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WEBSITE RELATED\Website 2020\"/>
    </mc:Choice>
  </mc:AlternateContent>
  <xr:revisionPtr revIDLastSave="0" documentId="13_ncr:1_{2498BBAC-255D-4E5B-9094-65A52EDFC556}" xr6:coauthVersionLast="45" xr6:coauthVersionMax="45" xr10:uidLastSave="{00000000-0000-0000-0000-000000000000}"/>
  <workbookProtection workbookAlgorithmName="SHA-512" workbookHashValue="ix8mRIV9TFOW05G1oEOR4lV8skY6wkePskNb3SmklKFM178WPlFzbMncuETFBxBDreDTSqItLYGWmKMwzcxdNA==" workbookSaltValue="hOy2eUczS59TFxZnbQB52w==" workbookSpinCount="100000" lockStructure="1"/>
  <bookViews>
    <workbookView xWindow="-120" yWindow="-120" windowWidth="20730" windowHeight="11160" xr2:uid="{00000000-000D-0000-FFFF-FFFF00000000}"/>
  </bookViews>
  <sheets>
    <sheet name="Dash Board" sheetId="24" r:id="rId1"/>
    <sheet name="Report generator" sheetId="27" state="hidden" r:id="rId2"/>
    <sheet name="Co List" sheetId="25" state="hidden" r:id="rId3"/>
    <sheet name="Database" sheetId="26" state="hidden" r:id="rId4"/>
  </sheets>
  <externalReferences>
    <externalReference r:id="rId5"/>
    <externalReference r:id="rId6"/>
  </externalReferences>
  <definedNames>
    <definedName name="m">min_g+max_g</definedName>
    <definedName name="max_g">'Dash Board'!$C$9</definedName>
    <definedName name="min_g">'Dash Board'!$B$9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42" i="27" l="1"/>
  <c r="D136" i="27"/>
  <c r="F134" i="27"/>
  <c r="F135" i="27" s="1"/>
  <c r="F136" i="27" s="1"/>
  <c r="F137" i="27" s="1"/>
  <c r="F138" i="27" s="1"/>
  <c r="F139" i="27" s="1"/>
  <c r="F140" i="27" s="1"/>
  <c r="F141" i="27" s="1"/>
  <c r="F133" i="27"/>
  <c r="D61" i="27" l="1"/>
  <c r="E61" i="27"/>
  <c r="F61" i="27"/>
  <c r="C61" i="27"/>
  <c r="B1" i="27" l="1"/>
  <c r="C1" i="26"/>
  <c r="A3" i="26" s="1"/>
  <c r="A4" i="26" s="1"/>
  <c r="A5" i="26" s="1"/>
  <c r="A6" i="26" s="1"/>
  <c r="A7" i="26" s="1"/>
  <c r="A8" i="26" s="1"/>
  <c r="A9" i="26" s="1"/>
  <c r="A10" i="26" s="1"/>
  <c r="A11" i="26" s="1"/>
  <c r="A12" i="26" s="1"/>
  <c r="A13" i="26" s="1"/>
  <c r="A14" i="26" s="1"/>
  <c r="A15" i="26" s="1"/>
  <c r="A16" i="26" s="1"/>
  <c r="A17" i="26" s="1"/>
  <c r="A18" i="26" s="1"/>
  <c r="A19" i="26" s="1"/>
  <c r="A20" i="26" s="1"/>
  <c r="A21" i="26" s="1"/>
  <c r="A22" i="26" s="1"/>
  <c r="A23" i="26" s="1"/>
  <c r="A24" i="26" s="1"/>
  <c r="A25" i="26" s="1"/>
  <c r="A26" i="26" s="1"/>
  <c r="A27" i="26" s="1"/>
  <c r="A28" i="26" s="1"/>
  <c r="A29" i="26" s="1"/>
  <c r="A30" i="26" s="1"/>
  <c r="A31" i="26" s="1"/>
  <c r="A32" i="26" s="1"/>
  <c r="A33" i="26" s="1"/>
  <c r="A34" i="26" s="1"/>
  <c r="A35" i="26" s="1"/>
  <c r="A36" i="26" s="1"/>
  <c r="A37" i="26" s="1"/>
  <c r="A38" i="26" s="1"/>
  <c r="A39" i="26" s="1"/>
  <c r="A40" i="26" s="1"/>
  <c r="A41" i="26" s="1"/>
  <c r="A42" i="26" s="1"/>
  <c r="A43" i="26" s="1"/>
  <c r="A44" i="26" s="1"/>
  <c r="A45" i="26" s="1"/>
  <c r="A46" i="26" s="1"/>
  <c r="A47" i="26" s="1"/>
  <c r="A48" i="26" s="1"/>
  <c r="A49" i="26" s="1"/>
  <c r="A50" i="26" s="1"/>
  <c r="A51" i="26" s="1"/>
  <c r="A52" i="26" s="1"/>
  <c r="A53" i="26" s="1"/>
  <c r="A54" i="26" s="1"/>
  <c r="A55" i="26" s="1"/>
  <c r="A56" i="26" s="1"/>
  <c r="A57" i="26" s="1"/>
  <c r="A58" i="26" s="1"/>
  <c r="A59" i="26" s="1"/>
  <c r="A60" i="26" s="1"/>
  <c r="A61" i="26" s="1"/>
  <c r="A62" i="26" s="1"/>
  <c r="A63" i="26" s="1"/>
  <c r="A64" i="26" s="1"/>
  <c r="A65" i="26" s="1"/>
  <c r="A66" i="26" s="1"/>
  <c r="A67" i="26" s="1"/>
  <c r="A68" i="26" s="1"/>
  <c r="A69" i="26" s="1"/>
  <c r="A70" i="26" s="1"/>
  <c r="A71" i="26" s="1"/>
  <c r="A72" i="26" s="1"/>
  <c r="A73" i="26" s="1"/>
  <c r="A74" i="26" s="1"/>
  <c r="A75" i="26" s="1"/>
  <c r="A76" i="26" s="1"/>
  <c r="A77" i="26" s="1"/>
  <c r="A78" i="26" s="1"/>
  <c r="A79" i="26" s="1"/>
  <c r="A80" i="26" s="1"/>
  <c r="A81" i="26" s="1"/>
  <c r="A82" i="26" s="1"/>
  <c r="A83" i="26" s="1"/>
  <c r="A84" i="26" s="1"/>
  <c r="A85" i="26" s="1"/>
  <c r="A86" i="26" s="1"/>
  <c r="A87" i="26" s="1"/>
  <c r="A88" i="26" s="1"/>
  <c r="A89" i="26" s="1"/>
  <c r="A90" i="26" s="1"/>
  <c r="A91" i="26" s="1"/>
  <c r="A92" i="26" s="1"/>
  <c r="A93" i="26" s="1"/>
  <c r="A94" i="26" s="1"/>
  <c r="A95" i="26" s="1"/>
  <c r="A96" i="26" s="1"/>
  <c r="A97" i="26" s="1"/>
  <c r="A98" i="26" s="1"/>
  <c r="A99" i="26" s="1"/>
  <c r="A100" i="26" s="1"/>
  <c r="A101" i="26" s="1"/>
  <c r="A102" i="26" s="1"/>
  <c r="A103" i="26" s="1"/>
  <c r="A104" i="26" s="1"/>
  <c r="A105" i="26" s="1"/>
  <c r="A106" i="26" s="1"/>
  <c r="A107" i="26" s="1"/>
  <c r="A108" i="26" s="1"/>
  <c r="A109" i="26" s="1"/>
  <c r="A110" i="26" s="1"/>
  <c r="A111" i="26" s="1"/>
  <c r="A112" i="26" s="1"/>
  <c r="A113" i="26" s="1"/>
  <c r="A114" i="26" s="1"/>
  <c r="A115" i="26" s="1"/>
  <c r="A116" i="26" s="1"/>
  <c r="A117" i="26" s="1"/>
  <c r="A118" i="26" s="1"/>
  <c r="A119" i="26" s="1"/>
  <c r="A120" i="26" s="1"/>
  <c r="A121" i="26" s="1"/>
  <c r="A122" i="26" s="1"/>
  <c r="A123" i="26" s="1"/>
  <c r="A124" i="26" s="1"/>
  <c r="A125" i="26" s="1"/>
  <c r="A126" i="26" s="1"/>
  <c r="A127" i="26" s="1"/>
  <c r="A128" i="26" s="1"/>
  <c r="A129" i="26" s="1"/>
  <c r="A130" i="26" s="1"/>
  <c r="A131" i="26" s="1"/>
  <c r="A132" i="26" s="1"/>
  <c r="A133" i="26" s="1"/>
  <c r="A134" i="26" s="1"/>
  <c r="A135" i="26" s="1"/>
  <c r="A136" i="26" s="1"/>
  <c r="A137" i="26" s="1"/>
  <c r="A138" i="26" s="1"/>
  <c r="A139" i="26" s="1"/>
  <c r="A140" i="26" s="1"/>
  <c r="A141" i="26" s="1"/>
  <c r="A142" i="26" s="1"/>
  <c r="A143" i="26" s="1"/>
  <c r="A144" i="26" s="1"/>
  <c r="A145" i="26" s="1"/>
  <c r="A146" i="26" s="1"/>
  <c r="A147" i="26" s="1"/>
  <c r="A148" i="26" s="1"/>
  <c r="A149" i="26" s="1"/>
  <c r="A150" i="26" s="1"/>
  <c r="A151" i="26" s="1"/>
  <c r="A152" i="26" s="1"/>
  <c r="A153" i="26" s="1"/>
  <c r="A154" i="26" s="1"/>
  <c r="A155" i="26" s="1"/>
  <c r="A156" i="26" s="1"/>
  <c r="A157" i="26" s="1"/>
  <c r="A158" i="26" s="1"/>
  <c r="A159" i="26" s="1"/>
  <c r="A160" i="26" s="1"/>
  <c r="A161" i="26" s="1"/>
  <c r="A162" i="26" s="1"/>
  <c r="A163" i="26" s="1"/>
  <c r="A164" i="26" s="1"/>
  <c r="A165" i="26" s="1"/>
  <c r="A166" i="26" s="1"/>
  <c r="A167" i="26" s="1"/>
  <c r="A168" i="26" s="1"/>
  <c r="A169" i="26" s="1"/>
  <c r="A170" i="26" s="1"/>
  <c r="A171" i="26" s="1"/>
  <c r="A172" i="26" s="1"/>
  <c r="A173" i="26" s="1"/>
  <c r="A174" i="26" s="1"/>
  <c r="A175" i="26" s="1"/>
  <c r="A176" i="26" s="1"/>
  <c r="A177" i="26" s="1"/>
  <c r="A178" i="26" s="1"/>
  <c r="A179" i="26" s="1"/>
  <c r="A180" i="26" s="1"/>
  <c r="A181" i="26" s="1"/>
  <c r="A182" i="26" s="1"/>
  <c r="A183" i="26" s="1"/>
  <c r="A184" i="26" s="1"/>
  <c r="A185" i="26" s="1"/>
  <c r="A186" i="26" s="1"/>
  <c r="A187" i="26" s="1"/>
  <c r="A188" i="26" s="1"/>
  <c r="A189" i="26" s="1"/>
  <c r="A190" i="26" s="1"/>
  <c r="A191" i="26" s="1"/>
  <c r="A192" i="26" s="1"/>
  <c r="A193" i="26" s="1"/>
  <c r="A194" i="26" s="1"/>
  <c r="A195" i="26" s="1"/>
  <c r="A196" i="26" s="1"/>
  <c r="A197" i="26" s="1"/>
  <c r="A198" i="26" s="1"/>
  <c r="A199" i="26" s="1"/>
  <c r="A200" i="26" s="1"/>
  <c r="A201" i="26" s="1"/>
  <c r="A202" i="26" s="1"/>
  <c r="A203" i="26" s="1"/>
  <c r="A204" i="26" s="1"/>
  <c r="A205" i="26" s="1"/>
  <c r="A206" i="26" s="1"/>
  <c r="A207" i="26" s="1"/>
  <c r="A208" i="26" s="1"/>
  <c r="A209" i="26" s="1"/>
  <c r="A210" i="26" s="1"/>
  <c r="A211" i="26" s="1"/>
  <c r="A212" i="26" s="1"/>
  <c r="A213" i="26" s="1"/>
  <c r="A214" i="26" s="1"/>
  <c r="A215" i="26" s="1"/>
  <c r="A216" i="26" s="1"/>
  <c r="A217" i="26" s="1"/>
  <c r="A218" i="26" s="1"/>
  <c r="A219" i="26" s="1"/>
  <c r="A220" i="26" s="1"/>
  <c r="A221" i="26" s="1"/>
  <c r="A222" i="26" s="1"/>
  <c r="A223" i="26" s="1"/>
  <c r="A224" i="26" s="1"/>
  <c r="A225" i="26" s="1"/>
  <c r="A226" i="26" s="1"/>
  <c r="A227" i="26" s="1"/>
  <c r="A228" i="26" s="1"/>
  <c r="A229" i="26" s="1"/>
  <c r="A230" i="26" s="1"/>
  <c r="A231" i="26" s="1"/>
  <c r="A232" i="26" s="1"/>
  <c r="A233" i="26" s="1"/>
  <c r="A234" i="26" s="1"/>
  <c r="A235" i="26" s="1"/>
  <c r="A236" i="26" s="1"/>
  <c r="A237" i="26" s="1"/>
  <c r="A238" i="26" s="1"/>
  <c r="A239" i="26" s="1"/>
  <c r="A240" i="26" s="1"/>
  <c r="A241" i="26" s="1"/>
  <c r="A242" i="26" s="1"/>
  <c r="A243" i="26" s="1"/>
  <c r="A244" i="26" s="1"/>
  <c r="A245" i="26" s="1"/>
  <c r="A246" i="26" s="1"/>
  <c r="A247" i="26" s="1"/>
  <c r="A248" i="26" s="1"/>
  <c r="A249" i="26" s="1"/>
  <c r="A250" i="26" s="1"/>
  <c r="A251" i="26" s="1"/>
  <c r="A252" i="26" s="1"/>
  <c r="A253" i="26" s="1"/>
  <c r="A254" i="26" s="1"/>
  <c r="A255" i="26" s="1"/>
  <c r="A256" i="26" s="1"/>
  <c r="A257" i="26" s="1"/>
  <c r="A258" i="26" s="1"/>
  <c r="A259" i="26" s="1"/>
  <c r="A260" i="26" s="1"/>
  <c r="A261" i="26" s="1"/>
  <c r="A262" i="26" s="1"/>
  <c r="A263" i="26" s="1"/>
  <c r="A264" i="26" s="1"/>
  <c r="A265" i="26" s="1"/>
  <c r="A266" i="26" s="1"/>
  <c r="A267" i="26" s="1"/>
  <c r="A268" i="26" s="1"/>
  <c r="A269" i="26" s="1"/>
  <c r="A270" i="26" s="1"/>
  <c r="A271" i="26" s="1"/>
  <c r="A272" i="26" s="1"/>
  <c r="A273" i="26" s="1"/>
  <c r="A274" i="26" s="1"/>
  <c r="A275" i="26" s="1"/>
  <c r="A276" i="26" s="1"/>
  <c r="A277" i="26" s="1"/>
  <c r="A278" i="26" s="1"/>
  <c r="A279" i="26" s="1"/>
  <c r="A280" i="26" s="1"/>
  <c r="A281" i="26" s="1"/>
  <c r="A282" i="26" s="1"/>
  <c r="A283" i="26" s="1"/>
  <c r="A284" i="26" s="1"/>
  <c r="A285" i="26" s="1"/>
  <c r="A286" i="26" s="1"/>
  <c r="A287" i="26" s="1"/>
  <c r="A288" i="26" s="1"/>
  <c r="A289" i="26" s="1"/>
  <c r="A290" i="26" s="1"/>
  <c r="A291" i="26" s="1"/>
  <c r="A292" i="26" s="1"/>
  <c r="A293" i="26" s="1"/>
  <c r="A294" i="26" s="1"/>
  <c r="A295" i="26" s="1"/>
  <c r="A296" i="26" s="1"/>
  <c r="A297" i="26" s="1"/>
  <c r="A298" i="26" s="1"/>
  <c r="A299" i="26" s="1"/>
  <c r="A300" i="26" s="1"/>
  <c r="A301" i="26" s="1"/>
  <c r="A302" i="26" s="1"/>
  <c r="A303" i="26" s="1"/>
  <c r="A304" i="26" s="1"/>
  <c r="A305" i="26" s="1"/>
  <c r="A306" i="26" s="1"/>
  <c r="A307" i="26" s="1"/>
  <c r="A308" i="26" s="1"/>
  <c r="A309" i="26" s="1"/>
  <c r="A310" i="26" s="1"/>
  <c r="A311" i="26" s="1"/>
  <c r="A312" i="26" s="1"/>
  <c r="A313" i="26" s="1"/>
  <c r="A314" i="26" s="1"/>
  <c r="A315" i="26" s="1"/>
  <c r="A316" i="26" s="1"/>
  <c r="A317" i="26" s="1"/>
  <c r="A318" i="26" s="1"/>
  <c r="A319" i="26" s="1"/>
  <c r="A320" i="26" s="1"/>
  <c r="A321" i="26" s="1"/>
  <c r="A322" i="26" s="1"/>
  <c r="A323" i="26" s="1"/>
  <c r="A324" i="26" s="1"/>
  <c r="A325" i="26" s="1"/>
  <c r="A326" i="26" s="1"/>
  <c r="A327" i="26" s="1"/>
  <c r="A328" i="26" s="1"/>
  <c r="A329" i="26" s="1"/>
  <c r="A330" i="26" s="1"/>
  <c r="A331" i="26" s="1"/>
  <c r="A332" i="26" s="1"/>
  <c r="A333" i="26" s="1"/>
  <c r="A334" i="26" s="1"/>
  <c r="A335" i="26" s="1"/>
  <c r="A336" i="26" s="1"/>
  <c r="A337" i="26" s="1"/>
  <c r="A338" i="26" s="1"/>
  <c r="A339" i="26" s="1"/>
  <c r="A340" i="26" s="1"/>
  <c r="A341" i="26" s="1"/>
  <c r="A342" i="26" s="1"/>
  <c r="A343" i="26" s="1"/>
  <c r="A344" i="26" s="1"/>
  <c r="A345" i="26" s="1"/>
  <c r="A346" i="26" s="1"/>
  <c r="A347" i="26" s="1"/>
  <c r="A348" i="26" s="1"/>
  <c r="A349" i="26" s="1"/>
  <c r="A350" i="26" s="1"/>
  <c r="A351" i="26" s="1"/>
  <c r="A352" i="26" s="1"/>
  <c r="A353" i="26" s="1"/>
  <c r="A354" i="26" s="1"/>
  <c r="A355" i="26" s="1"/>
  <c r="A356" i="26" s="1"/>
  <c r="A357" i="26" s="1"/>
  <c r="A358" i="26" s="1"/>
  <c r="A359" i="26" s="1"/>
  <c r="A360" i="26" s="1"/>
  <c r="A361" i="26" s="1"/>
  <c r="A362" i="26" s="1"/>
  <c r="A363" i="26" s="1"/>
  <c r="A364" i="26" s="1"/>
  <c r="A365" i="26" s="1"/>
  <c r="A366" i="26" s="1"/>
  <c r="A367" i="26" s="1"/>
  <c r="A368" i="26" s="1"/>
  <c r="A369" i="26" s="1"/>
  <c r="A370" i="26" s="1"/>
  <c r="A371" i="26" s="1"/>
  <c r="A372" i="26" s="1"/>
  <c r="A373" i="26" s="1"/>
  <c r="A374" i="26" s="1"/>
  <c r="A375" i="26" s="1"/>
  <c r="A376" i="26" s="1"/>
  <c r="A377" i="26" s="1"/>
  <c r="A378" i="26" s="1"/>
  <c r="A379" i="26" s="1"/>
  <c r="A380" i="26" s="1"/>
  <c r="A381" i="26" s="1"/>
  <c r="A382" i="26" s="1"/>
  <c r="A383" i="26" s="1"/>
  <c r="A384" i="26" s="1"/>
  <c r="A385" i="26" s="1"/>
  <c r="A386" i="26" s="1"/>
  <c r="A387" i="26" s="1"/>
  <c r="A388" i="26" s="1"/>
  <c r="A389" i="26" s="1"/>
  <c r="A390" i="26" s="1"/>
  <c r="A391" i="26" s="1"/>
  <c r="A392" i="26" s="1"/>
  <c r="A393" i="26" s="1"/>
  <c r="A394" i="26" s="1"/>
  <c r="A395" i="26" s="1"/>
  <c r="A396" i="26" s="1"/>
  <c r="A397" i="26" s="1"/>
  <c r="A398" i="26" s="1"/>
  <c r="A399" i="26" s="1"/>
  <c r="A400" i="26" s="1"/>
  <c r="A401" i="26" s="1"/>
  <c r="A402" i="26" s="1"/>
  <c r="A403" i="26" s="1"/>
  <c r="A404" i="26" s="1"/>
  <c r="A405" i="26" s="1"/>
  <c r="A406" i="26" s="1"/>
  <c r="A407" i="26" s="1"/>
  <c r="A408" i="26" s="1"/>
  <c r="A409" i="26" s="1"/>
  <c r="A410" i="26" s="1"/>
  <c r="A411" i="26" s="1"/>
  <c r="A412" i="26" s="1"/>
  <c r="A413" i="26" s="1"/>
  <c r="A414" i="26" s="1"/>
  <c r="A415" i="26" s="1"/>
  <c r="A416" i="26" s="1"/>
  <c r="A417" i="26" s="1"/>
  <c r="A418" i="26" s="1"/>
  <c r="A419" i="26" s="1"/>
  <c r="A420" i="26" s="1"/>
  <c r="A421" i="26" s="1"/>
  <c r="A422" i="26" s="1"/>
  <c r="A423" i="26" s="1"/>
  <c r="A424" i="26" s="1"/>
  <c r="A425" i="26" s="1"/>
  <c r="A426" i="26" s="1"/>
  <c r="A427" i="26" s="1"/>
  <c r="A428" i="26" s="1"/>
  <c r="A429" i="26" s="1"/>
  <c r="A430" i="26" s="1"/>
  <c r="A431" i="26" s="1"/>
  <c r="A432" i="26" s="1"/>
  <c r="A433" i="26" s="1"/>
  <c r="A434" i="26" s="1"/>
  <c r="A435" i="26" s="1"/>
  <c r="A436" i="26" s="1"/>
  <c r="A437" i="26" s="1"/>
  <c r="A438" i="26" s="1"/>
  <c r="A439" i="26" s="1"/>
  <c r="A440" i="26" s="1"/>
  <c r="A441" i="26" s="1"/>
  <c r="A442" i="26" s="1"/>
  <c r="A443" i="26" s="1"/>
  <c r="A444" i="26" s="1"/>
  <c r="A445" i="26" s="1"/>
  <c r="A446" i="26" s="1"/>
  <c r="A447" i="26" s="1"/>
  <c r="A448" i="26" s="1"/>
  <c r="A449" i="26" s="1"/>
  <c r="A450" i="26" s="1"/>
  <c r="A451" i="26" s="1"/>
  <c r="A452" i="26" s="1"/>
  <c r="A453" i="26" s="1"/>
  <c r="A454" i="26" s="1"/>
  <c r="A455" i="26" s="1"/>
  <c r="A456" i="26" s="1"/>
  <c r="A457" i="26" s="1"/>
  <c r="A458" i="26" s="1"/>
  <c r="A459" i="26" s="1"/>
  <c r="A460" i="26" s="1"/>
  <c r="A461" i="26" s="1"/>
  <c r="A462" i="26" s="1"/>
  <c r="A463" i="26" s="1"/>
  <c r="A464" i="26" s="1"/>
  <c r="A465" i="26" s="1"/>
  <c r="A466" i="26" s="1"/>
  <c r="A467" i="26" s="1"/>
  <c r="A468" i="26" s="1"/>
  <c r="A469" i="26" s="1"/>
  <c r="A470" i="26" s="1"/>
  <c r="A471" i="26" s="1"/>
  <c r="A472" i="26" s="1"/>
  <c r="A473" i="26" s="1"/>
  <c r="A474" i="26" s="1"/>
  <c r="A475" i="26" s="1"/>
  <c r="A476" i="26" s="1"/>
  <c r="A477" i="26" s="1"/>
  <c r="A478" i="26" s="1"/>
  <c r="A479" i="26" s="1"/>
  <c r="A480" i="26" s="1"/>
  <c r="A481" i="26" s="1"/>
  <c r="A482" i="26" s="1"/>
  <c r="A483" i="26" s="1"/>
  <c r="A484" i="26" s="1"/>
  <c r="A485" i="26" s="1"/>
  <c r="A486" i="26" s="1"/>
  <c r="A487" i="26" s="1"/>
  <c r="A488" i="26" s="1"/>
  <c r="A489" i="26" s="1"/>
  <c r="A490" i="26" s="1"/>
  <c r="A491" i="26" s="1"/>
  <c r="A492" i="26" s="1"/>
  <c r="A493" i="26" s="1"/>
  <c r="A494" i="26" s="1"/>
  <c r="A495" i="26" s="1"/>
  <c r="A496" i="26" s="1"/>
  <c r="A497" i="26" s="1"/>
  <c r="A498" i="26" s="1"/>
  <c r="A499" i="26" s="1"/>
  <c r="A500" i="26" s="1"/>
  <c r="A501" i="26" s="1"/>
  <c r="A502" i="26" s="1"/>
  <c r="A503" i="26" s="1"/>
  <c r="A504" i="26" s="1"/>
  <c r="A505" i="26" s="1"/>
  <c r="A506" i="26" s="1"/>
  <c r="A507" i="26" s="1"/>
  <c r="A508" i="26" s="1"/>
  <c r="A509" i="26" s="1"/>
  <c r="A510" i="26" s="1"/>
  <c r="A511" i="26" s="1"/>
  <c r="A512" i="26" s="1"/>
  <c r="A513" i="26" s="1"/>
  <c r="A514" i="26" s="1"/>
  <c r="A515" i="26" s="1"/>
  <c r="A516" i="26" s="1"/>
  <c r="A517" i="26" s="1"/>
  <c r="A518" i="26" s="1"/>
  <c r="A519" i="26" s="1"/>
  <c r="A520" i="26" s="1"/>
  <c r="A521" i="26" s="1"/>
  <c r="A522" i="26" s="1"/>
  <c r="A523" i="26" s="1"/>
  <c r="A524" i="26" s="1"/>
  <c r="A525" i="26" s="1"/>
  <c r="A526" i="26" s="1"/>
  <c r="A527" i="26" s="1"/>
  <c r="A528" i="26" s="1"/>
  <c r="A529" i="26" s="1"/>
  <c r="A530" i="26" s="1"/>
  <c r="A531" i="26" s="1"/>
  <c r="A532" i="26" s="1"/>
  <c r="A533" i="26" s="1"/>
  <c r="A534" i="26" s="1"/>
  <c r="A535" i="26" s="1"/>
  <c r="A536" i="26" s="1"/>
  <c r="A537" i="26" s="1"/>
  <c r="A538" i="26" s="1"/>
  <c r="A539" i="26" s="1"/>
  <c r="A540" i="26" s="1"/>
  <c r="A541" i="26" s="1"/>
  <c r="A542" i="26" s="1"/>
  <c r="A543" i="26" s="1"/>
  <c r="A544" i="26" s="1"/>
  <c r="A545" i="26" s="1"/>
  <c r="A546" i="26" s="1"/>
  <c r="A547" i="26" s="1"/>
  <c r="A548" i="26" s="1"/>
  <c r="A549" i="26" s="1"/>
  <c r="A550" i="26" s="1"/>
  <c r="A551" i="26" s="1"/>
  <c r="A552" i="26" s="1"/>
  <c r="A553" i="26" s="1"/>
  <c r="A554" i="26" s="1"/>
  <c r="A555" i="26" s="1"/>
  <c r="A556" i="26" s="1"/>
  <c r="A557" i="26" s="1"/>
  <c r="A558" i="26" s="1"/>
  <c r="A559" i="26" s="1"/>
  <c r="A560" i="26" s="1"/>
  <c r="A561" i="26" s="1"/>
  <c r="A562" i="26" s="1"/>
  <c r="A563" i="26" s="1"/>
  <c r="A564" i="26" s="1"/>
  <c r="A565" i="26" s="1"/>
  <c r="A566" i="26" s="1"/>
  <c r="A567" i="26" s="1"/>
  <c r="A568" i="26" s="1"/>
  <c r="A569" i="26" s="1"/>
  <c r="A570" i="26" s="1"/>
  <c r="A571" i="26" s="1"/>
  <c r="A572" i="26" s="1"/>
  <c r="A573" i="26" s="1"/>
  <c r="A574" i="26" s="1"/>
  <c r="A575" i="26" s="1"/>
  <c r="A576" i="26" s="1"/>
  <c r="A577" i="26" s="1"/>
  <c r="A578" i="26" s="1"/>
  <c r="A579" i="26" s="1"/>
  <c r="A580" i="26" s="1"/>
  <c r="A581" i="26" s="1"/>
  <c r="A582" i="26" s="1"/>
  <c r="A583" i="26" s="1"/>
  <c r="A584" i="26" s="1"/>
  <c r="A585" i="26" s="1"/>
  <c r="A586" i="26" s="1"/>
  <c r="A587" i="26" s="1"/>
  <c r="A588" i="26" s="1"/>
  <c r="A589" i="26" s="1"/>
  <c r="A590" i="26" s="1"/>
  <c r="A591" i="26" s="1"/>
  <c r="A592" i="26" s="1"/>
  <c r="A593" i="26" s="1"/>
  <c r="A594" i="26" s="1"/>
  <c r="A595" i="26" s="1"/>
  <c r="A596" i="26" s="1"/>
  <c r="A597" i="26" s="1"/>
  <c r="A598" i="26" s="1"/>
  <c r="A599" i="26" s="1"/>
  <c r="A600" i="26" s="1"/>
  <c r="A601" i="26" s="1"/>
  <c r="A602" i="26" s="1"/>
  <c r="A603" i="26" s="1"/>
  <c r="A604" i="26" s="1"/>
  <c r="A605" i="26" s="1"/>
  <c r="A606" i="26" s="1"/>
  <c r="A607" i="26" s="1"/>
  <c r="A608" i="26" s="1"/>
  <c r="A609" i="26" s="1"/>
  <c r="A610" i="26" s="1"/>
  <c r="A611" i="26" s="1"/>
  <c r="A612" i="26" s="1"/>
  <c r="A613" i="26" s="1"/>
  <c r="A614" i="26" s="1"/>
  <c r="A615" i="26" s="1"/>
  <c r="A616" i="26" s="1"/>
  <c r="A617" i="26" s="1"/>
  <c r="A618" i="26" s="1"/>
  <c r="A619" i="26" s="1"/>
  <c r="A620" i="26" s="1"/>
  <c r="A621" i="26" s="1"/>
  <c r="A622" i="26" s="1"/>
  <c r="A623" i="26" s="1"/>
  <c r="A624" i="26" s="1"/>
  <c r="A625" i="26" s="1"/>
  <c r="A626" i="26" s="1"/>
  <c r="A627" i="26" s="1"/>
  <c r="A628" i="26" s="1"/>
  <c r="A629" i="26" s="1"/>
  <c r="A630" i="26" s="1"/>
  <c r="A631" i="26" s="1"/>
  <c r="A632" i="26" s="1"/>
  <c r="A633" i="26" s="1"/>
  <c r="A634" i="26" s="1"/>
  <c r="A635" i="26" s="1"/>
  <c r="A636" i="26" s="1"/>
  <c r="A637" i="26" s="1"/>
  <c r="A638" i="26" s="1"/>
  <c r="A639" i="26" s="1"/>
  <c r="A640" i="26" s="1"/>
  <c r="A641" i="26" s="1"/>
  <c r="A642" i="26" s="1"/>
  <c r="A643" i="26" s="1"/>
  <c r="A644" i="26" s="1"/>
  <c r="A645" i="26" s="1"/>
  <c r="A646" i="26" s="1"/>
  <c r="A647" i="26" s="1"/>
  <c r="A648" i="26" s="1"/>
  <c r="A649" i="26" s="1"/>
  <c r="A650" i="26" s="1"/>
  <c r="A651" i="26" s="1"/>
  <c r="A652" i="26" s="1"/>
  <c r="A653" i="26" s="1"/>
  <c r="A654" i="26" s="1"/>
  <c r="A655" i="26" s="1"/>
  <c r="A656" i="26" s="1"/>
  <c r="A657" i="26" s="1"/>
  <c r="A658" i="26" s="1"/>
  <c r="A659" i="26" s="1"/>
  <c r="A660" i="26" s="1"/>
  <c r="A661" i="26" s="1"/>
  <c r="A662" i="26" s="1"/>
  <c r="A663" i="26" s="1"/>
  <c r="A664" i="26" s="1"/>
  <c r="A665" i="26" s="1"/>
  <c r="A666" i="26" s="1"/>
  <c r="A667" i="26" s="1"/>
  <c r="A668" i="26" s="1"/>
  <c r="A669" i="26" s="1"/>
  <c r="A670" i="26" s="1"/>
  <c r="A671" i="26" s="1"/>
  <c r="A672" i="26" s="1"/>
  <c r="A673" i="26" s="1"/>
  <c r="A674" i="26" s="1"/>
  <c r="A675" i="26" s="1"/>
  <c r="A676" i="26" s="1"/>
  <c r="A677" i="26" s="1"/>
  <c r="A678" i="26" s="1"/>
  <c r="A679" i="26" s="1"/>
  <c r="A680" i="26" s="1"/>
  <c r="A681" i="26" s="1"/>
  <c r="A682" i="26" s="1"/>
  <c r="A683" i="26" s="1"/>
  <c r="A684" i="26" s="1"/>
  <c r="A685" i="26" s="1"/>
  <c r="A686" i="26" s="1"/>
  <c r="A687" i="26" s="1"/>
  <c r="A688" i="26" s="1"/>
  <c r="A689" i="26" s="1"/>
  <c r="A690" i="26" s="1"/>
  <c r="A691" i="26" s="1"/>
  <c r="A692" i="26" s="1"/>
  <c r="A693" i="26" s="1"/>
  <c r="A694" i="26" s="1"/>
  <c r="A695" i="26" s="1"/>
  <c r="A696" i="26" s="1"/>
  <c r="A697" i="26" s="1"/>
  <c r="A698" i="26" s="1"/>
  <c r="A699" i="26" s="1"/>
  <c r="A700" i="26" s="1"/>
  <c r="A701" i="26" s="1"/>
  <c r="A702" i="26" s="1"/>
  <c r="A703" i="26" s="1"/>
  <c r="A704" i="26" s="1"/>
  <c r="A705" i="26" s="1"/>
  <c r="A706" i="26" s="1"/>
  <c r="A707" i="26" s="1"/>
  <c r="A708" i="26" s="1"/>
  <c r="A709" i="26" s="1"/>
  <c r="A710" i="26" s="1"/>
  <c r="A711" i="26" s="1"/>
  <c r="A712" i="26" s="1"/>
  <c r="A713" i="26" s="1"/>
  <c r="A714" i="26" s="1"/>
  <c r="A715" i="26" s="1"/>
  <c r="A716" i="26" s="1"/>
  <c r="A717" i="26" s="1"/>
  <c r="A718" i="26" s="1"/>
  <c r="A719" i="26" s="1"/>
  <c r="A720" i="26" s="1"/>
  <c r="A721" i="26" s="1"/>
  <c r="A722" i="26" s="1"/>
  <c r="A723" i="26" s="1"/>
  <c r="A724" i="26" s="1"/>
  <c r="A725" i="26" s="1"/>
  <c r="A726" i="26" s="1"/>
  <c r="A727" i="26" s="1"/>
  <c r="A728" i="26" s="1"/>
  <c r="A729" i="26" s="1"/>
  <c r="A730" i="26" s="1"/>
  <c r="A731" i="26" s="1"/>
  <c r="A732" i="26" s="1"/>
  <c r="A733" i="26" s="1"/>
  <c r="A734" i="26" s="1"/>
  <c r="A735" i="26" s="1"/>
  <c r="A736" i="26" s="1"/>
  <c r="A737" i="26" s="1"/>
  <c r="A738" i="26" s="1"/>
  <c r="A739" i="26" s="1"/>
  <c r="A740" i="26" s="1"/>
  <c r="A741" i="26" s="1"/>
  <c r="A742" i="26" s="1"/>
  <c r="A743" i="26" s="1"/>
  <c r="A744" i="26" s="1"/>
  <c r="A745" i="26" s="1"/>
  <c r="A746" i="26" s="1"/>
  <c r="A747" i="26" s="1"/>
  <c r="A748" i="26" s="1"/>
  <c r="A749" i="26" s="1"/>
  <c r="A750" i="26" s="1"/>
  <c r="A751" i="26" s="1"/>
  <c r="A752" i="26" s="1"/>
  <c r="A753" i="26" s="1"/>
  <c r="A754" i="26" s="1"/>
  <c r="A755" i="26" s="1"/>
  <c r="A756" i="26" s="1"/>
  <c r="A757" i="26" s="1"/>
  <c r="A758" i="26" s="1"/>
  <c r="A759" i="26" s="1"/>
  <c r="A760" i="26" s="1"/>
  <c r="A761" i="26" s="1"/>
  <c r="A762" i="26" s="1"/>
  <c r="A763" i="26" s="1"/>
  <c r="A764" i="26" s="1"/>
  <c r="A765" i="26" s="1"/>
  <c r="A766" i="26" s="1"/>
  <c r="A767" i="26" s="1"/>
  <c r="A768" i="26" s="1"/>
  <c r="A769" i="26" s="1"/>
  <c r="A770" i="26" s="1"/>
  <c r="A771" i="26" s="1"/>
  <c r="A772" i="26" s="1"/>
  <c r="A773" i="26" s="1"/>
  <c r="A774" i="26" s="1"/>
  <c r="A775" i="26" s="1"/>
  <c r="A776" i="26" s="1"/>
  <c r="A777" i="26" s="1"/>
  <c r="A778" i="26" s="1"/>
  <c r="A779" i="26" s="1"/>
  <c r="A780" i="26" s="1"/>
  <c r="A781" i="26" s="1"/>
  <c r="A782" i="26" s="1"/>
  <c r="A783" i="26" s="1"/>
  <c r="A784" i="26" s="1"/>
  <c r="A785" i="26" s="1"/>
  <c r="A786" i="26" s="1"/>
  <c r="A787" i="26" s="1"/>
  <c r="A788" i="26" s="1"/>
  <c r="A789" i="26" s="1"/>
  <c r="A790" i="26" s="1"/>
  <c r="A791" i="26" s="1"/>
  <c r="A792" i="26" s="1"/>
  <c r="A793" i="26" s="1"/>
  <c r="A794" i="26" s="1"/>
  <c r="A795" i="26" s="1"/>
  <c r="A796" i="26" s="1"/>
  <c r="A797" i="26" s="1"/>
  <c r="A798" i="26" s="1"/>
  <c r="A799" i="26" s="1"/>
  <c r="A800" i="26" s="1"/>
  <c r="A801" i="26" s="1"/>
  <c r="A802" i="26" s="1"/>
  <c r="A803" i="26" s="1"/>
  <c r="A804" i="26" s="1"/>
  <c r="A805" i="26" s="1"/>
  <c r="A806" i="26" s="1"/>
  <c r="A807" i="26" s="1"/>
  <c r="A808" i="26" s="1"/>
  <c r="A809" i="26" s="1"/>
  <c r="A810" i="26" s="1"/>
  <c r="A811" i="26" s="1"/>
  <c r="A812" i="26" s="1"/>
  <c r="A813" i="26" s="1"/>
  <c r="A814" i="26" s="1"/>
  <c r="A815" i="26" s="1"/>
  <c r="A816" i="26" s="1"/>
  <c r="A817" i="26" s="1"/>
  <c r="A818" i="26" s="1"/>
  <c r="A819" i="26" s="1"/>
  <c r="A820" i="26" s="1"/>
  <c r="A821" i="26" s="1"/>
  <c r="A822" i="26" s="1"/>
  <c r="A823" i="26" s="1"/>
  <c r="A824" i="26" s="1"/>
  <c r="A825" i="26" s="1"/>
  <c r="A826" i="26" s="1"/>
  <c r="A827" i="26" s="1"/>
  <c r="A828" i="26" s="1"/>
  <c r="A829" i="26" s="1"/>
  <c r="A830" i="26" s="1"/>
  <c r="A831" i="26" s="1"/>
  <c r="A832" i="26" s="1"/>
  <c r="A833" i="26" s="1"/>
  <c r="A834" i="26" s="1"/>
  <c r="A835" i="26" s="1"/>
  <c r="A836" i="26" s="1"/>
  <c r="A837" i="26" s="1"/>
  <c r="A838" i="26" s="1"/>
  <c r="A839" i="26" s="1"/>
  <c r="A840" i="26" s="1"/>
  <c r="A841" i="26" s="1"/>
  <c r="A842" i="26" s="1"/>
  <c r="A843" i="26" s="1"/>
  <c r="A844" i="26" s="1"/>
  <c r="A845" i="26" s="1"/>
  <c r="A846" i="26" s="1"/>
  <c r="A847" i="26" s="1"/>
  <c r="A848" i="26" s="1"/>
  <c r="A849" i="26" s="1"/>
  <c r="A850" i="26" s="1"/>
  <c r="A851" i="26" s="1"/>
  <c r="A852" i="26" s="1"/>
  <c r="A853" i="26" s="1"/>
  <c r="A854" i="26" s="1"/>
  <c r="A855" i="26" s="1"/>
  <c r="A856" i="26" s="1"/>
  <c r="A857" i="26" s="1"/>
  <c r="A858" i="26" s="1"/>
  <c r="A859" i="26" s="1"/>
  <c r="A860" i="26" s="1"/>
  <c r="A861" i="26" s="1"/>
  <c r="A862" i="26" s="1"/>
  <c r="A863" i="26" s="1"/>
  <c r="A864" i="26" s="1"/>
  <c r="A865" i="26" s="1"/>
  <c r="A866" i="26" s="1"/>
  <c r="A867" i="26" s="1"/>
  <c r="A868" i="26" s="1"/>
  <c r="A869" i="26" s="1"/>
  <c r="A870" i="26" s="1"/>
  <c r="A871" i="26" s="1"/>
  <c r="A872" i="26" s="1"/>
  <c r="A873" i="26" s="1"/>
  <c r="A874" i="26" s="1"/>
  <c r="A875" i="26" s="1"/>
  <c r="A876" i="26" s="1"/>
  <c r="A877" i="26" s="1"/>
  <c r="A878" i="26" s="1"/>
  <c r="A879" i="26" s="1"/>
  <c r="A880" i="26" s="1"/>
  <c r="A881" i="26" s="1"/>
  <c r="A882" i="26" s="1"/>
  <c r="A883" i="26" s="1"/>
  <c r="A884" i="26" s="1"/>
  <c r="A885" i="26" s="1"/>
  <c r="A886" i="26" s="1"/>
  <c r="A887" i="26" s="1"/>
  <c r="A888" i="26" s="1"/>
  <c r="A889" i="26" s="1"/>
  <c r="A890" i="26" s="1"/>
  <c r="A891" i="26" s="1"/>
  <c r="A892" i="26" s="1"/>
  <c r="A893" i="26" s="1"/>
  <c r="A894" i="26" s="1"/>
  <c r="A895" i="26" s="1"/>
  <c r="A896" i="26" s="1"/>
  <c r="A897" i="26" s="1"/>
  <c r="A898" i="26" s="1"/>
  <c r="A899" i="26" s="1"/>
  <c r="A900" i="26" s="1"/>
  <c r="A901" i="26" s="1"/>
  <c r="A902" i="26" s="1"/>
  <c r="A903" i="26" s="1"/>
  <c r="A904" i="26" s="1"/>
  <c r="A905" i="26" s="1"/>
  <c r="A906" i="26" s="1"/>
  <c r="A907" i="26" s="1"/>
  <c r="A908" i="26" s="1"/>
  <c r="A909" i="26" s="1"/>
  <c r="A910" i="26" s="1"/>
  <c r="A911" i="26" s="1"/>
  <c r="A912" i="26" s="1"/>
  <c r="A913" i="26" s="1"/>
  <c r="A914" i="26" s="1"/>
  <c r="A915" i="26" s="1"/>
  <c r="A916" i="26" s="1"/>
  <c r="A917" i="26" s="1"/>
  <c r="A918" i="26" s="1"/>
  <c r="A919" i="26" s="1"/>
  <c r="A920" i="26" s="1"/>
  <c r="A921" i="26" s="1"/>
  <c r="A922" i="26" s="1"/>
  <c r="A923" i="26" s="1"/>
  <c r="A924" i="26" s="1"/>
  <c r="A925" i="26" s="1"/>
  <c r="A926" i="26" s="1"/>
  <c r="A927" i="26" s="1"/>
  <c r="A928" i="26" s="1"/>
  <c r="A929" i="26" s="1"/>
  <c r="A930" i="26" s="1"/>
  <c r="A931" i="26" s="1"/>
  <c r="A932" i="26" s="1"/>
  <c r="A933" i="26" s="1"/>
  <c r="A934" i="26" s="1"/>
  <c r="A935" i="26" s="1"/>
  <c r="A936" i="26" s="1"/>
  <c r="A937" i="26" s="1"/>
  <c r="A938" i="26" s="1"/>
  <c r="A939" i="26" s="1"/>
  <c r="A940" i="26" s="1"/>
  <c r="A941" i="26" s="1"/>
  <c r="A942" i="26" s="1"/>
  <c r="A943" i="26" s="1"/>
  <c r="A944" i="26" s="1"/>
  <c r="A945" i="26" s="1"/>
  <c r="A946" i="26" s="1"/>
  <c r="A947" i="26" s="1"/>
  <c r="A948" i="26" s="1"/>
  <c r="A949" i="26" s="1"/>
  <c r="A950" i="26" s="1"/>
  <c r="A951" i="26" s="1"/>
  <c r="A952" i="26" s="1"/>
  <c r="A953" i="26" s="1"/>
  <c r="A954" i="26" s="1"/>
  <c r="A955" i="26" s="1"/>
  <c r="A956" i="26" s="1"/>
  <c r="A957" i="26" s="1"/>
  <c r="A958" i="26" s="1"/>
  <c r="A959" i="26" s="1"/>
  <c r="A960" i="26" s="1"/>
  <c r="A961" i="26" s="1"/>
  <c r="A962" i="26" s="1"/>
  <c r="A963" i="26" s="1"/>
  <c r="A964" i="26" s="1"/>
  <c r="A965" i="26" s="1"/>
  <c r="A966" i="26" s="1"/>
  <c r="A967" i="26" s="1"/>
  <c r="A968" i="26" s="1"/>
  <c r="A969" i="26" s="1"/>
  <c r="A970" i="26" s="1"/>
  <c r="A971" i="26" s="1"/>
  <c r="A972" i="26" s="1"/>
  <c r="A973" i="26" s="1"/>
  <c r="A974" i="26" s="1"/>
  <c r="A975" i="26" s="1"/>
  <c r="A976" i="26" s="1"/>
  <c r="A977" i="26" s="1"/>
  <c r="A978" i="26" s="1"/>
  <c r="A979" i="26" s="1"/>
  <c r="A980" i="26" s="1"/>
  <c r="A981" i="26" s="1"/>
  <c r="A982" i="26" s="1"/>
  <c r="A983" i="26" s="1"/>
  <c r="A984" i="26" s="1"/>
  <c r="A985" i="26" s="1"/>
  <c r="A986" i="26" s="1"/>
  <c r="A987" i="26" s="1"/>
  <c r="A988" i="26" s="1"/>
  <c r="A989" i="26" s="1"/>
  <c r="A990" i="26" s="1"/>
  <c r="A991" i="26" s="1"/>
  <c r="A992" i="26" s="1"/>
  <c r="A993" i="26" s="1"/>
  <c r="A994" i="26" s="1"/>
  <c r="A995" i="26" s="1"/>
  <c r="A996" i="26" s="1"/>
  <c r="A997" i="26" s="1"/>
  <c r="A998" i="26" s="1"/>
  <c r="A999" i="26" s="1"/>
  <c r="A1000" i="26" s="1"/>
  <c r="A1001" i="26" s="1"/>
  <c r="A1002" i="26" s="1"/>
  <c r="A1003" i="26" s="1"/>
  <c r="A1004" i="26" s="1"/>
  <c r="A1005" i="26" s="1"/>
  <c r="A1006" i="26" s="1"/>
  <c r="A1007" i="26" s="1"/>
  <c r="A1008" i="26" s="1"/>
  <c r="A1009" i="26" s="1"/>
  <c r="A1010" i="26" s="1"/>
  <c r="A1011" i="26" s="1"/>
  <c r="A1012" i="26" s="1"/>
  <c r="A1013" i="26" s="1"/>
  <c r="A1014" i="26" s="1"/>
  <c r="A1015" i="26" s="1"/>
  <c r="A1016" i="26" s="1"/>
  <c r="A1017" i="26" s="1"/>
  <c r="A1018" i="26" s="1"/>
  <c r="A1019" i="26" s="1"/>
  <c r="A1020" i="26" s="1"/>
  <c r="A1021" i="26" s="1"/>
  <c r="A1022" i="26" s="1"/>
  <c r="A1023" i="26" s="1"/>
  <c r="A1024" i="26" s="1"/>
  <c r="A1025" i="26" s="1"/>
  <c r="A1026" i="26" s="1"/>
  <c r="A1027" i="26" s="1"/>
  <c r="A1028" i="26" s="1"/>
  <c r="A1029" i="26" s="1"/>
  <c r="A1030" i="26" s="1"/>
  <c r="A1031" i="26" s="1"/>
  <c r="A1032" i="26" s="1"/>
  <c r="A1033" i="26" s="1"/>
  <c r="A1034" i="26" s="1"/>
  <c r="A1035" i="26" s="1"/>
  <c r="A1036" i="26" s="1"/>
  <c r="A1037" i="26" s="1"/>
  <c r="A1038" i="26" s="1"/>
  <c r="A1039" i="26" s="1"/>
  <c r="A1040" i="26" s="1"/>
  <c r="A1041" i="26" s="1"/>
  <c r="A1042" i="26" s="1"/>
  <c r="A1043" i="26" s="1"/>
  <c r="A1044" i="26" s="1"/>
  <c r="A1045" i="26" s="1"/>
  <c r="A1046" i="26" s="1"/>
  <c r="A1047" i="26" s="1"/>
  <c r="A1048" i="26" s="1"/>
  <c r="A1049" i="26" s="1"/>
  <c r="A1050" i="26" s="1"/>
  <c r="A1051" i="26" s="1"/>
  <c r="A1052" i="26" s="1"/>
  <c r="A1053" i="26" s="1"/>
  <c r="A1054" i="26" s="1"/>
  <c r="A1055" i="26" s="1"/>
  <c r="A1056" i="26" s="1"/>
  <c r="A1057" i="26" s="1"/>
  <c r="A1058" i="26" s="1"/>
  <c r="A1059" i="26" s="1"/>
  <c r="A1060" i="26" s="1"/>
  <c r="A1061" i="26" s="1"/>
  <c r="A1062" i="26" s="1"/>
  <c r="A1063" i="26" s="1"/>
  <c r="A1064" i="26" s="1"/>
  <c r="A1065" i="26" s="1"/>
  <c r="A1066" i="26" s="1"/>
  <c r="A1067" i="26" s="1"/>
  <c r="A1068" i="26" s="1"/>
  <c r="A1069" i="26" s="1"/>
  <c r="A1070" i="26" s="1"/>
  <c r="A1071" i="26" s="1"/>
  <c r="A1072" i="26" s="1"/>
  <c r="A1073" i="26" s="1"/>
  <c r="A1074" i="26" s="1"/>
  <c r="A1075" i="26" s="1"/>
  <c r="A1076" i="26" s="1"/>
  <c r="A1077" i="26" s="1"/>
  <c r="A1078" i="26" s="1"/>
  <c r="A1079" i="26" s="1"/>
  <c r="A1080" i="26" s="1"/>
  <c r="A1081" i="26" s="1"/>
  <c r="A1082" i="26" s="1"/>
  <c r="A1083" i="26" s="1"/>
  <c r="A1084" i="26" s="1"/>
  <c r="A1085" i="26" s="1"/>
  <c r="A1086" i="26" s="1"/>
  <c r="A1087" i="26" s="1"/>
  <c r="A1088" i="26" s="1"/>
  <c r="A1089" i="26" s="1"/>
  <c r="A1090" i="26" s="1"/>
  <c r="A1091" i="26" s="1"/>
  <c r="A1092" i="26" s="1"/>
  <c r="A1093" i="26" s="1"/>
  <c r="A1094" i="26" s="1"/>
  <c r="A1095" i="26" s="1"/>
  <c r="A1096" i="26" s="1"/>
  <c r="A1097" i="26" s="1"/>
  <c r="A1098" i="26" s="1"/>
  <c r="A1099" i="26" s="1"/>
  <c r="A1100" i="26" s="1"/>
  <c r="A1101" i="26" s="1"/>
  <c r="A1102" i="26" s="1"/>
  <c r="A1103" i="26" s="1"/>
  <c r="A1104" i="26" s="1"/>
  <c r="A1105" i="26" s="1"/>
  <c r="A1106" i="26" s="1"/>
  <c r="A1107" i="26" s="1"/>
  <c r="A1108" i="26" s="1"/>
  <c r="A1109" i="26" s="1"/>
  <c r="A1110" i="26" s="1"/>
  <c r="A1111" i="26" s="1"/>
  <c r="A1112" i="26" s="1"/>
  <c r="A1113" i="26" s="1"/>
  <c r="A1114" i="26" s="1"/>
  <c r="A1115" i="26" s="1"/>
  <c r="A1116" i="26" s="1"/>
  <c r="A1117" i="26" s="1"/>
  <c r="A1118" i="26" s="1"/>
  <c r="A1119" i="26" s="1"/>
  <c r="A1120" i="26" s="1"/>
  <c r="A1121" i="26" s="1"/>
  <c r="A1122" i="26" s="1"/>
  <c r="A1123" i="26" s="1"/>
  <c r="A1124" i="26" s="1"/>
  <c r="A1125" i="26" s="1"/>
  <c r="A1126" i="26" s="1"/>
  <c r="A1127" i="26" s="1"/>
  <c r="A1128" i="26" s="1"/>
  <c r="A1129" i="26" s="1"/>
  <c r="A1130" i="26" s="1"/>
  <c r="A1131" i="26" s="1"/>
  <c r="A1132" i="26" s="1"/>
  <c r="A1133" i="26" s="1"/>
  <c r="A1134" i="26" s="1"/>
  <c r="A1135" i="26" s="1"/>
  <c r="A1136" i="26" s="1"/>
  <c r="A1137" i="26" s="1"/>
  <c r="A1138" i="26" s="1"/>
  <c r="A1139" i="26" s="1"/>
  <c r="A1140" i="26" s="1"/>
  <c r="A1141" i="26" s="1"/>
  <c r="A1142" i="26" s="1"/>
  <c r="A1143" i="26" s="1"/>
  <c r="A1144" i="26" s="1"/>
  <c r="A1145" i="26" s="1"/>
  <c r="A1146" i="26" s="1"/>
  <c r="A1147" i="26" s="1"/>
  <c r="A1148" i="26" s="1"/>
  <c r="A1149" i="26" s="1"/>
  <c r="A1150" i="26" s="1"/>
  <c r="A1151" i="26" s="1"/>
  <c r="A1152" i="26" s="1"/>
  <c r="A1153" i="26" s="1"/>
  <c r="A1154" i="26" s="1"/>
  <c r="A1155" i="26" s="1"/>
  <c r="A1156" i="26" s="1"/>
  <c r="A1157" i="26" s="1"/>
  <c r="A1158" i="26" s="1"/>
  <c r="A1159" i="26" s="1"/>
  <c r="A1160" i="26" s="1"/>
  <c r="A1161" i="26" s="1"/>
  <c r="A1162" i="26" s="1"/>
  <c r="A1163" i="26" s="1"/>
  <c r="A1164" i="26" s="1"/>
  <c r="A1165" i="26" s="1"/>
  <c r="A1166" i="26" s="1"/>
  <c r="A1167" i="26" s="1"/>
  <c r="A1168" i="26" s="1"/>
  <c r="A1169" i="26" s="1"/>
  <c r="A1170" i="26" s="1"/>
  <c r="A1171" i="26" s="1"/>
  <c r="A1172" i="26" s="1"/>
  <c r="A1173" i="26" s="1"/>
  <c r="A1174" i="26" s="1"/>
  <c r="A1175" i="26" s="1"/>
  <c r="A1176" i="26" s="1"/>
  <c r="A1177" i="26" s="1"/>
  <c r="A1178" i="26" s="1"/>
  <c r="A1179" i="26" s="1"/>
  <c r="A1180" i="26" s="1"/>
  <c r="A1181" i="26" s="1"/>
  <c r="A1182" i="26" s="1"/>
  <c r="A1183" i="26" s="1"/>
  <c r="A1184" i="26" s="1"/>
  <c r="A1185" i="26" s="1"/>
  <c r="A1186" i="26" s="1"/>
  <c r="A1187" i="26" s="1"/>
  <c r="A1188" i="26" s="1"/>
  <c r="A1189" i="26" s="1"/>
  <c r="A1190" i="26" s="1"/>
  <c r="A1191" i="26" s="1"/>
  <c r="A1192" i="26" s="1"/>
  <c r="A1193" i="26" s="1"/>
  <c r="A1194" i="26" s="1"/>
  <c r="A1195" i="26" s="1"/>
  <c r="A1196" i="26" s="1"/>
  <c r="A1197" i="26" s="1"/>
  <c r="A1198" i="26" s="1"/>
  <c r="A1199" i="26" s="1"/>
  <c r="A1200" i="26" s="1"/>
  <c r="A1201" i="26" s="1"/>
  <c r="A1202" i="26" s="1"/>
  <c r="A1203" i="26" s="1"/>
  <c r="A1204" i="26" s="1"/>
  <c r="A1205" i="26" s="1"/>
  <c r="A1206" i="26" s="1"/>
  <c r="A1207" i="26" s="1"/>
  <c r="A1208" i="26" s="1"/>
  <c r="A1209" i="26" s="1"/>
  <c r="A1210" i="26" s="1"/>
  <c r="A1211" i="26" s="1"/>
  <c r="A1212" i="26" s="1"/>
  <c r="A1213" i="26" s="1"/>
  <c r="A1214" i="26" s="1"/>
  <c r="A1215" i="26" s="1"/>
  <c r="A1216" i="26" s="1"/>
  <c r="A1217" i="26" s="1"/>
  <c r="A1218" i="26" s="1"/>
  <c r="A1219" i="26" s="1"/>
  <c r="A1220" i="26" s="1"/>
  <c r="A1221" i="26" s="1"/>
  <c r="A1222" i="26" s="1"/>
  <c r="A1223" i="26" s="1"/>
  <c r="A1224" i="26" s="1"/>
  <c r="A1225" i="26" s="1"/>
  <c r="A1226" i="26" s="1"/>
  <c r="A1227" i="26" s="1"/>
  <c r="A1228" i="26" s="1"/>
  <c r="A1229" i="26" s="1"/>
  <c r="A1230" i="26" s="1"/>
  <c r="A1231" i="26" s="1"/>
  <c r="A1232" i="26" s="1"/>
  <c r="A1233" i="26" s="1"/>
  <c r="A1234" i="26" s="1"/>
  <c r="A1235" i="26" s="1"/>
  <c r="A1236" i="26" s="1"/>
  <c r="A1237" i="26" s="1"/>
  <c r="A1238" i="26" s="1"/>
  <c r="A1239" i="26" s="1"/>
  <c r="A1240" i="26" s="1"/>
  <c r="A1241" i="26" s="1"/>
  <c r="A1242" i="26" s="1"/>
  <c r="A1243" i="26" s="1"/>
  <c r="A1244" i="26" s="1"/>
  <c r="A1245" i="26" s="1"/>
  <c r="A1246" i="26" s="1"/>
  <c r="A1247" i="26" s="1"/>
  <c r="A1248" i="26" s="1"/>
  <c r="A1249" i="26" s="1"/>
  <c r="A1250" i="26" s="1"/>
  <c r="A1251" i="26" s="1"/>
  <c r="A1252" i="26" s="1"/>
  <c r="A1253" i="26" s="1"/>
  <c r="A1254" i="26" s="1"/>
  <c r="A1255" i="26" s="1"/>
  <c r="A1256" i="26" s="1"/>
  <c r="A1257" i="26" s="1"/>
  <c r="A1258" i="26" s="1"/>
  <c r="A1259" i="26" s="1"/>
  <c r="A1260" i="26" s="1"/>
  <c r="A1261" i="26" s="1"/>
  <c r="A1262" i="26" s="1"/>
  <c r="A1263" i="26" s="1"/>
  <c r="A1264" i="26" s="1"/>
  <c r="A1265" i="26" s="1"/>
  <c r="A1266" i="26" s="1"/>
  <c r="A1267" i="26" s="1"/>
  <c r="A1268" i="26" s="1"/>
  <c r="A1269" i="26" s="1"/>
  <c r="A1270" i="26" s="1"/>
  <c r="A1271" i="26" s="1"/>
  <c r="A1272" i="26" s="1"/>
  <c r="A1273" i="26" s="1"/>
  <c r="A1274" i="26" s="1"/>
  <c r="A1275" i="26" s="1"/>
  <c r="A1276" i="26" s="1"/>
  <c r="A1277" i="26" s="1"/>
  <c r="A1278" i="26" s="1"/>
  <c r="A1279" i="26" s="1"/>
  <c r="A1280" i="26" s="1"/>
  <c r="A1281" i="26" s="1"/>
  <c r="A1282" i="26" s="1"/>
  <c r="A1283" i="26" s="1"/>
  <c r="A1284" i="26" s="1"/>
  <c r="A1285" i="26" s="1"/>
  <c r="A1286" i="26" s="1"/>
  <c r="A1287" i="26" s="1"/>
  <c r="A1288" i="26" s="1"/>
  <c r="A1289" i="26" s="1"/>
  <c r="A1290" i="26" s="1"/>
  <c r="A1291" i="26" s="1"/>
  <c r="A1292" i="26" s="1"/>
  <c r="A1293" i="26" s="1"/>
  <c r="A1294" i="26" s="1"/>
  <c r="A1295" i="26" s="1"/>
  <c r="A1296" i="26" s="1"/>
  <c r="A1297" i="26" s="1"/>
  <c r="A1298" i="26" s="1"/>
  <c r="A1299" i="26" s="1"/>
  <c r="A1300" i="26" s="1"/>
  <c r="A1301" i="26" s="1"/>
  <c r="A1302" i="26" s="1"/>
  <c r="A1303" i="26" s="1"/>
  <c r="A1304" i="26" s="1"/>
  <c r="A1305" i="26" s="1"/>
  <c r="A1306" i="26" s="1"/>
  <c r="A1307" i="26" s="1"/>
  <c r="A1308" i="26" s="1"/>
  <c r="A1309" i="26" s="1"/>
  <c r="A1310" i="26" s="1"/>
  <c r="A1311" i="26" s="1"/>
  <c r="A1312" i="26" s="1"/>
  <c r="A1313" i="26" s="1"/>
  <c r="A1314" i="26" s="1"/>
  <c r="A1315" i="26" s="1"/>
  <c r="A1316" i="26" s="1"/>
  <c r="A1317" i="26" s="1"/>
  <c r="A1318" i="26" s="1"/>
  <c r="A1319" i="26" s="1"/>
  <c r="A1320" i="26" s="1"/>
  <c r="A1321" i="26" s="1"/>
  <c r="A1322" i="26" s="1"/>
  <c r="A1323" i="26" s="1"/>
  <c r="A1324" i="26" s="1"/>
  <c r="A1325" i="26" s="1"/>
  <c r="A1326" i="26" s="1"/>
  <c r="A1327" i="26" s="1"/>
  <c r="A1328" i="26" s="1"/>
  <c r="A1329" i="26" s="1"/>
  <c r="A1330" i="26" s="1"/>
  <c r="A1331" i="26" s="1"/>
  <c r="A1332" i="26" s="1"/>
  <c r="A1333" i="26" s="1"/>
  <c r="A1334" i="26" s="1"/>
  <c r="A1335" i="26" s="1"/>
  <c r="A1336" i="26" s="1"/>
  <c r="A1337" i="26" s="1"/>
  <c r="A1338" i="26" s="1"/>
  <c r="A1339" i="26" s="1"/>
  <c r="A1340" i="26" s="1"/>
  <c r="A1341" i="26" s="1"/>
  <c r="A1342" i="26" s="1"/>
  <c r="A1343" i="26" s="1"/>
  <c r="A1344" i="26" s="1"/>
  <c r="A1345" i="26" s="1"/>
  <c r="A1346" i="26" s="1"/>
  <c r="A1347" i="26" s="1"/>
  <c r="A1348" i="26" s="1"/>
  <c r="A1349" i="26" s="1"/>
  <c r="A1350" i="26" s="1"/>
  <c r="A1351" i="26" s="1"/>
  <c r="A1352" i="26" s="1"/>
  <c r="A1353" i="26" s="1"/>
  <c r="A1354" i="26" s="1"/>
  <c r="A1355" i="26" s="1"/>
  <c r="A1356" i="26" s="1"/>
  <c r="A1357" i="26" s="1"/>
  <c r="A1358" i="26" s="1"/>
  <c r="A1359" i="26" s="1"/>
  <c r="A1360" i="26" s="1"/>
  <c r="A1361" i="26" s="1"/>
  <c r="A1362" i="26" s="1"/>
  <c r="A1363" i="26" s="1"/>
  <c r="A1364" i="26" s="1"/>
  <c r="A1365" i="26" s="1"/>
  <c r="A1366" i="26" s="1"/>
  <c r="A1367" i="26" s="1"/>
  <c r="A1368" i="26" s="1"/>
  <c r="A1369" i="26" s="1"/>
  <c r="A1370" i="26" s="1"/>
  <c r="A1371" i="26" s="1"/>
  <c r="A1372" i="26" s="1"/>
  <c r="A1373" i="26" s="1"/>
  <c r="A1374" i="26" s="1"/>
  <c r="A1375" i="26" s="1"/>
  <c r="A1376" i="26" s="1"/>
  <c r="A1377" i="26" s="1"/>
  <c r="A1378" i="26" s="1"/>
  <c r="A1379" i="26" s="1"/>
  <c r="A1380" i="26" s="1"/>
  <c r="A1381" i="26" s="1"/>
  <c r="A1382" i="26" s="1"/>
  <c r="A1383" i="26" s="1"/>
  <c r="A1384" i="26" s="1"/>
  <c r="A1385" i="26" s="1"/>
  <c r="A1386" i="26" s="1"/>
  <c r="A1387" i="26" s="1"/>
  <c r="A1388" i="26" s="1"/>
  <c r="A1389" i="26" s="1"/>
  <c r="A1390" i="26" s="1"/>
  <c r="A1391" i="26" s="1"/>
  <c r="A1392" i="26" s="1"/>
  <c r="A1393" i="26" s="1"/>
  <c r="A1394" i="26" s="1"/>
  <c r="A1395" i="26" s="1"/>
  <c r="A1396" i="26" s="1"/>
  <c r="A1397" i="26" s="1"/>
  <c r="A1398" i="26" s="1"/>
  <c r="A1399" i="26" s="1"/>
  <c r="A1400" i="26" s="1"/>
  <c r="A1401" i="26" s="1"/>
  <c r="A1402" i="26" s="1"/>
  <c r="A1403" i="26" s="1"/>
  <c r="A1404" i="26" s="1"/>
  <c r="A1405" i="26" s="1"/>
  <c r="A1406" i="26" s="1"/>
  <c r="A1407" i="26" s="1"/>
  <c r="A1408" i="26" s="1"/>
  <c r="A1409" i="26" s="1"/>
  <c r="A1410" i="26" s="1"/>
  <c r="A1411" i="26" s="1"/>
  <c r="A1412" i="26" s="1"/>
  <c r="A1413" i="26" s="1"/>
  <c r="A1414" i="26" s="1"/>
  <c r="A1415" i="26" s="1"/>
  <c r="A1416" i="26" s="1"/>
  <c r="A1417" i="26" s="1"/>
  <c r="A1418" i="26" s="1"/>
  <c r="A1419" i="26" s="1"/>
  <c r="A1420" i="26" s="1"/>
  <c r="A1421" i="26" s="1"/>
  <c r="A1422" i="26" s="1"/>
  <c r="A1423" i="26" s="1"/>
  <c r="A1424" i="26" s="1"/>
  <c r="A1425" i="26" s="1"/>
  <c r="A1426" i="26" s="1"/>
  <c r="A1427" i="26" s="1"/>
  <c r="A1428" i="26" s="1"/>
  <c r="A1429" i="26" s="1"/>
  <c r="A1430" i="26" s="1"/>
  <c r="A1431" i="26" s="1"/>
  <c r="A1432" i="26" s="1"/>
  <c r="A1433" i="26" s="1"/>
  <c r="A1434" i="26" s="1"/>
  <c r="A1435" i="26" s="1"/>
  <c r="A1436" i="26" s="1"/>
  <c r="A1437" i="26" s="1"/>
  <c r="A1438" i="26" s="1"/>
  <c r="A1439" i="26" s="1"/>
  <c r="A1440" i="26" s="1"/>
  <c r="A1441" i="26" s="1"/>
  <c r="A1442" i="26" s="1"/>
  <c r="A1443" i="26" s="1"/>
  <c r="A1444" i="26" s="1"/>
  <c r="A1445" i="26" s="1"/>
  <c r="A1446" i="26" s="1"/>
  <c r="A1447" i="26" s="1"/>
  <c r="A1448" i="26" s="1"/>
  <c r="A1449" i="26" s="1"/>
  <c r="A1450" i="26" s="1"/>
  <c r="A1451" i="26" s="1"/>
  <c r="A1452" i="26" s="1"/>
  <c r="A1453" i="26" s="1"/>
  <c r="A1454" i="26" s="1"/>
  <c r="A1455" i="26" s="1"/>
  <c r="A1456" i="26" s="1"/>
  <c r="A1457" i="26" s="1"/>
  <c r="A1458" i="26" s="1"/>
  <c r="A1459" i="26" s="1"/>
  <c r="A1460" i="26" s="1"/>
  <c r="A1461" i="26" s="1"/>
  <c r="A1462" i="26" s="1"/>
  <c r="A1463" i="26" s="1"/>
  <c r="A1464" i="26" s="1"/>
  <c r="A1465" i="26" s="1"/>
  <c r="A1466" i="26" s="1"/>
  <c r="A1467" i="26" s="1"/>
  <c r="A1468" i="26" s="1"/>
  <c r="A1469" i="26" s="1"/>
  <c r="A1470" i="26" s="1"/>
  <c r="A1471" i="26" s="1"/>
  <c r="A1472" i="26" s="1"/>
  <c r="A1473" i="26" s="1"/>
  <c r="A1474" i="26" s="1"/>
  <c r="A1475" i="26" s="1"/>
  <c r="A1476" i="26" s="1"/>
  <c r="A1477" i="26" s="1"/>
  <c r="A1478" i="26" s="1"/>
  <c r="A1479" i="26" s="1"/>
  <c r="A1480" i="26" s="1"/>
  <c r="A1481" i="26" s="1"/>
  <c r="A1482" i="26" s="1"/>
  <c r="A1483" i="26" s="1"/>
  <c r="A1484" i="26" s="1"/>
  <c r="A1485" i="26" s="1"/>
  <c r="A1486" i="26" s="1"/>
  <c r="A1487" i="26" s="1"/>
  <c r="A1488" i="26" s="1"/>
  <c r="A1489" i="26" s="1"/>
  <c r="A1490" i="26" s="1"/>
  <c r="A1491" i="26" s="1"/>
  <c r="A1492" i="26" s="1"/>
  <c r="A1493" i="26" s="1"/>
  <c r="A1494" i="26" s="1"/>
  <c r="A1495" i="26" s="1"/>
  <c r="A1496" i="26" s="1"/>
  <c r="A1497" i="26" s="1"/>
  <c r="A1498" i="26" s="1"/>
  <c r="A1499" i="26" s="1"/>
  <c r="A1500" i="26" s="1"/>
  <c r="A1501" i="26" s="1"/>
  <c r="A1502" i="26" s="1"/>
  <c r="A1503" i="26" s="1"/>
  <c r="A1504" i="26" s="1"/>
  <c r="A1505" i="26" s="1"/>
  <c r="A1506" i="26" s="1"/>
  <c r="A1507" i="26" s="1"/>
  <c r="A1508" i="26" s="1"/>
  <c r="A1509" i="26" s="1"/>
  <c r="A1510" i="26" s="1"/>
  <c r="A1511" i="26" s="1"/>
  <c r="A1512" i="26" s="1"/>
  <c r="A1513" i="26" s="1"/>
  <c r="A1514" i="26" s="1"/>
  <c r="A1515" i="26" s="1"/>
  <c r="A1516" i="26" s="1"/>
  <c r="A1517" i="26" s="1"/>
  <c r="A1518" i="26" s="1"/>
  <c r="A1519" i="26" s="1"/>
  <c r="A1520" i="26" s="1"/>
  <c r="A1521" i="26" s="1"/>
  <c r="A1522" i="26" s="1"/>
  <c r="A1523" i="26" s="1"/>
  <c r="A1524" i="26" s="1"/>
  <c r="A1525" i="26" s="1"/>
  <c r="A1526" i="26" s="1"/>
  <c r="A1527" i="26" s="1"/>
  <c r="A1528" i="26" s="1"/>
  <c r="A1529" i="26" s="1"/>
  <c r="A1530" i="26" s="1"/>
  <c r="A1531" i="26" s="1"/>
  <c r="A1532" i="26" s="1"/>
  <c r="A1533" i="26" s="1"/>
  <c r="A1534" i="26" s="1"/>
  <c r="A1535" i="26" s="1"/>
  <c r="A1536" i="26" s="1"/>
  <c r="A1537" i="26" s="1"/>
  <c r="A1538" i="26" s="1"/>
  <c r="A1539" i="26" s="1"/>
  <c r="A1540" i="26" s="1"/>
  <c r="A1541" i="26" s="1"/>
  <c r="A1542" i="26" s="1"/>
  <c r="A1543" i="26" s="1"/>
  <c r="A1544" i="26" s="1"/>
  <c r="A1545" i="26" s="1"/>
  <c r="A1546" i="26" s="1"/>
  <c r="A1547" i="26" s="1"/>
  <c r="A1548" i="26" s="1"/>
  <c r="A1549" i="26" s="1"/>
  <c r="A1550" i="26" s="1"/>
  <c r="A1551" i="26" s="1"/>
  <c r="A1552" i="26" s="1"/>
  <c r="A1553" i="26" s="1"/>
  <c r="A1554" i="26" s="1"/>
  <c r="A1555" i="26" s="1"/>
  <c r="A1556" i="26" s="1"/>
  <c r="A1557" i="26" s="1"/>
  <c r="A1558" i="26" s="1"/>
  <c r="A1559" i="26" s="1"/>
  <c r="A1560" i="26" s="1"/>
  <c r="A1561" i="26" s="1"/>
  <c r="A1562" i="26" s="1"/>
  <c r="A1563" i="26" s="1"/>
  <c r="A1564" i="26" s="1"/>
  <c r="A1565" i="26" s="1"/>
  <c r="A1566" i="26" s="1"/>
  <c r="A1567" i="26" s="1"/>
  <c r="A1568" i="26" s="1"/>
  <c r="A1569" i="26" s="1"/>
  <c r="A1570" i="26" s="1"/>
  <c r="A1571" i="26" s="1"/>
  <c r="A1572" i="26" s="1"/>
  <c r="A1573" i="26" s="1"/>
  <c r="A1574" i="26" s="1"/>
  <c r="A1575" i="26" s="1"/>
  <c r="A1576" i="26" s="1"/>
  <c r="A1577" i="26" s="1"/>
  <c r="A1578" i="26" s="1"/>
  <c r="A1579" i="26" s="1"/>
  <c r="A1580" i="26" s="1"/>
  <c r="A1581" i="26" s="1"/>
  <c r="A1582" i="26" s="1"/>
  <c r="A1583" i="26" s="1"/>
  <c r="A1584" i="26" s="1"/>
  <c r="A1585" i="26" s="1"/>
  <c r="A1586" i="26" s="1"/>
  <c r="A1587" i="26" s="1"/>
  <c r="A1588" i="26" s="1"/>
  <c r="A1589" i="26" s="1"/>
  <c r="A1590" i="26" s="1"/>
  <c r="A1591" i="26" s="1"/>
  <c r="A1592" i="26" s="1"/>
  <c r="A1593" i="26" s="1"/>
  <c r="A1594" i="26" s="1"/>
  <c r="A1595" i="26" s="1"/>
  <c r="A1596" i="26" s="1"/>
  <c r="A1597" i="26" s="1"/>
  <c r="A1598" i="26" s="1"/>
  <c r="A1599" i="26" s="1"/>
  <c r="A1600" i="26" s="1"/>
  <c r="A1601" i="26" s="1"/>
  <c r="A1602" i="26" s="1"/>
  <c r="A1603" i="26" s="1"/>
  <c r="A1604" i="26" s="1"/>
  <c r="A1605" i="26" s="1"/>
  <c r="A1606" i="26" s="1"/>
  <c r="A1607" i="26" s="1"/>
  <c r="A1608" i="26" s="1"/>
  <c r="A1609" i="26" s="1"/>
  <c r="A1610" i="26" s="1"/>
  <c r="A1611" i="26" s="1"/>
  <c r="A1612" i="26" s="1"/>
  <c r="A1613" i="26" s="1"/>
  <c r="A1614" i="26" s="1"/>
  <c r="A1615" i="26" s="1"/>
  <c r="A1616" i="26" s="1"/>
  <c r="A1617" i="26" s="1"/>
  <c r="A1618" i="26" s="1"/>
  <c r="A1619" i="26" s="1"/>
  <c r="A1620" i="26" s="1"/>
  <c r="A1621" i="26" s="1"/>
  <c r="A1622" i="26" s="1"/>
  <c r="A1623" i="26" s="1"/>
  <c r="A1624" i="26" s="1"/>
  <c r="A1625" i="26" s="1"/>
  <c r="A1626" i="26" s="1"/>
  <c r="A1627" i="26" s="1"/>
  <c r="A1628" i="26" s="1"/>
  <c r="A1629" i="26" s="1"/>
  <c r="A1630" i="26" s="1"/>
  <c r="A1631" i="26" s="1"/>
  <c r="A1632" i="26" s="1"/>
  <c r="A1633" i="26" s="1"/>
  <c r="A1634" i="26" s="1"/>
  <c r="A1635" i="26" s="1"/>
  <c r="A1636" i="26" s="1"/>
  <c r="A1637" i="26" s="1"/>
  <c r="A1638" i="26" s="1"/>
  <c r="A1639" i="26" s="1"/>
  <c r="A1640" i="26" s="1"/>
  <c r="A1641" i="26" s="1"/>
  <c r="A1642" i="26" s="1"/>
  <c r="A1643" i="26" s="1"/>
  <c r="A1644" i="26" s="1"/>
  <c r="A1645" i="26" s="1"/>
  <c r="A1646" i="26" s="1"/>
  <c r="A1647" i="26" s="1"/>
  <c r="A1648" i="26" s="1"/>
  <c r="A1649" i="26" s="1"/>
  <c r="A1650" i="26" s="1"/>
  <c r="A1651" i="26" s="1"/>
  <c r="A1652" i="26" s="1"/>
  <c r="A1653" i="26" s="1"/>
  <c r="A1654" i="26" s="1"/>
  <c r="A1655" i="26" s="1"/>
  <c r="A1656" i="26" s="1"/>
  <c r="A1657" i="26" s="1"/>
  <c r="A1658" i="26" s="1"/>
  <c r="A1659" i="26" s="1"/>
  <c r="A1660" i="26" s="1"/>
  <c r="A1661" i="26" s="1"/>
  <c r="A1662" i="26" s="1"/>
  <c r="A1663" i="26" s="1"/>
  <c r="A1664" i="26" s="1"/>
  <c r="A1665" i="26" s="1"/>
  <c r="A1666" i="26" s="1"/>
  <c r="A1667" i="26" s="1"/>
  <c r="A1668" i="26" s="1"/>
  <c r="A1669" i="26" s="1"/>
  <c r="A1670" i="26" s="1"/>
  <c r="A1671" i="26" s="1"/>
  <c r="A1672" i="26" s="1"/>
  <c r="A1673" i="26" s="1"/>
  <c r="A1674" i="26" s="1"/>
  <c r="A1675" i="26" s="1"/>
  <c r="A1676" i="26" s="1"/>
  <c r="A1677" i="26" s="1"/>
  <c r="A1678" i="26" s="1"/>
  <c r="A1679" i="26" s="1"/>
  <c r="A1680" i="26" s="1"/>
  <c r="A1681" i="26" s="1"/>
  <c r="A1682" i="26" s="1"/>
  <c r="A1683" i="26" s="1"/>
  <c r="A1684" i="26" s="1"/>
  <c r="A1685" i="26" s="1"/>
  <c r="A1686" i="26" s="1"/>
  <c r="A1687" i="26" s="1"/>
  <c r="A1688" i="26" s="1"/>
  <c r="A1689" i="26" s="1"/>
  <c r="A1690" i="26" s="1"/>
  <c r="A1691" i="26" s="1"/>
  <c r="A1692" i="26" s="1"/>
  <c r="A1693" i="26" s="1"/>
  <c r="A1694" i="26" s="1"/>
  <c r="A1695" i="26" s="1"/>
  <c r="A1696" i="26" s="1"/>
  <c r="A1697" i="26" s="1"/>
  <c r="A1698" i="26" s="1"/>
  <c r="A1699" i="26" s="1"/>
  <c r="A1700" i="26" s="1"/>
  <c r="A1701" i="26" s="1"/>
  <c r="A1702" i="26" s="1"/>
  <c r="A1703" i="26" s="1"/>
  <c r="A1704" i="26" s="1"/>
  <c r="A1705" i="26" s="1"/>
  <c r="A1706" i="26" s="1"/>
  <c r="A1707" i="26" s="1"/>
  <c r="A1708" i="26" s="1"/>
  <c r="A1709" i="26" s="1"/>
  <c r="A1710" i="26" s="1"/>
  <c r="A1711" i="26" s="1"/>
  <c r="A1712" i="26" s="1"/>
  <c r="A1713" i="26" s="1"/>
  <c r="A1714" i="26" s="1"/>
  <c r="A1715" i="26" s="1"/>
  <c r="A1716" i="26" s="1"/>
  <c r="A1717" i="26" s="1"/>
  <c r="A1718" i="26" s="1"/>
  <c r="A1719" i="26" s="1"/>
  <c r="A1720" i="26" s="1"/>
  <c r="A1721" i="26" s="1"/>
  <c r="A1722" i="26" s="1"/>
  <c r="A1723" i="26" s="1"/>
  <c r="A1724" i="26" s="1"/>
  <c r="A1725" i="26" s="1"/>
  <c r="A1726" i="26" s="1"/>
  <c r="A1727" i="26" s="1"/>
  <c r="A1728" i="26" s="1"/>
  <c r="A1729" i="26" s="1"/>
  <c r="A1730" i="26" s="1"/>
  <c r="A1731" i="26" s="1"/>
  <c r="A1732" i="26" s="1"/>
  <c r="A1733" i="26" s="1"/>
  <c r="A1734" i="26" s="1"/>
  <c r="A1735" i="26" s="1"/>
  <c r="A1736" i="26" s="1"/>
  <c r="A1737" i="26" s="1"/>
  <c r="A1738" i="26" s="1"/>
  <c r="A1739" i="26" s="1"/>
  <c r="A1740" i="26" s="1"/>
  <c r="A1741" i="26" s="1"/>
  <c r="A1742" i="26" s="1"/>
  <c r="A1743" i="26" s="1"/>
  <c r="A1744" i="26" s="1"/>
  <c r="A1745" i="26" s="1"/>
  <c r="A1746" i="26" s="1"/>
  <c r="A1747" i="26" s="1"/>
  <c r="A1748" i="26" s="1"/>
  <c r="A1749" i="26" s="1"/>
  <c r="A1750" i="26" s="1"/>
  <c r="A1751" i="26" s="1"/>
  <c r="A1752" i="26" s="1"/>
  <c r="A1753" i="26" s="1"/>
  <c r="A1754" i="26" s="1"/>
  <c r="A1755" i="26" s="1"/>
  <c r="A1756" i="26" s="1"/>
  <c r="A1757" i="26" s="1"/>
  <c r="A1758" i="26" s="1"/>
  <c r="A1759" i="26" s="1"/>
  <c r="A1760" i="26" s="1"/>
  <c r="A1761" i="26" s="1"/>
  <c r="A1762" i="26" s="1"/>
  <c r="A1763" i="26" s="1"/>
  <c r="A1764" i="26" s="1"/>
  <c r="A1765" i="26" s="1"/>
  <c r="A1766" i="26" s="1"/>
  <c r="A1767" i="26" s="1"/>
  <c r="A1768" i="26" s="1"/>
  <c r="A1769" i="26" s="1"/>
  <c r="A1770" i="26" s="1"/>
  <c r="A1771" i="26" s="1"/>
  <c r="A1772" i="26" s="1"/>
  <c r="A1773" i="26" s="1"/>
  <c r="A1774" i="26" s="1"/>
  <c r="A1775" i="26" s="1"/>
  <c r="A1776" i="26" s="1"/>
  <c r="A1777" i="26" s="1"/>
  <c r="A1778" i="26" s="1"/>
  <c r="A1779" i="26" s="1"/>
  <c r="A1780" i="26" s="1"/>
  <c r="A1781" i="26" s="1"/>
  <c r="A1782" i="26" s="1"/>
  <c r="A1783" i="26" s="1"/>
  <c r="A1784" i="26" s="1"/>
  <c r="A1785" i="26" s="1"/>
  <c r="A1786" i="26" s="1"/>
  <c r="A1787" i="26" s="1"/>
  <c r="A1788" i="26" s="1"/>
  <c r="A1789" i="26" s="1"/>
  <c r="A1790" i="26" s="1"/>
  <c r="A1791" i="26" s="1"/>
  <c r="A1792" i="26" s="1"/>
  <c r="A1793" i="26" s="1"/>
  <c r="A1794" i="26" s="1"/>
  <c r="A1795" i="26" s="1"/>
  <c r="A1796" i="26" s="1"/>
  <c r="A1797" i="26" s="1"/>
  <c r="A1798" i="26" s="1"/>
  <c r="A1799" i="26" s="1"/>
  <c r="A1800" i="26" s="1"/>
  <c r="A1801" i="26" s="1"/>
  <c r="A1802" i="26" s="1"/>
  <c r="A1803" i="26" s="1"/>
  <c r="A1804" i="26" s="1"/>
  <c r="A1805" i="26" s="1"/>
  <c r="A1806" i="26" s="1"/>
  <c r="A1807" i="26" s="1"/>
  <c r="A1808" i="26" s="1"/>
  <c r="A1809" i="26" s="1"/>
  <c r="A1810" i="26" s="1"/>
  <c r="A1811" i="26" s="1"/>
  <c r="A1812" i="26" s="1"/>
  <c r="A1813" i="26" s="1"/>
  <c r="A1814" i="26" s="1"/>
  <c r="A1815" i="26" s="1"/>
  <c r="A1816" i="26" s="1"/>
  <c r="A1817" i="26" s="1"/>
  <c r="A1818" i="26" s="1"/>
  <c r="A1819" i="26" s="1"/>
  <c r="A1820" i="26" s="1"/>
  <c r="A1821" i="26" s="1"/>
  <c r="A1822" i="26" s="1"/>
  <c r="A1823" i="26" s="1"/>
  <c r="A1824" i="26" s="1"/>
  <c r="A1825" i="26" s="1"/>
  <c r="A1826" i="26" s="1"/>
  <c r="A1827" i="26" s="1"/>
  <c r="A1828" i="26" s="1"/>
  <c r="A1829" i="26" s="1"/>
  <c r="A1830" i="26" s="1"/>
  <c r="A1831" i="26" s="1"/>
  <c r="A1832" i="26" s="1"/>
  <c r="A1833" i="26" s="1"/>
  <c r="A1834" i="26" s="1"/>
  <c r="A1835" i="26" s="1"/>
  <c r="A1836" i="26" s="1"/>
  <c r="A1837" i="26" s="1"/>
  <c r="A1838" i="26" s="1"/>
  <c r="A1839" i="26" s="1"/>
  <c r="A1840" i="26" s="1"/>
  <c r="A1841" i="26" s="1"/>
  <c r="A1842" i="26" s="1"/>
  <c r="A1843" i="26" s="1"/>
  <c r="A1844" i="26" s="1"/>
  <c r="A1845" i="26" s="1"/>
  <c r="A1846" i="26" s="1"/>
  <c r="A1847" i="26" s="1"/>
  <c r="A1848" i="26" s="1"/>
  <c r="A1849" i="26" s="1"/>
  <c r="A1850" i="26" s="1"/>
  <c r="A1851" i="26" s="1"/>
  <c r="A1852" i="26" s="1"/>
  <c r="A1853" i="26" s="1"/>
  <c r="A1854" i="26" s="1"/>
  <c r="A1855" i="26" s="1"/>
  <c r="A1856" i="26" s="1"/>
  <c r="A1857" i="26" s="1"/>
  <c r="A1858" i="26" s="1"/>
  <c r="A1859" i="26" s="1"/>
  <c r="A1860" i="26" s="1"/>
  <c r="A1861" i="26" s="1"/>
  <c r="A1862" i="26" s="1"/>
  <c r="A1863" i="26" s="1"/>
  <c r="A1864" i="26" s="1"/>
  <c r="A1865" i="26" s="1"/>
  <c r="A1866" i="26" s="1"/>
  <c r="A1867" i="26" s="1"/>
  <c r="A1868" i="26" s="1"/>
  <c r="A1869" i="26" s="1"/>
  <c r="A1870" i="26" s="1"/>
  <c r="A1871" i="26" s="1"/>
  <c r="A1872" i="26" s="1"/>
  <c r="A1873" i="26" s="1"/>
  <c r="A1874" i="26" s="1"/>
  <c r="A1875" i="26" s="1"/>
  <c r="A1876" i="26" s="1"/>
  <c r="A1877" i="26" s="1"/>
  <c r="A1878" i="26" s="1"/>
  <c r="A1879" i="26" s="1"/>
  <c r="A1880" i="26" s="1"/>
  <c r="A1881" i="26" s="1"/>
  <c r="A1882" i="26" s="1"/>
  <c r="A1883" i="26" s="1"/>
  <c r="A1884" i="26" s="1"/>
  <c r="A1885" i="26" s="1"/>
  <c r="A1886" i="26" s="1"/>
  <c r="A1887" i="26" s="1"/>
  <c r="A1888" i="26" s="1"/>
  <c r="A1889" i="26" s="1"/>
  <c r="A1890" i="26" s="1"/>
  <c r="A1891" i="26" s="1"/>
  <c r="A1892" i="26" s="1"/>
  <c r="A1893" i="26" s="1"/>
  <c r="A1894" i="26" s="1"/>
  <c r="A1895" i="26" s="1"/>
  <c r="A1896" i="26" s="1"/>
  <c r="A1897" i="26" s="1"/>
  <c r="A1898" i="26" s="1"/>
  <c r="A1899" i="26" s="1"/>
  <c r="A1900" i="26" s="1"/>
  <c r="A1901" i="26" s="1"/>
  <c r="A1902" i="26" s="1"/>
  <c r="A1903" i="26" s="1"/>
  <c r="A1904" i="26" s="1"/>
  <c r="A1905" i="26" s="1"/>
  <c r="A1906" i="26" s="1"/>
  <c r="A1907" i="26" s="1"/>
  <c r="A1908" i="26" s="1"/>
  <c r="A1909" i="26" s="1"/>
  <c r="A1910" i="26" s="1"/>
  <c r="A1911" i="26" s="1"/>
  <c r="A1912" i="26" s="1"/>
  <c r="A1913" i="26" s="1"/>
  <c r="A1914" i="26" s="1"/>
  <c r="A1915" i="26" s="1"/>
  <c r="A1916" i="26" s="1"/>
  <c r="A1917" i="26" s="1"/>
  <c r="A1918" i="26" s="1"/>
  <c r="A1919" i="26" s="1"/>
  <c r="A1920" i="26" s="1"/>
  <c r="A1921" i="26" s="1"/>
  <c r="A1922" i="26" s="1"/>
  <c r="A1923" i="26" s="1"/>
  <c r="A1924" i="26" s="1"/>
  <c r="A1925" i="26" s="1"/>
  <c r="A1926" i="26" s="1"/>
  <c r="A1927" i="26" s="1"/>
  <c r="A1928" i="26" s="1"/>
  <c r="A1929" i="26" s="1"/>
  <c r="A1930" i="26" s="1"/>
  <c r="A1931" i="26" s="1"/>
  <c r="A1932" i="26" s="1"/>
  <c r="A1933" i="26" s="1"/>
  <c r="A1934" i="26" s="1"/>
  <c r="A1935" i="26" s="1"/>
  <c r="A1936" i="26" s="1"/>
  <c r="A1937" i="26" s="1"/>
  <c r="A1938" i="26" s="1"/>
  <c r="A1939" i="26" s="1"/>
  <c r="A1940" i="26" s="1"/>
  <c r="A1941" i="26" s="1"/>
  <c r="A1942" i="26" s="1"/>
  <c r="A1943" i="26" s="1"/>
  <c r="A1944" i="26" s="1"/>
  <c r="A1945" i="26" s="1"/>
  <c r="A1946" i="26" s="1"/>
  <c r="A1947" i="26" s="1"/>
  <c r="A1948" i="26" s="1"/>
  <c r="A1949" i="26" s="1"/>
  <c r="A1950" i="26" s="1"/>
  <c r="A1951" i="26" s="1"/>
  <c r="A1952" i="26" s="1"/>
  <c r="A1953" i="26" s="1"/>
  <c r="A1954" i="26" s="1"/>
  <c r="A1955" i="26" s="1"/>
  <c r="A1956" i="26" s="1"/>
  <c r="A1957" i="26" s="1"/>
  <c r="A1958" i="26" s="1"/>
  <c r="A1959" i="26" s="1"/>
  <c r="A1960" i="26" s="1"/>
  <c r="A1961" i="26" s="1"/>
  <c r="A1962" i="26" s="1"/>
  <c r="A1963" i="26" s="1"/>
  <c r="A1964" i="26" s="1"/>
  <c r="A1965" i="26" s="1"/>
  <c r="A1966" i="26" s="1"/>
  <c r="A1967" i="26" s="1"/>
  <c r="A1968" i="26" s="1"/>
  <c r="A1969" i="26" s="1"/>
  <c r="A1970" i="26" s="1"/>
  <c r="A1971" i="26" s="1"/>
  <c r="A1972" i="26" s="1"/>
  <c r="A1973" i="26" s="1"/>
  <c r="A1974" i="26" s="1"/>
  <c r="A1975" i="26" s="1"/>
  <c r="A1976" i="26" s="1"/>
  <c r="A1977" i="26" s="1"/>
  <c r="A1978" i="26" s="1"/>
  <c r="A1979" i="26" s="1"/>
  <c r="A1980" i="26" s="1"/>
  <c r="A1981" i="26" s="1"/>
  <c r="A1982" i="26" s="1"/>
  <c r="A1983" i="26" s="1"/>
  <c r="A1984" i="26" s="1"/>
  <c r="A1985" i="26" s="1"/>
  <c r="A1986" i="26" s="1"/>
  <c r="A1987" i="26" s="1"/>
  <c r="A1988" i="26" s="1"/>
  <c r="A1989" i="26" s="1"/>
  <c r="A1990" i="26" s="1"/>
  <c r="A1991" i="26" s="1"/>
  <c r="A1992" i="26" s="1"/>
  <c r="A1993" i="26" s="1"/>
  <c r="A1994" i="26" s="1"/>
  <c r="A1995" i="26" s="1"/>
  <c r="A1996" i="26" s="1"/>
  <c r="A1997" i="26" s="1"/>
  <c r="A1998" i="26" s="1"/>
  <c r="A1999" i="26" s="1"/>
  <c r="A2000" i="26" s="1"/>
  <c r="A2001" i="26" s="1"/>
  <c r="A2002" i="26" s="1"/>
  <c r="A2003" i="26" s="1"/>
  <c r="A2004" i="26" s="1"/>
  <c r="A2005" i="26" s="1"/>
  <c r="A2006" i="26" s="1"/>
  <c r="A2007" i="26" s="1"/>
  <c r="A2008" i="26" s="1"/>
  <c r="A2009" i="26" s="1"/>
  <c r="A2010" i="26" s="1"/>
  <c r="A2011" i="26" s="1"/>
  <c r="A2012" i="26" s="1"/>
  <c r="A2013" i="26" s="1"/>
  <c r="A2014" i="26" s="1"/>
  <c r="A2015" i="26" s="1"/>
  <c r="A2016" i="26" s="1"/>
  <c r="A2017" i="26" s="1"/>
  <c r="A2018" i="26" s="1"/>
  <c r="A2019" i="26" s="1"/>
  <c r="A2020" i="26" s="1"/>
  <c r="A2021" i="26" s="1"/>
  <c r="A2022" i="26" s="1"/>
  <c r="A2023" i="26" s="1"/>
  <c r="A2024" i="26" s="1"/>
  <c r="A2025" i="26" s="1"/>
  <c r="A2026" i="26" s="1"/>
  <c r="A2027" i="26" s="1"/>
  <c r="A2028" i="26" s="1"/>
  <c r="A2029" i="26" s="1"/>
  <c r="A2030" i="26" s="1"/>
  <c r="A2031" i="26" s="1"/>
  <c r="A2032" i="26" s="1"/>
  <c r="A2033" i="26" s="1"/>
  <c r="A2034" i="26" s="1"/>
  <c r="A2035" i="26" s="1"/>
  <c r="A2036" i="26" s="1"/>
  <c r="A2037" i="26" s="1"/>
  <c r="A2038" i="26" s="1"/>
  <c r="A2039" i="26" s="1"/>
  <c r="A2040" i="26" s="1"/>
  <c r="A2041" i="26" s="1"/>
  <c r="A2042" i="26" s="1"/>
  <c r="A2043" i="26" s="1"/>
  <c r="A2044" i="26" s="1"/>
  <c r="A2045" i="26" s="1"/>
  <c r="A2046" i="26" s="1"/>
  <c r="A2047" i="26" s="1"/>
  <c r="A2048" i="26" s="1"/>
  <c r="A2049" i="26" s="1"/>
  <c r="A2050" i="26" s="1"/>
  <c r="A2051" i="26" s="1"/>
  <c r="A2052" i="26" s="1"/>
  <c r="A2053" i="26" s="1"/>
  <c r="A2054" i="26" s="1"/>
  <c r="A2055" i="26" s="1"/>
  <c r="A2056" i="26" s="1"/>
  <c r="A2057" i="26" s="1"/>
  <c r="A2058" i="26" s="1"/>
  <c r="A2059" i="26" s="1"/>
  <c r="A2060" i="26" s="1"/>
  <c r="A2061" i="26" s="1"/>
  <c r="A2062" i="26" s="1"/>
  <c r="A2063" i="26" s="1"/>
  <c r="A2064" i="26" s="1"/>
  <c r="A2065" i="26" s="1"/>
  <c r="A2066" i="26" s="1"/>
  <c r="A2067" i="26" s="1"/>
  <c r="A2068" i="26" s="1"/>
  <c r="A2069" i="26" s="1"/>
  <c r="A2070" i="26" s="1"/>
  <c r="A2071" i="26" s="1"/>
  <c r="A2072" i="26" s="1"/>
  <c r="A2073" i="26" s="1"/>
  <c r="A2074" i="26" s="1"/>
  <c r="A2075" i="26" s="1"/>
  <c r="A2076" i="26" s="1"/>
  <c r="A2077" i="26" s="1"/>
  <c r="A2078" i="26" s="1"/>
  <c r="A2079" i="26" s="1"/>
  <c r="A2080" i="26" s="1"/>
  <c r="A2081" i="26" s="1"/>
  <c r="A2082" i="26" s="1"/>
  <c r="A2083" i="26" s="1"/>
  <c r="A2084" i="26" s="1"/>
  <c r="A2085" i="26" s="1"/>
  <c r="A2086" i="26" s="1"/>
  <c r="A2087" i="26" s="1"/>
  <c r="A2088" i="26" s="1"/>
  <c r="A2089" i="26" s="1"/>
  <c r="A2090" i="26" s="1"/>
  <c r="A2091" i="26" s="1"/>
  <c r="A2092" i="26" s="1"/>
  <c r="A2093" i="26" s="1"/>
  <c r="A2094" i="26" s="1"/>
  <c r="A2095" i="26" s="1"/>
  <c r="A2096" i="26" s="1"/>
  <c r="A2097" i="26" s="1"/>
  <c r="A2098" i="26" s="1"/>
  <c r="A2099" i="26" s="1"/>
  <c r="A2100" i="26" s="1"/>
  <c r="A2101" i="26" s="1"/>
  <c r="A2102" i="26" s="1"/>
  <c r="A2103" i="26" s="1"/>
  <c r="A2104" i="26" s="1"/>
  <c r="A2105" i="26" s="1"/>
  <c r="A2106" i="26" s="1"/>
  <c r="A2107" i="26" s="1"/>
  <c r="A2108" i="26" s="1"/>
  <c r="A2109" i="26" s="1"/>
  <c r="A2110" i="26" s="1"/>
  <c r="A2111" i="26" s="1"/>
  <c r="A2112" i="26" s="1"/>
  <c r="A2113" i="26" s="1"/>
  <c r="A2114" i="26" s="1"/>
  <c r="A2115" i="26" s="1"/>
  <c r="A2116" i="26" s="1"/>
  <c r="A2117" i="26" s="1"/>
  <c r="A2118" i="26" s="1"/>
  <c r="A2119" i="26" s="1"/>
  <c r="A2120" i="26" s="1"/>
  <c r="A2121" i="26" s="1"/>
  <c r="A2122" i="26" s="1"/>
  <c r="A2123" i="26" s="1"/>
  <c r="A2124" i="26" s="1"/>
  <c r="A2125" i="26" s="1"/>
  <c r="A2126" i="26" s="1"/>
  <c r="A2127" i="26" s="1"/>
  <c r="A2128" i="26" s="1"/>
  <c r="A2129" i="26" s="1"/>
  <c r="A2130" i="26" s="1"/>
  <c r="A2131" i="26" s="1"/>
  <c r="A2132" i="26" s="1"/>
  <c r="A2133" i="26" s="1"/>
  <c r="A2134" i="26" s="1"/>
  <c r="A2135" i="26" s="1"/>
  <c r="A2136" i="26" s="1"/>
  <c r="A2137" i="26" s="1"/>
  <c r="A2138" i="26" s="1"/>
  <c r="A2139" i="26" s="1"/>
  <c r="A2140" i="26" s="1"/>
  <c r="A2141" i="26" s="1"/>
  <c r="A2142" i="26" s="1"/>
  <c r="A2143" i="26" s="1"/>
  <c r="A2144" i="26" s="1"/>
  <c r="A2145" i="26" s="1"/>
  <c r="A2146" i="26" s="1"/>
  <c r="A2147" i="26" s="1"/>
  <c r="A2148" i="26" s="1"/>
  <c r="A2149" i="26" s="1"/>
  <c r="A2150" i="26" s="1"/>
  <c r="A2151" i="26" s="1"/>
  <c r="A2152" i="26" s="1"/>
  <c r="A2153" i="26" s="1"/>
  <c r="A2154" i="26" s="1"/>
  <c r="A2155" i="26" s="1"/>
  <c r="A2156" i="26" s="1"/>
  <c r="A2157" i="26" s="1"/>
  <c r="A2158" i="26" s="1"/>
  <c r="A2159" i="26" s="1"/>
  <c r="A2160" i="26" s="1"/>
  <c r="A2161" i="26" s="1"/>
  <c r="A2162" i="26" s="1"/>
  <c r="A2163" i="26" s="1"/>
  <c r="A2164" i="26" s="1"/>
  <c r="A2165" i="26" s="1"/>
  <c r="A2166" i="26" s="1"/>
  <c r="A2167" i="26" s="1"/>
  <c r="A2168" i="26" s="1"/>
  <c r="A2169" i="26" s="1"/>
  <c r="A2170" i="26" s="1"/>
  <c r="A2171" i="26" s="1"/>
  <c r="A2172" i="26" s="1"/>
  <c r="A2173" i="26" s="1"/>
  <c r="A2174" i="26" s="1"/>
  <c r="A2175" i="26" s="1"/>
  <c r="A2176" i="26" s="1"/>
  <c r="A2177" i="26" s="1"/>
  <c r="A2178" i="26" s="1"/>
  <c r="A2179" i="26" s="1"/>
  <c r="A2180" i="26" s="1"/>
  <c r="A2181" i="26" s="1"/>
  <c r="A2182" i="26" s="1"/>
  <c r="A2183" i="26" s="1"/>
  <c r="A2184" i="26" s="1"/>
  <c r="A2185" i="26" s="1"/>
  <c r="A2186" i="26" s="1"/>
  <c r="A2187" i="26" s="1"/>
  <c r="A2188" i="26" s="1"/>
  <c r="A2189" i="26" s="1"/>
  <c r="A2190" i="26" s="1"/>
  <c r="A2191" i="26" s="1"/>
  <c r="A2192" i="26" s="1"/>
  <c r="A2193" i="26" s="1"/>
  <c r="A2194" i="26" s="1"/>
  <c r="A2195" i="26" s="1"/>
  <c r="A2196" i="26" s="1"/>
  <c r="A2197" i="26" s="1"/>
  <c r="A2198" i="26" s="1"/>
  <c r="A2199" i="26" s="1"/>
  <c r="A2200" i="26" s="1"/>
  <c r="A2201" i="26" s="1"/>
  <c r="A2202" i="26" s="1"/>
  <c r="A2203" i="26" s="1"/>
  <c r="A2204" i="26" s="1"/>
  <c r="A2205" i="26" s="1"/>
  <c r="A2206" i="26" s="1"/>
  <c r="A2207" i="26" s="1"/>
  <c r="A2208" i="26" s="1"/>
  <c r="A2209" i="26" s="1"/>
  <c r="A2210" i="26" s="1"/>
  <c r="A2211" i="26" s="1"/>
  <c r="A2212" i="26" s="1"/>
  <c r="A2213" i="26" s="1"/>
  <c r="A2214" i="26" s="1"/>
  <c r="A2215" i="26" s="1"/>
  <c r="A2216" i="26" s="1"/>
  <c r="A2217" i="26" s="1"/>
  <c r="A2218" i="26" s="1"/>
  <c r="A2219" i="26" s="1"/>
  <c r="A2220" i="26" s="1"/>
  <c r="A2221" i="26" s="1"/>
  <c r="A2222" i="26" s="1"/>
  <c r="A2223" i="26" s="1"/>
  <c r="A2224" i="26" s="1"/>
  <c r="A2225" i="26" s="1"/>
  <c r="A2226" i="26" s="1"/>
  <c r="A2227" i="26" s="1"/>
  <c r="A2228" i="26" s="1"/>
  <c r="A2229" i="26" s="1"/>
  <c r="A2230" i="26" s="1"/>
  <c r="A2231" i="26" s="1"/>
  <c r="A2232" i="26" s="1"/>
  <c r="A2233" i="26" s="1"/>
  <c r="A2234" i="26" s="1"/>
  <c r="A2235" i="26" s="1"/>
  <c r="A2236" i="26" s="1"/>
  <c r="A2237" i="26" s="1"/>
  <c r="A2238" i="26" s="1"/>
  <c r="A2239" i="26" s="1"/>
  <c r="A2240" i="26" s="1"/>
  <c r="A2241" i="26" s="1"/>
  <c r="A2242" i="26" s="1"/>
  <c r="A2243" i="26" s="1"/>
  <c r="A2244" i="26" s="1"/>
  <c r="A2245" i="26" s="1"/>
  <c r="A2246" i="26" s="1"/>
  <c r="A2247" i="26" s="1"/>
  <c r="A2248" i="26" s="1"/>
  <c r="A2249" i="26" s="1"/>
  <c r="A2250" i="26" s="1"/>
  <c r="A2251" i="26" s="1"/>
  <c r="A2252" i="26" s="1"/>
  <c r="A2253" i="26" s="1"/>
  <c r="A2254" i="26" s="1"/>
  <c r="A2255" i="26" s="1"/>
  <c r="A2256" i="26" s="1"/>
  <c r="A2257" i="26" s="1"/>
  <c r="A2258" i="26" s="1"/>
  <c r="A2259" i="26" s="1"/>
  <c r="A2260" i="26" s="1"/>
  <c r="A2261" i="26" s="1"/>
  <c r="A2262" i="26" s="1"/>
  <c r="A2263" i="26" s="1"/>
  <c r="A2264" i="26" s="1"/>
  <c r="A2265" i="26" s="1"/>
  <c r="A2266" i="26" s="1"/>
  <c r="A2267" i="26" s="1"/>
  <c r="A2268" i="26" s="1"/>
  <c r="A2269" i="26" s="1"/>
  <c r="A2270" i="26" s="1"/>
  <c r="A2271" i="26" s="1"/>
  <c r="A2272" i="26" s="1"/>
  <c r="A2273" i="26" s="1"/>
  <c r="A2274" i="26" s="1"/>
  <c r="A2275" i="26" s="1"/>
  <c r="A2276" i="26" s="1"/>
  <c r="A2277" i="26" s="1"/>
  <c r="A2278" i="26" s="1"/>
  <c r="A2279" i="26" s="1"/>
  <c r="A2280" i="26" s="1"/>
  <c r="A2281" i="26" s="1"/>
  <c r="A2282" i="26" s="1"/>
  <c r="A2283" i="26" s="1"/>
  <c r="A2284" i="26" s="1"/>
  <c r="A2285" i="26" s="1"/>
  <c r="A2286" i="26" s="1"/>
  <c r="A2287" i="26" s="1"/>
  <c r="A2288" i="26" s="1"/>
  <c r="A2289" i="26" s="1"/>
  <c r="A2290" i="26" s="1"/>
  <c r="A2291" i="26" s="1"/>
  <c r="A2292" i="26" s="1"/>
  <c r="A2293" i="26" s="1"/>
  <c r="A2294" i="26" s="1"/>
  <c r="A2295" i="26" s="1"/>
  <c r="A2296" i="26" s="1"/>
  <c r="A2297" i="26" s="1"/>
  <c r="A2298" i="26" s="1"/>
  <c r="A2299" i="26" s="1"/>
  <c r="A2300" i="26" s="1"/>
  <c r="A2301" i="26" s="1"/>
  <c r="A2302" i="26" s="1"/>
  <c r="A2303" i="26" s="1"/>
  <c r="A2304" i="26" s="1"/>
  <c r="A2305" i="26" s="1"/>
  <c r="A2306" i="26" s="1"/>
  <c r="A2307" i="26" s="1"/>
  <c r="A2308" i="26" s="1"/>
  <c r="A2309" i="26" s="1"/>
  <c r="A2310" i="26" s="1"/>
  <c r="A2311" i="26" s="1"/>
  <c r="A2312" i="26" s="1"/>
  <c r="A2313" i="26" s="1"/>
  <c r="A2314" i="26" s="1"/>
  <c r="A2315" i="26" s="1"/>
  <c r="A2316" i="26" s="1"/>
  <c r="A2317" i="26" s="1"/>
  <c r="A2318" i="26" s="1"/>
  <c r="A2319" i="26" s="1"/>
  <c r="A2320" i="26" s="1"/>
  <c r="A2321" i="26" s="1"/>
  <c r="A2322" i="26" s="1"/>
  <c r="A2323" i="26" s="1"/>
  <c r="A2324" i="26" s="1"/>
  <c r="A2325" i="26" s="1"/>
  <c r="A2326" i="26" s="1"/>
  <c r="A2327" i="26" s="1"/>
  <c r="A2328" i="26" s="1"/>
  <c r="A2329" i="26" s="1"/>
  <c r="A2330" i="26" s="1"/>
  <c r="A2331" i="26" s="1"/>
  <c r="A2332" i="26" s="1"/>
  <c r="A2333" i="26" s="1"/>
  <c r="A2334" i="26" s="1"/>
  <c r="A2335" i="26" s="1"/>
  <c r="A2336" i="26" s="1"/>
  <c r="A2337" i="26" s="1"/>
  <c r="A2338" i="26" s="1"/>
  <c r="A2339" i="26" s="1"/>
  <c r="A2340" i="26" s="1"/>
  <c r="A2341" i="26" s="1"/>
  <c r="A2342" i="26" s="1"/>
  <c r="A2343" i="26" s="1"/>
  <c r="A2344" i="26" s="1"/>
  <c r="A2345" i="26" s="1"/>
  <c r="A2346" i="26" s="1"/>
  <c r="A2347" i="26" s="1"/>
  <c r="A2348" i="26" s="1"/>
  <c r="A2349" i="26" s="1"/>
  <c r="A2350" i="26" s="1"/>
  <c r="A2351" i="26" s="1"/>
  <c r="A2352" i="26" s="1"/>
  <c r="A2353" i="26" s="1"/>
  <c r="A2354" i="26" s="1"/>
  <c r="A2355" i="26" s="1"/>
  <c r="A2356" i="26" s="1"/>
  <c r="A2357" i="26" s="1"/>
  <c r="A2358" i="26" s="1"/>
  <c r="A2359" i="26" s="1"/>
  <c r="A2360" i="26" s="1"/>
  <c r="A2361" i="26" s="1"/>
  <c r="A2362" i="26" s="1"/>
  <c r="A2363" i="26" s="1"/>
  <c r="A2364" i="26" s="1"/>
  <c r="A2365" i="26" s="1"/>
  <c r="A2366" i="26" s="1"/>
  <c r="A2367" i="26" s="1"/>
  <c r="A2368" i="26" s="1"/>
  <c r="A2369" i="26" s="1"/>
  <c r="A2370" i="26" s="1"/>
  <c r="A2371" i="26" s="1"/>
  <c r="A2372" i="26" s="1"/>
  <c r="A2373" i="26" s="1"/>
  <c r="A2374" i="26" s="1"/>
  <c r="A2375" i="26" s="1"/>
  <c r="A2376" i="26" s="1"/>
  <c r="A2377" i="26" s="1"/>
  <c r="A2378" i="26" s="1"/>
  <c r="A2379" i="26" s="1"/>
  <c r="A2380" i="26" s="1"/>
  <c r="A2381" i="26" s="1"/>
  <c r="A2382" i="26" s="1"/>
  <c r="A2383" i="26" s="1"/>
  <c r="A2384" i="26" s="1"/>
  <c r="A2385" i="26" s="1"/>
  <c r="A2386" i="26" s="1"/>
  <c r="A2387" i="26" s="1"/>
  <c r="A2388" i="26" s="1"/>
  <c r="A2389" i="26" s="1"/>
  <c r="A2390" i="26" s="1"/>
  <c r="A2391" i="26" s="1"/>
  <c r="A2392" i="26" s="1"/>
  <c r="A2393" i="26" s="1"/>
  <c r="A2394" i="26" s="1"/>
  <c r="A2395" i="26" s="1"/>
  <c r="A2396" i="26" s="1"/>
  <c r="A2397" i="26" s="1"/>
  <c r="A2398" i="26" s="1"/>
  <c r="A2399" i="26" s="1"/>
  <c r="A2400" i="26" s="1"/>
  <c r="A2401" i="26" s="1"/>
  <c r="A2402" i="26" s="1"/>
  <c r="A2403" i="26" s="1"/>
  <c r="A2404" i="26" s="1"/>
  <c r="A2405" i="26" s="1"/>
  <c r="A2406" i="26" s="1"/>
  <c r="A2407" i="26" s="1"/>
  <c r="A2408" i="26" s="1"/>
  <c r="A2409" i="26" s="1"/>
  <c r="A2410" i="26" s="1"/>
  <c r="A2411" i="26" s="1"/>
  <c r="A2412" i="26" s="1"/>
  <c r="A2413" i="26" s="1"/>
  <c r="A2414" i="26" s="1"/>
  <c r="A2415" i="26" s="1"/>
  <c r="A2416" i="26" s="1"/>
  <c r="A2417" i="26" s="1"/>
  <c r="A2418" i="26" s="1"/>
  <c r="A2419" i="26" s="1"/>
  <c r="A2420" i="26" s="1"/>
  <c r="A2421" i="26" s="1"/>
  <c r="A2422" i="26" s="1"/>
  <c r="A2423" i="26" s="1"/>
  <c r="A2424" i="26" s="1"/>
  <c r="A2425" i="26" s="1"/>
  <c r="A2426" i="26" s="1"/>
  <c r="A2427" i="26" s="1"/>
  <c r="A2428" i="26" s="1"/>
  <c r="A2429" i="26" s="1"/>
  <c r="A2430" i="26" s="1"/>
  <c r="A2431" i="26" s="1"/>
  <c r="A2432" i="26" s="1"/>
  <c r="A2433" i="26" s="1"/>
  <c r="A2434" i="26" s="1"/>
  <c r="A2435" i="26" s="1"/>
  <c r="A2436" i="26" s="1"/>
  <c r="A2437" i="26" s="1"/>
  <c r="A2438" i="26" s="1"/>
  <c r="A2439" i="26" s="1"/>
  <c r="A2440" i="26" s="1"/>
  <c r="A2441" i="26" s="1"/>
  <c r="A2442" i="26" s="1"/>
  <c r="A2443" i="26" s="1"/>
  <c r="A2444" i="26" s="1"/>
  <c r="A2445" i="26" s="1"/>
  <c r="A2446" i="26" s="1"/>
  <c r="A2447" i="26" s="1"/>
  <c r="A2448" i="26" s="1"/>
  <c r="A2449" i="26" s="1"/>
  <c r="A2450" i="26" s="1"/>
  <c r="A2451" i="26" s="1"/>
  <c r="A2452" i="26" s="1"/>
  <c r="A2453" i="26" s="1"/>
  <c r="A2454" i="26" s="1"/>
  <c r="A2455" i="26" s="1"/>
  <c r="A2456" i="26" s="1"/>
  <c r="A2457" i="26" s="1"/>
  <c r="A2458" i="26" s="1"/>
  <c r="A2459" i="26" s="1"/>
  <c r="A2460" i="26" s="1"/>
  <c r="A2461" i="26" s="1"/>
  <c r="A2462" i="26" s="1"/>
  <c r="A2463" i="26" s="1"/>
  <c r="A2464" i="26" s="1"/>
  <c r="A2465" i="26" s="1"/>
  <c r="A2466" i="26" s="1"/>
  <c r="A2467" i="26" s="1"/>
  <c r="A2468" i="26" s="1"/>
  <c r="A2469" i="26" s="1"/>
  <c r="A2470" i="26" s="1"/>
  <c r="A2471" i="26" s="1"/>
  <c r="A2472" i="26" s="1"/>
  <c r="A2473" i="26" s="1"/>
  <c r="A2474" i="26" s="1"/>
  <c r="A2475" i="26" s="1"/>
  <c r="A2476" i="26" s="1"/>
  <c r="A2477" i="26" s="1"/>
  <c r="A2478" i="26" s="1"/>
  <c r="A2479" i="26" s="1"/>
  <c r="A2480" i="26" s="1"/>
  <c r="A2481" i="26" s="1"/>
  <c r="A2482" i="26" s="1"/>
  <c r="A2483" i="26" s="1"/>
  <c r="A2484" i="26" s="1"/>
  <c r="A2485" i="26" s="1"/>
  <c r="A2486" i="26" s="1"/>
  <c r="A2487" i="26" s="1"/>
  <c r="A2488" i="26" s="1"/>
  <c r="A2489" i="26" s="1"/>
  <c r="A2490" i="26" s="1"/>
  <c r="A2491" i="26" s="1"/>
  <c r="A2492" i="26" s="1"/>
  <c r="A2493" i="26" s="1"/>
  <c r="A2494" i="26" s="1"/>
  <c r="A2495" i="26" s="1"/>
  <c r="A2496" i="26" s="1"/>
  <c r="A2497" i="26" s="1"/>
  <c r="A2498" i="26" s="1"/>
  <c r="A2499" i="26" s="1"/>
  <c r="A2500" i="26" s="1"/>
  <c r="A2501" i="26" s="1"/>
  <c r="A2502" i="26" s="1"/>
  <c r="A2503" i="26" s="1"/>
  <c r="A2504" i="26" s="1"/>
  <c r="A2505" i="26" s="1"/>
  <c r="A2506" i="26" s="1"/>
  <c r="A2507" i="26" s="1"/>
  <c r="A2508" i="26" s="1"/>
  <c r="A2509" i="26" s="1"/>
  <c r="A2510" i="26" s="1"/>
  <c r="A2511" i="26" s="1"/>
  <c r="A2512" i="26" s="1"/>
  <c r="A2513" i="26" s="1"/>
  <c r="A2514" i="26" s="1"/>
  <c r="A2515" i="26" s="1"/>
  <c r="A2516" i="26" s="1"/>
  <c r="A2517" i="26" s="1"/>
  <c r="A2518" i="26" s="1"/>
  <c r="A2519" i="26" s="1"/>
  <c r="A2520" i="26" s="1"/>
  <c r="A2521" i="26" s="1"/>
  <c r="A2522" i="26" s="1"/>
  <c r="A2523" i="26" s="1"/>
  <c r="A2524" i="26" s="1"/>
  <c r="A2525" i="26" s="1"/>
  <c r="A2526" i="26" s="1"/>
  <c r="A2527" i="26" s="1"/>
  <c r="A2528" i="26" s="1"/>
  <c r="A2529" i="26" s="1"/>
  <c r="A2530" i="26" s="1"/>
  <c r="A2531" i="26" s="1"/>
  <c r="A2532" i="26" s="1"/>
  <c r="A2533" i="26" s="1"/>
  <c r="A2534" i="26" s="1"/>
  <c r="A2535" i="26" s="1"/>
  <c r="A2536" i="26" s="1"/>
  <c r="A2537" i="26" s="1"/>
  <c r="A2538" i="26" s="1"/>
  <c r="A2539" i="26" s="1"/>
  <c r="A2540" i="26" s="1"/>
  <c r="A2541" i="26" s="1"/>
  <c r="A2542" i="26" s="1"/>
  <c r="A2543" i="26" s="1"/>
  <c r="A2544" i="26" s="1"/>
  <c r="A2545" i="26" s="1"/>
  <c r="A2546" i="26" s="1"/>
  <c r="A2547" i="26" s="1"/>
  <c r="A2548" i="26" s="1"/>
  <c r="A2549" i="26" s="1"/>
  <c r="A2550" i="26" s="1"/>
  <c r="A2551" i="26" s="1"/>
  <c r="A2552" i="26" s="1"/>
  <c r="A2553" i="26" s="1"/>
  <c r="A2554" i="26" s="1"/>
  <c r="A2555" i="26" s="1"/>
  <c r="A2556" i="26" s="1"/>
  <c r="A2557" i="26" s="1"/>
  <c r="A2558" i="26" s="1"/>
  <c r="A2559" i="26" s="1"/>
  <c r="A2560" i="26" s="1"/>
  <c r="A2561" i="26" s="1"/>
  <c r="A2562" i="26" s="1"/>
  <c r="A2563" i="26" s="1"/>
  <c r="A2564" i="26" s="1"/>
  <c r="A2565" i="26" s="1"/>
  <c r="A2566" i="26" s="1"/>
  <c r="A2567" i="26" s="1"/>
  <c r="A2568" i="26" s="1"/>
  <c r="A2569" i="26" s="1"/>
  <c r="A2570" i="26" s="1"/>
  <c r="A2571" i="26" s="1"/>
  <c r="A2572" i="26" s="1"/>
  <c r="A2573" i="26" s="1"/>
  <c r="A2574" i="26" s="1"/>
  <c r="A2575" i="26" s="1"/>
  <c r="A2576" i="26" s="1"/>
  <c r="A2577" i="26" s="1"/>
  <c r="A2578" i="26" s="1"/>
  <c r="A2579" i="26" s="1"/>
  <c r="A2580" i="26" s="1"/>
  <c r="A2581" i="26" s="1"/>
  <c r="A2582" i="26" s="1"/>
  <c r="A2583" i="26" s="1"/>
  <c r="A2584" i="26" s="1"/>
  <c r="A2585" i="26" s="1"/>
  <c r="A2586" i="26" s="1"/>
  <c r="A2587" i="26" s="1"/>
  <c r="A2588" i="26" s="1"/>
  <c r="A2589" i="26" s="1"/>
  <c r="A2590" i="26" s="1"/>
  <c r="A2591" i="26" s="1"/>
  <c r="A2592" i="26" s="1"/>
  <c r="A2593" i="26" s="1"/>
  <c r="A2594" i="26" s="1"/>
  <c r="A2595" i="26" s="1"/>
  <c r="A2596" i="26" s="1"/>
  <c r="A2597" i="26" s="1"/>
  <c r="A2598" i="26" s="1"/>
  <c r="A2599" i="26" s="1"/>
  <c r="A2600" i="26" s="1"/>
  <c r="A2601" i="26" s="1"/>
  <c r="A2602" i="26" s="1"/>
  <c r="A2603" i="26" s="1"/>
  <c r="A2604" i="26" s="1"/>
  <c r="A2605" i="26" s="1"/>
  <c r="A2606" i="26" s="1"/>
  <c r="A2607" i="26" s="1"/>
  <c r="A2608" i="26" s="1"/>
  <c r="A2609" i="26" s="1"/>
  <c r="A2610" i="26" s="1"/>
  <c r="A2611" i="26" s="1"/>
  <c r="A2612" i="26" s="1"/>
  <c r="A2613" i="26" s="1"/>
  <c r="A2614" i="26" s="1"/>
  <c r="A2615" i="26" s="1"/>
  <c r="A2616" i="26" s="1"/>
  <c r="A2617" i="26" s="1"/>
  <c r="A2618" i="26" s="1"/>
  <c r="A2619" i="26" s="1"/>
  <c r="A2620" i="26" s="1"/>
  <c r="A2621" i="26" s="1"/>
  <c r="A2622" i="26" s="1"/>
  <c r="A2623" i="26" s="1"/>
  <c r="A2624" i="26" s="1"/>
  <c r="A2625" i="26" s="1"/>
  <c r="A2626" i="26" s="1"/>
  <c r="A2627" i="26" s="1"/>
  <c r="A2628" i="26" s="1"/>
  <c r="A2629" i="26" s="1"/>
  <c r="A2630" i="26" s="1"/>
  <c r="A2631" i="26" s="1"/>
  <c r="A2632" i="26" s="1"/>
  <c r="A2633" i="26" s="1"/>
  <c r="A2634" i="26" s="1"/>
  <c r="A2635" i="26" s="1"/>
  <c r="A2636" i="26" s="1"/>
  <c r="A2637" i="26" s="1"/>
  <c r="A2638" i="26" s="1"/>
  <c r="A2639" i="26" s="1"/>
  <c r="A2640" i="26" s="1"/>
  <c r="A2641" i="26" s="1"/>
  <c r="A2642" i="26" s="1"/>
  <c r="A2643" i="26" s="1"/>
  <c r="A2644" i="26" s="1"/>
  <c r="A2645" i="26" s="1"/>
  <c r="A2646" i="26" s="1"/>
  <c r="A2647" i="26" s="1"/>
  <c r="A2648" i="26" s="1"/>
  <c r="A2649" i="26" s="1"/>
  <c r="A2650" i="26" s="1"/>
  <c r="A2651" i="26" s="1"/>
  <c r="A2652" i="26" s="1"/>
  <c r="A2653" i="26" s="1"/>
  <c r="A2654" i="26" s="1"/>
  <c r="A2655" i="26" s="1"/>
  <c r="A2656" i="26" s="1"/>
  <c r="A2657" i="26" s="1"/>
  <c r="A2658" i="26" s="1"/>
  <c r="A2659" i="26" s="1"/>
  <c r="A2660" i="26" s="1"/>
  <c r="A2661" i="26" s="1"/>
  <c r="A2662" i="26" s="1"/>
  <c r="A2663" i="26" s="1"/>
  <c r="A2664" i="26" s="1"/>
  <c r="A2665" i="26" s="1"/>
  <c r="A2666" i="26" s="1"/>
  <c r="A2667" i="26" s="1"/>
  <c r="A2668" i="26" s="1"/>
  <c r="A2669" i="26" s="1"/>
  <c r="A2670" i="26" s="1"/>
  <c r="A2671" i="26" s="1"/>
  <c r="A2672" i="26" s="1"/>
  <c r="A2673" i="26" s="1"/>
  <c r="A2674" i="26" s="1"/>
  <c r="A2675" i="26" s="1"/>
  <c r="A2676" i="26" s="1"/>
  <c r="A2677" i="26" s="1"/>
  <c r="A2678" i="26" s="1"/>
  <c r="A2679" i="26" s="1"/>
  <c r="A2680" i="26" s="1"/>
  <c r="A2681" i="26" s="1"/>
  <c r="A2682" i="26" s="1"/>
  <c r="A2683" i="26" s="1"/>
  <c r="A2684" i="26" s="1"/>
  <c r="A2685" i="26" s="1"/>
  <c r="A2686" i="26" s="1"/>
  <c r="A2687" i="26" s="1"/>
  <c r="A2688" i="26" s="1"/>
  <c r="A2689" i="26" s="1"/>
  <c r="A2690" i="26" s="1"/>
  <c r="A2691" i="26" s="1"/>
  <c r="A2692" i="26" s="1"/>
  <c r="A2693" i="26" s="1"/>
  <c r="A2694" i="26" s="1"/>
  <c r="A2695" i="26" s="1"/>
  <c r="A2696" i="26" s="1"/>
  <c r="A2697" i="26" s="1"/>
  <c r="A2698" i="26" s="1"/>
  <c r="A2699" i="26" s="1"/>
  <c r="A2700" i="26" s="1"/>
  <c r="A2701" i="26" s="1"/>
  <c r="A2702" i="26" s="1"/>
  <c r="A2703" i="26" s="1"/>
  <c r="A2704" i="26" s="1"/>
  <c r="A2705" i="26" s="1"/>
  <c r="A2706" i="26" s="1"/>
  <c r="A2707" i="26" s="1"/>
  <c r="A2708" i="26" s="1"/>
  <c r="A2709" i="26" s="1"/>
  <c r="A2710" i="26" s="1"/>
  <c r="A2711" i="26" s="1"/>
  <c r="A2712" i="26" s="1"/>
  <c r="A2713" i="26" s="1"/>
  <c r="A2714" i="26" s="1"/>
  <c r="A2715" i="26" s="1"/>
  <c r="A2716" i="26" s="1"/>
  <c r="A2717" i="26" s="1"/>
  <c r="A2718" i="26" s="1"/>
  <c r="A2719" i="26" s="1"/>
  <c r="A2720" i="26" s="1"/>
  <c r="A2721" i="26" s="1"/>
  <c r="A2722" i="26" s="1"/>
  <c r="A2723" i="26" s="1"/>
  <c r="A2724" i="26" s="1"/>
  <c r="A2725" i="26" s="1"/>
  <c r="A2726" i="26" s="1"/>
  <c r="A2727" i="26" s="1"/>
  <c r="A2728" i="26" s="1"/>
  <c r="A2729" i="26" s="1"/>
  <c r="A2730" i="26" s="1"/>
  <c r="A2731" i="26" s="1"/>
  <c r="A2732" i="26" s="1"/>
  <c r="A2733" i="26" s="1"/>
  <c r="A2734" i="26" s="1"/>
  <c r="A2735" i="26" s="1"/>
  <c r="A2736" i="26" s="1"/>
  <c r="A2737" i="26" s="1"/>
  <c r="A2738" i="26" s="1"/>
  <c r="A2739" i="26" s="1"/>
  <c r="A2740" i="26" s="1"/>
  <c r="A2741" i="26" s="1"/>
  <c r="A2742" i="26" s="1"/>
  <c r="A2743" i="26" s="1"/>
  <c r="A2744" i="26" s="1"/>
  <c r="A2745" i="26" s="1"/>
  <c r="A2746" i="26" s="1"/>
  <c r="A2747" i="26" s="1"/>
  <c r="A2748" i="26" s="1"/>
  <c r="A2749" i="26" s="1"/>
  <c r="A2750" i="26" s="1"/>
  <c r="A2751" i="26" s="1"/>
  <c r="A2752" i="26" s="1"/>
  <c r="A2753" i="26" s="1"/>
  <c r="A2754" i="26" s="1"/>
  <c r="A2755" i="26" s="1"/>
  <c r="A2756" i="26" s="1"/>
  <c r="A2757" i="26" s="1"/>
  <c r="A2758" i="26" s="1"/>
  <c r="A2759" i="26" s="1"/>
  <c r="A2760" i="26" s="1"/>
  <c r="A2761" i="26" s="1"/>
  <c r="A2762" i="26" s="1"/>
  <c r="A2763" i="26" s="1"/>
  <c r="A2764" i="26" s="1"/>
  <c r="A2765" i="26" s="1"/>
  <c r="A2766" i="26" s="1"/>
  <c r="A2767" i="26" s="1"/>
  <c r="A2768" i="26" s="1"/>
  <c r="A2769" i="26" s="1"/>
  <c r="A2770" i="26" s="1"/>
  <c r="A2771" i="26" s="1"/>
  <c r="A2772" i="26" s="1"/>
  <c r="A2773" i="26" s="1"/>
  <c r="A2774" i="26" s="1"/>
  <c r="A2775" i="26" s="1"/>
  <c r="A2776" i="26" s="1"/>
  <c r="A2777" i="26" s="1"/>
  <c r="A2778" i="26" s="1"/>
  <c r="A2779" i="26" s="1"/>
  <c r="A2780" i="26" s="1"/>
  <c r="A2781" i="26" s="1"/>
  <c r="A2782" i="26" s="1"/>
  <c r="A2783" i="26" s="1"/>
  <c r="A2784" i="26" s="1"/>
  <c r="A2785" i="26" s="1"/>
  <c r="A2786" i="26" s="1"/>
  <c r="A2787" i="26" s="1"/>
  <c r="A2788" i="26" s="1"/>
  <c r="A2789" i="26" s="1"/>
  <c r="A2790" i="26" s="1"/>
  <c r="A2791" i="26" s="1"/>
  <c r="A2792" i="26" s="1"/>
  <c r="A2793" i="26" s="1"/>
  <c r="A2794" i="26" s="1"/>
  <c r="A2795" i="26" s="1"/>
  <c r="A2796" i="26" s="1"/>
  <c r="A2797" i="26" s="1"/>
  <c r="A2798" i="26" s="1"/>
  <c r="A2799" i="26" s="1"/>
  <c r="A2800" i="26" s="1"/>
  <c r="A2801" i="26" s="1"/>
  <c r="A2802" i="26" s="1"/>
  <c r="A2803" i="26" s="1"/>
  <c r="A2804" i="26" s="1"/>
  <c r="A2805" i="26" s="1"/>
  <c r="A2806" i="26" s="1"/>
  <c r="A2807" i="26" s="1"/>
  <c r="A2808" i="26" s="1"/>
  <c r="A2809" i="26" s="1"/>
  <c r="A2810" i="26" s="1"/>
  <c r="A2811" i="26" s="1"/>
  <c r="A2812" i="26" s="1"/>
  <c r="A2813" i="26" s="1"/>
  <c r="A2814" i="26" s="1"/>
  <c r="A2815" i="26" s="1"/>
  <c r="A2816" i="26" s="1"/>
  <c r="A2817" i="26" s="1"/>
  <c r="A2818" i="26" s="1"/>
  <c r="A2819" i="26" s="1"/>
  <c r="A2820" i="26" s="1"/>
  <c r="A2821" i="26" s="1"/>
  <c r="A2822" i="26" s="1"/>
  <c r="A2823" i="26" s="1"/>
  <c r="A2824" i="26" s="1"/>
  <c r="A2825" i="26" s="1"/>
  <c r="A2826" i="26" s="1"/>
  <c r="A2827" i="26" s="1"/>
  <c r="A2828" i="26" s="1"/>
  <c r="A2829" i="26" s="1"/>
  <c r="A2830" i="26" s="1"/>
  <c r="A2831" i="26" s="1"/>
  <c r="A2832" i="26" s="1"/>
  <c r="A2833" i="26" s="1"/>
  <c r="A2834" i="26" s="1"/>
  <c r="A2835" i="26" s="1"/>
  <c r="A2836" i="26" s="1"/>
  <c r="A2837" i="26" s="1"/>
  <c r="A2838" i="26" s="1"/>
  <c r="A2839" i="26" s="1"/>
  <c r="A2840" i="26" s="1"/>
  <c r="A2841" i="26" s="1"/>
  <c r="A2842" i="26" s="1"/>
  <c r="A2843" i="26" s="1"/>
  <c r="A2844" i="26" s="1"/>
  <c r="A2845" i="26" s="1"/>
  <c r="A2846" i="26" s="1"/>
  <c r="A2847" i="26" s="1"/>
  <c r="A2848" i="26" s="1"/>
  <c r="A2849" i="26" s="1"/>
  <c r="A2850" i="26" s="1"/>
  <c r="A2851" i="26" s="1"/>
  <c r="A2852" i="26" s="1"/>
  <c r="A2853" i="26" s="1"/>
  <c r="A2854" i="26" s="1"/>
  <c r="A2855" i="26" s="1"/>
  <c r="A2856" i="26" s="1"/>
  <c r="A2857" i="26" s="1"/>
  <c r="A2858" i="26" s="1"/>
  <c r="A2859" i="26" s="1"/>
  <c r="A2860" i="26" s="1"/>
  <c r="A2861" i="26" s="1"/>
  <c r="A2862" i="26" s="1"/>
  <c r="A2863" i="26" s="1"/>
  <c r="A2864" i="26" s="1"/>
  <c r="A2865" i="26" s="1"/>
  <c r="A2866" i="26" s="1"/>
  <c r="A2867" i="26" s="1"/>
  <c r="A2868" i="26" s="1"/>
  <c r="A2869" i="26" s="1"/>
  <c r="A2870" i="26" s="1"/>
  <c r="A2871" i="26" s="1"/>
  <c r="A2872" i="26" s="1"/>
  <c r="A2873" i="26" s="1"/>
  <c r="A2874" i="26" s="1"/>
  <c r="A2875" i="26" s="1"/>
  <c r="A2876" i="26" s="1"/>
  <c r="A2877" i="26" s="1"/>
  <c r="A2878" i="26" s="1"/>
  <c r="A2879" i="26" s="1"/>
  <c r="A2880" i="26" s="1"/>
  <c r="A2881" i="26" s="1"/>
  <c r="A2882" i="26" s="1"/>
  <c r="A2883" i="26" s="1"/>
  <c r="A2884" i="26" s="1"/>
  <c r="A2885" i="26" s="1"/>
  <c r="A2886" i="26" s="1"/>
  <c r="A2887" i="26" s="1"/>
  <c r="A2888" i="26" s="1"/>
  <c r="A2889" i="26" s="1"/>
  <c r="A2890" i="26" s="1"/>
  <c r="A2891" i="26" s="1"/>
  <c r="A2892" i="26" s="1"/>
  <c r="A2893" i="26" s="1"/>
  <c r="A2894" i="26" s="1"/>
  <c r="A2895" i="26" s="1"/>
  <c r="A2896" i="26" s="1"/>
  <c r="A2897" i="26" s="1"/>
  <c r="A2898" i="26" s="1"/>
  <c r="A2899" i="26" s="1"/>
  <c r="A2900" i="26" s="1"/>
  <c r="A2901" i="26" s="1"/>
  <c r="A2902" i="26" s="1"/>
  <c r="A2903" i="26" s="1"/>
  <c r="A2904" i="26" s="1"/>
  <c r="A2905" i="26" s="1"/>
  <c r="A2906" i="26" s="1"/>
  <c r="A2907" i="26" s="1"/>
  <c r="A2908" i="26" s="1"/>
  <c r="A2909" i="26" s="1"/>
  <c r="A2910" i="26" s="1"/>
  <c r="A2911" i="26" s="1"/>
  <c r="A2912" i="26" s="1"/>
  <c r="A2913" i="26" s="1"/>
  <c r="A2914" i="26" s="1"/>
  <c r="A2915" i="26" s="1"/>
  <c r="A2916" i="26" s="1"/>
  <c r="A2917" i="26" s="1"/>
  <c r="A2918" i="26" s="1"/>
  <c r="A2919" i="26" s="1"/>
  <c r="A2920" i="26" s="1"/>
  <c r="A2921" i="26" s="1"/>
  <c r="A2922" i="26" s="1"/>
  <c r="A2923" i="26" s="1"/>
  <c r="A2924" i="26" s="1"/>
  <c r="A2925" i="26" s="1"/>
  <c r="A2926" i="26" s="1"/>
  <c r="A2927" i="26" s="1"/>
  <c r="A2928" i="26" s="1"/>
  <c r="A2929" i="26" s="1"/>
  <c r="A2930" i="26" s="1"/>
  <c r="A2931" i="26" s="1"/>
  <c r="A2932" i="26" s="1"/>
  <c r="A2933" i="26" s="1"/>
  <c r="A2934" i="26" s="1"/>
  <c r="A2935" i="26" s="1"/>
  <c r="A2936" i="26" s="1"/>
  <c r="A2937" i="26" s="1"/>
  <c r="A2938" i="26" s="1"/>
  <c r="A2939" i="26" s="1"/>
  <c r="A2940" i="26" s="1"/>
  <c r="A2941" i="26" s="1"/>
  <c r="A2942" i="26" s="1"/>
  <c r="A2943" i="26" s="1"/>
  <c r="A2944" i="26" s="1"/>
  <c r="A2945" i="26" s="1"/>
  <c r="A2946" i="26" s="1"/>
  <c r="A2947" i="26" s="1"/>
  <c r="A2948" i="26" s="1"/>
  <c r="A2949" i="26" s="1"/>
  <c r="A2950" i="26" s="1"/>
  <c r="A2951" i="26" s="1"/>
  <c r="A2952" i="26" s="1"/>
  <c r="A2953" i="26" s="1"/>
  <c r="A2954" i="26" s="1"/>
  <c r="A2955" i="26" s="1"/>
  <c r="A2956" i="26" s="1"/>
  <c r="A2957" i="26" s="1"/>
  <c r="A2958" i="26" s="1"/>
  <c r="A2959" i="26" s="1"/>
  <c r="A2960" i="26" s="1"/>
  <c r="A2961" i="26" s="1"/>
  <c r="A2962" i="26" s="1"/>
  <c r="A2963" i="26" s="1"/>
  <c r="A2964" i="26" s="1"/>
  <c r="A2965" i="26" s="1"/>
  <c r="A2966" i="26" s="1"/>
  <c r="A2967" i="26" s="1"/>
  <c r="A2968" i="26" s="1"/>
  <c r="A2969" i="26" s="1"/>
  <c r="A2970" i="26" s="1"/>
  <c r="A2971" i="26" s="1"/>
  <c r="A2972" i="26" s="1"/>
  <c r="A2973" i="26" s="1"/>
  <c r="A2974" i="26" s="1"/>
  <c r="A2975" i="26" s="1"/>
  <c r="A2976" i="26" s="1"/>
  <c r="A2977" i="26" s="1"/>
  <c r="A2978" i="26" s="1"/>
  <c r="A2979" i="26" s="1"/>
  <c r="A2980" i="26" s="1"/>
  <c r="A2981" i="26" s="1"/>
  <c r="A2982" i="26" s="1"/>
  <c r="A2983" i="26" s="1"/>
  <c r="A2984" i="26" s="1"/>
  <c r="A2985" i="26" s="1"/>
  <c r="A2986" i="26" s="1"/>
  <c r="A2987" i="26" s="1"/>
  <c r="A2988" i="26" s="1"/>
  <c r="A2989" i="26" s="1"/>
  <c r="A2990" i="26" s="1"/>
  <c r="A2991" i="26" s="1"/>
  <c r="A2992" i="26" s="1"/>
  <c r="A2993" i="26" s="1"/>
  <c r="A2994" i="26" s="1"/>
  <c r="A2995" i="26" s="1"/>
  <c r="A2996" i="26" s="1"/>
  <c r="A2997" i="26" s="1"/>
  <c r="A2998" i="26" s="1"/>
  <c r="A2999" i="26" s="1"/>
  <c r="A3000" i="26" s="1"/>
  <c r="A3001" i="26" s="1"/>
  <c r="A3002" i="26" s="1"/>
  <c r="A3003" i="26" s="1"/>
  <c r="A3004" i="26" s="1"/>
  <c r="A3005" i="26" s="1"/>
  <c r="A3006" i="26" s="1"/>
  <c r="A3007" i="26" s="1"/>
  <c r="A3008" i="26" s="1"/>
  <c r="A3009" i="26" s="1"/>
  <c r="A3010" i="26" s="1"/>
  <c r="A3011" i="26" s="1"/>
  <c r="A3012" i="26" s="1"/>
  <c r="A3013" i="26" s="1"/>
  <c r="A3014" i="26" s="1"/>
  <c r="A3015" i="26" s="1"/>
  <c r="A3016" i="26" s="1"/>
  <c r="A3017" i="26" s="1"/>
  <c r="A3018" i="26" s="1"/>
  <c r="A3019" i="26" s="1"/>
  <c r="A3020" i="26" s="1"/>
  <c r="A3021" i="26" s="1"/>
  <c r="A3022" i="26" s="1"/>
  <c r="A3023" i="26" s="1"/>
  <c r="A3024" i="26" s="1"/>
  <c r="A3025" i="26" s="1"/>
  <c r="A3026" i="26" s="1"/>
  <c r="A3027" i="26" s="1"/>
  <c r="A3028" i="26" s="1"/>
  <c r="A3029" i="26" s="1"/>
  <c r="A3030" i="26" s="1"/>
  <c r="A3031" i="26" s="1"/>
  <c r="A3032" i="26" s="1"/>
  <c r="A3033" i="26" s="1"/>
  <c r="A3034" i="26" s="1"/>
  <c r="A3035" i="26" s="1"/>
  <c r="A3036" i="26" s="1"/>
  <c r="A3037" i="26" s="1"/>
  <c r="A3038" i="26" s="1"/>
  <c r="A3039" i="26" s="1"/>
  <c r="A3040" i="26" s="1"/>
  <c r="A3041" i="26" s="1"/>
  <c r="A3042" i="26" s="1"/>
  <c r="A3043" i="26" s="1"/>
  <c r="A3044" i="26" s="1"/>
  <c r="A3045" i="26" s="1"/>
  <c r="A3046" i="26" s="1"/>
  <c r="A3047" i="26" s="1"/>
  <c r="A3048" i="26" s="1"/>
  <c r="A3049" i="26" s="1"/>
  <c r="A3050" i="26" s="1"/>
  <c r="A3051" i="26" s="1"/>
  <c r="A3052" i="26" s="1"/>
  <c r="A3053" i="26" s="1"/>
  <c r="A3054" i="26" s="1"/>
  <c r="A3055" i="26" s="1"/>
  <c r="A3056" i="26" s="1"/>
  <c r="A3057" i="26" s="1"/>
  <c r="A3058" i="26" s="1"/>
  <c r="A3059" i="26" s="1"/>
  <c r="A3060" i="26" s="1"/>
  <c r="A3061" i="26" s="1"/>
  <c r="A3062" i="26" s="1"/>
  <c r="A3063" i="26" s="1"/>
  <c r="A3064" i="26" s="1"/>
  <c r="A3065" i="26" s="1"/>
  <c r="A3066" i="26" s="1"/>
  <c r="A3067" i="26" s="1"/>
  <c r="A3068" i="26" s="1"/>
  <c r="A3069" i="26" s="1"/>
  <c r="A3070" i="26" s="1"/>
  <c r="A3071" i="26" s="1"/>
  <c r="A3072" i="26" s="1"/>
  <c r="A3073" i="26" s="1"/>
  <c r="A3074" i="26" s="1"/>
  <c r="A3075" i="26" s="1"/>
  <c r="A3076" i="26" s="1"/>
  <c r="A3077" i="26" s="1"/>
  <c r="A3078" i="26" s="1"/>
  <c r="A3079" i="26" s="1"/>
  <c r="A3080" i="26" s="1"/>
  <c r="A3081" i="26" s="1"/>
  <c r="A3082" i="26" s="1"/>
  <c r="A3083" i="26" s="1"/>
  <c r="A3084" i="26" s="1"/>
  <c r="A3085" i="26" s="1"/>
  <c r="A3086" i="26" s="1"/>
  <c r="A3087" i="26" s="1"/>
  <c r="A3088" i="26" s="1"/>
  <c r="A3089" i="26" s="1"/>
  <c r="A3090" i="26" s="1"/>
  <c r="A3091" i="26" s="1"/>
  <c r="A3092" i="26" s="1"/>
  <c r="A3093" i="26" s="1"/>
  <c r="A3094" i="26" s="1"/>
  <c r="A3095" i="26" s="1"/>
  <c r="A3096" i="26" s="1"/>
  <c r="A3097" i="26" s="1"/>
  <c r="A3098" i="26" s="1"/>
  <c r="A3099" i="26" s="1"/>
  <c r="A3100" i="26" s="1"/>
  <c r="A3101" i="26" s="1"/>
  <c r="A3102" i="26" s="1"/>
  <c r="A3103" i="26" s="1"/>
  <c r="A3104" i="26" s="1"/>
  <c r="A3105" i="26" s="1"/>
  <c r="A3106" i="26" s="1"/>
  <c r="A3107" i="26" s="1"/>
  <c r="A3108" i="26" s="1"/>
  <c r="A3109" i="26" s="1"/>
  <c r="A3110" i="26" s="1"/>
  <c r="A3111" i="26" s="1"/>
  <c r="A3112" i="26" s="1"/>
  <c r="A3113" i="26" s="1"/>
  <c r="A3114" i="26" s="1"/>
  <c r="A3115" i="26" s="1"/>
  <c r="A3116" i="26" s="1"/>
  <c r="A3117" i="26" s="1"/>
  <c r="A3118" i="26" s="1"/>
  <c r="A3119" i="26" s="1"/>
  <c r="A3120" i="26" s="1"/>
  <c r="A3121" i="26" s="1"/>
  <c r="A3122" i="26" s="1"/>
  <c r="A3123" i="26" s="1"/>
  <c r="A3124" i="26" s="1"/>
  <c r="A3125" i="26" s="1"/>
  <c r="A3126" i="26" s="1"/>
  <c r="A3127" i="26" s="1"/>
  <c r="A3128" i="26" s="1"/>
  <c r="A3129" i="26" s="1"/>
  <c r="A3130" i="26" s="1"/>
  <c r="A3131" i="26" s="1"/>
  <c r="A3132" i="26" s="1"/>
  <c r="A3133" i="26" s="1"/>
  <c r="A3134" i="26" s="1"/>
  <c r="A3135" i="26" s="1"/>
  <c r="A3136" i="26" s="1"/>
  <c r="A3137" i="26" s="1"/>
  <c r="A3138" i="26" s="1"/>
  <c r="A3139" i="26" s="1"/>
  <c r="A3140" i="26" s="1"/>
  <c r="A3141" i="26" s="1"/>
  <c r="A3142" i="26" s="1"/>
  <c r="A3143" i="26" s="1"/>
  <c r="A3144" i="26" s="1"/>
  <c r="A3145" i="26" s="1"/>
  <c r="A3146" i="26" s="1"/>
  <c r="A3147" i="26" s="1"/>
  <c r="A3148" i="26" s="1"/>
  <c r="A3149" i="26" s="1"/>
  <c r="A3150" i="26" s="1"/>
  <c r="A3151" i="26" s="1"/>
  <c r="A3152" i="26" s="1"/>
  <c r="A3153" i="26" s="1"/>
  <c r="A3154" i="26" s="1"/>
  <c r="A3155" i="26" s="1"/>
  <c r="A3156" i="26" s="1"/>
  <c r="A3157" i="26" s="1"/>
  <c r="A3158" i="26" s="1"/>
  <c r="A3159" i="26" s="1"/>
  <c r="A3160" i="26" s="1"/>
  <c r="A3161" i="26" s="1"/>
  <c r="A3162" i="26" s="1"/>
  <c r="A3163" i="26" s="1"/>
  <c r="A3164" i="26" s="1"/>
  <c r="A3165" i="26" s="1"/>
  <c r="A3166" i="26" s="1"/>
  <c r="A3167" i="26" s="1"/>
  <c r="A3168" i="26" s="1"/>
  <c r="A3169" i="26" s="1"/>
  <c r="A3170" i="26" s="1"/>
  <c r="A3171" i="26" s="1"/>
  <c r="A3172" i="26" s="1"/>
  <c r="A3173" i="26" s="1"/>
  <c r="A3174" i="26" s="1"/>
  <c r="A3175" i="26" s="1"/>
  <c r="A3176" i="26" s="1"/>
  <c r="A3177" i="26" s="1"/>
  <c r="A3178" i="26" s="1"/>
  <c r="A3179" i="26" s="1"/>
  <c r="A3180" i="26" s="1"/>
  <c r="A3181" i="26" s="1"/>
  <c r="A3182" i="26" s="1"/>
  <c r="A3183" i="26" s="1"/>
  <c r="A3184" i="26" s="1"/>
  <c r="A3185" i="26" s="1"/>
  <c r="A3186" i="26" s="1"/>
  <c r="A3187" i="26" s="1"/>
  <c r="A3188" i="26" s="1"/>
  <c r="A3189" i="26" s="1"/>
  <c r="A3190" i="26" s="1"/>
  <c r="A3191" i="26" s="1"/>
  <c r="A3192" i="26" s="1"/>
  <c r="A3193" i="26" s="1"/>
  <c r="A3194" i="26" s="1"/>
  <c r="A3195" i="26" s="1"/>
  <c r="A3196" i="26" s="1"/>
  <c r="A3197" i="26" s="1"/>
  <c r="A3198" i="26" s="1"/>
  <c r="A3199" i="26" s="1"/>
  <c r="A3200" i="26" s="1"/>
  <c r="A3201" i="26" s="1"/>
  <c r="A3202" i="26" s="1"/>
  <c r="A3203" i="26" s="1"/>
  <c r="A3204" i="26" s="1"/>
  <c r="A3205" i="26" s="1"/>
  <c r="A3206" i="26" s="1"/>
  <c r="A3207" i="26" s="1"/>
  <c r="A3208" i="26" s="1"/>
  <c r="A3209" i="26" s="1"/>
  <c r="A3210" i="26" s="1"/>
  <c r="A3211" i="26" s="1"/>
  <c r="A3212" i="26" s="1"/>
  <c r="A3213" i="26" s="1"/>
  <c r="A3214" i="26" s="1"/>
  <c r="A3215" i="26" s="1"/>
  <c r="A3216" i="26" s="1"/>
  <c r="A3217" i="26" s="1"/>
  <c r="A3218" i="26" s="1"/>
  <c r="A3219" i="26" s="1"/>
  <c r="A3220" i="26" s="1"/>
  <c r="A3221" i="26" s="1"/>
  <c r="A3222" i="26" s="1"/>
  <c r="A3223" i="26" s="1"/>
  <c r="A3224" i="26" s="1"/>
  <c r="A3225" i="26" s="1"/>
  <c r="A3226" i="26" s="1"/>
  <c r="A3227" i="26" s="1"/>
  <c r="A3228" i="26" s="1"/>
  <c r="A3229" i="26" s="1"/>
  <c r="A3230" i="26" s="1"/>
  <c r="A3231" i="26" s="1"/>
  <c r="A3232" i="26" s="1"/>
  <c r="A3233" i="26" s="1"/>
  <c r="A3234" i="26" s="1"/>
  <c r="A3235" i="26" s="1"/>
  <c r="A3236" i="26" s="1"/>
  <c r="A3237" i="26" s="1"/>
  <c r="A3238" i="26" s="1"/>
  <c r="A3239" i="26" s="1"/>
  <c r="A3240" i="26" s="1"/>
  <c r="A3241" i="26" s="1"/>
  <c r="A3242" i="26" s="1"/>
  <c r="A3243" i="26" s="1"/>
  <c r="A3244" i="26" s="1"/>
  <c r="A3245" i="26" s="1"/>
  <c r="A3246" i="26" s="1"/>
  <c r="A3247" i="26" s="1"/>
  <c r="A3248" i="26" s="1"/>
  <c r="A3249" i="26" s="1"/>
  <c r="A3250" i="26" s="1"/>
  <c r="A3251" i="26" s="1"/>
  <c r="A3252" i="26" s="1"/>
  <c r="A3253" i="26" s="1"/>
  <c r="A3254" i="26" s="1"/>
  <c r="A3255" i="26" s="1"/>
  <c r="A3256" i="26" s="1"/>
  <c r="A3257" i="26" s="1"/>
  <c r="A3258" i="26" s="1"/>
  <c r="A3259" i="26" s="1"/>
  <c r="A3260" i="26" s="1"/>
  <c r="A3261" i="26" s="1"/>
  <c r="A3262" i="26" s="1"/>
  <c r="A3263" i="26" s="1"/>
  <c r="A3264" i="26" s="1"/>
  <c r="A3265" i="26" s="1"/>
  <c r="A3266" i="26" s="1"/>
  <c r="A3267" i="26" s="1"/>
  <c r="A3268" i="26" s="1"/>
  <c r="A3269" i="26" s="1"/>
  <c r="A3270" i="26" s="1"/>
  <c r="A3271" i="26" s="1"/>
  <c r="A3272" i="26" s="1"/>
  <c r="A3273" i="26" s="1"/>
  <c r="A3274" i="26" s="1"/>
  <c r="A3275" i="26" s="1"/>
  <c r="A3276" i="26" s="1"/>
  <c r="A3277" i="26" s="1"/>
  <c r="A3278" i="26" s="1"/>
  <c r="A3279" i="26" s="1"/>
  <c r="A3280" i="26" s="1"/>
  <c r="A3281" i="26" s="1"/>
  <c r="A3282" i="26" s="1"/>
  <c r="A3283" i="26" s="1"/>
  <c r="A3284" i="26" s="1"/>
  <c r="A3285" i="26" s="1"/>
  <c r="A3286" i="26" s="1"/>
  <c r="A3287" i="26" s="1"/>
  <c r="A3288" i="26" s="1"/>
  <c r="A3289" i="26" s="1"/>
  <c r="A3290" i="26" s="1"/>
  <c r="A3291" i="26" s="1"/>
  <c r="A3292" i="26" s="1"/>
  <c r="A3293" i="26" s="1"/>
  <c r="A3294" i="26" s="1"/>
  <c r="A3295" i="26" s="1"/>
  <c r="A3296" i="26" s="1"/>
  <c r="A3297" i="26" s="1"/>
  <c r="A3298" i="26" s="1"/>
  <c r="A3299" i="26" s="1"/>
  <c r="A3300" i="26" s="1"/>
  <c r="A3301" i="26" s="1"/>
  <c r="A3302" i="26" s="1"/>
  <c r="A3303" i="26" s="1"/>
  <c r="A3304" i="26" s="1"/>
  <c r="A3305" i="26" s="1"/>
  <c r="A3306" i="26" s="1"/>
  <c r="A3307" i="26" s="1"/>
  <c r="A3308" i="26" s="1"/>
  <c r="A3309" i="26" s="1"/>
  <c r="A3310" i="26" s="1"/>
  <c r="A3311" i="26" s="1"/>
  <c r="A3312" i="26" s="1"/>
  <c r="A3313" i="26" s="1"/>
  <c r="A3314" i="26" s="1"/>
  <c r="A3315" i="26" s="1"/>
  <c r="A3316" i="26" s="1"/>
  <c r="A3317" i="26" s="1"/>
  <c r="A3318" i="26" s="1"/>
  <c r="A3319" i="26" s="1"/>
  <c r="A3320" i="26" s="1"/>
  <c r="A3321" i="26" s="1"/>
  <c r="A3322" i="26" s="1"/>
  <c r="A3323" i="26" s="1"/>
  <c r="A3324" i="26" s="1"/>
  <c r="A3325" i="26" s="1"/>
  <c r="A3326" i="26" s="1"/>
  <c r="A3327" i="26" s="1"/>
  <c r="A3328" i="26" s="1"/>
  <c r="A3329" i="26" s="1"/>
  <c r="A3330" i="26" s="1"/>
  <c r="A3331" i="26" s="1"/>
  <c r="A3332" i="26" s="1"/>
  <c r="A3333" i="26" s="1"/>
  <c r="A3334" i="26" s="1"/>
  <c r="A3335" i="26" s="1"/>
  <c r="A3336" i="26" s="1"/>
  <c r="A3337" i="26" s="1"/>
  <c r="A3338" i="26" s="1"/>
  <c r="A3339" i="26" s="1"/>
  <c r="A3340" i="26" s="1"/>
  <c r="A3341" i="26" s="1"/>
  <c r="A3342" i="26" s="1"/>
  <c r="A3343" i="26" s="1"/>
  <c r="A3344" i="26" s="1"/>
  <c r="A3345" i="26" s="1"/>
  <c r="A3346" i="26" s="1"/>
  <c r="A3347" i="26" s="1"/>
  <c r="A3348" i="26" s="1"/>
  <c r="A3349" i="26" s="1"/>
  <c r="A3350" i="26" s="1"/>
  <c r="A3351" i="26" s="1"/>
  <c r="A3352" i="26" s="1"/>
  <c r="A3353" i="26" s="1"/>
  <c r="A3354" i="26" s="1"/>
  <c r="A3355" i="26" s="1"/>
  <c r="A3356" i="26" s="1"/>
  <c r="A3357" i="26" s="1"/>
  <c r="A3358" i="26" s="1"/>
  <c r="A3359" i="26" s="1"/>
  <c r="A3360" i="26" s="1"/>
  <c r="A3361" i="26" s="1"/>
  <c r="A3362" i="26" s="1"/>
  <c r="A3363" i="26" s="1"/>
  <c r="A3364" i="26" s="1"/>
  <c r="A3365" i="26" s="1"/>
  <c r="A3366" i="26" s="1"/>
  <c r="A3367" i="26" s="1"/>
  <c r="A3368" i="26" s="1"/>
  <c r="A3369" i="26" s="1"/>
  <c r="A3370" i="26" s="1"/>
  <c r="A3371" i="26" s="1"/>
  <c r="A3372" i="26" s="1"/>
  <c r="A3373" i="26" s="1"/>
  <c r="A3374" i="26" s="1"/>
  <c r="A3375" i="26" s="1"/>
  <c r="A3376" i="26" s="1"/>
  <c r="A3377" i="26" s="1"/>
  <c r="A3378" i="26" s="1"/>
  <c r="A3379" i="26" s="1"/>
  <c r="A3380" i="26" s="1"/>
  <c r="A3381" i="26" s="1"/>
  <c r="A3382" i="26" s="1"/>
  <c r="A3383" i="26" s="1"/>
  <c r="A3384" i="26" s="1"/>
  <c r="A3385" i="26" s="1"/>
  <c r="A3386" i="26" s="1"/>
  <c r="A3387" i="26" s="1"/>
  <c r="A3388" i="26" s="1"/>
  <c r="A3389" i="26" s="1"/>
  <c r="A3390" i="26" s="1"/>
  <c r="A3391" i="26" s="1"/>
  <c r="A3392" i="26" s="1"/>
  <c r="A3393" i="26" s="1"/>
  <c r="A3394" i="26" s="1"/>
  <c r="A3395" i="26" s="1"/>
  <c r="A3396" i="26" s="1"/>
  <c r="A3397" i="26" s="1"/>
  <c r="A3398" i="26" s="1"/>
  <c r="A3399" i="26" s="1"/>
  <c r="A3400" i="26" s="1"/>
  <c r="A3401" i="26" s="1"/>
  <c r="A3402" i="26" s="1"/>
  <c r="A3403" i="26" s="1"/>
  <c r="A3404" i="26" s="1"/>
  <c r="A3405" i="26" s="1"/>
  <c r="A3406" i="26" s="1"/>
  <c r="A3407" i="26" s="1"/>
  <c r="A3408" i="26" s="1"/>
  <c r="A3409" i="26" s="1"/>
  <c r="A3410" i="26" s="1"/>
  <c r="A3411" i="26" s="1"/>
  <c r="A3412" i="26" s="1"/>
  <c r="A3413" i="26" s="1"/>
  <c r="A3414" i="26" s="1"/>
  <c r="A3415" i="26" s="1"/>
  <c r="A3416" i="26" s="1"/>
  <c r="A3417" i="26" s="1"/>
  <c r="A3418" i="26" s="1"/>
  <c r="A3419" i="26" s="1"/>
  <c r="A3420" i="26" s="1"/>
  <c r="A3421" i="26" s="1"/>
  <c r="A3422" i="26" s="1"/>
  <c r="A3423" i="26" s="1"/>
  <c r="A3424" i="26" s="1"/>
  <c r="A3425" i="26" s="1"/>
  <c r="A3426" i="26" s="1"/>
  <c r="A3427" i="26" s="1"/>
  <c r="A3428" i="26" s="1"/>
  <c r="A3429" i="26" s="1"/>
  <c r="A3430" i="26" s="1"/>
  <c r="A3431" i="26" s="1"/>
  <c r="A3432" i="26" s="1"/>
  <c r="A3433" i="26" s="1"/>
  <c r="A3434" i="26" s="1"/>
  <c r="A3435" i="26" s="1"/>
  <c r="A3436" i="26" s="1"/>
  <c r="A3437" i="26" s="1"/>
  <c r="A3438" i="26" s="1"/>
  <c r="A3439" i="26" s="1"/>
  <c r="A3440" i="26" s="1"/>
  <c r="A3441" i="26" s="1"/>
  <c r="A3442" i="26" s="1"/>
  <c r="A3443" i="26" s="1"/>
  <c r="A3444" i="26" s="1"/>
  <c r="A3445" i="26" s="1"/>
  <c r="A3446" i="26" s="1"/>
  <c r="A3447" i="26" s="1"/>
  <c r="A3448" i="26" s="1"/>
  <c r="A3449" i="26" s="1"/>
  <c r="A3450" i="26" s="1"/>
  <c r="A3451" i="26" s="1"/>
  <c r="A3452" i="26" s="1"/>
  <c r="A3453" i="26" s="1"/>
  <c r="A3454" i="26" s="1"/>
  <c r="A3455" i="26" s="1"/>
  <c r="A3456" i="26" s="1"/>
  <c r="A3457" i="26" s="1"/>
  <c r="A3458" i="26" s="1"/>
  <c r="A3459" i="26" s="1"/>
  <c r="A3460" i="26" s="1"/>
  <c r="A3461" i="26" s="1"/>
  <c r="A3462" i="26" s="1"/>
  <c r="A3463" i="26" s="1"/>
  <c r="A3464" i="26" s="1"/>
  <c r="A3465" i="26" s="1"/>
  <c r="A3466" i="26" s="1"/>
  <c r="A3467" i="26" s="1"/>
  <c r="A3468" i="26" s="1"/>
  <c r="A3469" i="26" s="1"/>
  <c r="A3470" i="26" s="1"/>
  <c r="A3471" i="26" s="1"/>
  <c r="A3472" i="26" s="1"/>
  <c r="A3473" i="26" s="1"/>
  <c r="A3474" i="26" s="1"/>
  <c r="A3475" i="26" s="1"/>
  <c r="A3476" i="26" s="1"/>
  <c r="A3477" i="26" s="1"/>
  <c r="A3478" i="26" s="1"/>
  <c r="A3479" i="26" s="1"/>
  <c r="A3480" i="26" s="1"/>
  <c r="A3481" i="26" s="1"/>
  <c r="A3482" i="26" s="1"/>
  <c r="A3483" i="26" s="1"/>
  <c r="A3484" i="26" s="1"/>
  <c r="A3485" i="26" s="1"/>
  <c r="A3486" i="26" s="1"/>
  <c r="A3487" i="26" s="1"/>
  <c r="A3488" i="26" s="1"/>
  <c r="A3489" i="26" s="1"/>
  <c r="A3490" i="26" s="1"/>
  <c r="A3491" i="26" s="1"/>
  <c r="A3492" i="26" s="1"/>
  <c r="A3493" i="26" s="1"/>
  <c r="A3494" i="26" s="1"/>
  <c r="A3495" i="26" s="1"/>
  <c r="A3496" i="26" s="1"/>
  <c r="A3497" i="26" s="1"/>
  <c r="A3498" i="26" s="1"/>
  <c r="A3499" i="26" s="1"/>
  <c r="A3500" i="26" s="1"/>
  <c r="A3501" i="26" s="1"/>
  <c r="A3502" i="26" s="1"/>
  <c r="A3503" i="26" s="1"/>
  <c r="A3504" i="26" s="1"/>
  <c r="A3505" i="26" s="1"/>
  <c r="A3506" i="26" s="1"/>
  <c r="A3507" i="26" s="1"/>
  <c r="A3508" i="26" s="1"/>
  <c r="A3509" i="26" s="1"/>
  <c r="A3510" i="26" s="1"/>
  <c r="A3511" i="26" s="1"/>
  <c r="A3512" i="26" s="1"/>
  <c r="A3513" i="26" s="1"/>
  <c r="A3514" i="26" s="1"/>
  <c r="A3515" i="26" s="1"/>
  <c r="A3516" i="26" s="1"/>
  <c r="A3517" i="26" s="1"/>
  <c r="A3518" i="26" s="1"/>
  <c r="A3519" i="26" s="1"/>
  <c r="A3520" i="26" s="1"/>
  <c r="A3521" i="26" s="1"/>
  <c r="A3522" i="26" s="1"/>
  <c r="A3523" i="26" s="1"/>
  <c r="A3524" i="26" s="1"/>
  <c r="A3525" i="26" s="1"/>
  <c r="A3526" i="26" s="1"/>
  <c r="A3527" i="26" s="1"/>
  <c r="A3528" i="26" s="1"/>
  <c r="A3529" i="26" s="1"/>
  <c r="A3530" i="26" s="1"/>
  <c r="A3531" i="26" s="1"/>
  <c r="A3532" i="26" s="1"/>
  <c r="A3533" i="26" s="1"/>
  <c r="A3534" i="26" s="1"/>
  <c r="A3535" i="26" s="1"/>
  <c r="A3536" i="26" s="1"/>
  <c r="A3537" i="26" s="1"/>
  <c r="A3538" i="26" s="1"/>
  <c r="A3539" i="26" s="1"/>
  <c r="A3540" i="26" s="1"/>
  <c r="A3541" i="26" s="1"/>
  <c r="A3542" i="26" s="1"/>
  <c r="A3543" i="26" s="1"/>
  <c r="A3544" i="26" s="1"/>
  <c r="A3545" i="26" s="1"/>
  <c r="A3546" i="26" s="1"/>
  <c r="A3547" i="26" s="1"/>
  <c r="A3548" i="26" s="1"/>
  <c r="A3549" i="26" s="1"/>
  <c r="A3550" i="26" s="1"/>
  <c r="A3551" i="26" s="1"/>
  <c r="A3552" i="26" s="1"/>
  <c r="A3553" i="26" s="1"/>
  <c r="A3554" i="26" s="1"/>
  <c r="A3555" i="26" s="1"/>
  <c r="A3556" i="26" s="1"/>
  <c r="A3557" i="26" s="1"/>
  <c r="A3558" i="26" s="1"/>
  <c r="A3559" i="26" s="1"/>
  <c r="A3560" i="26" s="1"/>
  <c r="A3561" i="26" s="1"/>
  <c r="A3562" i="26" s="1"/>
  <c r="A3563" i="26" s="1"/>
  <c r="A3564" i="26" s="1"/>
  <c r="A3565" i="26" s="1"/>
  <c r="A3566" i="26" s="1"/>
  <c r="A3567" i="26" s="1"/>
  <c r="A3568" i="26" s="1"/>
  <c r="A3569" i="26" s="1"/>
  <c r="A3570" i="26" s="1"/>
  <c r="A3571" i="26" s="1"/>
  <c r="A3572" i="26" s="1"/>
  <c r="A3573" i="26" s="1"/>
  <c r="A3574" i="26" s="1"/>
  <c r="A3575" i="26" s="1"/>
  <c r="A3576" i="26" s="1"/>
  <c r="A3577" i="26" s="1"/>
  <c r="A3578" i="26" s="1"/>
  <c r="A3579" i="26" s="1"/>
  <c r="A3580" i="26" s="1"/>
  <c r="A3581" i="26" s="1"/>
  <c r="A3582" i="26" s="1"/>
  <c r="A3583" i="26" s="1"/>
  <c r="A3584" i="26" s="1"/>
  <c r="A3585" i="26" s="1"/>
  <c r="A3586" i="26" s="1"/>
  <c r="A3587" i="26" s="1"/>
  <c r="A3588" i="26" s="1"/>
  <c r="A3589" i="26" s="1"/>
  <c r="A3590" i="26" s="1"/>
  <c r="A3591" i="26" s="1"/>
  <c r="A3592" i="26" s="1"/>
  <c r="A3593" i="26" s="1"/>
  <c r="A3594" i="26" s="1"/>
  <c r="A3595" i="26" s="1"/>
  <c r="A3596" i="26" s="1"/>
  <c r="A3597" i="26" s="1"/>
  <c r="A3598" i="26" s="1"/>
  <c r="A3599" i="26" s="1"/>
  <c r="A3600" i="26" s="1"/>
  <c r="A3601" i="26" s="1"/>
  <c r="A3602" i="26" s="1"/>
  <c r="A3603" i="26" s="1"/>
  <c r="A3604" i="26" s="1"/>
  <c r="A3605" i="26" s="1"/>
  <c r="A3606" i="26" s="1"/>
  <c r="A3607" i="26" s="1"/>
  <c r="A3608" i="26" s="1"/>
  <c r="A3609" i="26" s="1"/>
  <c r="A3610" i="26" s="1"/>
  <c r="A3611" i="26" s="1"/>
  <c r="A3612" i="26" s="1"/>
  <c r="A3613" i="26" s="1"/>
  <c r="A3614" i="26" s="1"/>
  <c r="A3615" i="26" s="1"/>
  <c r="A3616" i="26" s="1"/>
  <c r="A3617" i="26" s="1"/>
  <c r="A3618" i="26" s="1"/>
  <c r="A3619" i="26" s="1"/>
  <c r="A3620" i="26" s="1"/>
  <c r="A3621" i="26" s="1"/>
  <c r="A3622" i="26" s="1"/>
  <c r="A3623" i="26" s="1"/>
  <c r="A3624" i="26" s="1"/>
  <c r="A3625" i="26" s="1"/>
  <c r="A3626" i="26" s="1"/>
  <c r="A3627" i="26" s="1"/>
  <c r="A3628" i="26" s="1"/>
  <c r="A3629" i="26" s="1"/>
  <c r="A3630" i="26" s="1"/>
  <c r="A3631" i="26" s="1"/>
  <c r="A3632" i="26" s="1"/>
  <c r="A3633" i="26" s="1"/>
  <c r="A3634" i="26" s="1"/>
  <c r="A3635" i="26" s="1"/>
  <c r="A3636" i="26" s="1"/>
  <c r="A3637" i="26" s="1"/>
  <c r="A3638" i="26" s="1"/>
  <c r="A3639" i="26" s="1"/>
  <c r="A3640" i="26" s="1"/>
  <c r="A3641" i="26" s="1"/>
  <c r="A3642" i="26" s="1"/>
  <c r="A3643" i="26" s="1"/>
  <c r="A3644" i="26" s="1"/>
  <c r="A3645" i="26" s="1"/>
  <c r="A3646" i="26" s="1"/>
  <c r="A3647" i="26" s="1"/>
  <c r="A3648" i="26" s="1"/>
  <c r="A3649" i="26" s="1"/>
  <c r="A3650" i="26" s="1"/>
  <c r="A3651" i="26" s="1"/>
  <c r="A3652" i="26" s="1"/>
  <c r="A3653" i="26" s="1"/>
  <c r="A3654" i="26" s="1"/>
  <c r="A3655" i="26" s="1"/>
  <c r="A3656" i="26" s="1"/>
  <c r="A3657" i="26" s="1"/>
  <c r="A3658" i="26" s="1"/>
  <c r="A3659" i="26" s="1"/>
  <c r="A3660" i="26" s="1"/>
  <c r="A3661" i="26" s="1"/>
  <c r="A3662" i="26" s="1"/>
  <c r="A3663" i="26" s="1"/>
  <c r="A3664" i="26" s="1"/>
  <c r="A3665" i="26" s="1"/>
  <c r="A3666" i="26" s="1"/>
  <c r="A3667" i="26" s="1"/>
  <c r="A3668" i="26" s="1"/>
  <c r="A3669" i="26" s="1"/>
  <c r="A3670" i="26" s="1"/>
  <c r="A3671" i="26" s="1"/>
  <c r="A3672" i="26" s="1"/>
  <c r="A3673" i="26" s="1"/>
  <c r="A3674" i="26" s="1"/>
  <c r="A3675" i="26" s="1"/>
  <c r="A3676" i="26" s="1"/>
  <c r="A3677" i="26" s="1"/>
  <c r="A3678" i="26" s="1"/>
  <c r="A3679" i="26" s="1"/>
  <c r="A3680" i="26" s="1"/>
  <c r="A3681" i="26" s="1"/>
  <c r="A3682" i="26" s="1"/>
  <c r="A3683" i="26" s="1"/>
  <c r="A3684" i="26" s="1"/>
  <c r="A3685" i="26" s="1"/>
  <c r="A3686" i="26" s="1"/>
  <c r="A3687" i="26" s="1"/>
  <c r="A3688" i="26" s="1"/>
  <c r="A3689" i="26" s="1"/>
  <c r="A3690" i="26" s="1"/>
  <c r="A3691" i="26" s="1"/>
  <c r="A3692" i="26" s="1"/>
  <c r="A3693" i="26" s="1"/>
  <c r="A3694" i="26" s="1"/>
  <c r="A3695" i="26" s="1"/>
  <c r="A3696" i="26" s="1"/>
  <c r="A3697" i="26" s="1"/>
  <c r="A3698" i="26" s="1"/>
  <c r="A3699" i="26" s="1"/>
  <c r="A3700" i="26" s="1"/>
  <c r="A3701" i="26" s="1"/>
  <c r="A3702" i="26" s="1"/>
  <c r="A3703" i="26" s="1"/>
  <c r="A3704" i="26" s="1"/>
  <c r="A3705" i="26" s="1"/>
  <c r="A3706" i="26" s="1"/>
  <c r="A3707" i="26" s="1"/>
  <c r="A3708" i="26" s="1"/>
  <c r="A3709" i="26" s="1"/>
  <c r="A3710" i="26" s="1"/>
  <c r="A3711" i="26" s="1"/>
  <c r="A3712" i="26" s="1"/>
  <c r="A3713" i="26" s="1"/>
  <c r="A3714" i="26" s="1"/>
  <c r="A3715" i="26" s="1"/>
  <c r="A3716" i="26" s="1"/>
  <c r="A3717" i="26" s="1"/>
  <c r="A3718" i="26" s="1"/>
  <c r="A3719" i="26" s="1"/>
  <c r="A3720" i="26" s="1"/>
  <c r="A3721" i="26" s="1"/>
  <c r="A3722" i="26" s="1"/>
  <c r="A3723" i="26" s="1"/>
  <c r="A3724" i="26" s="1"/>
  <c r="A3725" i="26" s="1"/>
  <c r="A3726" i="26" s="1"/>
  <c r="A3727" i="26" s="1"/>
  <c r="A3728" i="26" s="1"/>
  <c r="A3729" i="26" s="1"/>
  <c r="A3730" i="26" s="1"/>
  <c r="A3731" i="26" s="1"/>
  <c r="A3732" i="26" s="1"/>
  <c r="A3733" i="26" s="1"/>
  <c r="A3734" i="26" s="1"/>
  <c r="A3735" i="26" s="1"/>
  <c r="A3736" i="26" s="1"/>
  <c r="A3737" i="26" s="1"/>
  <c r="A3738" i="26" s="1"/>
  <c r="A3739" i="26" s="1"/>
  <c r="A3740" i="26" s="1"/>
  <c r="A3741" i="26" s="1"/>
  <c r="A3742" i="26" s="1"/>
  <c r="A3743" i="26" s="1"/>
  <c r="A3744" i="26" s="1"/>
  <c r="A3745" i="26" s="1"/>
  <c r="A3746" i="26" s="1"/>
  <c r="A3747" i="26" s="1"/>
  <c r="A3748" i="26" s="1"/>
  <c r="A3749" i="26" s="1"/>
  <c r="A3750" i="26" s="1"/>
  <c r="A3751" i="26" s="1"/>
  <c r="A3752" i="26" s="1"/>
  <c r="A3753" i="26" s="1"/>
  <c r="A3754" i="26" s="1"/>
  <c r="A3755" i="26" s="1"/>
  <c r="A3756" i="26" s="1"/>
  <c r="A3757" i="26" s="1"/>
  <c r="A3758" i="26" s="1"/>
  <c r="A3759" i="26" s="1"/>
  <c r="A3760" i="26" s="1"/>
  <c r="A3761" i="26" s="1"/>
  <c r="A3762" i="26" s="1"/>
  <c r="A3763" i="26" s="1"/>
  <c r="A3764" i="26" s="1"/>
  <c r="A3765" i="26" s="1"/>
  <c r="A3766" i="26" s="1"/>
  <c r="A3767" i="26" s="1"/>
  <c r="A3768" i="26" s="1"/>
  <c r="A3769" i="26" s="1"/>
  <c r="A3770" i="26" s="1"/>
  <c r="A3771" i="26" s="1"/>
  <c r="A3772" i="26" s="1"/>
  <c r="A3773" i="26" s="1"/>
  <c r="A3774" i="26" s="1"/>
  <c r="A3775" i="26" s="1"/>
  <c r="A3776" i="26" s="1"/>
  <c r="A3777" i="26" s="1"/>
  <c r="A3778" i="26" s="1"/>
  <c r="A3779" i="26" s="1"/>
  <c r="A3780" i="26" s="1"/>
  <c r="A3781" i="26" s="1"/>
  <c r="A3782" i="26" s="1"/>
  <c r="A3783" i="26" s="1"/>
  <c r="A3784" i="26" s="1"/>
  <c r="A3785" i="26" s="1"/>
  <c r="A3786" i="26" s="1"/>
  <c r="A3787" i="26" s="1"/>
  <c r="A3788" i="26" s="1"/>
  <c r="A3789" i="26" s="1"/>
  <c r="A3790" i="26" s="1"/>
  <c r="A3791" i="26" s="1"/>
  <c r="A3792" i="26" s="1"/>
  <c r="A3793" i="26" s="1"/>
  <c r="A3794" i="26" s="1"/>
  <c r="A3795" i="26" s="1"/>
  <c r="A3796" i="26" s="1"/>
  <c r="A3797" i="26" s="1"/>
  <c r="A3798" i="26" s="1"/>
  <c r="A3799" i="26" s="1"/>
  <c r="A3800" i="26" s="1"/>
  <c r="A3801" i="26" s="1"/>
  <c r="A3802" i="26" s="1"/>
  <c r="A3803" i="26" s="1"/>
  <c r="A3804" i="26" s="1"/>
  <c r="A3805" i="26" s="1"/>
  <c r="A3806" i="26" s="1"/>
  <c r="A3807" i="26" s="1"/>
  <c r="A3808" i="26" s="1"/>
  <c r="A3809" i="26" s="1"/>
  <c r="A3810" i="26" s="1"/>
  <c r="A3811" i="26" s="1"/>
  <c r="A3812" i="26" s="1"/>
  <c r="A3813" i="26" s="1"/>
  <c r="A3814" i="26" s="1"/>
  <c r="A3815" i="26" s="1"/>
  <c r="A3816" i="26" s="1"/>
  <c r="A3817" i="26" s="1"/>
  <c r="A3818" i="26" s="1"/>
  <c r="A3819" i="26" s="1"/>
  <c r="A3820" i="26" s="1"/>
  <c r="A3821" i="26" s="1"/>
  <c r="A3822" i="26" s="1"/>
  <c r="A3823" i="26" s="1"/>
  <c r="A3824" i="26" s="1"/>
  <c r="A3825" i="26" s="1"/>
  <c r="A3826" i="26" s="1"/>
  <c r="A3827" i="26" s="1"/>
  <c r="A3828" i="26" s="1"/>
  <c r="A3829" i="26" s="1"/>
  <c r="A3830" i="26" s="1"/>
  <c r="A3831" i="26" s="1"/>
  <c r="A3832" i="26" s="1"/>
  <c r="A3833" i="26" s="1"/>
  <c r="A3834" i="26" s="1"/>
  <c r="A3835" i="26" s="1"/>
  <c r="A3836" i="26" s="1"/>
  <c r="A3837" i="26" s="1"/>
  <c r="A3838" i="26" s="1"/>
  <c r="A3839" i="26" s="1"/>
  <c r="A3840" i="26" s="1"/>
  <c r="A3841" i="26" s="1"/>
  <c r="A3842" i="26" s="1"/>
  <c r="A3843" i="26" s="1"/>
  <c r="A3844" i="26" s="1"/>
  <c r="A3845" i="26" s="1"/>
  <c r="A3846" i="26" s="1"/>
  <c r="A3847" i="26" s="1"/>
  <c r="A3848" i="26" s="1"/>
  <c r="A3849" i="26" s="1"/>
  <c r="A3850" i="26" s="1"/>
  <c r="A3851" i="26" s="1"/>
  <c r="A3852" i="26" s="1"/>
  <c r="A3853" i="26" s="1"/>
  <c r="A3854" i="26" s="1"/>
  <c r="A3855" i="26" s="1"/>
  <c r="A3856" i="26" s="1"/>
  <c r="A3857" i="26" s="1"/>
  <c r="A3858" i="26" s="1"/>
  <c r="A3859" i="26" s="1"/>
  <c r="A3860" i="26" s="1"/>
  <c r="A3861" i="26" s="1"/>
  <c r="A3862" i="26" s="1"/>
  <c r="A3863" i="26" s="1"/>
  <c r="A3864" i="26" s="1"/>
  <c r="A3865" i="26" s="1"/>
  <c r="A3866" i="26" s="1"/>
  <c r="A3867" i="26" s="1"/>
  <c r="A3868" i="26" s="1"/>
  <c r="A3869" i="26" s="1"/>
  <c r="A3870" i="26" s="1"/>
  <c r="A3871" i="26" s="1"/>
  <c r="A3872" i="26" s="1"/>
  <c r="A3873" i="26" s="1"/>
  <c r="A3874" i="26" s="1"/>
  <c r="A3875" i="26" s="1"/>
  <c r="A3876" i="26" s="1"/>
  <c r="A3877" i="26" s="1"/>
  <c r="A3878" i="26" s="1"/>
  <c r="A3879" i="26" s="1"/>
  <c r="A3880" i="26" s="1"/>
  <c r="A3881" i="26" s="1"/>
  <c r="A3882" i="26" s="1"/>
  <c r="A3883" i="26" s="1"/>
  <c r="A3884" i="26" s="1"/>
  <c r="A3885" i="26" s="1"/>
  <c r="A3886" i="26" s="1"/>
  <c r="A3887" i="26" s="1"/>
  <c r="A3888" i="26" s="1"/>
  <c r="A3889" i="26" s="1"/>
  <c r="A3890" i="26" s="1"/>
  <c r="A3891" i="26" s="1"/>
  <c r="A3892" i="26" s="1"/>
  <c r="A3893" i="26" s="1"/>
  <c r="A3894" i="26" s="1"/>
  <c r="A3895" i="26" s="1"/>
  <c r="A3896" i="26" s="1"/>
  <c r="A3897" i="26" s="1"/>
  <c r="A3898" i="26" s="1"/>
  <c r="A3899" i="26" s="1"/>
  <c r="A3900" i="26" s="1"/>
  <c r="A3901" i="26" s="1"/>
  <c r="A3902" i="26" s="1"/>
  <c r="A3903" i="26" s="1"/>
  <c r="A3904" i="26" s="1"/>
  <c r="A3905" i="26" s="1"/>
  <c r="A3906" i="26" s="1"/>
  <c r="A3907" i="26" s="1"/>
  <c r="A3908" i="26" s="1"/>
  <c r="A3909" i="26" s="1"/>
  <c r="A3910" i="26" s="1"/>
  <c r="A3911" i="26" s="1"/>
  <c r="A3912" i="26" s="1"/>
  <c r="A3913" i="26" s="1"/>
  <c r="A3914" i="26" s="1"/>
  <c r="A3915" i="26" s="1"/>
  <c r="A3916" i="26" s="1"/>
  <c r="A3917" i="26" s="1"/>
  <c r="A3918" i="26" s="1"/>
  <c r="A3919" i="26" s="1"/>
  <c r="A3920" i="26" s="1"/>
  <c r="A3921" i="26" s="1"/>
  <c r="A3922" i="26" s="1"/>
  <c r="A3923" i="26" s="1"/>
  <c r="A3924" i="26" s="1"/>
  <c r="A3925" i="26" s="1"/>
  <c r="A3926" i="26" s="1"/>
  <c r="A3927" i="26" s="1"/>
  <c r="A3928" i="26" s="1"/>
  <c r="A3929" i="26" s="1"/>
  <c r="A3930" i="26" s="1"/>
  <c r="A3931" i="26" s="1"/>
  <c r="A3932" i="26" s="1"/>
  <c r="A3933" i="26" s="1"/>
  <c r="A3934" i="26" s="1"/>
  <c r="A3935" i="26" s="1"/>
  <c r="A3936" i="26" s="1"/>
  <c r="A3937" i="26" s="1"/>
  <c r="A3938" i="26" s="1"/>
  <c r="A3939" i="26" s="1"/>
  <c r="A3940" i="26" s="1"/>
  <c r="A3941" i="26" s="1"/>
  <c r="A3942" i="26" s="1"/>
  <c r="A3943" i="26" s="1"/>
  <c r="A3944" i="26" s="1"/>
  <c r="A3945" i="26" s="1"/>
  <c r="A3946" i="26" s="1"/>
  <c r="A3947" i="26" s="1"/>
  <c r="A3948" i="26" s="1"/>
  <c r="A3949" i="26" s="1"/>
  <c r="A3950" i="26" s="1"/>
  <c r="A3951" i="26" s="1"/>
  <c r="A3952" i="26" s="1"/>
  <c r="A3953" i="26" s="1"/>
  <c r="A3954" i="26" s="1"/>
  <c r="A3955" i="26" s="1"/>
  <c r="A3956" i="26" s="1"/>
  <c r="A3957" i="26" s="1"/>
  <c r="A3958" i="26" s="1"/>
  <c r="A3959" i="26" s="1"/>
  <c r="A3960" i="26" s="1"/>
  <c r="A3961" i="26" s="1"/>
  <c r="A3962" i="26" s="1"/>
  <c r="A3963" i="26" s="1"/>
  <c r="A3964" i="26" s="1"/>
  <c r="A3965" i="26" s="1"/>
  <c r="A3966" i="26" s="1"/>
  <c r="A3967" i="26" s="1"/>
  <c r="A3968" i="26" s="1"/>
  <c r="A3969" i="26" s="1"/>
  <c r="A3970" i="26" s="1"/>
  <c r="A3971" i="26" s="1"/>
  <c r="A3972" i="26" s="1"/>
  <c r="A3973" i="26" s="1"/>
  <c r="A3974" i="26" s="1"/>
  <c r="A3975" i="26" s="1"/>
  <c r="A3976" i="26" s="1"/>
  <c r="A3977" i="26" s="1"/>
  <c r="A3978" i="26" s="1"/>
  <c r="A3979" i="26" s="1"/>
  <c r="A3980" i="26" s="1"/>
  <c r="A3981" i="26" s="1"/>
  <c r="A3982" i="26" s="1"/>
  <c r="A3983" i="26" s="1"/>
  <c r="A3984" i="26" s="1"/>
  <c r="A3985" i="26" s="1"/>
  <c r="A3986" i="26" s="1"/>
  <c r="A3987" i="26" s="1"/>
  <c r="A3988" i="26" s="1"/>
  <c r="A3989" i="26" s="1"/>
  <c r="A3990" i="26" s="1"/>
  <c r="A3991" i="26" s="1"/>
  <c r="A3992" i="26" s="1"/>
  <c r="A3993" i="26" s="1"/>
  <c r="A3994" i="26" s="1"/>
  <c r="A3995" i="26" s="1"/>
  <c r="A3996" i="26" s="1"/>
  <c r="A3997" i="26" s="1"/>
  <c r="A3998" i="26" s="1"/>
  <c r="A3999" i="26" s="1"/>
  <c r="A4000" i="26" s="1"/>
  <c r="A4001" i="26" s="1"/>
  <c r="A4002" i="26" s="1"/>
  <c r="A4003" i="26" s="1"/>
  <c r="A4004" i="26" s="1"/>
  <c r="A4005" i="26" s="1"/>
  <c r="A4006" i="26" s="1"/>
  <c r="A4007" i="26" s="1"/>
  <c r="A4008" i="26" s="1"/>
  <c r="A4009" i="26" s="1"/>
  <c r="A4010" i="26" s="1"/>
  <c r="A4011" i="26" s="1"/>
  <c r="A4012" i="26" s="1"/>
  <c r="A4013" i="26" s="1"/>
  <c r="A4014" i="26" s="1"/>
  <c r="A4015" i="26" s="1"/>
  <c r="A4016" i="26" s="1"/>
  <c r="A4017" i="26" s="1"/>
  <c r="A4018" i="26" s="1"/>
  <c r="A4019" i="26" s="1"/>
  <c r="A4020" i="26" s="1"/>
  <c r="A4021" i="26" s="1"/>
  <c r="A4022" i="26" s="1"/>
  <c r="A4023" i="26" s="1"/>
  <c r="A4024" i="26" s="1"/>
  <c r="A4025" i="26" s="1"/>
  <c r="A4026" i="26" s="1"/>
  <c r="A4027" i="26" s="1"/>
  <c r="A4028" i="26" s="1"/>
  <c r="A4029" i="26" s="1"/>
  <c r="A4030" i="26" s="1"/>
  <c r="A4031" i="26" s="1"/>
  <c r="A4032" i="26" s="1"/>
  <c r="A4033" i="26" s="1"/>
  <c r="A4034" i="26" s="1"/>
  <c r="A4035" i="26" s="1"/>
  <c r="A4036" i="26" s="1"/>
  <c r="A4037" i="26" s="1"/>
  <c r="A4038" i="26" s="1"/>
  <c r="A4039" i="26" s="1"/>
  <c r="A4040" i="26" s="1"/>
  <c r="A4041" i="26" s="1"/>
  <c r="A4042" i="26" s="1"/>
  <c r="A4043" i="26" s="1"/>
  <c r="A4044" i="26" s="1"/>
  <c r="A4045" i="26" s="1"/>
  <c r="A4046" i="26" s="1"/>
  <c r="A4047" i="26" s="1"/>
  <c r="A4048" i="26" s="1"/>
  <c r="A4049" i="26" s="1"/>
  <c r="A4050" i="26" s="1"/>
  <c r="A4051" i="26" s="1"/>
  <c r="A4052" i="26" s="1"/>
  <c r="A4053" i="26" s="1"/>
  <c r="A4054" i="26" s="1"/>
  <c r="A4055" i="26" s="1"/>
  <c r="A4056" i="26" s="1"/>
  <c r="A4057" i="26" s="1"/>
  <c r="A4058" i="26" s="1"/>
  <c r="A4059" i="26" s="1"/>
  <c r="A4060" i="26" s="1"/>
  <c r="A4061" i="26" s="1"/>
  <c r="A4062" i="26" s="1"/>
  <c r="A4063" i="26" s="1"/>
  <c r="A4064" i="26" s="1"/>
  <c r="A4065" i="26" s="1"/>
  <c r="A4066" i="26" s="1"/>
  <c r="A4067" i="26" s="1"/>
  <c r="A4068" i="26" s="1"/>
  <c r="A4069" i="26" s="1"/>
  <c r="A4070" i="26" s="1"/>
  <c r="A4071" i="26" s="1"/>
  <c r="A4072" i="26" s="1"/>
  <c r="A4073" i="26" s="1"/>
  <c r="A4074" i="26" s="1"/>
  <c r="A4075" i="26" s="1"/>
  <c r="A4076" i="26" s="1"/>
  <c r="A4077" i="26" s="1"/>
  <c r="A4078" i="26" s="1"/>
  <c r="A4079" i="26" s="1"/>
  <c r="A4080" i="26" s="1"/>
  <c r="A4081" i="26" s="1"/>
  <c r="A4082" i="26" s="1"/>
  <c r="A4083" i="26" s="1"/>
  <c r="A4084" i="26" s="1"/>
  <c r="A4085" i="26" s="1"/>
  <c r="A4086" i="26" s="1"/>
  <c r="A4087" i="26" s="1"/>
  <c r="A4088" i="26" s="1"/>
  <c r="A4089" i="26" s="1"/>
  <c r="A4090" i="26" s="1"/>
  <c r="A4091" i="26" s="1"/>
  <c r="A4092" i="26" s="1"/>
  <c r="A4093" i="26" s="1"/>
  <c r="A4094" i="26" s="1"/>
  <c r="A4095" i="26" s="1"/>
  <c r="A4096" i="26" s="1"/>
  <c r="A4097" i="26" s="1"/>
  <c r="A4098" i="26" s="1"/>
  <c r="A4099" i="26" s="1"/>
  <c r="A4100" i="26" s="1"/>
  <c r="A4101" i="26" s="1"/>
  <c r="A4102" i="26" s="1"/>
  <c r="A4103" i="26" s="1"/>
  <c r="A4104" i="26" s="1"/>
  <c r="A4105" i="26" s="1"/>
  <c r="A4106" i="26" s="1"/>
  <c r="A4107" i="26" s="1"/>
  <c r="A4108" i="26" s="1"/>
  <c r="A4109" i="26" s="1"/>
  <c r="A4110" i="26" s="1"/>
  <c r="A4111" i="26" s="1"/>
  <c r="A4112" i="26" s="1"/>
  <c r="A4113" i="26" s="1"/>
  <c r="A4114" i="26" s="1"/>
  <c r="A4115" i="26" s="1"/>
  <c r="A4116" i="26" s="1"/>
  <c r="A4117" i="26" s="1"/>
  <c r="A4118" i="26" s="1"/>
  <c r="A4119" i="26" s="1"/>
  <c r="A4120" i="26" s="1"/>
  <c r="A4121" i="26" s="1"/>
  <c r="A4122" i="26" s="1"/>
  <c r="A4123" i="26" s="1"/>
  <c r="A4124" i="26" s="1"/>
  <c r="A4125" i="26" s="1"/>
  <c r="A4126" i="26" s="1"/>
  <c r="A4127" i="26" s="1"/>
  <c r="A4128" i="26" s="1"/>
  <c r="A4129" i="26" s="1"/>
  <c r="A4130" i="26" s="1"/>
  <c r="A4131" i="26" s="1"/>
  <c r="A4132" i="26" s="1"/>
  <c r="A4133" i="26" s="1"/>
  <c r="A4134" i="26" s="1"/>
  <c r="A4135" i="26" s="1"/>
  <c r="A4136" i="26" s="1"/>
  <c r="A4137" i="26" s="1"/>
  <c r="A4138" i="26" s="1"/>
  <c r="A4139" i="26" s="1"/>
  <c r="A4140" i="26" s="1"/>
  <c r="A4141" i="26" s="1"/>
  <c r="A4142" i="26" s="1"/>
  <c r="A4143" i="26" s="1"/>
  <c r="A4144" i="26" s="1"/>
  <c r="A4145" i="26" s="1"/>
  <c r="A4146" i="26" s="1"/>
  <c r="A4147" i="26" s="1"/>
  <c r="A4148" i="26" s="1"/>
  <c r="A4149" i="26" s="1"/>
  <c r="A4150" i="26" s="1"/>
  <c r="A4151" i="26" s="1"/>
  <c r="A4152" i="26" s="1"/>
  <c r="A4153" i="26" s="1"/>
  <c r="A4154" i="26" s="1"/>
  <c r="A4155" i="26" s="1"/>
  <c r="A4156" i="26" s="1"/>
  <c r="A4157" i="26" s="1"/>
  <c r="A4158" i="26" s="1"/>
  <c r="A4159" i="26" s="1"/>
  <c r="A4160" i="26" s="1"/>
  <c r="A4161" i="26" s="1"/>
  <c r="A4162" i="26" s="1"/>
  <c r="A4163" i="26" s="1"/>
  <c r="A4164" i="26" s="1"/>
  <c r="A4165" i="26" s="1"/>
  <c r="A4166" i="26" s="1"/>
  <c r="A4167" i="26" s="1"/>
  <c r="A4168" i="26" s="1"/>
  <c r="A4169" i="26" s="1"/>
  <c r="A4170" i="26" s="1"/>
  <c r="A4171" i="26" s="1"/>
  <c r="A4172" i="26" s="1"/>
  <c r="A4173" i="26" s="1"/>
  <c r="A4174" i="26" s="1"/>
  <c r="A4175" i="26" s="1"/>
  <c r="A4176" i="26" s="1"/>
  <c r="A4177" i="26" s="1"/>
  <c r="A4178" i="26" s="1"/>
  <c r="A4179" i="26" s="1"/>
  <c r="A4180" i="26" s="1"/>
  <c r="A4181" i="26" s="1"/>
  <c r="A4182" i="26" s="1"/>
  <c r="A4183" i="26" s="1"/>
  <c r="A4184" i="26" s="1"/>
  <c r="A4185" i="26" s="1"/>
  <c r="A4186" i="26" s="1"/>
  <c r="A4187" i="26" s="1"/>
  <c r="A4188" i="26" s="1"/>
  <c r="A4189" i="26" s="1"/>
  <c r="A4190" i="26" s="1"/>
  <c r="A4191" i="26" s="1"/>
  <c r="A4192" i="26" s="1"/>
  <c r="A4193" i="26" s="1"/>
  <c r="A4194" i="26" s="1"/>
  <c r="A4195" i="26" s="1"/>
  <c r="A4196" i="26" s="1"/>
  <c r="A4197" i="26" s="1"/>
  <c r="A4198" i="26" s="1"/>
  <c r="A4199" i="26" s="1"/>
  <c r="A4200" i="26" s="1"/>
  <c r="A4201" i="26" s="1"/>
  <c r="A4202" i="26" s="1"/>
  <c r="A4203" i="26" s="1"/>
  <c r="A4204" i="26" s="1"/>
  <c r="A4205" i="26" s="1"/>
  <c r="A4206" i="26" s="1"/>
  <c r="A4207" i="26" s="1"/>
  <c r="A4208" i="26" s="1"/>
  <c r="A4209" i="26" s="1"/>
  <c r="A4210" i="26" s="1"/>
  <c r="A4211" i="26" s="1"/>
  <c r="A4212" i="26" s="1"/>
  <c r="A4213" i="26" s="1"/>
  <c r="A4214" i="26" s="1"/>
  <c r="A4215" i="26" s="1"/>
  <c r="A4216" i="26" s="1"/>
  <c r="A4217" i="26" s="1"/>
  <c r="A4218" i="26" s="1"/>
  <c r="A4219" i="26" s="1"/>
  <c r="A4220" i="26" s="1"/>
  <c r="A4221" i="26" s="1"/>
  <c r="A4222" i="26" s="1"/>
  <c r="A4223" i="26" s="1"/>
  <c r="A4224" i="26" s="1"/>
  <c r="A4225" i="26" s="1"/>
  <c r="A4226" i="26" s="1"/>
  <c r="A4227" i="26" s="1"/>
  <c r="A4228" i="26" s="1"/>
  <c r="A4229" i="26" s="1"/>
  <c r="A4230" i="26" s="1"/>
  <c r="A4231" i="26" s="1"/>
  <c r="A4232" i="26" s="1"/>
  <c r="A4233" i="26" s="1"/>
  <c r="A4234" i="26" s="1"/>
  <c r="A4235" i="26" s="1"/>
  <c r="A4236" i="26" s="1"/>
  <c r="A4237" i="26" s="1"/>
  <c r="A4238" i="26" s="1"/>
  <c r="A4239" i="26" s="1"/>
  <c r="A4240" i="26" s="1"/>
  <c r="A4241" i="26" s="1"/>
  <c r="A4242" i="26" s="1"/>
  <c r="A4243" i="26" s="1"/>
  <c r="A4244" i="26" s="1"/>
  <c r="A4245" i="26" s="1"/>
  <c r="A4246" i="26" s="1"/>
  <c r="A4247" i="26" s="1"/>
  <c r="A4248" i="26" s="1"/>
  <c r="A4249" i="26" s="1"/>
  <c r="A4250" i="26" s="1"/>
  <c r="A4251" i="26" s="1"/>
  <c r="A4252" i="26" s="1"/>
  <c r="A4253" i="26" s="1"/>
  <c r="A4254" i="26" s="1"/>
  <c r="A4255" i="26" s="1"/>
  <c r="A4256" i="26" s="1"/>
  <c r="A4257" i="26" s="1"/>
  <c r="A4258" i="26" s="1"/>
  <c r="A4259" i="26" s="1"/>
  <c r="A4260" i="26" s="1"/>
  <c r="A4261" i="26" s="1"/>
  <c r="A4262" i="26" s="1"/>
  <c r="A4263" i="26" s="1"/>
  <c r="A4264" i="26" s="1"/>
  <c r="A4265" i="26" s="1"/>
  <c r="A4266" i="26" s="1"/>
  <c r="A4267" i="26" s="1"/>
  <c r="A4268" i="26" s="1"/>
  <c r="A4269" i="26" s="1"/>
  <c r="A4270" i="26" s="1"/>
  <c r="A4271" i="26" s="1"/>
  <c r="A4272" i="26" s="1"/>
  <c r="A4273" i="26" s="1"/>
  <c r="A4274" i="26" s="1"/>
  <c r="A4275" i="26" s="1"/>
  <c r="A4276" i="26" s="1"/>
  <c r="A4277" i="26" s="1"/>
  <c r="A4278" i="26" s="1"/>
  <c r="A4279" i="26" s="1"/>
  <c r="A4280" i="26" s="1"/>
  <c r="A4281" i="26" s="1"/>
  <c r="A4282" i="26" s="1"/>
  <c r="A4283" i="26" s="1"/>
  <c r="A4284" i="26" s="1"/>
  <c r="A4285" i="26" s="1"/>
  <c r="A4286" i="26" s="1"/>
  <c r="A4287" i="26" s="1"/>
  <c r="A4288" i="26" s="1"/>
  <c r="A4289" i="26" s="1"/>
  <c r="A4290" i="26" s="1"/>
  <c r="A4291" i="26" s="1"/>
  <c r="A4292" i="26" s="1"/>
  <c r="A4293" i="26" s="1"/>
  <c r="A4294" i="26" s="1"/>
  <c r="A4295" i="26" s="1"/>
  <c r="A4296" i="26" s="1"/>
  <c r="A4297" i="26" s="1"/>
  <c r="A4298" i="26" s="1"/>
  <c r="A4299" i="26" s="1"/>
  <c r="A4300" i="26" s="1"/>
  <c r="A4301" i="26" s="1"/>
  <c r="A4302" i="26" s="1"/>
  <c r="A4303" i="26" s="1"/>
  <c r="A4304" i="26" s="1"/>
  <c r="A4305" i="26" s="1"/>
  <c r="A4306" i="26" s="1"/>
  <c r="A4307" i="26" s="1"/>
  <c r="A4308" i="26" s="1"/>
  <c r="A4309" i="26" s="1"/>
  <c r="A4310" i="26" s="1"/>
  <c r="A4311" i="26" s="1"/>
  <c r="A4312" i="26" s="1"/>
  <c r="A4313" i="26" s="1"/>
  <c r="A4314" i="26" s="1"/>
  <c r="A4315" i="26" s="1"/>
  <c r="A4316" i="26" s="1"/>
  <c r="A4317" i="26" s="1"/>
  <c r="A4318" i="26" s="1"/>
  <c r="A4319" i="26" s="1"/>
  <c r="A4320" i="26" s="1"/>
  <c r="A4321" i="26" s="1"/>
  <c r="A4322" i="26" s="1"/>
  <c r="A4323" i="26" s="1"/>
  <c r="A4324" i="26" s="1"/>
  <c r="A4325" i="26" s="1"/>
  <c r="A4326" i="26" s="1"/>
  <c r="A4327" i="26" s="1"/>
  <c r="A4328" i="26" s="1"/>
  <c r="A4329" i="26" s="1"/>
  <c r="A4330" i="26" s="1"/>
  <c r="A4331" i="26" s="1"/>
  <c r="A4332" i="26" s="1"/>
  <c r="A4333" i="26" s="1"/>
  <c r="A4334" i="26" s="1"/>
  <c r="A4335" i="26" s="1"/>
  <c r="A4336" i="26" s="1"/>
  <c r="A4337" i="26" s="1"/>
  <c r="A4338" i="26" s="1"/>
  <c r="A4339" i="26" s="1"/>
  <c r="A4340" i="26" s="1"/>
  <c r="A4341" i="26" s="1"/>
  <c r="A4342" i="26" s="1"/>
  <c r="A4343" i="26" s="1"/>
  <c r="A4344" i="26" s="1"/>
  <c r="A4345" i="26" s="1"/>
  <c r="A4346" i="26" s="1"/>
  <c r="A4347" i="26" s="1"/>
  <c r="A4348" i="26" s="1"/>
  <c r="A4349" i="26" s="1"/>
  <c r="A4350" i="26" s="1"/>
  <c r="A4351" i="26" s="1"/>
  <c r="A4352" i="26" s="1"/>
  <c r="A4353" i="26" s="1"/>
  <c r="A4354" i="26" s="1"/>
  <c r="A4355" i="26" s="1"/>
  <c r="A4356" i="26" s="1"/>
  <c r="A4357" i="26" s="1"/>
  <c r="A4358" i="26" s="1"/>
  <c r="A4359" i="26" s="1"/>
  <c r="A4360" i="26" s="1"/>
  <c r="A4361" i="26" s="1"/>
  <c r="A4362" i="26" s="1"/>
  <c r="A4363" i="26" s="1"/>
  <c r="A4364" i="26" s="1"/>
  <c r="A4365" i="26" s="1"/>
  <c r="A4366" i="26" s="1"/>
  <c r="A4367" i="26" s="1"/>
  <c r="A4368" i="26" s="1"/>
  <c r="A4369" i="26" s="1"/>
  <c r="A4370" i="26" s="1"/>
  <c r="A4371" i="26" s="1"/>
  <c r="A4372" i="26" s="1"/>
  <c r="A4373" i="26" s="1"/>
  <c r="A4374" i="26" s="1"/>
  <c r="A4375" i="26" s="1"/>
  <c r="A4376" i="26" s="1"/>
  <c r="A4377" i="26" s="1"/>
  <c r="A4378" i="26" s="1"/>
  <c r="A4379" i="26" s="1"/>
  <c r="A4380" i="26" s="1"/>
  <c r="A4381" i="26" s="1"/>
  <c r="A4382" i="26" s="1"/>
  <c r="A4383" i="26" s="1"/>
  <c r="A4384" i="26" s="1"/>
  <c r="A4385" i="26" s="1"/>
  <c r="A4386" i="26" s="1"/>
  <c r="A4387" i="26" s="1"/>
  <c r="A4388" i="26" s="1"/>
  <c r="A4389" i="26" s="1"/>
  <c r="A4390" i="26" s="1"/>
  <c r="A4391" i="26" s="1"/>
  <c r="A4392" i="26" s="1"/>
  <c r="A4393" i="26" s="1"/>
  <c r="A4394" i="26" s="1"/>
  <c r="A4395" i="26" s="1"/>
  <c r="A4396" i="26" s="1"/>
  <c r="A4397" i="26" s="1"/>
  <c r="A4398" i="26" s="1"/>
  <c r="A4399" i="26" s="1"/>
  <c r="A4400" i="26" s="1"/>
  <c r="A4401" i="26" s="1"/>
  <c r="A4402" i="26" s="1"/>
  <c r="A4403" i="26" s="1"/>
  <c r="A4404" i="26" s="1"/>
  <c r="A4405" i="26" s="1"/>
  <c r="A4406" i="26" s="1"/>
  <c r="A4407" i="26" s="1"/>
  <c r="A4408" i="26" s="1"/>
  <c r="A4409" i="26" s="1"/>
  <c r="A4410" i="26" s="1"/>
  <c r="A4411" i="26" s="1"/>
  <c r="A4412" i="26" s="1"/>
  <c r="A4413" i="26" s="1"/>
  <c r="A4414" i="26" s="1"/>
  <c r="A4415" i="26" s="1"/>
  <c r="A4416" i="26" s="1"/>
  <c r="A4417" i="26" s="1"/>
  <c r="A4418" i="26" s="1"/>
  <c r="A4419" i="26" s="1"/>
  <c r="A4420" i="26" s="1"/>
  <c r="A4421" i="26" s="1"/>
  <c r="A4422" i="26" s="1"/>
  <c r="A4423" i="26" s="1"/>
  <c r="A4424" i="26" s="1"/>
  <c r="A4425" i="26" s="1"/>
  <c r="A4426" i="26" s="1"/>
  <c r="A4427" i="26" s="1"/>
  <c r="A4428" i="26" s="1"/>
  <c r="A4429" i="26" s="1"/>
  <c r="A4430" i="26" s="1"/>
  <c r="A4431" i="26" s="1"/>
  <c r="A4432" i="26" s="1"/>
  <c r="A4433" i="26" s="1"/>
  <c r="A4434" i="26" s="1"/>
  <c r="A4435" i="26" s="1"/>
  <c r="A4436" i="26" s="1"/>
  <c r="A4437" i="26" s="1"/>
  <c r="A4438" i="26" s="1"/>
  <c r="A4439" i="26" s="1"/>
  <c r="A4440" i="26" s="1"/>
  <c r="A4441" i="26" s="1"/>
  <c r="A4442" i="26" s="1"/>
  <c r="A4443" i="26" s="1"/>
  <c r="A4444" i="26" s="1"/>
  <c r="A4445" i="26" s="1"/>
  <c r="A4446" i="26" s="1"/>
  <c r="A4447" i="26" s="1"/>
  <c r="A4448" i="26" s="1"/>
  <c r="A4449" i="26" s="1"/>
  <c r="A4450" i="26" s="1"/>
  <c r="A4451" i="26" s="1"/>
  <c r="A4452" i="26" s="1"/>
  <c r="A4453" i="26" s="1"/>
  <c r="A4454" i="26" s="1"/>
  <c r="A4455" i="26" s="1"/>
  <c r="A4456" i="26" s="1"/>
  <c r="A4457" i="26" s="1"/>
  <c r="A4458" i="26" s="1"/>
  <c r="A4459" i="26" s="1"/>
  <c r="A4460" i="26" s="1"/>
  <c r="A4461" i="26" s="1"/>
  <c r="A4462" i="26" s="1"/>
  <c r="A4463" i="26" s="1"/>
  <c r="A4464" i="26" s="1"/>
  <c r="A4465" i="26" s="1"/>
  <c r="A4466" i="26" s="1"/>
  <c r="A4467" i="26" s="1"/>
  <c r="A4468" i="26" s="1"/>
  <c r="A4469" i="26" s="1"/>
  <c r="A4470" i="26" s="1"/>
  <c r="A4471" i="26" s="1"/>
  <c r="A4472" i="26" s="1"/>
  <c r="A4473" i="26" s="1"/>
  <c r="A4474" i="26" s="1"/>
  <c r="A4475" i="26" s="1"/>
  <c r="A4476" i="26" s="1"/>
  <c r="A4477" i="26" s="1"/>
  <c r="A4478" i="26" s="1"/>
  <c r="A4479" i="26" s="1"/>
  <c r="A4480" i="26" s="1"/>
  <c r="A4481" i="26" s="1"/>
  <c r="A4482" i="26" s="1"/>
  <c r="A4483" i="26" s="1"/>
  <c r="A4484" i="26" s="1"/>
  <c r="A4485" i="26" s="1"/>
  <c r="A4486" i="26" s="1"/>
  <c r="A4487" i="26" s="1"/>
  <c r="A4488" i="26" s="1"/>
  <c r="A4489" i="26" s="1"/>
  <c r="A4490" i="26" s="1"/>
  <c r="A4491" i="26" s="1"/>
  <c r="A4492" i="26" s="1"/>
  <c r="A4493" i="26" s="1"/>
  <c r="A4494" i="26" s="1"/>
  <c r="A4495" i="26" s="1"/>
  <c r="A4496" i="26" s="1"/>
  <c r="A4497" i="26" s="1"/>
  <c r="A4498" i="26" s="1"/>
  <c r="A4499" i="26" s="1"/>
  <c r="A4500" i="26" s="1"/>
  <c r="A4501" i="26" s="1"/>
  <c r="A4502" i="26" s="1"/>
  <c r="A4503" i="26" s="1"/>
  <c r="A4504" i="26" s="1"/>
  <c r="A4505" i="26" s="1"/>
  <c r="A4506" i="26" s="1"/>
  <c r="A4507" i="26" s="1"/>
  <c r="A4508" i="26" s="1"/>
  <c r="A4509" i="26" s="1"/>
  <c r="A4510" i="26" s="1"/>
  <c r="A4511" i="26" s="1"/>
  <c r="A4512" i="26" s="1"/>
  <c r="A4513" i="26" s="1"/>
  <c r="A4514" i="26" s="1"/>
  <c r="A4515" i="26" s="1"/>
  <c r="A4516" i="26" s="1"/>
  <c r="A4517" i="26" s="1"/>
  <c r="A4518" i="26" s="1"/>
  <c r="A4519" i="26" s="1"/>
  <c r="A4520" i="26" s="1"/>
  <c r="A4521" i="26" s="1"/>
  <c r="A4522" i="26" s="1"/>
  <c r="A4523" i="26" s="1"/>
  <c r="A4524" i="26" s="1"/>
  <c r="A4525" i="26" s="1"/>
  <c r="A4526" i="26" s="1"/>
  <c r="A4527" i="26" s="1"/>
  <c r="A4528" i="26" s="1"/>
  <c r="A4529" i="26" s="1"/>
  <c r="A4530" i="26" s="1"/>
  <c r="A4531" i="26" s="1"/>
  <c r="A4532" i="26" s="1"/>
  <c r="A4533" i="26" s="1"/>
  <c r="A4534" i="26" s="1"/>
  <c r="A4535" i="26" s="1"/>
  <c r="A4536" i="26" s="1"/>
  <c r="A4537" i="26" s="1"/>
  <c r="A4538" i="26" s="1"/>
  <c r="A4539" i="26" s="1"/>
  <c r="A4540" i="26" s="1"/>
  <c r="A4541" i="26" s="1"/>
  <c r="A4542" i="26" s="1"/>
  <c r="A4543" i="26" s="1"/>
  <c r="A4544" i="26" s="1"/>
  <c r="A4545" i="26" s="1"/>
  <c r="A4546" i="26" s="1"/>
  <c r="A4547" i="26" s="1"/>
  <c r="A4548" i="26" s="1"/>
  <c r="A4549" i="26" s="1"/>
  <c r="A4550" i="26" s="1"/>
  <c r="A4551" i="26" s="1"/>
  <c r="A4552" i="26" s="1"/>
  <c r="A4553" i="26" s="1"/>
  <c r="A4554" i="26" s="1"/>
  <c r="A4555" i="26" s="1"/>
  <c r="A4556" i="26" s="1"/>
  <c r="A4557" i="26" s="1"/>
  <c r="A4558" i="26" s="1"/>
  <c r="A4559" i="26" s="1"/>
  <c r="A4560" i="26" s="1"/>
  <c r="A4561" i="26" s="1"/>
  <c r="A4562" i="26" s="1"/>
  <c r="A4563" i="26" s="1"/>
  <c r="A4564" i="26" s="1"/>
  <c r="A4565" i="26" s="1"/>
  <c r="A4566" i="26" s="1"/>
  <c r="A4567" i="26" s="1"/>
  <c r="A4568" i="26" s="1"/>
  <c r="A4569" i="26" s="1"/>
  <c r="A4570" i="26" s="1"/>
  <c r="A4571" i="26" s="1"/>
  <c r="A4572" i="26" s="1"/>
  <c r="A4573" i="26" s="1"/>
  <c r="A4574" i="26" s="1"/>
  <c r="A4575" i="26" s="1"/>
  <c r="A4576" i="26" s="1"/>
  <c r="A4577" i="26" s="1"/>
  <c r="A4578" i="26" s="1"/>
  <c r="A4579" i="26" s="1"/>
  <c r="A4580" i="26" s="1"/>
  <c r="A4581" i="26" s="1"/>
  <c r="A4582" i="26" s="1"/>
  <c r="A4583" i="26" s="1"/>
  <c r="A4584" i="26" s="1"/>
  <c r="A4585" i="26" s="1"/>
  <c r="A4586" i="26" s="1"/>
  <c r="A4587" i="26" s="1"/>
  <c r="A4588" i="26" s="1"/>
  <c r="A4589" i="26" s="1"/>
  <c r="A4590" i="26" s="1"/>
  <c r="A4591" i="26" s="1"/>
  <c r="A4592" i="26" s="1"/>
  <c r="A4593" i="26" s="1"/>
  <c r="A4594" i="26" s="1"/>
  <c r="A4595" i="26" s="1"/>
  <c r="A4596" i="26" s="1"/>
  <c r="A4597" i="26" s="1"/>
  <c r="A4598" i="26" s="1"/>
  <c r="A4599" i="26" s="1"/>
  <c r="A4600" i="26" s="1"/>
  <c r="A4601" i="26" s="1"/>
  <c r="A4602" i="26" s="1"/>
  <c r="A4603" i="26" s="1"/>
  <c r="A4604" i="26" s="1"/>
  <c r="A4605" i="26" s="1"/>
  <c r="A4606" i="26" s="1"/>
  <c r="A4607" i="26" s="1"/>
  <c r="A4608" i="26" s="1"/>
  <c r="A4609" i="26" s="1"/>
  <c r="A4610" i="26" s="1"/>
  <c r="A4611" i="26" s="1"/>
  <c r="A4612" i="26" s="1"/>
  <c r="A4613" i="26" s="1"/>
  <c r="A4614" i="26" s="1"/>
  <c r="A4615" i="26" s="1"/>
  <c r="A4616" i="26" s="1"/>
  <c r="A4617" i="26" s="1"/>
  <c r="A4618" i="26" s="1"/>
  <c r="A4619" i="26" s="1"/>
  <c r="A4620" i="26" s="1"/>
  <c r="A4621" i="26" s="1"/>
  <c r="A4622" i="26" s="1"/>
  <c r="A4623" i="26" s="1"/>
  <c r="A4624" i="26" s="1"/>
  <c r="A4625" i="26" s="1"/>
  <c r="A4626" i="26" s="1"/>
  <c r="A4627" i="26" s="1"/>
  <c r="A4628" i="26" s="1"/>
  <c r="A4629" i="26" s="1"/>
  <c r="A4630" i="26" s="1"/>
  <c r="A4631" i="26" s="1"/>
  <c r="A4632" i="26" s="1"/>
  <c r="A4633" i="26" s="1"/>
  <c r="A4634" i="26" s="1"/>
  <c r="A4635" i="26" s="1"/>
  <c r="A4636" i="26" s="1"/>
  <c r="A4637" i="26" s="1"/>
  <c r="A4638" i="26" s="1"/>
  <c r="A4639" i="26" s="1"/>
  <c r="A4640" i="26" s="1"/>
  <c r="A4641" i="26" s="1"/>
  <c r="A4642" i="26" s="1"/>
  <c r="A4643" i="26" s="1"/>
  <c r="A4644" i="26" s="1"/>
  <c r="A4645" i="26" s="1"/>
  <c r="A4646" i="26" s="1"/>
  <c r="A4647" i="26" s="1"/>
  <c r="A4648" i="26" s="1"/>
  <c r="A4649" i="26" s="1"/>
  <c r="A4650" i="26" s="1"/>
  <c r="A4651" i="26" s="1"/>
  <c r="A4652" i="26" s="1"/>
  <c r="A4653" i="26" s="1"/>
  <c r="A4654" i="26" s="1"/>
  <c r="A4655" i="26" s="1"/>
  <c r="A4656" i="26" s="1"/>
  <c r="A4657" i="26" s="1"/>
  <c r="A4658" i="26" s="1"/>
  <c r="A4659" i="26" s="1"/>
  <c r="A4660" i="26" s="1"/>
  <c r="A4661" i="26" s="1"/>
  <c r="A4662" i="26" s="1"/>
  <c r="A4663" i="26" s="1"/>
  <c r="A4664" i="26" s="1"/>
  <c r="A4665" i="26" s="1"/>
  <c r="A4666" i="26" s="1"/>
  <c r="A4667" i="26" s="1"/>
  <c r="A4668" i="26" s="1"/>
  <c r="A4669" i="26" s="1"/>
  <c r="A4670" i="26" s="1"/>
  <c r="A4671" i="26" s="1"/>
  <c r="A4672" i="26" s="1"/>
  <c r="A4673" i="26" s="1"/>
  <c r="A4674" i="26" s="1"/>
  <c r="A4675" i="26" s="1"/>
  <c r="A4676" i="26" s="1"/>
  <c r="A4677" i="26" s="1"/>
  <c r="A4678" i="26" s="1"/>
  <c r="A4679" i="26" s="1"/>
  <c r="A4680" i="26" s="1"/>
  <c r="A4681" i="26" s="1"/>
  <c r="A4682" i="26" s="1"/>
  <c r="A4683" i="26" s="1"/>
  <c r="A4684" i="26" s="1"/>
  <c r="A4685" i="26" s="1"/>
  <c r="A4686" i="26" s="1"/>
  <c r="A4687" i="26" s="1"/>
  <c r="A4688" i="26" s="1"/>
  <c r="A4689" i="26" s="1"/>
  <c r="A4690" i="26" s="1"/>
  <c r="A4691" i="26" s="1"/>
  <c r="A4692" i="26" s="1"/>
  <c r="A4693" i="26" s="1"/>
  <c r="A4694" i="26" s="1"/>
  <c r="A4695" i="26" s="1"/>
  <c r="A4696" i="26" s="1"/>
  <c r="A4697" i="26" s="1"/>
  <c r="A4698" i="26" s="1"/>
  <c r="A4699" i="26" s="1"/>
  <c r="A4700" i="26" s="1"/>
  <c r="A4701" i="26" s="1"/>
  <c r="A4702" i="26" s="1"/>
  <c r="A4703" i="26" s="1"/>
  <c r="A4704" i="26" s="1"/>
  <c r="A4705" i="26" s="1"/>
  <c r="A4706" i="26" s="1"/>
  <c r="A4707" i="26" s="1"/>
  <c r="A4708" i="26" s="1"/>
  <c r="A4709" i="26" s="1"/>
  <c r="A4710" i="26" s="1"/>
  <c r="A4711" i="26" s="1"/>
  <c r="A4712" i="26" s="1"/>
  <c r="A4713" i="26" s="1"/>
  <c r="A4714" i="26" s="1"/>
  <c r="A4715" i="26" s="1"/>
  <c r="A4716" i="26" s="1"/>
  <c r="A4717" i="26" s="1"/>
  <c r="A4718" i="26" s="1"/>
  <c r="A4719" i="26" s="1"/>
  <c r="A4720" i="26" s="1"/>
  <c r="A4721" i="26" s="1"/>
  <c r="A4722" i="26" s="1"/>
  <c r="A4723" i="26" s="1"/>
  <c r="A4724" i="26" s="1"/>
  <c r="A4725" i="26" s="1"/>
  <c r="A4726" i="26" s="1"/>
  <c r="A4727" i="26" s="1"/>
  <c r="A4728" i="26" s="1"/>
  <c r="A4729" i="26" s="1"/>
  <c r="A4730" i="26" s="1"/>
  <c r="A4731" i="26" s="1"/>
  <c r="A4732" i="26" s="1"/>
  <c r="A4733" i="26" s="1"/>
  <c r="A4734" i="26" s="1"/>
  <c r="A4735" i="26" s="1"/>
  <c r="A4736" i="26" s="1"/>
  <c r="A4737" i="26" s="1"/>
  <c r="A4738" i="26" s="1"/>
  <c r="A4739" i="26" s="1"/>
  <c r="A4740" i="26" s="1"/>
  <c r="A4741" i="26" s="1"/>
  <c r="A4742" i="26" s="1"/>
  <c r="A4743" i="26" s="1"/>
  <c r="A4744" i="26" s="1"/>
  <c r="A4745" i="26" s="1"/>
  <c r="A4746" i="26" s="1"/>
  <c r="A4747" i="26" s="1"/>
  <c r="A4748" i="26" s="1"/>
  <c r="A4749" i="26" s="1"/>
  <c r="A4750" i="26" s="1"/>
  <c r="A4751" i="26" s="1"/>
  <c r="A4752" i="26" s="1"/>
  <c r="A4753" i="26" s="1"/>
  <c r="A4754" i="26" s="1"/>
  <c r="A4755" i="26" s="1"/>
  <c r="A4756" i="26" s="1"/>
  <c r="A4757" i="26" s="1"/>
  <c r="A4758" i="26" s="1"/>
  <c r="A4759" i="26" s="1"/>
  <c r="A4760" i="26" s="1"/>
  <c r="A4761" i="26" s="1"/>
  <c r="A4762" i="26" s="1"/>
  <c r="A4763" i="26" s="1"/>
  <c r="A4764" i="26" s="1"/>
  <c r="A4765" i="26" s="1"/>
  <c r="A4766" i="26" s="1"/>
  <c r="A4767" i="26" s="1"/>
  <c r="A4768" i="26" s="1"/>
  <c r="A4769" i="26" s="1"/>
  <c r="A4770" i="26" s="1"/>
  <c r="A4771" i="26" s="1"/>
  <c r="A4772" i="26" s="1"/>
  <c r="A4773" i="26" s="1"/>
  <c r="A4774" i="26" s="1"/>
  <c r="A4775" i="26" s="1"/>
  <c r="A4776" i="26" s="1"/>
  <c r="A4777" i="26" s="1"/>
  <c r="A4778" i="26" s="1"/>
  <c r="A4779" i="26" s="1"/>
  <c r="A4780" i="26" s="1"/>
  <c r="A4781" i="26" s="1"/>
  <c r="A4782" i="26" s="1"/>
  <c r="A4783" i="26" s="1"/>
  <c r="A4784" i="26" s="1"/>
  <c r="A4785" i="26" s="1"/>
  <c r="A4786" i="26" s="1"/>
  <c r="A4787" i="26" s="1"/>
  <c r="A4788" i="26" s="1"/>
  <c r="A4789" i="26" s="1"/>
  <c r="A4790" i="26" s="1"/>
  <c r="A4791" i="26" s="1"/>
  <c r="A4792" i="26" s="1"/>
  <c r="A4793" i="26" s="1"/>
  <c r="A4794" i="26" s="1"/>
  <c r="A4795" i="26" s="1"/>
  <c r="A4796" i="26" s="1"/>
  <c r="A4797" i="26" s="1"/>
  <c r="A4798" i="26" s="1"/>
  <c r="A4799" i="26" s="1"/>
  <c r="A4800" i="26" s="1"/>
  <c r="A4801" i="26" s="1"/>
  <c r="A4802" i="26" s="1"/>
  <c r="A4803" i="26" s="1"/>
  <c r="A4804" i="26" s="1"/>
  <c r="A4805" i="26" s="1"/>
  <c r="A4806" i="26" s="1"/>
  <c r="A4807" i="26" s="1"/>
  <c r="A4808" i="26" s="1"/>
  <c r="A4809" i="26" s="1"/>
  <c r="A4810" i="26" s="1"/>
  <c r="A4811" i="26" s="1"/>
  <c r="A4812" i="26" s="1"/>
  <c r="A4813" i="26" s="1"/>
  <c r="A4814" i="26" s="1"/>
  <c r="A4815" i="26" s="1"/>
  <c r="A4816" i="26" s="1"/>
  <c r="A4817" i="26" s="1"/>
  <c r="A4818" i="26" s="1"/>
  <c r="A4819" i="26" s="1"/>
  <c r="A4820" i="26" s="1"/>
  <c r="A4821" i="26" s="1"/>
  <c r="A4822" i="26" s="1"/>
  <c r="A4823" i="26" s="1"/>
  <c r="A4824" i="26" s="1"/>
  <c r="A4825" i="26" s="1"/>
  <c r="A4826" i="26" s="1"/>
  <c r="A4827" i="26" s="1"/>
  <c r="A4828" i="26" s="1"/>
  <c r="A4829" i="26" s="1"/>
  <c r="A4830" i="26" s="1"/>
  <c r="A4831" i="26" s="1"/>
  <c r="A4832" i="26" s="1"/>
  <c r="A4833" i="26" s="1"/>
  <c r="A4834" i="26" s="1"/>
  <c r="A4835" i="26" s="1"/>
  <c r="A4836" i="26" s="1"/>
  <c r="A4837" i="26" s="1"/>
  <c r="A4838" i="26" s="1"/>
  <c r="A4839" i="26" s="1"/>
  <c r="A4840" i="26" s="1"/>
  <c r="A4841" i="26" s="1"/>
  <c r="A4842" i="26" s="1"/>
  <c r="A4843" i="26" s="1"/>
  <c r="A4844" i="26" s="1"/>
  <c r="A4845" i="26" s="1"/>
  <c r="A4846" i="26" s="1"/>
  <c r="A4847" i="26" s="1"/>
  <c r="A4848" i="26" s="1"/>
  <c r="A4849" i="26" s="1"/>
  <c r="A4850" i="26" s="1"/>
  <c r="A4851" i="26" s="1"/>
  <c r="A4852" i="26" s="1"/>
  <c r="A4853" i="26" s="1"/>
  <c r="A4854" i="26" s="1"/>
  <c r="A4855" i="26" s="1"/>
  <c r="A4856" i="26" s="1"/>
  <c r="A4857" i="26" s="1"/>
  <c r="A4858" i="26" s="1"/>
  <c r="A4859" i="26" s="1"/>
  <c r="A4860" i="26" s="1"/>
  <c r="A4861" i="26" s="1"/>
  <c r="A4862" i="26" s="1"/>
  <c r="A4863" i="26" s="1"/>
  <c r="A4864" i="26" s="1"/>
  <c r="A4865" i="26" s="1"/>
  <c r="A4866" i="26" s="1"/>
  <c r="A4867" i="26" s="1"/>
  <c r="A4868" i="26" s="1"/>
  <c r="A4869" i="26" s="1"/>
  <c r="A4870" i="26" s="1"/>
  <c r="A4871" i="26" s="1"/>
  <c r="A4872" i="26" s="1"/>
  <c r="A4873" i="26" s="1"/>
  <c r="A4874" i="26" s="1"/>
  <c r="A4875" i="26" s="1"/>
  <c r="A4876" i="26" s="1"/>
  <c r="A4877" i="26" s="1"/>
  <c r="A4878" i="26" s="1"/>
  <c r="A4879" i="26" s="1"/>
  <c r="A4880" i="26" s="1"/>
  <c r="A4881" i="26" s="1"/>
  <c r="A4882" i="26" s="1"/>
  <c r="A4883" i="26" s="1"/>
  <c r="A4884" i="26" s="1"/>
  <c r="A4885" i="26" s="1"/>
  <c r="A4886" i="26" s="1"/>
  <c r="A4887" i="26" s="1"/>
  <c r="A4888" i="26" s="1"/>
  <c r="A4889" i="26" s="1"/>
  <c r="A4890" i="26" s="1"/>
  <c r="A4891" i="26" s="1"/>
  <c r="A4892" i="26" s="1"/>
  <c r="A4893" i="26" s="1"/>
  <c r="A4894" i="26" s="1"/>
  <c r="A4895" i="26" s="1"/>
  <c r="A4896" i="26" s="1"/>
  <c r="A4897" i="26" s="1"/>
  <c r="A4898" i="26" s="1"/>
  <c r="A4899" i="26" s="1"/>
  <c r="A4900" i="26" s="1"/>
  <c r="A4901" i="26" s="1"/>
  <c r="A4902" i="26" s="1"/>
  <c r="A4903" i="26" s="1"/>
  <c r="A4904" i="26" s="1"/>
  <c r="A4905" i="26" s="1"/>
  <c r="A4906" i="26" s="1"/>
  <c r="A4907" i="26" s="1"/>
  <c r="A4908" i="26" s="1"/>
  <c r="A4909" i="26" s="1"/>
  <c r="A4910" i="26" s="1"/>
  <c r="A4911" i="26" s="1"/>
  <c r="A4912" i="26" s="1"/>
  <c r="A4913" i="26" s="1"/>
  <c r="A4914" i="26" s="1"/>
  <c r="A4915" i="26" s="1"/>
  <c r="A4916" i="26" s="1"/>
  <c r="A4917" i="26" s="1"/>
  <c r="A4918" i="26" s="1"/>
  <c r="A4919" i="26" s="1"/>
  <c r="A4920" i="26" s="1"/>
  <c r="A4921" i="26" s="1"/>
  <c r="A4922" i="26" s="1"/>
  <c r="A4923" i="26" s="1"/>
  <c r="A4924" i="26" s="1"/>
  <c r="A4925" i="26" s="1"/>
  <c r="A4926" i="26" s="1"/>
  <c r="A4927" i="26" s="1"/>
  <c r="A4928" i="26" s="1"/>
  <c r="A4929" i="26" s="1"/>
  <c r="A4930" i="26" s="1"/>
  <c r="A4931" i="26" s="1"/>
  <c r="A4932" i="26" s="1"/>
  <c r="A4933" i="26" s="1"/>
  <c r="A4934" i="26" s="1"/>
  <c r="A4935" i="26" s="1"/>
  <c r="A4936" i="26" s="1"/>
  <c r="A4937" i="26" s="1"/>
  <c r="A4938" i="26" s="1"/>
  <c r="A4939" i="26" s="1"/>
  <c r="A4940" i="26" s="1"/>
  <c r="A4941" i="26" s="1"/>
  <c r="A4942" i="26" s="1"/>
  <c r="A4943" i="26" s="1"/>
  <c r="A4944" i="26" s="1"/>
  <c r="A4945" i="26" s="1"/>
  <c r="A4946" i="26" s="1"/>
  <c r="A4947" i="26" s="1"/>
  <c r="A4948" i="26" s="1"/>
  <c r="A4949" i="26" s="1"/>
  <c r="A4950" i="26" s="1"/>
  <c r="A4951" i="26" s="1"/>
  <c r="A4952" i="26" s="1"/>
  <c r="A4953" i="26" s="1"/>
  <c r="A4954" i="26" s="1"/>
  <c r="A4955" i="26" s="1"/>
  <c r="A4956" i="26" s="1"/>
  <c r="A4957" i="26" s="1"/>
  <c r="A4958" i="26" s="1"/>
  <c r="A4959" i="26" s="1"/>
  <c r="A4960" i="26" s="1"/>
  <c r="A4961" i="26" s="1"/>
  <c r="A4962" i="26" s="1"/>
  <c r="A4963" i="26" s="1"/>
  <c r="A4964" i="26" s="1"/>
  <c r="A4965" i="26" s="1"/>
  <c r="A4966" i="26" s="1"/>
  <c r="A4967" i="26" s="1"/>
  <c r="A4968" i="26" s="1"/>
  <c r="A4969" i="26" s="1"/>
  <c r="A4970" i="26" s="1"/>
  <c r="A4971" i="26" s="1"/>
  <c r="A4972" i="26" s="1"/>
  <c r="A4973" i="26" s="1"/>
  <c r="A4974" i="26" s="1"/>
  <c r="A4975" i="26" s="1"/>
  <c r="A4976" i="26" s="1"/>
  <c r="A4977" i="26" s="1"/>
  <c r="A4978" i="26" s="1"/>
  <c r="A4979" i="26" s="1"/>
  <c r="A4980" i="26" s="1"/>
  <c r="A4981" i="26" s="1"/>
  <c r="A4982" i="26" s="1"/>
  <c r="A4983" i="26" s="1"/>
  <c r="A4984" i="26" s="1"/>
  <c r="A4985" i="26" s="1"/>
  <c r="A4986" i="26" s="1"/>
  <c r="A4987" i="26" s="1"/>
  <c r="A4988" i="26" s="1"/>
  <c r="A4989" i="26" s="1"/>
  <c r="A4990" i="26" s="1"/>
  <c r="A4991" i="26" s="1"/>
  <c r="A4992" i="26" s="1"/>
  <c r="A4993" i="26" s="1"/>
  <c r="A4994" i="26" s="1"/>
  <c r="A4995" i="26" s="1"/>
  <c r="A4996" i="26" s="1"/>
  <c r="A4997" i="26" s="1"/>
  <c r="A4998" i="26" s="1"/>
  <c r="A4999" i="26" s="1"/>
  <c r="A5000" i="26" s="1"/>
  <c r="A5001" i="26" s="1"/>
  <c r="A5002" i="26" s="1"/>
  <c r="A5003" i="26" s="1"/>
  <c r="A5004" i="26" s="1"/>
  <c r="A5005" i="26" s="1"/>
  <c r="A5006" i="26" s="1"/>
  <c r="A5007" i="26" s="1"/>
  <c r="A5008" i="26" s="1"/>
  <c r="A5009" i="26" s="1"/>
  <c r="A5010" i="26" s="1"/>
  <c r="A5011" i="26" s="1"/>
  <c r="A5012" i="26" s="1"/>
  <c r="A5013" i="26" s="1"/>
  <c r="A5014" i="26" s="1"/>
  <c r="A5015" i="26" s="1"/>
  <c r="A5016" i="26" s="1"/>
  <c r="A5017" i="26" s="1"/>
  <c r="A5018" i="26" s="1"/>
  <c r="A5019" i="26" s="1"/>
  <c r="A5020" i="26" s="1"/>
  <c r="A5021" i="26" s="1"/>
  <c r="A5022" i="26" s="1"/>
  <c r="A5023" i="26" s="1"/>
  <c r="A5024" i="26" s="1"/>
  <c r="A5025" i="26" s="1"/>
  <c r="A5026" i="26" s="1"/>
  <c r="A5027" i="26" s="1"/>
  <c r="A5028" i="26" s="1"/>
  <c r="A5029" i="26" s="1"/>
  <c r="A5030" i="26" s="1"/>
  <c r="A5031" i="26" s="1"/>
  <c r="A5032" i="26" s="1"/>
  <c r="A5033" i="26" s="1"/>
  <c r="A5034" i="26" s="1"/>
  <c r="A5035" i="26" s="1"/>
  <c r="A5036" i="26" s="1"/>
  <c r="A5037" i="26" s="1"/>
  <c r="A5038" i="26" s="1"/>
  <c r="A5039" i="26" s="1"/>
  <c r="A5040" i="26" s="1"/>
  <c r="A5041" i="26" s="1"/>
  <c r="A5042" i="26" s="1"/>
  <c r="A5043" i="26" s="1"/>
  <c r="A5044" i="26" s="1"/>
  <c r="A5045" i="26" s="1"/>
  <c r="A5046" i="26" s="1"/>
  <c r="A5047" i="26" s="1"/>
  <c r="A5048" i="26" s="1"/>
  <c r="A5049" i="26" s="1"/>
  <c r="A5050" i="26" s="1"/>
  <c r="A5051" i="26" s="1"/>
  <c r="A5052" i="26" s="1"/>
  <c r="A5053" i="26" s="1"/>
  <c r="A5054" i="26" s="1"/>
  <c r="A5055" i="26" s="1"/>
  <c r="A5056" i="26" s="1"/>
  <c r="A5057" i="26" s="1"/>
  <c r="A5058" i="26" s="1"/>
  <c r="A5059" i="26" s="1"/>
  <c r="A5060" i="26" s="1"/>
  <c r="A5061" i="26" s="1"/>
  <c r="A5062" i="26" s="1"/>
  <c r="A5063" i="26" s="1"/>
  <c r="A5064" i="26" s="1"/>
  <c r="A5065" i="26" s="1"/>
  <c r="A5066" i="26" s="1"/>
  <c r="A5067" i="26" s="1"/>
  <c r="A5068" i="26" s="1"/>
  <c r="A5069" i="26" s="1"/>
  <c r="A5070" i="26" s="1"/>
  <c r="A5071" i="26" s="1"/>
  <c r="A5072" i="26" s="1"/>
  <c r="A5073" i="26" s="1"/>
  <c r="A5074" i="26" s="1"/>
  <c r="A5075" i="26" s="1"/>
  <c r="A5076" i="26" s="1"/>
  <c r="A5077" i="26" s="1"/>
  <c r="A5078" i="26" s="1"/>
  <c r="A5079" i="26" s="1"/>
  <c r="A5080" i="26" s="1"/>
  <c r="A5081" i="26" s="1"/>
  <c r="A5082" i="26" s="1"/>
  <c r="A5083" i="26" s="1"/>
  <c r="A5084" i="26" s="1"/>
  <c r="A5085" i="26" s="1"/>
  <c r="A5086" i="26" s="1"/>
  <c r="A5087" i="26" s="1"/>
  <c r="A5088" i="26" s="1"/>
  <c r="A5089" i="26" s="1"/>
  <c r="A5090" i="26" s="1"/>
  <c r="A5091" i="26" s="1"/>
  <c r="A5092" i="26" s="1"/>
  <c r="A5093" i="26" s="1"/>
  <c r="A5094" i="26" s="1"/>
  <c r="A5095" i="26" s="1"/>
  <c r="A5096" i="26" s="1"/>
  <c r="A5097" i="26" s="1"/>
  <c r="A5098" i="26" s="1"/>
  <c r="A5099" i="26" s="1"/>
  <c r="A5100" i="26" s="1"/>
  <c r="A5101" i="26" s="1"/>
  <c r="A5102" i="26" s="1"/>
  <c r="A5103" i="26" s="1"/>
  <c r="A5104" i="26" s="1"/>
  <c r="A5105" i="26" s="1"/>
  <c r="A5106" i="26" s="1"/>
  <c r="A5107" i="26" s="1"/>
  <c r="A5108" i="26" s="1"/>
  <c r="A5109" i="26" s="1"/>
  <c r="A5110" i="26" s="1"/>
  <c r="A5111" i="26" s="1"/>
  <c r="A5112" i="26" s="1"/>
  <c r="A5113" i="26" s="1"/>
  <c r="A5114" i="26" s="1"/>
  <c r="A5115" i="26" s="1"/>
  <c r="A5116" i="26" s="1"/>
  <c r="A5117" i="26" s="1"/>
  <c r="A5118" i="26" s="1"/>
  <c r="A5119" i="26" s="1"/>
  <c r="A5120" i="26" s="1"/>
  <c r="A5121" i="26" s="1"/>
  <c r="A5122" i="26" s="1"/>
  <c r="A5123" i="26" s="1"/>
  <c r="A5124" i="26" s="1"/>
  <c r="A5125" i="26" s="1"/>
  <c r="A5126" i="26" s="1"/>
  <c r="A5127" i="26" s="1"/>
  <c r="A5128" i="26" s="1"/>
  <c r="A5129" i="26" s="1"/>
  <c r="A5130" i="26" s="1"/>
  <c r="A5131" i="26" s="1"/>
  <c r="A5132" i="26" s="1"/>
  <c r="A5133" i="26" s="1"/>
  <c r="A5134" i="26" s="1"/>
  <c r="A5135" i="26" s="1"/>
  <c r="A5136" i="26" s="1"/>
  <c r="A5137" i="26" s="1"/>
  <c r="A5138" i="26" s="1"/>
  <c r="A5139" i="26" s="1"/>
  <c r="A5140" i="26" s="1"/>
  <c r="A5141" i="26" s="1"/>
  <c r="A5142" i="26" s="1"/>
  <c r="A5143" i="26" s="1"/>
  <c r="A5144" i="26" s="1"/>
  <c r="A5145" i="26" s="1"/>
  <c r="A5146" i="26" s="1"/>
  <c r="A5147" i="26" s="1"/>
  <c r="A5148" i="26" s="1"/>
  <c r="A5149" i="26" s="1"/>
  <c r="A5150" i="26" s="1"/>
  <c r="A5151" i="26" s="1"/>
  <c r="A5152" i="26" s="1"/>
  <c r="A5153" i="26" s="1"/>
  <c r="A5154" i="26" s="1"/>
  <c r="A5155" i="26" s="1"/>
  <c r="A5156" i="26" s="1"/>
  <c r="A5157" i="26" s="1"/>
  <c r="A5158" i="26" s="1"/>
  <c r="A5159" i="26" s="1"/>
  <c r="A5160" i="26" s="1"/>
  <c r="A5161" i="26" s="1"/>
  <c r="A5162" i="26" s="1"/>
  <c r="A5163" i="26" s="1"/>
  <c r="A5164" i="26" s="1"/>
  <c r="A5165" i="26" s="1"/>
  <c r="A5166" i="26" s="1"/>
  <c r="A5167" i="26" s="1"/>
  <c r="A5168" i="26" s="1"/>
  <c r="A5169" i="26" s="1"/>
  <c r="A5170" i="26" s="1"/>
  <c r="A5171" i="26" s="1"/>
  <c r="A5172" i="26" s="1"/>
  <c r="A5173" i="26" s="1"/>
  <c r="A5174" i="26" s="1"/>
  <c r="A5175" i="26" s="1"/>
  <c r="A5176" i="26" s="1"/>
  <c r="A5177" i="26" s="1"/>
  <c r="A5178" i="26" s="1"/>
  <c r="A5179" i="26" s="1"/>
  <c r="A5180" i="26" s="1"/>
  <c r="A5181" i="26" s="1"/>
  <c r="A5182" i="26" s="1"/>
  <c r="A5183" i="26" s="1"/>
  <c r="A5184" i="26" s="1"/>
  <c r="A5185" i="26" s="1"/>
  <c r="A5186" i="26" s="1"/>
  <c r="A5187" i="26" s="1"/>
  <c r="A5188" i="26" s="1"/>
  <c r="A5189" i="26" s="1"/>
  <c r="A5190" i="26" s="1"/>
  <c r="A5191" i="26" s="1"/>
  <c r="A5192" i="26" s="1"/>
  <c r="A5193" i="26" s="1"/>
  <c r="A5194" i="26" s="1"/>
  <c r="A5195" i="26" s="1"/>
  <c r="A5196" i="26" s="1"/>
  <c r="A5197" i="26" s="1"/>
  <c r="A5198" i="26" s="1"/>
  <c r="A5199" i="26" s="1"/>
  <c r="A5200" i="26" s="1"/>
  <c r="A5201" i="26" s="1"/>
  <c r="A5202" i="26" s="1"/>
  <c r="A5203" i="26" s="1"/>
  <c r="A5204" i="26" s="1"/>
  <c r="A5205" i="26" s="1"/>
  <c r="A5206" i="26" s="1"/>
  <c r="A5207" i="26" s="1"/>
  <c r="A5208" i="26" s="1"/>
  <c r="A5209" i="26" s="1"/>
  <c r="A5210" i="26" s="1"/>
  <c r="A5211" i="26" s="1"/>
  <c r="A5212" i="26" s="1"/>
  <c r="A5213" i="26" s="1"/>
  <c r="A5214" i="26" s="1"/>
  <c r="A5215" i="26" s="1"/>
  <c r="A5216" i="26" s="1"/>
  <c r="A5217" i="26" s="1"/>
  <c r="A5218" i="26" s="1"/>
  <c r="A5219" i="26" s="1"/>
  <c r="A5220" i="26" s="1"/>
  <c r="A5221" i="26" s="1"/>
  <c r="A5222" i="26" s="1"/>
  <c r="A5223" i="26" s="1"/>
  <c r="A5224" i="26" s="1"/>
  <c r="A5225" i="26" s="1"/>
  <c r="A5226" i="26" s="1"/>
  <c r="A5227" i="26" s="1"/>
  <c r="A5228" i="26" s="1"/>
  <c r="A5229" i="26" s="1"/>
  <c r="A5230" i="26" s="1"/>
  <c r="A5231" i="26" s="1"/>
  <c r="A5232" i="26" s="1"/>
  <c r="A5233" i="26" s="1"/>
  <c r="A5234" i="26" s="1"/>
  <c r="A5235" i="26" s="1"/>
  <c r="A5236" i="26" s="1"/>
  <c r="A5237" i="26" s="1"/>
  <c r="A5238" i="26" s="1"/>
  <c r="A5239" i="26" s="1"/>
  <c r="A5240" i="26" s="1"/>
  <c r="A5241" i="26" s="1"/>
  <c r="A5242" i="26" s="1"/>
  <c r="A5243" i="26" s="1"/>
  <c r="A5244" i="26" s="1"/>
  <c r="A5245" i="26" s="1"/>
  <c r="A5246" i="26" s="1"/>
  <c r="A5247" i="26" s="1"/>
  <c r="A5248" i="26" s="1"/>
  <c r="A5249" i="26" s="1"/>
  <c r="A5250" i="26" s="1"/>
  <c r="A5251" i="26" s="1"/>
  <c r="A5252" i="26" s="1"/>
  <c r="A5253" i="26" s="1"/>
  <c r="A5254" i="26" s="1"/>
  <c r="A5255" i="26" s="1"/>
  <c r="A5256" i="26" s="1"/>
  <c r="A5257" i="26" s="1"/>
  <c r="A5258" i="26" s="1"/>
  <c r="A5259" i="26" s="1"/>
  <c r="A5260" i="26" s="1"/>
  <c r="A5261" i="26" s="1"/>
  <c r="A5262" i="26" s="1"/>
  <c r="A5263" i="26" s="1"/>
  <c r="A5264" i="26" s="1"/>
  <c r="A5265" i="26" s="1"/>
  <c r="A5266" i="26" s="1"/>
  <c r="A5267" i="26" s="1"/>
  <c r="A5268" i="26" s="1"/>
  <c r="A5269" i="26" s="1"/>
  <c r="A5270" i="26" s="1"/>
  <c r="A5271" i="26" s="1"/>
  <c r="A5272" i="26" s="1"/>
  <c r="A5273" i="26" s="1"/>
  <c r="A5274" i="26" s="1"/>
  <c r="A5275" i="26" s="1"/>
  <c r="A5276" i="26" s="1"/>
  <c r="A5277" i="26" s="1"/>
  <c r="A5278" i="26" s="1"/>
  <c r="A5279" i="26" s="1"/>
  <c r="A5280" i="26" s="1"/>
  <c r="A5281" i="26" s="1"/>
  <c r="A5282" i="26" s="1"/>
  <c r="A5283" i="26" s="1"/>
  <c r="A5284" i="26" s="1"/>
  <c r="A5285" i="26" s="1"/>
  <c r="A5286" i="26" s="1"/>
  <c r="A5287" i="26" s="1"/>
  <c r="A5288" i="26" s="1"/>
  <c r="A5289" i="26" s="1"/>
  <c r="A5290" i="26" s="1"/>
  <c r="A5291" i="26" s="1"/>
  <c r="A5292" i="26" s="1"/>
  <c r="A5293" i="26" s="1"/>
  <c r="A5294" i="26" s="1"/>
  <c r="A5295" i="26" s="1"/>
  <c r="A5296" i="26" s="1"/>
  <c r="A5297" i="26" s="1"/>
  <c r="A5298" i="26" s="1"/>
  <c r="A5299" i="26" s="1"/>
  <c r="A5300" i="26" s="1"/>
  <c r="A5301" i="26" s="1"/>
  <c r="A5302" i="26" s="1"/>
  <c r="A5303" i="26" s="1"/>
  <c r="A5304" i="26" s="1"/>
  <c r="A5305" i="26" s="1"/>
  <c r="A5306" i="26" s="1"/>
  <c r="A5307" i="26" s="1"/>
  <c r="A5308" i="26" s="1"/>
  <c r="A5309" i="26" s="1"/>
  <c r="A5310" i="26" s="1"/>
  <c r="A5311" i="26" s="1"/>
  <c r="A5312" i="26" s="1"/>
  <c r="A5313" i="26" s="1"/>
  <c r="A5314" i="26" s="1"/>
  <c r="A5315" i="26" s="1"/>
  <c r="A5316" i="26" s="1"/>
  <c r="A5317" i="26" s="1"/>
  <c r="A5318" i="26" s="1"/>
  <c r="A5319" i="26" s="1"/>
  <c r="A5320" i="26" s="1"/>
  <c r="A5321" i="26" s="1"/>
  <c r="A5322" i="26" s="1"/>
  <c r="A5323" i="26" s="1"/>
  <c r="A5324" i="26" s="1"/>
  <c r="A5325" i="26" s="1"/>
  <c r="A5326" i="26" s="1"/>
  <c r="A5327" i="26" s="1"/>
  <c r="A5328" i="26" s="1"/>
  <c r="A5329" i="26" s="1"/>
  <c r="A5330" i="26" s="1"/>
  <c r="A5331" i="26" s="1"/>
  <c r="A5332" i="26" s="1"/>
  <c r="A5333" i="26" s="1"/>
  <c r="A5334" i="26" s="1"/>
  <c r="A5335" i="26" s="1"/>
  <c r="A5336" i="26" s="1"/>
  <c r="A5337" i="26" s="1"/>
  <c r="A5338" i="26" s="1"/>
  <c r="A5339" i="26" s="1"/>
  <c r="A5340" i="26" s="1"/>
  <c r="A5341" i="26" s="1"/>
  <c r="A5342" i="26" s="1"/>
  <c r="A5343" i="26" s="1"/>
  <c r="A5344" i="26" s="1"/>
  <c r="A5345" i="26" s="1"/>
  <c r="A5346" i="26" s="1"/>
  <c r="A5347" i="26" s="1"/>
  <c r="A5348" i="26" s="1"/>
  <c r="A5349" i="26" s="1"/>
  <c r="A5350" i="26" s="1"/>
  <c r="A5351" i="26" s="1"/>
  <c r="A5352" i="26" s="1"/>
  <c r="A5353" i="26" s="1"/>
  <c r="A5354" i="26" s="1"/>
  <c r="A5355" i="26" s="1"/>
  <c r="A5356" i="26" s="1"/>
  <c r="A5357" i="26" s="1"/>
  <c r="A5358" i="26" s="1"/>
  <c r="A5359" i="26" s="1"/>
  <c r="A5360" i="26" s="1"/>
  <c r="A5361" i="26" s="1"/>
  <c r="A5362" i="26" s="1"/>
  <c r="A5363" i="26" s="1"/>
  <c r="A5364" i="26" s="1"/>
  <c r="A5365" i="26" s="1"/>
  <c r="A5366" i="26" s="1"/>
  <c r="A5367" i="26" s="1"/>
  <c r="A5368" i="26" s="1"/>
  <c r="A5369" i="26" s="1"/>
  <c r="A5370" i="26" s="1"/>
  <c r="A5371" i="26" s="1"/>
  <c r="A5372" i="26" s="1"/>
  <c r="A5373" i="26" s="1"/>
  <c r="A5374" i="26" s="1"/>
  <c r="A5375" i="26" s="1"/>
  <c r="A5376" i="26" s="1"/>
  <c r="A5377" i="26" s="1"/>
  <c r="A5378" i="26" s="1"/>
  <c r="A5379" i="26" s="1"/>
  <c r="A5380" i="26" s="1"/>
  <c r="A5381" i="26" s="1"/>
  <c r="A5382" i="26" s="1"/>
  <c r="A5383" i="26" s="1"/>
  <c r="A5384" i="26" s="1"/>
  <c r="A5385" i="26" s="1"/>
  <c r="A5386" i="26" s="1"/>
  <c r="A5387" i="26" s="1"/>
  <c r="A5388" i="26" s="1"/>
  <c r="A5389" i="26" s="1"/>
  <c r="A5390" i="26" s="1"/>
  <c r="A5391" i="26" s="1"/>
  <c r="A5392" i="26" s="1"/>
  <c r="A5393" i="26" s="1"/>
  <c r="A5394" i="26" s="1"/>
  <c r="A5395" i="26" s="1"/>
  <c r="A5396" i="26" s="1"/>
  <c r="A5397" i="26" s="1"/>
  <c r="A5398" i="26" s="1"/>
  <c r="A5399" i="26" s="1"/>
  <c r="A5400" i="26" s="1"/>
  <c r="A5401" i="26" s="1"/>
  <c r="A5402" i="26" s="1"/>
  <c r="A5403" i="26" s="1"/>
  <c r="A5404" i="26" s="1"/>
  <c r="A5405" i="26" s="1"/>
  <c r="A5406" i="26" s="1"/>
  <c r="A5407" i="26" s="1"/>
  <c r="A5408" i="26" s="1"/>
  <c r="A5409" i="26" s="1"/>
  <c r="A5410" i="26" s="1"/>
  <c r="A5411" i="26" s="1"/>
  <c r="A5412" i="26" s="1"/>
  <c r="A5413" i="26" s="1"/>
  <c r="A5414" i="26" s="1"/>
  <c r="A5415" i="26" s="1"/>
  <c r="A5416" i="26" s="1"/>
  <c r="A5417" i="26" s="1"/>
  <c r="A5418" i="26" s="1"/>
  <c r="A5419" i="26" s="1"/>
  <c r="A5420" i="26" s="1"/>
  <c r="A5421" i="26" s="1"/>
  <c r="A5422" i="26" s="1"/>
  <c r="A5423" i="26" s="1"/>
  <c r="A5424" i="26" s="1"/>
  <c r="A5425" i="26" s="1"/>
  <c r="A5426" i="26" s="1"/>
  <c r="A5427" i="26" s="1"/>
  <c r="A5428" i="26" s="1"/>
  <c r="A5429" i="26" s="1"/>
  <c r="A5430" i="26" s="1"/>
  <c r="A5431" i="26" s="1"/>
  <c r="A5432" i="26" s="1"/>
  <c r="A5433" i="26" s="1"/>
  <c r="A5434" i="26" s="1"/>
  <c r="A5435" i="26" s="1"/>
  <c r="A5436" i="26" s="1"/>
  <c r="A5437" i="26" s="1"/>
  <c r="A5438" i="26" s="1"/>
  <c r="A5439" i="26" s="1"/>
  <c r="A5440" i="26" s="1"/>
  <c r="A5441" i="26" s="1"/>
  <c r="A5442" i="26" s="1"/>
  <c r="A5443" i="26" s="1"/>
  <c r="A5444" i="26" s="1"/>
  <c r="A5445" i="26" s="1"/>
  <c r="A5446" i="26" s="1"/>
  <c r="A5447" i="26" s="1"/>
  <c r="A5448" i="26" s="1"/>
  <c r="A5449" i="26" s="1"/>
  <c r="A5450" i="26" s="1"/>
  <c r="A5451" i="26" s="1"/>
  <c r="A5452" i="26" s="1"/>
  <c r="A5453" i="26" s="1"/>
  <c r="A5454" i="26" s="1"/>
  <c r="A5455" i="26" s="1"/>
  <c r="A5456" i="26" s="1"/>
  <c r="A5457" i="26" s="1"/>
  <c r="A5458" i="26" s="1"/>
  <c r="A5459" i="26" s="1"/>
  <c r="A5460" i="26" s="1"/>
  <c r="A5461" i="26" s="1"/>
  <c r="A5462" i="26" s="1"/>
  <c r="A5463" i="26" s="1"/>
  <c r="A5464" i="26" s="1"/>
  <c r="A5465" i="26" s="1"/>
  <c r="A5466" i="26" s="1"/>
  <c r="A5467" i="26" s="1"/>
  <c r="A5468" i="26" s="1"/>
  <c r="A5469" i="26" s="1"/>
  <c r="A5470" i="26" s="1"/>
  <c r="A5471" i="26" s="1"/>
  <c r="A5472" i="26" s="1"/>
  <c r="A5473" i="26" s="1"/>
  <c r="A5474" i="26" s="1"/>
  <c r="A5475" i="26" s="1"/>
  <c r="A5476" i="26" s="1"/>
  <c r="A5477" i="26" s="1"/>
  <c r="A5478" i="26" s="1"/>
  <c r="A5479" i="26" s="1"/>
  <c r="A5480" i="26" s="1"/>
  <c r="A5481" i="26" s="1"/>
  <c r="A5482" i="26" s="1"/>
  <c r="A5483" i="26" s="1"/>
  <c r="A5484" i="26" s="1"/>
  <c r="A5485" i="26" s="1"/>
  <c r="A5486" i="26" s="1"/>
  <c r="A5487" i="26" s="1"/>
  <c r="A5488" i="26" s="1"/>
  <c r="A5489" i="26" s="1"/>
  <c r="A5490" i="26" s="1"/>
  <c r="A5491" i="26" s="1"/>
  <c r="A5492" i="26" s="1"/>
  <c r="A5493" i="26" s="1"/>
  <c r="A5494" i="26" s="1"/>
  <c r="A5495" i="26" s="1"/>
  <c r="A5496" i="26" s="1"/>
  <c r="A5497" i="26" s="1"/>
  <c r="A5498" i="26" s="1"/>
  <c r="A5499" i="26" s="1"/>
  <c r="A5500" i="26" s="1"/>
  <c r="A5501" i="26" s="1"/>
  <c r="A5502" i="26" s="1"/>
  <c r="A5503" i="26" s="1"/>
  <c r="A5504" i="26" s="1"/>
  <c r="A5505" i="26" s="1"/>
  <c r="A5506" i="26" s="1"/>
  <c r="A5507" i="26" s="1"/>
  <c r="A5508" i="26" s="1"/>
  <c r="A5509" i="26" s="1"/>
  <c r="A5510" i="26" s="1"/>
  <c r="A5511" i="26" s="1"/>
  <c r="A5512" i="26" s="1"/>
  <c r="A5513" i="26" s="1"/>
  <c r="A5514" i="26" s="1"/>
  <c r="A5515" i="26" s="1"/>
  <c r="A5516" i="26" s="1"/>
  <c r="A5517" i="26" s="1"/>
  <c r="A5518" i="26" s="1"/>
  <c r="A5519" i="26" s="1"/>
  <c r="A5520" i="26" s="1"/>
  <c r="A5521" i="26" s="1"/>
  <c r="A5522" i="26" s="1"/>
  <c r="A5523" i="26" s="1"/>
  <c r="A5524" i="26" s="1"/>
  <c r="A5525" i="26" s="1"/>
  <c r="A5526" i="26" s="1"/>
  <c r="A5527" i="26" s="1"/>
  <c r="A5528" i="26" s="1"/>
  <c r="A5529" i="26" s="1"/>
  <c r="A5530" i="26" s="1"/>
  <c r="A5531" i="26" s="1"/>
  <c r="A5532" i="26" s="1"/>
  <c r="A5533" i="26" s="1"/>
  <c r="A5534" i="26" s="1"/>
  <c r="A5535" i="26" s="1"/>
  <c r="A5536" i="26" s="1"/>
  <c r="A5537" i="26" s="1"/>
  <c r="A5538" i="26" s="1"/>
  <c r="A5539" i="26" s="1"/>
  <c r="A5540" i="26" s="1"/>
  <c r="A5541" i="26" s="1"/>
  <c r="A5542" i="26" s="1"/>
  <c r="A5543" i="26" s="1"/>
  <c r="A5544" i="26" s="1"/>
  <c r="A5545" i="26" s="1"/>
  <c r="A5546" i="26" s="1"/>
  <c r="A5547" i="26" s="1"/>
  <c r="A5548" i="26" s="1"/>
  <c r="A5549" i="26" s="1"/>
  <c r="A5550" i="26" s="1"/>
  <c r="A5551" i="26" s="1"/>
  <c r="A5552" i="26" s="1"/>
  <c r="A5553" i="26" s="1"/>
  <c r="A5554" i="26" s="1"/>
  <c r="A5555" i="26" s="1"/>
  <c r="A5556" i="26" s="1"/>
  <c r="A5557" i="26" s="1"/>
  <c r="A5558" i="26" s="1"/>
  <c r="A5559" i="26" s="1"/>
  <c r="A5560" i="26" s="1"/>
  <c r="A5561" i="26" s="1"/>
  <c r="A5562" i="26" s="1"/>
  <c r="A5563" i="26" s="1"/>
  <c r="A5564" i="26" s="1"/>
  <c r="A5565" i="26" s="1"/>
  <c r="A5566" i="26" s="1"/>
  <c r="A5567" i="26" s="1"/>
  <c r="A5568" i="26" s="1"/>
  <c r="A5569" i="26" s="1"/>
  <c r="A5570" i="26" s="1"/>
  <c r="A5571" i="26" s="1"/>
  <c r="A5572" i="26" s="1"/>
  <c r="A5573" i="26" s="1"/>
  <c r="A5574" i="26" s="1"/>
  <c r="A5575" i="26" s="1"/>
  <c r="A5576" i="26" s="1"/>
  <c r="A5577" i="26" s="1"/>
  <c r="A5578" i="26" s="1"/>
  <c r="A5579" i="26" s="1"/>
  <c r="A5580" i="26" s="1"/>
  <c r="A5581" i="26" s="1"/>
  <c r="A5582" i="26" s="1"/>
  <c r="A5583" i="26" s="1"/>
  <c r="A5584" i="26" s="1"/>
  <c r="A5585" i="26" s="1"/>
  <c r="A5586" i="26" s="1"/>
  <c r="A5587" i="26" s="1"/>
  <c r="A5588" i="26" s="1"/>
  <c r="A5589" i="26" s="1"/>
  <c r="A5590" i="26" s="1"/>
  <c r="A5591" i="26" s="1"/>
  <c r="A5592" i="26" s="1"/>
  <c r="A5593" i="26" s="1"/>
  <c r="A5594" i="26" s="1"/>
  <c r="A5595" i="26" s="1"/>
  <c r="A5596" i="26" s="1"/>
  <c r="A5597" i="26" s="1"/>
  <c r="A5598" i="26" s="1"/>
  <c r="A5599" i="26" s="1"/>
  <c r="A5600" i="26" s="1"/>
  <c r="A5601" i="26" s="1"/>
  <c r="A5602" i="26" s="1"/>
  <c r="A5603" i="26" s="1"/>
  <c r="A5604" i="26" s="1"/>
  <c r="A5605" i="26" s="1"/>
  <c r="A5606" i="26" s="1"/>
  <c r="A5607" i="26" s="1"/>
  <c r="A5608" i="26" s="1"/>
  <c r="A5609" i="26" s="1"/>
  <c r="A5610" i="26" s="1"/>
  <c r="A5611" i="26" s="1"/>
  <c r="A5612" i="26" s="1"/>
  <c r="A5613" i="26" s="1"/>
  <c r="A5614" i="26" s="1"/>
  <c r="A5615" i="26" s="1"/>
  <c r="A5616" i="26" s="1"/>
  <c r="A5617" i="26" s="1"/>
  <c r="A5618" i="26" s="1"/>
  <c r="A5619" i="26" s="1"/>
  <c r="A5620" i="26" s="1"/>
  <c r="A5621" i="26" s="1"/>
  <c r="A5622" i="26" s="1"/>
  <c r="A5623" i="26" s="1"/>
  <c r="A5624" i="26" s="1"/>
  <c r="A5625" i="26" s="1"/>
  <c r="A5626" i="26" s="1"/>
  <c r="A5627" i="26" s="1"/>
  <c r="A5628" i="26" s="1"/>
  <c r="A5629" i="26" s="1"/>
  <c r="A5630" i="26" s="1"/>
  <c r="A5631" i="26" s="1"/>
  <c r="A5632" i="26" s="1"/>
  <c r="A5633" i="26" s="1"/>
  <c r="A5634" i="26" s="1"/>
  <c r="A5635" i="26" s="1"/>
  <c r="A5636" i="26" s="1"/>
  <c r="A5637" i="26" s="1"/>
  <c r="A5638" i="26" s="1"/>
  <c r="A5639" i="26" s="1"/>
  <c r="A5640" i="26" s="1"/>
  <c r="A5641" i="26" s="1"/>
  <c r="A5642" i="26" s="1"/>
  <c r="A5643" i="26" s="1"/>
  <c r="A5644" i="26" s="1"/>
  <c r="A5645" i="26" s="1"/>
  <c r="A5646" i="26" s="1"/>
  <c r="A5647" i="26" s="1"/>
  <c r="A5648" i="26" s="1"/>
  <c r="A5649" i="26" s="1"/>
  <c r="A5650" i="26" s="1"/>
  <c r="A5651" i="26" s="1"/>
  <c r="A5652" i="26" s="1"/>
  <c r="A5653" i="26" s="1"/>
  <c r="A5654" i="26" s="1"/>
  <c r="A5655" i="26" s="1"/>
  <c r="A5656" i="26" s="1"/>
  <c r="A5657" i="26" s="1"/>
  <c r="A5658" i="26" s="1"/>
  <c r="A5659" i="26" s="1"/>
  <c r="A5660" i="26" s="1"/>
  <c r="A5661" i="26" s="1"/>
  <c r="A5662" i="26" s="1"/>
  <c r="A5663" i="26" s="1"/>
  <c r="A5664" i="26" s="1"/>
  <c r="A5665" i="26" s="1"/>
  <c r="A5666" i="26" s="1"/>
  <c r="A5667" i="26" s="1"/>
  <c r="A5668" i="26" s="1"/>
  <c r="A5669" i="26" s="1"/>
  <c r="A5670" i="26" s="1"/>
  <c r="A5671" i="26" s="1"/>
  <c r="A5672" i="26" s="1"/>
  <c r="A5673" i="26" s="1"/>
  <c r="A5674" i="26" s="1"/>
  <c r="A5675" i="26" s="1"/>
  <c r="A5676" i="26" s="1"/>
  <c r="A5677" i="26" s="1"/>
  <c r="A5678" i="26" s="1"/>
  <c r="A5679" i="26" s="1"/>
  <c r="A5680" i="26" s="1"/>
  <c r="A5681" i="26" s="1"/>
  <c r="A5682" i="26" s="1"/>
  <c r="A5683" i="26" s="1"/>
  <c r="A5684" i="26" s="1"/>
  <c r="A5685" i="26" s="1"/>
  <c r="A5686" i="26" s="1"/>
  <c r="A5687" i="26" s="1"/>
  <c r="A5688" i="26" s="1"/>
  <c r="A5689" i="26" s="1"/>
  <c r="A5690" i="26" s="1"/>
  <c r="A5691" i="26" s="1"/>
  <c r="A5692" i="26" s="1"/>
  <c r="A5693" i="26" s="1"/>
  <c r="A5694" i="26" s="1"/>
  <c r="A5695" i="26" s="1"/>
  <c r="A5696" i="26" s="1"/>
  <c r="A5697" i="26" s="1"/>
  <c r="A5698" i="26" s="1"/>
  <c r="A5699" i="26" s="1"/>
  <c r="A5700" i="26" s="1"/>
  <c r="A5701" i="26" s="1"/>
  <c r="A5702" i="26" s="1"/>
  <c r="A5703" i="26" s="1"/>
  <c r="A5704" i="26" s="1"/>
  <c r="A5705" i="26" s="1"/>
  <c r="A5706" i="26" s="1"/>
  <c r="A5707" i="26" s="1"/>
  <c r="A5708" i="26" s="1"/>
  <c r="A5709" i="26" s="1"/>
  <c r="A5710" i="26" s="1"/>
  <c r="A5711" i="26" s="1"/>
  <c r="A5712" i="26" s="1"/>
  <c r="A5713" i="26" s="1"/>
  <c r="A5714" i="26" s="1"/>
  <c r="A5715" i="26" s="1"/>
  <c r="A5716" i="26" s="1"/>
  <c r="A5717" i="26" s="1"/>
  <c r="A5718" i="26" s="1"/>
  <c r="A5719" i="26" s="1"/>
  <c r="A5720" i="26" s="1"/>
  <c r="A5721" i="26" s="1"/>
  <c r="A5722" i="26" s="1"/>
  <c r="A5723" i="26" s="1"/>
  <c r="A5724" i="26" s="1"/>
  <c r="A5725" i="26" s="1"/>
  <c r="A5726" i="26" s="1"/>
  <c r="A5727" i="26" s="1"/>
  <c r="A5728" i="26" s="1"/>
  <c r="A5729" i="26" s="1"/>
  <c r="A5730" i="26" s="1"/>
  <c r="A5731" i="26" s="1"/>
  <c r="A5732" i="26" s="1"/>
  <c r="A5733" i="26" s="1"/>
  <c r="A5734" i="26" s="1"/>
  <c r="A5735" i="26" s="1"/>
  <c r="A5736" i="26" s="1"/>
  <c r="A5737" i="26" s="1"/>
  <c r="A5738" i="26" s="1"/>
  <c r="A5739" i="26" s="1"/>
  <c r="A5740" i="26" s="1"/>
  <c r="A5741" i="26" s="1"/>
  <c r="A5742" i="26" s="1"/>
  <c r="A5743" i="26" s="1"/>
  <c r="A5744" i="26" s="1"/>
  <c r="A5745" i="26" s="1"/>
  <c r="A5746" i="26" s="1"/>
  <c r="A5747" i="26" s="1"/>
  <c r="A5748" i="26" s="1"/>
  <c r="A5749" i="26" s="1"/>
  <c r="A5750" i="26" s="1"/>
  <c r="A5751" i="26" s="1"/>
  <c r="A5752" i="26" s="1"/>
  <c r="A5753" i="26" s="1"/>
  <c r="A5754" i="26" s="1"/>
  <c r="A5755" i="26" s="1"/>
  <c r="A5756" i="26" s="1"/>
  <c r="A5757" i="26" s="1"/>
  <c r="A5758" i="26" s="1"/>
  <c r="A5759" i="26" s="1"/>
  <c r="A5760" i="26" s="1"/>
  <c r="A5761" i="26" s="1"/>
  <c r="A5762" i="26" s="1"/>
  <c r="A5763" i="26" s="1"/>
  <c r="A5764" i="26" s="1"/>
  <c r="A5765" i="26" s="1"/>
  <c r="A5766" i="26" s="1"/>
  <c r="A5767" i="26" s="1"/>
  <c r="A5768" i="26" s="1"/>
  <c r="A5769" i="26" s="1"/>
  <c r="A5770" i="26" s="1"/>
  <c r="A5771" i="26" s="1"/>
  <c r="A5772" i="26" s="1"/>
  <c r="A5773" i="26" s="1"/>
  <c r="A5774" i="26" s="1"/>
  <c r="A5775" i="26" s="1"/>
  <c r="A5776" i="26" s="1"/>
  <c r="A5777" i="26" s="1"/>
  <c r="A5778" i="26" s="1"/>
  <c r="A5779" i="26" s="1"/>
  <c r="A5780" i="26" s="1"/>
  <c r="A5781" i="26" s="1"/>
  <c r="A5782" i="26" s="1"/>
  <c r="A5783" i="26" s="1"/>
  <c r="A5784" i="26" s="1"/>
  <c r="A5785" i="26" s="1"/>
  <c r="A5786" i="26" s="1"/>
  <c r="A5787" i="26" s="1"/>
  <c r="A5788" i="26" s="1"/>
  <c r="A5789" i="26" s="1"/>
  <c r="A5790" i="26" s="1"/>
  <c r="A5791" i="26" s="1"/>
  <c r="A5792" i="26" s="1"/>
  <c r="A5793" i="26" s="1"/>
  <c r="A5794" i="26" s="1"/>
  <c r="A5795" i="26" s="1"/>
  <c r="A5796" i="26" s="1"/>
  <c r="A5797" i="26" s="1"/>
  <c r="A5798" i="26" s="1"/>
  <c r="A5799" i="26" s="1"/>
  <c r="A5800" i="26" s="1"/>
  <c r="A5801" i="26" s="1"/>
  <c r="A5802" i="26" s="1"/>
  <c r="A5803" i="26" s="1"/>
  <c r="A5804" i="26" s="1"/>
  <c r="A5805" i="26" s="1"/>
  <c r="A5806" i="26" s="1"/>
  <c r="A5807" i="26" s="1"/>
  <c r="A5808" i="26" s="1"/>
  <c r="A5809" i="26" s="1"/>
  <c r="A5810" i="26" s="1"/>
  <c r="A5811" i="26" s="1"/>
  <c r="A5812" i="26" s="1"/>
  <c r="A5813" i="26" s="1"/>
  <c r="A5814" i="26" s="1"/>
  <c r="A5815" i="26" s="1"/>
  <c r="A5816" i="26" s="1"/>
  <c r="A5817" i="26" s="1"/>
  <c r="A5818" i="26" s="1"/>
  <c r="A5819" i="26" s="1"/>
  <c r="A5820" i="26" s="1"/>
  <c r="A5821" i="26" s="1"/>
  <c r="A5822" i="26" s="1"/>
  <c r="A5823" i="26" s="1"/>
  <c r="A5824" i="26" s="1"/>
  <c r="A5825" i="26" s="1"/>
  <c r="A5826" i="26" s="1"/>
  <c r="A5827" i="26" s="1"/>
  <c r="A5828" i="26" s="1"/>
  <c r="A5829" i="26" s="1"/>
  <c r="A5830" i="26" s="1"/>
  <c r="A5831" i="26" s="1"/>
  <c r="A5832" i="26" s="1"/>
  <c r="A5833" i="26" s="1"/>
  <c r="A5834" i="26" s="1"/>
  <c r="A5835" i="26" s="1"/>
  <c r="A5836" i="26" s="1"/>
  <c r="A5837" i="26" s="1"/>
  <c r="A5838" i="26" s="1"/>
  <c r="A5839" i="26" s="1"/>
  <c r="A5840" i="26" s="1"/>
  <c r="A5841" i="26" s="1"/>
  <c r="A5842" i="26" s="1"/>
  <c r="A5843" i="26" s="1"/>
  <c r="A5844" i="26" s="1"/>
  <c r="A5845" i="26" s="1"/>
  <c r="A5846" i="26" s="1"/>
  <c r="A5847" i="26" s="1"/>
  <c r="A5848" i="26" s="1"/>
  <c r="A5849" i="26" s="1"/>
  <c r="A5850" i="26" s="1"/>
  <c r="A5851" i="26" s="1"/>
  <c r="A5852" i="26" s="1"/>
  <c r="A5853" i="26" s="1"/>
  <c r="A5854" i="26" s="1"/>
  <c r="A5855" i="26" s="1"/>
  <c r="A5856" i="26" s="1"/>
  <c r="A5857" i="26" s="1"/>
  <c r="A5858" i="26" s="1"/>
  <c r="A5859" i="26" s="1"/>
  <c r="A5860" i="26" s="1"/>
  <c r="A5861" i="26" s="1"/>
  <c r="A5862" i="26" s="1"/>
  <c r="A5863" i="26" s="1"/>
  <c r="A5864" i="26" s="1"/>
  <c r="A5865" i="26" s="1"/>
  <c r="A5866" i="26" s="1"/>
  <c r="A5867" i="26" s="1"/>
  <c r="A5868" i="26" s="1"/>
  <c r="A5869" i="26" s="1"/>
  <c r="A5870" i="26" s="1"/>
  <c r="A5871" i="26" s="1"/>
  <c r="A5872" i="26" s="1"/>
  <c r="A5873" i="26" s="1"/>
  <c r="A5874" i="26" s="1"/>
  <c r="A5875" i="26" s="1"/>
  <c r="A5876" i="26" s="1"/>
  <c r="A5877" i="26" s="1"/>
  <c r="A5878" i="26" s="1"/>
  <c r="A5879" i="26" s="1"/>
  <c r="A5880" i="26" s="1"/>
  <c r="A5881" i="26" s="1"/>
  <c r="A5882" i="26" s="1"/>
  <c r="A5883" i="26" s="1"/>
  <c r="A5884" i="26" s="1"/>
  <c r="A5885" i="26" s="1"/>
  <c r="A5886" i="26" s="1"/>
  <c r="A5887" i="26" s="1"/>
  <c r="A5888" i="26" s="1"/>
  <c r="A5889" i="26" s="1"/>
  <c r="A5890" i="26" s="1"/>
  <c r="A5891" i="26" s="1"/>
  <c r="A5892" i="26" s="1"/>
  <c r="A5893" i="26" s="1"/>
  <c r="A5894" i="26" s="1"/>
  <c r="A5895" i="26" s="1"/>
  <c r="A5896" i="26" s="1"/>
  <c r="A5897" i="26" s="1"/>
  <c r="A5898" i="26" s="1"/>
  <c r="A5899" i="26" s="1"/>
  <c r="A5900" i="26" s="1"/>
  <c r="A5901" i="26" s="1"/>
  <c r="A5902" i="26" s="1"/>
  <c r="A5903" i="26" s="1"/>
  <c r="A5904" i="26" s="1"/>
  <c r="A5905" i="26" s="1"/>
  <c r="A5906" i="26" s="1"/>
  <c r="A5907" i="26" s="1"/>
  <c r="A5908" i="26" s="1"/>
  <c r="A5909" i="26" s="1"/>
  <c r="A5910" i="26" s="1"/>
  <c r="A5911" i="26" s="1"/>
  <c r="A5912" i="26" s="1"/>
  <c r="A5913" i="26" s="1"/>
  <c r="A5914" i="26" s="1"/>
  <c r="A5915" i="26" s="1"/>
  <c r="A5916" i="26" s="1"/>
  <c r="A5917" i="26" s="1"/>
  <c r="A5918" i="26" s="1"/>
  <c r="A5919" i="26" s="1"/>
  <c r="A5920" i="26" s="1"/>
  <c r="A5921" i="26" s="1"/>
  <c r="A5922" i="26" s="1"/>
  <c r="A5923" i="26" s="1"/>
  <c r="A5924" i="26" s="1"/>
  <c r="A5925" i="26" s="1"/>
  <c r="A5926" i="26" s="1"/>
  <c r="A5927" i="26" s="1"/>
  <c r="A5928" i="26" s="1"/>
  <c r="A5929" i="26" s="1"/>
  <c r="A5930" i="26" s="1"/>
  <c r="A5931" i="26" s="1"/>
  <c r="A5932" i="26" s="1"/>
  <c r="A5933" i="26" s="1"/>
  <c r="A5934" i="26" s="1"/>
  <c r="A5935" i="26" s="1"/>
  <c r="A5936" i="26" s="1"/>
  <c r="A5937" i="26" s="1"/>
  <c r="A5938" i="26" s="1"/>
  <c r="A5939" i="26" s="1"/>
  <c r="A5940" i="26" s="1"/>
  <c r="A5941" i="26" s="1"/>
  <c r="A5942" i="26" s="1"/>
  <c r="A5943" i="26" s="1"/>
  <c r="A5944" i="26" s="1"/>
  <c r="A5945" i="26" s="1"/>
  <c r="A5946" i="26" s="1"/>
  <c r="A5947" i="26" s="1"/>
  <c r="A5948" i="26" s="1"/>
  <c r="A5949" i="26" s="1"/>
  <c r="A5950" i="26" s="1"/>
  <c r="A5951" i="26" s="1"/>
  <c r="A5952" i="26" s="1"/>
  <c r="A5953" i="26" s="1"/>
  <c r="A5954" i="26" s="1"/>
  <c r="A5955" i="26" s="1"/>
  <c r="A5956" i="26" s="1"/>
  <c r="A5957" i="26" s="1"/>
  <c r="A5958" i="26" s="1"/>
  <c r="A5959" i="26" s="1"/>
  <c r="A5960" i="26" s="1"/>
  <c r="A5961" i="26" s="1"/>
  <c r="A5962" i="26" s="1"/>
  <c r="A5963" i="26" s="1"/>
  <c r="A5964" i="26" s="1"/>
  <c r="A5965" i="26" s="1"/>
  <c r="A5966" i="26" s="1"/>
  <c r="A5967" i="26" s="1"/>
  <c r="A5968" i="26" s="1"/>
  <c r="A5969" i="26" s="1"/>
  <c r="A5970" i="26" s="1"/>
  <c r="A5971" i="26" s="1"/>
  <c r="A5972" i="26" s="1"/>
  <c r="A5973" i="26" s="1"/>
  <c r="A5974" i="26" s="1"/>
  <c r="A5975" i="26" s="1"/>
  <c r="A5976" i="26" s="1"/>
  <c r="A5977" i="26" s="1"/>
  <c r="A5978" i="26" s="1"/>
  <c r="A5979" i="26" s="1"/>
  <c r="A5980" i="26" s="1"/>
  <c r="A5981" i="26" s="1"/>
  <c r="A5982" i="26" s="1"/>
  <c r="A5983" i="26" s="1"/>
  <c r="A5984" i="26" s="1"/>
  <c r="A5985" i="26" s="1"/>
  <c r="A5986" i="26" s="1"/>
  <c r="A5987" i="26" s="1"/>
  <c r="A5988" i="26" s="1"/>
  <c r="A5989" i="26" s="1"/>
  <c r="A5990" i="26" s="1"/>
  <c r="A5991" i="26" s="1"/>
  <c r="A5992" i="26" s="1"/>
  <c r="A5993" i="26" s="1"/>
  <c r="A5994" i="26" s="1"/>
  <c r="A5995" i="26" s="1"/>
  <c r="A5996" i="26" s="1"/>
  <c r="A5997" i="26" s="1"/>
  <c r="A5998" i="26" s="1"/>
  <c r="A5999" i="26" s="1"/>
  <c r="A6000" i="26" s="1"/>
  <c r="A6001" i="26" s="1"/>
  <c r="A6002" i="26" s="1"/>
  <c r="A6003" i="26" s="1"/>
  <c r="A6004" i="26" s="1"/>
  <c r="A6005" i="26" s="1"/>
  <c r="A6006" i="26" s="1"/>
  <c r="A6007" i="26" s="1"/>
  <c r="A6008" i="26" s="1"/>
  <c r="A6009" i="26" s="1"/>
  <c r="A6010" i="26" s="1"/>
  <c r="A6011" i="26" s="1"/>
  <c r="A6012" i="26" s="1"/>
  <c r="A6013" i="26" s="1"/>
  <c r="A6014" i="26" s="1"/>
  <c r="A6015" i="26" s="1"/>
  <c r="A6016" i="26" s="1"/>
  <c r="A6017" i="26" s="1"/>
  <c r="A6018" i="26" s="1"/>
  <c r="A6019" i="26" s="1"/>
  <c r="A6020" i="26" s="1"/>
  <c r="A6021" i="26" s="1"/>
  <c r="A6022" i="26" s="1"/>
  <c r="A6023" i="26" s="1"/>
  <c r="A6024" i="26" s="1"/>
  <c r="A6025" i="26" s="1"/>
  <c r="A6026" i="26" s="1"/>
  <c r="A6027" i="26" s="1"/>
  <c r="A6028" i="26" s="1"/>
  <c r="A6029" i="26" s="1"/>
  <c r="A6030" i="26" s="1"/>
  <c r="A6031" i="26" s="1"/>
  <c r="A6032" i="26" s="1"/>
  <c r="A6033" i="26" s="1"/>
  <c r="A6034" i="26" s="1"/>
  <c r="A6035" i="26" s="1"/>
  <c r="A6036" i="26" s="1"/>
  <c r="A6037" i="26" s="1"/>
  <c r="A6038" i="26" s="1"/>
  <c r="A6039" i="26" s="1"/>
  <c r="A6040" i="26" s="1"/>
  <c r="A6041" i="26" s="1"/>
  <c r="A6042" i="26" s="1"/>
  <c r="A6043" i="26" s="1"/>
  <c r="A6044" i="26" s="1"/>
  <c r="A6045" i="26" s="1"/>
  <c r="A6046" i="26" s="1"/>
  <c r="A6047" i="26" s="1"/>
  <c r="A6048" i="26" s="1"/>
  <c r="A6049" i="26" s="1"/>
  <c r="A6050" i="26" s="1"/>
  <c r="A6051" i="26" s="1"/>
  <c r="A6052" i="26" s="1"/>
  <c r="A6053" i="26" s="1"/>
  <c r="A6054" i="26" s="1"/>
  <c r="A6055" i="26" s="1"/>
  <c r="A6056" i="26" s="1"/>
  <c r="A6057" i="26" s="1"/>
  <c r="A6058" i="26" s="1"/>
  <c r="A6059" i="26" s="1"/>
  <c r="A6060" i="26" s="1"/>
  <c r="A6061" i="26" s="1"/>
  <c r="A6062" i="26" s="1"/>
  <c r="A6063" i="26" s="1"/>
  <c r="A6064" i="26" s="1"/>
  <c r="A6065" i="26" s="1"/>
  <c r="A6066" i="26" s="1"/>
  <c r="A6067" i="26" s="1"/>
  <c r="A6068" i="26" s="1"/>
  <c r="A6069" i="26" s="1"/>
  <c r="A6070" i="26" s="1"/>
  <c r="A6071" i="26" s="1"/>
  <c r="A6072" i="26" s="1"/>
  <c r="A6073" i="26" s="1"/>
  <c r="A6074" i="26" s="1"/>
  <c r="A6075" i="26" s="1"/>
  <c r="A6076" i="26" s="1"/>
  <c r="A6077" i="26" s="1"/>
  <c r="A6078" i="26" s="1"/>
  <c r="A6079" i="26" s="1"/>
  <c r="A6080" i="26" s="1"/>
  <c r="A6081" i="26" s="1"/>
  <c r="A6082" i="26" s="1"/>
  <c r="A6083" i="26" s="1"/>
  <c r="A6084" i="26" s="1"/>
  <c r="A6085" i="26" s="1"/>
  <c r="A6086" i="26" s="1"/>
  <c r="A6087" i="26" s="1"/>
  <c r="A6088" i="26" s="1"/>
  <c r="A6089" i="26" s="1"/>
  <c r="A6090" i="26" s="1"/>
  <c r="A6091" i="26" s="1"/>
  <c r="A6092" i="26" s="1"/>
  <c r="A6093" i="26" s="1"/>
  <c r="A6094" i="26" s="1"/>
  <c r="A6095" i="26" s="1"/>
  <c r="A6096" i="26" s="1"/>
  <c r="A6097" i="26" s="1"/>
  <c r="A6098" i="26" s="1"/>
  <c r="A6099" i="26" s="1"/>
  <c r="A6100" i="26" s="1"/>
  <c r="A6101" i="26" s="1"/>
  <c r="A6102" i="26" s="1"/>
  <c r="A6103" i="26" s="1"/>
  <c r="A6104" i="26" s="1"/>
  <c r="A6105" i="26" s="1"/>
  <c r="A6106" i="26" s="1"/>
  <c r="A6107" i="26" s="1"/>
  <c r="A6108" i="26" s="1"/>
  <c r="A6109" i="26" s="1"/>
  <c r="A6110" i="26" s="1"/>
  <c r="A6111" i="26" s="1"/>
  <c r="A6112" i="26" s="1"/>
  <c r="A6113" i="26" s="1"/>
  <c r="A6114" i="26" s="1"/>
  <c r="A6115" i="26" s="1"/>
  <c r="A6116" i="26" s="1"/>
  <c r="A6117" i="26" s="1"/>
  <c r="A6118" i="26" s="1"/>
  <c r="A6119" i="26" s="1"/>
  <c r="A6120" i="26" s="1"/>
  <c r="A6121" i="26" s="1"/>
  <c r="A6122" i="26" s="1"/>
  <c r="A6123" i="26" s="1"/>
  <c r="A6124" i="26" s="1"/>
  <c r="A6125" i="26" s="1"/>
  <c r="A6126" i="26" s="1"/>
  <c r="A6127" i="26" s="1"/>
  <c r="A6128" i="26" s="1"/>
  <c r="A6129" i="26" s="1"/>
  <c r="A6130" i="26" s="1"/>
  <c r="A6131" i="26" s="1"/>
  <c r="A6132" i="26" s="1"/>
  <c r="A6133" i="26" s="1"/>
  <c r="A6134" i="26" s="1"/>
  <c r="A6135" i="26" s="1"/>
  <c r="A6136" i="26" s="1"/>
  <c r="A6137" i="26" s="1"/>
  <c r="A6138" i="26" s="1"/>
  <c r="A6139" i="26" s="1"/>
  <c r="A6140" i="26" s="1"/>
  <c r="A6141" i="26" s="1"/>
  <c r="A6142" i="26" s="1"/>
  <c r="A6143" i="26" s="1"/>
  <c r="A6144" i="26" s="1"/>
  <c r="A6145" i="26" s="1"/>
  <c r="A6146" i="26" s="1"/>
  <c r="A6147" i="26" s="1"/>
  <c r="A6148" i="26" s="1"/>
  <c r="A6149" i="26" s="1"/>
  <c r="A6150" i="26" s="1"/>
  <c r="A6151" i="26" s="1"/>
  <c r="A6152" i="26" s="1"/>
  <c r="A6153" i="26" s="1"/>
  <c r="A6154" i="26" s="1"/>
  <c r="A6155" i="26" s="1"/>
  <c r="A6156" i="26" s="1"/>
  <c r="A6157" i="26" s="1"/>
  <c r="A6158" i="26" s="1"/>
  <c r="A6159" i="26" s="1"/>
  <c r="A6160" i="26" s="1"/>
  <c r="A6161" i="26" s="1"/>
  <c r="A6162" i="26" s="1"/>
  <c r="A6163" i="26" s="1"/>
  <c r="A6164" i="26" s="1"/>
  <c r="A6165" i="26" s="1"/>
  <c r="A6166" i="26" s="1"/>
  <c r="A6167" i="26" s="1"/>
  <c r="A6168" i="26" s="1"/>
  <c r="A6169" i="26" s="1"/>
  <c r="A6170" i="26" s="1"/>
  <c r="A6171" i="26" s="1"/>
  <c r="A6172" i="26" s="1"/>
  <c r="A6173" i="26" s="1"/>
  <c r="A6174" i="26" s="1"/>
  <c r="A6175" i="26" s="1"/>
  <c r="A6176" i="26" s="1"/>
  <c r="A6177" i="26" s="1"/>
  <c r="A6178" i="26" s="1"/>
  <c r="A6179" i="26" s="1"/>
  <c r="A6180" i="26" s="1"/>
  <c r="A6181" i="26" s="1"/>
  <c r="A6182" i="26" s="1"/>
  <c r="A6183" i="26" s="1"/>
  <c r="A6184" i="26" s="1"/>
  <c r="A6185" i="26" s="1"/>
  <c r="A6186" i="26" s="1"/>
  <c r="A6187" i="26" s="1"/>
  <c r="A6188" i="26" s="1"/>
  <c r="A6189" i="26" s="1"/>
  <c r="A6190" i="26" s="1"/>
  <c r="A6191" i="26" s="1"/>
  <c r="A6192" i="26" s="1"/>
  <c r="A6193" i="26" s="1"/>
  <c r="A6194" i="26" s="1"/>
  <c r="A6195" i="26" s="1"/>
  <c r="A6196" i="26" s="1"/>
  <c r="A6197" i="26" s="1"/>
  <c r="A6198" i="26" s="1"/>
  <c r="A6199" i="26" s="1"/>
  <c r="A6200" i="26" s="1"/>
  <c r="A6201" i="26" s="1"/>
  <c r="A6202" i="26" s="1"/>
  <c r="A6203" i="26" s="1"/>
  <c r="A6204" i="26" s="1"/>
  <c r="A6205" i="26" s="1"/>
  <c r="A6206" i="26" s="1"/>
  <c r="A6207" i="26" s="1"/>
  <c r="A6208" i="26" s="1"/>
  <c r="A6209" i="26" s="1"/>
  <c r="A6210" i="26" s="1"/>
  <c r="A6211" i="26" s="1"/>
  <c r="A6212" i="26" s="1"/>
  <c r="A6213" i="26" s="1"/>
  <c r="A6214" i="26" s="1"/>
  <c r="A6215" i="26" s="1"/>
  <c r="A6216" i="26" s="1"/>
  <c r="A6217" i="26" s="1"/>
  <c r="A6218" i="26" s="1"/>
  <c r="A6219" i="26" s="1"/>
  <c r="A6220" i="26" s="1"/>
  <c r="A6221" i="26" s="1"/>
  <c r="A6222" i="26" s="1"/>
  <c r="A6223" i="26" s="1"/>
  <c r="A6224" i="26" s="1"/>
  <c r="A6225" i="26" s="1"/>
  <c r="A6226" i="26" s="1"/>
  <c r="A6227" i="26" s="1"/>
  <c r="A6228" i="26" s="1"/>
  <c r="A6229" i="26" s="1"/>
  <c r="A6230" i="26" s="1"/>
  <c r="A6231" i="26" s="1"/>
  <c r="A6232" i="26" s="1"/>
  <c r="A6233" i="26" s="1"/>
  <c r="A6234" i="26" s="1"/>
  <c r="A6235" i="26" s="1"/>
  <c r="A6236" i="26" s="1"/>
  <c r="A6237" i="26" s="1"/>
  <c r="A6238" i="26" s="1"/>
  <c r="A6239" i="26" s="1"/>
  <c r="A6240" i="26" s="1"/>
  <c r="A6241" i="26" s="1"/>
  <c r="A6242" i="26" s="1"/>
  <c r="A6243" i="26" s="1"/>
  <c r="A6244" i="26" s="1"/>
  <c r="A6245" i="26" s="1"/>
  <c r="A6246" i="26" s="1"/>
  <c r="A6247" i="26" s="1"/>
  <c r="A6248" i="26" s="1"/>
  <c r="A6249" i="26" s="1"/>
  <c r="A6250" i="26" s="1"/>
  <c r="A6251" i="26" s="1"/>
  <c r="A6252" i="26" s="1"/>
  <c r="A6253" i="26" s="1"/>
  <c r="A6254" i="26" s="1"/>
  <c r="A6255" i="26" s="1"/>
  <c r="A6256" i="26" s="1"/>
  <c r="A6257" i="26" s="1"/>
  <c r="A6258" i="26" s="1"/>
  <c r="A6259" i="26" s="1"/>
  <c r="A6260" i="26" s="1"/>
  <c r="A6261" i="26" s="1"/>
  <c r="A6262" i="26" s="1"/>
  <c r="A6263" i="26" s="1"/>
  <c r="A6264" i="26" s="1"/>
  <c r="A6265" i="26" s="1"/>
  <c r="A6266" i="26" s="1"/>
  <c r="A6267" i="26" s="1"/>
  <c r="A6268" i="26" s="1"/>
  <c r="A6269" i="26" s="1"/>
  <c r="A6270" i="26" s="1"/>
  <c r="A6271" i="26" s="1"/>
  <c r="A6272" i="26" s="1"/>
  <c r="A6273" i="26" s="1"/>
  <c r="A6274" i="26" s="1"/>
  <c r="A6275" i="26" s="1"/>
  <c r="A6276" i="26" s="1"/>
  <c r="A6277" i="26" s="1"/>
  <c r="A6278" i="26" s="1"/>
  <c r="A6279" i="26" s="1"/>
  <c r="A6280" i="26" s="1"/>
  <c r="A6281" i="26" s="1"/>
  <c r="A6282" i="26" s="1"/>
  <c r="A6283" i="26" s="1"/>
  <c r="A6284" i="26" s="1"/>
  <c r="A6285" i="26" s="1"/>
  <c r="A6286" i="26" s="1"/>
  <c r="A6287" i="26" s="1"/>
  <c r="A6288" i="26" s="1"/>
  <c r="A6289" i="26" s="1"/>
  <c r="A6290" i="26" s="1"/>
  <c r="A6291" i="26" s="1"/>
  <c r="A6292" i="26" s="1"/>
  <c r="A6293" i="26" s="1"/>
  <c r="A6294" i="26" s="1"/>
  <c r="A6295" i="26" s="1"/>
  <c r="A6296" i="26" s="1"/>
  <c r="A6297" i="26" s="1"/>
  <c r="A6298" i="26" s="1"/>
  <c r="A6299" i="26" s="1"/>
  <c r="A6300" i="26" s="1"/>
  <c r="A6301" i="26" s="1"/>
  <c r="A6302" i="26" s="1"/>
  <c r="A6303" i="26" s="1"/>
  <c r="A6304" i="26" s="1"/>
  <c r="A6305" i="26" s="1"/>
  <c r="A6306" i="26" s="1"/>
  <c r="A6307" i="26" s="1"/>
  <c r="A6308" i="26" s="1"/>
  <c r="A6309" i="26" s="1"/>
  <c r="A6310" i="26" s="1"/>
  <c r="A6311" i="26" s="1"/>
  <c r="A6312" i="26" s="1"/>
  <c r="A6313" i="26" s="1"/>
  <c r="A6314" i="26" s="1"/>
  <c r="A6315" i="26" s="1"/>
  <c r="A6316" i="26" s="1"/>
  <c r="A6317" i="26" s="1"/>
  <c r="A6318" i="26" s="1"/>
  <c r="A6319" i="26" s="1"/>
  <c r="A6320" i="26" s="1"/>
  <c r="A6321" i="26" s="1"/>
  <c r="A6322" i="26" s="1"/>
  <c r="A6323" i="26" s="1"/>
  <c r="A6324" i="26" s="1"/>
  <c r="A6325" i="26" s="1"/>
  <c r="A6326" i="26" s="1"/>
  <c r="A6327" i="26" s="1"/>
  <c r="A6328" i="26" s="1"/>
  <c r="A6329" i="26" s="1"/>
  <c r="A6330" i="26" s="1"/>
  <c r="A6331" i="26" s="1"/>
  <c r="A6332" i="26" s="1"/>
  <c r="A6333" i="26" s="1"/>
  <c r="A6334" i="26" s="1"/>
  <c r="A6335" i="26" s="1"/>
  <c r="A6336" i="26" s="1"/>
  <c r="A6337" i="26" s="1"/>
  <c r="A6338" i="26" s="1"/>
  <c r="A6339" i="26" s="1"/>
  <c r="A6340" i="26" s="1"/>
  <c r="A6341" i="26" s="1"/>
  <c r="A6342" i="26" s="1"/>
  <c r="A6343" i="26" s="1"/>
  <c r="A6344" i="26" s="1"/>
  <c r="A6345" i="26" s="1"/>
  <c r="A6346" i="26" s="1"/>
  <c r="A6347" i="26" s="1"/>
  <c r="A6348" i="26" s="1"/>
  <c r="A6349" i="26" s="1"/>
  <c r="A6350" i="26" s="1"/>
  <c r="A6351" i="26" s="1"/>
  <c r="A6352" i="26" s="1"/>
  <c r="A6353" i="26" s="1"/>
  <c r="A6354" i="26" s="1"/>
  <c r="A6355" i="26" s="1"/>
  <c r="A6356" i="26" s="1"/>
  <c r="A6357" i="26" s="1"/>
  <c r="A6358" i="26" s="1"/>
  <c r="A6359" i="26" s="1"/>
  <c r="A6360" i="26" s="1"/>
  <c r="A6361" i="26" s="1"/>
  <c r="A6362" i="26" s="1"/>
  <c r="A6363" i="26" s="1"/>
  <c r="A6364" i="26" s="1"/>
  <c r="A6365" i="26" s="1"/>
  <c r="A6366" i="26" s="1"/>
  <c r="A6367" i="26" s="1"/>
  <c r="A6368" i="26" s="1"/>
  <c r="A6369" i="26" s="1"/>
  <c r="A6370" i="26" s="1"/>
  <c r="A6371" i="26" s="1"/>
  <c r="A6372" i="26" s="1"/>
  <c r="A6373" i="26" s="1"/>
  <c r="A6374" i="26" s="1"/>
  <c r="A6375" i="26" s="1"/>
  <c r="A6376" i="26" s="1"/>
  <c r="A6377" i="26" s="1"/>
  <c r="A6378" i="26" s="1"/>
  <c r="A6379" i="26" s="1"/>
  <c r="A6380" i="26" s="1"/>
  <c r="A6381" i="26" s="1"/>
  <c r="A6382" i="26" s="1"/>
  <c r="A6383" i="26" s="1"/>
  <c r="A6384" i="26" s="1"/>
  <c r="A6385" i="26" s="1"/>
  <c r="A6386" i="26" s="1"/>
  <c r="A6387" i="26" s="1"/>
  <c r="A6388" i="26" s="1"/>
  <c r="A6389" i="26" s="1"/>
  <c r="A6390" i="26" s="1"/>
  <c r="A6391" i="26" s="1"/>
  <c r="A6392" i="26" s="1"/>
  <c r="A6393" i="26" s="1"/>
  <c r="A6394" i="26" s="1"/>
  <c r="A6395" i="26" s="1"/>
  <c r="A6396" i="26" s="1"/>
  <c r="A6397" i="26" s="1"/>
  <c r="A6398" i="26" s="1"/>
  <c r="A6399" i="26" s="1"/>
  <c r="A6400" i="26" s="1"/>
  <c r="A6401" i="26" s="1"/>
  <c r="A6402" i="26" s="1"/>
  <c r="A6403" i="26" s="1"/>
  <c r="A6404" i="26" s="1"/>
  <c r="A6405" i="26" s="1"/>
  <c r="A6406" i="26" s="1"/>
  <c r="A6407" i="26" s="1"/>
  <c r="A6408" i="26" s="1"/>
  <c r="A6409" i="26" s="1"/>
  <c r="A6410" i="26" s="1"/>
  <c r="A6411" i="26" s="1"/>
  <c r="A6412" i="26" s="1"/>
  <c r="A6413" i="26" s="1"/>
  <c r="A6414" i="26" s="1"/>
  <c r="A6415" i="26" s="1"/>
  <c r="A6416" i="26" s="1"/>
  <c r="A6417" i="26" s="1"/>
  <c r="A6418" i="26" s="1"/>
  <c r="A6419" i="26" s="1"/>
  <c r="A6420" i="26" s="1"/>
  <c r="A6421" i="26" s="1"/>
  <c r="A6422" i="26" s="1"/>
  <c r="A6423" i="26" s="1"/>
  <c r="A6424" i="26" s="1"/>
  <c r="A6425" i="26" s="1"/>
  <c r="A6426" i="26" s="1"/>
  <c r="A6427" i="26" s="1"/>
  <c r="A6428" i="26" s="1"/>
  <c r="A6429" i="26" s="1"/>
  <c r="A6430" i="26" s="1"/>
  <c r="A6431" i="26" s="1"/>
  <c r="A6432" i="26" s="1"/>
  <c r="A6433" i="26" s="1"/>
  <c r="A6434" i="26" s="1"/>
  <c r="A6435" i="26" s="1"/>
  <c r="A6436" i="26" s="1"/>
  <c r="A6437" i="26" s="1"/>
  <c r="A6438" i="26" s="1"/>
  <c r="A6439" i="26" s="1"/>
  <c r="A6440" i="26" s="1"/>
  <c r="A6441" i="26" s="1"/>
  <c r="A6442" i="26" s="1"/>
  <c r="A6443" i="26" s="1"/>
  <c r="A6444" i="26" s="1"/>
  <c r="A6445" i="26" s="1"/>
  <c r="A6446" i="26" s="1"/>
  <c r="A6447" i="26" s="1"/>
  <c r="A6448" i="26" s="1"/>
  <c r="A6449" i="26" s="1"/>
  <c r="A6450" i="26" s="1"/>
  <c r="A6451" i="26" s="1"/>
  <c r="A6452" i="26" s="1"/>
  <c r="A6453" i="26" s="1"/>
  <c r="A6454" i="26" s="1"/>
  <c r="A6455" i="26" s="1"/>
  <c r="A6456" i="26" s="1"/>
  <c r="A6457" i="26" s="1"/>
  <c r="A6458" i="26" s="1"/>
  <c r="A6459" i="26" s="1"/>
  <c r="A6460" i="26" s="1"/>
  <c r="A6461" i="26" s="1"/>
  <c r="A6462" i="26" s="1"/>
  <c r="A6463" i="26" s="1"/>
  <c r="A6464" i="26" s="1"/>
  <c r="A6465" i="26" s="1"/>
  <c r="A6466" i="26" s="1"/>
  <c r="A6467" i="26" s="1"/>
  <c r="A6468" i="26" s="1"/>
  <c r="A6469" i="26" s="1"/>
  <c r="A6470" i="26" s="1"/>
  <c r="A6471" i="26" s="1"/>
  <c r="A6472" i="26" s="1"/>
  <c r="A6473" i="26" s="1"/>
  <c r="A6474" i="26" s="1"/>
  <c r="A6475" i="26" s="1"/>
  <c r="A6476" i="26" s="1"/>
  <c r="A6477" i="26" s="1"/>
  <c r="A6478" i="26" s="1"/>
  <c r="A6479" i="26" s="1"/>
  <c r="A6480" i="26" s="1"/>
  <c r="A6481" i="26" s="1"/>
  <c r="A6482" i="26" s="1"/>
  <c r="A6483" i="26" s="1"/>
  <c r="A6484" i="26" s="1"/>
  <c r="A6485" i="26" s="1"/>
  <c r="A6486" i="26" s="1"/>
  <c r="A6487" i="26" s="1"/>
  <c r="A6488" i="26" s="1"/>
  <c r="A6489" i="26" s="1"/>
  <c r="A6490" i="26" s="1"/>
  <c r="A6491" i="26" s="1"/>
  <c r="A6492" i="26" s="1"/>
  <c r="A6493" i="26" s="1"/>
  <c r="A6494" i="26" s="1"/>
  <c r="A6495" i="26" s="1"/>
  <c r="A6496" i="26" s="1"/>
  <c r="A6497" i="26" s="1"/>
  <c r="A6498" i="26" s="1"/>
  <c r="A6499" i="26" s="1"/>
  <c r="A6500" i="26" s="1"/>
  <c r="A6501" i="26" s="1"/>
  <c r="A6502" i="26" s="1"/>
  <c r="A6503" i="26" s="1"/>
  <c r="A6504" i="26" s="1"/>
  <c r="A6505" i="26" s="1"/>
  <c r="A6506" i="26" s="1"/>
  <c r="A6507" i="26" s="1"/>
  <c r="A6508" i="26" s="1"/>
  <c r="A6509" i="26" s="1"/>
  <c r="A6510" i="26" s="1"/>
  <c r="A6511" i="26" s="1"/>
  <c r="A6512" i="26" s="1"/>
  <c r="A6513" i="26" s="1"/>
  <c r="A6514" i="26" s="1"/>
  <c r="A6515" i="26" s="1"/>
  <c r="A6516" i="26" s="1"/>
  <c r="A6517" i="26" s="1"/>
  <c r="A6518" i="26" s="1"/>
  <c r="A6519" i="26" s="1"/>
  <c r="A6520" i="26" s="1"/>
  <c r="A6521" i="26" s="1"/>
  <c r="A6522" i="26" s="1"/>
  <c r="A6523" i="26" s="1"/>
  <c r="A6524" i="26" s="1"/>
  <c r="A6525" i="26" s="1"/>
  <c r="A6526" i="26" s="1"/>
  <c r="A6527" i="26" s="1"/>
  <c r="A6528" i="26" s="1"/>
  <c r="A6529" i="26" s="1"/>
  <c r="A6530" i="26" s="1"/>
  <c r="A6531" i="26" s="1"/>
  <c r="A6532" i="26" s="1"/>
  <c r="A6533" i="26" s="1"/>
  <c r="A6534" i="26" s="1"/>
  <c r="A6535" i="26" s="1"/>
  <c r="A6536" i="26" s="1"/>
  <c r="A6537" i="26" s="1"/>
  <c r="A6538" i="26" s="1"/>
  <c r="A6539" i="26" s="1"/>
  <c r="A6540" i="26" s="1"/>
  <c r="A6541" i="26" s="1"/>
  <c r="A6542" i="26" s="1"/>
  <c r="A6543" i="26" s="1"/>
  <c r="A6544" i="26" s="1"/>
  <c r="A6545" i="26" s="1"/>
  <c r="A6546" i="26" s="1"/>
  <c r="A6547" i="26" s="1"/>
  <c r="A6548" i="26" s="1"/>
  <c r="A6549" i="26" s="1"/>
  <c r="A6550" i="26" s="1"/>
  <c r="A6551" i="26" s="1"/>
  <c r="A6552" i="26" s="1"/>
  <c r="A6553" i="26" s="1"/>
  <c r="A6554" i="26" s="1"/>
  <c r="A6555" i="26" s="1"/>
  <c r="A6556" i="26" s="1"/>
  <c r="A6557" i="26" s="1"/>
  <c r="A6558" i="26" s="1"/>
  <c r="A6559" i="26" s="1"/>
  <c r="A6560" i="26" s="1"/>
  <c r="A6561" i="26" s="1"/>
  <c r="A6562" i="26" s="1"/>
  <c r="A6563" i="26" s="1"/>
  <c r="A6564" i="26" s="1"/>
  <c r="A6565" i="26" s="1"/>
  <c r="A6566" i="26" s="1"/>
  <c r="A6567" i="26" s="1"/>
  <c r="A6568" i="26" s="1"/>
  <c r="A6569" i="26" s="1"/>
  <c r="A6570" i="26" s="1"/>
  <c r="A6571" i="26" s="1"/>
  <c r="A6572" i="26" s="1"/>
  <c r="A6573" i="26" s="1"/>
  <c r="A6574" i="26" s="1"/>
  <c r="A6575" i="26" s="1"/>
  <c r="A6576" i="26" s="1"/>
  <c r="A6577" i="26" s="1"/>
  <c r="A6578" i="26" s="1"/>
  <c r="A6579" i="26" s="1"/>
  <c r="A6580" i="26" s="1"/>
  <c r="A6581" i="26" s="1"/>
  <c r="A6582" i="26" s="1"/>
  <c r="A6583" i="26" s="1"/>
  <c r="A6584" i="26" s="1"/>
  <c r="A6585" i="26" s="1"/>
  <c r="A6586" i="26" s="1"/>
  <c r="A6587" i="26" s="1"/>
  <c r="A6588" i="26" s="1"/>
  <c r="A6589" i="26" s="1"/>
  <c r="A6590" i="26" s="1"/>
  <c r="A6591" i="26" s="1"/>
  <c r="A6592" i="26" s="1"/>
  <c r="A6593" i="26" s="1"/>
  <c r="A6594" i="26" s="1"/>
  <c r="A6595" i="26" s="1"/>
  <c r="A6596" i="26" s="1"/>
  <c r="A6597" i="26" s="1"/>
  <c r="A6598" i="26" s="1"/>
  <c r="A6599" i="26" s="1"/>
  <c r="A6600" i="26" s="1"/>
  <c r="A6601" i="26" s="1"/>
  <c r="A6602" i="26" s="1"/>
  <c r="A6603" i="26" s="1"/>
  <c r="A6604" i="26" s="1"/>
  <c r="A6605" i="26" s="1"/>
  <c r="A6606" i="26" s="1"/>
  <c r="A6607" i="26" s="1"/>
  <c r="A6608" i="26" s="1"/>
  <c r="A6609" i="26" s="1"/>
  <c r="A6610" i="26" s="1"/>
  <c r="A6611" i="26" s="1"/>
  <c r="A6612" i="26" s="1"/>
  <c r="A6613" i="26" s="1"/>
  <c r="A6614" i="26" s="1"/>
  <c r="A6615" i="26" s="1"/>
  <c r="A6616" i="26" s="1"/>
  <c r="A6617" i="26" s="1"/>
  <c r="A6618" i="26" s="1"/>
  <c r="A6619" i="26" s="1"/>
  <c r="A6620" i="26" s="1"/>
  <c r="A6621" i="26" s="1"/>
  <c r="A6622" i="26" s="1"/>
  <c r="A6623" i="26" s="1"/>
  <c r="A6624" i="26" s="1"/>
  <c r="A6625" i="26" s="1"/>
  <c r="A6626" i="26" s="1"/>
  <c r="A6627" i="26" s="1"/>
  <c r="A6628" i="26" s="1"/>
  <c r="A6629" i="26" s="1"/>
  <c r="A6630" i="26" s="1"/>
  <c r="A6631" i="26" s="1"/>
  <c r="A6632" i="26" s="1"/>
  <c r="A6633" i="26" s="1"/>
  <c r="A6634" i="26" s="1"/>
  <c r="A6635" i="26" s="1"/>
  <c r="A6636" i="26" s="1"/>
  <c r="A6637" i="26" s="1"/>
  <c r="A6638" i="26" s="1"/>
  <c r="A6639" i="26" s="1"/>
  <c r="A6640" i="26" s="1"/>
  <c r="A6641" i="26" s="1"/>
  <c r="A6642" i="26" s="1"/>
  <c r="A6643" i="26" s="1"/>
  <c r="A6644" i="26" s="1"/>
  <c r="A6645" i="26" s="1"/>
  <c r="A6646" i="26" s="1"/>
  <c r="A6647" i="26" s="1"/>
  <c r="A6648" i="26" s="1"/>
  <c r="A6649" i="26" s="1"/>
  <c r="A6650" i="26" s="1"/>
  <c r="A6651" i="26" s="1"/>
  <c r="A6652" i="26" s="1"/>
  <c r="A6653" i="26" s="1"/>
  <c r="A6654" i="26" s="1"/>
  <c r="A6655" i="26" s="1"/>
  <c r="A6656" i="26" s="1"/>
  <c r="A6657" i="26" s="1"/>
  <c r="A6658" i="26" s="1"/>
  <c r="A6659" i="26" s="1"/>
  <c r="A6660" i="26" s="1"/>
  <c r="A6661" i="26" s="1"/>
  <c r="A6662" i="26" s="1"/>
  <c r="A6663" i="26" s="1"/>
  <c r="A6664" i="26" s="1"/>
  <c r="A6665" i="26" s="1"/>
  <c r="A6666" i="26" s="1"/>
  <c r="A6667" i="26" s="1"/>
  <c r="A6668" i="26" s="1"/>
  <c r="A6669" i="26" s="1"/>
  <c r="A6670" i="26" s="1"/>
  <c r="A6671" i="26" s="1"/>
  <c r="A6672" i="26" s="1"/>
  <c r="A6673" i="26" s="1"/>
  <c r="A6674" i="26" s="1"/>
  <c r="A6675" i="26" s="1"/>
  <c r="A6676" i="26" s="1"/>
  <c r="A6677" i="26" s="1"/>
  <c r="A6678" i="26" s="1"/>
  <c r="A6679" i="26" s="1"/>
  <c r="A6680" i="26" s="1"/>
  <c r="A6681" i="26" s="1"/>
  <c r="A6682" i="26" s="1"/>
  <c r="A6683" i="26" s="1"/>
  <c r="A6684" i="26" s="1"/>
  <c r="A6685" i="26" s="1"/>
  <c r="A6686" i="26" s="1"/>
  <c r="A6687" i="26" s="1"/>
  <c r="A6688" i="26" s="1"/>
  <c r="A6689" i="26" s="1"/>
  <c r="A6690" i="26" s="1"/>
  <c r="A6691" i="26" s="1"/>
  <c r="A6692" i="26" s="1"/>
  <c r="A6693" i="26" s="1"/>
  <c r="A6694" i="26" s="1"/>
  <c r="A6695" i="26" s="1"/>
  <c r="A6696" i="26" s="1"/>
  <c r="A6697" i="26" s="1"/>
  <c r="A6698" i="26" s="1"/>
  <c r="A6699" i="26" s="1"/>
  <c r="A6700" i="26" s="1"/>
  <c r="A6701" i="26" s="1"/>
  <c r="A6702" i="26" s="1"/>
  <c r="A6703" i="26" s="1"/>
  <c r="A6704" i="26" s="1"/>
  <c r="A6705" i="26" s="1"/>
  <c r="A6706" i="26" s="1"/>
  <c r="A6707" i="26" s="1"/>
  <c r="A6708" i="26" s="1"/>
  <c r="A6709" i="26" s="1"/>
  <c r="A6710" i="26" s="1"/>
  <c r="A6711" i="26" s="1"/>
  <c r="A6712" i="26" s="1"/>
  <c r="A6713" i="26" s="1"/>
  <c r="A6714" i="26" s="1"/>
  <c r="A6715" i="26" s="1"/>
  <c r="A6716" i="26" s="1"/>
  <c r="A6717" i="26" s="1"/>
  <c r="A6718" i="26" s="1"/>
  <c r="A6719" i="26" s="1"/>
  <c r="A6720" i="26" s="1"/>
  <c r="A6721" i="26" s="1"/>
  <c r="A6722" i="26" s="1"/>
  <c r="A6723" i="26" s="1"/>
  <c r="A6724" i="26" s="1"/>
  <c r="A6725" i="26" s="1"/>
  <c r="A6726" i="26" s="1"/>
  <c r="A6727" i="26" s="1"/>
  <c r="A6728" i="26" s="1"/>
  <c r="A6729" i="26" s="1"/>
  <c r="A6730" i="26" s="1"/>
  <c r="A6731" i="26" s="1"/>
  <c r="A6732" i="26" s="1"/>
  <c r="A6733" i="26" s="1"/>
  <c r="A6734" i="26" s="1"/>
  <c r="A6735" i="26" s="1"/>
  <c r="A6736" i="26" s="1"/>
  <c r="A6737" i="26" s="1"/>
  <c r="A6738" i="26" s="1"/>
  <c r="A6739" i="26" s="1"/>
  <c r="A6740" i="26" s="1"/>
  <c r="A6741" i="26" s="1"/>
  <c r="A6742" i="26" s="1"/>
  <c r="A6743" i="26" s="1"/>
  <c r="A6744" i="26" s="1"/>
  <c r="A6745" i="26" s="1"/>
  <c r="A6746" i="26" s="1"/>
  <c r="A6747" i="26" s="1"/>
  <c r="A6748" i="26" s="1"/>
  <c r="A6749" i="26" s="1"/>
  <c r="A6750" i="26" s="1"/>
  <c r="A6751" i="26" s="1"/>
  <c r="A6752" i="26" s="1"/>
  <c r="A6753" i="26" s="1"/>
  <c r="A6754" i="26" s="1"/>
  <c r="A6755" i="26" s="1"/>
  <c r="A6756" i="26" s="1"/>
  <c r="A6757" i="26" s="1"/>
  <c r="A6758" i="26" s="1"/>
  <c r="A6759" i="26" s="1"/>
  <c r="A6760" i="26" s="1"/>
  <c r="A6761" i="26" s="1"/>
  <c r="A6762" i="26" s="1"/>
  <c r="A6763" i="26" s="1"/>
  <c r="A6764" i="26" s="1"/>
  <c r="A6765" i="26" s="1"/>
  <c r="A6766" i="26" s="1"/>
  <c r="A6767" i="26" s="1"/>
  <c r="A6768" i="26" s="1"/>
  <c r="A6769" i="26" s="1"/>
  <c r="A6770" i="26" s="1"/>
  <c r="A6771" i="26" s="1"/>
  <c r="A6772" i="26" s="1"/>
  <c r="A6773" i="26" s="1"/>
  <c r="A6774" i="26" s="1"/>
  <c r="A6775" i="26" s="1"/>
  <c r="A6776" i="26" s="1"/>
  <c r="A6777" i="26" s="1"/>
  <c r="A6778" i="26" s="1"/>
  <c r="A6779" i="26" s="1"/>
  <c r="A6780" i="26" s="1"/>
  <c r="A6781" i="26" s="1"/>
  <c r="A6782" i="26" s="1"/>
  <c r="A6783" i="26" s="1"/>
  <c r="A6784" i="26" s="1"/>
  <c r="A6785" i="26" s="1"/>
  <c r="A6786" i="26" s="1"/>
  <c r="A6787" i="26" s="1"/>
  <c r="A6788" i="26" s="1"/>
  <c r="A6789" i="26" s="1"/>
  <c r="A6790" i="26" s="1"/>
  <c r="A6791" i="26" s="1"/>
  <c r="A6792" i="26" s="1"/>
  <c r="A6793" i="26" s="1"/>
  <c r="A6794" i="26" s="1"/>
  <c r="A6795" i="26" s="1"/>
  <c r="A6796" i="26" s="1"/>
  <c r="A6797" i="26" s="1"/>
  <c r="A6798" i="26" s="1"/>
  <c r="A6799" i="26" s="1"/>
  <c r="A6800" i="26" s="1"/>
  <c r="A6801" i="26" s="1"/>
  <c r="A6802" i="26" s="1"/>
  <c r="A6803" i="26" s="1"/>
  <c r="A6804" i="26" s="1"/>
  <c r="A6805" i="26" s="1"/>
  <c r="A6806" i="26" s="1"/>
  <c r="A6807" i="26" s="1"/>
  <c r="A6808" i="26" s="1"/>
  <c r="A6809" i="26" s="1"/>
  <c r="A6810" i="26" s="1"/>
  <c r="A6811" i="26" s="1"/>
  <c r="A6812" i="26" s="1"/>
  <c r="A6813" i="26" s="1"/>
  <c r="A6814" i="26" s="1"/>
  <c r="A6815" i="26" s="1"/>
  <c r="A6816" i="26" s="1"/>
  <c r="A6817" i="26" s="1"/>
  <c r="A6818" i="26" s="1"/>
  <c r="A6819" i="26" s="1"/>
  <c r="A6820" i="26" s="1"/>
  <c r="A6821" i="26" s="1"/>
  <c r="A6822" i="26" s="1"/>
  <c r="A6823" i="26" s="1"/>
  <c r="A6824" i="26" s="1"/>
  <c r="A6825" i="26" s="1"/>
  <c r="A6826" i="26" s="1"/>
  <c r="A6827" i="26" s="1"/>
  <c r="A6828" i="26" s="1"/>
  <c r="A6829" i="26" s="1"/>
  <c r="A6830" i="26" s="1"/>
  <c r="A6831" i="26" s="1"/>
  <c r="A6832" i="26" s="1"/>
  <c r="A6833" i="26" s="1"/>
  <c r="A6834" i="26" s="1"/>
  <c r="A6835" i="26" s="1"/>
  <c r="A6836" i="26" s="1"/>
  <c r="A6837" i="26" s="1"/>
  <c r="A6838" i="26" s="1"/>
  <c r="A6839" i="26" s="1"/>
  <c r="A6840" i="26" s="1"/>
  <c r="A6841" i="26" s="1"/>
  <c r="A6842" i="26" s="1"/>
  <c r="A6843" i="26" s="1"/>
  <c r="A6844" i="26" s="1"/>
  <c r="A6845" i="26" s="1"/>
  <c r="A6846" i="26" s="1"/>
  <c r="A6847" i="26" s="1"/>
  <c r="A6848" i="26" s="1"/>
  <c r="A6849" i="26" s="1"/>
  <c r="A6850" i="26" s="1"/>
  <c r="A6851" i="26" s="1"/>
  <c r="A6852" i="26" s="1"/>
  <c r="A6853" i="26" s="1"/>
  <c r="A6854" i="26" s="1"/>
  <c r="A6855" i="26" s="1"/>
  <c r="A6856" i="26" s="1"/>
  <c r="A6857" i="26" s="1"/>
  <c r="A6858" i="26" s="1"/>
  <c r="A6859" i="26" s="1"/>
  <c r="A6860" i="26" s="1"/>
  <c r="A6861" i="26" s="1"/>
  <c r="A6862" i="26" s="1"/>
  <c r="A6863" i="26" s="1"/>
  <c r="A6864" i="26" s="1"/>
  <c r="A6865" i="26" s="1"/>
  <c r="A6866" i="26" s="1"/>
  <c r="A6867" i="26" s="1"/>
  <c r="A6868" i="26" s="1"/>
  <c r="A6869" i="26" s="1"/>
  <c r="A6870" i="26" s="1"/>
  <c r="A6871" i="26" s="1"/>
  <c r="A6872" i="26" s="1"/>
  <c r="A6873" i="26" s="1"/>
  <c r="A6874" i="26" s="1"/>
  <c r="A6875" i="26" s="1"/>
  <c r="A6876" i="26" s="1"/>
  <c r="A6877" i="26" s="1"/>
  <c r="A6878" i="26" s="1"/>
  <c r="A6879" i="26" s="1"/>
  <c r="A6880" i="26" s="1"/>
  <c r="A6881" i="26" s="1"/>
  <c r="A6882" i="26" s="1"/>
  <c r="A6883" i="26" s="1"/>
  <c r="A6884" i="26" s="1"/>
  <c r="A6885" i="26" s="1"/>
  <c r="A6886" i="26" s="1"/>
  <c r="A6887" i="26" s="1"/>
  <c r="A6888" i="26" s="1"/>
  <c r="A6889" i="26" s="1"/>
  <c r="A6890" i="26" s="1"/>
  <c r="A6891" i="26" s="1"/>
  <c r="A6892" i="26" s="1"/>
  <c r="A6893" i="26" s="1"/>
  <c r="A6894" i="26" s="1"/>
  <c r="A6895" i="26" s="1"/>
  <c r="A6896" i="26" s="1"/>
  <c r="A6897" i="26" s="1"/>
  <c r="A6898" i="26" s="1"/>
  <c r="A6899" i="26" s="1"/>
  <c r="A6900" i="26" s="1"/>
  <c r="A6901" i="26" s="1"/>
  <c r="A6902" i="26" s="1"/>
  <c r="A6903" i="26" s="1"/>
  <c r="A6904" i="26" s="1"/>
  <c r="A6905" i="26" s="1"/>
  <c r="A6906" i="26" s="1"/>
  <c r="A6907" i="26" s="1"/>
  <c r="A6908" i="26" s="1"/>
  <c r="A6909" i="26" s="1"/>
  <c r="A6910" i="26" s="1"/>
  <c r="A6911" i="26" s="1"/>
  <c r="A6912" i="26" s="1"/>
  <c r="A6913" i="26" s="1"/>
  <c r="A6914" i="26" s="1"/>
  <c r="A6915" i="26" s="1"/>
  <c r="A6916" i="26" s="1"/>
  <c r="A6917" i="26" s="1"/>
  <c r="A6918" i="26" s="1"/>
  <c r="A6919" i="26" s="1"/>
  <c r="A6920" i="26" s="1"/>
  <c r="A6921" i="26" s="1"/>
  <c r="A6922" i="26" s="1"/>
  <c r="A6923" i="26" s="1"/>
  <c r="A6924" i="26" s="1"/>
  <c r="A6925" i="26" s="1"/>
  <c r="A6926" i="26" s="1"/>
  <c r="A6927" i="26" s="1"/>
  <c r="A6928" i="26" s="1"/>
  <c r="A6929" i="26" s="1"/>
  <c r="A6930" i="26" s="1"/>
  <c r="A6931" i="26" s="1"/>
  <c r="A6932" i="26" s="1"/>
  <c r="A6933" i="26" s="1"/>
  <c r="A6934" i="26" s="1"/>
  <c r="A6935" i="26" s="1"/>
  <c r="A6936" i="26" s="1"/>
  <c r="A6937" i="26" s="1"/>
  <c r="A6938" i="26" s="1"/>
  <c r="A6939" i="26" s="1"/>
  <c r="A6940" i="26" s="1"/>
  <c r="A6941" i="26" s="1"/>
  <c r="A6942" i="26" s="1"/>
  <c r="A6943" i="26" s="1"/>
  <c r="A6944" i="26" s="1"/>
  <c r="A6945" i="26" s="1"/>
  <c r="A6946" i="26" s="1"/>
  <c r="A6947" i="26" s="1"/>
  <c r="A6948" i="26" s="1"/>
  <c r="A6949" i="26" s="1"/>
  <c r="A6950" i="26" s="1"/>
  <c r="A6951" i="26" s="1"/>
  <c r="A6952" i="26" s="1"/>
  <c r="A6953" i="26" s="1"/>
  <c r="A6954" i="26" s="1"/>
  <c r="A6955" i="26" s="1"/>
  <c r="A6956" i="26" s="1"/>
  <c r="A6957" i="26" s="1"/>
  <c r="A6958" i="26" s="1"/>
  <c r="A6959" i="26" s="1"/>
  <c r="A6960" i="26" s="1"/>
  <c r="A6961" i="26" s="1"/>
  <c r="A6962" i="26" s="1"/>
  <c r="A6963" i="26" s="1"/>
  <c r="A6964" i="26" s="1"/>
  <c r="A6965" i="26" s="1"/>
  <c r="A6966" i="26" s="1"/>
  <c r="A6967" i="26" s="1"/>
  <c r="A6968" i="26" s="1"/>
  <c r="A6969" i="26" s="1"/>
  <c r="A6970" i="26" s="1"/>
  <c r="A6971" i="26" s="1"/>
  <c r="A6972" i="26" s="1"/>
  <c r="A6973" i="26" s="1"/>
  <c r="A6974" i="26" s="1"/>
  <c r="A6975" i="26" s="1"/>
  <c r="A6976" i="26" s="1"/>
  <c r="A6977" i="26" s="1"/>
  <c r="A6978" i="26" s="1"/>
  <c r="A6979" i="26" s="1"/>
  <c r="A6980" i="26" s="1"/>
  <c r="A6981" i="26" s="1"/>
  <c r="A6982" i="26" s="1"/>
  <c r="A6983" i="26" s="1"/>
  <c r="A6984" i="26" s="1"/>
  <c r="A6985" i="26" s="1"/>
  <c r="A6986" i="26" s="1"/>
  <c r="A6987" i="26" s="1"/>
  <c r="A6988" i="26" s="1"/>
  <c r="A6989" i="26" s="1"/>
  <c r="A6990" i="26" s="1"/>
  <c r="A6991" i="26" s="1"/>
  <c r="A6992" i="26" s="1"/>
  <c r="A6993" i="26" s="1"/>
  <c r="A6994" i="26" s="1"/>
  <c r="A6995" i="26" s="1"/>
  <c r="A6996" i="26" s="1"/>
  <c r="A6997" i="26" s="1"/>
  <c r="A6998" i="26" s="1"/>
  <c r="A6999" i="26" s="1"/>
  <c r="A7000" i="26" s="1"/>
  <c r="A7001" i="26" s="1"/>
  <c r="A7002" i="26" s="1"/>
  <c r="A7003" i="26" s="1"/>
  <c r="A7004" i="26" s="1"/>
  <c r="A7005" i="26" s="1"/>
  <c r="A7006" i="26" s="1"/>
  <c r="A7007" i="26" s="1"/>
  <c r="A7008" i="26" s="1"/>
  <c r="A7009" i="26" s="1"/>
  <c r="A7010" i="26" s="1"/>
  <c r="A7011" i="26" s="1"/>
  <c r="A7012" i="26" s="1"/>
  <c r="A7013" i="26" s="1"/>
  <c r="A7014" i="26" s="1"/>
  <c r="A7015" i="26" s="1"/>
  <c r="A7016" i="26" s="1"/>
  <c r="A7017" i="26" s="1"/>
  <c r="A7018" i="26" s="1"/>
  <c r="A7019" i="26" s="1"/>
  <c r="A7020" i="26" s="1"/>
  <c r="A7021" i="26" s="1"/>
  <c r="A7022" i="26" s="1"/>
  <c r="A7023" i="26" s="1"/>
  <c r="A7024" i="26" s="1"/>
  <c r="A7025" i="26" s="1"/>
  <c r="A7026" i="26" s="1"/>
  <c r="A7027" i="26" s="1"/>
  <c r="A7028" i="26" s="1"/>
  <c r="A7029" i="26" s="1"/>
  <c r="A7030" i="26" s="1"/>
  <c r="A7031" i="26" s="1"/>
  <c r="A7032" i="26" s="1"/>
  <c r="A7033" i="26" s="1"/>
  <c r="A7034" i="26" s="1"/>
  <c r="A7035" i="26" s="1"/>
  <c r="A7036" i="26" s="1"/>
  <c r="A7037" i="26" s="1"/>
  <c r="A7038" i="26" s="1"/>
  <c r="A7039" i="26" s="1"/>
  <c r="A7040" i="26" s="1"/>
  <c r="A7041" i="26" s="1"/>
  <c r="A7042" i="26" s="1"/>
  <c r="A7043" i="26" s="1"/>
  <c r="A7044" i="26" s="1"/>
  <c r="A7045" i="26" s="1"/>
  <c r="A7046" i="26" s="1"/>
  <c r="A7047" i="26" s="1"/>
  <c r="A7048" i="26" s="1"/>
  <c r="A7049" i="26" s="1"/>
  <c r="A7050" i="26" s="1"/>
  <c r="A7051" i="26" s="1"/>
  <c r="A7052" i="26" s="1"/>
  <c r="A7053" i="26" s="1"/>
  <c r="A7054" i="26" s="1"/>
  <c r="A7055" i="26" s="1"/>
  <c r="A7056" i="26" s="1"/>
  <c r="A7057" i="26" s="1"/>
  <c r="A7058" i="26" s="1"/>
  <c r="A7059" i="26" s="1"/>
  <c r="A7060" i="26" s="1"/>
  <c r="A7061" i="26" s="1"/>
  <c r="A7062" i="26" s="1"/>
  <c r="A7063" i="26" s="1"/>
  <c r="A7064" i="26" s="1"/>
  <c r="A7065" i="26" s="1"/>
  <c r="A7066" i="26" s="1"/>
  <c r="A7067" i="26" s="1"/>
  <c r="A7068" i="26" s="1"/>
  <c r="A7069" i="26" s="1"/>
  <c r="A7070" i="26" s="1"/>
  <c r="A7071" i="26" s="1"/>
  <c r="A7072" i="26" s="1"/>
  <c r="A7073" i="26" s="1"/>
  <c r="A7074" i="26" s="1"/>
  <c r="A7075" i="26" s="1"/>
  <c r="A7076" i="26" s="1"/>
  <c r="A7077" i="26" s="1"/>
  <c r="A7078" i="26" s="1"/>
  <c r="A7079" i="26" s="1"/>
  <c r="A7080" i="26" s="1"/>
  <c r="A7081" i="26" s="1"/>
  <c r="A7082" i="26" s="1"/>
  <c r="A7083" i="26" s="1"/>
  <c r="A7084" i="26" s="1"/>
  <c r="A7085" i="26" s="1"/>
  <c r="A7086" i="26" s="1"/>
  <c r="A7087" i="26" s="1"/>
  <c r="A7088" i="26" s="1"/>
  <c r="A7089" i="26" s="1"/>
  <c r="A7090" i="26" s="1"/>
  <c r="A7091" i="26" s="1"/>
  <c r="A7092" i="26" s="1"/>
  <c r="A7093" i="26" s="1"/>
  <c r="A7094" i="26" s="1"/>
  <c r="A7095" i="26" s="1"/>
  <c r="A7096" i="26" s="1"/>
  <c r="A7097" i="26" s="1"/>
  <c r="A7098" i="26" s="1"/>
  <c r="A7099" i="26" s="1"/>
  <c r="A7100" i="26" s="1"/>
  <c r="A7101" i="26" s="1"/>
  <c r="A7102" i="26" s="1"/>
  <c r="A7103" i="26" s="1"/>
  <c r="A7104" i="26" s="1"/>
  <c r="A7105" i="26" s="1"/>
  <c r="A7106" i="26" s="1"/>
  <c r="A7107" i="26" s="1"/>
  <c r="A7108" i="26" s="1"/>
  <c r="A7109" i="26" s="1"/>
  <c r="A7110" i="26" s="1"/>
  <c r="A7111" i="26" s="1"/>
  <c r="A7112" i="26" s="1"/>
  <c r="A7113" i="26" s="1"/>
  <c r="A7114" i="26" s="1"/>
  <c r="A7115" i="26" s="1"/>
  <c r="A7116" i="26" s="1"/>
  <c r="A7117" i="26" s="1"/>
  <c r="A7118" i="26" s="1"/>
  <c r="A7119" i="26" s="1"/>
  <c r="A7120" i="26" s="1"/>
  <c r="A7121" i="26" s="1"/>
  <c r="A7122" i="26" s="1"/>
  <c r="A7123" i="26" s="1"/>
  <c r="A7124" i="26" s="1"/>
  <c r="A7125" i="26" s="1"/>
  <c r="A7126" i="26" s="1"/>
  <c r="A7127" i="26" s="1"/>
  <c r="A7128" i="26" s="1"/>
  <c r="A7129" i="26" s="1"/>
  <c r="A7130" i="26" s="1"/>
  <c r="A7131" i="26" s="1"/>
  <c r="A7132" i="26" s="1"/>
  <c r="A7133" i="26" s="1"/>
  <c r="A7134" i="26" s="1"/>
  <c r="A7135" i="26" s="1"/>
  <c r="A7136" i="26" s="1"/>
  <c r="A7137" i="26" s="1"/>
  <c r="A7138" i="26" s="1"/>
  <c r="A7139" i="26" s="1"/>
  <c r="A7140" i="26" s="1"/>
  <c r="A7141" i="26" s="1"/>
  <c r="A7142" i="26" s="1"/>
  <c r="A7143" i="26" s="1"/>
  <c r="A7144" i="26" s="1"/>
  <c r="A7145" i="26" s="1"/>
  <c r="A7146" i="26" s="1"/>
  <c r="A7147" i="26" s="1"/>
  <c r="A7148" i="26" s="1"/>
  <c r="A7149" i="26" s="1"/>
  <c r="A7150" i="26" s="1"/>
  <c r="A7151" i="26" s="1"/>
  <c r="A7152" i="26" s="1"/>
  <c r="A7153" i="26" s="1"/>
  <c r="A7154" i="26" s="1"/>
  <c r="A7155" i="26" s="1"/>
  <c r="A7156" i="26" s="1"/>
  <c r="A7157" i="26" s="1"/>
  <c r="A7158" i="26" s="1"/>
  <c r="A7159" i="26" s="1"/>
  <c r="A7160" i="26" s="1"/>
  <c r="A7161" i="26" s="1"/>
  <c r="A7162" i="26" s="1"/>
  <c r="A7163" i="26" s="1"/>
  <c r="A7164" i="26" s="1"/>
  <c r="A7165" i="26" s="1"/>
  <c r="A7166" i="26" s="1"/>
  <c r="A7167" i="26" s="1"/>
  <c r="A7168" i="26" s="1"/>
  <c r="A7169" i="26" s="1"/>
  <c r="A7170" i="26" s="1"/>
  <c r="A7171" i="26" s="1"/>
  <c r="A7172" i="26" s="1"/>
  <c r="A7173" i="26" s="1"/>
  <c r="A7174" i="26" s="1"/>
  <c r="A7175" i="26" s="1"/>
  <c r="A7176" i="26" s="1"/>
  <c r="A7177" i="26" s="1"/>
  <c r="A7178" i="26" s="1"/>
  <c r="A7179" i="26" s="1"/>
  <c r="A7180" i="26" s="1"/>
  <c r="A7181" i="26" s="1"/>
  <c r="A7182" i="26" s="1"/>
  <c r="A7183" i="26" s="1"/>
  <c r="A7184" i="26" s="1"/>
  <c r="A7185" i="26" s="1"/>
  <c r="A7186" i="26" s="1"/>
  <c r="A7187" i="26" s="1"/>
  <c r="A7188" i="26" s="1"/>
  <c r="A7189" i="26" s="1"/>
  <c r="A7190" i="26" s="1"/>
  <c r="A7191" i="26" s="1"/>
  <c r="A7192" i="26" s="1"/>
  <c r="A7193" i="26" s="1"/>
  <c r="A7194" i="26" s="1"/>
  <c r="A7195" i="26" s="1"/>
  <c r="A7196" i="26" s="1"/>
  <c r="A7197" i="26" s="1"/>
  <c r="A7198" i="26" s="1"/>
  <c r="A7199" i="26" s="1"/>
  <c r="A7200" i="26" s="1"/>
  <c r="A7201" i="26" s="1"/>
  <c r="A7202" i="26" s="1"/>
  <c r="A7203" i="26" s="1"/>
  <c r="A7204" i="26" s="1"/>
  <c r="A7205" i="26" s="1"/>
  <c r="A7206" i="26" s="1"/>
  <c r="A7207" i="26" s="1"/>
  <c r="A7208" i="26" s="1"/>
  <c r="A7209" i="26" s="1"/>
  <c r="A7210" i="26" s="1"/>
  <c r="A7211" i="26" s="1"/>
  <c r="A7212" i="26" s="1"/>
  <c r="A7213" i="26" s="1"/>
  <c r="A7214" i="26" s="1"/>
  <c r="A7215" i="26" s="1"/>
  <c r="A7216" i="26" s="1"/>
  <c r="A7217" i="26" s="1"/>
  <c r="A7218" i="26" s="1"/>
  <c r="A7219" i="26" s="1"/>
  <c r="A7220" i="26" s="1"/>
  <c r="A7221" i="26" s="1"/>
  <c r="A7222" i="26" s="1"/>
  <c r="A7223" i="26" s="1"/>
  <c r="A7224" i="26" s="1"/>
  <c r="A7225" i="26" s="1"/>
  <c r="A7226" i="26" s="1"/>
  <c r="A7227" i="26" s="1"/>
  <c r="A7228" i="26" s="1"/>
  <c r="A7229" i="26" s="1"/>
  <c r="A7230" i="26" s="1"/>
  <c r="A7231" i="26" s="1"/>
  <c r="A7232" i="26" s="1"/>
  <c r="A7233" i="26" s="1"/>
  <c r="A7234" i="26" s="1"/>
  <c r="A7235" i="26" s="1"/>
  <c r="A7236" i="26" s="1"/>
  <c r="A7237" i="26" s="1"/>
  <c r="A7238" i="26" s="1"/>
  <c r="A7239" i="26" s="1"/>
  <c r="A7240" i="26" s="1"/>
  <c r="A7241" i="26" s="1"/>
  <c r="A7242" i="26" s="1"/>
  <c r="A7243" i="26" s="1"/>
  <c r="A7244" i="26" s="1"/>
  <c r="A7245" i="26" s="1"/>
  <c r="A7246" i="26" s="1"/>
  <c r="A7247" i="26" s="1"/>
  <c r="A7248" i="26" s="1"/>
  <c r="A7249" i="26" s="1"/>
  <c r="A7250" i="26" s="1"/>
  <c r="A7251" i="26" s="1"/>
  <c r="A7252" i="26" s="1"/>
  <c r="A7253" i="26" s="1"/>
  <c r="A7254" i="26" s="1"/>
  <c r="A7255" i="26" s="1"/>
  <c r="A7256" i="26" s="1"/>
  <c r="A7257" i="26" s="1"/>
  <c r="A7258" i="26" s="1"/>
  <c r="A7259" i="26" s="1"/>
  <c r="A7260" i="26" s="1"/>
  <c r="A7261" i="26" s="1"/>
  <c r="A7262" i="26" s="1"/>
  <c r="A7263" i="26" s="1"/>
  <c r="A7264" i="26" s="1"/>
  <c r="A7265" i="26" s="1"/>
  <c r="A7266" i="26" s="1"/>
  <c r="A7267" i="26" s="1"/>
  <c r="A7268" i="26" s="1"/>
  <c r="A7269" i="26" s="1"/>
  <c r="A7270" i="26" s="1"/>
  <c r="A7271" i="26" s="1"/>
  <c r="A7272" i="26" s="1"/>
  <c r="A7273" i="26" s="1"/>
  <c r="A7274" i="26" s="1"/>
  <c r="A7275" i="26" s="1"/>
  <c r="A7276" i="26" s="1"/>
  <c r="A7277" i="26" s="1"/>
  <c r="A7278" i="26" s="1"/>
  <c r="A7279" i="26" s="1"/>
  <c r="A7280" i="26" s="1"/>
  <c r="A7281" i="26" s="1"/>
  <c r="A7282" i="26" s="1"/>
  <c r="A7283" i="26" s="1"/>
  <c r="A7284" i="26" s="1"/>
  <c r="A7285" i="26" s="1"/>
  <c r="A7286" i="26" s="1"/>
  <c r="A7287" i="26" s="1"/>
  <c r="A7288" i="26" s="1"/>
  <c r="A7289" i="26" s="1"/>
  <c r="A7290" i="26" s="1"/>
  <c r="A7291" i="26" s="1"/>
  <c r="A7292" i="26" s="1"/>
  <c r="A7293" i="26" s="1"/>
  <c r="A7294" i="26" s="1"/>
  <c r="A7295" i="26" s="1"/>
  <c r="A7296" i="26" s="1"/>
  <c r="A7297" i="26" s="1"/>
  <c r="A7298" i="26" s="1"/>
  <c r="A7299" i="26" s="1"/>
  <c r="A7300" i="26" s="1"/>
  <c r="A7301" i="26" s="1"/>
  <c r="A7302" i="26" s="1"/>
  <c r="A7303" i="26" s="1"/>
  <c r="A7304" i="26" s="1"/>
  <c r="A7305" i="26" s="1"/>
  <c r="A7306" i="26" s="1"/>
  <c r="A7307" i="26" s="1"/>
  <c r="A7308" i="26" s="1"/>
  <c r="A7309" i="26" s="1"/>
  <c r="A7310" i="26" s="1"/>
  <c r="A7311" i="26" s="1"/>
  <c r="A7312" i="26" s="1"/>
  <c r="A7313" i="26" s="1"/>
  <c r="A7314" i="26" s="1"/>
  <c r="A7315" i="26" s="1"/>
  <c r="A7316" i="26" s="1"/>
  <c r="A7317" i="26" s="1"/>
  <c r="A7318" i="26" s="1"/>
  <c r="A7319" i="26" s="1"/>
  <c r="A7320" i="26" s="1"/>
  <c r="A7321" i="26" s="1"/>
  <c r="A7322" i="26" s="1"/>
  <c r="A7323" i="26" s="1"/>
  <c r="A7324" i="26" s="1"/>
  <c r="A7325" i="26" s="1"/>
  <c r="A7326" i="26" s="1"/>
  <c r="A7327" i="26" s="1"/>
  <c r="A7328" i="26" s="1"/>
  <c r="A7329" i="26" s="1"/>
  <c r="A7330" i="26" s="1"/>
  <c r="A7331" i="26" s="1"/>
  <c r="A7332" i="26" s="1"/>
  <c r="A7333" i="26" s="1"/>
  <c r="A7334" i="26" s="1"/>
  <c r="A7335" i="26" s="1"/>
  <c r="A7336" i="26" s="1"/>
  <c r="A7337" i="26" s="1"/>
  <c r="A7338" i="26" s="1"/>
  <c r="A7339" i="26" s="1"/>
  <c r="A7340" i="26" s="1"/>
  <c r="A7341" i="26" s="1"/>
  <c r="A7342" i="26" s="1"/>
  <c r="A7343" i="26" s="1"/>
  <c r="A7344" i="26" s="1"/>
  <c r="A7345" i="26" s="1"/>
  <c r="A7346" i="26" s="1"/>
  <c r="A7347" i="26" s="1"/>
  <c r="A7348" i="26" s="1"/>
  <c r="A7349" i="26" s="1"/>
  <c r="A7350" i="26" s="1"/>
  <c r="A7351" i="26" s="1"/>
  <c r="A7352" i="26" s="1"/>
  <c r="A7353" i="26" s="1"/>
  <c r="A7354" i="26" s="1"/>
  <c r="A7355" i="26" s="1"/>
  <c r="A7356" i="26" s="1"/>
  <c r="A7357" i="26" s="1"/>
  <c r="A7358" i="26" s="1"/>
  <c r="A7359" i="26" s="1"/>
  <c r="A7360" i="26" s="1"/>
  <c r="A7361" i="26" s="1"/>
  <c r="A7362" i="26" s="1"/>
  <c r="A7363" i="26" s="1"/>
  <c r="A7364" i="26" s="1"/>
  <c r="A7365" i="26" s="1"/>
  <c r="A7366" i="26" s="1"/>
  <c r="A7367" i="26" s="1"/>
  <c r="A7368" i="26" s="1"/>
  <c r="A7369" i="26" s="1"/>
  <c r="A7370" i="26" s="1"/>
  <c r="A7371" i="26" s="1"/>
  <c r="A7372" i="26" s="1"/>
  <c r="A7373" i="26" s="1"/>
  <c r="A7374" i="26" s="1"/>
  <c r="A7375" i="26" s="1"/>
  <c r="A7376" i="26" s="1"/>
  <c r="A7377" i="26" s="1"/>
  <c r="A7378" i="26" s="1"/>
  <c r="A7379" i="26" s="1"/>
  <c r="A7380" i="26" s="1"/>
  <c r="A7381" i="26" s="1"/>
  <c r="A7382" i="26" s="1"/>
  <c r="A7383" i="26" s="1"/>
  <c r="A7384" i="26" s="1"/>
  <c r="A7385" i="26" s="1"/>
  <c r="A7386" i="26" s="1"/>
  <c r="A7387" i="26" s="1"/>
  <c r="A7388" i="26" s="1"/>
  <c r="A7389" i="26" s="1"/>
  <c r="A7390" i="26" s="1"/>
  <c r="A7391" i="26" s="1"/>
  <c r="A7392" i="26" s="1"/>
  <c r="A7393" i="26" s="1"/>
  <c r="A7394" i="26" s="1"/>
  <c r="A7395" i="26" s="1"/>
  <c r="A7396" i="26" s="1"/>
  <c r="A7397" i="26" s="1"/>
  <c r="A7398" i="26" s="1"/>
  <c r="A7399" i="26" s="1"/>
  <c r="A7400" i="26" s="1"/>
  <c r="A7401" i="26" s="1"/>
  <c r="A7402" i="26" s="1"/>
  <c r="A7403" i="26" s="1"/>
  <c r="A7404" i="26" s="1"/>
  <c r="A7405" i="26" s="1"/>
  <c r="A7406" i="26" s="1"/>
  <c r="A7407" i="26" s="1"/>
  <c r="A7408" i="26" s="1"/>
  <c r="A7409" i="26" s="1"/>
  <c r="A7410" i="26" s="1"/>
  <c r="A7411" i="26" s="1"/>
  <c r="A7412" i="26" s="1"/>
  <c r="A7413" i="26" s="1"/>
  <c r="A7414" i="26" s="1"/>
  <c r="A7415" i="26" s="1"/>
  <c r="A7416" i="26" s="1"/>
  <c r="A7417" i="26" s="1"/>
  <c r="A7418" i="26" s="1"/>
  <c r="A7419" i="26" s="1"/>
  <c r="A7420" i="26" s="1"/>
  <c r="A7421" i="26" s="1"/>
  <c r="A7422" i="26" s="1"/>
  <c r="A7423" i="26" s="1"/>
  <c r="A7424" i="26" s="1"/>
  <c r="A7425" i="26" s="1"/>
  <c r="A7426" i="26" s="1"/>
  <c r="A7427" i="26" s="1"/>
  <c r="A7428" i="26" s="1"/>
  <c r="A7429" i="26" s="1"/>
  <c r="A7430" i="26" s="1"/>
  <c r="A7431" i="26" s="1"/>
  <c r="A7432" i="26" s="1"/>
  <c r="A7433" i="26" s="1"/>
  <c r="A7434" i="26" s="1"/>
  <c r="A7435" i="26" s="1"/>
  <c r="A7436" i="26" s="1"/>
  <c r="A7437" i="26" s="1"/>
  <c r="A7438" i="26" s="1"/>
  <c r="A7439" i="26" s="1"/>
  <c r="A7440" i="26" s="1"/>
  <c r="A7441" i="26" s="1"/>
  <c r="A7442" i="26" s="1"/>
  <c r="A7443" i="26" s="1"/>
  <c r="A7444" i="26" s="1"/>
  <c r="A7445" i="26" s="1"/>
  <c r="A7446" i="26" s="1"/>
  <c r="A7447" i="26" s="1"/>
  <c r="A7448" i="26" s="1"/>
  <c r="A7449" i="26" s="1"/>
  <c r="A7450" i="26" s="1"/>
  <c r="A7451" i="26" s="1"/>
  <c r="A7452" i="26" s="1"/>
  <c r="A7453" i="26" s="1"/>
  <c r="A7454" i="26" s="1"/>
  <c r="A7455" i="26" s="1"/>
  <c r="A7456" i="26" s="1"/>
  <c r="A7457" i="26" s="1"/>
  <c r="A7458" i="26" s="1"/>
  <c r="A7459" i="26" s="1"/>
  <c r="A7460" i="26" s="1"/>
  <c r="A7461" i="26" s="1"/>
  <c r="A7462" i="26" s="1"/>
  <c r="A7463" i="26" s="1"/>
  <c r="A7464" i="26" s="1"/>
  <c r="A7465" i="26" s="1"/>
  <c r="A7466" i="26" s="1"/>
  <c r="A7467" i="26" s="1"/>
  <c r="A7468" i="26" s="1"/>
  <c r="A7469" i="26" s="1"/>
  <c r="A7470" i="26" s="1"/>
  <c r="A7471" i="26" s="1"/>
  <c r="A7472" i="26" s="1"/>
  <c r="A7473" i="26" s="1"/>
  <c r="A7474" i="26" s="1"/>
  <c r="A7475" i="26" s="1"/>
  <c r="A7476" i="26" s="1"/>
  <c r="A7477" i="26" s="1"/>
  <c r="A7478" i="26" s="1"/>
  <c r="A7479" i="26" s="1"/>
  <c r="A7480" i="26" s="1"/>
  <c r="A7481" i="26" s="1"/>
  <c r="A7482" i="26" s="1"/>
  <c r="A7483" i="26" s="1"/>
  <c r="A7484" i="26" s="1"/>
  <c r="A7485" i="26" s="1"/>
  <c r="A7486" i="26" s="1"/>
  <c r="A7487" i="26" s="1"/>
  <c r="A7488" i="26" s="1"/>
  <c r="A7489" i="26" s="1"/>
  <c r="A7490" i="26" s="1"/>
  <c r="A7491" i="26" s="1"/>
  <c r="A7492" i="26" s="1"/>
  <c r="A7493" i="26" s="1"/>
  <c r="A7494" i="26" s="1"/>
  <c r="A7495" i="26" s="1"/>
  <c r="A7496" i="26" s="1"/>
  <c r="A7497" i="26" s="1"/>
  <c r="A7498" i="26" s="1"/>
  <c r="A7499" i="26" s="1"/>
  <c r="A7500" i="26" s="1"/>
  <c r="A7501" i="26" s="1"/>
  <c r="A7502" i="26" s="1"/>
  <c r="A7503" i="26" s="1"/>
  <c r="A7504" i="26" s="1"/>
  <c r="A7505" i="26" s="1"/>
  <c r="A7506" i="26" s="1"/>
  <c r="A7507" i="26" s="1"/>
  <c r="A7508" i="26" s="1"/>
  <c r="A7509" i="26" s="1"/>
  <c r="A7510" i="26" s="1"/>
  <c r="A7511" i="26" s="1"/>
  <c r="A7512" i="26" s="1"/>
  <c r="A7513" i="26" s="1"/>
  <c r="A7514" i="26" s="1"/>
  <c r="A7515" i="26" s="1"/>
  <c r="A7516" i="26" s="1"/>
  <c r="A7517" i="26" s="1"/>
  <c r="A7518" i="26" s="1"/>
  <c r="A7519" i="26" s="1"/>
  <c r="A7520" i="26" s="1"/>
  <c r="A7521" i="26" s="1"/>
  <c r="A7522" i="26" s="1"/>
  <c r="A7523" i="26" s="1"/>
  <c r="A7524" i="26" s="1"/>
  <c r="A7525" i="26" s="1"/>
  <c r="A7526" i="26" s="1"/>
  <c r="A7527" i="26" s="1"/>
  <c r="A7528" i="26" s="1"/>
  <c r="A7529" i="26" s="1"/>
  <c r="A7530" i="26" s="1"/>
  <c r="A7531" i="26" s="1"/>
  <c r="A7532" i="26" s="1"/>
  <c r="A7533" i="26" s="1"/>
  <c r="A7534" i="26" s="1"/>
  <c r="A7535" i="26" s="1"/>
  <c r="A7536" i="26" s="1"/>
  <c r="A7537" i="26" s="1"/>
  <c r="A7538" i="26" s="1"/>
  <c r="A7539" i="26" s="1"/>
  <c r="A7540" i="26" s="1"/>
  <c r="A7541" i="26" s="1"/>
  <c r="A7542" i="26" s="1"/>
  <c r="A7543" i="26" s="1"/>
  <c r="A7544" i="26" s="1"/>
  <c r="A7545" i="26" s="1"/>
  <c r="A7546" i="26" s="1"/>
  <c r="A7547" i="26" s="1"/>
  <c r="A7548" i="26" s="1"/>
  <c r="A7549" i="26" s="1"/>
  <c r="A7550" i="26" s="1"/>
  <c r="A7551" i="26" s="1"/>
  <c r="A7552" i="26" s="1"/>
  <c r="A7553" i="26" s="1"/>
  <c r="A7554" i="26" s="1"/>
  <c r="A7555" i="26" s="1"/>
  <c r="A7556" i="26" s="1"/>
  <c r="A7557" i="26" s="1"/>
  <c r="A7558" i="26" s="1"/>
  <c r="A7559" i="26" s="1"/>
  <c r="A7560" i="26" s="1"/>
  <c r="A7561" i="26" s="1"/>
  <c r="A7562" i="26" s="1"/>
  <c r="A7563" i="26" s="1"/>
  <c r="A7564" i="26" s="1"/>
  <c r="A7565" i="26" s="1"/>
  <c r="A7566" i="26" s="1"/>
  <c r="A7567" i="26" s="1"/>
  <c r="A7568" i="26" s="1"/>
  <c r="A7569" i="26" s="1"/>
  <c r="A7570" i="26" s="1"/>
  <c r="A7571" i="26" s="1"/>
  <c r="A7572" i="26" s="1"/>
  <c r="A7573" i="26" s="1"/>
  <c r="A7574" i="26" s="1"/>
  <c r="A7575" i="26" s="1"/>
  <c r="A7576" i="26" s="1"/>
  <c r="A7577" i="26" s="1"/>
  <c r="A7578" i="26" s="1"/>
  <c r="A7579" i="26" s="1"/>
  <c r="A7580" i="26" s="1"/>
  <c r="A7581" i="26" s="1"/>
  <c r="A7582" i="26" s="1"/>
  <c r="A7583" i="26" s="1"/>
  <c r="A7584" i="26" s="1"/>
  <c r="A7585" i="26" s="1"/>
  <c r="A7586" i="26" s="1"/>
  <c r="A7587" i="26" s="1"/>
  <c r="A7588" i="26" s="1"/>
  <c r="A7589" i="26" s="1"/>
  <c r="A7590" i="26" s="1"/>
  <c r="A7591" i="26" s="1"/>
  <c r="A7592" i="26" s="1"/>
  <c r="A7593" i="26" s="1"/>
  <c r="A7594" i="26" s="1"/>
  <c r="A7595" i="26" s="1"/>
  <c r="A7596" i="26" s="1"/>
  <c r="A7597" i="26" s="1"/>
  <c r="A7598" i="26" s="1"/>
  <c r="A7599" i="26" s="1"/>
  <c r="A7600" i="26" s="1"/>
  <c r="A7601" i="26" s="1"/>
  <c r="A7602" i="26" s="1"/>
  <c r="A7603" i="26" s="1"/>
  <c r="A7604" i="26" s="1"/>
  <c r="A7605" i="26" s="1"/>
  <c r="A7606" i="26" s="1"/>
  <c r="A7607" i="26" s="1"/>
  <c r="A7608" i="26" s="1"/>
  <c r="A7609" i="26" s="1"/>
  <c r="A7610" i="26" s="1"/>
  <c r="A7611" i="26" s="1"/>
  <c r="A7612" i="26" s="1"/>
  <c r="A7613" i="26" s="1"/>
  <c r="A7614" i="26" s="1"/>
  <c r="A7615" i="26" s="1"/>
  <c r="A7616" i="26" s="1"/>
  <c r="A7617" i="26" s="1"/>
  <c r="A7618" i="26" s="1"/>
  <c r="A7619" i="26" s="1"/>
  <c r="A7620" i="26" s="1"/>
  <c r="A7621" i="26" s="1"/>
  <c r="A7622" i="26" s="1"/>
  <c r="A7623" i="26" s="1"/>
  <c r="A7624" i="26" s="1"/>
  <c r="A7625" i="26" s="1"/>
  <c r="A7626" i="26" s="1"/>
  <c r="A7627" i="26" s="1"/>
  <c r="A7628" i="26" s="1"/>
  <c r="A7629" i="26" s="1"/>
  <c r="A7630" i="26" s="1"/>
  <c r="A7631" i="26" s="1"/>
  <c r="A7632" i="26" s="1"/>
  <c r="A7633" i="26" s="1"/>
  <c r="A7634" i="26" s="1"/>
  <c r="A7635" i="26" s="1"/>
  <c r="A7636" i="26" s="1"/>
  <c r="A7637" i="26" s="1"/>
  <c r="A7638" i="26" s="1"/>
  <c r="A7639" i="26" s="1"/>
  <c r="A7640" i="26" s="1"/>
  <c r="A7641" i="26" s="1"/>
  <c r="A7642" i="26" s="1"/>
  <c r="A7643" i="26" s="1"/>
  <c r="A7644" i="26" s="1"/>
  <c r="A7645" i="26" s="1"/>
  <c r="A7646" i="26" s="1"/>
  <c r="A7647" i="26" s="1"/>
  <c r="A7648" i="26" s="1"/>
  <c r="A7649" i="26" s="1"/>
  <c r="A7650" i="26" s="1"/>
  <c r="A7651" i="26" s="1"/>
  <c r="A7652" i="26" s="1"/>
  <c r="A7653" i="26" s="1"/>
  <c r="A7654" i="26" s="1"/>
  <c r="A7655" i="26" s="1"/>
  <c r="A7656" i="26" s="1"/>
  <c r="A7657" i="26" s="1"/>
  <c r="A7658" i="26" s="1"/>
  <c r="A7659" i="26" s="1"/>
  <c r="A7660" i="26" s="1"/>
  <c r="A7661" i="26" s="1"/>
  <c r="A7662" i="26" s="1"/>
  <c r="A7663" i="26" s="1"/>
  <c r="A7664" i="26" s="1"/>
  <c r="A7665" i="26" s="1"/>
  <c r="A7666" i="26" s="1"/>
  <c r="A7667" i="26" s="1"/>
  <c r="A7668" i="26" s="1"/>
  <c r="A7669" i="26" s="1"/>
  <c r="A7670" i="26" s="1"/>
  <c r="A7671" i="26" s="1"/>
  <c r="A7672" i="26" s="1"/>
  <c r="A7673" i="26" s="1"/>
  <c r="A7674" i="26" s="1"/>
  <c r="A7675" i="26" s="1"/>
  <c r="A7676" i="26" s="1"/>
  <c r="A7677" i="26" s="1"/>
  <c r="A7678" i="26" s="1"/>
  <c r="A7679" i="26" s="1"/>
  <c r="A7680" i="26" s="1"/>
  <c r="A7681" i="26" s="1"/>
  <c r="A7682" i="26" s="1"/>
  <c r="A7683" i="26" s="1"/>
  <c r="A7684" i="26" s="1"/>
  <c r="A7685" i="26" s="1"/>
  <c r="A7686" i="26" s="1"/>
  <c r="A7687" i="26" s="1"/>
  <c r="A7688" i="26" s="1"/>
  <c r="A7689" i="26" s="1"/>
  <c r="A7690" i="26" s="1"/>
  <c r="A7691" i="26" s="1"/>
  <c r="A7692" i="26" s="1"/>
  <c r="A7693" i="26" s="1"/>
  <c r="A7694" i="26" s="1"/>
  <c r="A7695" i="26" s="1"/>
  <c r="A7696" i="26" s="1"/>
  <c r="A7697" i="26" s="1"/>
  <c r="A7698" i="26" s="1"/>
  <c r="A7699" i="26" s="1"/>
  <c r="A7700" i="26" s="1"/>
  <c r="A7701" i="26" s="1"/>
  <c r="A7702" i="26" s="1"/>
  <c r="A7703" i="26" s="1"/>
  <c r="A7704" i="26" s="1"/>
  <c r="A7705" i="26" s="1"/>
  <c r="A7706" i="26" s="1"/>
  <c r="A7707" i="26" s="1"/>
  <c r="A7708" i="26" s="1"/>
  <c r="A7709" i="26" s="1"/>
  <c r="A7710" i="26" s="1"/>
  <c r="A7711" i="26" s="1"/>
  <c r="A7712" i="26" s="1"/>
  <c r="A7713" i="26" s="1"/>
  <c r="A7714" i="26" s="1"/>
  <c r="A7715" i="26" s="1"/>
  <c r="A7716" i="26" s="1"/>
  <c r="A7717" i="26" s="1"/>
  <c r="A7718" i="26" s="1"/>
  <c r="A7719" i="26" s="1"/>
  <c r="A7720" i="26" s="1"/>
  <c r="A7721" i="26" s="1"/>
  <c r="A7722" i="26" s="1"/>
  <c r="A7723" i="26" s="1"/>
  <c r="A7724" i="26" s="1"/>
  <c r="A7725" i="26" s="1"/>
  <c r="A7726" i="26" s="1"/>
  <c r="A7727" i="26" s="1"/>
  <c r="A7728" i="26" s="1"/>
  <c r="A7729" i="26" s="1"/>
  <c r="A7730" i="26" s="1"/>
  <c r="A7731" i="26" s="1"/>
  <c r="A7732" i="26" s="1"/>
  <c r="A7733" i="26" s="1"/>
  <c r="A7734" i="26" s="1"/>
  <c r="A7735" i="26" s="1"/>
  <c r="A7736" i="26" s="1"/>
  <c r="A7737" i="26" s="1"/>
  <c r="A7738" i="26" s="1"/>
  <c r="A7739" i="26" s="1"/>
  <c r="A7740" i="26" s="1"/>
  <c r="A7741" i="26" s="1"/>
  <c r="A7742" i="26" s="1"/>
  <c r="A7743" i="26" s="1"/>
  <c r="A7744" i="26" s="1"/>
  <c r="A7745" i="26" s="1"/>
  <c r="A7746" i="26" s="1"/>
  <c r="A7747" i="26" s="1"/>
  <c r="A7748" i="26" s="1"/>
  <c r="A7749" i="26" s="1"/>
  <c r="A7750" i="26" s="1"/>
  <c r="A7751" i="26" s="1"/>
  <c r="A7752" i="26" s="1"/>
  <c r="A7753" i="26" s="1"/>
  <c r="A7754" i="26" s="1"/>
  <c r="A7755" i="26" s="1"/>
  <c r="A7756" i="26" s="1"/>
  <c r="A7757" i="26" s="1"/>
  <c r="A7758" i="26" s="1"/>
  <c r="A7759" i="26" s="1"/>
  <c r="A7760" i="26" s="1"/>
  <c r="A7761" i="26" s="1"/>
  <c r="A7762" i="26" s="1"/>
  <c r="A7763" i="26" s="1"/>
  <c r="A7764" i="26" s="1"/>
  <c r="A7765" i="26" s="1"/>
  <c r="A7766" i="26" s="1"/>
  <c r="A7767" i="26" s="1"/>
  <c r="A7768" i="26" s="1"/>
  <c r="A7769" i="26" s="1"/>
  <c r="A7770" i="26" s="1"/>
  <c r="A7771" i="26" s="1"/>
  <c r="A7772" i="26" s="1"/>
  <c r="A7773" i="26" s="1"/>
  <c r="A7774" i="26" s="1"/>
  <c r="A7775" i="26" s="1"/>
  <c r="A7776" i="26" s="1"/>
  <c r="A7777" i="26" s="1"/>
  <c r="A7778" i="26" s="1"/>
  <c r="A7779" i="26" s="1"/>
  <c r="A7780" i="26" s="1"/>
  <c r="A7781" i="26" s="1"/>
  <c r="A7782" i="26" s="1"/>
  <c r="A7783" i="26" s="1"/>
  <c r="A7784" i="26" s="1"/>
  <c r="A7785" i="26" s="1"/>
  <c r="A7786" i="26" s="1"/>
  <c r="A7787" i="26" s="1"/>
  <c r="A7788" i="26" s="1"/>
  <c r="A7789" i="26" s="1"/>
  <c r="A7790" i="26" s="1"/>
  <c r="A7791" i="26" s="1"/>
  <c r="A7792" i="26" s="1"/>
  <c r="A7793" i="26" s="1"/>
  <c r="A7794" i="26" s="1"/>
  <c r="A7795" i="26" s="1"/>
  <c r="A7796" i="26" s="1"/>
  <c r="A7797" i="26" s="1"/>
  <c r="A7798" i="26" s="1"/>
  <c r="A7799" i="26" s="1"/>
  <c r="A7800" i="26" s="1"/>
  <c r="A7801" i="26" s="1"/>
  <c r="A7802" i="26" s="1"/>
  <c r="A7803" i="26" s="1"/>
  <c r="A7804" i="26" s="1"/>
  <c r="A7805" i="26" s="1"/>
  <c r="A7806" i="26" s="1"/>
  <c r="A7807" i="26" s="1"/>
  <c r="A7808" i="26" s="1"/>
  <c r="A7809" i="26" s="1"/>
  <c r="A7810" i="26" s="1"/>
  <c r="A7811" i="26" s="1"/>
  <c r="A7812" i="26" s="1"/>
  <c r="A7813" i="26" s="1"/>
  <c r="A7814" i="26" s="1"/>
  <c r="A7815" i="26" s="1"/>
  <c r="A7816" i="26" s="1"/>
  <c r="A7817" i="26" s="1"/>
  <c r="A7818" i="26" s="1"/>
  <c r="A7819" i="26" s="1"/>
  <c r="A7820" i="26" s="1"/>
  <c r="A7821" i="26" s="1"/>
  <c r="A7822" i="26" s="1"/>
  <c r="A7823" i="26" s="1"/>
  <c r="A7824" i="26" s="1"/>
  <c r="A7825" i="26" s="1"/>
  <c r="A7826" i="26" s="1"/>
  <c r="A7827" i="26" s="1"/>
  <c r="A7828" i="26" s="1"/>
  <c r="A7829" i="26" s="1"/>
  <c r="A7830" i="26" s="1"/>
  <c r="A7831" i="26" s="1"/>
  <c r="A7832" i="26" s="1"/>
  <c r="A7833" i="26" s="1"/>
  <c r="A7834" i="26" s="1"/>
  <c r="A7835" i="26" s="1"/>
  <c r="A7836" i="26" s="1"/>
  <c r="A7837" i="26" s="1"/>
  <c r="A7838" i="26" s="1"/>
  <c r="A7839" i="26" s="1"/>
  <c r="A7840" i="26" s="1"/>
  <c r="A7841" i="26" s="1"/>
  <c r="A7842" i="26" s="1"/>
  <c r="A7843" i="26" s="1"/>
  <c r="A7844" i="26" s="1"/>
  <c r="A7845" i="26" s="1"/>
  <c r="A7846" i="26" s="1"/>
  <c r="A7847" i="26" s="1"/>
  <c r="A7848" i="26" s="1"/>
  <c r="A7849" i="26" s="1"/>
  <c r="A7850" i="26" s="1"/>
  <c r="A7851" i="26" s="1"/>
  <c r="A7852" i="26" s="1"/>
  <c r="A7853" i="26" s="1"/>
  <c r="A7854" i="26" s="1"/>
  <c r="A7855" i="26" s="1"/>
  <c r="A7856" i="26" s="1"/>
  <c r="A7857" i="26" s="1"/>
  <c r="A7858" i="26" s="1"/>
  <c r="A7859" i="26" s="1"/>
  <c r="A7860" i="26" s="1"/>
  <c r="A7861" i="26" s="1"/>
  <c r="A7862" i="26" s="1"/>
  <c r="A7863" i="26" s="1"/>
  <c r="A7864" i="26" s="1"/>
  <c r="A7865" i="26" s="1"/>
  <c r="A7866" i="26" s="1"/>
  <c r="A7867" i="26" s="1"/>
  <c r="A7868" i="26" s="1"/>
  <c r="A7869" i="26" s="1"/>
  <c r="A7870" i="26" s="1"/>
  <c r="A7871" i="26" s="1"/>
  <c r="A7872" i="26" s="1"/>
  <c r="A7873" i="26" s="1"/>
  <c r="A7874" i="26" s="1"/>
  <c r="A7875" i="26" s="1"/>
  <c r="A7876" i="26" s="1"/>
  <c r="A7877" i="26" s="1"/>
  <c r="A7878" i="26" s="1"/>
  <c r="A7879" i="26" s="1"/>
  <c r="A7880" i="26" s="1"/>
  <c r="A7881" i="26" s="1"/>
  <c r="A7882" i="26" s="1"/>
  <c r="A7883" i="26" s="1"/>
  <c r="A7884" i="26" s="1"/>
  <c r="A7885" i="26" s="1"/>
  <c r="A7886" i="26" s="1"/>
  <c r="A7887" i="26" s="1"/>
  <c r="A7888" i="26" s="1"/>
  <c r="A7889" i="26" s="1"/>
  <c r="A7890" i="26" s="1"/>
  <c r="A7891" i="26" s="1"/>
  <c r="A7892" i="26" s="1"/>
  <c r="A7893" i="26" s="1"/>
  <c r="A7894" i="26" s="1"/>
  <c r="A7895" i="26" s="1"/>
  <c r="A7896" i="26" s="1"/>
  <c r="A7897" i="26" s="1"/>
  <c r="A7898" i="26" s="1"/>
  <c r="A7899" i="26" s="1"/>
  <c r="A7900" i="26" s="1"/>
  <c r="A7901" i="26" s="1"/>
  <c r="A7902" i="26" s="1"/>
  <c r="A7903" i="26" s="1"/>
  <c r="A7904" i="26" s="1"/>
  <c r="A7905" i="26" s="1"/>
  <c r="A7906" i="26" s="1"/>
  <c r="A7907" i="26" s="1"/>
  <c r="A7908" i="26" s="1"/>
  <c r="A7909" i="26" s="1"/>
  <c r="A7910" i="26" s="1"/>
  <c r="A7911" i="26" s="1"/>
  <c r="A7912" i="26" s="1"/>
  <c r="A7913" i="26" s="1"/>
  <c r="A7914" i="26" s="1"/>
  <c r="A7915" i="26" s="1"/>
  <c r="A7916" i="26" s="1"/>
  <c r="A7917" i="26" s="1"/>
  <c r="A7918" i="26" s="1"/>
  <c r="A7919" i="26" s="1"/>
  <c r="A7920" i="26" s="1"/>
  <c r="A7921" i="26" s="1"/>
  <c r="A7922" i="26" s="1"/>
  <c r="A7923" i="26" s="1"/>
  <c r="A7924" i="26" s="1"/>
  <c r="A7925" i="26" s="1"/>
  <c r="A7926" i="26" s="1"/>
  <c r="A7927" i="26" s="1"/>
  <c r="A7928" i="26" s="1"/>
  <c r="A7929" i="26" s="1"/>
  <c r="A7930" i="26" s="1"/>
  <c r="A7931" i="26" s="1"/>
  <c r="A7932" i="26" s="1"/>
  <c r="A7933" i="26" s="1"/>
  <c r="A7934" i="26" s="1"/>
  <c r="A7935" i="26" s="1"/>
  <c r="A7936" i="26" s="1"/>
  <c r="A7937" i="26" s="1"/>
  <c r="A7938" i="26" s="1"/>
  <c r="A7939" i="26" s="1"/>
  <c r="A7940" i="26" s="1"/>
  <c r="A7941" i="26" s="1"/>
  <c r="A7942" i="26" s="1"/>
  <c r="A7943" i="26" s="1"/>
  <c r="A7944" i="26" s="1"/>
  <c r="A7945" i="26" s="1"/>
  <c r="A7946" i="26" s="1"/>
  <c r="A7947" i="26" s="1"/>
  <c r="A7948" i="26" s="1"/>
  <c r="A7949" i="26" s="1"/>
  <c r="A7950" i="26" s="1"/>
  <c r="A7951" i="26" s="1"/>
  <c r="A7952" i="26" s="1"/>
  <c r="A7953" i="26" s="1"/>
  <c r="A7954" i="26" s="1"/>
  <c r="A7955" i="26" s="1"/>
  <c r="A7956" i="26" s="1"/>
  <c r="A7957" i="26" s="1"/>
  <c r="A7958" i="26" s="1"/>
  <c r="A7959" i="26" s="1"/>
  <c r="A7960" i="26" s="1"/>
  <c r="A7961" i="26" s="1"/>
  <c r="A7962" i="26" s="1"/>
  <c r="A7963" i="26" s="1"/>
  <c r="A7964" i="26" s="1"/>
  <c r="A7965" i="26" s="1"/>
  <c r="A7966" i="26" s="1"/>
  <c r="A7967" i="26" s="1"/>
  <c r="A7968" i="26" s="1"/>
  <c r="A7969" i="26" s="1"/>
  <c r="A7970" i="26" s="1"/>
  <c r="A7971" i="26" s="1"/>
  <c r="A7972" i="26" s="1"/>
  <c r="A7973" i="26" s="1"/>
  <c r="A7974" i="26" s="1"/>
  <c r="A7975" i="26" s="1"/>
  <c r="A7976" i="26" s="1"/>
  <c r="A7977" i="26" s="1"/>
  <c r="A7978" i="26" s="1"/>
  <c r="A7979" i="26" s="1"/>
  <c r="A7980" i="26" s="1"/>
  <c r="A7981" i="26" s="1"/>
  <c r="A7982" i="26" s="1"/>
  <c r="A7983" i="26" s="1"/>
  <c r="A7984" i="26" s="1"/>
  <c r="A7985" i="26" s="1"/>
  <c r="A7986" i="26" s="1"/>
  <c r="A7987" i="26" s="1"/>
  <c r="A7988" i="26" s="1"/>
  <c r="A7989" i="26" s="1"/>
  <c r="A7990" i="26" s="1"/>
  <c r="A7991" i="26" s="1"/>
  <c r="A7992" i="26" s="1"/>
  <c r="A7993" i="26" s="1"/>
  <c r="A7994" i="26" s="1"/>
  <c r="A7995" i="26" s="1"/>
  <c r="A7996" i="26" s="1"/>
  <c r="A7997" i="26" s="1"/>
  <c r="A7998" i="26" s="1"/>
  <c r="A7999" i="26" s="1"/>
  <c r="A8000" i="26" s="1"/>
  <c r="A8001" i="26" s="1"/>
  <c r="A8002" i="26" s="1"/>
  <c r="A8003" i="26" s="1"/>
  <c r="A8004" i="26" s="1"/>
  <c r="A8005" i="26" s="1"/>
  <c r="A8006" i="26" s="1"/>
  <c r="A8007" i="26" s="1"/>
  <c r="A8008" i="26" s="1"/>
  <c r="A8009" i="26" s="1"/>
  <c r="A8010" i="26" s="1"/>
  <c r="A8011" i="26" s="1"/>
  <c r="A8012" i="26" s="1"/>
  <c r="A8013" i="26" s="1"/>
  <c r="A8014" i="26" s="1"/>
  <c r="A8015" i="26" s="1"/>
  <c r="A8016" i="26" s="1"/>
  <c r="A8017" i="26" s="1"/>
  <c r="A8018" i="26" s="1"/>
  <c r="A8019" i="26" s="1"/>
  <c r="A8020" i="26" s="1"/>
  <c r="A8021" i="26" s="1"/>
  <c r="A8022" i="26" s="1"/>
  <c r="A8023" i="26" s="1"/>
  <c r="A8024" i="26" s="1"/>
  <c r="A8025" i="26" s="1"/>
  <c r="A8026" i="26" s="1"/>
  <c r="A8027" i="26" s="1"/>
  <c r="A8028" i="26" s="1"/>
  <c r="A8029" i="26" s="1"/>
  <c r="A8030" i="26" s="1"/>
  <c r="A8031" i="26" s="1"/>
  <c r="A8032" i="26" s="1"/>
  <c r="A8033" i="26" s="1"/>
  <c r="A8034" i="26" s="1"/>
  <c r="A8035" i="26" s="1"/>
  <c r="A8036" i="26" s="1"/>
  <c r="A8037" i="26" s="1"/>
  <c r="A8038" i="26" s="1"/>
  <c r="A8039" i="26" s="1"/>
  <c r="A8040" i="26" s="1"/>
  <c r="A8041" i="26" s="1"/>
  <c r="A8042" i="26" s="1"/>
  <c r="A8043" i="26" s="1"/>
  <c r="A8044" i="26" s="1"/>
  <c r="A8045" i="26" s="1"/>
  <c r="A8046" i="26" s="1"/>
  <c r="A8047" i="26" s="1"/>
  <c r="A8048" i="26" s="1"/>
  <c r="A8049" i="26" s="1"/>
  <c r="A8050" i="26" s="1"/>
  <c r="A8051" i="26" s="1"/>
  <c r="A8052" i="26" s="1"/>
  <c r="A8053" i="26" s="1"/>
  <c r="A8054" i="26" s="1"/>
  <c r="A8055" i="26" s="1"/>
  <c r="A8056" i="26" s="1"/>
  <c r="A8057" i="26" s="1"/>
  <c r="A8058" i="26" s="1"/>
  <c r="A8059" i="26" s="1"/>
  <c r="A8060" i="26" s="1"/>
  <c r="A8061" i="26" s="1"/>
  <c r="A8062" i="26" s="1"/>
  <c r="A8063" i="26" s="1"/>
  <c r="A8064" i="26" s="1"/>
  <c r="A8065" i="26" s="1"/>
  <c r="A8066" i="26" s="1"/>
  <c r="A8067" i="26" s="1"/>
  <c r="A8068" i="26" s="1"/>
  <c r="A8069" i="26" s="1"/>
  <c r="A8070" i="26" s="1"/>
  <c r="A8071" i="26" s="1"/>
  <c r="A8072" i="26" s="1"/>
  <c r="A8073" i="26" s="1"/>
  <c r="A8074" i="26" s="1"/>
  <c r="A8075" i="26" s="1"/>
  <c r="A8076" i="26" s="1"/>
  <c r="A8077" i="26" s="1"/>
  <c r="A8078" i="26" s="1"/>
  <c r="A8079" i="26" s="1"/>
  <c r="A8080" i="26" s="1"/>
  <c r="A8081" i="26" s="1"/>
  <c r="A8082" i="26" s="1"/>
  <c r="A8083" i="26" s="1"/>
  <c r="A8084" i="26" s="1"/>
  <c r="A8085" i="26" s="1"/>
  <c r="A8086" i="26" s="1"/>
  <c r="A8087" i="26" s="1"/>
  <c r="A8088" i="26" s="1"/>
  <c r="A8089" i="26" s="1"/>
  <c r="A8090" i="26" s="1"/>
  <c r="A8091" i="26" s="1"/>
  <c r="A8092" i="26" s="1"/>
  <c r="A8093" i="26" s="1"/>
  <c r="A8094" i="26" s="1"/>
  <c r="A8095" i="26" s="1"/>
  <c r="A8096" i="26" s="1"/>
  <c r="A8097" i="26" s="1"/>
  <c r="A8098" i="26" s="1"/>
  <c r="A8099" i="26" s="1"/>
  <c r="A8100" i="26" s="1"/>
  <c r="A8101" i="26" s="1"/>
  <c r="A8102" i="26" s="1"/>
  <c r="A8103" i="26" s="1"/>
  <c r="A8104" i="26" s="1"/>
  <c r="A8105" i="26" s="1"/>
  <c r="A8106" i="26" s="1"/>
  <c r="A8107" i="26" s="1"/>
  <c r="A8108" i="26" s="1"/>
  <c r="A8109" i="26" s="1"/>
  <c r="A8110" i="26" s="1"/>
  <c r="A8111" i="26" s="1"/>
  <c r="A8112" i="26" s="1"/>
  <c r="A8113" i="26" s="1"/>
  <c r="A8114" i="26" s="1"/>
  <c r="A8115" i="26" s="1"/>
  <c r="A8116" i="26" s="1"/>
  <c r="A8117" i="26" s="1"/>
  <c r="A8118" i="26" s="1"/>
  <c r="A8119" i="26" s="1"/>
  <c r="A8120" i="26" s="1"/>
  <c r="A8121" i="26" s="1"/>
  <c r="A8122" i="26" s="1"/>
  <c r="A8123" i="26" s="1"/>
  <c r="A8124" i="26" s="1"/>
  <c r="A8125" i="26" s="1"/>
  <c r="A8126" i="26" s="1"/>
  <c r="A8127" i="26" s="1"/>
  <c r="A8128" i="26" s="1"/>
  <c r="A8129" i="26" s="1"/>
  <c r="A8130" i="26" s="1"/>
  <c r="A8131" i="26" s="1"/>
  <c r="A8132" i="26" s="1"/>
  <c r="A8133" i="26" s="1"/>
  <c r="A8134" i="26" s="1"/>
  <c r="A8135" i="26" s="1"/>
  <c r="A8136" i="26" s="1"/>
  <c r="A8137" i="26" s="1"/>
  <c r="A8138" i="26" s="1"/>
  <c r="A8139" i="26" s="1"/>
  <c r="A8140" i="26" s="1"/>
  <c r="A8141" i="26" s="1"/>
  <c r="A8142" i="26" s="1"/>
  <c r="A8143" i="26" s="1"/>
  <c r="A8144" i="26" s="1"/>
  <c r="A8145" i="26" s="1"/>
  <c r="A8146" i="26" s="1"/>
  <c r="A8147" i="26" s="1"/>
  <c r="A8148" i="26" s="1"/>
  <c r="A8149" i="26" s="1"/>
  <c r="A8150" i="26" s="1"/>
  <c r="A8151" i="26" s="1"/>
  <c r="A8152" i="26" s="1"/>
  <c r="A8153" i="26" s="1"/>
  <c r="A8154" i="26" s="1"/>
  <c r="A8155" i="26" s="1"/>
  <c r="A8156" i="26" s="1"/>
  <c r="A8157" i="26" s="1"/>
  <c r="A8158" i="26" s="1"/>
  <c r="A8159" i="26" s="1"/>
  <c r="A8160" i="26" s="1"/>
  <c r="A8161" i="26" s="1"/>
  <c r="A8162" i="26" s="1"/>
  <c r="A8163" i="26" s="1"/>
  <c r="A8164" i="26" s="1"/>
  <c r="A8165" i="26" s="1"/>
  <c r="A8166" i="26" s="1"/>
  <c r="A8167" i="26" s="1"/>
  <c r="A8168" i="26" s="1"/>
  <c r="A8169" i="26" s="1"/>
  <c r="A8170" i="26" s="1"/>
  <c r="A8171" i="26" s="1"/>
  <c r="A8172" i="26" s="1"/>
  <c r="A8173" i="26" s="1"/>
  <c r="A8174" i="26" s="1"/>
  <c r="A8175" i="26" s="1"/>
  <c r="A8176" i="26" s="1"/>
  <c r="A8177" i="26" s="1"/>
  <c r="A8178" i="26" s="1"/>
  <c r="A8179" i="26" s="1"/>
  <c r="A8180" i="26" s="1"/>
  <c r="A8181" i="26" s="1"/>
  <c r="A8182" i="26" s="1"/>
  <c r="A8183" i="26" s="1"/>
  <c r="A8184" i="26" s="1"/>
  <c r="A8185" i="26" s="1"/>
  <c r="A8186" i="26" s="1"/>
  <c r="A8187" i="26" s="1"/>
  <c r="A8188" i="26" s="1"/>
  <c r="A8189" i="26" s="1"/>
  <c r="A8190" i="26" s="1"/>
  <c r="A8191" i="26" s="1"/>
  <c r="A8192" i="26" s="1"/>
  <c r="A8193" i="26" s="1"/>
  <c r="A8194" i="26" s="1"/>
  <c r="A8195" i="26" s="1"/>
  <c r="A8196" i="26" s="1"/>
  <c r="A8197" i="26" s="1"/>
  <c r="A8198" i="26" s="1"/>
  <c r="A8199" i="26" s="1"/>
  <c r="A8200" i="26" s="1"/>
  <c r="A8201" i="26" s="1"/>
  <c r="A8202" i="26" s="1"/>
  <c r="A8203" i="26" s="1"/>
  <c r="A8204" i="26" s="1"/>
  <c r="A8205" i="26" s="1"/>
  <c r="A8206" i="26" s="1"/>
  <c r="A8207" i="26" s="1"/>
  <c r="A8208" i="26" s="1"/>
  <c r="A8209" i="26" s="1"/>
  <c r="A8210" i="26" s="1"/>
  <c r="A8211" i="26" s="1"/>
  <c r="A8212" i="26" s="1"/>
  <c r="A8213" i="26" s="1"/>
  <c r="A8214" i="26" s="1"/>
  <c r="A8215" i="26" s="1"/>
  <c r="A8216" i="26" s="1"/>
  <c r="A8217" i="26" s="1"/>
  <c r="A8218" i="26" s="1"/>
  <c r="A8219" i="26" s="1"/>
  <c r="A8220" i="26" s="1"/>
  <c r="A8221" i="26" s="1"/>
  <c r="A8222" i="26" s="1"/>
  <c r="A8223" i="26" s="1"/>
  <c r="A8224" i="26" s="1"/>
  <c r="A8225" i="26" s="1"/>
  <c r="A8226" i="26" s="1"/>
  <c r="A8227" i="26" s="1"/>
  <c r="A8228" i="26" s="1"/>
  <c r="A8229" i="26" s="1"/>
  <c r="A8230" i="26" s="1"/>
  <c r="A8231" i="26" s="1"/>
  <c r="A8232" i="26" s="1"/>
  <c r="A8233" i="26" s="1"/>
  <c r="A8234" i="26" s="1"/>
  <c r="A8235" i="26" s="1"/>
  <c r="A8236" i="26" s="1"/>
  <c r="A8237" i="26" s="1"/>
  <c r="A8238" i="26" s="1"/>
  <c r="A8239" i="26" s="1"/>
  <c r="A8240" i="26" s="1"/>
  <c r="A8241" i="26" s="1"/>
  <c r="A8242" i="26" s="1"/>
  <c r="A8243" i="26" s="1"/>
  <c r="A8244" i="26" s="1"/>
  <c r="A8245" i="26" s="1"/>
  <c r="A8246" i="26" s="1"/>
  <c r="A8247" i="26" s="1"/>
  <c r="A8248" i="26" s="1"/>
  <c r="A8249" i="26" s="1"/>
  <c r="A8250" i="26" s="1"/>
  <c r="A8251" i="26" s="1"/>
  <c r="A8252" i="26" s="1"/>
  <c r="A8253" i="26" s="1"/>
  <c r="A8254" i="26" s="1"/>
  <c r="A8255" i="26" s="1"/>
  <c r="A8256" i="26" s="1"/>
  <c r="A8257" i="26" s="1"/>
  <c r="A8258" i="26" s="1"/>
  <c r="A8259" i="26" s="1"/>
  <c r="A8260" i="26" s="1"/>
  <c r="A8261" i="26" s="1"/>
  <c r="A8262" i="26" s="1"/>
  <c r="A8263" i="26" s="1"/>
  <c r="A8264" i="26" s="1"/>
  <c r="A8265" i="26" s="1"/>
  <c r="A8266" i="26" s="1"/>
  <c r="A8267" i="26" s="1"/>
  <c r="A8268" i="26" s="1"/>
  <c r="A8269" i="26" s="1"/>
  <c r="A8270" i="26" s="1"/>
  <c r="A8271" i="26" s="1"/>
  <c r="A8272" i="26" s="1"/>
  <c r="A8273" i="26" s="1"/>
  <c r="A8274" i="26" s="1"/>
  <c r="A8275" i="26" s="1"/>
  <c r="A8276" i="26" s="1"/>
  <c r="A8277" i="26" s="1"/>
  <c r="A8278" i="26" s="1"/>
  <c r="A8279" i="26" s="1"/>
  <c r="A8280" i="26" s="1"/>
  <c r="A8281" i="26" s="1"/>
  <c r="A8282" i="26" s="1"/>
  <c r="A8283" i="26" s="1"/>
  <c r="A8284" i="26" s="1"/>
  <c r="A8285" i="26" s="1"/>
  <c r="A8286" i="26" s="1"/>
  <c r="A8287" i="26" s="1"/>
  <c r="A8288" i="26" s="1"/>
  <c r="A8289" i="26" s="1"/>
  <c r="A8290" i="26" s="1"/>
  <c r="A8291" i="26" s="1"/>
  <c r="A8292" i="26" s="1"/>
  <c r="A8293" i="26" s="1"/>
  <c r="A8294" i="26" s="1"/>
  <c r="A8295" i="26" s="1"/>
  <c r="A8296" i="26" s="1"/>
  <c r="A8297" i="26" s="1"/>
  <c r="A8298" i="26" s="1"/>
  <c r="A8299" i="26" s="1"/>
  <c r="A8300" i="26" s="1"/>
  <c r="A8301" i="26" s="1"/>
  <c r="A8302" i="26" s="1"/>
  <c r="A8303" i="26" s="1"/>
  <c r="A8304" i="26" s="1"/>
  <c r="A8305" i="26" s="1"/>
  <c r="A8306" i="26" s="1"/>
  <c r="A8307" i="26" s="1"/>
  <c r="A8308" i="26" s="1"/>
  <c r="A8309" i="26" s="1"/>
  <c r="A8310" i="26" s="1"/>
  <c r="A8311" i="26" s="1"/>
  <c r="A8312" i="26" s="1"/>
  <c r="A8313" i="26" s="1"/>
  <c r="A8314" i="26" s="1"/>
  <c r="A8315" i="26" s="1"/>
  <c r="A8316" i="26" s="1"/>
  <c r="A8317" i="26" s="1"/>
  <c r="A8318" i="26" s="1"/>
  <c r="A8319" i="26" s="1"/>
  <c r="A8320" i="26" s="1"/>
  <c r="A8321" i="26" s="1"/>
  <c r="A8322" i="26" s="1"/>
  <c r="A8323" i="26" s="1"/>
  <c r="A8324" i="26" s="1"/>
  <c r="A8325" i="26" s="1"/>
  <c r="A8326" i="26" s="1"/>
  <c r="A8327" i="26" s="1"/>
  <c r="A8328" i="26" s="1"/>
  <c r="A8329" i="26" s="1"/>
  <c r="A8330" i="26" s="1"/>
  <c r="A8331" i="26" s="1"/>
  <c r="A8332" i="26" s="1"/>
  <c r="A8333" i="26" s="1"/>
  <c r="A8334" i="26" s="1"/>
  <c r="A8335" i="26" s="1"/>
  <c r="A8336" i="26" s="1"/>
  <c r="A8337" i="26" s="1"/>
  <c r="A8338" i="26" s="1"/>
  <c r="A8339" i="26" s="1"/>
  <c r="A8340" i="26" s="1"/>
  <c r="A8341" i="26" s="1"/>
  <c r="A8342" i="26" s="1"/>
  <c r="A8343" i="26" s="1"/>
  <c r="A8344" i="26" s="1"/>
  <c r="A8345" i="26" s="1"/>
  <c r="A8346" i="26" s="1"/>
  <c r="A8347" i="26" s="1"/>
  <c r="A8348" i="26" s="1"/>
  <c r="A8349" i="26" s="1"/>
  <c r="A8350" i="26" s="1"/>
  <c r="A8351" i="26" s="1"/>
  <c r="A8352" i="26" s="1"/>
  <c r="A8353" i="26" s="1"/>
  <c r="A8354" i="26" s="1"/>
  <c r="A8355" i="26" s="1"/>
  <c r="A8356" i="26" s="1"/>
  <c r="A8357" i="26" s="1"/>
  <c r="A8358" i="26" s="1"/>
  <c r="A8359" i="26" s="1"/>
  <c r="A8360" i="26" s="1"/>
  <c r="A8361" i="26" s="1"/>
  <c r="A8362" i="26" s="1"/>
  <c r="A8363" i="26" s="1"/>
  <c r="A8364" i="26" s="1"/>
  <c r="A8365" i="26" s="1"/>
  <c r="A8366" i="26" s="1"/>
  <c r="A8367" i="26" s="1"/>
  <c r="A8368" i="26" s="1"/>
  <c r="A8369" i="26" s="1"/>
  <c r="A8370" i="26" s="1"/>
  <c r="A8371" i="26" s="1"/>
  <c r="A8372" i="26" s="1"/>
  <c r="A8373" i="26" s="1"/>
  <c r="A8374" i="26" s="1"/>
  <c r="A8375" i="26" s="1"/>
  <c r="A8376" i="26" s="1"/>
  <c r="A8377" i="26" s="1"/>
  <c r="A8378" i="26" s="1"/>
  <c r="A8379" i="26" s="1"/>
  <c r="A8380" i="26" s="1"/>
  <c r="A8381" i="26" s="1"/>
  <c r="A8382" i="26" s="1"/>
  <c r="A8383" i="26" s="1"/>
  <c r="A8384" i="26" s="1"/>
  <c r="A8385" i="26" s="1"/>
  <c r="A8386" i="26" s="1"/>
  <c r="A8387" i="26" s="1"/>
  <c r="A8388" i="26" s="1"/>
  <c r="A8389" i="26" s="1"/>
  <c r="A8390" i="26" s="1"/>
  <c r="A8391" i="26" s="1"/>
  <c r="A8392" i="26" s="1"/>
  <c r="A8393" i="26" s="1"/>
  <c r="A8394" i="26" s="1"/>
  <c r="A8395" i="26" s="1"/>
  <c r="A8396" i="26" s="1"/>
  <c r="A8397" i="26" s="1"/>
  <c r="A8398" i="26" s="1"/>
  <c r="A8399" i="26" s="1"/>
  <c r="A8400" i="26" s="1"/>
  <c r="A8401" i="26" s="1"/>
  <c r="A8402" i="26" s="1"/>
  <c r="A8403" i="26" s="1"/>
  <c r="A8404" i="26" s="1"/>
  <c r="A8405" i="26" s="1"/>
  <c r="A8406" i="26" s="1"/>
  <c r="A8407" i="26" s="1"/>
  <c r="A8408" i="26" s="1"/>
  <c r="A8409" i="26" s="1"/>
  <c r="A8410" i="26" s="1"/>
  <c r="A8411" i="26" s="1"/>
  <c r="A8412" i="26" s="1"/>
  <c r="A8413" i="26" s="1"/>
  <c r="A8414" i="26" s="1"/>
  <c r="A8415" i="26" s="1"/>
  <c r="A8416" i="26" s="1"/>
  <c r="A8417" i="26" s="1"/>
  <c r="A8418" i="26" s="1"/>
  <c r="A8419" i="26" s="1"/>
  <c r="A8420" i="26" s="1"/>
  <c r="A8421" i="26" s="1"/>
  <c r="A8422" i="26" s="1"/>
  <c r="A8423" i="26" s="1"/>
  <c r="A8424" i="26" s="1"/>
  <c r="A8425" i="26" s="1"/>
  <c r="A8426" i="26" s="1"/>
  <c r="A8427" i="26" s="1"/>
  <c r="A8428" i="26" s="1"/>
  <c r="A8429" i="26" s="1"/>
  <c r="A8430" i="26" s="1"/>
  <c r="A8431" i="26" s="1"/>
  <c r="A8432" i="26" s="1"/>
  <c r="A8433" i="26" s="1"/>
  <c r="A8434" i="26" s="1"/>
  <c r="A8435" i="26" s="1"/>
  <c r="A8436" i="26" s="1"/>
  <c r="A8437" i="26" s="1"/>
  <c r="A8438" i="26" s="1"/>
  <c r="A8439" i="26" s="1"/>
  <c r="A8440" i="26" s="1"/>
  <c r="A8441" i="26" s="1"/>
  <c r="A8442" i="26" s="1"/>
  <c r="A8443" i="26" s="1"/>
  <c r="A8444" i="26" s="1"/>
  <c r="A8445" i="26" s="1"/>
  <c r="A8446" i="26" s="1"/>
  <c r="A8447" i="26" s="1"/>
  <c r="A8448" i="26" s="1"/>
  <c r="A8449" i="26" s="1"/>
  <c r="A8450" i="26" s="1"/>
  <c r="A8451" i="26" s="1"/>
  <c r="A8452" i="26" s="1"/>
  <c r="A8453" i="26" s="1"/>
  <c r="A8454" i="26" s="1"/>
  <c r="A8455" i="26" s="1"/>
  <c r="A8456" i="26" s="1"/>
  <c r="A8457" i="26" s="1"/>
  <c r="A8458" i="26" s="1"/>
  <c r="A8459" i="26" s="1"/>
  <c r="A8460" i="26" s="1"/>
  <c r="A8461" i="26" s="1"/>
  <c r="A8462" i="26" s="1"/>
  <c r="A8463" i="26" s="1"/>
  <c r="A8464" i="26" s="1"/>
  <c r="A8465" i="26" s="1"/>
  <c r="A8466" i="26" s="1"/>
  <c r="A8467" i="26" s="1"/>
  <c r="A8468" i="26" s="1"/>
  <c r="A8469" i="26" s="1"/>
  <c r="A8470" i="26" s="1"/>
  <c r="A8471" i="26" s="1"/>
  <c r="A8472" i="26" s="1"/>
  <c r="A8473" i="26" s="1"/>
  <c r="A8474" i="26" s="1"/>
  <c r="A8475" i="26" s="1"/>
  <c r="A8476" i="26" s="1"/>
  <c r="A8477" i="26" s="1"/>
  <c r="A8478" i="26" s="1"/>
  <c r="A8479" i="26" s="1"/>
  <c r="A8480" i="26" s="1"/>
  <c r="A8481" i="26" s="1"/>
  <c r="A8482" i="26" s="1"/>
  <c r="A8483" i="26" s="1"/>
  <c r="A8484" i="26" s="1"/>
  <c r="A8485" i="26" s="1"/>
  <c r="A8486" i="26" s="1"/>
  <c r="A8487" i="26" s="1"/>
  <c r="A8488" i="26" s="1"/>
  <c r="A8489" i="26" s="1"/>
  <c r="A8490" i="26" s="1"/>
  <c r="A8491" i="26" s="1"/>
  <c r="A8492" i="26" s="1"/>
  <c r="A8493" i="26" s="1"/>
  <c r="A8494" i="26" s="1"/>
  <c r="A8495" i="26" s="1"/>
  <c r="A8496" i="26" s="1"/>
  <c r="A8497" i="26" s="1"/>
  <c r="A8498" i="26" s="1"/>
  <c r="A8499" i="26" s="1"/>
  <c r="A8500" i="26" s="1"/>
  <c r="A8501" i="26" s="1"/>
  <c r="A8502" i="26" s="1"/>
  <c r="A8503" i="26" s="1"/>
  <c r="A8504" i="26" s="1"/>
  <c r="A8505" i="26" s="1"/>
  <c r="A8506" i="26" s="1"/>
  <c r="A8507" i="26" s="1"/>
  <c r="A8508" i="26" s="1"/>
  <c r="A8509" i="26" s="1"/>
  <c r="A8510" i="26" s="1"/>
  <c r="A8511" i="26" s="1"/>
  <c r="A8512" i="26" s="1"/>
  <c r="A8513" i="26" s="1"/>
  <c r="A8514" i="26" s="1"/>
  <c r="A8515" i="26" s="1"/>
  <c r="A8516" i="26" s="1"/>
  <c r="A8517" i="26" s="1"/>
  <c r="A8518" i="26" s="1"/>
  <c r="A8519" i="26" s="1"/>
  <c r="A8520" i="26" s="1"/>
  <c r="A8521" i="26" s="1"/>
  <c r="A8522" i="26" s="1"/>
  <c r="A8523" i="26" s="1"/>
  <c r="A8524" i="26" s="1"/>
  <c r="A8525" i="26" s="1"/>
  <c r="A8526" i="26" s="1"/>
  <c r="A8527" i="26" s="1"/>
  <c r="A8528" i="26" s="1"/>
  <c r="A8529" i="26" s="1"/>
  <c r="A8530" i="26" s="1"/>
  <c r="A8531" i="26" s="1"/>
  <c r="A8532" i="26" s="1"/>
  <c r="A8533" i="26" s="1"/>
  <c r="A8534" i="26" s="1"/>
  <c r="A8535" i="26" s="1"/>
  <c r="A8536" i="26" s="1"/>
  <c r="A8537" i="26" s="1"/>
  <c r="A8538" i="26" s="1"/>
  <c r="A8539" i="26" s="1"/>
  <c r="A8540" i="26" s="1"/>
  <c r="A8541" i="26" s="1"/>
  <c r="A8542" i="26" s="1"/>
  <c r="A8543" i="26" s="1"/>
  <c r="A8544" i="26" s="1"/>
  <c r="A8545" i="26" s="1"/>
  <c r="A8546" i="26" s="1"/>
  <c r="A8547" i="26" s="1"/>
  <c r="A8548" i="26" s="1"/>
  <c r="A8549" i="26" s="1"/>
  <c r="A8550" i="26" s="1"/>
  <c r="A8551" i="26" s="1"/>
  <c r="A8552" i="26" s="1"/>
  <c r="A8553" i="26" s="1"/>
  <c r="A8554" i="26" s="1"/>
  <c r="A8555" i="26" s="1"/>
  <c r="A8556" i="26" s="1"/>
  <c r="A8557" i="26" s="1"/>
  <c r="A8558" i="26" s="1"/>
  <c r="A8559" i="26" s="1"/>
  <c r="A8560" i="26" s="1"/>
  <c r="A8561" i="26" s="1"/>
  <c r="A8562" i="26" s="1"/>
  <c r="A8563" i="26" s="1"/>
  <c r="A8564" i="26" s="1"/>
  <c r="A8565" i="26" s="1"/>
  <c r="A8566" i="26" s="1"/>
  <c r="A8567" i="26" s="1"/>
  <c r="A8568" i="26" s="1"/>
  <c r="A8569" i="26" s="1"/>
  <c r="A8570" i="26" s="1"/>
  <c r="A8571" i="26" s="1"/>
  <c r="A8572" i="26" s="1"/>
  <c r="A8573" i="26" s="1"/>
  <c r="A8574" i="26" s="1"/>
  <c r="A8575" i="26" s="1"/>
  <c r="A8576" i="26" s="1"/>
  <c r="A8577" i="26" s="1"/>
  <c r="A8578" i="26" s="1"/>
  <c r="A8579" i="26" s="1"/>
  <c r="A8580" i="26" s="1"/>
  <c r="A8581" i="26" s="1"/>
  <c r="A8582" i="26" s="1"/>
  <c r="A8583" i="26" s="1"/>
  <c r="A8584" i="26" s="1"/>
  <c r="A8585" i="26" s="1"/>
  <c r="A8586" i="26" s="1"/>
  <c r="A8587" i="26" s="1"/>
  <c r="A8588" i="26" s="1"/>
  <c r="A8589" i="26" s="1"/>
  <c r="A8590" i="26" s="1"/>
  <c r="A8591" i="26" s="1"/>
  <c r="A8592" i="26" s="1"/>
  <c r="A8593" i="26" s="1"/>
  <c r="A8594" i="26" s="1"/>
  <c r="A8595" i="26" s="1"/>
  <c r="A8596" i="26" s="1"/>
  <c r="A8597" i="26" s="1"/>
  <c r="A8598" i="26" s="1"/>
  <c r="A8599" i="26" s="1"/>
  <c r="A8600" i="26" s="1"/>
  <c r="A8601" i="26" s="1"/>
  <c r="A8602" i="26" s="1"/>
  <c r="A8603" i="26" s="1"/>
  <c r="A8604" i="26" s="1"/>
  <c r="A8605" i="26" s="1"/>
  <c r="A8606" i="26" s="1"/>
  <c r="A8607" i="26" s="1"/>
  <c r="A8608" i="26" s="1"/>
  <c r="A8609" i="26" s="1"/>
  <c r="A8610" i="26" s="1"/>
  <c r="A8611" i="26" s="1"/>
  <c r="A8612" i="26" s="1"/>
  <c r="A8613" i="26" s="1"/>
  <c r="A8614" i="26" s="1"/>
  <c r="A8615" i="26" s="1"/>
  <c r="A8616" i="26" s="1"/>
  <c r="A8617" i="26" s="1"/>
  <c r="A8618" i="26" s="1"/>
  <c r="A8619" i="26" s="1"/>
  <c r="A8620" i="26" s="1"/>
  <c r="A8621" i="26" s="1"/>
  <c r="A8622" i="26" s="1"/>
  <c r="A8623" i="26" s="1"/>
  <c r="A8624" i="26" s="1"/>
  <c r="A8625" i="26" s="1"/>
  <c r="A8626" i="26" s="1"/>
  <c r="A8627" i="26" s="1"/>
  <c r="A8628" i="26" s="1"/>
  <c r="A8629" i="26" s="1"/>
  <c r="A8630" i="26" s="1"/>
  <c r="A8631" i="26" s="1"/>
  <c r="A8632" i="26" s="1"/>
  <c r="A8633" i="26" s="1"/>
  <c r="A8634" i="26" s="1"/>
  <c r="A8635" i="26" s="1"/>
  <c r="A8636" i="26" s="1"/>
  <c r="A8637" i="26" s="1"/>
  <c r="A8638" i="26" s="1"/>
  <c r="A8639" i="26" s="1"/>
  <c r="A8640" i="26" s="1"/>
  <c r="A8641" i="26" s="1"/>
  <c r="A8642" i="26" s="1"/>
  <c r="A8643" i="26" s="1"/>
  <c r="A8644" i="26" s="1"/>
  <c r="A8645" i="26" s="1"/>
  <c r="A8646" i="26" s="1"/>
  <c r="A8647" i="26" s="1"/>
  <c r="A8648" i="26" s="1"/>
  <c r="A8649" i="26" s="1"/>
  <c r="A8650" i="26" s="1"/>
  <c r="A8651" i="26" s="1"/>
  <c r="A8652" i="26" s="1"/>
  <c r="A8653" i="26" s="1"/>
  <c r="A8654" i="26" s="1"/>
  <c r="A8655" i="26" s="1"/>
  <c r="A8656" i="26" s="1"/>
  <c r="A8657" i="26" s="1"/>
  <c r="A8658" i="26" s="1"/>
  <c r="A8659" i="26" s="1"/>
  <c r="A8660" i="26" s="1"/>
  <c r="A8661" i="26" s="1"/>
  <c r="A8662" i="26" s="1"/>
  <c r="A8663" i="26" s="1"/>
  <c r="A8664" i="26" s="1"/>
  <c r="A8665" i="26" s="1"/>
  <c r="A8666" i="26" s="1"/>
  <c r="A8667" i="26" s="1"/>
  <c r="A8668" i="26" s="1"/>
  <c r="A8669" i="26" s="1"/>
  <c r="A8670" i="26" s="1"/>
  <c r="A8671" i="26" s="1"/>
  <c r="A8672" i="26" s="1"/>
  <c r="A8673" i="26" s="1"/>
  <c r="A8674" i="26" s="1"/>
  <c r="A8675" i="26" s="1"/>
  <c r="A8676" i="26" s="1"/>
  <c r="A8677" i="26" s="1"/>
  <c r="A8678" i="26" s="1"/>
  <c r="A8679" i="26" s="1"/>
  <c r="A8680" i="26" s="1"/>
  <c r="A8681" i="26" s="1"/>
  <c r="A8682" i="26" s="1"/>
  <c r="A8683" i="26" s="1"/>
  <c r="A8684" i="26" s="1"/>
  <c r="A8685" i="26" s="1"/>
  <c r="A8686" i="26" s="1"/>
  <c r="A8687" i="26" s="1"/>
  <c r="A8688" i="26" s="1"/>
  <c r="A8689" i="26" s="1"/>
  <c r="A8690" i="26" s="1"/>
  <c r="A8691" i="26" s="1"/>
  <c r="A8692" i="26" s="1"/>
  <c r="A8693" i="26" s="1"/>
  <c r="A8694" i="26" s="1"/>
  <c r="A8695" i="26" s="1"/>
  <c r="A8696" i="26" s="1"/>
  <c r="A8697" i="26" s="1"/>
  <c r="A8698" i="26" s="1"/>
  <c r="A8699" i="26" s="1"/>
  <c r="A8700" i="26" s="1"/>
  <c r="A8701" i="26" s="1"/>
  <c r="A8702" i="26" s="1"/>
  <c r="A8703" i="26" s="1"/>
  <c r="A8704" i="26" s="1"/>
  <c r="A8705" i="26" s="1"/>
  <c r="A8706" i="26" s="1"/>
  <c r="A8707" i="26" s="1"/>
  <c r="A8708" i="26" s="1"/>
  <c r="A8709" i="26" s="1"/>
  <c r="A8710" i="26" s="1"/>
  <c r="A8711" i="26" s="1"/>
  <c r="A8712" i="26" s="1"/>
  <c r="A8713" i="26" s="1"/>
  <c r="A8714" i="26" s="1"/>
  <c r="A8715" i="26" s="1"/>
  <c r="A8716" i="26" s="1"/>
  <c r="A8717" i="26" s="1"/>
  <c r="A8718" i="26" s="1"/>
  <c r="A8719" i="26" s="1"/>
  <c r="A8720" i="26" s="1"/>
  <c r="A8721" i="26" s="1"/>
  <c r="A8722" i="26" s="1"/>
  <c r="A8723" i="26" s="1"/>
  <c r="A8724" i="26" s="1"/>
  <c r="A8725" i="26" s="1"/>
  <c r="A8726" i="26" s="1"/>
  <c r="A8727" i="26" s="1"/>
  <c r="A8728" i="26" s="1"/>
  <c r="A8729" i="26" s="1"/>
  <c r="A8730" i="26" s="1"/>
  <c r="A8731" i="26" s="1"/>
  <c r="A8732" i="26" s="1"/>
  <c r="A8733" i="26" s="1"/>
  <c r="A8734" i="26" s="1"/>
  <c r="A8735" i="26" s="1"/>
  <c r="A8736" i="26" s="1"/>
  <c r="A8737" i="26" s="1"/>
  <c r="A8738" i="26" s="1"/>
  <c r="A8739" i="26" s="1"/>
  <c r="A8740" i="26" s="1"/>
  <c r="A8741" i="26" s="1"/>
  <c r="A8742" i="26" s="1"/>
  <c r="A8743" i="26" s="1"/>
  <c r="A8744" i="26" s="1"/>
  <c r="A8745" i="26" s="1"/>
  <c r="A8746" i="26" s="1"/>
  <c r="A8747" i="26" s="1"/>
  <c r="A8748" i="26" s="1"/>
  <c r="A8749" i="26" s="1"/>
  <c r="A8750" i="26" s="1"/>
  <c r="A8751" i="26" s="1"/>
  <c r="A8752" i="26" s="1"/>
  <c r="A8753" i="26" s="1"/>
  <c r="A8754" i="26" s="1"/>
  <c r="A8755" i="26" s="1"/>
  <c r="A8756" i="26" s="1"/>
  <c r="A8757" i="26" s="1"/>
  <c r="A8758" i="26" s="1"/>
  <c r="A8759" i="26" s="1"/>
  <c r="A8760" i="26" s="1"/>
  <c r="A8761" i="26" s="1"/>
  <c r="A8762" i="26" s="1"/>
  <c r="A8763" i="26" s="1"/>
  <c r="A8764" i="26" s="1"/>
  <c r="A8765" i="26" s="1"/>
  <c r="A8766" i="26" s="1"/>
  <c r="A8767" i="26" s="1"/>
  <c r="A8768" i="26" s="1"/>
  <c r="A8769" i="26" s="1"/>
  <c r="A8770" i="26" s="1"/>
  <c r="A8771" i="26" s="1"/>
  <c r="A8772" i="26" s="1"/>
  <c r="A8773" i="26" s="1"/>
  <c r="A8774" i="26" s="1"/>
  <c r="A8775" i="26" s="1"/>
  <c r="A8776" i="26" s="1"/>
  <c r="A8777" i="26" s="1"/>
  <c r="A8778" i="26" s="1"/>
  <c r="A8779" i="26" s="1"/>
  <c r="A8780" i="26" s="1"/>
  <c r="A8781" i="26" s="1"/>
  <c r="A8782" i="26" s="1"/>
  <c r="A8783" i="26" s="1"/>
  <c r="A8784" i="26" s="1"/>
  <c r="A8785" i="26" s="1"/>
  <c r="A8786" i="26" s="1"/>
  <c r="A8787" i="26" s="1"/>
  <c r="A8788" i="26" s="1"/>
  <c r="A8789" i="26" s="1"/>
  <c r="A8790" i="26" s="1"/>
  <c r="A8791" i="26" s="1"/>
  <c r="A8792" i="26" s="1"/>
  <c r="A8793" i="26" s="1"/>
  <c r="A8794" i="26" s="1"/>
  <c r="A8795" i="26" s="1"/>
  <c r="A8796" i="26" s="1"/>
  <c r="A8797" i="26" s="1"/>
  <c r="A8798" i="26" s="1"/>
  <c r="A8799" i="26" s="1"/>
  <c r="A8800" i="26" s="1"/>
  <c r="A8801" i="26" s="1"/>
  <c r="A8802" i="26" s="1"/>
  <c r="A8803" i="26" s="1"/>
  <c r="A8804" i="26" s="1"/>
  <c r="A8805" i="26" s="1"/>
  <c r="A8806" i="26" s="1"/>
  <c r="A8807" i="26" s="1"/>
  <c r="A8808" i="26" s="1"/>
  <c r="A8809" i="26" s="1"/>
  <c r="A8810" i="26" s="1"/>
  <c r="A8811" i="26" s="1"/>
  <c r="A8812" i="26" s="1"/>
  <c r="A8813" i="26" s="1"/>
  <c r="A8814" i="26" s="1"/>
  <c r="A8815" i="26" s="1"/>
  <c r="A8816" i="26" s="1"/>
  <c r="A8817" i="26" s="1"/>
  <c r="A8818" i="26" s="1"/>
  <c r="A8819" i="26" s="1"/>
  <c r="A8820" i="26" s="1"/>
  <c r="A8821" i="26" s="1"/>
  <c r="A8822" i="26" s="1"/>
  <c r="A8823" i="26" s="1"/>
  <c r="A8824" i="26" s="1"/>
  <c r="A8825" i="26" s="1"/>
  <c r="A8826" i="26" s="1"/>
  <c r="A8827" i="26" s="1"/>
  <c r="A8828" i="26" s="1"/>
  <c r="A8829" i="26" s="1"/>
  <c r="A8830" i="26" s="1"/>
  <c r="A8831" i="26" s="1"/>
  <c r="A8832" i="26" s="1"/>
  <c r="A8833" i="26" s="1"/>
  <c r="A8834" i="26" s="1"/>
  <c r="A8835" i="26" s="1"/>
  <c r="A8836" i="26" s="1"/>
  <c r="A8837" i="26" s="1"/>
  <c r="A8838" i="26" s="1"/>
  <c r="A8839" i="26" s="1"/>
  <c r="A8840" i="26" s="1"/>
  <c r="A8841" i="26" s="1"/>
  <c r="A8842" i="26" s="1"/>
  <c r="A8843" i="26" s="1"/>
  <c r="A8844" i="26" s="1"/>
  <c r="A8845" i="26" s="1"/>
  <c r="A8846" i="26" s="1"/>
  <c r="A8847" i="26" s="1"/>
  <c r="A8848" i="26" s="1"/>
  <c r="A8849" i="26" s="1"/>
  <c r="A8850" i="26" s="1"/>
  <c r="A8851" i="26" s="1"/>
  <c r="A8852" i="26" s="1"/>
  <c r="A8853" i="26" s="1"/>
  <c r="A8854" i="26" s="1"/>
  <c r="A8855" i="26" s="1"/>
  <c r="A8856" i="26" s="1"/>
  <c r="A8857" i="26" s="1"/>
  <c r="A8858" i="26" s="1"/>
  <c r="A8859" i="26" s="1"/>
  <c r="A8860" i="26" s="1"/>
  <c r="A8861" i="26" s="1"/>
  <c r="A8862" i="26" s="1"/>
  <c r="A8863" i="26" s="1"/>
  <c r="A8864" i="26" s="1"/>
  <c r="A8865" i="26" s="1"/>
  <c r="A8866" i="26" s="1"/>
  <c r="A8867" i="26" s="1"/>
  <c r="A8868" i="26" s="1"/>
  <c r="A8869" i="26" s="1"/>
  <c r="A8870" i="26" s="1"/>
  <c r="A8871" i="26" s="1"/>
  <c r="A8872" i="26" s="1"/>
  <c r="A8873" i="26" s="1"/>
  <c r="A8874" i="26" s="1"/>
  <c r="A8875" i="26" s="1"/>
  <c r="A8876" i="26" s="1"/>
  <c r="A8877" i="26" s="1"/>
  <c r="A8878" i="26" s="1"/>
  <c r="A8879" i="26" s="1"/>
  <c r="A8880" i="26" s="1"/>
  <c r="A8881" i="26" s="1"/>
  <c r="A8882" i="26" s="1"/>
  <c r="A8883" i="26" s="1"/>
  <c r="A8884" i="26" s="1"/>
  <c r="A8885" i="26" s="1"/>
  <c r="A8886" i="26" s="1"/>
  <c r="A8887" i="26" s="1"/>
  <c r="A8888" i="26" s="1"/>
  <c r="A8889" i="26" s="1"/>
  <c r="A8890" i="26" s="1"/>
  <c r="A8891" i="26" s="1"/>
  <c r="A8892" i="26" s="1"/>
  <c r="A8893" i="26" s="1"/>
  <c r="A8894" i="26" s="1"/>
  <c r="A8895" i="26" s="1"/>
  <c r="A8896" i="26" s="1"/>
  <c r="A8897" i="26" s="1"/>
  <c r="A8898" i="26" s="1"/>
  <c r="A8899" i="26" s="1"/>
  <c r="A8900" i="26" s="1"/>
  <c r="A8901" i="26" s="1"/>
  <c r="A8902" i="26" s="1"/>
  <c r="A8903" i="26" s="1"/>
  <c r="A8904" i="26" s="1"/>
  <c r="A8905" i="26" s="1"/>
  <c r="A8906" i="26" s="1"/>
  <c r="A8907" i="26" s="1"/>
  <c r="A8908" i="26" s="1"/>
  <c r="A8909" i="26" s="1"/>
  <c r="A8910" i="26" s="1"/>
  <c r="A8911" i="26" s="1"/>
  <c r="A8912" i="26" s="1"/>
  <c r="A8913" i="26" s="1"/>
  <c r="A8914" i="26" s="1"/>
  <c r="A8915" i="26" s="1"/>
  <c r="A8916" i="26" s="1"/>
  <c r="A8917" i="26" s="1"/>
  <c r="A8918" i="26" s="1"/>
  <c r="A8919" i="26" s="1"/>
  <c r="A8920" i="26" s="1"/>
  <c r="A8921" i="26" s="1"/>
  <c r="A8922" i="26" s="1"/>
  <c r="A8923" i="26" s="1"/>
  <c r="A8924" i="26" s="1"/>
  <c r="A8925" i="26" s="1"/>
  <c r="A8926" i="26" s="1"/>
  <c r="A8927" i="26" s="1"/>
  <c r="A8928" i="26" s="1"/>
  <c r="A8929" i="26" s="1"/>
  <c r="A8930" i="26" s="1"/>
  <c r="A8931" i="26" s="1"/>
  <c r="A8932" i="26" s="1"/>
  <c r="A8933" i="26" s="1"/>
  <c r="A8934" i="26" s="1"/>
  <c r="A8935" i="26" s="1"/>
  <c r="A8936" i="26" s="1"/>
  <c r="A8937" i="26" s="1"/>
  <c r="A8938" i="26" s="1"/>
  <c r="A8939" i="26" s="1"/>
  <c r="A8940" i="26" s="1"/>
  <c r="A8941" i="26" s="1"/>
  <c r="A8942" i="26" s="1"/>
  <c r="A8943" i="26" s="1"/>
  <c r="A8944" i="26" s="1"/>
  <c r="A8945" i="26" s="1"/>
  <c r="A8946" i="26" s="1"/>
  <c r="A8947" i="26" s="1"/>
  <c r="A8948" i="26" s="1"/>
  <c r="A8949" i="26" s="1"/>
  <c r="A8950" i="26" s="1"/>
  <c r="A8951" i="26" s="1"/>
  <c r="A8952" i="26" s="1"/>
  <c r="A8953" i="26" s="1"/>
  <c r="A8954" i="26" s="1"/>
  <c r="A8955" i="26" s="1"/>
  <c r="A8956" i="26" s="1"/>
  <c r="A8957" i="26" s="1"/>
  <c r="A8958" i="26" s="1"/>
  <c r="A8959" i="26" s="1"/>
  <c r="A8960" i="26" s="1"/>
  <c r="A8961" i="26" s="1"/>
  <c r="A8962" i="26" s="1"/>
  <c r="A8963" i="26" s="1"/>
  <c r="A8964" i="26" s="1"/>
  <c r="A8965" i="26" s="1"/>
  <c r="A8966" i="26" s="1"/>
  <c r="A8967" i="26" s="1"/>
  <c r="A8968" i="26" s="1"/>
  <c r="A8969" i="26" s="1"/>
  <c r="A8970" i="26" s="1"/>
  <c r="A8971" i="26" s="1"/>
  <c r="A8972" i="26" s="1"/>
  <c r="A8973" i="26" s="1"/>
  <c r="A8974" i="26" s="1"/>
  <c r="A8975" i="26" s="1"/>
  <c r="A8976" i="26" s="1"/>
  <c r="A8977" i="26" s="1"/>
  <c r="A8978" i="26" s="1"/>
  <c r="A8979" i="26" s="1"/>
  <c r="A8980" i="26" s="1"/>
  <c r="A8981" i="26" s="1"/>
  <c r="A8982" i="26" s="1"/>
  <c r="A8983" i="26" s="1"/>
  <c r="A8984" i="26" s="1"/>
  <c r="A8985" i="26" s="1"/>
  <c r="A8986" i="26" s="1"/>
  <c r="A8987" i="26" s="1"/>
  <c r="A8988" i="26" s="1"/>
  <c r="A8989" i="26" s="1"/>
  <c r="A8990" i="26" s="1"/>
  <c r="A8991" i="26" s="1"/>
  <c r="A8992" i="26" s="1"/>
  <c r="A8993" i="26" s="1"/>
  <c r="A8994" i="26" s="1"/>
  <c r="A8995" i="26" s="1"/>
  <c r="A8996" i="26" s="1"/>
  <c r="A8997" i="26" s="1"/>
  <c r="A8998" i="26" s="1"/>
  <c r="A8999" i="26" s="1"/>
  <c r="A9000" i="26" s="1"/>
  <c r="A9001" i="26" s="1"/>
  <c r="A9002" i="26" s="1"/>
  <c r="A9003" i="26" s="1"/>
  <c r="A9004" i="26" s="1"/>
  <c r="A9005" i="26" s="1"/>
  <c r="A9006" i="26" s="1"/>
  <c r="A9007" i="26" s="1"/>
  <c r="A9008" i="26" s="1"/>
  <c r="A9009" i="26" s="1"/>
  <c r="A9010" i="26" s="1"/>
  <c r="A9011" i="26" s="1"/>
  <c r="A9012" i="26" s="1"/>
  <c r="A9013" i="26" s="1"/>
  <c r="A9014" i="26" s="1"/>
  <c r="A9015" i="26" s="1"/>
  <c r="A9016" i="26" s="1"/>
  <c r="A9017" i="26" s="1"/>
  <c r="A9018" i="26" s="1"/>
  <c r="A9019" i="26" s="1"/>
  <c r="A9020" i="26" s="1"/>
  <c r="A9021" i="26" s="1"/>
  <c r="A9022" i="26" s="1"/>
  <c r="A9023" i="26" s="1"/>
  <c r="A9024" i="26" s="1"/>
  <c r="A9025" i="26" s="1"/>
  <c r="A9026" i="26" s="1"/>
  <c r="A9027" i="26" s="1"/>
  <c r="A9028" i="26" s="1"/>
  <c r="A9029" i="26" s="1"/>
  <c r="A9030" i="26" s="1"/>
  <c r="A9031" i="26" s="1"/>
  <c r="A9032" i="26" s="1"/>
  <c r="A9033" i="26" s="1"/>
  <c r="A9034" i="26" s="1"/>
  <c r="A9035" i="26" s="1"/>
  <c r="A9036" i="26" s="1"/>
  <c r="A9037" i="26" s="1"/>
  <c r="A9038" i="26" s="1"/>
  <c r="A9039" i="26" s="1"/>
  <c r="A9040" i="26" s="1"/>
  <c r="A9041" i="26" s="1"/>
  <c r="A9042" i="26" s="1"/>
  <c r="A9043" i="26" s="1"/>
  <c r="A9044" i="26" s="1"/>
  <c r="A9045" i="26" s="1"/>
  <c r="A9046" i="26" s="1"/>
  <c r="A9047" i="26" s="1"/>
  <c r="A9048" i="26" s="1"/>
  <c r="A9049" i="26" s="1"/>
  <c r="A9050" i="26" s="1"/>
  <c r="A9051" i="26" s="1"/>
  <c r="A9052" i="26" s="1"/>
  <c r="A9053" i="26" s="1"/>
  <c r="A9054" i="26" s="1"/>
  <c r="A9055" i="26" s="1"/>
  <c r="A9056" i="26" s="1"/>
  <c r="A9057" i="26" s="1"/>
  <c r="A9058" i="26" s="1"/>
  <c r="A9059" i="26" s="1"/>
  <c r="A9060" i="26" s="1"/>
  <c r="A9061" i="26" s="1"/>
  <c r="A9062" i="26" s="1"/>
  <c r="A9063" i="26" s="1"/>
  <c r="A9064" i="26" s="1"/>
  <c r="A9065" i="26" s="1"/>
  <c r="A9066" i="26" s="1"/>
  <c r="A9067" i="26" s="1"/>
  <c r="A9068" i="26" s="1"/>
  <c r="A9069" i="26" s="1"/>
  <c r="A9070" i="26" s="1"/>
  <c r="A9071" i="26" s="1"/>
  <c r="A9072" i="26" s="1"/>
  <c r="A9073" i="26" s="1"/>
  <c r="A9074" i="26" s="1"/>
  <c r="A9075" i="26" s="1"/>
  <c r="A9076" i="26" s="1"/>
  <c r="A9077" i="26" s="1"/>
  <c r="A9078" i="26" s="1"/>
  <c r="A9079" i="26" s="1"/>
  <c r="A9080" i="26" s="1"/>
  <c r="A9081" i="26" s="1"/>
  <c r="A9082" i="26" s="1"/>
  <c r="A9083" i="26" s="1"/>
  <c r="A9084" i="26" s="1"/>
  <c r="A9085" i="26" s="1"/>
  <c r="A9086" i="26" s="1"/>
  <c r="A9087" i="26" s="1"/>
  <c r="A9088" i="26" s="1"/>
  <c r="A9089" i="26" s="1"/>
  <c r="A9090" i="26" s="1"/>
  <c r="A9091" i="26" s="1"/>
  <c r="A9092" i="26" s="1"/>
  <c r="A9093" i="26" s="1"/>
  <c r="A9094" i="26" s="1"/>
  <c r="A9095" i="26" s="1"/>
  <c r="A9096" i="26" s="1"/>
  <c r="A9097" i="26" s="1"/>
  <c r="A9098" i="26" s="1"/>
  <c r="A9099" i="26" s="1"/>
  <c r="A9100" i="26" s="1"/>
  <c r="A9101" i="26" s="1"/>
  <c r="A9102" i="26" s="1"/>
  <c r="A9103" i="26" s="1"/>
  <c r="A9104" i="26" s="1"/>
  <c r="A9105" i="26" s="1"/>
  <c r="A9106" i="26" s="1"/>
  <c r="A9107" i="26" s="1"/>
  <c r="A9108" i="26" s="1"/>
  <c r="A9109" i="26" s="1"/>
  <c r="A9110" i="26" s="1"/>
  <c r="A9111" i="26" s="1"/>
  <c r="A9112" i="26" s="1"/>
  <c r="A9113" i="26" s="1"/>
  <c r="A9114" i="26" s="1"/>
  <c r="A9115" i="26" s="1"/>
  <c r="A9116" i="26" s="1"/>
  <c r="A9117" i="26" s="1"/>
  <c r="A9118" i="26" s="1"/>
  <c r="A9119" i="26" s="1"/>
  <c r="A9120" i="26" s="1"/>
  <c r="A9121" i="26" s="1"/>
  <c r="A9122" i="26" s="1"/>
  <c r="A9123" i="26" s="1"/>
  <c r="A9124" i="26" s="1"/>
  <c r="A9125" i="26" s="1"/>
  <c r="A9126" i="26" s="1"/>
  <c r="A9127" i="26" s="1"/>
  <c r="A9128" i="26" s="1"/>
  <c r="A9129" i="26" s="1"/>
  <c r="A9130" i="26" s="1"/>
  <c r="A9131" i="26" s="1"/>
  <c r="A9132" i="26" s="1"/>
  <c r="A9133" i="26" s="1"/>
  <c r="A9134" i="26" s="1"/>
  <c r="A9135" i="26" s="1"/>
  <c r="A9136" i="26" s="1"/>
  <c r="A9137" i="26" s="1"/>
  <c r="A9138" i="26" s="1"/>
  <c r="A9139" i="26" s="1"/>
  <c r="A9140" i="26" s="1"/>
  <c r="A9141" i="26" s="1"/>
  <c r="A9142" i="26" s="1"/>
  <c r="A9143" i="26" s="1"/>
  <c r="A9144" i="26" s="1"/>
  <c r="A9145" i="26" s="1"/>
  <c r="A9146" i="26" s="1"/>
  <c r="A9147" i="26" s="1"/>
  <c r="A9148" i="26" s="1"/>
  <c r="A9149" i="26" s="1"/>
  <c r="A9150" i="26" s="1"/>
  <c r="A9151" i="26" s="1"/>
  <c r="A9152" i="26" s="1"/>
  <c r="A9153" i="26" s="1"/>
  <c r="A9154" i="26" s="1"/>
  <c r="A9155" i="26" s="1"/>
  <c r="A9156" i="26" s="1"/>
  <c r="A9157" i="26" s="1"/>
  <c r="A9158" i="26" s="1"/>
  <c r="A9159" i="26" s="1"/>
  <c r="A9160" i="26" s="1"/>
  <c r="A9161" i="26" s="1"/>
  <c r="A9162" i="26" s="1"/>
  <c r="A9163" i="26" s="1"/>
  <c r="A9164" i="26" s="1"/>
  <c r="A9165" i="26" s="1"/>
  <c r="A9166" i="26" s="1"/>
  <c r="A9167" i="26" s="1"/>
  <c r="A9168" i="26" s="1"/>
  <c r="A9169" i="26" s="1"/>
  <c r="A9170" i="26" s="1"/>
  <c r="A9171" i="26" s="1"/>
  <c r="A9172" i="26" s="1"/>
  <c r="A9173" i="26" s="1"/>
  <c r="A9174" i="26" s="1"/>
  <c r="A9175" i="26" s="1"/>
  <c r="A9176" i="26" s="1"/>
  <c r="A9177" i="26" s="1"/>
  <c r="A9178" i="26" s="1"/>
  <c r="A9179" i="26" s="1"/>
  <c r="A9180" i="26" s="1"/>
  <c r="A9181" i="26" s="1"/>
  <c r="A9182" i="26" s="1"/>
  <c r="L18365" i="26"/>
  <c r="K18365" i="26"/>
  <c r="L18363" i="26"/>
  <c r="M18363" i="26"/>
  <c r="N18363" i="26"/>
  <c r="O18363" i="26"/>
  <c r="P18363" i="26"/>
  <c r="K18363" i="26"/>
  <c r="A9183" i="26" l="1"/>
  <c r="A9184" i="26" s="1"/>
  <c r="A9185" i="26" s="1"/>
  <c r="A9186" i="26" s="1"/>
  <c r="A9187" i="26" s="1"/>
  <c r="A9188" i="26" s="1"/>
  <c r="A9189" i="26" s="1"/>
  <c r="A9190" i="26" s="1"/>
  <c r="A9191" i="26" s="1"/>
  <c r="A9192" i="26" s="1"/>
  <c r="A9193" i="26" s="1"/>
  <c r="A9194" i="26" s="1"/>
  <c r="A9195" i="26" s="1"/>
  <c r="A9196" i="26" s="1"/>
  <c r="A9197" i="26" s="1"/>
  <c r="A9198" i="26" s="1"/>
  <c r="A9199" i="26" s="1"/>
  <c r="A9200" i="26" s="1"/>
  <c r="A9201" i="26" s="1"/>
  <c r="A9202" i="26" s="1"/>
  <c r="A9203" i="26" s="1"/>
  <c r="A9204" i="26" s="1"/>
  <c r="A9205" i="26" s="1"/>
  <c r="A9206" i="26" s="1"/>
  <c r="A9207" i="26" s="1"/>
  <c r="A9208" i="26" s="1"/>
  <c r="A9209" i="26" s="1"/>
  <c r="A9210" i="26" s="1"/>
  <c r="A9211" i="26" s="1"/>
  <c r="A9212" i="26" s="1"/>
  <c r="A9213" i="26" s="1"/>
  <c r="A9214" i="26" s="1"/>
  <c r="A9215" i="26" s="1"/>
  <c r="A9216" i="26" s="1"/>
  <c r="A9217" i="26" s="1"/>
  <c r="A9218" i="26" s="1"/>
  <c r="A9219" i="26" s="1"/>
  <c r="A9220" i="26" s="1"/>
  <c r="A9221" i="26" s="1"/>
  <c r="A9222" i="26" s="1"/>
  <c r="A9223" i="26" s="1"/>
  <c r="A9224" i="26" s="1"/>
  <c r="A9225" i="26" s="1"/>
  <c r="A9226" i="26" s="1"/>
  <c r="A9227" i="26" s="1"/>
  <c r="A9228" i="26" s="1"/>
  <c r="A9229" i="26" s="1"/>
  <c r="A9230" i="26" s="1"/>
  <c r="A9231" i="26" s="1"/>
  <c r="A9232" i="26" s="1"/>
  <c r="A9233" i="26" s="1"/>
  <c r="A9234" i="26" s="1"/>
  <c r="A9235" i="26" s="1"/>
  <c r="A9236" i="26" s="1"/>
  <c r="A9237" i="26" s="1"/>
  <c r="A9238" i="26" s="1"/>
  <c r="A9239" i="26" s="1"/>
  <c r="A9240" i="26" s="1"/>
  <c r="A9241" i="26" s="1"/>
  <c r="A9242" i="26" s="1"/>
  <c r="A9243" i="26" s="1"/>
  <c r="A9244" i="26" s="1"/>
  <c r="A9245" i="26" s="1"/>
  <c r="A9246" i="26" s="1"/>
  <c r="A9247" i="26" s="1"/>
  <c r="A9248" i="26" s="1"/>
  <c r="A9249" i="26" s="1"/>
  <c r="A9250" i="26" s="1"/>
  <c r="A9251" i="26" s="1"/>
  <c r="A9252" i="26" s="1"/>
  <c r="A9253" i="26" s="1"/>
  <c r="A9254" i="26" s="1"/>
  <c r="A9255" i="26" s="1"/>
  <c r="A9256" i="26" s="1"/>
  <c r="A9257" i="26" s="1"/>
  <c r="A9258" i="26" s="1"/>
  <c r="A9259" i="26" s="1"/>
  <c r="A9260" i="26" s="1"/>
  <c r="A9261" i="26" s="1"/>
  <c r="A9262" i="26" s="1"/>
  <c r="A9263" i="26" s="1"/>
  <c r="A9264" i="26" s="1"/>
  <c r="A9265" i="26" s="1"/>
  <c r="A9266" i="26" s="1"/>
  <c r="A9267" i="26" s="1"/>
  <c r="A9268" i="26" s="1"/>
  <c r="A9269" i="26" s="1"/>
  <c r="A9270" i="26" s="1"/>
  <c r="A9271" i="26" s="1"/>
  <c r="A9272" i="26" s="1"/>
  <c r="A9273" i="26" s="1"/>
  <c r="A9274" i="26" s="1"/>
  <c r="A9275" i="26" s="1"/>
  <c r="A9276" i="26" s="1"/>
  <c r="A9277" i="26" s="1"/>
  <c r="A9278" i="26" s="1"/>
  <c r="A9279" i="26" s="1"/>
  <c r="A9280" i="26" s="1"/>
  <c r="A9281" i="26" s="1"/>
  <c r="A9282" i="26" s="1"/>
  <c r="A9283" i="26" s="1"/>
  <c r="A9284" i="26" s="1"/>
  <c r="A9285" i="26" s="1"/>
  <c r="A9286" i="26" s="1"/>
  <c r="A9287" i="26" s="1"/>
  <c r="A9288" i="26" s="1"/>
  <c r="A9289" i="26" s="1"/>
  <c r="A9290" i="26" s="1"/>
  <c r="A9291" i="26" s="1"/>
  <c r="A9292" i="26" s="1"/>
  <c r="A9293" i="26" s="1"/>
  <c r="A9294" i="26" s="1"/>
  <c r="A9295" i="26" s="1"/>
  <c r="A9296" i="26" s="1"/>
  <c r="A9297" i="26" s="1"/>
  <c r="A9298" i="26" s="1"/>
  <c r="A9299" i="26" s="1"/>
  <c r="A9300" i="26" s="1"/>
  <c r="A9301" i="26" s="1"/>
  <c r="A9302" i="26" s="1"/>
  <c r="A9303" i="26" s="1"/>
  <c r="A9304" i="26" s="1"/>
  <c r="A9305" i="26" s="1"/>
  <c r="A9306" i="26" s="1"/>
  <c r="A9307" i="26" s="1"/>
  <c r="A9308" i="26" s="1"/>
  <c r="A9309" i="26" s="1"/>
  <c r="A9310" i="26" s="1"/>
  <c r="A9311" i="26" s="1"/>
  <c r="A9312" i="26" s="1"/>
  <c r="A9313" i="26" s="1"/>
  <c r="A9314" i="26" s="1"/>
  <c r="A9315" i="26" s="1"/>
  <c r="A9316" i="26" s="1"/>
  <c r="A9317" i="26" s="1"/>
  <c r="A9318" i="26" s="1"/>
  <c r="A9319" i="26" s="1"/>
  <c r="A9320" i="26" s="1"/>
  <c r="A9321" i="26" s="1"/>
  <c r="A9322" i="26" s="1"/>
  <c r="A9323" i="26" s="1"/>
  <c r="A9324" i="26" s="1"/>
  <c r="A9325" i="26" s="1"/>
  <c r="A9326" i="26" s="1"/>
  <c r="A9327" i="26" s="1"/>
  <c r="A9328" i="26" s="1"/>
  <c r="A9329" i="26" s="1"/>
  <c r="A9330" i="26" s="1"/>
  <c r="A9331" i="26" s="1"/>
  <c r="A9332" i="26" s="1"/>
  <c r="A9333" i="26" s="1"/>
  <c r="A9334" i="26" s="1"/>
  <c r="A9335" i="26" s="1"/>
  <c r="A9336" i="26" s="1"/>
  <c r="A9337" i="26" s="1"/>
  <c r="A9338" i="26" s="1"/>
  <c r="A9339" i="26" s="1"/>
  <c r="A9340" i="26" s="1"/>
  <c r="A9341" i="26" s="1"/>
  <c r="A9342" i="26" s="1"/>
  <c r="A9343" i="26" s="1"/>
  <c r="A9344" i="26" s="1"/>
  <c r="A9345" i="26" s="1"/>
  <c r="A9346" i="26" s="1"/>
  <c r="A9347" i="26" s="1"/>
  <c r="A9348" i="26" s="1"/>
  <c r="A9349" i="26" s="1"/>
  <c r="A9350" i="26" s="1"/>
  <c r="A9351" i="26" s="1"/>
  <c r="A9352" i="26" s="1"/>
  <c r="A9353" i="26" s="1"/>
  <c r="A9354" i="26" s="1"/>
  <c r="A9355" i="26" s="1"/>
  <c r="A9356" i="26" s="1"/>
  <c r="A9357" i="26" s="1"/>
  <c r="A9358" i="26" s="1"/>
  <c r="A9359" i="26" s="1"/>
  <c r="A9360" i="26" s="1"/>
  <c r="A9361" i="26" s="1"/>
  <c r="A9362" i="26" s="1"/>
  <c r="A9363" i="26" s="1"/>
  <c r="A9364" i="26" s="1"/>
  <c r="A9365" i="26" s="1"/>
  <c r="A9366" i="26" s="1"/>
  <c r="A9367" i="26" s="1"/>
  <c r="A9368" i="26" s="1"/>
  <c r="A9369" i="26" s="1"/>
  <c r="A9370" i="26" s="1"/>
  <c r="A9371" i="26" s="1"/>
  <c r="A9372" i="26" s="1"/>
  <c r="A9373" i="26" s="1"/>
  <c r="A9374" i="26" s="1"/>
  <c r="A9375" i="26" s="1"/>
  <c r="A9376" i="26" s="1"/>
  <c r="A9377" i="26" s="1"/>
  <c r="A9378" i="26" s="1"/>
  <c r="A9379" i="26" s="1"/>
  <c r="A9380" i="26" s="1"/>
  <c r="A9381" i="26" s="1"/>
  <c r="A9382" i="26" s="1"/>
  <c r="A9383" i="26" s="1"/>
  <c r="A9384" i="26" s="1"/>
  <c r="A9385" i="26" s="1"/>
  <c r="A9386" i="26" s="1"/>
  <c r="A9387" i="26" s="1"/>
  <c r="A9388" i="26" s="1"/>
  <c r="A9389" i="26" s="1"/>
  <c r="A9390" i="26" s="1"/>
  <c r="A9391" i="26" s="1"/>
  <c r="A9392" i="26" s="1"/>
  <c r="A9393" i="26" s="1"/>
  <c r="A9394" i="26" s="1"/>
  <c r="A9395" i="26" s="1"/>
  <c r="A9396" i="26" s="1"/>
  <c r="A9397" i="26" s="1"/>
  <c r="A9398" i="26" s="1"/>
  <c r="A9399" i="26" s="1"/>
  <c r="A9400" i="26" s="1"/>
  <c r="A9401" i="26" s="1"/>
  <c r="A9402" i="26" s="1"/>
  <c r="A9403" i="26" s="1"/>
  <c r="A9404" i="26" s="1"/>
  <c r="A9405" i="26" s="1"/>
  <c r="A9406" i="26" s="1"/>
  <c r="A9407" i="26" s="1"/>
  <c r="A9408" i="26" s="1"/>
  <c r="A9409" i="26" s="1"/>
  <c r="A9410" i="26" s="1"/>
  <c r="A9411" i="26" s="1"/>
  <c r="A9412" i="26" s="1"/>
  <c r="A9413" i="26" s="1"/>
  <c r="A9414" i="26" s="1"/>
  <c r="A9415" i="26" s="1"/>
  <c r="A9416" i="26" s="1"/>
  <c r="A9417" i="26" s="1"/>
  <c r="A9418" i="26" s="1"/>
  <c r="A9419" i="26" s="1"/>
  <c r="A9420" i="26" s="1"/>
  <c r="A9421" i="26" s="1"/>
  <c r="A9422" i="26" s="1"/>
  <c r="A9423" i="26" s="1"/>
  <c r="A9424" i="26" s="1"/>
  <c r="A9425" i="26" s="1"/>
  <c r="A9426" i="26" s="1"/>
  <c r="A9427" i="26" s="1"/>
  <c r="A9428" i="26" s="1"/>
  <c r="A9429" i="26" s="1"/>
  <c r="A9430" i="26" s="1"/>
  <c r="A9431" i="26" s="1"/>
  <c r="A9432" i="26" s="1"/>
  <c r="A9433" i="26" s="1"/>
  <c r="A9434" i="26" s="1"/>
  <c r="A9435" i="26" s="1"/>
  <c r="A9436" i="26" s="1"/>
  <c r="A9437" i="26" s="1"/>
  <c r="A9438" i="26" s="1"/>
  <c r="A9439" i="26" s="1"/>
  <c r="A9440" i="26" s="1"/>
  <c r="A9441" i="26" s="1"/>
  <c r="A9442" i="26" s="1"/>
  <c r="A9443" i="26" s="1"/>
  <c r="A9444" i="26" s="1"/>
  <c r="A9445" i="26" s="1"/>
  <c r="A9446" i="26" s="1"/>
  <c r="A9447" i="26" s="1"/>
  <c r="A9448" i="26" s="1"/>
  <c r="A9449" i="26" s="1"/>
  <c r="A9450" i="26" s="1"/>
  <c r="A9451" i="26" s="1"/>
  <c r="A9452" i="26" s="1"/>
  <c r="A9453" i="26" s="1"/>
  <c r="A9454" i="26" s="1"/>
  <c r="A9455" i="26" s="1"/>
  <c r="A9456" i="26" s="1"/>
  <c r="A9457" i="26" s="1"/>
  <c r="A9458" i="26" s="1"/>
  <c r="A9459" i="26" s="1"/>
  <c r="A9460" i="26" s="1"/>
  <c r="A9461" i="26" s="1"/>
  <c r="A9462" i="26" s="1"/>
  <c r="A9463" i="26" s="1"/>
  <c r="A9464" i="26" s="1"/>
  <c r="A9465" i="26" s="1"/>
  <c r="A9466" i="26" s="1"/>
  <c r="A9467" i="26" s="1"/>
  <c r="A9468" i="26" s="1"/>
  <c r="A9469" i="26" s="1"/>
  <c r="A9470" i="26" s="1"/>
  <c r="A9471" i="26" s="1"/>
  <c r="A9472" i="26" s="1"/>
  <c r="A9473" i="26" s="1"/>
  <c r="A9474" i="26" s="1"/>
  <c r="A9475" i="26" s="1"/>
  <c r="A9476" i="26" s="1"/>
  <c r="A9477" i="26" s="1"/>
  <c r="A9478" i="26" s="1"/>
  <c r="A9479" i="26" s="1"/>
  <c r="A9480" i="26" s="1"/>
  <c r="A9481" i="26" s="1"/>
  <c r="A9482" i="26" s="1"/>
  <c r="A9483" i="26" s="1"/>
  <c r="A9484" i="26" s="1"/>
  <c r="A9485" i="26" s="1"/>
  <c r="A9486" i="26" s="1"/>
  <c r="A9487" i="26" s="1"/>
  <c r="A9488" i="26" s="1"/>
  <c r="A9489" i="26" s="1"/>
  <c r="A9490" i="26" s="1"/>
  <c r="A9491" i="26" s="1"/>
  <c r="A9492" i="26" s="1"/>
  <c r="A9493" i="26" s="1"/>
  <c r="A9494" i="26" s="1"/>
  <c r="A9495" i="26" s="1"/>
  <c r="A9496" i="26" s="1"/>
  <c r="A9497" i="26" s="1"/>
  <c r="A9498" i="26" s="1"/>
  <c r="A9499" i="26" s="1"/>
  <c r="A9500" i="26" s="1"/>
  <c r="A9501" i="26" s="1"/>
  <c r="A9502" i="26" s="1"/>
  <c r="A9503" i="26" s="1"/>
  <c r="A9504" i="26" s="1"/>
  <c r="A9505" i="26" s="1"/>
  <c r="A9506" i="26" s="1"/>
  <c r="A9507" i="26" s="1"/>
  <c r="A9508" i="26" s="1"/>
  <c r="A9509" i="26" s="1"/>
  <c r="A9510" i="26" s="1"/>
  <c r="A9511" i="26" s="1"/>
  <c r="A9512" i="26" s="1"/>
  <c r="A9513" i="26" s="1"/>
  <c r="A9514" i="26" s="1"/>
  <c r="A9515" i="26" s="1"/>
  <c r="A9516" i="26" s="1"/>
  <c r="A9517" i="26" s="1"/>
  <c r="A9518" i="26" s="1"/>
  <c r="A9519" i="26" s="1"/>
  <c r="A9520" i="26" s="1"/>
  <c r="A9521" i="26" s="1"/>
  <c r="A9522" i="26" s="1"/>
  <c r="A9523" i="26" s="1"/>
  <c r="A9524" i="26" s="1"/>
  <c r="A9525" i="26" s="1"/>
  <c r="A9526" i="26" s="1"/>
  <c r="A9527" i="26" s="1"/>
  <c r="A9528" i="26" s="1"/>
  <c r="A9529" i="26" s="1"/>
  <c r="A9530" i="26" s="1"/>
  <c r="A9531" i="26" s="1"/>
  <c r="A9532" i="26" s="1"/>
  <c r="A9533" i="26" s="1"/>
  <c r="A9534" i="26" s="1"/>
  <c r="A9535" i="26" s="1"/>
  <c r="A9536" i="26" s="1"/>
  <c r="A9537" i="26" s="1"/>
  <c r="A9538" i="26" s="1"/>
  <c r="A9539" i="26" s="1"/>
  <c r="A9540" i="26" s="1"/>
  <c r="A9541" i="26" s="1"/>
  <c r="A9542" i="26" s="1"/>
  <c r="A9543" i="26" s="1"/>
  <c r="A9544" i="26" s="1"/>
  <c r="A9545" i="26" s="1"/>
  <c r="A9546" i="26" s="1"/>
  <c r="A9547" i="26" s="1"/>
  <c r="A9548" i="26" s="1"/>
  <c r="A9549" i="26" s="1"/>
  <c r="A9550" i="26" s="1"/>
  <c r="A9551" i="26" s="1"/>
  <c r="A9552" i="26" s="1"/>
  <c r="A9553" i="26" s="1"/>
  <c r="A9554" i="26" s="1"/>
  <c r="A9555" i="26" s="1"/>
  <c r="A9556" i="26" s="1"/>
  <c r="A9557" i="26" s="1"/>
  <c r="A9558" i="26" s="1"/>
  <c r="A9559" i="26" s="1"/>
  <c r="A9560" i="26" s="1"/>
  <c r="A9561" i="26" s="1"/>
  <c r="A9562" i="26" s="1"/>
  <c r="A9563" i="26" s="1"/>
  <c r="A9564" i="26" s="1"/>
  <c r="A9565" i="26" s="1"/>
  <c r="A9566" i="26" s="1"/>
  <c r="A9567" i="26" s="1"/>
  <c r="A9568" i="26" s="1"/>
  <c r="A9569" i="26" s="1"/>
  <c r="A9570" i="26" s="1"/>
  <c r="A9571" i="26" s="1"/>
  <c r="A9572" i="26" s="1"/>
  <c r="A9573" i="26" s="1"/>
  <c r="A9574" i="26" s="1"/>
  <c r="A9575" i="26" s="1"/>
  <c r="A9576" i="26" s="1"/>
  <c r="A9577" i="26" s="1"/>
  <c r="A9578" i="26" s="1"/>
  <c r="A9579" i="26" s="1"/>
  <c r="A9580" i="26" s="1"/>
  <c r="A9581" i="26" s="1"/>
  <c r="A9582" i="26" s="1"/>
  <c r="A9583" i="26" s="1"/>
  <c r="A9584" i="26" s="1"/>
  <c r="A9585" i="26" s="1"/>
  <c r="A9586" i="26" s="1"/>
  <c r="A9587" i="26" s="1"/>
  <c r="A9588" i="26" s="1"/>
  <c r="A9589" i="26" s="1"/>
  <c r="A9590" i="26" s="1"/>
  <c r="A9591" i="26" s="1"/>
  <c r="A9592" i="26" s="1"/>
  <c r="A9593" i="26" s="1"/>
  <c r="A9594" i="26" s="1"/>
  <c r="A9595" i="26" s="1"/>
  <c r="A9596" i="26" s="1"/>
  <c r="A9597" i="26" s="1"/>
  <c r="A9598" i="26" s="1"/>
  <c r="A9599" i="26" s="1"/>
  <c r="A9600" i="26" s="1"/>
  <c r="A9601" i="26" s="1"/>
  <c r="A9602" i="26" s="1"/>
  <c r="A9603" i="26" s="1"/>
  <c r="A9604" i="26" s="1"/>
  <c r="A9605" i="26" s="1"/>
  <c r="A9606" i="26" s="1"/>
  <c r="A9607" i="26" s="1"/>
  <c r="A9608" i="26" s="1"/>
  <c r="A9609" i="26" s="1"/>
  <c r="A9610" i="26" s="1"/>
  <c r="A9611" i="26" s="1"/>
  <c r="A9612" i="26" s="1"/>
  <c r="A9613" i="26" s="1"/>
  <c r="A9614" i="26" s="1"/>
  <c r="A9615" i="26" s="1"/>
  <c r="A9616" i="26" s="1"/>
  <c r="A9617" i="26" s="1"/>
  <c r="A9618" i="26" s="1"/>
  <c r="A9619" i="26" s="1"/>
  <c r="A9620" i="26" s="1"/>
  <c r="A9621" i="26" s="1"/>
  <c r="A9622" i="26" s="1"/>
  <c r="A9623" i="26" s="1"/>
  <c r="A9624" i="26" s="1"/>
  <c r="A9625" i="26" s="1"/>
  <c r="A9626" i="26" s="1"/>
  <c r="A9627" i="26" s="1"/>
  <c r="A9628" i="26" s="1"/>
  <c r="A9629" i="26" s="1"/>
  <c r="A9630" i="26" s="1"/>
  <c r="A9631" i="26" s="1"/>
  <c r="A9632" i="26" s="1"/>
  <c r="A9633" i="26" s="1"/>
  <c r="A9634" i="26" s="1"/>
  <c r="A9635" i="26" s="1"/>
  <c r="A9636" i="26" s="1"/>
  <c r="A9637" i="26" s="1"/>
  <c r="A9638" i="26" s="1"/>
  <c r="A9639" i="26" s="1"/>
  <c r="A9640" i="26" s="1"/>
  <c r="A9641" i="26" s="1"/>
  <c r="A9642" i="26" s="1"/>
  <c r="A9643" i="26" s="1"/>
  <c r="A9644" i="26" s="1"/>
  <c r="A9645" i="26" s="1"/>
  <c r="A9646" i="26" s="1"/>
  <c r="A9647" i="26" s="1"/>
  <c r="A9648" i="26" s="1"/>
  <c r="A9649" i="26" s="1"/>
  <c r="A9650" i="26" s="1"/>
  <c r="A9651" i="26" s="1"/>
  <c r="A9652" i="26" s="1"/>
  <c r="A9653" i="26" s="1"/>
  <c r="A9654" i="26" s="1"/>
  <c r="A9655" i="26" s="1"/>
  <c r="A9656" i="26" s="1"/>
  <c r="A9657" i="26" s="1"/>
  <c r="A9658" i="26" s="1"/>
  <c r="A9659" i="26" s="1"/>
  <c r="A9660" i="26" s="1"/>
  <c r="A9661" i="26" s="1"/>
  <c r="A9662" i="26" s="1"/>
  <c r="A9663" i="26" s="1"/>
  <c r="A9664" i="26" s="1"/>
  <c r="A9665" i="26" s="1"/>
  <c r="A9666" i="26" s="1"/>
  <c r="A9667" i="26" s="1"/>
  <c r="A9668" i="26" s="1"/>
  <c r="A9669" i="26" s="1"/>
  <c r="A9670" i="26" s="1"/>
  <c r="A9671" i="26" s="1"/>
  <c r="A9672" i="26" s="1"/>
  <c r="A9673" i="26" s="1"/>
  <c r="A9674" i="26" s="1"/>
  <c r="A9675" i="26" s="1"/>
  <c r="A9676" i="26" s="1"/>
  <c r="A9677" i="26" s="1"/>
  <c r="A9678" i="26" s="1"/>
  <c r="A9679" i="26" s="1"/>
  <c r="A9680" i="26" s="1"/>
  <c r="A9681" i="26" s="1"/>
  <c r="A9682" i="26" s="1"/>
  <c r="A9683" i="26" s="1"/>
  <c r="A9684" i="26" s="1"/>
  <c r="A9685" i="26" s="1"/>
  <c r="A9686" i="26" s="1"/>
  <c r="A9687" i="26" s="1"/>
  <c r="A9688" i="26" s="1"/>
  <c r="A9689" i="26" s="1"/>
  <c r="A9690" i="26" s="1"/>
  <c r="A9691" i="26" s="1"/>
  <c r="A9692" i="26" s="1"/>
  <c r="A9693" i="26" s="1"/>
  <c r="A9694" i="26" s="1"/>
  <c r="A9695" i="26" s="1"/>
  <c r="A9696" i="26" s="1"/>
  <c r="A9697" i="26" s="1"/>
  <c r="A9698" i="26" s="1"/>
  <c r="A9699" i="26" s="1"/>
  <c r="A9700" i="26" s="1"/>
  <c r="A9701" i="26" s="1"/>
  <c r="A9702" i="26" s="1"/>
  <c r="A9703" i="26" s="1"/>
  <c r="A9704" i="26" s="1"/>
  <c r="A9705" i="26" s="1"/>
  <c r="A9706" i="26" s="1"/>
  <c r="A9707" i="26" s="1"/>
  <c r="A9708" i="26" s="1"/>
  <c r="A9709" i="26" s="1"/>
  <c r="A9710" i="26" s="1"/>
  <c r="A9711" i="26" s="1"/>
  <c r="A9712" i="26" s="1"/>
  <c r="A9713" i="26" s="1"/>
  <c r="A9714" i="26" s="1"/>
  <c r="A9715" i="26" s="1"/>
  <c r="A9716" i="26" s="1"/>
  <c r="A9717" i="26" s="1"/>
  <c r="A9718" i="26" s="1"/>
  <c r="A9719" i="26" s="1"/>
  <c r="A9720" i="26" s="1"/>
  <c r="A9721" i="26" s="1"/>
  <c r="A9722" i="26" s="1"/>
  <c r="A9723" i="26" s="1"/>
  <c r="A9724" i="26" s="1"/>
  <c r="A9725" i="26" s="1"/>
  <c r="A9726" i="26" s="1"/>
  <c r="A9727" i="26" s="1"/>
  <c r="A9728" i="26" s="1"/>
  <c r="A9729" i="26" s="1"/>
  <c r="A9730" i="26" s="1"/>
  <c r="A9731" i="26" s="1"/>
  <c r="A9732" i="26" s="1"/>
  <c r="A9733" i="26" s="1"/>
  <c r="A9734" i="26" s="1"/>
  <c r="A9735" i="26" s="1"/>
  <c r="A9736" i="26" s="1"/>
  <c r="A9737" i="26" s="1"/>
  <c r="A9738" i="26" s="1"/>
  <c r="A9739" i="26" s="1"/>
  <c r="A9740" i="26" s="1"/>
  <c r="A9741" i="26" s="1"/>
  <c r="A9742" i="26" s="1"/>
  <c r="A9743" i="26" s="1"/>
  <c r="A9744" i="26" s="1"/>
  <c r="A9745" i="26" s="1"/>
  <c r="A9746" i="26" s="1"/>
  <c r="A9747" i="26" s="1"/>
  <c r="A9748" i="26" s="1"/>
  <c r="A9749" i="26" s="1"/>
  <c r="A9750" i="26" s="1"/>
  <c r="A9751" i="26" s="1"/>
  <c r="A9752" i="26" s="1"/>
  <c r="A9753" i="26" s="1"/>
  <c r="A9754" i="26" s="1"/>
  <c r="A9755" i="26" s="1"/>
  <c r="A9756" i="26" s="1"/>
  <c r="A9757" i="26" s="1"/>
  <c r="A9758" i="26" s="1"/>
  <c r="A9759" i="26" s="1"/>
  <c r="A9760" i="26" s="1"/>
  <c r="A9761" i="26" s="1"/>
  <c r="A9762" i="26" s="1"/>
  <c r="A9763" i="26" s="1"/>
  <c r="A9764" i="26" s="1"/>
  <c r="A9765" i="26" s="1"/>
  <c r="A9766" i="26" s="1"/>
  <c r="A9767" i="26" s="1"/>
  <c r="A9768" i="26" s="1"/>
  <c r="A9769" i="26" s="1"/>
  <c r="A9770" i="26" s="1"/>
  <c r="A9771" i="26" s="1"/>
  <c r="A9772" i="26" s="1"/>
  <c r="A9773" i="26" s="1"/>
  <c r="A9774" i="26" s="1"/>
  <c r="A9775" i="26" s="1"/>
  <c r="A9776" i="26" s="1"/>
  <c r="A9777" i="26" s="1"/>
  <c r="A9778" i="26" s="1"/>
  <c r="A9779" i="26" s="1"/>
  <c r="A9780" i="26" s="1"/>
  <c r="A9781" i="26" s="1"/>
  <c r="A9782" i="26" s="1"/>
  <c r="A9783" i="26" s="1"/>
  <c r="A9784" i="26" s="1"/>
  <c r="A9785" i="26" s="1"/>
  <c r="A9786" i="26" s="1"/>
  <c r="A9787" i="26" s="1"/>
  <c r="A9788" i="26" s="1"/>
  <c r="A9789" i="26" s="1"/>
  <c r="A9790" i="26" s="1"/>
  <c r="A9791" i="26" s="1"/>
  <c r="A9792" i="26" s="1"/>
  <c r="A9793" i="26" s="1"/>
  <c r="A9794" i="26" s="1"/>
  <c r="A9795" i="26" s="1"/>
  <c r="A9796" i="26" s="1"/>
  <c r="A9797" i="26" s="1"/>
  <c r="A9798" i="26" s="1"/>
  <c r="A9799" i="26" s="1"/>
  <c r="A9800" i="26" s="1"/>
  <c r="A9801" i="26" s="1"/>
  <c r="A9802" i="26" s="1"/>
  <c r="A9803" i="26" s="1"/>
  <c r="A9804" i="26" s="1"/>
  <c r="A9805" i="26" s="1"/>
  <c r="A9806" i="26" s="1"/>
  <c r="A9807" i="26" s="1"/>
  <c r="A9808" i="26" s="1"/>
  <c r="A9809" i="26" s="1"/>
  <c r="A9810" i="26" s="1"/>
  <c r="A9811" i="26" s="1"/>
  <c r="A9812" i="26" s="1"/>
  <c r="A9813" i="26" s="1"/>
  <c r="A9814" i="26" s="1"/>
  <c r="A9815" i="26" s="1"/>
  <c r="A9816" i="26" s="1"/>
  <c r="A9817" i="26" s="1"/>
  <c r="A9818" i="26" s="1"/>
  <c r="A9819" i="26" s="1"/>
  <c r="A9820" i="26" s="1"/>
  <c r="A9821" i="26" s="1"/>
  <c r="A9822" i="26" s="1"/>
  <c r="A9823" i="26" s="1"/>
  <c r="A9824" i="26" s="1"/>
  <c r="A9825" i="26" s="1"/>
  <c r="A9826" i="26" s="1"/>
  <c r="A9827" i="26" s="1"/>
  <c r="A9828" i="26" s="1"/>
  <c r="A9829" i="26" s="1"/>
  <c r="A9830" i="26" s="1"/>
  <c r="A9831" i="26" s="1"/>
  <c r="A9832" i="26" s="1"/>
  <c r="A9833" i="26" s="1"/>
  <c r="A9834" i="26" s="1"/>
  <c r="A9835" i="26" s="1"/>
  <c r="A9836" i="26" s="1"/>
  <c r="A9837" i="26" s="1"/>
  <c r="A9838" i="26" s="1"/>
  <c r="A9839" i="26" s="1"/>
  <c r="A9840" i="26" s="1"/>
  <c r="A9841" i="26" s="1"/>
  <c r="A9842" i="26" s="1"/>
  <c r="A9843" i="26" s="1"/>
  <c r="A9844" i="26" s="1"/>
  <c r="A9845" i="26" s="1"/>
  <c r="A9846" i="26" s="1"/>
  <c r="A9847" i="26" s="1"/>
  <c r="A9848" i="26" s="1"/>
  <c r="A9849" i="26" s="1"/>
  <c r="A9850" i="26" s="1"/>
  <c r="A9851" i="26" s="1"/>
  <c r="A9852" i="26" s="1"/>
  <c r="A9853" i="26" s="1"/>
  <c r="A9854" i="26" s="1"/>
  <c r="A9855" i="26" s="1"/>
  <c r="A9856" i="26" s="1"/>
  <c r="A9857" i="26" s="1"/>
  <c r="A9858" i="26" s="1"/>
  <c r="A9859" i="26" s="1"/>
  <c r="A9860" i="26" s="1"/>
  <c r="A9861" i="26" s="1"/>
  <c r="A9862" i="26" s="1"/>
  <c r="A9863" i="26" s="1"/>
  <c r="A9864" i="26" s="1"/>
  <c r="A9865" i="26" s="1"/>
  <c r="A9866" i="26" s="1"/>
  <c r="A9867" i="26" s="1"/>
  <c r="A9868" i="26" s="1"/>
  <c r="A9869" i="26" s="1"/>
  <c r="A9870" i="26" s="1"/>
  <c r="A9871" i="26" s="1"/>
  <c r="A9872" i="26" s="1"/>
  <c r="A9873" i="26" s="1"/>
  <c r="A9874" i="26" s="1"/>
  <c r="A9875" i="26" s="1"/>
  <c r="A9876" i="26" s="1"/>
  <c r="A9877" i="26" s="1"/>
  <c r="A9878" i="26" s="1"/>
  <c r="A9879" i="26" s="1"/>
  <c r="A9880" i="26" s="1"/>
  <c r="A9881" i="26" s="1"/>
  <c r="A9882" i="26" s="1"/>
  <c r="A9883" i="26" s="1"/>
  <c r="A9884" i="26" s="1"/>
  <c r="A9885" i="26" s="1"/>
  <c r="A9886" i="26" s="1"/>
  <c r="A9887" i="26" s="1"/>
  <c r="A9888" i="26" s="1"/>
  <c r="A9889" i="26" s="1"/>
  <c r="A9890" i="26" s="1"/>
  <c r="A9891" i="26" s="1"/>
  <c r="A9892" i="26" s="1"/>
  <c r="A9893" i="26" s="1"/>
  <c r="A9894" i="26" s="1"/>
  <c r="A9895" i="26" s="1"/>
  <c r="A9896" i="26" s="1"/>
  <c r="A9897" i="26" s="1"/>
  <c r="A9898" i="26" s="1"/>
  <c r="A9899" i="26" s="1"/>
  <c r="A9900" i="26" s="1"/>
  <c r="A9901" i="26" s="1"/>
  <c r="A9902" i="26" s="1"/>
  <c r="A9903" i="26" s="1"/>
  <c r="A9904" i="26" s="1"/>
  <c r="A9905" i="26" s="1"/>
  <c r="A9906" i="26" s="1"/>
  <c r="A9907" i="26" s="1"/>
  <c r="A9908" i="26" s="1"/>
  <c r="A9909" i="26" s="1"/>
  <c r="A9910" i="26" s="1"/>
  <c r="A9911" i="26" s="1"/>
  <c r="A9912" i="26" s="1"/>
  <c r="A9913" i="26" s="1"/>
  <c r="A9914" i="26" s="1"/>
  <c r="A9915" i="26" s="1"/>
  <c r="A9916" i="26" s="1"/>
  <c r="A9917" i="26" s="1"/>
  <c r="A9918" i="26" s="1"/>
  <c r="A9919" i="26" s="1"/>
  <c r="A9920" i="26" s="1"/>
  <c r="A9921" i="26" s="1"/>
  <c r="A9922" i="26" s="1"/>
  <c r="A9923" i="26" s="1"/>
  <c r="A9924" i="26" s="1"/>
  <c r="A9925" i="26" s="1"/>
  <c r="A9926" i="26" s="1"/>
  <c r="A9927" i="26" s="1"/>
  <c r="A9928" i="26" s="1"/>
  <c r="A9929" i="26" s="1"/>
  <c r="A9930" i="26" s="1"/>
  <c r="A9931" i="26" s="1"/>
  <c r="A9932" i="26" s="1"/>
  <c r="A9933" i="26" s="1"/>
  <c r="A9934" i="26" s="1"/>
  <c r="A9935" i="26" s="1"/>
  <c r="A9936" i="26" s="1"/>
  <c r="A9937" i="26" s="1"/>
  <c r="A9938" i="26" s="1"/>
  <c r="A9939" i="26" s="1"/>
  <c r="A9940" i="26" s="1"/>
  <c r="A9941" i="26" s="1"/>
  <c r="A9942" i="26" s="1"/>
  <c r="A9943" i="26" s="1"/>
  <c r="A9944" i="26" s="1"/>
  <c r="A9945" i="26" s="1"/>
  <c r="A9946" i="26" s="1"/>
  <c r="A9947" i="26" s="1"/>
  <c r="A9948" i="26" s="1"/>
  <c r="A9949" i="26" s="1"/>
  <c r="A9950" i="26" s="1"/>
  <c r="A9951" i="26" s="1"/>
  <c r="A9952" i="26" s="1"/>
  <c r="A9953" i="26" s="1"/>
  <c r="A9954" i="26" s="1"/>
  <c r="A9955" i="26" s="1"/>
  <c r="A9956" i="26" s="1"/>
  <c r="A9957" i="26" s="1"/>
  <c r="A9958" i="26" s="1"/>
  <c r="A9959" i="26" s="1"/>
  <c r="A9960" i="26" s="1"/>
  <c r="A9961" i="26" s="1"/>
  <c r="A9962" i="26" s="1"/>
  <c r="A9963" i="26" s="1"/>
  <c r="A9964" i="26" s="1"/>
  <c r="A9965" i="26" s="1"/>
  <c r="A9966" i="26" s="1"/>
  <c r="A9967" i="26" s="1"/>
  <c r="A9968" i="26" s="1"/>
  <c r="A9969" i="26" s="1"/>
  <c r="A9970" i="26" s="1"/>
  <c r="A9971" i="26" s="1"/>
  <c r="A9972" i="26" s="1"/>
  <c r="A9973" i="26" s="1"/>
  <c r="A9974" i="26" s="1"/>
  <c r="A9975" i="26" s="1"/>
  <c r="A9976" i="26" s="1"/>
  <c r="A9977" i="26" s="1"/>
  <c r="A9978" i="26" s="1"/>
  <c r="A9979" i="26" s="1"/>
  <c r="A9980" i="26" s="1"/>
  <c r="A9981" i="26" s="1"/>
  <c r="A9982" i="26" s="1"/>
  <c r="A9983" i="26" s="1"/>
  <c r="A9984" i="26" s="1"/>
  <c r="A9985" i="26" s="1"/>
  <c r="A9986" i="26" s="1"/>
  <c r="A9987" i="26" s="1"/>
  <c r="A9988" i="26" s="1"/>
  <c r="A9989" i="26" s="1"/>
  <c r="A9990" i="26" s="1"/>
  <c r="A9991" i="26" s="1"/>
  <c r="A9992" i="26" s="1"/>
  <c r="A9993" i="26" s="1"/>
  <c r="A9994" i="26" s="1"/>
  <c r="A9995" i="26" s="1"/>
  <c r="A9996" i="26" s="1"/>
  <c r="A9997" i="26" s="1"/>
  <c r="A9998" i="26" s="1"/>
  <c r="A9999" i="26" s="1"/>
  <c r="A10000" i="26" s="1"/>
  <c r="A10001" i="26" s="1"/>
  <c r="A10002" i="26" s="1"/>
  <c r="A10003" i="26" s="1"/>
  <c r="A10004" i="26" s="1"/>
  <c r="A10005" i="26" s="1"/>
  <c r="A10006" i="26" s="1"/>
  <c r="A10007" i="26" s="1"/>
  <c r="A10008" i="26" s="1"/>
  <c r="A10009" i="26" s="1"/>
  <c r="A10010" i="26" s="1"/>
  <c r="A10011" i="26" s="1"/>
  <c r="A10012" i="26" s="1"/>
  <c r="A10013" i="26" s="1"/>
  <c r="A10014" i="26" s="1"/>
  <c r="A10015" i="26" s="1"/>
  <c r="A10016" i="26" s="1"/>
  <c r="A10017" i="26" s="1"/>
  <c r="A10018" i="26" s="1"/>
  <c r="A10019" i="26" s="1"/>
  <c r="A10020" i="26" s="1"/>
  <c r="A10021" i="26" s="1"/>
  <c r="A10022" i="26" s="1"/>
  <c r="A10023" i="26" s="1"/>
  <c r="A10024" i="26" s="1"/>
  <c r="A10025" i="26" s="1"/>
  <c r="A10026" i="26" s="1"/>
  <c r="A10027" i="26" s="1"/>
  <c r="A10028" i="26" s="1"/>
  <c r="A10029" i="26" s="1"/>
  <c r="A10030" i="26" s="1"/>
  <c r="A10031" i="26" s="1"/>
  <c r="A10032" i="26" s="1"/>
  <c r="A10033" i="26" s="1"/>
  <c r="A10034" i="26" s="1"/>
  <c r="A10035" i="26" s="1"/>
  <c r="A10036" i="26" s="1"/>
  <c r="A10037" i="26" s="1"/>
  <c r="A10038" i="26" s="1"/>
  <c r="A10039" i="26" s="1"/>
  <c r="A10040" i="26" s="1"/>
  <c r="A10041" i="26" s="1"/>
  <c r="A10042" i="26" s="1"/>
  <c r="A10043" i="26" s="1"/>
  <c r="A10044" i="26" s="1"/>
  <c r="A10045" i="26" s="1"/>
  <c r="A10046" i="26" s="1"/>
  <c r="A10047" i="26" s="1"/>
  <c r="A10048" i="26" s="1"/>
  <c r="A10049" i="26" s="1"/>
  <c r="A10050" i="26" s="1"/>
  <c r="A10051" i="26" s="1"/>
  <c r="A10052" i="26" s="1"/>
  <c r="A10053" i="26" s="1"/>
  <c r="A10054" i="26" s="1"/>
  <c r="A10055" i="26" s="1"/>
  <c r="A10056" i="26" s="1"/>
  <c r="A10057" i="26" s="1"/>
  <c r="A10058" i="26" s="1"/>
  <c r="A10059" i="26" s="1"/>
  <c r="A10060" i="26" s="1"/>
  <c r="A10061" i="26" s="1"/>
  <c r="A10062" i="26" s="1"/>
  <c r="A10063" i="26" s="1"/>
  <c r="A10064" i="26" s="1"/>
  <c r="A10065" i="26" s="1"/>
  <c r="A10066" i="26" s="1"/>
  <c r="A10067" i="26" s="1"/>
  <c r="A10068" i="26" s="1"/>
  <c r="A10069" i="26" s="1"/>
  <c r="A10070" i="26" s="1"/>
  <c r="A10071" i="26" s="1"/>
  <c r="A10072" i="26" s="1"/>
  <c r="A10073" i="26" s="1"/>
  <c r="A10074" i="26" s="1"/>
  <c r="A10075" i="26" s="1"/>
  <c r="A10076" i="26" s="1"/>
  <c r="A10077" i="26" s="1"/>
  <c r="A10078" i="26" s="1"/>
  <c r="A10079" i="26" s="1"/>
  <c r="A10080" i="26" s="1"/>
  <c r="A10081" i="26" s="1"/>
  <c r="A10082" i="26" s="1"/>
  <c r="A10083" i="26" s="1"/>
  <c r="A10084" i="26" s="1"/>
  <c r="A10085" i="26" s="1"/>
  <c r="A10086" i="26" s="1"/>
  <c r="A10087" i="26" s="1"/>
  <c r="A10088" i="26" s="1"/>
  <c r="A10089" i="26" s="1"/>
  <c r="A10090" i="26" s="1"/>
  <c r="A10091" i="26" s="1"/>
  <c r="A10092" i="26" s="1"/>
  <c r="A10093" i="26" s="1"/>
  <c r="A10094" i="26" s="1"/>
  <c r="A10095" i="26" s="1"/>
  <c r="A10096" i="26" s="1"/>
  <c r="A10097" i="26" s="1"/>
  <c r="A10098" i="26" s="1"/>
  <c r="A10099" i="26" s="1"/>
  <c r="A10100" i="26" s="1"/>
  <c r="A10101" i="26" s="1"/>
  <c r="A10102" i="26" s="1"/>
  <c r="A10103" i="26" s="1"/>
  <c r="A10104" i="26" s="1"/>
  <c r="A10105" i="26" s="1"/>
  <c r="A10106" i="26" s="1"/>
  <c r="A10107" i="26" s="1"/>
  <c r="A10108" i="26" s="1"/>
  <c r="A10109" i="26" s="1"/>
  <c r="A10110" i="26" s="1"/>
  <c r="A10111" i="26" s="1"/>
  <c r="A10112" i="26" s="1"/>
  <c r="A10113" i="26" s="1"/>
  <c r="A10114" i="26" s="1"/>
  <c r="A10115" i="26" s="1"/>
  <c r="A10116" i="26" s="1"/>
  <c r="A10117" i="26" s="1"/>
  <c r="A10118" i="26" s="1"/>
  <c r="A10119" i="26" s="1"/>
  <c r="A10120" i="26" s="1"/>
  <c r="A10121" i="26" s="1"/>
  <c r="A10122" i="26" s="1"/>
  <c r="A10123" i="26" s="1"/>
  <c r="A10124" i="26" s="1"/>
  <c r="A10125" i="26" s="1"/>
  <c r="A10126" i="26" s="1"/>
  <c r="A10127" i="26" s="1"/>
  <c r="A10128" i="26" s="1"/>
  <c r="A10129" i="26" s="1"/>
  <c r="A10130" i="26" s="1"/>
  <c r="A10131" i="26" s="1"/>
  <c r="A10132" i="26" s="1"/>
  <c r="A10133" i="26" s="1"/>
  <c r="A10134" i="26" s="1"/>
  <c r="A10135" i="26" s="1"/>
  <c r="A10136" i="26" s="1"/>
  <c r="A10137" i="26" s="1"/>
  <c r="A10138" i="26" s="1"/>
  <c r="A10139" i="26" s="1"/>
  <c r="A10140" i="26" s="1"/>
  <c r="A10141" i="26" s="1"/>
  <c r="A10142" i="26" s="1"/>
  <c r="A10143" i="26" s="1"/>
  <c r="A10144" i="26" s="1"/>
  <c r="A10145" i="26" s="1"/>
  <c r="A10146" i="26" s="1"/>
  <c r="A10147" i="26" s="1"/>
  <c r="A10148" i="26" s="1"/>
  <c r="A10149" i="26" s="1"/>
  <c r="A10150" i="26" s="1"/>
  <c r="A10151" i="26" s="1"/>
  <c r="A10152" i="26" s="1"/>
  <c r="A10153" i="26" s="1"/>
  <c r="A10154" i="26" s="1"/>
  <c r="A10155" i="26" s="1"/>
  <c r="A10156" i="26" s="1"/>
  <c r="A10157" i="26" s="1"/>
  <c r="A10158" i="26" s="1"/>
  <c r="A10159" i="26" s="1"/>
  <c r="A10160" i="26" s="1"/>
  <c r="A10161" i="26" s="1"/>
  <c r="A10162" i="26" s="1"/>
  <c r="A10163" i="26" s="1"/>
  <c r="A10164" i="26" s="1"/>
  <c r="A10165" i="26" s="1"/>
  <c r="A10166" i="26" s="1"/>
  <c r="A10167" i="26" s="1"/>
  <c r="A10168" i="26" s="1"/>
  <c r="A10169" i="26" s="1"/>
  <c r="A10170" i="26" s="1"/>
  <c r="A10171" i="26" s="1"/>
  <c r="A10172" i="26" s="1"/>
  <c r="A10173" i="26" s="1"/>
  <c r="A10174" i="26" s="1"/>
  <c r="A10175" i="26" s="1"/>
  <c r="A10176" i="26" s="1"/>
  <c r="A10177" i="26" s="1"/>
  <c r="A10178" i="26" s="1"/>
  <c r="A10179" i="26" s="1"/>
  <c r="A10180" i="26" s="1"/>
  <c r="A10181" i="26" s="1"/>
  <c r="A10182" i="26" s="1"/>
  <c r="A10183" i="26" s="1"/>
  <c r="A10184" i="26" s="1"/>
  <c r="A10185" i="26" s="1"/>
  <c r="A10186" i="26" s="1"/>
  <c r="A10187" i="26" s="1"/>
  <c r="A10188" i="26" s="1"/>
  <c r="A10189" i="26" s="1"/>
  <c r="A10190" i="26" s="1"/>
  <c r="A10191" i="26" s="1"/>
  <c r="A10192" i="26" s="1"/>
  <c r="A10193" i="26" s="1"/>
  <c r="A10194" i="26" s="1"/>
  <c r="A10195" i="26" s="1"/>
  <c r="A10196" i="26" s="1"/>
  <c r="A10197" i="26" s="1"/>
  <c r="A10198" i="26" s="1"/>
  <c r="A10199" i="26" s="1"/>
  <c r="A10200" i="26" s="1"/>
  <c r="A10201" i="26" s="1"/>
  <c r="A10202" i="26" s="1"/>
  <c r="A10203" i="26" s="1"/>
  <c r="A10204" i="26" s="1"/>
  <c r="A10205" i="26" s="1"/>
  <c r="A10206" i="26" s="1"/>
  <c r="A10207" i="26" s="1"/>
  <c r="A10208" i="26" s="1"/>
  <c r="A10209" i="26" s="1"/>
  <c r="A10210" i="26" s="1"/>
  <c r="A10211" i="26" s="1"/>
  <c r="A10212" i="26" s="1"/>
  <c r="A10213" i="26" s="1"/>
  <c r="A10214" i="26" s="1"/>
  <c r="A10215" i="26" s="1"/>
  <c r="A10216" i="26" s="1"/>
  <c r="A10217" i="26" s="1"/>
  <c r="A10218" i="26" s="1"/>
  <c r="A10219" i="26" s="1"/>
  <c r="A10220" i="26" s="1"/>
  <c r="A10221" i="26" s="1"/>
  <c r="A10222" i="26" s="1"/>
  <c r="A10223" i="26" s="1"/>
  <c r="A10224" i="26" s="1"/>
  <c r="A10225" i="26" s="1"/>
  <c r="A10226" i="26" s="1"/>
  <c r="A10227" i="26" s="1"/>
  <c r="A10228" i="26" s="1"/>
  <c r="A10229" i="26" s="1"/>
  <c r="A10230" i="26" s="1"/>
  <c r="A10231" i="26" s="1"/>
  <c r="A10232" i="26" s="1"/>
  <c r="A10233" i="26" s="1"/>
  <c r="A10234" i="26" s="1"/>
  <c r="A10235" i="26" s="1"/>
  <c r="A10236" i="26" s="1"/>
  <c r="A10237" i="26" s="1"/>
  <c r="A10238" i="26" s="1"/>
  <c r="A10239" i="26" s="1"/>
  <c r="A10240" i="26" s="1"/>
  <c r="A10241" i="26" s="1"/>
  <c r="A10242" i="26" s="1"/>
  <c r="A10243" i="26" s="1"/>
  <c r="A10244" i="26" s="1"/>
  <c r="A10245" i="26" s="1"/>
  <c r="A10246" i="26" s="1"/>
  <c r="A10247" i="26" s="1"/>
  <c r="A10248" i="26" s="1"/>
  <c r="A10249" i="26" s="1"/>
  <c r="A10250" i="26" s="1"/>
  <c r="A10251" i="26" s="1"/>
  <c r="A10252" i="26" s="1"/>
  <c r="A10253" i="26" s="1"/>
  <c r="A10254" i="26" s="1"/>
  <c r="A10255" i="26" s="1"/>
  <c r="A10256" i="26" s="1"/>
  <c r="A10257" i="26" s="1"/>
  <c r="A10258" i="26" s="1"/>
  <c r="A10259" i="26" s="1"/>
  <c r="A10260" i="26" s="1"/>
  <c r="A10261" i="26" s="1"/>
  <c r="A10262" i="26" s="1"/>
  <c r="A10263" i="26" s="1"/>
  <c r="A10264" i="26" s="1"/>
  <c r="A10265" i="26" s="1"/>
  <c r="A10266" i="26" s="1"/>
  <c r="A10267" i="26" s="1"/>
  <c r="A10268" i="26" s="1"/>
  <c r="A10269" i="26" s="1"/>
  <c r="A10270" i="26" s="1"/>
  <c r="A10271" i="26" s="1"/>
  <c r="A10272" i="26" s="1"/>
  <c r="A10273" i="26" s="1"/>
  <c r="A10274" i="26" s="1"/>
  <c r="A10275" i="26" s="1"/>
  <c r="A10276" i="26" s="1"/>
  <c r="A10277" i="26" s="1"/>
  <c r="A10278" i="26" s="1"/>
  <c r="A10279" i="26" s="1"/>
  <c r="A10280" i="26" s="1"/>
  <c r="A10281" i="26" s="1"/>
  <c r="A10282" i="26" s="1"/>
  <c r="A10283" i="26" s="1"/>
  <c r="A10284" i="26" s="1"/>
  <c r="A10285" i="26" s="1"/>
  <c r="A10286" i="26" s="1"/>
  <c r="A10287" i="26" s="1"/>
  <c r="A10288" i="26" s="1"/>
  <c r="A10289" i="26" s="1"/>
  <c r="A10290" i="26" s="1"/>
  <c r="A10291" i="26" s="1"/>
  <c r="A10292" i="26" s="1"/>
  <c r="A10293" i="26" s="1"/>
  <c r="A10294" i="26" s="1"/>
  <c r="A10295" i="26" s="1"/>
  <c r="A10296" i="26" s="1"/>
  <c r="A10297" i="26" s="1"/>
  <c r="A10298" i="26" s="1"/>
  <c r="A10299" i="26" s="1"/>
  <c r="A10300" i="26" s="1"/>
  <c r="A10301" i="26" s="1"/>
  <c r="A10302" i="26" s="1"/>
  <c r="A10303" i="26" s="1"/>
  <c r="A10304" i="26" s="1"/>
  <c r="A10305" i="26" s="1"/>
  <c r="A10306" i="26" s="1"/>
  <c r="A10307" i="26" s="1"/>
  <c r="A10308" i="26" s="1"/>
  <c r="A10309" i="26" s="1"/>
  <c r="A10310" i="26" s="1"/>
  <c r="A10311" i="26" s="1"/>
  <c r="A10312" i="26" s="1"/>
  <c r="A10313" i="26" s="1"/>
  <c r="A10314" i="26" s="1"/>
  <c r="A10315" i="26" s="1"/>
  <c r="A10316" i="26" s="1"/>
  <c r="A10317" i="26" s="1"/>
  <c r="A10318" i="26" s="1"/>
  <c r="A10319" i="26" s="1"/>
  <c r="A10320" i="26" s="1"/>
  <c r="A10321" i="26" s="1"/>
  <c r="A10322" i="26" s="1"/>
  <c r="A10323" i="26" s="1"/>
  <c r="A10324" i="26" s="1"/>
  <c r="A10325" i="26" s="1"/>
  <c r="A10326" i="26" s="1"/>
  <c r="A10327" i="26" s="1"/>
  <c r="A10328" i="26" s="1"/>
  <c r="A10329" i="26" s="1"/>
  <c r="A10330" i="26" s="1"/>
  <c r="A10331" i="26" s="1"/>
  <c r="A10332" i="26" s="1"/>
  <c r="A10333" i="26" s="1"/>
  <c r="A10334" i="26" s="1"/>
  <c r="A10335" i="26" s="1"/>
  <c r="A10336" i="26" s="1"/>
  <c r="A10337" i="26" s="1"/>
  <c r="A10338" i="26" s="1"/>
  <c r="A10339" i="26" s="1"/>
  <c r="A10340" i="26" s="1"/>
  <c r="A10341" i="26" s="1"/>
  <c r="A10342" i="26" s="1"/>
  <c r="A10343" i="26" s="1"/>
  <c r="A10344" i="26" s="1"/>
  <c r="A10345" i="26" s="1"/>
  <c r="A10346" i="26" s="1"/>
  <c r="A10347" i="26" s="1"/>
  <c r="A10348" i="26" s="1"/>
  <c r="A10349" i="26" s="1"/>
  <c r="A10350" i="26" s="1"/>
  <c r="A10351" i="26" s="1"/>
  <c r="A10352" i="26" s="1"/>
  <c r="A10353" i="26" s="1"/>
  <c r="A10354" i="26" s="1"/>
  <c r="A10355" i="26" s="1"/>
  <c r="A10356" i="26" s="1"/>
  <c r="A10357" i="26" s="1"/>
  <c r="A10358" i="26" s="1"/>
  <c r="A10359" i="26" s="1"/>
  <c r="A10360" i="26" s="1"/>
  <c r="A10361" i="26" s="1"/>
  <c r="A10362" i="26" s="1"/>
  <c r="A10363" i="26" s="1"/>
  <c r="A10364" i="26" s="1"/>
  <c r="A10365" i="26" s="1"/>
  <c r="A10366" i="26" s="1"/>
  <c r="A10367" i="26" s="1"/>
  <c r="A10368" i="26" s="1"/>
  <c r="A10369" i="26" s="1"/>
  <c r="A10370" i="26" s="1"/>
  <c r="A10371" i="26" s="1"/>
  <c r="A10372" i="26" s="1"/>
  <c r="A10373" i="26" s="1"/>
  <c r="A10374" i="26" s="1"/>
  <c r="A10375" i="26" s="1"/>
  <c r="A10376" i="26" s="1"/>
  <c r="A10377" i="26" s="1"/>
  <c r="A10378" i="26" s="1"/>
  <c r="A10379" i="26" s="1"/>
  <c r="A10380" i="26" s="1"/>
  <c r="A10381" i="26" s="1"/>
  <c r="A10382" i="26" s="1"/>
  <c r="A10383" i="26" s="1"/>
  <c r="A10384" i="26" s="1"/>
  <c r="A10385" i="26" s="1"/>
  <c r="A10386" i="26" s="1"/>
  <c r="A10387" i="26" s="1"/>
  <c r="A10388" i="26" s="1"/>
  <c r="A10389" i="26" s="1"/>
  <c r="A10390" i="26" s="1"/>
  <c r="A10391" i="26" s="1"/>
  <c r="A10392" i="26" s="1"/>
  <c r="A10393" i="26" s="1"/>
  <c r="A10394" i="26" s="1"/>
  <c r="A10395" i="26" s="1"/>
  <c r="A10396" i="26" s="1"/>
  <c r="A10397" i="26" s="1"/>
  <c r="A10398" i="26" s="1"/>
  <c r="A10399" i="26" s="1"/>
  <c r="A10400" i="26" s="1"/>
  <c r="A10401" i="26" s="1"/>
  <c r="A10402" i="26" s="1"/>
  <c r="A10403" i="26" s="1"/>
  <c r="A10404" i="26" s="1"/>
  <c r="A10405" i="26" s="1"/>
  <c r="A10406" i="26" s="1"/>
  <c r="A10407" i="26" s="1"/>
  <c r="A10408" i="26" s="1"/>
  <c r="A10409" i="26" s="1"/>
  <c r="A10410" i="26" s="1"/>
  <c r="A10411" i="26" s="1"/>
  <c r="A10412" i="26" s="1"/>
  <c r="A10413" i="26" s="1"/>
  <c r="A10414" i="26" s="1"/>
  <c r="A10415" i="26" s="1"/>
  <c r="A10416" i="26" s="1"/>
  <c r="A10417" i="26" s="1"/>
  <c r="A10418" i="26" s="1"/>
  <c r="A10419" i="26" s="1"/>
  <c r="A10420" i="26" s="1"/>
  <c r="A10421" i="26" s="1"/>
  <c r="A10422" i="26" s="1"/>
  <c r="A10423" i="26" s="1"/>
  <c r="A10424" i="26" s="1"/>
  <c r="A10425" i="26" s="1"/>
  <c r="A10426" i="26" s="1"/>
  <c r="A10427" i="26" s="1"/>
  <c r="A10428" i="26" s="1"/>
  <c r="A10429" i="26" s="1"/>
  <c r="A10430" i="26" s="1"/>
  <c r="A10431" i="26" s="1"/>
  <c r="A10432" i="26" s="1"/>
  <c r="A10433" i="26" s="1"/>
  <c r="A10434" i="26" s="1"/>
  <c r="A10435" i="26" s="1"/>
  <c r="A10436" i="26" s="1"/>
  <c r="A10437" i="26" s="1"/>
  <c r="A10438" i="26" s="1"/>
  <c r="A10439" i="26" s="1"/>
  <c r="A10440" i="26" s="1"/>
  <c r="A10441" i="26" s="1"/>
  <c r="A10442" i="26" s="1"/>
  <c r="A10443" i="26" s="1"/>
  <c r="A10444" i="26" s="1"/>
  <c r="A10445" i="26" s="1"/>
  <c r="A10446" i="26" s="1"/>
  <c r="A10447" i="26" s="1"/>
  <c r="A10448" i="26" s="1"/>
  <c r="A10449" i="26" s="1"/>
  <c r="A10450" i="26" s="1"/>
  <c r="A10451" i="26" s="1"/>
  <c r="A10452" i="26" s="1"/>
  <c r="A10453" i="26" s="1"/>
  <c r="A10454" i="26" s="1"/>
  <c r="A10455" i="26" s="1"/>
  <c r="A10456" i="26" s="1"/>
  <c r="A10457" i="26" s="1"/>
  <c r="A10458" i="26" s="1"/>
  <c r="A10459" i="26" s="1"/>
  <c r="A10460" i="26" s="1"/>
  <c r="A10461" i="26" s="1"/>
  <c r="A10462" i="26" s="1"/>
  <c r="A10463" i="26" s="1"/>
  <c r="A10464" i="26" s="1"/>
  <c r="A10465" i="26" s="1"/>
  <c r="A10466" i="26" s="1"/>
  <c r="A10467" i="26" s="1"/>
  <c r="A10468" i="26" s="1"/>
  <c r="A10469" i="26" s="1"/>
  <c r="A10470" i="26" s="1"/>
  <c r="A10471" i="26" s="1"/>
  <c r="A10472" i="26" s="1"/>
  <c r="A10473" i="26" s="1"/>
  <c r="A10474" i="26" s="1"/>
  <c r="A10475" i="26" s="1"/>
  <c r="A10476" i="26" s="1"/>
  <c r="A10477" i="26" s="1"/>
  <c r="A10478" i="26" s="1"/>
  <c r="A10479" i="26" s="1"/>
  <c r="A10480" i="26" s="1"/>
  <c r="A10481" i="26" s="1"/>
  <c r="A10482" i="26" s="1"/>
  <c r="A10483" i="26" s="1"/>
  <c r="A10484" i="26" s="1"/>
  <c r="A10485" i="26" s="1"/>
  <c r="A10486" i="26" s="1"/>
  <c r="A10487" i="26" s="1"/>
  <c r="A10488" i="26" s="1"/>
  <c r="A10489" i="26" s="1"/>
  <c r="A10490" i="26" s="1"/>
  <c r="A10491" i="26" s="1"/>
  <c r="A10492" i="26" s="1"/>
  <c r="A10493" i="26" s="1"/>
  <c r="A10494" i="26" s="1"/>
  <c r="A10495" i="26" s="1"/>
  <c r="A10496" i="26" s="1"/>
  <c r="A10497" i="26" s="1"/>
  <c r="A10498" i="26" s="1"/>
  <c r="A10499" i="26" s="1"/>
  <c r="A10500" i="26" s="1"/>
  <c r="A10501" i="26" s="1"/>
  <c r="A10502" i="26" s="1"/>
  <c r="A10503" i="26" s="1"/>
  <c r="A10504" i="26" s="1"/>
  <c r="A10505" i="26" s="1"/>
  <c r="A10506" i="26" s="1"/>
  <c r="A10507" i="26" s="1"/>
  <c r="A10508" i="26" s="1"/>
  <c r="A10509" i="26" s="1"/>
  <c r="A10510" i="26" s="1"/>
  <c r="A10511" i="26" s="1"/>
  <c r="A10512" i="26" s="1"/>
  <c r="A10513" i="26" s="1"/>
  <c r="A10514" i="26" s="1"/>
  <c r="A10515" i="26" s="1"/>
  <c r="A10516" i="26" s="1"/>
  <c r="A10517" i="26" s="1"/>
  <c r="A10518" i="26" s="1"/>
  <c r="A10519" i="26" s="1"/>
  <c r="A10520" i="26" s="1"/>
  <c r="A10521" i="26" s="1"/>
  <c r="A10522" i="26" s="1"/>
  <c r="A10523" i="26" s="1"/>
  <c r="A10524" i="26" s="1"/>
  <c r="A10525" i="26" s="1"/>
  <c r="A10526" i="26" s="1"/>
  <c r="A10527" i="26" s="1"/>
  <c r="A10528" i="26" s="1"/>
  <c r="A10529" i="26" s="1"/>
  <c r="A10530" i="26" s="1"/>
  <c r="A10531" i="26" s="1"/>
  <c r="A10532" i="26" s="1"/>
  <c r="A10533" i="26" s="1"/>
  <c r="A10534" i="26" s="1"/>
  <c r="A10535" i="26" s="1"/>
  <c r="A10536" i="26" s="1"/>
  <c r="A10537" i="26" s="1"/>
  <c r="A10538" i="26" s="1"/>
  <c r="A10539" i="26" s="1"/>
  <c r="A10540" i="26" s="1"/>
  <c r="A10541" i="26" s="1"/>
  <c r="A10542" i="26" s="1"/>
  <c r="A10543" i="26" s="1"/>
  <c r="A10544" i="26" s="1"/>
  <c r="A10545" i="26" s="1"/>
  <c r="A10546" i="26" s="1"/>
  <c r="A10547" i="26" s="1"/>
  <c r="A10548" i="26" s="1"/>
  <c r="A10549" i="26" s="1"/>
  <c r="A10550" i="26" s="1"/>
  <c r="A10551" i="26" s="1"/>
  <c r="A10552" i="26" s="1"/>
  <c r="A10553" i="26" s="1"/>
  <c r="A10554" i="26" s="1"/>
  <c r="A10555" i="26" s="1"/>
  <c r="A10556" i="26" s="1"/>
  <c r="A10557" i="26" s="1"/>
  <c r="A10558" i="26" s="1"/>
  <c r="A10559" i="26" s="1"/>
  <c r="A10560" i="26" s="1"/>
  <c r="A10561" i="26" s="1"/>
  <c r="A10562" i="26" s="1"/>
  <c r="A10563" i="26" s="1"/>
  <c r="A10564" i="26" s="1"/>
  <c r="A10565" i="26" s="1"/>
  <c r="A10566" i="26" s="1"/>
  <c r="A10567" i="26" s="1"/>
  <c r="A10568" i="26" s="1"/>
  <c r="A10569" i="26" s="1"/>
  <c r="A10570" i="26" s="1"/>
  <c r="A10571" i="26" s="1"/>
  <c r="A10572" i="26" s="1"/>
  <c r="A10573" i="26" s="1"/>
  <c r="A10574" i="26" s="1"/>
  <c r="A10575" i="26" s="1"/>
  <c r="A10576" i="26" s="1"/>
  <c r="A10577" i="26" s="1"/>
  <c r="A10578" i="26" s="1"/>
  <c r="A10579" i="26" s="1"/>
  <c r="A10580" i="26" s="1"/>
  <c r="A10581" i="26" s="1"/>
  <c r="A10582" i="26" s="1"/>
  <c r="A10583" i="26" s="1"/>
  <c r="A10584" i="26" s="1"/>
  <c r="A10585" i="26" s="1"/>
  <c r="A10586" i="26" s="1"/>
  <c r="A10587" i="26" s="1"/>
  <c r="A10588" i="26" s="1"/>
  <c r="A10589" i="26" s="1"/>
  <c r="A10590" i="26" s="1"/>
  <c r="A10591" i="26" s="1"/>
  <c r="A10592" i="26" s="1"/>
  <c r="A10593" i="26" s="1"/>
  <c r="A10594" i="26" s="1"/>
  <c r="A10595" i="26" s="1"/>
  <c r="A10596" i="26" s="1"/>
  <c r="A10597" i="26" s="1"/>
  <c r="A10598" i="26" s="1"/>
  <c r="A10599" i="26" s="1"/>
  <c r="A10600" i="26" s="1"/>
  <c r="A10601" i="26" s="1"/>
  <c r="A10602" i="26" s="1"/>
  <c r="A10603" i="26" s="1"/>
  <c r="A10604" i="26" s="1"/>
  <c r="A10605" i="26" s="1"/>
  <c r="A10606" i="26" s="1"/>
  <c r="A10607" i="26" s="1"/>
  <c r="A10608" i="26" s="1"/>
  <c r="A10609" i="26" s="1"/>
  <c r="A10610" i="26" s="1"/>
  <c r="A10611" i="26" s="1"/>
  <c r="A10612" i="26" s="1"/>
  <c r="A10613" i="26" s="1"/>
  <c r="A10614" i="26" s="1"/>
  <c r="A10615" i="26" s="1"/>
  <c r="A10616" i="26" s="1"/>
  <c r="A10617" i="26" s="1"/>
  <c r="A10618" i="26" s="1"/>
  <c r="A10619" i="26" s="1"/>
  <c r="A10620" i="26" s="1"/>
  <c r="A10621" i="26" s="1"/>
  <c r="A10622" i="26" s="1"/>
  <c r="A10623" i="26" s="1"/>
  <c r="A10624" i="26" s="1"/>
  <c r="A10625" i="26" s="1"/>
  <c r="A10626" i="26" s="1"/>
  <c r="A10627" i="26" s="1"/>
  <c r="A10628" i="26" s="1"/>
  <c r="A10629" i="26" s="1"/>
  <c r="A10630" i="26" s="1"/>
  <c r="A10631" i="26" s="1"/>
  <c r="A10632" i="26" s="1"/>
  <c r="A10633" i="26" s="1"/>
  <c r="A10634" i="26" s="1"/>
  <c r="A10635" i="26" s="1"/>
  <c r="A10636" i="26" s="1"/>
  <c r="A10637" i="26" s="1"/>
  <c r="A10638" i="26" s="1"/>
  <c r="A10639" i="26" s="1"/>
  <c r="A10640" i="26" s="1"/>
  <c r="A10641" i="26" s="1"/>
  <c r="A10642" i="26" s="1"/>
  <c r="A10643" i="26" s="1"/>
  <c r="A10644" i="26" s="1"/>
  <c r="A10645" i="26" s="1"/>
  <c r="A10646" i="26" s="1"/>
  <c r="A10647" i="26" s="1"/>
  <c r="A10648" i="26" s="1"/>
  <c r="A10649" i="26" s="1"/>
  <c r="A10650" i="26" s="1"/>
  <c r="A10651" i="26" s="1"/>
  <c r="A10652" i="26" s="1"/>
  <c r="A10653" i="26" s="1"/>
  <c r="A10654" i="26" s="1"/>
  <c r="A10655" i="26" s="1"/>
  <c r="A10656" i="26" s="1"/>
  <c r="A10657" i="26" s="1"/>
  <c r="A10658" i="26" s="1"/>
  <c r="A10659" i="26" s="1"/>
  <c r="A10660" i="26" s="1"/>
  <c r="A10661" i="26" s="1"/>
  <c r="A10662" i="26" s="1"/>
  <c r="A10663" i="26" s="1"/>
  <c r="A10664" i="26" s="1"/>
  <c r="A10665" i="26" s="1"/>
  <c r="A10666" i="26" s="1"/>
  <c r="A10667" i="26" s="1"/>
  <c r="A10668" i="26" s="1"/>
  <c r="A10669" i="26" s="1"/>
  <c r="A10670" i="26" s="1"/>
  <c r="A10671" i="26" s="1"/>
  <c r="A10672" i="26" s="1"/>
  <c r="A10673" i="26" s="1"/>
  <c r="A10674" i="26" s="1"/>
  <c r="A10675" i="26" s="1"/>
  <c r="A10676" i="26" s="1"/>
  <c r="A10677" i="26" s="1"/>
  <c r="A10678" i="26" s="1"/>
  <c r="A10679" i="26" s="1"/>
  <c r="A10680" i="26" s="1"/>
  <c r="A10681" i="26" s="1"/>
  <c r="A10682" i="26" s="1"/>
  <c r="A10683" i="26" s="1"/>
  <c r="A10684" i="26" s="1"/>
  <c r="A10685" i="26" s="1"/>
  <c r="A10686" i="26" s="1"/>
  <c r="A10687" i="26" s="1"/>
  <c r="A10688" i="26" s="1"/>
  <c r="A10689" i="26" s="1"/>
  <c r="A10690" i="26" s="1"/>
  <c r="A10691" i="26" s="1"/>
  <c r="A10692" i="26" s="1"/>
  <c r="A10693" i="26" s="1"/>
  <c r="A10694" i="26" s="1"/>
  <c r="A10695" i="26" s="1"/>
  <c r="A10696" i="26" s="1"/>
  <c r="A10697" i="26" s="1"/>
  <c r="A10698" i="26" s="1"/>
  <c r="A10699" i="26" s="1"/>
  <c r="A10700" i="26" s="1"/>
  <c r="A10701" i="26" s="1"/>
  <c r="A10702" i="26" s="1"/>
  <c r="A10703" i="26" s="1"/>
  <c r="A10704" i="26" s="1"/>
  <c r="A10705" i="26" s="1"/>
  <c r="A10706" i="26" s="1"/>
  <c r="A10707" i="26" s="1"/>
  <c r="A10708" i="26" s="1"/>
  <c r="A10709" i="26" s="1"/>
  <c r="A10710" i="26" s="1"/>
  <c r="A10711" i="26" s="1"/>
  <c r="A10712" i="26" s="1"/>
  <c r="A10713" i="26" s="1"/>
  <c r="A10714" i="26" s="1"/>
  <c r="A10715" i="26" s="1"/>
  <c r="A10716" i="26" s="1"/>
  <c r="A10717" i="26" s="1"/>
  <c r="A10718" i="26" s="1"/>
  <c r="A10719" i="26" s="1"/>
  <c r="A10720" i="26" s="1"/>
  <c r="A10721" i="26" s="1"/>
  <c r="A10722" i="26" s="1"/>
  <c r="A10723" i="26" s="1"/>
  <c r="A10724" i="26" s="1"/>
  <c r="A10725" i="26" s="1"/>
  <c r="A10726" i="26" s="1"/>
  <c r="A10727" i="26" s="1"/>
  <c r="A10728" i="26" s="1"/>
  <c r="A10729" i="26" s="1"/>
  <c r="A10730" i="26" s="1"/>
  <c r="A10731" i="26" s="1"/>
  <c r="A10732" i="26" s="1"/>
  <c r="A10733" i="26" s="1"/>
  <c r="A10734" i="26" s="1"/>
  <c r="A10735" i="26" s="1"/>
  <c r="A10736" i="26" s="1"/>
  <c r="A10737" i="26" s="1"/>
  <c r="A10738" i="26" s="1"/>
  <c r="A10739" i="26" s="1"/>
  <c r="A10740" i="26" s="1"/>
  <c r="A10741" i="26" s="1"/>
  <c r="A10742" i="26" s="1"/>
  <c r="A10743" i="26" s="1"/>
  <c r="A10744" i="26" s="1"/>
  <c r="A10745" i="26" s="1"/>
  <c r="A10746" i="26" s="1"/>
  <c r="A10747" i="26" s="1"/>
  <c r="A10748" i="26" s="1"/>
  <c r="A10749" i="26" s="1"/>
  <c r="A10750" i="26" s="1"/>
  <c r="A10751" i="26" s="1"/>
  <c r="A10752" i="26" s="1"/>
  <c r="A10753" i="26" s="1"/>
  <c r="A10754" i="26" s="1"/>
  <c r="A10755" i="26" s="1"/>
  <c r="A10756" i="26" s="1"/>
  <c r="A10757" i="26" s="1"/>
  <c r="A10758" i="26" s="1"/>
  <c r="A10759" i="26" s="1"/>
  <c r="A10760" i="26" s="1"/>
  <c r="A10761" i="26" s="1"/>
  <c r="A10762" i="26" s="1"/>
  <c r="A10763" i="26" s="1"/>
  <c r="A10764" i="26" s="1"/>
  <c r="A10765" i="26" s="1"/>
  <c r="A10766" i="26" s="1"/>
  <c r="A10767" i="26" s="1"/>
  <c r="A10768" i="26" s="1"/>
  <c r="A10769" i="26" s="1"/>
  <c r="A10770" i="26" s="1"/>
  <c r="A10771" i="26" s="1"/>
  <c r="A10772" i="26" s="1"/>
  <c r="A10773" i="26" s="1"/>
  <c r="A10774" i="26" s="1"/>
  <c r="A10775" i="26" s="1"/>
  <c r="A10776" i="26" s="1"/>
  <c r="A10777" i="26" s="1"/>
  <c r="A10778" i="26" s="1"/>
  <c r="A10779" i="26" s="1"/>
  <c r="A10780" i="26" s="1"/>
  <c r="A10781" i="26" s="1"/>
  <c r="A10782" i="26" s="1"/>
  <c r="A10783" i="26" s="1"/>
  <c r="A10784" i="26" s="1"/>
  <c r="A10785" i="26" s="1"/>
  <c r="A10786" i="26" s="1"/>
  <c r="A10787" i="26" s="1"/>
  <c r="A10788" i="26" s="1"/>
  <c r="A10789" i="26" s="1"/>
  <c r="A10790" i="26" s="1"/>
  <c r="A10791" i="26" s="1"/>
  <c r="A10792" i="26" s="1"/>
  <c r="A10793" i="26" s="1"/>
  <c r="A10794" i="26" s="1"/>
  <c r="A10795" i="26" s="1"/>
  <c r="A10796" i="26" s="1"/>
  <c r="A10797" i="26" s="1"/>
  <c r="A10798" i="26" s="1"/>
  <c r="A10799" i="26" s="1"/>
  <c r="A10800" i="26" s="1"/>
  <c r="A10801" i="26" s="1"/>
  <c r="A10802" i="26" s="1"/>
  <c r="A10803" i="26" s="1"/>
  <c r="A10804" i="26" s="1"/>
  <c r="A10805" i="26" s="1"/>
  <c r="A10806" i="26" s="1"/>
  <c r="A10807" i="26" s="1"/>
  <c r="A10808" i="26" s="1"/>
  <c r="A10809" i="26" s="1"/>
  <c r="A10810" i="26" s="1"/>
  <c r="A10811" i="26" s="1"/>
  <c r="A10812" i="26" s="1"/>
  <c r="A10813" i="26" s="1"/>
  <c r="A10814" i="26" s="1"/>
  <c r="A10815" i="26" s="1"/>
  <c r="A10816" i="26" s="1"/>
  <c r="A10817" i="26" s="1"/>
  <c r="A10818" i="26" s="1"/>
  <c r="A10819" i="26" s="1"/>
  <c r="A10820" i="26" s="1"/>
  <c r="A10821" i="26" s="1"/>
  <c r="A10822" i="26" s="1"/>
  <c r="A10823" i="26" s="1"/>
  <c r="A10824" i="26" s="1"/>
  <c r="A10825" i="26" s="1"/>
  <c r="A10826" i="26" s="1"/>
  <c r="A10827" i="26" s="1"/>
  <c r="A10828" i="26" s="1"/>
  <c r="A10829" i="26" s="1"/>
  <c r="A10830" i="26" s="1"/>
  <c r="A10831" i="26" s="1"/>
  <c r="A10832" i="26" s="1"/>
  <c r="A10833" i="26" s="1"/>
  <c r="A10834" i="26" s="1"/>
  <c r="A10835" i="26" s="1"/>
  <c r="A10836" i="26" s="1"/>
  <c r="A10837" i="26" s="1"/>
  <c r="A10838" i="26" s="1"/>
  <c r="A10839" i="26" s="1"/>
  <c r="A10840" i="26" s="1"/>
  <c r="A10841" i="26" s="1"/>
  <c r="A10842" i="26" s="1"/>
  <c r="A10843" i="26" s="1"/>
  <c r="A10844" i="26" s="1"/>
  <c r="A10845" i="26" s="1"/>
  <c r="A10846" i="26" s="1"/>
  <c r="A10847" i="26" s="1"/>
  <c r="A10848" i="26" s="1"/>
  <c r="A10849" i="26" s="1"/>
  <c r="A10850" i="26" s="1"/>
  <c r="A10851" i="26" s="1"/>
  <c r="A10852" i="26" s="1"/>
  <c r="A10853" i="26" s="1"/>
  <c r="A10854" i="26" s="1"/>
  <c r="A10855" i="26" s="1"/>
  <c r="A10856" i="26" s="1"/>
  <c r="A10857" i="26" s="1"/>
  <c r="A10858" i="26" s="1"/>
  <c r="A10859" i="26" s="1"/>
  <c r="A10860" i="26" s="1"/>
  <c r="A10861" i="26" s="1"/>
  <c r="A10862" i="26" s="1"/>
  <c r="A10863" i="26" s="1"/>
  <c r="A10864" i="26" s="1"/>
  <c r="A10865" i="26" s="1"/>
  <c r="A10866" i="26" s="1"/>
  <c r="A10867" i="26" s="1"/>
  <c r="A10868" i="26" s="1"/>
  <c r="A10869" i="26" s="1"/>
  <c r="A10870" i="26" s="1"/>
  <c r="A10871" i="26" s="1"/>
  <c r="A10872" i="26" s="1"/>
  <c r="A10873" i="26" s="1"/>
  <c r="A10874" i="26" s="1"/>
  <c r="A10875" i="26" s="1"/>
  <c r="A10876" i="26" s="1"/>
  <c r="A10877" i="26" s="1"/>
  <c r="A10878" i="26" s="1"/>
  <c r="A10879" i="26" s="1"/>
  <c r="A10880" i="26" s="1"/>
  <c r="A10881" i="26" s="1"/>
  <c r="A10882" i="26" s="1"/>
  <c r="A10883" i="26" s="1"/>
  <c r="A10884" i="26" s="1"/>
  <c r="A10885" i="26" s="1"/>
  <c r="A10886" i="26" s="1"/>
  <c r="A10887" i="26" s="1"/>
  <c r="A10888" i="26" s="1"/>
  <c r="A10889" i="26" s="1"/>
  <c r="A10890" i="26" s="1"/>
  <c r="A10891" i="26" s="1"/>
  <c r="A10892" i="26" s="1"/>
  <c r="A10893" i="26" s="1"/>
  <c r="A10894" i="26" s="1"/>
  <c r="A10895" i="26" s="1"/>
  <c r="A10896" i="26" s="1"/>
  <c r="A10897" i="26" s="1"/>
  <c r="A10898" i="26" s="1"/>
  <c r="A10899" i="26" s="1"/>
  <c r="A10900" i="26" s="1"/>
  <c r="A10901" i="26" s="1"/>
  <c r="A10902" i="26" s="1"/>
  <c r="A10903" i="26" s="1"/>
  <c r="A10904" i="26" s="1"/>
  <c r="A10905" i="26" s="1"/>
  <c r="A10906" i="26" s="1"/>
  <c r="A10907" i="26" s="1"/>
  <c r="A10908" i="26" s="1"/>
  <c r="A10909" i="26" s="1"/>
  <c r="A10910" i="26" s="1"/>
  <c r="A10911" i="26" s="1"/>
  <c r="A10912" i="26" s="1"/>
  <c r="A10913" i="26" s="1"/>
  <c r="A10914" i="26" s="1"/>
  <c r="A10915" i="26" s="1"/>
  <c r="A10916" i="26" s="1"/>
  <c r="A10917" i="26" s="1"/>
  <c r="A10918" i="26" s="1"/>
  <c r="A10919" i="26" s="1"/>
  <c r="A10920" i="26" s="1"/>
  <c r="A10921" i="26" s="1"/>
  <c r="A10922" i="26" s="1"/>
  <c r="A10923" i="26" s="1"/>
  <c r="A10924" i="26" s="1"/>
  <c r="A10925" i="26" s="1"/>
  <c r="A10926" i="26" s="1"/>
  <c r="A10927" i="26" s="1"/>
  <c r="A10928" i="26" s="1"/>
  <c r="A10929" i="26" s="1"/>
  <c r="A10930" i="26" s="1"/>
  <c r="A10931" i="26" s="1"/>
  <c r="A10932" i="26" s="1"/>
  <c r="A10933" i="26" s="1"/>
  <c r="A10934" i="26" s="1"/>
  <c r="A10935" i="26" s="1"/>
  <c r="A10936" i="26" s="1"/>
  <c r="A10937" i="26" s="1"/>
  <c r="A10938" i="26" s="1"/>
  <c r="A10939" i="26" s="1"/>
  <c r="A10940" i="26" s="1"/>
  <c r="A10941" i="26" s="1"/>
  <c r="A10942" i="26" s="1"/>
  <c r="A10943" i="26" s="1"/>
  <c r="A10944" i="26" s="1"/>
  <c r="A10945" i="26" s="1"/>
  <c r="A10946" i="26" s="1"/>
  <c r="A10947" i="26" s="1"/>
  <c r="A10948" i="26" s="1"/>
  <c r="A10949" i="26" s="1"/>
  <c r="A10950" i="26" s="1"/>
  <c r="A10951" i="26" s="1"/>
  <c r="A10952" i="26" s="1"/>
  <c r="A10953" i="26" s="1"/>
  <c r="A10954" i="26" s="1"/>
  <c r="A10955" i="26" s="1"/>
  <c r="A10956" i="26" s="1"/>
  <c r="A10957" i="26" s="1"/>
  <c r="A10958" i="26" s="1"/>
  <c r="A10959" i="26" s="1"/>
  <c r="A10960" i="26" s="1"/>
  <c r="A10961" i="26" s="1"/>
  <c r="A10962" i="26" s="1"/>
  <c r="A10963" i="26" s="1"/>
  <c r="A10964" i="26" s="1"/>
  <c r="A10965" i="26" s="1"/>
  <c r="A10966" i="26" s="1"/>
  <c r="A10967" i="26" s="1"/>
  <c r="A10968" i="26" s="1"/>
  <c r="A10969" i="26" s="1"/>
  <c r="A10970" i="26" s="1"/>
  <c r="A10971" i="26" s="1"/>
  <c r="A10972" i="26" s="1"/>
  <c r="A10973" i="26" s="1"/>
  <c r="A10974" i="26" s="1"/>
  <c r="A10975" i="26" s="1"/>
  <c r="A10976" i="26" s="1"/>
  <c r="A10977" i="26" s="1"/>
  <c r="A10978" i="26" s="1"/>
  <c r="A10979" i="26" s="1"/>
  <c r="A10980" i="26" s="1"/>
  <c r="A10981" i="26" s="1"/>
  <c r="A10982" i="26" s="1"/>
  <c r="A10983" i="26" s="1"/>
  <c r="A10984" i="26" s="1"/>
  <c r="A10985" i="26" s="1"/>
  <c r="A10986" i="26" s="1"/>
  <c r="A10987" i="26" s="1"/>
  <c r="A10988" i="26" s="1"/>
  <c r="A10989" i="26" s="1"/>
  <c r="A10990" i="26" s="1"/>
  <c r="A10991" i="26" s="1"/>
  <c r="A10992" i="26" s="1"/>
  <c r="A10993" i="26" s="1"/>
  <c r="A10994" i="26" s="1"/>
  <c r="A10995" i="26" s="1"/>
  <c r="A10996" i="26" s="1"/>
  <c r="A10997" i="26" s="1"/>
  <c r="A10998" i="26" s="1"/>
  <c r="A10999" i="26" s="1"/>
  <c r="A11000" i="26" s="1"/>
  <c r="A11001" i="26" s="1"/>
  <c r="A11002" i="26" s="1"/>
  <c r="A11003" i="26" s="1"/>
  <c r="A11004" i="26" s="1"/>
  <c r="A11005" i="26" s="1"/>
  <c r="A11006" i="26" s="1"/>
  <c r="A11007" i="26" s="1"/>
  <c r="A11008" i="26" s="1"/>
  <c r="A11009" i="26" s="1"/>
  <c r="A11010" i="26" s="1"/>
  <c r="A11011" i="26" s="1"/>
  <c r="A11012" i="26" s="1"/>
  <c r="A11013" i="26" s="1"/>
  <c r="A11014" i="26" s="1"/>
  <c r="A11015" i="26" s="1"/>
  <c r="A11016" i="26" s="1"/>
  <c r="A11017" i="26" s="1"/>
  <c r="A11018" i="26" s="1"/>
  <c r="A11019" i="26" s="1"/>
  <c r="A11020" i="26" s="1"/>
  <c r="A11021" i="26" s="1"/>
  <c r="A11022" i="26" s="1"/>
  <c r="A11023" i="26" s="1"/>
  <c r="A11024" i="26" s="1"/>
  <c r="A11025" i="26" s="1"/>
  <c r="A11026" i="26" s="1"/>
  <c r="A11027" i="26" s="1"/>
  <c r="A11028" i="26" s="1"/>
  <c r="A11029" i="26" s="1"/>
  <c r="A11030" i="26" s="1"/>
  <c r="A11031" i="26" s="1"/>
  <c r="A11032" i="26" s="1"/>
  <c r="A11033" i="26" s="1"/>
  <c r="A11034" i="26" s="1"/>
  <c r="A11035" i="26" s="1"/>
  <c r="A11036" i="26" s="1"/>
  <c r="A11037" i="26" s="1"/>
  <c r="A11038" i="26" s="1"/>
  <c r="A11039" i="26" s="1"/>
  <c r="A11040" i="26" s="1"/>
  <c r="A11041" i="26" s="1"/>
  <c r="A11042" i="26" s="1"/>
  <c r="A11043" i="26" s="1"/>
  <c r="A11044" i="26" s="1"/>
  <c r="A11045" i="26" s="1"/>
  <c r="A11046" i="26" s="1"/>
  <c r="A11047" i="26" s="1"/>
  <c r="A11048" i="26" s="1"/>
  <c r="A11049" i="26" s="1"/>
  <c r="A11050" i="26" s="1"/>
  <c r="A11051" i="26" s="1"/>
  <c r="A11052" i="26" s="1"/>
  <c r="A11053" i="26" s="1"/>
  <c r="A11054" i="26" s="1"/>
  <c r="A11055" i="26" s="1"/>
  <c r="A11056" i="26" s="1"/>
  <c r="A11057" i="26" s="1"/>
  <c r="A11058" i="26" s="1"/>
  <c r="A11059" i="26" s="1"/>
  <c r="A11060" i="26" s="1"/>
  <c r="A11061" i="26" s="1"/>
  <c r="A11062" i="26" s="1"/>
  <c r="A11063" i="26" s="1"/>
  <c r="A11064" i="26" s="1"/>
  <c r="A11065" i="26" s="1"/>
  <c r="A11066" i="26" s="1"/>
  <c r="A11067" i="26" s="1"/>
  <c r="A11068" i="26" s="1"/>
  <c r="A11069" i="26" s="1"/>
  <c r="A11070" i="26" s="1"/>
  <c r="A11071" i="26" s="1"/>
  <c r="A11072" i="26" s="1"/>
  <c r="A11073" i="26" s="1"/>
  <c r="A11074" i="26" s="1"/>
  <c r="A11075" i="26" s="1"/>
  <c r="A11076" i="26" s="1"/>
  <c r="A11077" i="26" s="1"/>
  <c r="A11078" i="26" s="1"/>
  <c r="A11079" i="26" s="1"/>
  <c r="A11080" i="26" s="1"/>
  <c r="A11081" i="26" s="1"/>
  <c r="A11082" i="26" s="1"/>
  <c r="A11083" i="26" s="1"/>
  <c r="A11084" i="26" s="1"/>
  <c r="A11085" i="26" s="1"/>
  <c r="A11086" i="26" s="1"/>
  <c r="A11087" i="26" s="1"/>
  <c r="A11088" i="26" s="1"/>
  <c r="A11089" i="26" s="1"/>
  <c r="A11090" i="26" s="1"/>
  <c r="A11091" i="26" s="1"/>
  <c r="A11092" i="26" s="1"/>
  <c r="A11093" i="26" s="1"/>
  <c r="A11094" i="26" s="1"/>
  <c r="A11095" i="26" s="1"/>
  <c r="A11096" i="26" s="1"/>
  <c r="A11097" i="26" s="1"/>
  <c r="A11098" i="26" s="1"/>
  <c r="A11099" i="26" s="1"/>
  <c r="A11100" i="26" s="1"/>
  <c r="A11101" i="26" s="1"/>
  <c r="A11102" i="26" s="1"/>
  <c r="A11103" i="26" s="1"/>
  <c r="A11104" i="26" s="1"/>
  <c r="A11105" i="26" s="1"/>
  <c r="A11106" i="26" s="1"/>
  <c r="A11107" i="26" s="1"/>
  <c r="A11108" i="26" s="1"/>
  <c r="A11109" i="26" s="1"/>
  <c r="A11110" i="26" s="1"/>
  <c r="A11111" i="26" s="1"/>
  <c r="A11112" i="26" s="1"/>
  <c r="A11113" i="26" s="1"/>
  <c r="A11114" i="26" s="1"/>
  <c r="A11115" i="26" s="1"/>
  <c r="A11116" i="26" s="1"/>
  <c r="A11117" i="26" s="1"/>
  <c r="A11118" i="26" s="1"/>
  <c r="A11119" i="26" s="1"/>
  <c r="A11120" i="26" s="1"/>
  <c r="A11121" i="26" s="1"/>
  <c r="A11122" i="26" s="1"/>
  <c r="A11123" i="26" s="1"/>
  <c r="A11124" i="26" s="1"/>
  <c r="A11125" i="26" s="1"/>
  <c r="A11126" i="26" s="1"/>
  <c r="A11127" i="26" s="1"/>
  <c r="A11128" i="26" s="1"/>
  <c r="A11129" i="26" s="1"/>
  <c r="A11130" i="26" s="1"/>
  <c r="A11131" i="26" s="1"/>
  <c r="A11132" i="26" s="1"/>
  <c r="A11133" i="26" s="1"/>
  <c r="A11134" i="26" s="1"/>
  <c r="A11135" i="26" s="1"/>
  <c r="A11136" i="26" s="1"/>
  <c r="A11137" i="26" s="1"/>
  <c r="A11138" i="26" s="1"/>
  <c r="A11139" i="26" s="1"/>
  <c r="A11140" i="26" s="1"/>
  <c r="A11141" i="26" s="1"/>
  <c r="A11142" i="26" s="1"/>
  <c r="A11143" i="26" s="1"/>
  <c r="A11144" i="26" s="1"/>
  <c r="A11145" i="26" s="1"/>
  <c r="A11146" i="26" s="1"/>
  <c r="A11147" i="26" s="1"/>
  <c r="A11148" i="26" s="1"/>
  <c r="A11149" i="26" s="1"/>
  <c r="A11150" i="26" s="1"/>
  <c r="A11151" i="26" s="1"/>
  <c r="A11152" i="26" s="1"/>
  <c r="A11153" i="26" s="1"/>
  <c r="A11154" i="26" s="1"/>
  <c r="A11155" i="26" s="1"/>
  <c r="A11156" i="26" s="1"/>
  <c r="A11157" i="26" s="1"/>
  <c r="A11158" i="26" s="1"/>
  <c r="A11159" i="26" s="1"/>
  <c r="A11160" i="26" s="1"/>
  <c r="A11161" i="26" s="1"/>
  <c r="A11162" i="26" s="1"/>
  <c r="A11163" i="26" s="1"/>
  <c r="A11164" i="26" s="1"/>
  <c r="A11165" i="26" s="1"/>
  <c r="A11166" i="26" s="1"/>
  <c r="A11167" i="26" s="1"/>
  <c r="A11168" i="26" s="1"/>
  <c r="A11169" i="26" s="1"/>
  <c r="A11170" i="26" s="1"/>
  <c r="A11171" i="26" s="1"/>
  <c r="A11172" i="26" s="1"/>
  <c r="A11173" i="26" s="1"/>
  <c r="A11174" i="26" s="1"/>
  <c r="A11175" i="26" s="1"/>
  <c r="A11176" i="26" s="1"/>
  <c r="A11177" i="26" s="1"/>
  <c r="A11178" i="26" s="1"/>
  <c r="A11179" i="26" s="1"/>
  <c r="A11180" i="26" s="1"/>
  <c r="A11181" i="26" s="1"/>
  <c r="A11182" i="26" s="1"/>
  <c r="A11183" i="26" s="1"/>
  <c r="A11184" i="26" s="1"/>
  <c r="A11185" i="26" s="1"/>
  <c r="A11186" i="26" s="1"/>
  <c r="A11187" i="26" s="1"/>
  <c r="A11188" i="26" s="1"/>
  <c r="A11189" i="26" s="1"/>
  <c r="A11190" i="26" s="1"/>
  <c r="A11191" i="26" s="1"/>
  <c r="A11192" i="26" s="1"/>
  <c r="A11193" i="26" s="1"/>
  <c r="A11194" i="26" s="1"/>
  <c r="A11195" i="26" s="1"/>
  <c r="A11196" i="26" s="1"/>
  <c r="A11197" i="26" s="1"/>
  <c r="A11198" i="26" s="1"/>
  <c r="A11199" i="26" s="1"/>
  <c r="A11200" i="26" s="1"/>
  <c r="A11201" i="26" s="1"/>
  <c r="A11202" i="26" s="1"/>
  <c r="A11203" i="26" s="1"/>
  <c r="A11204" i="26" s="1"/>
  <c r="A11205" i="26" s="1"/>
  <c r="A11206" i="26" s="1"/>
  <c r="A11207" i="26" s="1"/>
  <c r="A11208" i="26" s="1"/>
  <c r="A11209" i="26" s="1"/>
  <c r="A11210" i="26" s="1"/>
  <c r="A11211" i="26" s="1"/>
  <c r="A11212" i="26" s="1"/>
  <c r="A11213" i="26" s="1"/>
  <c r="A11214" i="26" s="1"/>
  <c r="A11215" i="26" s="1"/>
  <c r="A11216" i="26" s="1"/>
  <c r="A11217" i="26" s="1"/>
  <c r="A11218" i="26" s="1"/>
  <c r="A11219" i="26" s="1"/>
  <c r="A11220" i="26" s="1"/>
  <c r="A11221" i="26" s="1"/>
  <c r="A11222" i="26" s="1"/>
  <c r="A11223" i="26" s="1"/>
  <c r="A11224" i="26" s="1"/>
  <c r="A11225" i="26" s="1"/>
  <c r="A11226" i="26" s="1"/>
  <c r="A11227" i="26" s="1"/>
  <c r="A11228" i="26" s="1"/>
  <c r="A11229" i="26" s="1"/>
  <c r="A11230" i="26" s="1"/>
  <c r="A11231" i="26" s="1"/>
  <c r="A11232" i="26" s="1"/>
  <c r="A11233" i="26" s="1"/>
  <c r="A11234" i="26" s="1"/>
  <c r="A11235" i="26" s="1"/>
  <c r="A11236" i="26" s="1"/>
  <c r="A11237" i="26" s="1"/>
  <c r="A11238" i="26" s="1"/>
  <c r="A11239" i="26" s="1"/>
  <c r="A11240" i="26" s="1"/>
  <c r="A11241" i="26" s="1"/>
  <c r="A11242" i="26" s="1"/>
  <c r="A11243" i="26" s="1"/>
  <c r="A11244" i="26" s="1"/>
  <c r="A11245" i="26" s="1"/>
  <c r="A11246" i="26" s="1"/>
  <c r="A11247" i="26" s="1"/>
  <c r="A11248" i="26" s="1"/>
  <c r="A11249" i="26" s="1"/>
  <c r="A11250" i="26" s="1"/>
  <c r="A11251" i="26" s="1"/>
  <c r="A11252" i="26" s="1"/>
  <c r="A11253" i="26" s="1"/>
  <c r="A11254" i="26" s="1"/>
  <c r="A11255" i="26" s="1"/>
  <c r="A11256" i="26" s="1"/>
  <c r="A11257" i="26" s="1"/>
  <c r="A11258" i="26" s="1"/>
  <c r="A11259" i="26" s="1"/>
  <c r="A11260" i="26" s="1"/>
  <c r="A11261" i="26" s="1"/>
  <c r="A11262" i="26" s="1"/>
  <c r="A11263" i="26" s="1"/>
  <c r="A11264" i="26" s="1"/>
  <c r="A11265" i="26" s="1"/>
  <c r="A11266" i="26" s="1"/>
  <c r="A11267" i="26" s="1"/>
  <c r="A11268" i="26" s="1"/>
  <c r="A11269" i="26" s="1"/>
  <c r="A11270" i="26" s="1"/>
  <c r="A11271" i="26" s="1"/>
  <c r="A11272" i="26" s="1"/>
  <c r="A11273" i="26" s="1"/>
  <c r="A11274" i="26" s="1"/>
  <c r="A11275" i="26" s="1"/>
  <c r="A11276" i="26" s="1"/>
  <c r="A11277" i="26" s="1"/>
  <c r="A11278" i="26" s="1"/>
  <c r="A11279" i="26" s="1"/>
  <c r="A11280" i="26" s="1"/>
  <c r="A11281" i="26" s="1"/>
  <c r="A11282" i="26" s="1"/>
  <c r="A11283" i="26" s="1"/>
  <c r="A11284" i="26" s="1"/>
  <c r="A11285" i="26" s="1"/>
  <c r="A11286" i="26" s="1"/>
  <c r="A11287" i="26" s="1"/>
  <c r="A11288" i="26" s="1"/>
  <c r="A11289" i="26" s="1"/>
  <c r="A11290" i="26" s="1"/>
  <c r="A11291" i="26" s="1"/>
  <c r="A11292" i="26" s="1"/>
  <c r="A11293" i="26" s="1"/>
  <c r="A11294" i="26" s="1"/>
  <c r="A11295" i="26" s="1"/>
  <c r="A11296" i="26" s="1"/>
  <c r="A11297" i="26" s="1"/>
  <c r="A11298" i="26" s="1"/>
  <c r="A11299" i="26" s="1"/>
  <c r="A11300" i="26" s="1"/>
  <c r="A11301" i="26" s="1"/>
  <c r="A11302" i="26" s="1"/>
  <c r="A11303" i="26" s="1"/>
  <c r="A11304" i="26" s="1"/>
  <c r="A11305" i="26" s="1"/>
  <c r="A11306" i="26" s="1"/>
  <c r="A11307" i="26" s="1"/>
  <c r="A11308" i="26" s="1"/>
  <c r="A11309" i="26" s="1"/>
  <c r="A11310" i="26" s="1"/>
  <c r="A11311" i="26" s="1"/>
  <c r="A11312" i="26" s="1"/>
  <c r="A11313" i="26" s="1"/>
  <c r="A11314" i="26" s="1"/>
  <c r="A11315" i="26" s="1"/>
  <c r="A11316" i="26" s="1"/>
  <c r="A11317" i="26" s="1"/>
  <c r="A11318" i="26" s="1"/>
  <c r="A11319" i="26" s="1"/>
  <c r="A11320" i="26" s="1"/>
  <c r="A11321" i="26" s="1"/>
  <c r="A11322" i="26" s="1"/>
  <c r="A11323" i="26" s="1"/>
  <c r="A11324" i="26" s="1"/>
  <c r="A11325" i="26" s="1"/>
  <c r="A11326" i="26" s="1"/>
  <c r="A11327" i="26" s="1"/>
  <c r="A11328" i="26" s="1"/>
  <c r="A11329" i="26" s="1"/>
  <c r="A11330" i="26" s="1"/>
  <c r="A11331" i="26" s="1"/>
  <c r="A11332" i="26" s="1"/>
  <c r="A11333" i="26" s="1"/>
  <c r="A11334" i="26" s="1"/>
  <c r="A11335" i="26" s="1"/>
  <c r="A11336" i="26" s="1"/>
  <c r="A11337" i="26" s="1"/>
  <c r="A11338" i="26" s="1"/>
  <c r="A11339" i="26" s="1"/>
  <c r="A11340" i="26" s="1"/>
  <c r="A11341" i="26" s="1"/>
  <c r="A11342" i="26" s="1"/>
  <c r="A11343" i="26" s="1"/>
  <c r="A11344" i="26" s="1"/>
  <c r="A11345" i="26" s="1"/>
  <c r="A11346" i="26" s="1"/>
  <c r="A11347" i="26" s="1"/>
  <c r="A11348" i="26" s="1"/>
  <c r="A11349" i="26" s="1"/>
  <c r="A11350" i="26" s="1"/>
  <c r="A11351" i="26" s="1"/>
  <c r="A11352" i="26" s="1"/>
  <c r="A11353" i="26" s="1"/>
  <c r="A11354" i="26" s="1"/>
  <c r="A11355" i="26" s="1"/>
  <c r="A11356" i="26" s="1"/>
  <c r="A11357" i="26" s="1"/>
  <c r="A11358" i="26" s="1"/>
  <c r="A11359" i="26" s="1"/>
  <c r="A11360" i="26" s="1"/>
  <c r="A11361" i="26" s="1"/>
  <c r="A11362" i="26" s="1"/>
  <c r="A11363" i="26" s="1"/>
  <c r="A11364" i="26" s="1"/>
  <c r="A11365" i="26" s="1"/>
  <c r="A11366" i="26" s="1"/>
  <c r="A11367" i="26" s="1"/>
  <c r="A11368" i="26" s="1"/>
  <c r="A11369" i="26" s="1"/>
  <c r="A11370" i="26" s="1"/>
  <c r="A11371" i="26" s="1"/>
  <c r="A11372" i="26" s="1"/>
  <c r="A11373" i="26" s="1"/>
  <c r="A11374" i="26" s="1"/>
  <c r="A11375" i="26" s="1"/>
  <c r="A11376" i="26" s="1"/>
  <c r="A11377" i="26" s="1"/>
  <c r="A11378" i="26" s="1"/>
  <c r="A11379" i="26" s="1"/>
  <c r="A11380" i="26" s="1"/>
  <c r="A11381" i="26" s="1"/>
  <c r="A11382" i="26" s="1"/>
  <c r="A11383" i="26" s="1"/>
  <c r="A11384" i="26" s="1"/>
  <c r="A11385" i="26" s="1"/>
  <c r="A11386" i="26" s="1"/>
  <c r="A11387" i="26" s="1"/>
  <c r="A11388" i="26" s="1"/>
  <c r="A11389" i="26" s="1"/>
  <c r="A11390" i="26" s="1"/>
  <c r="A11391" i="26" s="1"/>
  <c r="A11392" i="26" s="1"/>
  <c r="A11393" i="26" s="1"/>
  <c r="A11394" i="26" s="1"/>
  <c r="A11395" i="26" s="1"/>
  <c r="A11396" i="26" s="1"/>
  <c r="A11397" i="26" s="1"/>
  <c r="A11398" i="26" s="1"/>
  <c r="A11399" i="26" s="1"/>
  <c r="A11400" i="26" s="1"/>
  <c r="A11401" i="26" s="1"/>
  <c r="A11402" i="26" s="1"/>
  <c r="A11403" i="26" s="1"/>
  <c r="A11404" i="26" s="1"/>
  <c r="A11405" i="26" s="1"/>
  <c r="A11406" i="26" s="1"/>
  <c r="A11407" i="26" s="1"/>
  <c r="A11408" i="26" s="1"/>
  <c r="A11409" i="26" s="1"/>
  <c r="A11410" i="26" s="1"/>
  <c r="A11411" i="26" s="1"/>
  <c r="A11412" i="26" s="1"/>
  <c r="A11413" i="26" s="1"/>
  <c r="A11414" i="26" s="1"/>
  <c r="A11415" i="26" s="1"/>
  <c r="A11416" i="26" s="1"/>
  <c r="A11417" i="26" s="1"/>
  <c r="A11418" i="26" s="1"/>
  <c r="A11419" i="26" s="1"/>
  <c r="A11420" i="26" s="1"/>
  <c r="A11421" i="26" s="1"/>
  <c r="A11422" i="26" s="1"/>
  <c r="A11423" i="26" s="1"/>
  <c r="A11424" i="26" s="1"/>
  <c r="A11425" i="26" s="1"/>
  <c r="A11426" i="26" s="1"/>
  <c r="A11427" i="26" s="1"/>
  <c r="A11428" i="26" s="1"/>
  <c r="A11429" i="26" s="1"/>
  <c r="A11430" i="26" s="1"/>
  <c r="A11431" i="26" s="1"/>
  <c r="A11432" i="26" s="1"/>
  <c r="A11433" i="26" s="1"/>
  <c r="A11434" i="26" s="1"/>
  <c r="A11435" i="26" s="1"/>
  <c r="A11436" i="26" s="1"/>
  <c r="A11437" i="26" s="1"/>
  <c r="A11438" i="26" s="1"/>
  <c r="A11439" i="26" s="1"/>
  <c r="A11440" i="26" s="1"/>
  <c r="A11441" i="26" s="1"/>
  <c r="A11442" i="26" s="1"/>
  <c r="A11443" i="26" s="1"/>
  <c r="A11444" i="26" s="1"/>
  <c r="A11445" i="26" s="1"/>
  <c r="A11446" i="26" s="1"/>
  <c r="A11447" i="26" s="1"/>
  <c r="A11448" i="26" s="1"/>
  <c r="A11449" i="26" s="1"/>
  <c r="A11450" i="26" s="1"/>
  <c r="A11451" i="26" s="1"/>
  <c r="A11452" i="26" s="1"/>
  <c r="A11453" i="26" s="1"/>
  <c r="A11454" i="26" s="1"/>
  <c r="A11455" i="26" s="1"/>
  <c r="A11456" i="26" s="1"/>
  <c r="A11457" i="26" s="1"/>
  <c r="A11458" i="26" s="1"/>
  <c r="A11459" i="26" s="1"/>
  <c r="A11460" i="26" s="1"/>
  <c r="A11461" i="26" s="1"/>
  <c r="A11462" i="26" s="1"/>
  <c r="A11463" i="26" s="1"/>
  <c r="A11464" i="26" s="1"/>
  <c r="A11465" i="26" s="1"/>
  <c r="A11466" i="26" s="1"/>
  <c r="A11467" i="26" s="1"/>
  <c r="A11468" i="26" s="1"/>
  <c r="A11469" i="26" s="1"/>
  <c r="A11470" i="26" s="1"/>
  <c r="A11471" i="26" s="1"/>
  <c r="A11472" i="26" s="1"/>
  <c r="A11473" i="26" s="1"/>
  <c r="A11474" i="26" s="1"/>
  <c r="A11475" i="26" s="1"/>
  <c r="A11476" i="26" s="1"/>
  <c r="A11477" i="26" s="1"/>
  <c r="A11478" i="26" s="1"/>
  <c r="A11479" i="26" s="1"/>
  <c r="A11480" i="26" s="1"/>
  <c r="A11481" i="26" s="1"/>
  <c r="A11482" i="26" s="1"/>
  <c r="A11483" i="26" s="1"/>
  <c r="A11484" i="26" s="1"/>
  <c r="A11485" i="26" s="1"/>
  <c r="A11486" i="26" s="1"/>
  <c r="A11487" i="26" s="1"/>
  <c r="A11488" i="26" s="1"/>
  <c r="A11489" i="26" s="1"/>
  <c r="A11490" i="26" s="1"/>
  <c r="A11491" i="26" s="1"/>
  <c r="A11492" i="26" s="1"/>
  <c r="A11493" i="26" s="1"/>
  <c r="A11494" i="26" s="1"/>
  <c r="A11495" i="26" s="1"/>
  <c r="A11496" i="26" s="1"/>
  <c r="A11497" i="26" s="1"/>
  <c r="A11498" i="26" s="1"/>
  <c r="A11499" i="26" s="1"/>
  <c r="A11500" i="26" s="1"/>
  <c r="A11501" i="26" s="1"/>
  <c r="A11502" i="26" s="1"/>
  <c r="A11503" i="26" s="1"/>
  <c r="A11504" i="26" s="1"/>
  <c r="A11505" i="26" s="1"/>
  <c r="A11506" i="26" s="1"/>
  <c r="A11507" i="26" s="1"/>
  <c r="A11508" i="26" s="1"/>
  <c r="A11509" i="26" s="1"/>
  <c r="A11510" i="26" s="1"/>
  <c r="A11511" i="26" s="1"/>
  <c r="A11512" i="26" s="1"/>
  <c r="A11513" i="26" s="1"/>
  <c r="A11514" i="26" s="1"/>
  <c r="A11515" i="26" s="1"/>
  <c r="A11516" i="26" s="1"/>
  <c r="A11517" i="26" s="1"/>
  <c r="A11518" i="26" s="1"/>
  <c r="A11519" i="26" s="1"/>
  <c r="A11520" i="26" s="1"/>
  <c r="A11521" i="26" s="1"/>
  <c r="A11522" i="26" s="1"/>
  <c r="A11523" i="26" s="1"/>
  <c r="A11524" i="26" s="1"/>
  <c r="A11525" i="26" s="1"/>
  <c r="A11526" i="26" s="1"/>
  <c r="A11527" i="26" s="1"/>
  <c r="A11528" i="26" s="1"/>
  <c r="A11529" i="26" s="1"/>
  <c r="A11530" i="26" s="1"/>
  <c r="A11531" i="26" s="1"/>
  <c r="A11532" i="26" s="1"/>
  <c r="A11533" i="26" s="1"/>
  <c r="A11534" i="26" s="1"/>
  <c r="A11535" i="26" s="1"/>
  <c r="A11536" i="26" s="1"/>
  <c r="A11537" i="26" s="1"/>
  <c r="A11538" i="26" s="1"/>
  <c r="A11539" i="26" s="1"/>
  <c r="A11540" i="26" s="1"/>
  <c r="A11541" i="26" s="1"/>
  <c r="A11542" i="26" s="1"/>
  <c r="A11543" i="26" s="1"/>
  <c r="A11544" i="26" s="1"/>
  <c r="A11545" i="26" s="1"/>
  <c r="A11546" i="26" s="1"/>
  <c r="A11547" i="26" s="1"/>
  <c r="A11548" i="26" s="1"/>
  <c r="A11549" i="26" s="1"/>
  <c r="A11550" i="26" s="1"/>
  <c r="A11551" i="26" s="1"/>
  <c r="A11552" i="26" s="1"/>
  <c r="A11553" i="26" s="1"/>
  <c r="A11554" i="26" s="1"/>
  <c r="A11555" i="26" s="1"/>
  <c r="A11556" i="26" s="1"/>
  <c r="A11557" i="26" s="1"/>
  <c r="A11558" i="26" s="1"/>
  <c r="A11559" i="26" s="1"/>
  <c r="A11560" i="26" s="1"/>
  <c r="A11561" i="26" s="1"/>
  <c r="A11562" i="26" s="1"/>
  <c r="A11563" i="26" s="1"/>
  <c r="A11564" i="26" s="1"/>
  <c r="A11565" i="26" s="1"/>
  <c r="A11566" i="26" s="1"/>
  <c r="A11567" i="26" s="1"/>
  <c r="A11568" i="26" s="1"/>
  <c r="A11569" i="26" s="1"/>
  <c r="A11570" i="26" s="1"/>
  <c r="A11571" i="26" s="1"/>
  <c r="A11572" i="26" s="1"/>
  <c r="A11573" i="26" s="1"/>
  <c r="A11574" i="26" s="1"/>
  <c r="A11575" i="26" s="1"/>
  <c r="A11576" i="26" s="1"/>
  <c r="A11577" i="26" s="1"/>
  <c r="A11578" i="26" s="1"/>
  <c r="A11579" i="26" s="1"/>
  <c r="A11580" i="26" s="1"/>
  <c r="A11581" i="26" s="1"/>
  <c r="A11582" i="26" s="1"/>
  <c r="A11583" i="26" s="1"/>
  <c r="A11584" i="26" s="1"/>
  <c r="A11585" i="26" s="1"/>
  <c r="A11586" i="26" s="1"/>
  <c r="A11587" i="26" s="1"/>
  <c r="A11588" i="26" s="1"/>
  <c r="A11589" i="26" s="1"/>
  <c r="A11590" i="26" s="1"/>
  <c r="A11591" i="26" s="1"/>
  <c r="A11592" i="26" s="1"/>
  <c r="A11593" i="26" s="1"/>
  <c r="A11594" i="26" s="1"/>
  <c r="A11595" i="26" s="1"/>
  <c r="A11596" i="26" s="1"/>
  <c r="A11597" i="26" s="1"/>
  <c r="A11598" i="26" s="1"/>
  <c r="A11599" i="26" s="1"/>
  <c r="A11600" i="26" s="1"/>
  <c r="A11601" i="26" s="1"/>
  <c r="A11602" i="26" s="1"/>
  <c r="A11603" i="26" s="1"/>
  <c r="A11604" i="26" s="1"/>
  <c r="A11605" i="26" s="1"/>
  <c r="A11606" i="26" s="1"/>
  <c r="A11607" i="26" s="1"/>
  <c r="A11608" i="26" s="1"/>
  <c r="A11609" i="26" s="1"/>
  <c r="A11610" i="26" s="1"/>
  <c r="A11611" i="26" s="1"/>
  <c r="A11612" i="26" s="1"/>
  <c r="A11613" i="26" s="1"/>
  <c r="A11614" i="26" s="1"/>
  <c r="A11615" i="26" s="1"/>
  <c r="A11616" i="26" s="1"/>
  <c r="A11617" i="26" s="1"/>
  <c r="A11618" i="26" s="1"/>
  <c r="A11619" i="26" s="1"/>
  <c r="A11620" i="26" s="1"/>
  <c r="A11621" i="26" s="1"/>
  <c r="A11622" i="26" s="1"/>
  <c r="A11623" i="26" s="1"/>
  <c r="A11624" i="26" s="1"/>
  <c r="A11625" i="26" s="1"/>
  <c r="A11626" i="26" s="1"/>
  <c r="A11627" i="26" s="1"/>
  <c r="A11628" i="26" s="1"/>
  <c r="A11629" i="26" s="1"/>
  <c r="A11630" i="26" s="1"/>
  <c r="A11631" i="26" s="1"/>
  <c r="A11632" i="26" s="1"/>
  <c r="A11633" i="26" s="1"/>
  <c r="A11634" i="26" s="1"/>
  <c r="A11635" i="26" s="1"/>
  <c r="A11636" i="26" s="1"/>
  <c r="A11637" i="26" s="1"/>
  <c r="A11638" i="26" s="1"/>
  <c r="A11639" i="26" s="1"/>
  <c r="A11640" i="26" s="1"/>
  <c r="A11641" i="26" s="1"/>
  <c r="A11642" i="26" s="1"/>
  <c r="A11643" i="26" s="1"/>
  <c r="A11644" i="26" s="1"/>
  <c r="A11645" i="26" s="1"/>
  <c r="A11646" i="26" s="1"/>
  <c r="A11647" i="26" s="1"/>
  <c r="A11648" i="26" s="1"/>
  <c r="A11649" i="26" s="1"/>
  <c r="A11650" i="26" s="1"/>
  <c r="A11651" i="26" s="1"/>
  <c r="A11652" i="26" s="1"/>
  <c r="A11653" i="26" s="1"/>
  <c r="A11654" i="26" s="1"/>
  <c r="A11655" i="26" s="1"/>
  <c r="A11656" i="26" s="1"/>
  <c r="A11657" i="26" s="1"/>
  <c r="A11658" i="26" s="1"/>
  <c r="A11659" i="26" s="1"/>
  <c r="A11660" i="26" s="1"/>
  <c r="A11661" i="26" s="1"/>
  <c r="A11662" i="26" s="1"/>
  <c r="A11663" i="26" s="1"/>
  <c r="A11664" i="26" s="1"/>
  <c r="A11665" i="26" s="1"/>
  <c r="A11666" i="26" s="1"/>
  <c r="A11667" i="26" s="1"/>
  <c r="A11668" i="26" s="1"/>
  <c r="A11669" i="26" s="1"/>
  <c r="A11670" i="26" s="1"/>
  <c r="A11671" i="26" s="1"/>
  <c r="A11672" i="26" s="1"/>
  <c r="A11673" i="26" s="1"/>
  <c r="A11674" i="26" s="1"/>
  <c r="A11675" i="26" s="1"/>
  <c r="A11676" i="26" s="1"/>
  <c r="A11677" i="26" s="1"/>
  <c r="A11678" i="26" s="1"/>
  <c r="A11679" i="26" s="1"/>
  <c r="A11680" i="26" s="1"/>
  <c r="A11681" i="26" s="1"/>
  <c r="A11682" i="26" s="1"/>
  <c r="A11683" i="26" s="1"/>
  <c r="A11684" i="26" s="1"/>
  <c r="A11685" i="26" s="1"/>
  <c r="A11686" i="26" s="1"/>
  <c r="A11687" i="26" s="1"/>
  <c r="A11688" i="26" s="1"/>
  <c r="A11689" i="26" s="1"/>
  <c r="A11690" i="26" s="1"/>
  <c r="A11691" i="26" s="1"/>
  <c r="A11692" i="26" s="1"/>
  <c r="A11693" i="26" s="1"/>
  <c r="A11694" i="26" s="1"/>
  <c r="A11695" i="26" s="1"/>
  <c r="A11696" i="26" s="1"/>
  <c r="A11697" i="26" s="1"/>
  <c r="A11698" i="26" s="1"/>
  <c r="A11699" i="26" s="1"/>
  <c r="A11700" i="26" s="1"/>
  <c r="A11701" i="26" s="1"/>
  <c r="A11702" i="26" s="1"/>
  <c r="A11703" i="26" s="1"/>
  <c r="A11704" i="26" s="1"/>
  <c r="A11705" i="26" s="1"/>
  <c r="A11706" i="26" s="1"/>
  <c r="A11707" i="26" s="1"/>
  <c r="A11708" i="26" s="1"/>
  <c r="A11709" i="26" s="1"/>
  <c r="A11710" i="26" s="1"/>
  <c r="A11711" i="26" s="1"/>
  <c r="A11712" i="26" s="1"/>
  <c r="A11713" i="26" s="1"/>
  <c r="A11714" i="26" s="1"/>
  <c r="A11715" i="26" s="1"/>
  <c r="A11716" i="26" s="1"/>
  <c r="A11717" i="26" s="1"/>
  <c r="A11718" i="26" s="1"/>
  <c r="A11719" i="26" s="1"/>
  <c r="A11720" i="26" s="1"/>
  <c r="A11721" i="26" s="1"/>
  <c r="A11722" i="26" s="1"/>
  <c r="A11723" i="26" s="1"/>
  <c r="A11724" i="26" s="1"/>
  <c r="A11725" i="26" s="1"/>
  <c r="A11726" i="26" s="1"/>
  <c r="A11727" i="26" s="1"/>
  <c r="A11728" i="26" s="1"/>
  <c r="A11729" i="26" s="1"/>
  <c r="A11730" i="26" s="1"/>
  <c r="A11731" i="26" s="1"/>
  <c r="A11732" i="26" s="1"/>
  <c r="A11733" i="26" s="1"/>
  <c r="A11734" i="26" s="1"/>
  <c r="A11735" i="26" s="1"/>
  <c r="A11736" i="26" s="1"/>
  <c r="A11737" i="26" s="1"/>
  <c r="A11738" i="26" s="1"/>
  <c r="A11739" i="26" s="1"/>
  <c r="A11740" i="26" s="1"/>
  <c r="A11741" i="26" s="1"/>
  <c r="A11742" i="26" s="1"/>
  <c r="A11743" i="26" s="1"/>
  <c r="A11744" i="26" s="1"/>
  <c r="A11745" i="26" s="1"/>
  <c r="A11746" i="26" s="1"/>
  <c r="A11747" i="26" s="1"/>
  <c r="A11748" i="26" s="1"/>
  <c r="A11749" i="26" s="1"/>
  <c r="A11750" i="26" s="1"/>
  <c r="A11751" i="26" s="1"/>
  <c r="A11752" i="26" s="1"/>
  <c r="A11753" i="26" s="1"/>
  <c r="A11754" i="26" s="1"/>
  <c r="A11755" i="26" s="1"/>
  <c r="A11756" i="26" s="1"/>
  <c r="A11757" i="26" s="1"/>
  <c r="A11758" i="26" s="1"/>
  <c r="A11759" i="26" s="1"/>
  <c r="A11760" i="26" s="1"/>
  <c r="A11761" i="26" s="1"/>
  <c r="A11762" i="26" s="1"/>
  <c r="A11763" i="26" s="1"/>
  <c r="A11764" i="26" s="1"/>
  <c r="A11765" i="26" s="1"/>
  <c r="A11766" i="26" s="1"/>
  <c r="A11767" i="26" s="1"/>
  <c r="A11768" i="26" s="1"/>
  <c r="A11769" i="26" s="1"/>
  <c r="A11770" i="26" s="1"/>
  <c r="A11771" i="26" s="1"/>
  <c r="A11772" i="26" s="1"/>
  <c r="A11773" i="26" s="1"/>
  <c r="A11774" i="26" s="1"/>
  <c r="A11775" i="26" s="1"/>
  <c r="A11776" i="26" s="1"/>
  <c r="A11777" i="26" s="1"/>
  <c r="A11778" i="26" s="1"/>
  <c r="A11779" i="26" s="1"/>
  <c r="A11780" i="26" s="1"/>
  <c r="A11781" i="26" s="1"/>
  <c r="A11782" i="26" s="1"/>
  <c r="A11783" i="26" s="1"/>
  <c r="A11784" i="26" s="1"/>
  <c r="A11785" i="26" s="1"/>
  <c r="A11786" i="26" s="1"/>
  <c r="A11787" i="26" s="1"/>
  <c r="A11788" i="26" s="1"/>
  <c r="A11789" i="26" s="1"/>
  <c r="A11790" i="26" s="1"/>
  <c r="A11791" i="26" s="1"/>
  <c r="A11792" i="26" s="1"/>
  <c r="A11793" i="26" s="1"/>
  <c r="A11794" i="26" s="1"/>
  <c r="A11795" i="26" s="1"/>
  <c r="A11796" i="26" s="1"/>
  <c r="A11797" i="26" s="1"/>
  <c r="A11798" i="26" s="1"/>
  <c r="A11799" i="26" s="1"/>
  <c r="A11800" i="26" s="1"/>
  <c r="A11801" i="26" s="1"/>
  <c r="A11802" i="26" s="1"/>
  <c r="A11803" i="26" s="1"/>
  <c r="A11804" i="26" s="1"/>
  <c r="A11805" i="26" s="1"/>
  <c r="A11806" i="26" s="1"/>
  <c r="A11807" i="26" s="1"/>
  <c r="A11808" i="26" s="1"/>
  <c r="A11809" i="26" s="1"/>
  <c r="A11810" i="26" s="1"/>
  <c r="A11811" i="26" s="1"/>
  <c r="A11812" i="26" s="1"/>
  <c r="A11813" i="26" s="1"/>
  <c r="A11814" i="26" s="1"/>
  <c r="A11815" i="26" s="1"/>
  <c r="A11816" i="26" s="1"/>
  <c r="A11817" i="26" s="1"/>
  <c r="A11818" i="26" s="1"/>
  <c r="A11819" i="26" s="1"/>
  <c r="A11820" i="26" s="1"/>
  <c r="A11821" i="26" s="1"/>
  <c r="A11822" i="26" s="1"/>
  <c r="A11823" i="26" s="1"/>
  <c r="A11824" i="26" s="1"/>
  <c r="A11825" i="26" s="1"/>
  <c r="A11826" i="26" s="1"/>
  <c r="A11827" i="26" s="1"/>
  <c r="A11828" i="26" s="1"/>
  <c r="A11829" i="26" s="1"/>
  <c r="A11830" i="26" s="1"/>
  <c r="A11831" i="26" s="1"/>
  <c r="A11832" i="26" s="1"/>
  <c r="A11833" i="26" s="1"/>
  <c r="A11834" i="26" s="1"/>
  <c r="A11835" i="26" s="1"/>
  <c r="A11836" i="26" s="1"/>
  <c r="A11837" i="26" s="1"/>
  <c r="A11838" i="26" s="1"/>
  <c r="A11839" i="26" s="1"/>
  <c r="A11840" i="26" s="1"/>
  <c r="A11841" i="26" s="1"/>
  <c r="A11842" i="26" s="1"/>
  <c r="A11843" i="26" s="1"/>
  <c r="A11844" i="26" s="1"/>
  <c r="A11845" i="26" s="1"/>
  <c r="A11846" i="26" s="1"/>
  <c r="A11847" i="26" s="1"/>
  <c r="A11848" i="26" s="1"/>
  <c r="A11849" i="26" s="1"/>
  <c r="A11850" i="26" s="1"/>
  <c r="A11851" i="26" s="1"/>
  <c r="A11852" i="26" s="1"/>
  <c r="A11853" i="26" s="1"/>
  <c r="A11854" i="26" s="1"/>
  <c r="A11855" i="26" s="1"/>
  <c r="A11856" i="26" s="1"/>
  <c r="A11857" i="26" s="1"/>
  <c r="A11858" i="26" s="1"/>
  <c r="A11859" i="26" s="1"/>
  <c r="A11860" i="26" s="1"/>
  <c r="A11861" i="26" s="1"/>
  <c r="A11862" i="26" s="1"/>
  <c r="A11863" i="26" s="1"/>
  <c r="A11864" i="26" s="1"/>
  <c r="A11865" i="26" s="1"/>
  <c r="A11866" i="26" s="1"/>
  <c r="A11867" i="26" s="1"/>
  <c r="A11868" i="26" s="1"/>
  <c r="A11869" i="26" s="1"/>
  <c r="A11870" i="26" s="1"/>
  <c r="A11871" i="26" s="1"/>
  <c r="A11872" i="26" s="1"/>
  <c r="A11873" i="26" s="1"/>
  <c r="A11874" i="26" s="1"/>
  <c r="A11875" i="26" s="1"/>
  <c r="A11876" i="26" s="1"/>
  <c r="A11877" i="26" s="1"/>
  <c r="A11878" i="26" s="1"/>
  <c r="A11879" i="26" s="1"/>
  <c r="A11880" i="26" s="1"/>
  <c r="A11881" i="26" s="1"/>
  <c r="A11882" i="26" s="1"/>
  <c r="A11883" i="26" s="1"/>
  <c r="A11884" i="26" s="1"/>
  <c r="A11885" i="26" s="1"/>
  <c r="A11886" i="26" s="1"/>
  <c r="A11887" i="26" s="1"/>
  <c r="A11888" i="26" s="1"/>
  <c r="A11889" i="26" s="1"/>
  <c r="A11890" i="26" s="1"/>
  <c r="A11891" i="26" s="1"/>
  <c r="A11892" i="26" s="1"/>
  <c r="A11893" i="26" s="1"/>
  <c r="A11894" i="26" s="1"/>
  <c r="A11895" i="26" s="1"/>
  <c r="A11896" i="26" s="1"/>
  <c r="A11897" i="26" s="1"/>
  <c r="A11898" i="26" s="1"/>
  <c r="A11899" i="26" s="1"/>
  <c r="A11900" i="26" s="1"/>
  <c r="A11901" i="26" s="1"/>
  <c r="A11902" i="26" s="1"/>
  <c r="A11903" i="26" s="1"/>
  <c r="A11904" i="26" s="1"/>
  <c r="A11905" i="26" s="1"/>
  <c r="A11906" i="26" s="1"/>
  <c r="A11907" i="26" s="1"/>
  <c r="A11908" i="26" s="1"/>
  <c r="A11909" i="26" s="1"/>
  <c r="A11910" i="26" s="1"/>
  <c r="A11911" i="26" s="1"/>
  <c r="A11912" i="26" s="1"/>
  <c r="A11913" i="26" s="1"/>
  <c r="A11914" i="26" s="1"/>
  <c r="A11915" i="26" s="1"/>
  <c r="A11916" i="26" s="1"/>
  <c r="A11917" i="26" s="1"/>
  <c r="A11918" i="26" s="1"/>
  <c r="A11919" i="26" s="1"/>
  <c r="A11920" i="26" s="1"/>
  <c r="A11921" i="26" s="1"/>
  <c r="A11922" i="26" s="1"/>
  <c r="A11923" i="26" s="1"/>
  <c r="A11924" i="26" s="1"/>
  <c r="A11925" i="26" s="1"/>
  <c r="A11926" i="26" s="1"/>
  <c r="A11927" i="26" s="1"/>
  <c r="A11928" i="26" s="1"/>
  <c r="A11929" i="26" s="1"/>
  <c r="A11930" i="26" s="1"/>
  <c r="A11931" i="26" s="1"/>
  <c r="A11932" i="26" s="1"/>
  <c r="A11933" i="26" s="1"/>
  <c r="A11934" i="26" s="1"/>
  <c r="A11935" i="26" s="1"/>
  <c r="A11936" i="26" s="1"/>
  <c r="A11937" i="26" s="1"/>
  <c r="A11938" i="26" s="1"/>
  <c r="A11939" i="26" s="1"/>
  <c r="A11940" i="26" s="1"/>
  <c r="A11941" i="26" s="1"/>
  <c r="A11942" i="26" s="1"/>
  <c r="A11943" i="26" s="1"/>
  <c r="A11944" i="26" s="1"/>
  <c r="A11945" i="26" s="1"/>
  <c r="A11946" i="26" s="1"/>
  <c r="A11947" i="26" s="1"/>
  <c r="A11948" i="26" s="1"/>
  <c r="A11949" i="26" s="1"/>
  <c r="A11950" i="26" s="1"/>
  <c r="A11951" i="26" s="1"/>
  <c r="A11952" i="26" s="1"/>
  <c r="A11953" i="26" s="1"/>
  <c r="A11954" i="26" s="1"/>
  <c r="A11955" i="26" s="1"/>
  <c r="A11956" i="26" s="1"/>
  <c r="A11957" i="26" s="1"/>
  <c r="A11958" i="26" s="1"/>
  <c r="A11959" i="26" s="1"/>
  <c r="A11960" i="26" s="1"/>
  <c r="A11961" i="26" s="1"/>
  <c r="A11962" i="26" s="1"/>
  <c r="A11963" i="26" s="1"/>
  <c r="A11964" i="26" s="1"/>
  <c r="A11965" i="26" s="1"/>
  <c r="A11966" i="26" s="1"/>
  <c r="A11967" i="26" s="1"/>
  <c r="A11968" i="26" s="1"/>
  <c r="A11969" i="26" s="1"/>
  <c r="A11970" i="26" s="1"/>
  <c r="A11971" i="26" s="1"/>
  <c r="A11972" i="26" s="1"/>
  <c r="A11973" i="26" s="1"/>
  <c r="A11974" i="26" s="1"/>
  <c r="A11975" i="26" s="1"/>
  <c r="A11976" i="26" s="1"/>
  <c r="A11977" i="26" s="1"/>
  <c r="A11978" i="26" s="1"/>
  <c r="A11979" i="26" s="1"/>
  <c r="A11980" i="26" s="1"/>
  <c r="A11981" i="26" s="1"/>
  <c r="A11982" i="26" s="1"/>
  <c r="A11983" i="26" s="1"/>
  <c r="A11984" i="26" s="1"/>
  <c r="A11985" i="26" s="1"/>
  <c r="A11986" i="26" s="1"/>
  <c r="A11987" i="26" s="1"/>
  <c r="A11988" i="26" s="1"/>
  <c r="A11989" i="26" s="1"/>
  <c r="A11990" i="26" s="1"/>
  <c r="A11991" i="26" s="1"/>
  <c r="A11992" i="26" s="1"/>
  <c r="A11993" i="26" s="1"/>
  <c r="A11994" i="26" s="1"/>
  <c r="A11995" i="26" s="1"/>
  <c r="A11996" i="26" s="1"/>
  <c r="A11997" i="26" s="1"/>
  <c r="A11998" i="26" s="1"/>
  <c r="A11999" i="26" s="1"/>
  <c r="A12000" i="26" s="1"/>
  <c r="A12001" i="26" s="1"/>
  <c r="A12002" i="26" s="1"/>
  <c r="A12003" i="26" s="1"/>
  <c r="A12004" i="26" s="1"/>
  <c r="A12005" i="26" s="1"/>
  <c r="A12006" i="26" s="1"/>
  <c r="A12007" i="26" s="1"/>
  <c r="A12008" i="26" s="1"/>
  <c r="A12009" i="26" s="1"/>
  <c r="A12010" i="26" s="1"/>
  <c r="A12011" i="26" s="1"/>
  <c r="A12012" i="26" s="1"/>
  <c r="A12013" i="26" s="1"/>
  <c r="A12014" i="26" s="1"/>
  <c r="A12015" i="26" s="1"/>
  <c r="A12016" i="26" s="1"/>
  <c r="A12017" i="26" s="1"/>
  <c r="A12018" i="26" s="1"/>
  <c r="A12019" i="26" s="1"/>
  <c r="A12020" i="26" s="1"/>
  <c r="A12021" i="26" s="1"/>
  <c r="A12022" i="26" s="1"/>
  <c r="A12023" i="26" s="1"/>
  <c r="A12024" i="26" s="1"/>
  <c r="A12025" i="26" s="1"/>
  <c r="A12026" i="26" s="1"/>
  <c r="A12027" i="26" s="1"/>
  <c r="A12028" i="26" s="1"/>
  <c r="A12029" i="26" s="1"/>
  <c r="A12030" i="26" s="1"/>
  <c r="A12031" i="26" s="1"/>
  <c r="A12032" i="26" s="1"/>
  <c r="A12033" i="26" s="1"/>
  <c r="A12034" i="26" s="1"/>
  <c r="A12035" i="26" s="1"/>
  <c r="A12036" i="26" s="1"/>
  <c r="A12037" i="26" s="1"/>
  <c r="A12038" i="26" s="1"/>
  <c r="A12039" i="26" s="1"/>
  <c r="A12040" i="26" s="1"/>
  <c r="A12041" i="26" s="1"/>
  <c r="A12042" i="26" s="1"/>
  <c r="A12043" i="26" s="1"/>
  <c r="A12044" i="26" s="1"/>
  <c r="A12045" i="26" s="1"/>
  <c r="A12046" i="26" s="1"/>
  <c r="A12047" i="26" s="1"/>
  <c r="A12048" i="26" s="1"/>
  <c r="A12049" i="26" s="1"/>
  <c r="A12050" i="26" s="1"/>
  <c r="A12051" i="26" s="1"/>
  <c r="A12052" i="26" s="1"/>
  <c r="A12053" i="26" s="1"/>
  <c r="A12054" i="26" s="1"/>
  <c r="A12055" i="26" s="1"/>
  <c r="A12056" i="26" s="1"/>
  <c r="A12057" i="26" s="1"/>
  <c r="A12058" i="26" s="1"/>
  <c r="A12059" i="26" s="1"/>
  <c r="A12060" i="26" s="1"/>
  <c r="A12061" i="26" s="1"/>
  <c r="A12062" i="26" s="1"/>
  <c r="A12063" i="26" s="1"/>
  <c r="A12064" i="26" s="1"/>
  <c r="A12065" i="26" s="1"/>
  <c r="A12066" i="26" s="1"/>
  <c r="A12067" i="26" s="1"/>
  <c r="A12068" i="26" s="1"/>
  <c r="A12069" i="26" s="1"/>
  <c r="A12070" i="26" s="1"/>
  <c r="A12071" i="26" s="1"/>
  <c r="A12072" i="26" s="1"/>
  <c r="A12073" i="26" s="1"/>
  <c r="A12074" i="26" s="1"/>
  <c r="A12075" i="26" s="1"/>
  <c r="A12076" i="26" s="1"/>
  <c r="A12077" i="26" s="1"/>
  <c r="A12078" i="26" s="1"/>
  <c r="A12079" i="26" s="1"/>
  <c r="A12080" i="26" s="1"/>
  <c r="A12081" i="26" s="1"/>
  <c r="A12082" i="26" s="1"/>
  <c r="A12083" i="26" s="1"/>
  <c r="A12084" i="26" s="1"/>
  <c r="A12085" i="26" s="1"/>
  <c r="A12086" i="26" s="1"/>
  <c r="A12087" i="26" s="1"/>
  <c r="A12088" i="26" s="1"/>
  <c r="A12089" i="26" s="1"/>
  <c r="A12090" i="26" s="1"/>
  <c r="A12091" i="26" s="1"/>
  <c r="A12092" i="26" s="1"/>
  <c r="A12093" i="26" s="1"/>
  <c r="A12094" i="26" s="1"/>
  <c r="A12095" i="26" s="1"/>
  <c r="A12096" i="26" s="1"/>
  <c r="A12097" i="26" s="1"/>
  <c r="A12098" i="26" s="1"/>
  <c r="A12099" i="26" s="1"/>
  <c r="A12100" i="26" s="1"/>
  <c r="A12101" i="26" s="1"/>
  <c r="A12102" i="26" s="1"/>
  <c r="A12103" i="26" s="1"/>
  <c r="A12104" i="26" s="1"/>
  <c r="A12105" i="26" s="1"/>
  <c r="A12106" i="26" s="1"/>
  <c r="A12107" i="26" s="1"/>
  <c r="A12108" i="26" s="1"/>
  <c r="A12109" i="26" s="1"/>
  <c r="A12110" i="26" s="1"/>
  <c r="A12111" i="26" s="1"/>
  <c r="A12112" i="26" s="1"/>
  <c r="A12113" i="26" s="1"/>
  <c r="A12114" i="26" s="1"/>
  <c r="A12115" i="26" s="1"/>
  <c r="A12116" i="26" s="1"/>
  <c r="A12117" i="26" s="1"/>
  <c r="A12118" i="26" s="1"/>
  <c r="A12119" i="26" s="1"/>
  <c r="A12120" i="26" s="1"/>
  <c r="A12121" i="26" s="1"/>
  <c r="A12122" i="26" s="1"/>
  <c r="A12123" i="26" s="1"/>
  <c r="A12124" i="26" s="1"/>
  <c r="A12125" i="26" s="1"/>
  <c r="A12126" i="26" s="1"/>
  <c r="A12127" i="26" s="1"/>
  <c r="A12128" i="26" s="1"/>
  <c r="A12129" i="26" s="1"/>
  <c r="A12130" i="26" s="1"/>
  <c r="A12131" i="26" s="1"/>
  <c r="A12132" i="26" s="1"/>
  <c r="A12133" i="26" s="1"/>
  <c r="A12134" i="26" s="1"/>
  <c r="A12135" i="26" s="1"/>
  <c r="A12136" i="26" s="1"/>
  <c r="A12137" i="26" s="1"/>
  <c r="A12138" i="26" s="1"/>
  <c r="A12139" i="26" s="1"/>
  <c r="A12140" i="26" s="1"/>
  <c r="A12141" i="26" s="1"/>
  <c r="A12142" i="26" s="1"/>
  <c r="A12143" i="26" s="1"/>
  <c r="A12144" i="26" s="1"/>
  <c r="A12145" i="26" s="1"/>
  <c r="A12146" i="26" s="1"/>
  <c r="A12147" i="26" s="1"/>
  <c r="A12148" i="26" s="1"/>
  <c r="A12149" i="26" s="1"/>
  <c r="A12150" i="26" s="1"/>
  <c r="A12151" i="26" s="1"/>
  <c r="A12152" i="26" s="1"/>
  <c r="A12153" i="26" s="1"/>
  <c r="A12154" i="26" s="1"/>
  <c r="A12155" i="26" s="1"/>
  <c r="A12156" i="26" s="1"/>
  <c r="A12157" i="26" s="1"/>
  <c r="A12158" i="26" s="1"/>
  <c r="A12159" i="26" s="1"/>
  <c r="A12160" i="26" s="1"/>
  <c r="A12161" i="26" s="1"/>
  <c r="A12162" i="26" s="1"/>
  <c r="A12163" i="26" s="1"/>
  <c r="A12164" i="26" s="1"/>
  <c r="A12165" i="26" s="1"/>
  <c r="A12166" i="26" s="1"/>
  <c r="A12167" i="26" s="1"/>
  <c r="A12168" i="26" s="1"/>
  <c r="A12169" i="26" s="1"/>
  <c r="A12170" i="26" s="1"/>
  <c r="A12171" i="26" s="1"/>
  <c r="A12172" i="26" s="1"/>
  <c r="A12173" i="26" s="1"/>
  <c r="A12174" i="26" s="1"/>
  <c r="A12175" i="26" s="1"/>
  <c r="A12176" i="26" s="1"/>
  <c r="A12177" i="26" s="1"/>
  <c r="A12178" i="26" s="1"/>
  <c r="A12179" i="26" s="1"/>
  <c r="A12180" i="26" s="1"/>
  <c r="A12181" i="26" s="1"/>
  <c r="A12182" i="26" s="1"/>
  <c r="A12183" i="26" s="1"/>
  <c r="A12184" i="26" s="1"/>
  <c r="A12185" i="26" s="1"/>
  <c r="A12186" i="26" s="1"/>
  <c r="A12187" i="26" s="1"/>
  <c r="A12188" i="26" s="1"/>
  <c r="A12189" i="26" s="1"/>
  <c r="A12190" i="26" s="1"/>
  <c r="A12191" i="26" s="1"/>
  <c r="A12192" i="26" s="1"/>
  <c r="A12193" i="26" s="1"/>
  <c r="A12194" i="26" s="1"/>
  <c r="A12195" i="26" s="1"/>
  <c r="A12196" i="26" s="1"/>
  <c r="A12197" i="26" s="1"/>
  <c r="A12198" i="26" s="1"/>
  <c r="A12199" i="26" s="1"/>
  <c r="A12200" i="26" s="1"/>
  <c r="A12201" i="26" s="1"/>
  <c r="A12202" i="26" s="1"/>
  <c r="A12203" i="26" s="1"/>
  <c r="A12204" i="26" s="1"/>
  <c r="A12205" i="26" s="1"/>
  <c r="A12206" i="26" s="1"/>
  <c r="A12207" i="26" s="1"/>
  <c r="A12208" i="26" s="1"/>
  <c r="A12209" i="26" s="1"/>
  <c r="A12210" i="26" s="1"/>
  <c r="A12211" i="26" s="1"/>
  <c r="A12212" i="26" s="1"/>
  <c r="A12213" i="26" s="1"/>
  <c r="A12214" i="26" s="1"/>
  <c r="A12215" i="26" s="1"/>
  <c r="A12216" i="26" s="1"/>
  <c r="A12217" i="26" s="1"/>
  <c r="A12218" i="26" s="1"/>
  <c r="A12219" i="26" s="1"/>
  <c r="A12220" i="26" s="1"/>
  <c r="A12221" i="26" s="1"/>
  <c r="A12222" i="26" s="1"/>
  <c r="A12223" i="26" s="1"/>
  <c r="A12224" i="26" s="1"/>
  <c r="A12225" i="26" s="1"/>
  <c r="A12226" i="26" s="1"/>
  <c r="A12227" i="26" s="1"/>
  <c r="A12228" i="26" s="1"/>
  <c r="A12229" i="26" s="1"/>
  <c r="A12230" i="26" s="1"/>
  <c r="A12231" i="26" s="1"/>
  <c r="A12232" i="26" s="1"/>
  <c r="A12233" i="26" s="1"/>
  <c r="A12234" i="26" s="1"/>
  <c r="A12235" i="26" s="1"/>
  <c r="A12236" i="26" s="1"/>
  <c r="A12237" i="26" s="1"/>
  <c r="A12238" i="26" s="1"/>
  <c r="A12239" i="26" s="1"/>
  <c r="A12240" i="26" s="1"/>
  <c r="A12241" i="26" s="1"/>
  <c r="A12242" i="26" s="1"/>
  <c r="A12243" i="26" s="1"/>
  <c r="A12244" i="26" s="1"/>
  <c r="A12245" i="26" s="1"/>
  <c r="A12246" i="26" s="1"/>
  <c r="A12247" i="26" s="1"/>
  <c r="A12248" i="26" s="1"/>
  <c r="A12249" i="26" s="1"/>
  <c r="A12250" i="26" s="1"/>
  <c r="A12251" i="26" s="1"/>
  <c r="A12252" i="26" s="1"/>
  <c r="A12253" i="26" s="1"/>
  <c r="A12254" i="26" s="1"/>
  <c r="A12255" i="26" s="1"/>
  <c r="A12256" i="26" s="1"/>
  <c r="A12257" i="26" s="1"/>
  <c r="A12258" i="26" s="1"/>
  <c r="A12259" i="26" s="1"/>
  <c r="A12260" i="26" s="1"/>
  <c r="A12261" i="26" s="1"/>
  <c r="A12262" i="26" s="1"/>
  <c r="A12263" i="26" s="1"/>
  <c r="A12264" i="26" s="1"/>
  <c r="A12265" i="26" s="1"/>
  <c r="A12266" i="26" s="1"/>
  <c r="A12267" i="26" s="1"/>
  <c r="A12268" i="26" s="1"/>
  <c r="A12269" i="26" s="1"/>
  <c r="A12270" i="26" s="1"/>
  <c r="A12271" i="26" s="1"/>
  <c r="A12272" i="26" s="1"/>
  <c r="A12273" i="26" s="1"/>
  <c r="A12274" i="26" s="1"/>
  <c r="A12275" i="26" s="1"/>
  <c r="A12276" i="26" s="1"/>
  <c r="A12277" i="26" s="1"/>
  <c r="A12278" i="26" s="1"/>
  <c r="A12279" i="26" s="1"/>
  <c r="A12280" i="26" s="1"/>
  <c r="A12281" i="26" s="1"/>
  <c r="A12282" i="26" s="1"/>
  <c r="A12283" i="26" s="1"/>
  <c r="A12284" i="26" s="1"/>
  <c r="A12285" i="26" s="1"/>
  <c r="A12286" i="26" s="1"/>
  <c r="A12287" i="26" s="1"/>
  <c r="A12288" i="26" s="1"/>
  <c r="A12289" i="26" s="1"/>
  <c r="A12290" i="26" s="1"/>
  <c r="A12291" i="26" s="1"/>
  <c r="A12292" i="26" s="1"/>
  <c r="A12293" i="26" s="1"/>
  <c r="A12294" i="26" s="1"/>
  <c r="A12295" i="26" s="1"/>
  <c r="A12296" i="26" s="1"/>
  <c r="A12297" i="26" s="1"/>
  <c r="A12298" i="26" s="1"/>
  <c r="A12299" i="26" s="1"/>
  <c r="A12300" i="26" s="1"/>
  <c r="A12301" i="26" s="1"/>
  <c r="A12302" i="26" s="1"/>
  <c r="A12303" i="26" s="1"/>
  <c r="A12304" i="26" s="1"/>
  <c r="A12305" i="26" s="1"/>
  <c r="A12306" i="26" s="1"/>
  <c r="A12307" i="26" s="1"/>
  <c r="A12308" i="26" s="1"/>
  <c r="A12309" i="26" s="1"/>
  <c r="A12310" i="26" s="1"/>
  <c r="A12311" i="26" s="1"/>
  <c r="A12312" i="26" s="1"/>
  <c r="A12313" i="26" s="1"/>
  <c r="A12314" i="26" s="1"/>
  <c r="A12315" i="26" s="1"/>
  <c r="A12316" i="26" s="1"/>
  <c r="A12317" i="26" s="1"/>
  <c r="A12318" i="26" s="1"/>
  <c r="A12319" i="26" s="1"/>
  <c r="A12320" i="26" s="1"/>
  <c r="A12321" i="26" s="1"/>
  <c r="A12322" i="26" s="1"/>
  <c r="A12323" i="26" s="1"/>
  <c r="A12324" i="26" s="1"/>
  <c r="A12325" i="26" s="1"/>
  <c r="A12326" i="26" s="1"/>
  <c r="A12327" i="26" s="1"/>
  <c r="A12328" i="26" s="1"/>
  <c r="A12329" i="26" s="1"/>
  <c r="A12330" i="26" s="1"/>
  <c r="A12331" i="26" s="1"/>
  <c r="A12332" i="26" s="1"/>
  <c r="A12333" i="26" s="1"/>
  <c r="A12334" i="26" s="1"/>
  <c r="A12335" i="26" s="1"/>
  <c r="A12336" i="26" s="1"/>
  <c r="A12337" i="26" s="1"/>
  <c r="A12338" i="26" s="1"/>
  <c r="A12339" i="26" s="1"/>
  <c r="A12340" i="26" s="1"/>
  <c r="A12341" i="26" s="1"/>
  <c r="A12342" i="26" s="1"/>
  <c r="A12343" i="26" s="1"/>
  <c r="A12344" i="26" s="1"/>
  <c r="A12345" i="26" s="1"/>
  <c r="A12346" i="26" s="1"/>
  <c r="A12347" i="26" s="1"/>
  <c r="A12348" i="26" s="1"/>
  <c r="A12349" i="26" s="1"/>
  <c r="A12350" i="26" s="1"/>
  <c r="A12351" i="26" s="1"/>
  <c r="A12352" i="26" s="1"/>
  <c r="A12353" i="26" s="1"/>
  <c r="A12354" i="26" s="1"/>
  <c r="A12355" i="26" s="1"/>
  <c r="A12356" i="26" s="1"/>
  <c r="A12357" i="26" s="1"/>
  <c r="A12358" i="26" s="1"/>
  <c r="A12359" i="26" s="1"/>
  <c r="A12360" i="26" s="1"/>
  <c r="A12361" i="26" s="1"/>
  <c r="A12362" i="26" s="1"/>
  <c r="A12363" i="26" s="1"/>
  <c r="A12364" i="26" s="1"/>
  <c r="A12365" i="26" s="1"/>
  <c r="A12366" i="26" s="1"/>
  <c r="A12367" i="26" s="1"/>
  <c r="A12368" i="26" s="1"/>
  <c r="A12369" i="26" s="1"/>
  <c r="A12370" i="26" s="1"/>
  <c r="A12371" i="26" s="1"/>
  <c r="A12372" i="26" s="1"/>
  <c r="A12373" i="26" s="1"/>
  <c r="A12374" i="26" s="1"/>
  <c r="A12375" i="26" s="1"/>
  <c r="A12376" i="26" s="1"/>
  <c r="A12377" i="26" s="1"/>
  <c r="A12378" i="26" s="1"/>
  <c r="A12379" i="26" s="1"/>
  <c r="A12380" i="26" s="1"/>
  <c r="A12381" i="26" s="1"/>
  <c r="A12382" i="26" s="1"/>
  <c r="A12383" i="26" s="1"/>
  <c r="A12384" i="26" s="1"/>
  <c r="A12385" i="26" s="1"/>
  <c r="A12386" i="26" s="1"/>
  <c r="A12387" i="26" s="1"/>
  <c r="A12388" i="26" s="1"/>
  <c r="A12389" i="26" s="1"/>
  <c r="A12390" i="26" s="1"/>
  <c r="A12391" i="26" s="1"/>
  <c r="A12392" i="26" s="1"/>
  <c r="A12393" i="26" s="1"/>
  <c r="A12394" i="26" s="1"/>
  <c r="A12395" i="26" s="1"/>
  <c r="A12396" i="26" s="1"/>
  <c r="A12397" i="26" s="1"/>
  <c r="A12398" i="26" s="1"/>
  <c r="A12399" i="26" s="1"/>
  <c r="A12400" i="26" s="1"/>
  <c r="A12401" i="26" s="1"/>
  <c r="A12402" i="26" s="1"/>
  <c r="A12403" i="26" s="1"/>
  <c r="A12404" i="26" s="1"/>
  <c r="A12405" i="26" s="1"/>
  <c r="A12406" i="26" s="1"/>
  <c r="A12407" i="26" s="1"/>
  <c r="A12408" i="26" s="1"/>
  <c r="A12409" i="26" s="1"/>
  <c r="A12410" i="26" s="1"/>
  <c r="A12411" i="26" s="1"/>
  <c r="A12412" i="26" s="1"/>
  <c r="A12413" i="26" s="1"/>
  <c r="A12414" i="26" s="1"/>
  <c r="A12415" i="26" s="1"/>
  <c r="A12416" i="26" s="1"/>
  <c r="A12417" i="26" s="1"/>
  <c r="A12418" i="26" s="1"/>
  <c r="A12419" i="26" s="1"/>
  <c r="A12420" i="26" s="1"/>
  <c r="A12421" i="26" s="1"/>
  <c r="A12422" i="26" s="1"/>
  <c r="A12423" i="26" s="1"/>
  <c r="A12424" i="26" s="1"/>
  <c r="A12425" i="26" s="1"/>
  <c r="A12426" i="26" s="1"/>
  <c r="A12427" i="26" s="1"/>
  <c r="A12428" i="26" s="1"/>
  <c r="A12429" i="26" s="1"/>
  <c r="A12430" i="26" s="1"/>
  <c r="A12431" i="26" s="1"/>
  <c r="A12432" i="26" s="1"/>
  <c r="A12433" i="26" s="1"/>
  <c r="A12434" i="26" s="1"/>
  <c r="A12435" i="26" s="1"/>
  <c r="A12436" i="26" s="1"/>
  <c r="A12437" i="26" s="1"/>
  <c r="A12438" i="26" s="1"/>
  <c r="A12439" i="26" s="1"/>
  <c r="A12440" i="26" s="1"/>
  <c r="A12441" i="26" s="1"/>
  <c r="A12442" i="26" s="1"/>
  <c r="A12443" i="26" s="1"/>
  <c r="A12444" i="26" s="1"/>
  <c r="A12445" i="26" s="1"/>
  <c r="A12446" i="26" s="1"/>
  <c r="A12447" i="26" s="1"/>
  <c r="A12448" i="26" s="1"/>
  <c r="A12449" i="26" s="1"/>
  <c r="A12450" i="26" s="1"/>
  <c r="A12451" i="26" s="1"/>
  <c r="A12452" i="26" s="1"/>
  <c r="A12453" i="26" s="1"/>
  <c r="A12454" i="26" s="1"/>
  <c r="A12455" i="26" s="1"/>
  <c r="A12456" i="26" s="1"/>
  <c r="A12457" i="26" s="1"/>
  <c r="A12458" i="26" s="1"/>
  <c r="A12459" i="26" s="1"/>
  <c r="A12460" i="26" s="1"/>
  <c r="A12461" i="26" s="1"/>
  <c r="A12462" i="26" s="1"/>
  <c r="A12463" i="26" s="1"/>
  <c r="A12464" i="26" s="1"/>
  <c r="A12465" i="26" s="1"/>
  <c r="A12466" i="26" s="1"/>
  <c r="A12467" i="26" s="1"/>
  <c r="A12468" i="26" s="1"/>
  <c r="A12469" i="26" s="1"/>
  <c r="A12470" i="26" s="1"/>
  <c r="A12471" i="26" s="1"/>
  <c r="A12472" i="26" s="1"/>
  <c r="A12473" i="26" s="1"/>
  <c r="A12474" i="26" s="1"/>
  <c r="A12475" i="26" s="1"/>
  <c r="A12476" i="26" s="1"/>
  <c r="A12477" i="26" s="1"/>
  <c r="A12478" i="26" s="1"/>
  <c r="A12479" i="26" s="1"/>
  <c r="A12480" i="26" s="1"/>
  <c r="A12481" i="26" s="1"/>
  <c r="A12482" i="26" s="1"/>
  <c r="A12483" i="26" s="1"/>
  <c r="A12484" i="26" s="1"/>
  <c r="A12485" i="26" s="1"/>
  <c r="A12486" i="26" s="1"/>
  <c r="A12487" i="26" s="1"/>
  <c r="A12488" i="26" s="1"/>
  <c r="A12489" i="26" s="1"/>
  <c r="A12490" i="26" s="1"/>
  <c r="A12491" i="26" s="1"/>
  <c r="A12492" i="26" s="1"/>
  <c r="A12493" i="26" s="1"/>
  <c r="A12494" i="26" s="1"/>
  <c r="A12495" i="26" s="1"/>
  <c r="A12496" i="26" s="1"/>
  <c r="A12497" i="26" s="1"/>
  <c r="A12498" i="26" s="1"/>
  <c r="A12499" i="26" s="1"/>
  <c r="A12500" i="26" s="1"/>
  <c r="A12501" i="26" s="1"/>
  <c r="A12502" i="26" s="1"/>
  <c r="A12503" i="26" s="1"/>
  <c r="A12504" i="26" s="1"/>
  <c r="A12505" i="26" s="1"/>
  <c r="A12506" i="26" s="1"/>
  <c r="A12507" i="26" s="1"/>
  <c r="A12508" i="26" s="1"/>
  <c r="A12509" i="26" s="1"/>
  <c r="A12510" i="26" s="1"/>
  <c r="A12511" i="26" s="1"/>
  <c r="A12512" i="26" s="1"/>
  <c r="A12513" i="26" s="1"/>
  <c r="A12514" i="26" s="1"/>
  <c r="A12515" i="26" s="1"/>
  <c r="A12516" i="26" s="1"/>
  <c r="A12517" i="26" s="1"/>
  <c r="A12518" i="26" s="1"/>
  <c r="A12519" i="26" s="1"/>
  <c r="A12520" i="26" s="1"/>
  <c r="A12521" i="26" s="1"/>
  <c r="A12522" i="26" s="1"/>
  <c r="A12523" i="26" s="1"/>
  <c r="A12524" i="26" s="1"/>
  <c r="A12525" i="26" s="1"/>
  <c r="A12526" i="26" s="1"/>
  <c r="A12527" i="26" s="1"/>
  <c r="A12528" i="26" s="1"/>
  <c r="A12529" i="26" s="1"/>
  <c r="A12530" i="26" s="1"/>
  <c r="A12531" i="26" s="1"/>
  <c r="A12532" i="26" s="1"/>
  <c r="A12533" i="26" s="1"/>
  <c r="A12534" i="26" s="1"/>
  <c r="A12535" i="26" s="1"/>
  <c r="A12536" i="26" s="1"/>
  <c r="A12537" i="26" s="1"/>
  <c r="A12538" i="26" s="1"/>
  <c r="A12539" i="26" s="1"/>
  <c r="A12540" i="26" s="1"/>
  <c r="A12541" i="26" s="1"/>
  <c r="A12542" i="26" s="1"/>
  <c r="A12543" i="26" s="1"/>
  <c r="A12544" i="26" s="1"/>
  <c r="A12545" i="26" s="1"/>
  <c r="A12546" i="26" s="1"/>
  <c r="A12547" i="26" s="1"/>
  <c r="A12548" i="26" s="1"/>
  <c r="A12549" i="26" s="1"/>
  <c r="A12550" i="26" s="1"/>
  <c r="A12551" i="26" s="1"/>
  <c r="A12552" i="26" s="1"/>
  <c r="A12553" i="26" s="1"/>
  <c r="A12554" i="26" s="1"/>
  <c r="A12555" i="26" s="1"/>
  <c r="A12556" i="26" s="1"/>
  <c r="A12557" i="26" s="1"/>
  <c r="A12558" i="26" s="1"/>
  <c r="A12559" i="26" s="1"/>
  <c r="A12560" i="26" s="1"/>
  <c r="A12561" i="26" s="1"/>
  <c r="A12562" i="26" s="1"/>
  <c r="A12563" i="26" s="1"/>
  <c r="A12564" i="26" s="1"/>
  <c r="A12565" i="26" s="1"/>
  <c r="A12566" i="26" s="1"/>
  <c r="A12567" i="26" s="1"/>
  <c r="A12568" i="26" s="1"/>
  <c r="A12569" i="26" s="1"/>
  <c r="A12570" i="26" s="1"/>
  <c r="A12571" i="26" s="1"/>
  <c r="A12572" i="26" s="1"/>
  <c r="A12573" i="26" s="1"/>
  <c r="A12574" i="26" s="1"/>
  <c r="A12575" i="26" s="1"/>
  <c r="A12576" i="26" s="1"/>
  <c r="A12577" i="26" s="1"/>
  <c r="A12578" i="26" s="1"/>
  <c r="A12579" i="26" s="1"/>
  <c r="A12580" i="26" s="1"/>
  <c r="A12581" i="26" s="1"/>
  <c r="A12582" i="26" s="1"/>
  <c r="A12583" i="26" s="1"/>
  <c r="A12584" i="26" s="1"/>
  <c r="A12585" i="26" s="1"/>
  <c r="A12586" i="26" s="1"/>
  <c r="A12587" i="26" s="1"/>
  <c r="A12588" i="26" s="1"/>
  <c r="A12589" i="26" s="1"/>
  <c r="A12590" i="26" s="1"/>
  <c r="A12591" i="26" s="1"/>
  <c r="A12592" i="26" s="1"/>
  <c r="A12593" i="26" s="1"/>
  <c r="A12594" i="26" s="1"/>
  <c r="A12595" i="26" s="1"/>
  <c r="A12596" i="26" s="1"/>
  <c r="A12597" i="26" s="1"/>
  <c r="A12598" i="26" s="1"/>
  <c r="A12599" i="26" s="1"/>
  <c r="A12600" i="26" s="1"/>
  <c r="A12601" i="26" s="1"/>
  <c r="A12602" i="26" s="1"/>
  <c r="A12603" i="26" s="1"/>
  <c r="A12604" i="26" s="1"/>
  <c r="A12605" i="26" s="1"/>
  <c r="A12606" i="26" s="1"/>
  <c r="A12607" i="26" s="1"/>
  <c r="A12608" i="26" s="1"/>
  <c r="A12609" i="26" s="1"/>
  <c r="A12610" i="26" s="1"/>
  <c r="A12611" i="26" s="1"/>
  <c r="A12612" i="26" s="1"/>
  <c r="A12613" i="26" s="1"/>
  <c r="A12614" i="26" s="1"/>
  <c r="A12615" i="26" s="1"/>
  <c r="A12616" i="26" s="1"/>
  <c r="A12617" i="26" s="1"/>
  <c r="A12618" i="26" s="1"/>
  <c r="A12619" i="26" s="1"/>
  <c r="A12620" i="26" s="1"/>
  <c r="A12621" i="26" s="1"/>
  <c r="A12622" i="26" s="1"/>
  <c r="A12623" i="26" s="1"/>
  <c r="A12624" i="26" s="1"/>
  <c r="A12625" i="26" s="1"/>
  <c r="A12626" i="26" s="1"/>
  <c r="A12627" i="26" s="1"/>
  <c r="A12628" i="26" s="1"/>
  <c r="A12629" i="26" s="1"/>
  <c r="A12630" i="26" s="1"/>
  <c r="A12631" i="26" s="1"/>
  <c r="A12632" i="26" s="1"/>
  <c r="A12633" i="26" s="1"/>
  <c r="A12634" i="26" s="1"/>
  <c r="A12635" i="26" s="1"/>
  <c r="A12636" i="26" s="1"/>
  <c r="A12637" i="26" s="1"/>
  <c r="A12638" i="26" s="1"/>
  <c r="A12639" i="26" s="1"/>
  <c r="A12640" i="26" s="1"/>
  <c r="A12641" i="26" s="1"/>
  <c r="A12642" i="26" s="1"/>
  <c r="A12643" i="26" s="1"/>
  <c r="A12644" i="26" s="1"/>
  <c r="A12645" i="26" s="1"/>
  <c r="A12646" i="26" s="1"/>
  <c r="A12647" i="26" s="1"/>
  <c r="A12648" i="26" s="1"/>
  <c r="A12649" i="26" s="1"/>
  <c r="A12650" i="26" s="1"/>
  <c r="A12651" i="26" s="1"/>
  <c r="A12652" i="26" s="1"/>
  <c r="A12653" i="26" s="1"/>
  <c r="A12654" i="26" s="1"/>
  <c r="A12655" i="26" s="1"/>
  <c r="A12656" i="26" s="1"/>
  <c r="A12657" i="26" s="1"/>
  <c r="A12658" i="26" s="1"/>
  <c r="A12659" i="26" s="1"/>
  <c r="A12660" i="26" s="1"/>
  <c r="A12661" i="26" s="1"/>
  <c r="A12662" i="26" s="1"/>
  <c r="A12663" i="26" s="1"/>
  <c r="A12664" i="26" s="1"/>
  <c r="A12665" i="26" s="1"/>
  <c r="A12666" i="26" s="1"/>
  <c r="A12667" i="26" s="1"/>
  <c r="A12668" i="26" s="1"/>
  <c r="A12669" i="26" s="1"/>
  <c r="A12670" i="26" s="1"/>
  <c r="A12671" i="26" s="1"/>
  <c r="A12672" i="26" s="1"/>
  <c r="A12673" i="26" s="1"/>
  <c r="A12674" i="26" s="1"/>
  <c r="A12675" i="26" s="1"/>
  <c r="A12676" i="26" s="1"/>
  <c r="A12677" i="26" s="1"/>
  <c r="A12678" i="26" s="1"/>
  <c r="A12679" i="26" s="1"/>
  <c r="A12680" i="26" s="1"/>
  <c r="A12681" i="26" s="1"/>
  <c r="A12682" i="26" s="1"/>
  <c r="A12683" i="26" s="1"/>
  <c r="A12684" i="26" s="1"/>
  <c r="A12685" i="26" s="1"/>
  <c r="A12686" i="26" s="1"/>
  <c r="A12687" i="26" s="1"/>
  <c r="A12688" i="26" s="1"/>
  <c r="A12689" i="26" s="1"/>
  <c r="A12690" i="26" s="1"/>
  <c r="A12691" i="26" s="1"/>
  <c r="A12692" i="26" s="1"/>
  <c r="A12693" i="26" s="1"/>
  <c r="A12694" i="26" s="1"/>
  <c r="A12695" i="26" s="1"/>
  <c r="A12696" i="26" s="1"/>
  <c r="A12697" i="26" s="1"/>
  <c r="A12698" i="26" s="1"/>
  <c r="A12699" i="26" s="1"/>
  <c r="A12700" i="26" s="1"/>
  <c r="A12701" i="26" s="1"/>
  <c r="A12702" i="26" s="1"/>
  <c r="A12703" i="26" s="1"/>
  <c r="A12704" i="26" s="1"/>
  <c r="A12705" i="26" s="1"/>
  <c r="A12706" i="26" s="1"/>
  <c r="A12707" i="26" s="1"/>
  <c r="A12708" i="26" s="1"/>
  <c r="A12709" i="26" s="1"/>
  <c r="A12710" i="26" s="1"/>
  <c r="A12711" i="26" s="1"/>
  <c r="A12712" i="26" s="1"/>
  <c r="A12713" i="26" s="1"/>
  <c r="A12714" i="26" s="1"/>
  <c r="A12715" i="26" s="1"/>
  <c r="A12716" i="26" s="1"/>
  <c r="A12717" i="26" s="1"/>
  <c r="A12718" i="26" s="1"/>
  <c r="A12719" i="26" s="1"/>
  <c r="A12720" i="26" s="1"/>
  <c r="A12721" i="26" s="1"/>
  <c r="A12722" i="26" s="1"/>
  <c r="A12723" i="26" s="1"/>
  <c r="A12724" i="26" s="1"/>
  <c r="A12725" i="26" s="1"/>
  <c r="A12726" i="26" s="1"/>
  <c r="A12727" i="26" s="1"/>
  <c r="A12728" i="26" s="1"/>
  <c r="A12729" i="26" s="1"/>
  <c r="A12730" i="26" s="1"/>
  <c r="A12731" i="26" s="1"/>
  <c r="A12732" i="26" s="1"/>
  <c r="A12733" i="26" s="1"/>
  <c r="A12734" i="26" s="1"/>
  <c r="A12735" i="26" s="1"/>
  <c r="A12736" i="26" s="1"/>
  <c r="A12737" i="26" s="1"/>
  <c r="A12738" i="26" s="1"/>
  <c r="A12739" i="26" s="1"/>
  <c r="A12740" i="26" s="1"/>
  <c r="A12741" i="26" s="1"/>
  <c r="A12742" i="26" s="1"/>
  <c r="A12743" i="26" s="1"/>
  <c r="A12744" i="26" s="1"/>
  <c r="A12745" i="26" s="1"/>
  <c r="A12746" i="26" s="1"/>
  <c r="A12747" i="26" s="1"/>
  <c r="A12748" i="26" s="1"/>
  <c r="A12749" i="26" s="1"/>
  <c r="A12750" i="26" s="1"/>
  <c r="A12751" i="26" s="1"/>
  <c r="A12752" i="26" s="1"/>
  <c r="A12753" i="26" s="1"/>
  <c r="A12754" i="26" s="1"/>
  <c r="A12755" i="26" s="1"/>
  <c r="A12756" i="26" s="1"/>
  <c r="A12757" i="26" s="1"/>
  <c r="A12758" i="26" s="1"/>
  <c r="A12759" i="26" s="1"/>
  <c r="A12760" i="26" s="1"/>
  <c r="A12761" i="26" s="1"/>
  <c r="A12762" i="26" s="1"/>
  <c r="A12763" i="26" s="1"/>
  <c r="A12764" i="26" s="1"/>
  <c r="A12765" i="26" s="1"/>
  <c r="A12766" i="26" s="1"/>
  <c r="A12767" i="26" s="1"/>
  <c r="A12768" i="26" s="1"/>
  <c r="A12769" i="26" s="1"/>
  <c r="A12770" i="26" s="1"/>
  <c r="A12771" i="26" s="1"/>
  <c r="A12772" i="26" s="1"/>
  <c r="A12773" i="26" s="1"/>
  <c r="A12774" i="26" s="1"/>
  <c r="A12775" i="26" s="1"/>
  <c r="A12776" i="26" s="1"/>
  <c r="A12777" i="26" s="1"/>
  <c r="A12778" i="26" s="1"/>
  <c r="A12779" i="26" s="1"/>
  <c r="A12780" i="26" s="1"/>
  <c r="A12781" i="26" s="1"/>
  <c r="A12782" i="26" s="1"/>
  <c r="A12783" i="26" s="1"/>
  <c r="A12784" i="26" s="1"/>
  <c r="A12785" i="26" s="1"/>
  <c r="A12786" i="26" s="1"/>
  <c r="A12787" i="26" s="1"/>
  <c r="A12788" i="26" s="1"/>
  <c r="A12789" i="26" s="1"/>
  <c r="A12790" i="26" s="1"/>
  <c r="A12791" i="26" s="1"/>
  <c r="A12792" i="26" s="1"/>
  <c r="A12793" i="26" s="1"/>
  <c r="A12794" i="26" s="1"/>
  <c r="A12795" i="26" s="1"/>
  <c r="A12796" i="26" s="1"/>
  <c r="A12797" i="26" s="1"/>
  <c r="A12798" i="26" s="1"/>
  <c r="A12799" i="26" s="1"/>
  <c r="A12800" i="26" s="1"/>
  <c r="A12801" i="26" s="1"/>
  <c r="A12802" i="26" s="1"/>
  <c r="A12803" i="26" s="1"/>
  <c r="A12804" i="26" s="1"/>
  <c r="A12805" i="26" s="1"/>
  <c r="A12806" i="26" s="1"/>
  <c r="A12807" i="26" s="1"/>
  <c r="A12808" i="26" s="1"/>
  <c r="A12809" i="26" s="1"/>
  <c r="A12810" i="26" s="1"/>
  <c r="A12811" i="26" s="1"/>
  <c r="A12812" i="26" s="1"/>
  <c r="A12813" i="26" s="1"/>
  <c r="A12814" i="26" s="1"/>
  <c r="A12815" i="26" s="1"/>
  <c r="A12816" i="26" s="1"/>
  <c r="A12817" i="26" s="1"/>
  <c r="A12818" i="26" s="1"/>
  <c r="A12819" i="26" s="1"/>
  <c r="A12820" i="26" s="1"/>
  <c r="A12821" i="26" s="1"/>
  <c r="A12822" i="26" s="1"/>
  <c r="A12823" i="26" s="1"/>
  <c r="A12824" i="26" s="1"/>
  <c r="A12825" i="26" s="1"/>
  <c r="A12826" i="26" s="1"/>
  <c r="A12827" i="26" s="1"/>
  <c r="A12828" i="26" s="1"/>
  <c r="A12829" i="26" s="1"/>
  <c r="A12830" i="26" s="1"/>
  <c r="A12831" i="26" s="1"/>
  <c r="A12832" i="26" s="1"/>
  <c r="A12833" i="26" s="1"/>
  <c r="A12834" i="26" s="1"/>
  <c r="A12835" i="26" s="1"/>
  <c r="A12836" i="26" s="1"/>
  <c r="A12837" i="26" s="1"/>
  <c r="A12838" i="26" s="1"/>
  <c r="A12839" i="26" s="1"/>
  <c r="A12840" i="26" s="1"/>
  <c r="A12841" i="26" s="1"/>
  <c r="A12842" i="26" s="1"/>
  <c r="A12843" i="26" s="1"/>
  <c r="A12844" i="26" s="1"/>
  <c r="A12845" i="26" s="1"/>
  <c r="A12846" i="26" s="1"/>
  <c r="A12847" i="26" s="1"/>
  <c r="A12848" i="26" s="1"/>
  <c r="A12849" i="26" s="1"/>
  <c r="A12850" i="26" s="1"/>
  <c r="A12851" i="26" s="1"/>
  <c r="A12852" i="26" s="1"/>
  <c r="A12853" i="26" s="1"/>
  <c r="A12854" i="26" s="1"/>
  <c r="A12855" i="26" s="1"/>
  <c r="A12856" i="26" s="1"/>
  <c r="A12857" i="26" s="1"/>
  <c r="A12858" i="26" s="1"/>
  <c r="A12859" i="26" s="1"/>
  <c r="A12860" i="26" s="1"/>
  <c r="A12861" i="26" s="1"/>
  <c r="A12862" i="26" s="1"/>
  <c r="A12863" i="26" s="1"/>
  <c r="A12864" i="26" s="1"/>
  <c r="A12865" i="26" s="1"/>
  <c r="A12866" i="26" s="1"/>
  <c r="A12867" i="26" s="1"/>
  <c r="A12868" i="26" s="1"/>
  <c r="A12869" i="26" s="1"/>
  <c r="A12870" i="26" s="1"/>
  <c r="A12871" i="26" s="1"/>
  <c r="A12872" i="26" s="1"/>
  <c r="A12873" i="26" s="1"/>
  <c r="A12874" i="26" s="1"/>
  <c r="A12875" i="26" s="1"/>
  <c r="A12876" i="26" s="1"/>
  <c r="A12877" i="26" s="1"/>
  <c r="A12878" i="26" s="1"/>
  <c r="A12879" i="26" s="1"/>
  <c r="A12880" i="26" s="1"/>
  <c r="A12881" i="26" s="1"/>
  <c r="A12882" i="26" s="1"/>
  <c r="A12883" i="26" s="1"/>
  <c r="A12884" i="26" s="1"/>
  <c r="A12885" i="26" s="1"/>
  <c r="A12886" i="26" s="1"/>
  <c r="A12887" i="26" s="1"/>
  <c r="A12888" i="26" s="1"/>
  <c r="A12889" i="26" s="1"/>
  <c r="A12890" i="26" s="1"/>
  <c r="A12891" i="26" s="1"/>
  <c r="A12892" i="26" s="1"/>
  <c r="A12893" i="26" s="1"/>
  <c r="A12894" i="26" s="1"/>
  <c r="A12895" i="26" s="1"/>
  <c r="A12896" i="26" s="1"/>
  <c r="A12897" i="26" s="1"/>
  <c r="A12898" i="26" s="1"/>
  <c r="A12899" i="26" s="1"/>
  <c r="A12900" i="26" s="1"/>
  <c r="A12901" i="26" s="1"/>
  <c r="A12902" i="26" s="1"/>
  <c r="A12903" i="26" s="1"/>
  <c r="A12904" i="26" s="1"/>
  <c r="A12905" i="26" s="1"/>
  <c r="A12906" i="26" s="1"/>
  <c r="A12907" i="26" s="1"/>
  <c r="A12908" i="26" s="1"/>
  <c r="A12909" i="26" s="1"/>
  <c r="A12910" i="26" s="1"/>
  <c r="A12911" i="26" s="1"/>
  <c r="A12912" i="26" s="1"/>
  <c r="A12913" i="26" s="1"/>
  <c r="A12914" i="26" s="1"/>
  <c r="A12915" i="26" s="1"/>
  <c r="A12916" i="26" s="1"/>
  <c r="A12917" i="26" s="1"/>
  <c r="A12918" i="26" s="1"/>
  <c r="A12919" i="26" s="1"/>
  <c r="A12920" i="26" s="1"/>
  <c r="A12921" i="26" s="1"/>
  <c r="A12922" i="26" s="1"/>
  <c r="A12923" i="26" s="1"/>
  <c r="A12924" i="26" s="1"/>
  <c r="A12925" i="26" s="1"/>
  <c r="A12926" i="26" s="1"/>
  <c r="A12927" i="26" s="1"/>
  <c r="A12928" i="26" s="1"/>
  <c r="A12929" i="26" s="1"/>
  <c r="A12930" i="26" s="1"/>
  <c r="A12931" i="26" s="1"/>
  <c r="A12932" i="26" s="1"/>
  <c r="A12933" i="26" s="1"/>
  <c r="A12934" i="26" s="1"/>
  <c r="A12935" i="26" s="1"/>
  <c r="A12936" i="26" s="1"/>
  <c r="A12937" i="26" s="1"/>
  <c r="A12938" i="26" s="1"/>
  <c r="A12939" i="26" s="1"/>
  <c r="A12940" i="26" s="1"/>
  <c r="A12941" i="26" s="1"/>
  <c r="A12942" i="26" s="1"/>
  <c r="A12943" i="26" s="1"/>
  <c r="A12944" i="26" s="1"/>
  <c r="A12945" i="26" s="1"/>
  <c r="A12946" i="26" s="1"/>
  <c r="A12947" i="26" s="1"/>
  <c r="A12948" i="26" s="1"/>
  <c r="A12949" i="26" s="1"/>
  <c r="A12950" i="26" s="1"/>
  <c r="A12951" i="26" s="1"/>
  <c r="A12952" i="26" s="1"/>
  <c r="A12953" i="26" s="1"/>
  <c r="A12954" i="26" s="1"/>
  <c r="A12955" i="26" s="1"/>
  <c r="A12956" i="26" s="1"/>
  <c r="A12957" i="26" s="1"/>
  <c r="A12958" i="26" s="1"/>
  <c r="A12959" i="26" s="1"/>
  <c r="A12960" i="26" s="1"/>
  <c r="A12961" i="26" s="1"/>
  <c r="A12962" i="26" s="1"/>
  <c r="A12963" i="26" s="1"/>
  <c r="A12964" i="26" s="1"/>
  <c r="A12965" i="26" s="1"/>
  <c r="A12966" i="26" s="1"/>
  <c r="A12967" i="26" s="1"/>
  <c r="A12968" i="26" s="1"/>
  <c r="A12969" i="26" s="1"/>
  <c r="A12970" i="26" s="1"/>
  <c r="A12971" i="26" s="1"/>
  <c r="A12972" i="26" s="1"/>
  <c r="A12973" i="26" s="1"/>
  <c r="A12974" i="26" s="1"/>
  <c r="A12975" i="26" s="1"/>
  <c r="A12976" i="26" s="1"/>
  <c r="A12977" i="26" s="1"/>
  <c r="A12978" i="26" s="1"/>
  <c r="A12979" i="26" s="1"/>
  <c r="A12980" i="26" s="1"/>
  <c r="A12981" i="26" s="1"/>
  <c r="A12982" i="26" s="1"/>
  <c r="A12983" i="26" s="1"/>
  <c r="A12984" i="26" s="1"/>
  <c r="A12985" i="26" s="1"/>
  <c r="A12986" i="26" s="1"/>
  <c r="A12987" i="26" s="1"/>
  <c r="A12988" i="26" s="1"/>
  <c r="A12989" i="26" s="1"/>
  <c r="A12990" i="26" s="1"/>
  <c r="A12991" i="26" s="1"/>
  <c r="A12992" i="26" s="1"/>
  <c r="A12993" i="26" s="1"/>
  <c r="A12994" i="26" s="1"/>
  <c r="A12995" i="26" s="1"/>
  <c r="A12996" i="26" s="1"/>
  <c r="A12997" i="26" s="1"/>
  <c r="A12998" i="26" s="1"/>
  <c r="A12999" i="26" s="1"/>
  <c r="A13000" i="26" s="1"/>
  <c r="A13001" i="26" s="1"/>
  <c r="A13002" i="26" s="1"/>
  <c r="A13003" i="26" s="1"/>
  <c r="A13004" i="26" s="1"/>
  <c r="A13005" i="26" s="1"/>
  <c r="A13006" i="26" s="1"/>
  <c r="A13007" i="26" s="1"/>
  <c r="A13008" i="26" s="1"/>
  <c r="A13009" i="26" s="1"/>
  <c r="A13010" i="26" s="1"/>
  <c r="A13011" i="26" s="1"/>
  <c r="A13012" i="26" s="1"/>
  <c r="A13013" i="26" s="1"/>
  <c r="A13014" i="26" s="1"/>
  <c r="A13015" i="26" s="1"/>
  <c r="A13016" i="26" s="1"/>
  <c r="A13017" i="26" s="1"/>
  <c r="A13018" i="26" s="1"/>
  <c r="A13019" i="26" s="1"/>
  <c r="A13020" i="26" s="1"/>
  <c r="A13021" i="26" s="1"/>
  <c r="A13022" i="26" s="1"/>
  <c r="A13023" i="26" s="1"/>
  <c r="A13024" i="26" s="1"/>
  <c r="A13025" i="26" s="1"/>
  <c r="A13026" i="26" s="1"/>
  <c r="A13027" i="26" s="1"/>
  <c r="A13028" i="26" s="1"/>
  <c r="A13029" i="26" s="1"/>
  <c r="A13030" i="26" s="1"/>
  <c r="A13031" i="26" s="1"/>
  <c r="A13032" i="26" s="1"/>
  <c r="A13033" i="26" s="1"/>
  <c r="A13034" i="26" s="1"/>
  <c r="A13035" i="26" s="1"/>
  <c r="A13036" i="26" s="1"/>
  <c r="A13037" i="26" s="1"/>
  <c r="A13038" i="26" s="1"/>
  <c r="A13039" i="26" s="1"/>
  <c r="A13040" i="26" s="1"/>
  <c r="A13041" i="26" s="1"/>
  <c r="A13042" i="26" s="1"/>
  <c r="A13043" i="26" s="1"/>
  <c r="A13044" i="26" s="1"/>
  <c r="A13045" i="26" s="1"/>
  <c r="A13046" i="26" s="1"/>
  <c r="A13047" i="26" s="1"/>
  <c r="A13048" i="26" s="1"/>
  <c r="A13049" i="26" s="1"/>
  <c r="A13050" i="26" s="1"/>
  <c r="A13051" i="26" s="1"/>
  <c r="A13052" i="26" s="1"/>
  <c r="A13053" i="26" s="1"/>
  <c r="A13054" i="26" s="1"/>
  <c r="A13055" i="26" s="1"/>
  <c r="A13056" i="26" s="1"/>
  <c r="A13057" i="26" s="1"/>
  <c r="A13058" i="26" s="1"/>
  <c r="A13059" i="26" s="1"/>
  <c r="A13060" i="26" s="1"/>
  <c r="A13061" i="26" s="1"/>
  <c r="A13062" i="26" s="1"/>
  <c r="A13063" i="26" s="1"/>
  <c r="A13064" i="26" s="1"/>
  <c r="A13065" i="26" s="1"/>
  <c r="A13066" i="26" s="1"/>
  <c r="A13067" i="26" s="1"/>
  <c r="A13068" i="26" s="1"/>
  <c r="A13069" i="26" s="1"/>
  <c r="A13070" i="26" s="1"/>
  <c r="A13071" i="26" s="1"/>
  <c r="A13072" i="26" s="1"/>
  <c r="A13073" i="26" s="1"/>
  <c r="A13074" i="26" s="1"/>
  <c r="A13075" i="26" s="1"/>
  <c r="A13076" i="26" s="1"/>
  <c r="A13077" i="26" s="1"/>
  <c r="A13078" i="26" s="1"/>
  <c r="A13079" i="26" s="1"/>
  <c r="A13080" i="26" s="1"/>
  <c r="A13081" i="26" s="1"/>
  <c r="A13082" i="26" s="1"/>
  <c r="A13083" i="26" s="1"/>
  <c r="A13084" i="26" s="1"/>
  <c r="A13085" i="26" s="1"/>
  <c r="A13086" i="26" s="1"/>
  <c r="A13087" i="26" s="1"/>
  <c r="A13088" i="26" s="1"/>
  <c r="A13089" i="26" s="1"/>
  <c r="A13090" i="26" s="1"/>
  <c r="A13091" i="26" s="1"/>
  <c r="A13092" i="26" s="1"/>
  <c r="A13093" i="26" s="1"/>
  <c r="A13094" i="26" s="1"/>
  <c r="A13095" i="26" s="1"/>
  <c r="A13096" i="26" s="1"/>
  <c r="A13097" i="26" s="1"/>
  <c r="A13098" i="26" s="1"/>
  <c r="A13099" i="26" s="1"/>
  <c r="A13100" i="26" s="1"/>
  <c r="A13101" i="26" s="1"/>
  <c r="A13102" i="26" s="1"/>
  <c r="A13103" i="26" s="1"/>
  <c r="A13104" i="26" s="1"/>
  <c r="A13105" i="26" s="1"/>
  <c r="A13106" i="26" s="1"/>
  <c r="A13107" i="26" s="1"/>
  <c r="A13108" i="26" s="1"/>
  <c r="A13109" i="26" s="1"/>
  <c r="A13110" i="26" s="1"/>
  <c r="A13111" i="26" s="1"/>
  <c r="A13112" i="26" s="1"/>
  <c r="A13113" i="26" s="1"/>
  <c r="A13114" i="26" s="1"/>
  <c r="A13115" i="26" s="1"/>
  <c r="A13116" i="26" s="1"/>
  <c r="A13117" i="26" s="1"/>
  <c r="A13118" i="26" s="1"/>
  <c r="A13119" i="26" s="1"/>
  <c r="A13120" i="26" s="1"/>
  <c r="A13121" i="26" s="1"/>
  <c r="A13122" i="26" s="1"/>
  <c r="A13123" i="26" s="1"/>
  <c r="A13124" i="26" s="1"/>
  <c r="A13125" i="26" s="1"/>
  <c r="A13126" i="26" s="1"/>
  <c r="A13127" i="26" s="1"/>
  <c r="A13128" i="26" s="1"/>
  <c r="A13129" i="26" s="1"/>
  <c r="A13130" i="26" s="1"/>
  <c r="A13131" i="26" s="1"/>
  <c r="A13132" i="26" s="1"/>
  <c r="A13133" i="26" s="1"/>
  <c r="A13134" i="26" s="1"/>
  <c r="A13135" i="26" s="1"/>
  <c r="A13136" i="26" s="1"/>
  <c r="A13137" i="26" s="1"/>
  <c r="A13138" i="26" s="1"/>
  <c r="A13139" i="26" s="1"/>
  <c r="A13140" i="26" s="1"/>
  <c r="A13141" i="26" s="1"/>
  <c r="A13142" i="26" s="1"/>
  <c r="A13143" i="26" s="1"/>
  <c r="A13144" i="26" s="1"/>
  <c r="A13145" i="26" s="1"/>
  <c r="A13146" i="26" s="1"/>
  <c r="A13147" i="26" s="1"/>
  <c r="A13148" i="26" s="1"/>
  <c r="A13149" i="26" s="1"/>
  <c r="A13150" i="26" s="1"/>
  <c r="A13151" i="26" s="1"/>
  <c r="A13152" i="26" s="1"/>
  <c r="A13153" i="26" s="1"/>
  <c r="A13154" i="26" s="1"/>
  <c r="A13155" i="26" s="1"/>
  <c r="A13156" i="26" s="1"/>
  <c r="A13157" i="26" s="1"/>
  <c r="A13158" i="26" s="1"/>
  <c r="A13159" i="26" s="1"/>
  <c r="A13160" i="26" s="1"/>
  <c r="A13161" i="26" s="1"/>
  <c r="A13162" i="26" s="1"/>
  <c r="A13163" i="26" s="1"/>
  <c r="A13164" i="26" s="1"/>
  <c r="A13165" i="26" s="1"/>
  <c r="A13166" i="26" s="1"/>
  <c r="A13167" i="26" s="1"/>
  <c r="A13168" i="26" s="1"/>
  <c r="A13169" i="26" s="1"/>
  <c r="A13170" i="26" s="1"/>
  <c r="A13171" i="26" s="1"/>
  <c r="A13172" i="26" s="1"/>
  <c r="A13173" i="26" s="1"/>
  <c r="A13174" i="26" s="1"/>
  <c r="A13175" i="26" s="1"/>
  <c r="A13176" i="26" s="1"/>
  <c r="A13177" i="26" s="1"/>
  <c r="A13178" i="26" s="1"/>
  <c r="A13179" i="26" s="1"/>
  <c r="A13180" i="26" s="1"/>
  <c r="A13181" i="26" s="1"/>
  <c r="A13182" i="26" s="1"/>
  <c r="A13183" i="26" s="1"/>
  <c r="A13184" i="26" s="1"/>
  <c r="A13185" i="26" s="1"/>
  <c r="A13186" i="26" s="1"/>
  <c r="A13187" i="26" s="1"/>
  <c r="A13188" i="26" s="1"/>
  <c r="A13189" i="26" s="1"/>
  <c r="A13190" i="26" s="1"/>
  <c r="A13191" i="26" s="1"/>
  <c r="A13192" i="26" s="1"/>
  <c r="A13193" i="26" s="1"/>
  <c r="A13194" i="26" s="1"/>
  <c r="A13195" i="26" s="1"/>
  <c r="A13196" i="26" s="1"/>
  <c r="A13197" i="26" s="1"/>
  <c r="A13198" i="26" s="1"/>
  <c r="A13199" i="26" s="1"/>
  <c r="A13200" i="26" s="1"/>
  <c r="A13201" i="26" s="1"/>
  <c r="A13202" i="26" s="1"/>
  <c r="A13203" i="26" s="1"/>
  <c r="A13204" i="26" s="1"/>
  <c r="A13205" i="26" s="1"/>
  <c r="A13206" i="26" s="1"/>
  <c r="A13207" i="26" s="1"/>
  <c r="A13208" i="26" s="1"/>
  <c r="A13209" i="26" s="1"/>
  <c r="A13210" i="26" s="1"/>
  <c r="A13211" i="26" s="1"/>
  <c r="A13212" i="26" s="1"/>
  <c r="A13213" i="26" s="1"/>
  <c r="A13214" i="26" s="1"/>
  <c r="A13215" i="26" s="1"/>
  <c r="A13216" i="26" s="1"/>
  <c r="A13217" i="26" s="1"/>
  <c r="A13218" i="26" s="1"/>
  <c r="A13219" i="26" s="1"/>
  <c r="A13220" i="26" s="1"/>
  <c r="A13221" i="26" s="1"/>
  <c r="A13222" i="26" s="1"/>
  <c r="A13223" i="26" s="1"/>
  <c r="A13224" i="26" s="1"/>
  <c r="A13225" i="26" s="1"/>
  <c r="A13226" i="26" s="1"/>
  <c r="A13227" i="26" s="1"/>
  <c r="A13228" i="26" s="1"/>
  <c r="A13229" i="26" s="1"/>
  <c r="A13230" i="26" s="1"/>
  <c r="A13231" i="26" s="1"/>
  <c r="A13232" i="26" s="1"/>
  <c r="A13233" i="26" s="1"/>
  <c r="A13234" i="26" s="1"/>
  <c r="A13235" i="26" s="1"/>
  <c r="A13236" i="26" s="1"/>
  <c r="A13237" i="26" s="1"/>
  <c r="A13238" i="26" s="1"/>
  <c r="A13239" i="26" s="1"/>
  <c r="A13240" i="26" s="1"/>
  <c r="A13241" i="26" s="1"/>
  <c r="A13242" i="26" s="1"/>
  <c r="A13243" i="26" s="1"/>
  <c r="A13244" i="26" s="1"/>
  <c r="A13245" i="26" s="1"/>
  <c r="A13246" i="26" s="1"/>
  <c r="A13247" i="26" s="1"/>
  <c r="A13248" i="26" s="1"/>
  <c r="A13249" i="26" s="1"/>
  <c r="A13250" i="26" s="1"/>
  <c r="A13251" i="26" s="1"/>
  <c r="A13252" i="26" s="1"/>
  <c r="A13253" i="26" s="1"/>
  <c r="A13254" i="26" s="1"/>
  <c r="A13255" i="26" s="1"/>
  <c r="A13256" i="26" s="1"/>
  <c r="A13257" i="26" s="1"/>
  <c r="A13258" i="26" s="1"/>
  <c r="A13259" i="26" s="1"/>
  <c r="A13260" i="26" s="1"/>
  <c r="A13261" i="26" s="1"/>
  <c r="A13262" i="26" s="1"/>
  <c r="A13263" i="26" s="1"/>
  <c r="A13264" i="26" s="1"/>
  <c r="A13265" i="26" s="1"/>
  <c r="A13266" i="26" s="1"/>
  <c r="A13267" i="26" s="1"/>
  <c r="A13268" i="26" s="1"/>
  <c r="A13269" i="26" s="1"/>
  <c r="A13270" i="26" s="1"/>
  <c r="A13271" i="26" s="1"/>
  <c r="A13272" i="26" s="1"/>
  <c r="A13273" i="26" s="1"/>
  <c r="A13274" i="26" s="1"/>
  <c r="A13275" i="26" s="1"/>
  <c r="A13276" i="26" s="1"/>
  <c r="A13277" i="26" s="1"/>
  <c r="A13278" i="26" s="1"/>
  <c r="A13279" i="26" s="1"/>
  <c r="A13280" i="26" s="1"/>
  <c r="A13281" i="26" s="1"/>
  <c r="A13282" i="26" s="1"/>
  <c r="A13283" i="26" s="1"/>
  <c r="A13284" i="26" s="1"/>
  <c r="A13285" i="26" s="1"/>
  <c r="A13286" i="26" s="1"/>
  <c r="A13287" i="26" s="1"/>
  <c r="A13288" i="26" s="1"/>
  <c r="A13289" i="26" s="1"/>
  <c r="A13290" i="26" s="1"/>
  <c r="A13291" i="26" s="1"/>
  <c r="A13292" i="26" s="1"/>
  <c r="A13293" i="26" s="1"/>
  <c r="A13294" i="26" s="1"/>
  <c r="A13295" i="26" s="1"/>
  <c r="A13296" i="26" s="1"/>
  <c r="A13297" i="26" s="1"/>
  <c r="A13298" i="26" s="1"/>
  <c r="A13299" i="26" s="1"/>
  <c r="A13300" i="26" s="1"/>
  <c r="A13301" i="26" s="1"/>
  <c r="A13302" i="26" s="1"/>
  <c r="A13303" i="26" s="1"/>
  <c r="A13304" i="26" s="1"/>
  <c r="A13305" i="26" s="1"/>
  <c r="A13306" i="26" s="1"/>
  <c r="A13307" i="26" s="1"/>
  <c r="A13308" i="26" s="1"/>
  <c r="A13309" i="26" s="1"/>
  <c r="A13310" i="26" s="1"/>
  <c r="A13311" i="26" s="1"/>
  <c r="A13312" i="26" s="1"/>
  <c r="A13313" i="26" s="1"/>
  <c r="A13314" i="26" s="1"/>
  <c r="A13315" i="26" s="1"/>
  <c r="A13316" i="26" s="1"/>
  <c r="A13317" i="26" s="1"/>
  <c r="A13318" i="26" s="1"/>
  <c r="A13319" i="26" s="1"/>
  <c r="A13320" i="26" s="1"/>
  <c r="A13321" i="26" s="1"/>
  <c r="A13322" i="26" s="1"/>
  <c r="A13323" i="26" s="1"/>
  <c r="A13324" i="26" s="1"/>
  <c r="A13325" i="26" s="1"/>
  <c r="A13326" i="26" s="1"/>
  <c r="A13327" i="26" s="1"/>
  <c r="A13328" i="26" s="1"/>
  <c r="A13329" i="26" s="1"/>
  <c r="A13330" i="26" s="1"/>
  <c r="A13331" i="26" s="1"/>
  <c r="A13332" i="26" s="1"/>
  <c r="A13333" i="26" s="1"/>
  <c r="A13334" i="26" s="1"/>
  <c r="A13335" i="26" s="1"/>
  <c r="A13336" i="26" s="1"/>
  <c r="A13337" i="26" s="1"/>
  <c r="A13338" i="26" s="1"/>
  <c r="A13339" i="26" s="1"/>
  <c r="A13340" i="26" s="1"/>
  <c r="A13341" i="26" s="1"/>
  <c r="A13342" i="26" s="1"/>
  <c r="A13343" i="26" s="1"/>
  <c r="A13344" i="26" s="1"/>
  <c r="A13345" i="26" s="1"/>
  <c r="A13346" i="26" s="1"/>
  <c r="A13347" i="26" s="1"/>
  <c r="A13348" i="26" s="1"/>
  <c r="A13349" i="26" s="1"/>
  <c r="A13350" i="26" s="1"/>
  <c r="A13351" i="26" s="1"/>
  <c r="A13352" i="26" s="1"/>
  <c r="A13353" i="26" s="1"/>
  <c r="A13354" i="26" s="1"/>
  <c r="A13355" i="26" s="1"/>
  <c r="A13356" i="26" s="1"/>
  <c r="A13357" i="26" s="1"/>
  <c r="A13358" i="26" s="1"/>
  <c r="A13359" i="26" s="1"/>
  <c r="A13360" i="26" s="1"/>
  <c r="A13361" i="26" s="1"/>
  <c r="A13362" i="26" s="1"/>
  <c r="A13363" i="26" s="1"/>
  <c r="A13364" i="26" s="1"/>
  <c r="A13365" i="26" s="1"/>
  <c r="A13366" i="26" s="1"/>
  <c r="A13367" i="26" s="1"/>
  <c r="A13368" i="26" s="1"/>
  <c r="A13369" i="26" s="1"/>
  <c r="A13370" i="26" s="1"/>
  <c r="A13371" i="26" s="1"/>
  <c r="A13372" i="26" s="1"/>
  <c r="A13373" i="26" s="1"/>
  <c r="A13374" i="26" s="1"/>
  <c r="A13375" i="26" s="1"/>
  <c r="A13376" i="26" s="1"/>
  <c r="A13377" i="26" s="1"/>
  <c r="A13378" i="26" s="1"/>
  <c r="A13379" i="26" s="1"/>
  <c r="A13380" i="26" s="1"/>
  <c r="A13381" i="26" s="1"/>
  <c r="A13382" i="26" s="1"/>
  <c r="A13383" i="26" s="1"/>
  <c r="A13384" i="26" s="1"/>
  <c r="A13385" i="26" s="1"/>
  <c r="A13386" i="26" s="1"/>
  <c r="A13387" i="26" s="1"/>
  <c r="A13388" i="26" s="1"/>
  <c r="A13389" i="26" s="1"/>
  <c r="A13390" i="26" s="1"/>
  <c r="A13391" i="26" s="1"/>
  <c r="A13392" i="26" s="1"/>
  <c r="A13393" i="26" s="1"/>
  <c r="A13394" i="26" s="1"/>
  <c r="A13395" i="26" s="1"/>
  <c r="A13396" i="26" s="1"/>
  <c r="A13397" i="26" s="1"/>
  <c r="A13398" i="26" s="1"/>
  <c r="A13399" i="26" s="1"/>
  <c r="A13400" i="26" s="1"/>
  <c r="A13401" i="26" s="1"/>
  <c r="A13402" i="26" s="1"/>
  <c r="A13403" i="26" s="1"/>
  <c r="A13404" i="26" s="1"/>
  <c r="A13405" i="26" s="1"/>
  <c r="A13406" i="26" s="1"/>
  <c r="A13407" i="26" s="1"/>
  <c r="A13408" i="26" s="1"/>
  <c r="A13409" i="26" s="1"/>
  <c r="A13410" i="26" s="1"/>
  <c r="A13411" i="26" s="1"/>
  <c r="A13412" i="26" s="1"/>
  <c r="A13413" i="26" s="1"/>
  <c r="A13414" i="26" s="1"/>
  <c r="A13415" i="26" s="1"/>
  <c r="A13416" i="26" s="1"/>
  <c r="A13417" i="26" s="1"/>
  <c r="A13418" i="26" s="1"/>
  <c r="A13419" i="26" s="1"/>
  <c r="A13420" i="26" s="1"/>
  <c r="A13421" i="26" s="1"/>
  <c r="A13422" i="26" s="1"/>
  <c r="A13423" i="26" s="1"/>
  <c r="A13424" i="26" s="1"/>
  <c r="A13425" i="26" s="1"/>
  <c r="A13426" i="26" s="1"/>
  <c r="A13427" i="26" s="1"/>
  <c r="A13428" i="26" s="1"/>
  <c r="A13429" i="26" s="1"/>
  <c r="A13430" i="26" s="1"/>
  <c r="A13431" i="26" s="1"/>
  <c r="A13432" i="26" s="1"/>
  <c r="A13433" i="26" s="1"/>
  <c r="A13434" i="26" s="1"/>
  <c r="A13435" i="26" s="1"/>
  <c r="A13436" i="26" s="1"/>
  <c r="A13437" i="26" s="1"/>
  <c r="A13438" i="26" s="1"/>
  <c r="A13439" i="26" s="1"/>
  <c r="A13440" i="26" s="1"/>
  <c r="A13441" i="26" s="1"/>
  <c r="A13442" i="26" s="1"/>
  <c r="A13443" i="26" s="1"/>
  <c r="A13444" i="26" s="1"/>
  <c r="A13445" i="26" s="1"/>
  <c r="A13446" i="26" s="1"/>
  <c r="A13447" i="26" s="1"/>
  <c r="A13448" i="26" s="1"/>
  <c r="A13449" i="26" s="1"/>
  <c r="A13450" i="26" s="1"/>
  <c r="A13451" i="26" s="1"/>
  <c r="A13452" i="26" s="1"/>
  <c r="A13453" i="26" s="1"/>
  <c r="A13454" i="26" s="1"/>
  <c r="A13455" i="26" s="1"/>
  <c r="A13456" i="26" s="1"/>
  <c r="A13457" i="26" s="1"/>
  <c r="A13458" i="26" s="1"/>
  <c r="A13459" i="26" s="1"/>
  <c r="A13460" i="26" s="1"/>
  <c r="A13461" i="26" s="1"/>
  <c r="A13462" i="26" s="1"/>
  <c r="A13463" i="26" s="1"/>
  <c r="A13464" i="26" s="1"/>
  <c r="A13465" i="26" s="1"/>
  <c r="A13466" i="26" s="1"/>
  <c r="A13467" i="26" s="1"/>
  <c r="A13468" i="26" s="1"/>
  <c r="A13469" i="26" s="1"/>
  <c r="A13470" i="26" s="1"/>
  <c r="A13471" i="26" s="1"/>
  <c r="A13472" i="26" s="1"/>
  <c r="A13473" i="26" s="1"/>
  <c r="A13474" i="26" s="1"/>
  <c r="A13475" i="26" s="1"/>
  <c r="A13476" i="26" s="1"/>
  <c r="A13477" i="26" s="1"/>
  <c r="A13478" i="26" s="1"/>
  <c r="A13479" i="26" s="1"/>
  <c r="A13480" i="26" s="1"/>
  <c r="A13481" i="26" s="1"/>
  <c r="A13482" i="26" s="1"/>
  <c r="A13483" i="26" s="1"/>
  <c r="A13484" i="26" s="1"/>
  <c r="A13485" i="26" s="1"/>
  <c r="A13486" i="26" s="1"/>
  <c r="A13487" i="26" s="1"/>
  <c r="A13488" i="26" s="1"/>
  <c r="A13489" i="26" s="1"/>
  <c r="A13490" i="26" s="1"/>
  <c r="A13491" i="26" s="1"/>
  <c r="A13492" i="26" s="1"/>
  <c r="A13493" i="26" s="1"/>
  <c r="A13494" i="26" s="1"/>
  <c r="A13495" i="26" s="1"/>
  <c r="A13496" i="26" s="1"/>
  <c r="A13497" i="26" s="1"/>
  <c r="A13498" i="26" s="1"/>
  <c r="A13499" i="26" s="1"/>
  <c r="A13500" i="26" s="1"/>
  <c r="A13501" i="26" s="1"/>
  <c r="A13502" i="26" s="1"/>
  <c r="A13503" i="26" s="1"/>
  <c r="A13504" i="26" s="1"/>
  <c r="A13505" i="26" s="1"/>
  <c r="A13506" i="26" s="1"/>
  <c r="A13507" i="26" s="1"/>
  <c r="A13508" i="26" s="1"/>
  <c r="A13509" i="26" s="1"/>
  <c r="A13510" i="26" s="1"/>
  <c r="A13511" i="26" s="1"/>
  <c r="A13512" i="26" s="1"/>
  <c r="A13513" i="26" s="1"/>
  <c r="A13514" i="26" s="1"/>
  <c r="A13515" i="26" s="1"/>
  <c r="A13516" i="26" s="1"/>
  <c r="A13517" i="26" s="1"/>
  <c r="A13518" i="26" s="1"/>
  <c r="A13519" i="26" s="1"/>
  <c r="A13520" i="26" s="1"/>
  <c r="A13521" i="26" s="1"/>
  <c r="A13522" i="26" s="1"/>
  <c r="A13523" i="26" s="1"/>
  <c r="A13524" i="26" s="1"/>
  <c r="A13525" i="26" s="1"/>
  <c r="A13526" i="26" s="1"/>
  <c r="A13527" i="26" s="1"/>
  <c r="A13528" i="26" s="1"/>
  <c r="A13529" i="26" s="1"/>
  <c r="A13530" i="26" s="1"/>
  <c r="A13531" i="26" s="1"/>
  <c r="A13532" i="26" s="1"/>
  <c r="A13533" i="26" s="1"/>
  <c r="A13534" i="26" s="1"/>
  <c r="A13535" i="26" s="1"/>
  <c r="A13536" i="26" s="1"/>
  <c r="A13537" i="26" s="1"/>
  <c r="A13538" i="26" s="1"/>
  <c r="A13539" i="26" s="1"/>
  <c r="A13540" i="26" s="1"/>
  <c r="A13541" i="26" s="1"/>
  <c r="A13542" i="26" s="1"/>
  <c r="A13543" i="26" s="1"/>
  <c r="A13544" i="26" s="1"/>
  <c r="A13545" i="26" s="1"/>
  <c r="A13546" i="26" s="1"/>
  <c r="A13547" i="26" s="1"/>
  <c r="A13548" i="26" s="1"/>
  <c r="A13549" i="26" s="1"/>
  <c r="A13550" i="26" s="1"/>
  <c r="A13551" i="26" s="1"/>
  <c r="A13552" i="26" s="1"/>
  <c r="A13553" i="26" s="1"/>
  <c r="A13554" i="26" s="1"/>
  <c r="A13555" i="26" s="1"/>
  <c r="A13556" i="26" s="1"/>
  <c r="A13557" i="26" s="1"/>
  <c r="A13558" i="26" s="1"/>
  <c r="A13559" i="26" s="1"/>
  <c r="A13560" i="26" s="1"/>
  <c r="A13561" i="26" s="1"/>
  <c r="A13562" i="26" s="1"/>
  <c r="A13563" i="26" s="1"/>
  <c r="A13564" i="26" s="1"/>
  <c r="A13565" i="26" s="1"/>
  <c r="A13566" i="26" s="1"/>
  <c r="A13567" i="26" s="1"/>
  <c r="A13568" i="26" s="1"/>
  <c r="A13569" i="26" s="1"/>
  <c r="A13570" i="26" s="1"/>
  <c r="A13571" i="26" s="1"/>
  <c r="A13572" i="26" s="1"/>
  <c r="A13573" i="26" s="1"/>
  <c r="A13574" i="26" s="1"/>
  <c r="A13575" i="26" s="1"/>
  <c r="A13576" i="26" s="1"/>
  <c r="A13577" i="26" s="1"/>
  <c r="A13578" i="26" s="1"/>
  <c r="A13579" i="26" s="1"/>
  <c r="A13580" i="26" s="1"/>
  <c r="A13581" i="26" s="1"/>
  <c r="A13582" i="26" s="1"/>
  <c r="A13583" i="26" s="1"/>
  <c r="A13584" i="26" s="1"/>
  <c r="A13585" i="26" s="1"/>
  <c r="A13586" i="26" s="1"/>
  <c r="A13587" i="26" s="1"/>
  <c r="A13588" i="26" s="1"/>
  <c r="A13589" i="26" s="1"/>
  <c r="A13590" i="26" s="1"/>
  <c r="A13591" i="26" s="1"/>
  <c r="A13592" i="26" s="1"/>
  <c r="A13593" i="26" s="1"/>
  <c r="A13594" i="26" s="1"/>
  <c r="A13595" i="26" s="1"/>
  <c r="A13596" i="26" s="1"/>
  <c r="A13597" i="26" s="1"/>
  <c r="A13598" i="26" s="1"/>
  <c r="A13599" i="26" s="1"/>
  <c r="A13600" i="26" s="1"/>
  <c r="A13601" i="26" s="1"/>
  <c r="A13602" i="26" s="1"/>
  <c r="A13603" i="26" s="1"/>
  <c r="A13604" i="26" s="1"/>
  <c r="A13605" i="26" s="1"/>
  <c r="A13606" i="26" s="1"/>
  <c r="A13607" i="26" s="1"/>
  <c r="A13608" i="26" s="1"/>
  <c r="A13609" i="26" s="1"/>
  <c r="A13610" i="26" s="1"/>
  <c r="A13611" i="26" s="1"/>
  <c r="A13612" i="26" s="1"/>
  <c r="A13613" i="26" s="1"/>
  <c r="A13614" i="26" s="1"/>
  <c r="A13615" i="26" s="1"/>
  <c r="A13616" i="26" s="1"/>
  <c r="A13617" i="26" s="1"/>
  <c r="A13618" i="26" s="1"/>
  <c r="A13619" i="26" s="1"/>
  <c r="A13620" i="26" s="1"/>
  <c r="A13621" i="26" s="1"/>
  <c r="A13622" i="26" s="1"/>
  <c r="A13623" i="26" s="1"/>
  <c r="A13624" i="26" s="1"/>
  <c r="A13625" i="26" s="1"/>
  <c r="A13626" i="26" s="1"/>
  <c r="A13627" i="26" s="1"/>
  <c r="A13628" i="26" s="1"/>
  <c r="A13629" i="26" s="1"/>
  <c r="A13630" i="26" s="1"/>
  <c r="A13631" i="26" s="1"/>
  <c r="A13632" i="26" s="1"/>
  <c r="A13633" i="26" s="1"/>
  <c r="A13634" i="26" s="1"/>
  <c r="A13635" i="26" s="1"/>
  <c r="A13636" i="26" s="1"/>
  <c r="A13637" i="26" s="1"/>
  <c r="A13638" i="26" s="1"/>
  <c r="A13639" i="26" s="1"/>
  <c r="A13640" i="26" s="1"/>
  <c r="A13641" i="26" s="1"/>
  <c r="A13642" i="26" s="1"/>
  <c r="A13643" i="26" s="1"/>
  <c r="A13644" i="26" s="1"/>
  <c r="A13645" i="26" s="1"/>
  <c r="A13646" i="26" s="1"/>
  <c r="A13647" i="26" s="1"/>
  <c r="A13648" i="26" s="1"/>
  <c r="A13649" i="26" s="1"/>
  <c r="A13650" i="26" s="1"/>
  <c r="A13651" i="26" s="1"/>
  <c r="A13652" i="26" s="1"/>
  <c r="A13653" i="26" s="1"/>
  <c r="A13654" i="26" s="1"/>
  <c r="A13655" i="26" s="1"/>
  <c r="A13656" i="26" s="1"/>
  <c r="A13657" i="26" s="1"/>
  <c r="A13658" i="26" s="1"/>
  <c r="A13659" i="26" s="1"/>
  <c r="A13660" i="26" s="1"/>
  <c r="A13661" i="26" s="1"/>
  <c r="A13662" i="26" s="1"/>
  <c r="A13663" i="26" s="1"/>
  <c r="A13664" i="26" s="1"/>
  <c r="A13665" i="26" s="1"/>
  <c r="A13666" i="26" s="1"/>
  <c r="A13667" i="26" s="1"/>
  <c r="A13668" i="26" s="1"/>
  <c r="A13669" i="26" s="1"/>
  <c r="A13670" i="26" s="1"/>
  <c r="A13671" i="26" s="1"/>
  <c r="A13672" i="26" s="1"/>
  <c r="A13673" i="26" s="1"/>
  <c r="A13674" i="26" s="1"/>
  <c r="A13675" i="26" s="1"/>
  <c r="A13676" i="26" s="1"/>
  <c r="A13677" i="26" s="1"/>
  <c r="A13678" i="26" s="1"/>
  <c r="A13679" i="26" s="1"/>
  <c r="A13680" i="26" s="1"/>
  <c r="A13681" i="26" s="1"/>
  <c r="A13682" i="26" s="1"/>
  <c r="A13683" i="26" s="1"/>
  <c r="A13684" i="26" s="1"/>
  <c r="A13685" i="26" s="1"/>
  <c r="A13686" i="26" s="1"/>
  <c r="A13687" i="26" s="1"/>
  <c r="A13688" i="26" s="1"/>
  <c r="A13689" i="26" s="1"/>
  <c r="A13690" i="26" s="1"/>
  <c r="A13691" i="26" s="1"/>
  <c r="A13692" i="26" s="1"/>
  <c r="A13693" i="26" s="1"/>
  <c r="A13694" i="26" s="1"/>
  <c r="A13695" i="26" s="1"/>
  <c r="A13696" i="26" s="1"/>
  <c r="A13697" i="26" s="1"/>
  <c r="A13698" i="26" s="1"/>
  <c r="A13699" i="26" s="1"/>
  <c r="A13700" i="26" s="1"/>
  <c r="A13701" i="26" s="1"/>
  <c r="A13702" i="26" s="1"/>
  <c r="A13703" i="26" s="1"/>
  <c r="A13704" i="26" s="1"/>
  <c r="A13705" i="26" s="1"/>
  <c r="A13706" i="26" s="1"/>
  <c r="A13707" i="26" s="1"/>
  <c r="A13708" i="26" s="1"/>
  <c r="A13709" i="26" s="1"/>
  <c r="A13710" i="26" s="1"/>
  <c r="A13711" i="26" s="1"/>
  <c r="A13712" i="26" s="1"/>
  <c r="A13713" i="26" s="1"/>
  <c r="A13714" i="26" s="1"/>
  <c r="A13715" i="26" s="1"/>
  <c r="A13716" i="26" s="1"/>
  <c r="A13717" i="26" s="1"/>
  <c r="A13718" i="26" s="1"/>
  <c r="A13719" i="26" s="1"/>
  <c r="A13720" i="26" s="1"/>
  <c r="A13721" i="26" s="1"/>
  <c r="A13722" i="26" s="1"/>
  <c r="A13723" i="26" s="1"/>
  <c r="A13724" i="26" s="1"/>
  <c r="A13725" i="26" s="1"/>
  <c r="A13726" i="26" s="1"/>
  <c r="A13727" i="26" s="1"/>
  <c r="A13728" i="26" s="1"/>
  <c r="A13729" i="26" s="1"/>
  <c r="A13730" i="26" s="1"/>
  <c r="A13731" i="26" s="1"/>
  <c r="A13732" i="26" s="1"/>
  <c r="A13733" i="26" s="1"/>
  <c r="A13734" i="26" s="1"/>
  <c r="A13735" i="26" s="1"/>
  <c r="A13736" i="26" s="1"/>
  <c r="A13737" i="26" s="1"/>
  <c r="A13738" i="26" s="1"/>
  <c r="A13739" i="26" s="1"/>
  <c r="A13740" i="26" s="1"/>
  <c r="A13741" i="26" s="1"/>
  <c r="A13742" i="26" s="1"/>
  <c r="A13743" i="26" s="1"/>
  <c r="A13744" i="26" s="1"/>
  <c r="A13745" i="26" s="1"/>
  <c r="A13746" i="26" s="1"/>
  <c r="A13747" i="26" s="1"/>
  <c r="A13748" i="26" s="1"/>
  <c r="A13749" i="26" s="1"/>
  <c r="A13750" i="26" s="1"/>
  <c r="A13751" i="26" s="1"/>
  <c r="A13752" i="26" s="1"/>
  <c r="A13753" i="26" s="1"/>
  <c r="A13754" i="26" s="1"/>
  <c r="A13755" i="26" s="1"/>
  <c r="A13756" i="26" s="1"/>
  <c r="A13757" i="26" s="1"/>
  <c r="A13758" i="26" s="1"/>
  <c r="A13759" i="26" s="1"/>
  <c r="A13760" i="26" s="1"/>
  <c r="A13761" i="26" s="1"/>
  <c r="A13762" i="26" s="1"/>
  <c r="A13763" i="26" s="1"/>
  <c r="A13764" i="26" s="1"/>
  <c r="A13765" i="26" s="1"/>
  <c r="A13766" i="26" s="1"/>
  <c r="A13767" i="26" s="1"/>
  <c r="A13768" i="26" s="1"/>
  <c r="A13769" i="26" s="1"/>
  <c r="A13770" i="26" s="1"/>
  <c r="A13771" i="26" s="1"/>
  <c r="A13772" i="26" s="1"/>
  <c r="A13773" i="26" s="1"/>
  <c r="A13774" i="26" s="1"/>
  <c r="A13775" i="26" s="1"/>
  <c r="A13776" i="26" s="1"/>
  <c r="A13777" i="26" s="1"/>
  <c r="A13778" i="26" s="1"/>
  <c r="A13779" i="26" s="1"/>
  <c r="A13780" i="26" s="1"/>
  <c r="A13781" i="26" s="1"/>
  <c r="A13782" i="26" s="1"/>
  <c r="A13783" i="26" s="1"/>
  <c r="A13784" i="26" s="1"/>
  <c r="A13785" i="26" s="1"/>
  <c r="A13786" i="26" s="1"/>
  <c r="A13787" i="26" s="1"/>
  <c r="A13788" i="26" s="1"/>
  <c r="A13789" i="26" s="1"/>
  <c r="A13790" i="26" s="1"/>
  <c r="A13791" i="26" s="1"/>
  <c r="A13792" i="26" s="1"/>
  <c r="A13793" i="26" s="1"/>
  <c r="A13794" i="26" s="1"/>
  <c r="A13795" i="26" s="1"/>
  <c r="A13796" i="26" s="1"/>
  <c r="A13797" i="26" s="1"/>
  <c r="A13798" i="26" s="1"/>
  <c r="A13799" i="26" s="1"/>
  <c r="A13800" i="26" s="1"/>
  <c r="A13801" i="26" s="1"/>
  <c r="A13802" i="26" s="1"/>
  <c r="A13803" i="26" s="1"/>
  <c r="A13804" i="26" s="1"/>
  <c r="A13805" i="26" s="1"/>
  <c r="A13806" i="26" s="1"/>
  <c r="A13807" i="26" s="1"/>
  <c r="A13808" i="26" s="1"/>
  <c r="A13809" i="26" s="1"/>
  <c r="A13810" i="26" s="1"/>
  <c r="A13811" i="26" s="1"/>
  <c r="A13812" i="26" s="1"/>
  <c r="A13813" i="26" s="1"/>
  <c r="A13814" i="26" s="1"/>
  <c r="A13815" i="26" s="1"/>
  <c r="A13816" i="26" s="1"/>
  <c r="A13817" i="26" s="1"/>
  <c r="A13818" i="26" s="1"/>
  <c r="A13819" i="26" s="1"/>
  <c r="A13820" i="26" s="1"/>
  <c r="A13821" i="26" s="1"/>
  <c r="A13822" i="26" s="1"/>
  <c r="A13823" i="26" s="1"/>
  <c r="A13824" i="26" s="1"/>
  <c r="A13825" i="26" s="1"/>
  <c r="A13826" i="26" s="1"/>
  <c r="A13827" i="26" s="1"/>
  <c r="A13828" i="26" s="1"/>
  <c r="A13829" i="26" s="1"/>
  <c r="A13830" i="26" s="1"/>
  <c r="A13831" i="26" s="1"/>
  <c r="A13832" i="26" s="1"/>
  <c r="A13833" i="26" s="1"/>
  <c r="A13834" i="26" s="1"/>
  <c r="A13835" i="26" s="1"/>
  <c r="A13836" i="26" s="1"/>
  <c r="A13837" i="26" s="1"/>
  <c r="A13838" i="26" s="1"/>
  <c r="A13839" i="26" s="1"/>
  <c r="A13840" i="26" s="1"/>
  <c r="A13841" i="26" s="1"/>
  <c r="A13842" i="26" s="1"/>
  <c r="A13843" i="26" s="1"/>
  <c r="A13844" i="26" s="1"/>
  <c r="A13845" i="26" s="1"/>
  <c r="A13846" i="26" s="1"/>
  <c r="A13847" i="26" s="1"/>
  <c r="A13848" i="26" s="1"/>
  <c r="A13849" i="26" s="1"/>
  <c r="A13850" i="26" s="1"/>
  <c r="A13851" i="26" s="1"/>
  <c r="A13852" i="26" s="1"/>
  <c r="A13853" i="26" s="1"/>
  <c r="A13854" i="26" s="1"/>
  <c r="A13855" i="26" s="1"/>
  <c r="A13856" i="26" s="1"/>
  <c r="A13857" i="26" s="1"/>
  <c r="A13858" i="26" s="1"/>
  <c r="A13859" i="26" s="1"/>
  <c r="A13860" i="26" s="1"/>
  <c r="A13861" i="26" s="1"/>
  <c r="A13862" i="26" s="1"/>
  <c r="A13863" i="26" s="1"/>
  <c r="A13864" i="26" s="1"/>
  <c r="A13865" i="26" s="1"/>
  <c r="A13866" i="26" s="1"/>
  <c r="A13867" i="26" s="1"/>
  <c r="A13868" i="26" s="1"/>
  <c r="A13869" i="26" s="1"/>
  <c r="A13870" i="26" s="1"/>
  <c r="A13871" i="26" s="1"/>
  <c r="A13872" i="26" s="1"/>
  <c r="A13873" i="26" s="1"/>
  <c r="A13874" i="26" s="1"/>
  <c r="A13875" i="26" s="1"/>
  <c r="A13876" i="26" s="1"/>
  <c r="A13877" i="26" s="1"/>
  <c r="A13878" i="26" s="1"/>
  <c r="A13879" i="26" s="1"/>
  <c r="A13880" i="26" s="1"/>
  <c r="A13881" i="26" s="1"/>
  <c r="A13882" i="26" s="1"/>
  <c r="A13883" i="26" s="1"/>
  <c r="A13884" i="26" s="1"/>
  <c r="A13885" i="26" s="1"/>
  <c r="A13886" i="26" s="1"/>
  <c r="A13887" i="26" s="1"/>
  <c r="A13888" i="26" s="1"/>
  <c r="A13889" i="26" s="1"/>
  <c r="A13890" i="26" s="1"/>
  <c r="A13891" i="26" s="1"/>
  <c r="A13892" i="26" s="1"/>
  <c r="A13893" i="26" s="1"/>
  <c r="A13894" i="26" s="1"/>
  <c r="A13895" i="26" s="1"/>
  <c r="A13896" i="26" s="1"/>
  <c r="A13897" i="26" s="1"/>
  <c r="A13898" i="26" s="1"/>
  <c r="A13899" i="26" s="1"/>
  <c r="A13900" i="26" s="1"/>
  <c r="A13901" i="26" s="1"/>
  <c r="A13902" i="26" s="1"/>
  <c r="A13903" i="26" s="1"/>
  <c r="A13904" i="26" s="1"/>
  <c r="A13905" i="26" s="1"/>
  <c r="A13906" i="26" s="1"/>
  <c r="A13907" i="26" s="1"/>
  <c r="A13908" i="26" s="1"/>
  <c r="A13909" i="26" s="1"/>
  <c r="A13910" i="26" s="1"/>
  <c r="A13911" i="26" s="1"/>
  <c r="A13912" i="26" s="1"/>
  <c r="A13913" i="26" s="1"/>
  <c r="A13914" i="26" s="1"/>
  <c r="A13915" i="26" s="1"/>
  <c r="A13916" i="26" s="1"/>
  <c r="A13917" i="26" s="1"/>
  <c r="A13918" i="26" s="1"/>
  <c r="A13919" i="26" s="1"/>
  <c r="A13920" i="26" s="1"/>
  <c r="A13921" i="26" s="1"/>
  <c r="A13922" i="26" s="1"/>
  <c r="A13923" i="26" s="1"/>
  <c r="A13924" i="26" s="1"/>
  <c r="A13925" i="26" s="1"/>
  <c r="A13926" i="26" s="1"/>
  <c r="A13927" i="26" s="1"/>
  <c r="A13928" i="26" s="1"/>
  <c r="A13929" i="26" s="1"/>
  <c r="A13930" i="26" s="1"/>
  <c r="A13931" i="26" s="1"/>
  <c r="A13932" i="26" s="1"/>
  <c r="A13933" i="26" s="1"/>
  <c r="A13934" i="26" s="1"/>
  <c r="A13935" i="26" s="1"/>
  <c r="A13936" i="26" s="1"/>
  <c r="A13937" i="26" s="1"/>
  <c r="A13938" i="26" s="1"/>
  <c r="A13939" i="26" s="1"/>
  <c r="A13940" i="26" s="1"/>
  <c r="A13941" i="26" s="1"/>
  <c r="A13942" i="26" s="1"/>
  <c r="A13943" i="26" s="1"/>
  <c r="A13944" i="26" s="1"/>
  <c r="A13945" i="26" s="1"/>
  <c r="A13946" i="26" s="1"/>
  <c r="A13947" i="26" s="1"/>
  <c r="A13948" i="26" s="1"/>
  <c r="A13949" i="26" s="1"/>
  <c r="A13950" i="26" s="1"/>
  <c r="A13951" i="26" s="1"/>
  <c r="A13952" i="26" s="1"/>
  <c r="A13953" i="26" s="1"/>
  <c r="A13954" i="26" s="1"/>
  <c r="A13955" i="26" s="1"/>
  <c r="A13956" i="26" s="1"/>
  <c r="A13957" i="26" s="1"/>
  <c r="A13958" i="26" s="1"/>
  <c r="A13959" i="26" s="1"/>
  <c r="A13960" i="26" s="1"/>
  <c r="A13961" i="26" s="1"/>
  <c r="A13962" i="26" s="1"/>
  <c r="A13963" i="26" s="1"/>
  <c r="A13964" i="26" s="1"/>
  <c r="A13965" i="26" s="1"/>
  <c r="A13966" i="26" s="1"/>
  <c r="A13967" i="26" s="1"/>
  <c r="A13968" i="26" s="1"/>
  <c r="A13969" i="26" s="1"/>
  <c r="A13970" i="26" s="1"/>
  <c r="A13971" i="26" s="1"/>
  <c r="A13972" i="26" s="1"/>
  <c r="A13973" i="26" s="1"/>
  <c r="A13974" i="26" s="1"/>
  <c r="A13975" i="26" s="1"/>
  <c r="A13976" i="26" s="1"/>
  <c r="A13977" i="26" s="1"/>
  <c r="A13978" i="26" s="1"/>
  <c r="A13979" i="26" s="1"/>
  <c r="A13980" i="26" s="1"/>
  <c r="A13981" i="26" s="1"/>
  <c r="A13982" i="26" s="1"/>
  <c r="A13983" i="26" s="1"/>
  <c r="A13984" i="26" s="1"/>
  <c r="A13985" i="26" s="1"/>
  <c r="A13986" i="26" s="1"/>
  <c r="A13987" i="26" s="1"/>
  <c r="A13988" i="26" s="1"/>
  <c r="A13989" i="26" s="1"/>
  <c r="A13990" i="26" s="1"/>
  <c r="A13991" i="26" s="1"/>
  <c r="A13992" i="26" s="1"/>
  <c r="A13993" i="26" s="1"/>
  <c r="A13994" i="26" s="1"/>
  <c r="A13995" i="26" s="1"/>
  <c r="A13996" i="26" s="1"/>
  <c r="A13997" i="26" s="1"/>
  <c r="A13998" i="26" s="1"/>
  <c r="A13999" i="26" s="1"/>
  <c r="A14000" i="26" s="1"/>
  <c r="A14001" i="26" s="1"/>
  <c r="A14002" i="26" s="1"/>
  <c r="A14003" i="26" s="1"/>
  <c r="A14004" i="26" s="1"/>
  <c r="A14005" i="26" s="1"/>
  <c r="A14006" i="26" s="1"/>
  <c r="A14007" i="26" s="1"/>
  <c r="A14008" i="26" s="1"/>
  <c r="A14009" i="26" s="1"/>
  <c r="A14010" i="26" s="1"/>
  <c r="A14011" i="26" s="1"/>
  <c r="A14012" i="26" s="1"/>
  <c r="A14013" i="26" s="1"/>
  <c r="A14014" i="26" s="1"/>
  <c r="A14015" i="26" s="1"/>
  <c r="A14016" i="26" s="1"/>
  <c r="A14017" i="26" s="1"/>
  <c r="A14018" i="26" s="1"/>
  <c r="A14019" i="26" s="1"/>
  <c r="A14020" i="26" s="1"/>
  <c r="A14021" i="26" s="1"/>
  <c r="A14022" i="26" s="1"/>
  <c r="A14023" i="26" s="1"/>
  <c r="A14024" i="26" s="1"/>
  <c r="A14025" i="26" s="1"/>
  <c r="A14026" i="26" s="1"/>
  <c r="A14027" i="26" s="1"/>
  <c r="A14028" i="26" s="1"/>
  <c r="A14029" i="26" s="1"/>
  <c r="A14030" i="26" s="1"/>
  <c r="A14031" i="26" s="1"/>
  <c r="A14032" i="26" s="1"/>
  <c r="A14033" i="26" s="1"/>
  <c r="A14034" i="26" s="1"/>
  <c r="A14035" i="26" s="1"/>
  <c r="A14036" i="26" s="1"/>
  <c r="A14037" i="26" s="1"/>
  <c r="A14038" i="26" s="1"/>
  <c r="A14039" i="26" s="1"/>
  <c r="A14040" i="26" s="1"/>
  <c r="A14041" i="26" s="1"/>
  <c r="A14042" i="26" s="1"/>
  <c r="A14043" i="26" s="1"/>
  <c r="A14044" i="26" s="1"/>
  <c r="A14045" i="26" s="1"/>
  <c r="A14046" i="26" s="1"/>
  <c r="A14047" i="26" s="1"/>
  <c r="A14048" i="26" s="1"/>
  <c r="A14049" i="26" s="1"/>
  <c r="A14050" i="26" s="1"/>
  <c r="A14051" i="26" s="1"/>
  <c r="A14052" i="26" s="1"/>
  <c r="A14053" i="26" s="1"/>
  <c r="A14054" i="26" s="1"/>
  <c r="A14055" i="26" s="1"/>
  <c r="A14056" i="26" s="1"/>
  <c r="A14057" i="26" s="1"/>
  <c r="A14058" i="26" s="1"/>
  <c r="A14059" i="26" s="1"/>
  <c r="A14060" i="26" s="1"/>
  <c r="A14061" i="26" s="1"/>
  <c r="A14062" i="26" s="1"/>
  <c r="A14063" i="26" s="1"/>
  <c r="A14064" i="26" s="1"/>
  <c r="A14065" i="26" s="1"/>
  <c r="A14066" i="26" s="1"/>
  <c r="A14067" i="26" s="1"/>
  <c r="A14068" i="26" s="1"/>
  <c r="A14069" i="26" s="1"/>
  <c r="A14070" i="26" s="1"/>
  <c r="A14071" i="26" s="1"/>
  <c r="A14072" i="26" s="1"/>
  <c r="A14073" i="26" s="1"/>
  <c r="A14074" i="26" s="1"/>
  <c r="A14075" i="26" s="1"/>
  <c r="A14076" i="26" s="1"/>
  <c r="A14077" i="26" s="1"/>
  <c r="A14078" i="26" s="1"/>
  <c r="A14079" i="26" s="1"/>
  <c r="A14080" i="26" s="1"/>
  <c r="A14081" i="26" s="1"/>
  <c r="A14082" i="26" s="1"/>
  <c r="A14083" i="26" s="1"/>
  <c r="A14084" i="26" s="1"/>
  <c r="A14085" i="26" s="1"/>
  <c r="A14086" i="26" s="1"/>
  <c r="A14087" i="26" s="1"/>
  <c r="A14088" i="26" s="1"/>
  <c r="A14089" i="26" s="1"/>
  <c r="A14090" i="26" s="1"/>
  <c r="A14091" i="26" s="1"/>
  <c r="A14092" i="26" s="1"/>
  <c r="A14093" i="26" s="1"/>
  <c r="A14094" i="26" s="1"/>
  <c r="A14095" i="26" s="1"/>
  <c r="A14096" i="26" s="1"/>
  <c r="A14097" i="26" s="1"/>
  <c r="A14098" i="26" s="1"/>
  <c r="A14099" i="26" s="1"/>
  <c r="A14100" i="26" s="1"/>
  <c r="A14101" i="26" s="1"/>
  <c r="A14102" i="26" s="1"/>
  <c r="A14103" i="26" s="1"/>
  <c r="A14104" i="26" s="1"/>
  <c r="A14105" i="26" s="1"/>
  <c r="A14106" i="26" s="1"/>
  <c r="A14107" i="26" s="1"/>
  <c r="A14108" i="26" s="1"/>
  <c r="A14109" i="26" s="1"/>
  <c r="A14110" i="26" s="1"/>
  <c r="A14111" i="26" s="1"/>
  <c r="A14112" i="26" s="1"/>
  <c r="A14113" i="26" s="1"/>
  <c r="A14114" i="26" s="1"/>
  <c r="A14115" i="26" s="1"/>
  <c r="A14116" i="26" s="1"/>
  <c r="A14117" i="26" s="1"/>
  <c r="A14118" i="26" s="1"/>
  <c r="A14119" i="26" s="1"/>
  <c r="A14120" i="26" s="1"/>
  <c r="A14121" i="26" s="1"/>
  <c r="A14122" i="26" s="1"/>
  <c r="A14123" i="26" s="1"/>
  <c r="A14124" i="26" s="1"/>
  <c r="A14125" i="26" s="1"/>
  <c r="A14126" i="26" s="1"/>
  <c r="A14127" i="26" s="1"/>
  <c r="A14128" i="26" s="1"/>
  <c r="A14129" i="26" s="1"/>
  <c r="A14130" i="26" s="1"/>
  <c r="A14131" i="26" s="1"/>
  <c r="A14132" i="26" s="1"/>
  <c r="A14133" i="26" s="1"/>
  <c r="A14134" i="26" s="1"/>
  <c r="A14135" i="26" s="1"/>
  <c r="A14136" i="26" s="1"/>
  <c r="A14137" i="26" s="1"/>
  <c r="A14138" i="26" s="1"/>
  <c r="A14139" i="26" s="1"/>
  <c r="A14140" i="26" s="1"/>
  <c r="A14141" i="26" s="1"/>
  <c r="A14142" i="26" s="1"/>
  <c r="A14143" i="26" s="1"/>
  <c r="A14144" i="26" s="1"/>
  <c r="A14145" i="26" s="1"/>
  <c r="A14146" i="26" s="1"/>
  <c r="A14147" i="26" s="1"/>
  <c r="A14148" i="26" s="1"/>
  <c r="A14149" i="26" s="1"/>
  <c r="A14150" i="26" s="1"/>
  <c r="A14151" i="26" s="1"/>
  <c r="A14152" i="26" s="1"/>
  <c r="A14153" i="26" s="1"/>
  <c r="A14154" i="26" s="1"/>
  <c r="A14155" i="26" s="1"/>
  <c r="A14156" i="26" s="1"/>
  <c r="A14157" i="26" s="1"/>
  <c r="A14158" i="26" s="1"/>
  <c r="A14159" i="26" s="1"/>
  <c r="A14160" i="26" s="1"/>
  <c r="A14161" i="26" s="1"/>
  <c r="A14162" i="26" s="1"/>
  <c r="A14163" i="26" s="1"/>
  <c r="A14164" i="26" s="1"/>
  <c r="A14165" i="26" s="1"/>
  <c r="A14166" i="26" s="1"/>
  <c r="A14167" i="26" s="1"/>
  <c r="A14168" i="26" s="1"/>
  <c r="A14169" i="26" s="1"/>
  <c r="A14170" i="26" s="1"/>
  <c r="A14171" i="26" s="1"/>
  <c r="A14172" i="26" s="1"/>
  <c r="A14173" i="26" s="1"/>
  <c r="A14174" i="26" s="1"/>
  <c r="A14175" i="26" s="1"/>
  <c r="A14176" i="26" s="1"/>
  <c r="A14177" i="26" s="1"/>
  <c r="A14178" i="26" s="1"/>
  <c r="A14179" i="26" s="1"/>
  <c r="A14180" i="26" s="1"/>
  <c r="A14181" i="26" s="1"/>
  <c r="A14182" i="26" s="1"/>
  <c r="A14183" i="26" s="1"/>
  <c r="A14184" i="26" s="1"/>
  <c r="A14185" i="26" s="1"/>
  <c r="A14186" i="26" s="1"/>
  <c r="A14187" i="26" s="1"/>
  <c r="A14188" i="26" s="1"/>
  <c r="A14189" i="26" s="1"/>
  <c r="A14190" i="26" s="1"/>
  <c r="A14191" i="26" s="1"/>
  <c r="A14192" i="26" s="1"/>
  <c r="A14193" i="26" s="1"/>
  <c r="A14194" i="26" s="1"/>
  <c r="A14195" i="26" s="1"/>
  <c r="A14196" i="26" s="1"/>
  <c r="A14197" i="26" s="1"/>
  <c r="A14198" i="26" s="1"/>
  <c r="A14199" i="26" s="1"/>
  <c r="A14200" i="26" s="1"/>
  <c r="A14201" i="26" s="1"/>
  <c r="A14202" i="26" s="1"/>
  <c r="A14203" i="26" s="1"/>
  <c r="A14204" i="26" s="1"/>
  <c r="A14205" i="26" s="1"/>
  <c r="A14206" i="26" s="1"/>
  <c r="A14207" i="26" s="1"/>
  <c r="A14208" i="26" s="1"/>
  <c r="A14209" i="26" s="1"/>
  <c r="A14210" i="26" s="1"/>
  <c r="A14211" i="26" s="1"/>
  <c r="A14212" i="26" s="1"/>
  <c r="A14213" i="26" s="1"/>
  <c r="A14214" i="26" s="1"/>
  <c r="A14215" i="26" s="1"/>
  <c r="A14216" i="26" s="1"/>
  <c r="A14217" i="26" s="1"/>
  <c r="A14218" i="26" s="1"/>
  <c r="A14219" i="26" s="1"/>
  <c r="A14220" i="26" s="1"/>
  <c r="A14221" i="26" s="1"/>
  <c r="A14222" i="26" s="1"/>
  <c r="A14223" i="26" s="1"/>
  <c r="A14224" i="26" s="1"/>
  <c r="A14225" i="26" s="1"/>
  <c r="A14226" i="26" s="1"/>
  <c r="A14227" i="26" s="1"/>
  <c r="A14228" i="26" s="1"/>
  <c r="A14229" i="26" s="1"/>
  <c r="A14230" i="26" s="1"/>
  <c r="A14231" i="26" s="1"/>
  <c r="A14232" i="26" s="1"/>
  <c r="A14233" i="26" s="1"/>
  <c r="A14234" i="26" s="1"/>
  <c r="A14235" i="26" s="1"/>
  <c r="A14236" i="26" s="1"/>
  <c r="A14237" i="26" s="1"/>
  <c r="A14238" i="26" s="1"/>
  <c r="A14239" i="26" s="1"/>
  <c r="A14240" i="26" s="1"/>
  <c r="A14241" i="26" s="1"/>
  <c r="A14242" i="26" s="1"/>
  <c r="A14243" i="26" s="1"/>
  <c r="A14244" i="26" s="1"/>
  <c r="A14245" i="26" s="1"/>
  <c r="A14246" i="26" s="1"/>
  <c r="A14247" i="26" s="1"/>
  <c r="A14248" i="26" s="1"/>
  <c r="A14249" i="26" s="1"/>
  <c r="A14250" i="26" s="1"/>
  <c r="A14251" i="26" s="1"/>
  <c r="A14252" i="26" s="1"/>
  <c r="A14253" i="26" s="1"/>
  <c r="A14254" i="26" s="1"/>
  <c r="A14255" i="26" s="1"/>
  <c r="A14256" i="26" s="1"/>
  <c r="A14257" i="26" s="1"/>
  <c r="A14258" i="26" s="1"/>
  <c r="A14259" i="26" s="1"/>
  <c r="A14260" i="26" s="1"/>
  <c r="A14261" i="26" s="1"/>
  <c r="A14262" i="26" s="1"/>
  <c r="A14263" i="26" s="1"/>
  <c r="A14264" i="26" s="1"/>
  <c r="A14265" i="26" s="1"/>
  <c r="A14266" i="26" s="1"/>
  <c r="A14267" i="26" s="1"/>
  <c r="A14268" i="26" s="1"/>
  <c r="A14269" i="26" s="1"/>
  <c r="A14270" i="26" s="1"/>
  <c r="A14271" i="26" s="1"/>
  <c r="A14272" i="26" s="1"/>
  <c r="A14273" i="26" s="1"/>
  <c r="A14274" i="26" s="1"/>
  <c r="A14275" i="26" s="1"/>
  <c r="A14276" i="26" s="1"/>
  <c r="A14277" i="26" s="1"/>
  <c r="A14278" i="26" s="1"/>
  <c r="A14279" i="26" s="1"/>
  <c r="A14280" i="26" s="1"/>
  <c r="A14281" i="26" s="1"/>
  <c r="A14282" i="26" s="1"/>
  <c r="A14283" i="26" s="1"/>
  <c r="A14284" i="26" s="1"/>
  <c r="A14285" i="26" s="1"/>
  <c r="A14286" i="26" s="1"/>
  <c r="A14287" i="26" s="1"/>
  <c r="A14288" i="26" s="1"/>
  <c r="A14289" i="26" s="1"/>
  <c r="A14290" i="26" s="1"/>
  <c r="A14291" i="26" s="1"/>
  <c r="A14292" i="26" s="1"/>
  <c r="A14293" i="26" s="1"/>
  <c r="A14294" i="26" s="1"/>
  <c r="A14295" i="26" s="1"/>
  <c r="A14296" i="26" s="1"/>
  <c r="A14297" i="26" s="1"/>
  <c r="A14298" i="26" s="1"/>
  <c r="A14299" i="26" s="1"/>
  <c r="A14300" i="26" s="1"/>
  <c r="A14301" i="26" s="1"/>
  <c r="A14302" i="26" s="1"/>
  <c r="A14303" i="26" s="1"/>
  <c r="A14304" i="26" s="1"/>
  <c r="A14305" i="26" s="1"/>
  <c r="A14306" i="26" s="1"/>
  <c r="A14307" i="26" s="1"/>
  <c r="A14308" i="26" s="1"/>
  <c r="A14309" i="26" s="1"/>
  <c r="A14310" i="26" s="1"/>
  <c r="A14311" i="26" s="1"/>
  <c r="A14312" i="26" s="1"/>
  <c r="A14313" i="26" s="1"/>
  <c r="A14314" i="26" s="1"/>
  <c r="A14315" i="26" s="1"/>
  <c r="A14316" i="26" s="1"/>
  <c r="A14317" i="26" s="1"/>
  <c r="A14318" i="26" s="1"/>
  <c r="A14319" i="26" s="1"/>
  <c r="A14320" i="26" s="1"/>
  <c r="A14321" i="26" s="1"/>
  <c r="A14322" i="26" s="1"/>
  <c r="A14323" i="26" s="1"/>
  <c r="A14324" i="26" s="1"/>
  <c r="A14325" i="26" s="1"/>
  <c r="A14326" i="26" s="1"/>
  <c r="A14327" i="26" s="1"/>
  <c r="A14328" i="26" s="1"/>
  <c r="A14329" i="26" s="1"/>
  <c r="A14330" i="26" s="1"/>
  <c r="A14331" i="26" s="1"/>
  <c r="A14332" i="26" s="1"/>
  <c r="A14333" i="26" s="1"/>
  <c r="A14334" i="26" s="1"/>
  <c r="A14335" i="26" s="1"/>
  <c r="A14336" i="26" s="1"/>
  <c r="A14337" i="26" s="1"/>
  <c r="A14338" i="26" s="1"/>
  <c r="A14339" i="26" s="1"/>
  <c r="A14340" i="26" s="1"/>
  <c r="A14341" i="26" s="1"/>
  <c r="A14342" i="26" s="1"/>
  <c r="A14343" i="26" s="1"/>
  <c r="A14344" i="26" s="1"/>
  <c r="A14345" i="26" s="1"/>
  <c r="A14346" i="26" s="1"/>
  <c r="A14347" i="26" s="1"/>
  <c r="A14348" i="26" s="1"/>
  <c r="A14349" i="26" s="1"/>
  <c r="A14350" i="26" s="1"/>
  <c r="A14351" i="26" s="1"/>
  <c r="A14352" i="26" s="1"/>
  <c r="A14353" i="26" s="1"/>
  <c r="A14354" i="26" s="1"/>
  <c r="A14355" i="26" s="1"/>
  <c r="A14356" i="26" s="1"/>
  <c r="A14357" i="26" s="1"/>
  <c r="A14358" i="26" s="1"/>
  <c r="A14359" i="26" s="1"/>
  <c r="A14360" i="26" s="1"/>
  <c r="A14361" i="26" s="1"/>
  <c r="A14362" i="26" s="1"/>
  <c r="A14363" i="26" s="1"/>
  <c r="A14364" i="26" s="1"/>
  <c r="A14365" i="26" s="1"/>
  <c r="A14366" i="26" s="1"/>
  <c r="A14367" i="26" s="1"/>
  <c r="A14368" i="26" s="1"/>
  <c r="A14369" i="26" s="1"/>
  <c r="A14370" i="26" s="1"/>
  <c r="A14371" i="26" s="1"/>
  <c r="A14372" i="26" s="1"/>
  <c r="A14373" i="26" s="1"/>
  <c r="A14374" i="26" s="1"/>
  <c r="A14375" i="26" s="1"/>
  <c r="A14376" i="26" s="1"/>
  <c r="A14377" i="26" s="1"/>
  <c r="A14378" i="26" s="1"/>
  <c r="A14379" i="26" s="1"/>
  <c r="A14380" i="26" s="1"/>
  <c r="A14381" i="26" s="1"/>
  <c r="A14382" i="26" s="1"/>
  <c r="A14383" i="26" s="1"/>
  <c r="A14384" i="26" s="1"/>
  <c r="A14385" i="26" s="1"/>
  <c r="A14386" i="26" s="1"/>
  <c r="A14387" i="26" s="1"/>
  <c r="A14388" i="26" s="1"/>
  <c r="A14389" i="26" s="1"/>
  <c r="A14390" i="26" s="1"/>
  <c r="A14391" i="26" s="1"/>
  <c r="A14392" i="26" s="1"/>
  <c r="A14393" i="26" s="1"/>
  <c r="A14394" i="26" s="1"/>
  <c r="A14395" i="26" s="1"/>
  <c r="A14396" i="26" s="1"/>
  <c r="A14397" i="26" s="1"/>
  <c r="A14398" i="26" s="1"/>
  <c r="A14399" i="26" s="1"/>
  <c r="A14400" i="26" s="1"/>
  <c r="A14401" i="26" s="1"/>
  <c r="A14402" i="26" s="1"/>
  <c r="A14403" i="26" s="1"/>
  <c r="A14404" i="26" s="1"/>
  <c r="A14405" i="26" s="1"/>
  <c r="A14406" i="26" s="1"/>
  <c r="A14407" i="26" s="1"/>
  <c r="A14408" i="26" s="1"/>
  <c r="A14409" i="26" s="1"/>
  <c r="A14410" i="26" s="1"/>
  <c r="A14411" i="26" s="1"/>
  <c r="A14412" i="26" s="1"/>
  <c r="A14413" i="26" s="1"/>
  <c r="A14414" i="26" s="1"/>
  <c r="A14415" i="26" s="1"/>
  <c r="A14416" i="26" s="1"/>
  <c r="A14417" i="26" s="1"/>
  <c r="A14418" i="26" s="1"/>
  <c r="A14419" i="26" s="1"/>
  <c r="A14420" i="26" s="1"/>
  <c r="A14421" i="26" s="1"/>
  <c r="A14422" i="26" s="1"/>
  <c r="A14423" i="26" s="1"/>
  <c r="A14424" i="26" s="1"/>
  <c r="A14425" i="26" s="1"/>
  <c r="A14426" i="26" s="1"/>
  <c r="A14427" i="26" s="1"/>
  <c r="A14428" i="26" s="1"/>
  <c r="A14429" i="26" s="1"/>
  <c r="A14430" i="26" s="1"/>
  <c r="A14431" i="26" s="1"/>
  <c r="A14432" i="26" s="1"/>
  <c r="A14433" i="26" s="1"/>
  <c r="A14434" i="26" s="1"/>
  <c r="A14435" i="26" s="1"/>
  <c r="A14436" i="26" s="1"/>
  <c r="A14437" i="26" s="1"/>
  <c r="A14438" i="26" s="1"/>
  <c r="A14439" i="26" s="1"/>
  <c r="A14440" i="26" s="1"/>
  <c r="A14441" i="26" s="1"/>
  <c r="A14442" i="26" s="1"/>
  <c r="A14443" i="26" s="1"/>
  <c r="A14444" i="26" s="1"/>
  <c r="A14445" i="26" s="1"/>
  <c r="A14446" i="26" s="1"/>
  <c r="A14447" i="26" s="1"/>
  <c r="A14448" i="26" s="1"/>
  <c r="A14449" i="26" s="1"/>
  <c r="A14450" i="26" s="1"/>
  <c r="A14451" i="26" s="1"/>
  <c r="A14452" i="26" s="1"/>
  <c r="A14453" i="26" s="1"/>
  <c r="A14454" i="26" s="1"/>
  <c r="A14455" i="26" s="1"/>
  <c r="A14456" i="26" s="1"/>
  <c r="A14457" i="26" s="1"/>
  <c r="A14458" i="26" s="1"/>
  <c r="A14459" i="26" s="1"/>
  <c r="A14460" i="26" s="1"/>
  <c r="A14461" i="26" s="1"/>
  <c r="A14462" i="26" s="1"/>
  <c r="A14463" i="26" s="1"/>
  <c r="A14464" i="26" s="1"/>
  <c r="A14465" i="26" s="1"/>
  <c r="A14466" i="26" s="1"/>
  <c r="A14467" i="26" s="1"/>
  <c r="A14468" i="26" s="1"/>
  <c r="A14469" i="26" s="1"/>
  <c r="A14470" i="26" s="1"/>
  <c r="A14471" i="26" s="1"/>
  <c r="A14472" i="26" s="1"/>
  <c r="A14473" i="26" s="1"/>
  <c r="A14474" i="26" s="1"/>
  <c r="A14475" i="26" s="1"/>
  <c r="A14476" i="26" s="1"/>
  <c r="A14477" i="26" s="1"/>
  <c r="A14478" i="26" s="1"/>
  <c r="A14479" i="26" s="1"/>
  <c r="A14480" i="26" s="1"/>
  <c r="A14481" i="26" s="1"/>
  <c r="A14482" i="26" s="1"/>
  <c r="A14483" i="26" s="1"/>
  <c r="A14484" i="26" s="1"/>
  <c r="A14485" i="26" s="1"/>
  <c r="A14486" i="26" s="1"/>
  <c r="A14487" i="26" s="1"/>
  <c r="A14488" i="26" s="1"/>
  <c r="A14489" i="26" s="1"/>
  <c r="A14490" i="26" s="1"/>
  <c r="A14491" i="26" s="1"/>
  <c r="A14492" i="26" s="1"/>
  <c r="A14493" i="26" s="1"/>
  <c r="A14494" i="26" s="1"/>
  <c r="A14495" i="26" s="1"/>
  <c r="A14496" i="26" s="1"/>
  <c r="A14497" i="26" s="1"/>
  <c r="A14498" i="26" s="1"/>
  <c r="A14499" i="26" s="1"/>
  <c r="A14500" i="26" s="1"/>
  <c r="A14501" i="26" s="1"/>
  <c r="A14502" i="26" s="1"/>
  <c r="A14503" i="26" s="1"/>
  <c r="A14504" i="26" s="1"/>
  <c r="A14505" i="26" s="1"/>
  <c r="A14506" i="26" s="1"/>
  <c r="A14507" i="26" s="1"/>
  <c r="A14508" i="26" s="1"/>
  <c r="A14509" i="26" s="1"/>
  <c r="A14510" i="26" s="1"/>
  <c r="A14511" i="26" s="1"/>
  <c r="A14512" i="26" s="1"/>
  <c r="A14513" i="26" s="1"/>
  <c r="A14514" i="26" s="1"/>
  <c r="A14515" i="26" s="1"/>
  <c r="A14516" i="26" s="1"/>
  <c r="A14517" i="26" s="1"/>
  <c r="A14518" i="26" s="1"/>
  <c r="A14519" i="26" s="1"/>
  <c r="A14520" i="26" s="1"/>
  <c r="A14521" i="26" s="1"/>
  <c r="A14522" i="26" s="1"/>
  <c r="A14523" i="26" s="1"/>
  <c r="A14524" i="26" s="1"/>
  <c r="A14525" i="26" s="1"/>
  <c r="A14526" i="26" s="1"/>
  <c r="A14527" i="26" s="1"/>
  <c r="A14528" i="26" s="1"/>
  <c r="A14529" i="26" s="1"/>
  <c r="A14530" i="26" s="1"/>
  <c r="A14531" i="26" s="1"/>
  <c r="A14532" i="26" s="1"/>
  <c r="A14533" i="26" s="1"/>
  <c r="A14534" i="26" s="1"/>
  <c r="A14535" i="26" s="1"/>
  <c r="A14536" i="26" s="1"/>
  <c r="A14537" i="26" s="1"/>
  <c r="A14538" i="26" s="1"/>
  <c r="A14539" i="26" s="1"/>
  <c r="A14540" i="26" s="1"/>
  <c r="A14541" i="26" s="1"/>
  <c r="A14542" i="26" s="1"/>
  <c r="A14543" i="26" s="1"/>
  <c r="A14544" i="26" s="1"/>
  <c r="A14545" i="26" s="1"/>
  <c r="A14546" i="26" s="1"/>
  <c r="A14547" i="26" s="1"/>
  <c r="A14548" i="26" s="1"/>
  <c r="A14549" i="26" s="1"/>
  <c r="A14550" i="26" s="1"/>
  <c r="A14551" i="26" s="1"/>
  <c r="A14552" i="26" s="1"/>
  <c r="A14553" i="26" s="1"/>
  <c r="A14554" i="26" s="1"/>
  <c r="A14555" i="26" s="1"/>
  <c r="A14556" i="26" s="1"/>
  <c r="A14557" i="26" s="1"/>
  <c r="A14558" i="26" s="1"/>
  <c r="A14559" i="26" s="1"/>
  <c r="A14560" i="26" s="1"/>
  <c r="A14561" i="26" s="1"/>
  <c r="A14562" i="26" s="1"/>
  <c r="A14563" i="26" s="1"/>
  <c r="A14564" i="26" s="1"/>
  <c r="A14565" i="26" s="1"/>
  <c r="A14566" i="26" s="1"/>
  <c r="A14567" i="26" s="1"/>
  <c r="A14568" i="26" s="1"/>
  <c r="A14569" i="26" s="1"/>
  <c r="A14570" i="26" s="1"/>
  <c r="A14571" i="26" s="1"/>
  <c r="A14572" i="26" s="1"/>
  <c r="A14573" i="26" s="1"/>
  <c r="A14574" i="26" s="1"/>
  <c r="A14575" i="26" s="1"/>
  <c r="A14576" i="26" s="1"/>
  <c r="A14577" i="26" s="1"/>
  <c r="A14578" i="26" s="1"/>
  <c r="A14579" i="26" s="1"/>
  <c r="A14580" i="26" s="1"/>
  <c r="A14581" i="26" s="1"/>
  <c r="A14582" i="26" s="1"/>
  <c r="A14583" i="26" s="1"/>
  <c r="A14584" i="26" s="1"/>
  <c r="A14585" i="26" s="1"/>
  <c r="A14586" i="26" s="1"/>
  <c r="A14587" i="26" s="1"/>
  <c r="A14588" i="26" s="1"/>
  <c r="A14589" i="26" s="1"/>
  <c r="A14590" i="26" s="1"/>
  <c r="A14591" i="26" s="1"/>
  <c r="A14592" i="26" s="1"/>
  <c r="A14593" i="26" s="1"/>
  <c r="A14594" i="26" s="1"/>
  <c r="A14595" i="26" s="1"/>
  <c r="A14596" i="26" s="1"/>
  <c r="A14597" i="26" s="1"/>
  <c r="A14598" i="26" s="1"/>
  <c r="A14599" i="26" s="1"/>
  <c r="A14600" i="26" s="1"/>
  <c r="A14601" i="26" s="1"/>
  <c r="A14602" i="26" s="1"/>
  <c r="A14603" i="26" s="1"/>
  <c r="A14604" i="26" s="1"/>
  <c r="A14605" i="26" s="1"/>
  <c r="A14606" i="26" s="1"/>
  <c r="A14607" i="26" s="1"/>
  <c r="A14608" i="26" s="1"/>
  <c r="A14609" i="26" s="1"/>
  <c r="A14610" i="26" s="1"/>
  <c r="A14611" i="26" s="1"/>
  <c r="A14612" i="26" s="1"/>
  <c r="A14613" i="26" s="1"/>
  <c r="A14614" i="26" s="1"/>
  <c r="A14615" i="26" s="1"/>
  <c r="A14616" i="26" s="1"/>
  <c r="A14617" i="26" s="1"/>
  <c r="A14618" i="26" s="1"/>
  <c r="A14619" i="26" s="1"/>
  <c r="A14620" i="26" s="1"/>
  <c r="A14621" i="26" s="1"/>
  <c r="A14622" i="26" s="1"/>
  <c r="A14623" i="26" s="1"/>
  <c r="A14624" i="26" s="1"/>
  <c r="A14625" i="26" s="1"/>
  <c r="A14626" i="26" s="1"/>
  <c r="A14627" i="26" s="1"/>
  <c r="A14628" i="26" s="1"/>
  <c r="A14629" i="26" s="1"/>
  <c r="A14630" i="26" s="1"/>
  <c r="A14631" i="26" s="1"/>
  <c r="A14632" i="26" s="1"/>
  <c r="A14633" i="26" s="1"/>
  <c r="A14634" i="26" s="1"/>
  <c r="A14635" i="26" s="1"/>
  <c r="A14636" i="26" s="1"/>
  <c r="A14637" i="26" s="1"/>
  <c r="A14638" i="26" s="1"/>
  <c r="A14639" i="26" s="1"/>
  <c r="A14640" i="26" s="1"/>
  <c r="A14641" i="26" s="1"/>
  <c r="A14642" i="26" s="1"/>
  <c r="A14643" i="26" s="1"/>
  <c r="A14644" i="26" s="1"/>
  <c r="A14645" i="26" s="1"/>
  <c r="A14646" i="26" s="1"/>
  <c r="A14647" i="26" s="1"/>
  <c r="A14648" i="26" s="1"/>
  <c r="A14649" i="26" s="1"/>
  <c r="A14650" i="26" s="1"/>
  <c r="A14651" i="26" s="1"/>
  <c r="A14652" i="26" s="1"/>
  <c r="A14653" i="26" s="1"/>
  <c r="A14654" i="26" s="1"/>
  <c r="A14655" i="26" s="1"/>
  <c r="A14656" i="26" s="1"/>
  <c r="A14657" i="26" s="1"/>
  <c r="A14658" i="26" s="1"/>
  <c r="A14659" i="26" s="1"/>
  <c r="A14660" i="26" s="1"/>
  <c r="A14661" i="26" s="1"/>
  <c r="A14662" i="26" s="1"/>
  <c r="A14663" i="26" s="1"/>
  <c r="A14664" i="26" s="1"/>
  <c r="A14665" i="26" s="1"/>
  <c r="A14666" i="26" s="1"/>
  <c r="A14667" i="26" s="1"/>
  <c r="A14668" i="26" s="1"/>
  <c r="A14669" i="26" s="1"/>
  <c r="A14670" i="26" s="1"/>
  <c r="A14671" i="26" s="1"/>
  <c r="A14672" i="26" s="1"/>
  <c r="A14673" i="26" s="1"/>
  <c r="A14674" i="26" s="1"/>
  <c r="A14675" i="26" s="1"/>
  <c r="A14676" i="26" s="1"/>
  <c r="A14677" i="26" s="1"/>
  <c r="A14678" i="26" s="1"/>
  <c r="A14679" i="26" s="1"/>
  <c r="A14680" i="26" s="1"/>
  <c r="A14681" i="26" s="1"/>
  <c r="A14682" i="26" s="1"/>
  <c r="A14683" i="26" s="1"/>
  <c r="A14684" i="26" s="1"/>
  <c r="A14685" i="26" s="1"/>
  <c r="A14686" i="26" s="1"/>
  <c r="A14687" i="26" s="1"/>
  <c r="A14688" i="26" s="1"/>
  <c r="A14689" i="26" s="1"/>
  <c r="A14690" i="26" s="1"/>
  <c r="A14691" i="26" s="1"/>
  <c r="A14692" i="26" s="1"/>
  <c r="A14693" i="26" s="1"/>
  <c r="A14694" i="26" s="1"/>
  <c r="A14695" i="26" s="1"/>
  <c r="A14696" i="26" s="1"/>
  <c r="A14697" i="26" s="1"/>
  <c r="A14698" i="26" s="1"/>
  <c r="A14699" i="26" s="1"/>
  <c r="A14700" i="26" s="1"/>
  <c r="A14701" i="26" s="1"/>
  <c r="A14702" i="26" s="1"/>
  <c r="A14703" i="26" s="1"/>
  <c r="A14704" i="26" s="1"/>
  <c r="A14705" i="26" s="1"/>
  <c r="A14706" i="26" s="1"/>
  <c r="A14707" i="26" s="1"/>
  <c r="A14708" i="26" s="1"/>
  <c r="A14709" i="26" s="1"/>
  <c r="A14710" i="26" s="1"/>
  <c r="A14711" i="26" s="1"/>
  <c r="A14712" i="26" s="1"/>
  <c r="A14713" i="26" s="1"/>
  <c r="A14714" i="26" s="1"/>
  <c r="A14715" i="26" s="1"/>
  <c r="A14716" i="26" s="1"/>
  <c r="A14717" i="26" s="1"/>
  <c r="A14718" i="26" s="1"/>
  <c r="A14719" i="26" s="1"/>
  <c r="A14720" i="26" s="1"/>
  <c r="A14721" i="26" s="1"/>
  <c r="A14722" i="26" s="1"/>
  <c r="A14723" i="26" s="1"/>
  <c r="A14724" i="26" s="1"/>
  <c r="A14725" i="26" s="1"/>
  <c r="A14726" i="26" s="1"/>
  <c r="A14727" i="26" s="1"/>
  <c r="A14728" i="26" s="1"/>
  <c r="A14729" i="26" s="1"/>
  <c r="A14730" i="26" s="1"/>
  <c r="A14731" i="26" s="1"/>
  <c r="A14732" i="26" s="1"/>
  <c r="A14733" i="26" s="1"/>
  <c r="A14734" i="26" s="1"/>
  <c r="A14735" i="26" s="1"/>
  <c r="A14736" i="26" s="1"/>
  <c r="A14737" i="26" s="1"/>
  <c r="A14738" i="26" s="1"/>
  <c r="A14739" i="26" s="1"/>
  <c r="A14740" i="26" s="1"/>
  <c r="A14741" i="26" s="1"/>
  <c r="A14742" i="26" s="1"/>
  <c r="A14743" i="26" s="1"/>
  <c r="A14744" i="26" s="1"/>
  <c r="A14745" i="26" s="1"/>
  <c r="A14746" i="26" s="1"/>
  <c r="A14747" i="26" s="1"/>
  <c r="A14748" i="26" s="1"/>
  <c r="A14749" i="26" s="1"/>
  <c r="A14750" i="26" s="1"/>
  <c r="A14751" i="26" s="1"/>
  <c r="A14752" i="26" s="1"/>
  <c r="A14753" i="26" s="1"/>
  <c r="A14754" i="26" s="1"/>
  <c r="A14755" i="26" s="1"/>
  <c r="A14756" i="26" s="1"/>
  <c r="A14757" i="26" s="1"/>
  <c r="A14758" i="26" s="1"/>
  <c r="A14759" i="26" s="1"/>
  <c r="A14760" i="26" s="1"/>
  <c r="A14761" i="26" s="1"/>
  <c r="A14762" i="26" s="1"/>
  <c r="A14763" i="26" s="1"/>
  <c r="A14764" i="26" s="1"/>
  <c r="A14765" i="26" s="1"/>
  <c r="A14766" i="26" s="1"/>
  <c r="A14767" i="26" s="1"/>
  <c r="A14768" i="26" s="1"/>
  <c r="A14769" i="26" s="1"/>
  <c r="A14770" i="26" s="1"/>
  <c r="A14771" i="26" s="1"/>
  <c r="A14772" i="26" s="1"/>
  <c r="A14773" i="26" s="1"/>
  <c r="A14774" i="26" s="1"/>
  <c r="A14775" i="26" s="1"/>
  <c r="A14776" i="26" s="1"/>
  <c r="A14777" i="26" s="1"/>
  <c r="A14778" i="26" s="1"/>
  <c r="A14779" i="26" s="1"/>
  <c r="A14780" i="26" s="1"/>
  <c r="A14781" i="26" s="1"/>
  <c r="A14782" i="26" s="1"/>
  <c r="A14783" i="26" s="1"/>
  <c r="A14784" i="26" s="1"/>
  <c r="A14785" i="26" s="1"/>
  <c r="A14786" i="26" s="1"/>
  <c r="A14787" i="26" s="1"/>
  <c r="A14788" i="26" s="1"/>
  <c r="A14789" i="26" s="1"/>
  <c r="A14790" i="26" s="1"/>
  <c r="A14791" i="26" s="1"/>
  <c r="A14792" i="26" s="1"/>
  <c r="A14793" i="26" s="1"/>
  <c r="A14794" i="26" s="1"/>
  <c r="A14795" i="26" s="1"/>
  <c r="A14796" i="26" s="1"/>
  <c r="A14797" i="26" s="1"/>
  <c r="A14798" i="26" s="1"/>
  <c r="A14799" i="26" s="1"/>
  <c r="A14800" i="26" s="1"/>
  <c r="A14801" i="26" s="1"/>
  <c r="A14802" i="26" s="1"/>
  <c r="A14803" i="26" s="1"/>
  <c r="A14804" i="26" s="1"/>
  <c r="A14805" i="26" s="1"/>
  <c r="A14806" i="26" s="1"/>
  <c r="A14807" i="26" s="1"/>
  <c r="A14808" i="26" s="1"/>
  <c r="A14809" i="26" s="1"/>
  <c r="A14810" i="26" s="1"/>
  <c r="A14811" i="26" s="1"/>
  <c r="A14812" i="26" s="1"/>
  <c r="A14813" i="26" s="1"/>
  <c r="A14814" i="26" s="1"/>
  <c r="A14815" i="26" s="1"/>
  <c r="A14816" i="26" s="1"/>
  <c r="A14817" i="26" s="1"/>
  <c r="A14818" i="26" s="1"/>
  <c r="A14819" i="26" s="1"/>
  <c r="A14820" i="26" s="1"/>
  <c r="A14821" i="26" s="1"/>
  <c r="A14822" i="26" s="1"/>
  <c r="A14823" i="26" s="1"/>
  <c r="A14824" i="26" s="1"/>
  <c r="A14825" i="26" s="1"/>
  <c r="A14826" i="26" s="1"/>
  <c r="A14827" i="26" s="1"/>
  <c r="A14828" i="26" s="1"/>
  <c r="A14829" i="26" s="1"/>
  <c r="A14830" i="26" s="1"/>
  <c r="A14831" i="26" s="1"/>
  <c r="A14832" i="26" s="1"/>
  <c r="A14833" i="26" s="1"/>
  <c r="A14834" i="26" s="1"/>
  <c r="A14835" i="26" s="1"/>
  <c r="A14836" i="26" s="1"/>
  <c r="A14837" i="26" s="1"/>
  <c r="A14838" i="26" s="1"/>
  <c r="A14839" i="26" s="1"/>
  <c r="A14840" i="26" s="1"/>
  <c r="A14841" i="26" s="1"/>
  <c r="A14842" i="26" s="1"/>
  <c r="A14843" i="26" s="1"/>
  <c r="A14844" i="26" s="1"/>
  <c r="A14845" i="26" s="1"/>
  <c r="A14846" i="26" s="1"/>
  <c r="A14847" i="26" s="1"/>
  <c r="A14848" i="26" s="1"/>
  <c r="A14849" i="26" s="1"/>
  <c r="A14850" i="26" s="1"/>
  <c r="A14851" i="26" s="1"/>
  <c r="A14852" i="26" s="1"/>
  <c r="A14853" i="26" s="1"/>
  <c r="A14854" i="26" s="1"/>
  <c r="A14855" i="26" s="1"/>
  <c r="A14856" i="26" s="1"/>
  <c r="A14857" i="26" s="1"/>
  <c r="A14858" i="26" s="1"/>
  <c r="A14859" i="26" s="1"/>
  <c r="A14860" i="26" s="1"/>
  <c r="A14861" i="26" s="1"/>
  <c r="A14862" i="26" s="1"/>
  <c r="A14863" i="26" s="1"/>
  <c r="A14864" i="26" s="1"/>
  <c r="A14865" i="26" s="1"/>
  <c r="A14866" i="26" s="1"/>
  <c r="A14867" i="26" s="1"/>
  <c r="A14868" i="26" s="1"/>
  <c r="A14869" i="26" s="1"/>
  <c r="A14870" i="26" s="1"/>
  <c r="A14871" i="26" s="1"/>
  <c r="A14872" i="26" s="1"/>
  <c r="A14873" i="26" s="1"/>
  <c r="A14874" i="26" s="1"/>
  <c r="A14875" i="26" s="1"/>
  <c r="A14876" i="26" s="1"/>
  <c r="A14877" i="26" s="1"/>
  <c r="A14878" i="26" s="1"/>
  <c r="A14879" i="26" s="1"/>
  <c r="A14880" i="26" s="1"/>
  <c r="A14881" i="26" s="1"/>
  <c r="A14882" i="26" s="1"/>
  <c r="A14883" i="26" s="1"/>
  <c r="A14884" i="26" s="1"/>
  <c r="A14885" i="26" s="1"/>
  <c r="A14886" i="26" s="1"/>
  <c r="A14887" i="26" s="1"/>
  <c r="A14888" i="26" s="1"/>
  <c r="A14889" i="26" s="1"/>
  <c r="A14890" i="26" s="1"/>
  <c r="A14891" i="26" s="1"/>
  <c r="A14892" i="26" s="1"/>
  <c r="A14893" i="26" s="1"/>
  <c r="A14894" i="26" s="1"/>
  <c r="A14895" i="26" s="1"/>
  <c r="A14896" i="26" s="1"/>
  <c r="A14897" i="26" s="1"/>
  <c r="A14898" i="26" s="1"/>
  <c r="A14899" i="26" s="1"/>
  <c r="A14900" i="26" s="1"/>
  <c r="A14901" i="26" s="1"/>
  <c r="A14902" i="26" s="1"/>
  <c r="A14903" i="26" s="1"/>
  <c r="A14904" i="26" s="1"/>
  <c r="A14905" i="26" s="1"/>
  <c r="A14906" i="26" s="1"/>
  <c r="A14907" i="26" s="1"/>
  <c r="A14908" i="26" s="1"/>
  <c r="A14909" i="26" s="1"/>
  <c r="A14910" i="26" s="1"/>
  <c r="A14911" i="26" s="1"/>
  <c r="A14912" i="26" s="1"/>
  <c r="A14913" i="26" s="1"/>
  <c r="A14914" i="26" s="1"/>
  <c r="A14915" i="26" s="1"/>
  <c r="A14916" i="26" s="1"/>
  <c r="A14917" i="26" s="1"/>
  <c r="A14918" i="26" s="1"/>
  <c r="A14919" i="26" s="1"/>
  <c r="A14920" i="26" s="1"/>
  <c r="A14921" i="26" s="1"/>
  <c r="A14922" i="26" s="1"/>
  <c r="A14923" i="26" s="1"/>
  <c r="A14924" i="26" s="1"/>
  <c r="A14925" i="26" s="1"/>
  <c r="A14926" i="26" s="1"/>
  <c r="A14927" i="26" s="1"/>
  <c r="A14928" i="26" s="1"/>
  <c r="A14929" i="26" s="1"/>
  <c r="A14930" i="26" s="1"/>
  <c r="A14931" i="26" s="1"/>
  <c r="A14932" i="26" s="1"/>
  <c r="A14933" i="26" s="1"/>
  <c r="A14934" i="26" s="1"/>
  <c r="A14935" i="26" s="1"/>
  <c r="A14936" i="26" s="1"/>
  <c r="A14937" i="26" s="1"/>
  <c r="A14938" i="26" s="1"/>
  <c r="A14939" i="26" s="1"/>
  <c r="A14940" i="26" s="1"/>
  <c r="A14941" i="26" s="1"/>
  <c r="A14942" i="26" s="1"/>
  <c r="A14943" i="26" s="1"/>
  <c r="A14944" i="26" s="1"/>
  <c r="A14945" i="26" s="1"/>
  <c r="A14946" i="26" s="1"/>
  <c r="A14947" i="26" s="1"/>
  <c r="A14948" i="26" s="1"/>
  <c r="A14949" i="26" s="1"/>
  <c r="A14950" i="26" s="1"/>
  <c r="A14951" i="26" s="1"/>
  <c r="A14952" i="26" s="1"/>
  <c r="A14953" i="26" s="1"/>
  <c r="A14954" i="26" s="1"/>
  <c r="A14955" i="26" s="1"/>
  <c r="A14956" i="26" s="1"/>
  <c r="A14957" i="26" s="1"/>
  <c r="A14958" i="26" s="1"/>
  <c r="A14959" i="26" s="1"/>
  <c r="A14960" i="26" s="1"/>
  <c r="A14961" i="26" s="1"/>
  <c r="A14962" i="26" s="1"/>
  <c r="A14963" i="26" s="1"/>
  <c r="A14964" i="26" s="1"/>
  <c r="A14965" i="26" s="1"/>
  <c r="A14966" i="26" s="1"/>
  <c r="A14967" i="26" s="1"/>
  <c r="A14968" i="26" s="1"/>
  <c r="A14969" i="26" s="1"/>
  <c r="A14970" i="26" s="1"/>
  <c r="A14971" i="26" s="1"/>
  <c r="A14972" i="26" s="1"/>
  <c r="A14973" i="26" s="1"/>
  <c r="A14974" i="26" s="1"/>
  <c r="A14975" i="26" s="1"/>
  <c r="A14976" i="26" s="1"/>
  <c r="A14977" i="26" s="1"/>
  <c r="A14978" i="26" s="1"/>
  <c r="A14979" i="26" s="1"/>
  <c r="A14980" i="26" s="1"/>
  <c r="A14981" i="26" s="1"/>
  <c r="A14982" i="26" s="1"/>
  <c r="A14983" i="26" s="1"/>
  <c r="A14984" i="26" s="1"/>
  <c r="A14985" i="26" s="1"/>
  <c r="A14986" i="26" s="1"/>
  <c r="A14987" i="26" s="1"/>
  <c r="A14988" i="26" s="1"/>
  <c r="A14989" i="26" s="1"/>
  <c r="A14990" i="26" s="1"/>
  <c r="A14991" i="26" s="1"/>
  <c r="A14992" i="26" s="1"/>
  <c r="A14993" i="26" s="1"/>
  <c r="A14994" i="26" s="1"/>
  <c r="A14995" i="26" s="1"/>
  <c r="A14996" i="26" s="1"/>
  <c r="A14997" i="26" s="1"/>
  <c r="A14998" i="26" s="1"/>
  <c r="A14999" i="26" s="1"/>
  <c r="A15000" i="26" s="1"/>
  <c r="A15001" i="26" s="1"/>
  <c r="A15002" i="26" s="1"/>
  <c r="A15003" i="26" s="1"/>
  <c r="A15004" i="26" s="1"/>
  <c r="A15005" i="26" s="1"/>
  <c r="A15006" i="26" s="1"/>
  <c r="A15007" i="26" s="1"/>
  <c r="A15008" i="26" s="1"/>
  <c r="A15009" i="26" s="1"/>
  <c r="A15010" i="26" s="1"/>
  <c r="A15011" i="26" s="1"/>
  <c r="A15012" i="26" s="1"/>
  <c r="A15013" i="26" s="1"/>
  <c r="A15014" i="26" s="1"/>
  <c r="A15015" i="26" s="1"/>
  <c r="A15016" i="26" s="1"/>
  <c r="A15017" i="26" s="1"/>
  <c r="A15018" i="26" s="1"/>
  <c r="A15019" i="26" s="1"/>
  <c r="A15020" i="26" s="1"/>
  <c r="A15021" i="26" s="1"/>
  <c r="A15022" i="26" s="1"/>
  <c r="A15023" i="26" s="1"/>
  <c r="A15024" i="26" s="1"/>
  <c r="A15025" i="26" s="1"/>
  <c r="A15026" i="26" s="1"/>
  <c r="A15027" i="26" s="1"/>
  <c r="A15028" i="26" s="1"/>
  <c r="A15029" i="26" s="1"/>
  <c r="A15030" i="26" s="1"/>
  <c r="A15031" i="26" s="1"/>
  <c r="A15032" i="26" s="1"/>
  <c r="A15033" i="26" s="1"/>
  <c r="A15034" i="26" s="1"/>
  <c r="A15035" i="26" s="1"/>
  <c r="A15036" i="26" s="1"/>
  <c r="A15037" i="26" s="1"/>
  <c r="A15038" i="26" s="1"/>
  <c r="A15039" i="26" s="1"/>
  <c r="A15040" i="26" s="1"/>
  <c r="A15041" i="26" s="1"/>
  <c r="A15042" i="26" s="1"/>
  <c r="A15043" i="26" s="1"/>
  <c r="A15044" i="26" s="1"/>
  <c r="A15045" i="26" s="1"/>
  <c r="A15046" i="26" s="1"/>
  <c r="A15047" i="26" s="1"/>
  <c r="A15048" i="26" s="1"/>
  <c r="A15049" i="26" s="1"/>
  <c r="A15050" i="26" s="1"/>
  <c r="A15051" i="26" s="1"/>
  <c r="A15052" i="26" s="1"/>
  <c r="A15053" i="26" s="1"/>
  <c r="A15054" i="26" s="1"/>
  <c r="A15055" i="26" s="1"/>
  <c r="A15056" i="26" s="1"/>
  <c r="A15057" i="26" s="1"/>
  <c r="A15058" i="26" s="1"/>
  <c r="A15059" i="26" s="1"/>
  <c r="A15060" i="26" s="1"/>
  <c r="A15061" i="26" s="1"/>
  <c r="A15062" i="26" s="1"/>
  <c r="A15063" i="26" s="1"/>
  <c r="A15064" i="26" s="1"/>
  <c r="A15065" i="26" s="1"/>
  <c r="A15066" i="26" s="1"/>
  <c r="A15067" i="26" s="1"/>
  <c r="A15068" i="26" s="1"/>
  <c r="A15069" i="26" s="1"/>
  <c r="A15070" i="26" s="1"/>
  <c r="A15071" i="26" s="1"/>
  <c r="A15072" i="26" s="1"/>
  <c r="A15073" i="26" s="1"/>
  <c r="A15074" i="26" s="1"/>
  <c r="A15075" i="26" s="1"/>
  <c r="A15076" i="26" s="1"/>
  <c r="A15077" i="26" s="1"/>
  <c r="A15078" i="26" s="1"/>
  <c r="A15079" i="26" s="1"/>
  <c r="A15080" i="26" s="1"/>
  <c r="A15081" i="26" s="1"/>
  <c r="A15082" i="26" s="1"/>
  <c r="A15083" i="26" s="1"/>
  <c r="A15084" i="26" s="1"/>
  <c r="A15085" i="26" s="1"/>
  <c r="A15086" i="26" s="1"/>
  <c r="A15087" i="26" s="1"/>
  <c r="A15088" i="26" s="1"/>
  <c r="A15089" i="26" s="1"/>
  <c r="A15090" i="26" s="1"/>
  <c r="A15091" i="26" s="1"/>
  <c r="A15092" i="26" s="1"/>
  <c r="A15093" i="26" s="1"/>
  <c r="A15094" i="26" s="1"/>
  <c r="A15095" i="26" s="1"/>
  <c r="A15096" i="26" s="1"/>
  <c r="A15097" i="26" s="1"/>
  <c r="A15098" i="26" s="1"/>
  <c r="A15099" i="26" s="1"/>
  <c r="A15100" i="26" s="1"/>
  <c r="A15101" i="26" s="1"/>
  <c r="A15102" i="26" s="1"/>
  <c r="A15103" i="26" s="1"/>
  <c r="A15104" i="26" s="1"/>
  <c r="A15105" i="26" s="1"/>
  <c r="A15106" i="26" s="1"/>
  <c r="A15107" i="26" s="1"/>
  <c r="A15108" i="26" s="1"/>
  <c r="A15109" i="26" s="1"/>
  <c r="A15110" i="26" s="1"/>
  <c r="A15111" i="26" s="1"/>
  <c r="A15112" i="26" s="1"/>
  <c r="A15113" i="26" s="1"/>
  <c r="A15114" i="26" s="1"/>
  <c r="A15115" i="26" s="1"/>
  <c r="A15116" i="26" s="1"/>
  <c r="A15117" i="26" s="1"/>
  <c r="A15118" i="26" s="1"/>
  <c r="A15119" i="26" s="1"/>
  <c r="A15120" i="26" s="1"/>
  <c r="A15121" i="26" s="1"/>
  <c r="A15122" i="26" s="1"/>
  <c r="A15123" i="26" s="1"/>
  <c r="A15124" i="26" s="1"/>
  <c r="A15125" i="26" s="1"/>
  <c r="A15126" i="26" s="1"/>
  <c r="A15127" i="26" s="1"/>
  <c r="A15128" i="26" s="1"/>
  <c r="A15129" i="26" s="1"/>
  <c r="A15130" i="26" s="1"/>
  <c r="A15131" i="26" s="1"/>
  <c r="A15132" i="26" s="1"/>
  <c r="A15133" i="26" s="1"/>
  <c r="A15134" i="26" s="1"/>
  <c r="A15135" i="26" s="1"/>
  <c r="A15136" i="26" s="1"/>
  <c r="A15137" i="26" s="1"/>
  <c r="A15138" i="26" s="1"/>
  <c r="A15139" i="26" s="1"/>
  <c r="A15140" i="26" s="1"/>
  <c r="A15141" i="26" s="1"/>
  <c r="A15142" i="26" s="1"/>
  <c r="A15143" i="26" s="1"/>
  <c r="A15144" i="26" s="1"/>
  <c r="A15145" i="26" s="1"/>
  <c r="A15146" i="26" s="1"/>
  <c r="A15147" i="26" s="1"/>
  <c r="A15148" i="26" s="1"/>
  <c r="A15149" i="26" s="1"/>
  <c r="A15150" i="26" s="1"/>
  <c r="A15151" i="26" s="1"/>
  <c r="A15152" i="26" s="1"/>
  <c r="A15153" i="26" s="1"/>
  <c r="A15154" i="26" s="1"/>
  <c r="A15155" i="26" s="1"/>
  <c r="A15156" i="26" s="1"/>
  <c r="A15157" i="26" s="1"/>
  <c r="A15158" i="26" s="1"/>
  <c r="A15159" i="26" s="1"/>
  <c r="A15160" i="26" s="1"/>
  <c r="A15161" i="26" s="1"/>
  <c r="A15162" i="26" s="1"/>
  <c r="A15163" i="26" s="1"/>
  <c r="A15164" i="26" s="1"/>
  <c r="A15165" i="26" s="1"/>
  <c r="A15166" i="26" s="1"/>
  <c r="A15167" i="26" s="1"/>
  <c r="A15168" i="26" s="1"/>
  <c r="A15169" i="26" s="1"/>
  <c r="A15170" i="26" s="1"/>
  <c r="A15171" i="26" s="1"/>
  <c r="A15172" i="26" s="1"/>
  <c r="A15173" i="26" s="1"/>
  <c r="A15174" i="26" s="1"/>
  <c r="A15175" i="26" s="1"/>
  <c r="A15176" i="26" s="1"/>
  <c r="A15177" i="26" s="1"/>
  <c r="A15178" i="26" s="1"/>
  <c r="A15179" i="26" s="1"/>
  <c r="A15180" i="26" s="1"/>
  <c r="A15181" i="26" s="1"/>
  <c r="A15182" i="26" s="1"/>
  <c r="A15183" i="26" s="1"/>
  <c r="A15184" i="26" s="1"/>
  <c r="A15185" i="26" s="1"/>
  <c r="A15186" i="26" s="1"/>
  <c r="A15187" i="26" s="1"/>
  <c r="A15188" i="26" s="1"/>
  <c r="A15189" i="26" s="1"/>
  <c r="A15190" i="26" s="1"/>
  <c r="A15191" i="26" s="1"/>
  <c r="A15192" i="26" s="1"/>
  <c r="A15193" i="26" s="1"/>
  <c r="A15194" i="26" s="1"/>
  <c r="A15195" i="26" s="1"/>
  <c r="A15196" i="26" s="1"/>
  <c r="A15197" i="26" s="1"/>
  <c r="A15198" i="26" s="1"/>
  <c r="A15199" i="26" s="1"/>
  <c r="A15200" i="26" s="1"/>
  <c r="A15201" i="26" s="1"/>
  <c r="A15202" i="26" s="1"/>
  <c r="A15203" i="26" s="1"/>
  <c r="A15204" i="26" s="1"/>
  <c r="A15205" i="26" s="1"/>
  <c r="A15206" i="26" s="1"/>
  <c r="A15207" i="26" s="1"/>
  <c r="A15208" i="26" s="1"/>
  <c r="A15209" i="26" s="1"/>
  <c r="A15210" i="26" s="1"/>
  <c r="A15211" i="26" s="1"/>
  <c r="A15212" i="26" s="1"/>
  <c r="A15213" i="26" s="1"/>
  <c r="A15214" i="26" s="1"/>
  <c r="A15215" i="26" s="1"/>
  <c r="A15216" i="26" s="1"/>
  <c r="A15217" i="26" s="1"/>
  <c r="A15218" i="26" s="1"/>
  <c r="A15219" i="26" s="1"/>
  <c r="A15220" i="26" s="1"/>
  <c r="A15221" i="26" s="1"/>
  <c r="A15222" i="26" s="1"/>
  <c r="A15223" i="26" s="1"/>
  <c r="A15224" i="26" s="1"/>
  <c r="A15225" i="26" s="1"/>
  <c r="A15226" i="26" s="1"/>
  <c r="A15227" i="26" s="1"/>
  <c r="A15228" i="26" s="1"/>
  <c r="A15229" i="26" s="1"/>
  <c r="A15230" i="26" s="1"/>
  <c r="A15231" i="26" s="1"/>
  <c r="A15232" i="26" s="1"/>
  <c r="A15233" i="26" s="1"/>
  <c r="A15234" i="26" s="1"/>
  <c r="A15235" i="26" s="1"/>
  <c r="A15236" i="26" s="1"/>
  <c r="A15237" i="26" s="1"/>
  <c r="A15238" i="26" s="1"/>
  <c r="A15239" i="26" s="1"/>
  <c r="A15240" i="26" s="1"/>
  <c r="A15241" i="26" s="1"/>
  <c r="A15242" i="26" s="1"/>
  <c r="A15243" i="26" s="1"/>
  <c r="A15244" i="26" s="1"/>
  <c r="A15245" i="26" s="1"/>
  <c r="A15246" i="26" s="1"/>
  <c r="A15247" i="26" s="1"/>
  <c r="A15248" i="26" s="1"/>
  <c r="A15249" i="26" s="1"/>
  <c r="A15250" i="26" s="1"/>
  <c r="A15251" i="26" s="1"/>
  <c r="A15252" i="26" s="1"/>
  <c r="A15253" i="26" s="1"/>
  <c r="A15254" i="26" s="1"/>
  <c r="A15255" i="26" s="1"/>
  <c r="A15256" i="26" s="1"/>
  <c r="A15257" i="26" s="1"/>
  <c r="A15258" i="26" s="1"/>
  <c r="A15259" i="26" s="1"/>
  <c r="A15260" i="26" s="1"/>
  <c r="A15261" i="26" s="1"/>
  <c r="A15262" i="26" s="1"/>
  <c r="A15263" i="26" s="1"/>
  <c r="A15264" i="26" s="1"/>
  <c r="A15265" i="26" s="1"/>
  <c r="A15266" i="26" s="1"/>
  <c r="A15267" i="26" s="1"/>
  <c r="A15268" i="26" s="1"/>
  <c r="A15269" i="26" s="1"/>
  <c r="A15270" i="26" s="1"/>
  <c r="A15271" i="26" s="1"/>
  <c r="A15272" i="26" s="1"/>
  <c r="A15273" i="26" s="1"/>
  <c r="A15274" i="26" s="1"/>
  <c r="A15275" i="26" s="1"/>
  <c r="A15276" i="26" s="1"/>
  <c r="A15277" i="26" s="1"/>
  <c r="A15278" i="26" s="1"/>
  <c r="A15279" i="26" s="1"/>
  <c r="A15280" i="26" s="1"/>
  <c r="A15281" i="26" s="1"/>
  <c r="A15282" i="26" s="1"/>
  <c r="A15283" i="26" s="1"/>
  <c r="A15284" i="26" s="1"/>
  <c r="A15285" i="26" s="1"/>
  <c r="A15286" i="26" s="1"/>
  <c r="A15287" i="26" s="1"/>
  <c r="A15288" i="26" s="1"/>
  <c r="A15289" i="26" s="1"/>
  <c r="A15290" i="26" s="1"/>
  <c r="A15291" i="26" s="1"/>
  <c r="A15292" i="26" s="1"/>
  <c r="A15293" i="26" s="1"/>
  <c r="A15294" i="26" s="1"/>
  <c r="A15295" i="26" s="1"/>
  <c r="A15296" i="26" s="1"/>
  <c r="A15297" i="26" s="1"/>
  <c r="A15298" i="26" s="1"/>
  <c r="A15299" i="26" s="1"/>
  <c r="A15300" i="26" s="1"/>
  <c r="A15301" i="26" s="1"/>
  <c r="A15302" i="26" s="1"/>
  <c r="A15303" i="26" s="1"/>
  <c r="A15304" i="26" s="1"/>
  <c r="A15305" i="26" s="1"/>
  <c r="A15306" i="26" s="1"/>
  <c r="A15307" i="26" s="1"/>
  <c r="A15308" i="26" s="1"/>
  <c r="A15309" i="26" s="1"/>
  <c r="A15310" i="26" s="1"/>
  <c r="A15311" i="26" s="1"/>
  <c r="A15312" i="26" s="1"/>
  <c r="A15313" i="26" s="1"/>
  <c r="A15314" i="26" s="1"/>
  <c r="A15315" i="26" s="1"/>
  <c r="A15316" i="26" s="1"/>
  <c r="A15317" i="26" s="1"/>
  <c r="A15318" i="26" s="1"/>
  <c r="A15319" i="26" s="1"/>
  <c r="A15320" i="26" s="1"/>
  <c r="A15321" i="26" s="1"/>
  <c r="A15322" i="26" s="1"/>
  <c r="A15323" i="26" s="1"/>
  <c r="A15324" i="26" s="1"/>
  <c r="A15325" i="26" s="1"/>
  <c r="A15326" i="26" s="1"/>
  <c r="A15327" i="26" s="1"/>
  <c r="A15328" i="26" s="1"/>
  <c r="A15329" i="26" s="1"/>
  <c r="A15330" i="26" s="1"/>
  <c r="A15331" i="26" s="1"/>
  <c r="A15332" i="26" s="1"/>
  <c r="A15333" i="26" s="1"/>
  <c r="A15334" i="26" s="1"/>
  <c r="A15335" i="26" s="1"/>
  <c r="A15336" i="26" s="1"/>
  <c r="A15337" i="26" s="1"/>
  <c r="A15338" i="26" s="1"/>
  <c r="A15339" i="26" s="1"/>
  <c r="A15340" i="26" s="1"/>
  <c r="A15341" i="26" s="1"/>
  <c r="A15342" i="26" s="1"/>
  <c r="A15343" i="26" s="1"/>
  <c r="A15344" i="26" s="1"/>
  <c r="A15345" i="26" s="1"/>
  <c r="A15346" i="26" s="1"/>
  <c r="A15347" i="26" s="1"/>
  <c r="A15348" i="26" s="1"/>
  <c r="A15349" i="26" s="1"/>
  <c r="A15350" i="26" s="1"/>
  <c r="A15351" i="26" s="1"/>
  <c r="A15352" i="26" s="1"/>
  <c r="A15353" i="26" s="1"/>
  <c r="A15354" i="26" s="1"/>
  <c r="A15355" i="26" s="1"/>
  <c r="A15356" i="26" s="1"/>
  <c r="A15357" i="26" s="1"/>
  <c r="A15358" i="26" s="1"/>
  <c r="A15359" i="26" s="1"/>
  <c r="A15360" i="26" s="1"/>
  <c r="A15361" i="26" s="1"/>
  <c r="A15362" i="26" s="1"/>
  <c r="A15363" i="26" s="1"/>
  <c r="A15364" i="26" s="1"/>
  <c r="A15365" i="26" s="1"/>
  <c r="A15366" i="26" s="1"/>
  <c r="A15367" i="26" s="1"/>
  <c r="A15368" i="26" s="1"/>
  <c r="A15369" i="26" s="1"/>
  <c r="A15370" i="26" s="1"/>
  <c r="A15371" i="26" s="1"/>
  <c r="A15372" i="26" s="1"/>
  <c r="A15373" i="26" s="1"/>
  <c r="A15374" i="26" s="1"/>
  <c r="A15375" i="26" s="1"/>
  <c r="A15376" i="26" s="1"/>
  <c r="A15377" i="26" s="1"/>
  <c r="A15378" i="26" s="1"/>
  <c r="A15379" i="26" s="1"/>
  <c r="A15380" i="26" s="1"/>
  <c r="A15381" i="26" s="1"/>
  <c r="A15382" i="26" s="1"/>
  <c r="A15383" i="26" s="1"/>
  <c r="A15384" i="26" s="1"/>
  <c r="A15385" i="26" s="1"/>
  <c r="A15386" i="26" s="1"/>
  <c r="A15387" i="26" s="1"/>
  <c r="A15388" i="26" s="1"/>
  <c r="A15389" i="26" s="1"/>
  <c r="A15390" i="26" s="1"/>
  <c r="A15391" i="26" s="1"/>
  <c r="A15392" i="26" s="1"/>
  <c r="A15393" i="26" s="1"/>
  <c r="A15394" i="26" s="1"/>
  <c r="A15395" i="26" s="1"/>
  <c r="A15396" i="26" s="1"/>
  <c r="A15397" i="26" s="1"/>
  <c r="A15398" i="26" s="1"/>
  <c r="A15399" i="26" s="1"/>
  <c r="A15400" i="26" s="1"/>
  <c r="A15401" i="26" s="1"/>
  <c r="A15402" i="26" s="1"/>
  <c r="A15403" i="26" s="1"/>
  <c r="A15404" i="26" s="1"/>
  <c r="A15405" i="26" s="1"/>
  <c r="A15406" i="26" s="1"/>
  <c r="A15407" i="26" s="1"/>
  <c r="A15408" i="26" s="1"/>
  <c r="A15409" i="26" s="1"/>
  <c r="A15410" i="26" s="1"/>
  <c r="A15411" i="26" s="1"/>
  <c r="A15412" i="26" s="1"/>
  <c r="A15413" i="26" s="1"/>
  <c r="A15414" i="26" s="1"/>
  <c r="A15415" i="26" s="1"/>
  <c r="A15416" i="26" s="1"/>
  <c r="A15417" i="26" s="1"/>
  <c r="A15418" i="26" s="1"/>
  <c r="A15419" i="26" s="1"/>
  <c r="A15420" i="26" s="1"/>
  <c r="A15421" i="26" s="1"/>
  <c r="A15422" i="26" s="1"/>
  <c r="A15423" i="26" s="1"/>
  <c r="A15424" i="26" s="1"/>
  <c r="A15425" i="26" s="1"/>
  <c r="A15426" i="26" s="1"/>
  <c r="A15427" i="26" s="1"/>
  <c r="A15428" i="26" s="1"/>
  <c r="A15429" i="26" s="1"/>
  <c r="A15430" i="26" s="1"/>
  <c r="A15431" i="26" s="1"/>
  <c r="A15432" i="26" s="1"/>
  <c r="A15433" i="26" s="1"/>
  <c r="A15434" i="26" s="1"/>
  <c r="A15435" i="26" s="1"/>
  <c r="A15436" i="26" s="1"/>
  <c r="A15437" i="26" s="1"/>
  <c r="A15438" i="26" s="1"/>
  <c r="A15439" i="26" s="1"/>
  <c r="A15440" i="26" s="1"/>
  <c r="A15441" i="26" s="1"/>
  <c r="A15442" i="26" s="1"/>
  <c r="A15443" i="26" s="1"/>
  <c r="A15444" i="26" s="1"/>
  <c r="A15445" i="26" s="1"/>
  <c r="A15446" i="26" s="1"/>
  <c r="A15447" i="26" s="1"/>
  <c r="A15448" i="26" s="1"/>
  <c r="A15449" i="26" s="1"/>
  <c r="A15450" i="26" s="1"/>
  <c r="A15451" i="26" s="1"/>
  <c r="A15452" i="26" s="1"/>
  <c r="A15453" i="26" s="1"/>
  <c r="A15454" i="26" s="1"/>
  <c r="A15455" i="26" s="1"/>
  <c r="A15456" i="26" s="1"/>
  <c r="A15457" i="26" s="1"/>
  <c r="A15458" i="26" s="1"/>
  <c r="A15459" i="26" s="1"/>
  <c r="A15460" i="26" s="1"/>
  <c r="A15461" i="26" s="1"/>
  <c r="A15462" i="26" s="1"/>
  <c r="A15463" i="26" s="1"/>
  <c r="A15464" i="26" s="1"/>
  <c r="A15465" i="26" s="1"/>
  <c r="A15466" i="26" s="1"/>
  <c r="A15467" i="26" s="1"/>
  <c r="A15468" i="26" s="1"/>
  <c r="A15469" i="26" s="1"/>
  <c r="A15470" i="26" s="1"/>
  <c r="A15471" i="26" s="1"/>
  <c r="A15472" i="26" s="1"/>
  <c r="A15473" i="26" s="1"/>
  <c r="A15474" i="26" s="1"/>
  <c r="A15475" i="26" s="1"/>
  <c r="A15476" i="26" s="1"/>
  <c r="A15477" i="26" s="1"/>
  <c r="A15478" i="26" s="1"/>
  <c r="A15479" i="26" s="1"/>
  <c r="A15480" i="26" s="1"/>
  <c r="A15481" i="26" s="1"/>
  <c r="A15482" i="26" s="1"/>
  <c r="A15483" i="26" s="1"/>
  <c r="A15484" i="26" s="1"/>
  <c r="A15485" i="26" s="1"/>
  <c r="A15486" i="26" s="1"/>
  <c r="A15487" i="26" s="1"/>
  <c r="A15488" i="26" s="1"/>
  <c r="A15489" i="26" s="1"/>
  <c r="A15490" i="26" s="1"/>
  <c r="A15491" i="26" s="1"/>
  <c r="A15492" i="26" s="1"/>
  <c r="A15493" i="26" s="1"/>
  <c r="A15494" i="26" s="1"/>
  <c r="A15495" i="26" s="1"/>
  <c r="A15496" i="26" s="1"/>
  <c r="A15497" i="26" s="1"/>
  <c r="A15498" i="26" s="1"/>
  <c r="A15499" i="26" s="1"/>
  <c r="A15500" i="26" s="1"/>
  <c r="A15501" i="26" s="1"/>
  <c r="A15502" i="26" s="1"/>
  <c r="A15503" i="26" s="1"/>
  <c r="A15504" i="26" s="1"/>
  <c r="A15505" i="26" s="1"/>
  <c r="A15506" i="26" s="1"/>
  <c r="A15507" i="26" s="1"/>
  <c r="A15508" i="26" s="1"/>
  <c r="A15509" i="26" s="1"/>
  <c r="A15510" i="26" s="1"/>
  <c r="A15511" i="26" s="1"/>
  <c r="A15512" i="26" s="1"/>
  <c r="A15513" i="26" s="1"/>
  <c r="A15514" i="26" s="1"/>
  <c r="A15515" i="26" s="1"/>
  <c r="A15516" i="26" s="1"/>
  <c r="A15517" i="26" s="1"/>
  <c r="A15518" i="26" s="1"/>
  <c r="A15519" i="26" s="1"/>
  <c r="A15520" i="26" s="1"/>
  <c r="A15521" i="26" s="1"/>
  <c r="A15522" i="26" s="1"/>
  <c r="A15523" i="26" s="1"/>
  <c r="A15524" i="26" s="1"/>
  <c r="A15525" i="26" s="1"/>
  <c r="A15526" i="26" s="1"/>
  <c r="A15527" i="26" s="1"/>
  <c r="A15528" i="26" s="1"/>
  <c r="A15529" i="26" s="1"/>
  <c r="A15530" i="26" s="1"/>
  <c r="A15531" i="26" s="1"/>
  <c r="A15532" i="26" s="1"/>
  <c r="A15533" i="26" s="1"/>
  <c r="A15534" i="26" s="1"/>
  <c r="A15535" i="26" s="1"/>
  <c r="A15536" i="26" s="1"/>
  <c r="A15537" i="26" s="1"/>
  <c r="A15538" i="26" s="1"/>
  <c r="A15539" i="26" s="1"/>
  <c r="A15540" i="26" s="1"/>
  <c r="A15541" i="26" s="1"/>
  <c r="A15542" i="26" s="1"/>
  <c r="A15543" i="26" s="1"/>
  <c r="A15544" i="26" s="1"/>
  <c r="A15545" i="26" s="1"/>
  <c r="A15546" i="26" s="1"/>
  <c r="A15547" i="26" s="1"/>
  <c r="A15548" i="26" s="1"/>
  <c r="A15549" i="26" s="1"/>
  <c r="A15550" i="26" s="1"/>
  <c r="A15551" i="26" s="1"/>
  <c r="A15552" i="26" s="1"/>
  <c r="A15553" i="26" s="1"/>
  <c r="A15554" i="26" s="1"/>
  <c r="A15555" i="26" s="1"/>
  <c r="A15556" i="26" s="1"/>
  <c r="A15557" i="26" s="1"/>
  <c r="A15558" i="26" s="1"/>
  <c r="A15559" i="26" s="1"/>
  <c r="A15560" i="26" s="1"/>
  <c r="A15561" i="26" s="1"/>
  <c r="A15562" i="26" s="1"/>
  <c r="A15563" i="26" s="1"/>
  <c r="A15564" i="26" s="1"/>
  <c r="A15565" i="26" s="1"/>
  <c r="A15566" i="26" s="1"/>
  <c r="A15567" i="26" s="1"/>
  <c r="A15568" i="26" s="1"/>
  <c r="A15569" i="26" s="1"/>
  <c r="A15570" i="26" s="1"/>
  <c r="A15571" i="26" s="1"/>
  <c r="A15572" i="26" s="1"/>
  <c r="A15573" i="26" s="1"/>
  <c r="A15574" i="26" s="1"/>
  <c r="A15575" i="26" s="1"/>
  <c r="A15576" i="26" s="1"/>
  <c r="A15577" i="26" s="1"/>
  <c r="A15578" i="26" s="1"/>
  <c r="A15579" i="26" s="1"/>
  <c r="A15580" i="26" s="1"/>
  <c r="A15581" i="26" s="1"/>
  <c r="A15582" i="26" s="1"/>
  <c r="A15583" i="26" s="1"/>
  <c r="A15584" i="26" s="1"/>
  <c r="A15585" i="26" s="1"/>
  <c r="A15586" i="26" s="1"/>
  <c r="A15587" i="26" s="1"/>
  <c r="A15588" i="26" s="1"/>
  <c r="A15589" i="26" s="1"/>
  <c r="A15590" i="26" s="1"/>
  <c r="A15591" i="26" s="1"/>
  <c r="A15592" i="26" s="1"/>
  <c r="A15593" i="26" s="1"/>
  <c r="A15594" i="26" s="1"/>
  <c r="A15595" i="26" s="1"/>
  <c r="A15596" i="26" s="1"/>
  <c r="A15597" i="26" s="1"/>
  <c r="A15598" i="26" s="1"/>
  <c r="A15599" i="26" s="1"/>
  <c r="A15600" i="26" s="1"/>
  <c r="A15601" i="26" s="1"/>
  <c r="A15602" i="26" s="1"/>
  <c r="A15603" i="26" s="1"/>
  <c r="A15604" i="26" s="1"/>
  <c r="A15605" i="26" s="1"/>
  <c r="A15606" i="26" s="1"/>
  <c r="A15607" i="26" s="1"/>
  <c r="A15608" i="26" s="1"/>
  <c r="A15609" i="26" s="1"/>
  <c r="A15610" i="26" s="1"/>
  <c r="A15611" i="26" s="1"/>
  <c r="A15612" i="26" s="1"/>
  <c r="A15613" i="26" s="1"/>
  <c r="A15614" i="26" s="1"/>
  <c r="A15615" i="26" s="1"/>
  <c r="A15616" i="26" s="1"/>
  <c r="A15617" i="26" s="1"/>
  <c r="A15618" i="26" s="1"/>
  <c r="A15619" i="26" s="1"/>
  <c r="A15620" i="26" s="1"/>
  <c r="A15621" i="26" s="1"/>
  <c r="A15622" i="26" s="1"/>
  <c r="A15623" i="26" s="1"/>
  <c r="A15624" i="26" s="1"/>
  <c r="A15625" i="26" s="1"/>
  <c r="A15626" i="26" s="1"/>
  <c r="A15627" i="26" s="1"/>
  <c r="A15628" i="26" s="1"/>
  <c r="A15629" i="26" s="1"/>
  <c r="A15630" i="26" s="1"/>
  <c r="A15631" i="26" s="1"/>
  <c r="A15632" i="26" s="1"/>
  <c r="A15633" i="26" s="1"/>
  <c r="A15634" i="26" s="1"/>
  <c r="A15635" i="26" s="1"/>
  <c r="A15636" i="26" s="1"/>
  <c r="A15637" i="26" s="1"/>
  <c r="A15638" i="26" s="1"/>
  <c r="A15639" i="26" s="1"/>
  <c r="A15640" i="26" s="1"/>
  <c r="A15641" i="26" s="1"/>
  <c r="A15642" i="26" s="1"/>
  <c r="A15643" i="26" s="1"/>
  <c r="A15644" i="26" s="1"/>
  <c r="A15645" i="26" s="1"/>
  <c r="A15646" i="26" s="1"/>
  <c r="A15647" i="26" s="1"/>
  <c r="A15648" i="26" s="1"/>
  <c r="A15649" i="26" s="1"/>
  <c r="A15650" i="26" s="1"/>
  <c r="A15651" i="26" s="1"/>
  <c r="A15652" i="26" s="1"/>
  <c r="A15653" i="26" s="1"/>
  <c r="A15654" i="26" s="1"/>
  <c r="A15655" i="26" s="1"/>
  <c r="A15656" i="26" s="1"/>
  <c r="A15657" i="26" s="1"/>
  <c r="A15658" i="26" s="1"/>
  <c r="A15659" i="26" s="1"/>
  <c r="A15660" i="26" s="1"/>
  <c r="A15661" i="26" s="1"/>
  <c r="A15662" i="26" s="1"/>
  <c r="A15663" i="26" s="1"/>
  <c r="A15664" i="26" s="1"/>
  <c r="A15665" i="26" s="1"/>
  <c r="A15666" i="26" s="1"/>
  <c r="A15667" i="26" s="1"/>
  <c r="A15668" i="26" s="1"/>
  <c r="A15669" i="26" s="1"/>
  <c r="A15670" i="26" s="1"/>
  <c r="A15671" i="26" s="1"/>
  <c r="A15672" i="26" s="1"/>
  <c r="A15673" i="26" s="1"/>
  <c r="A15674" i="26" s="1"/>
  <c r="A15675" i="26" s="1"/>
  <c r="A15676" i="26" s="1"/>
  <c r="A15677" i="26" s="1"/>
  <c r="A15678" i="26" s="1"/>
  <c r="A15679" i="26" s="1"/>
  <c r="A15680" i="26" s="1"/>
  <c r="A15681" i="26" s="1"/>
  <c r="A15682" i="26" s="1"/>
  <c r="A15683" i="26" s="1"/>
  <c r="A15684" i="26" s="1"/>
  <c r="A15685" i="26" s="1"/>
  <c r="A15686" i="26" s="1"/>
  <c r="A15687" i="26" s="1"/>
  <c r="A15688" i="26" s="1"/>
  <c r="A15689" i="26" s="1"/>
  <c r="A15690" i="26" s="1"/>
  <c r="A15691" i="26" s="1"/>
  <c r="A15692" i="26" s="1"/>
  <c r="A15693" i="26" s="1"/>
  <c r="A15694" i="26" s="1"/>
  <c r="A15695" i="26" s="1"/>
  <c r="A15696" i="26" s="1"/>
  <c r="A15697" i="26" s="1"/>
  <c r="A15698" i="26" s="1"/>
  <c r="A15699" i="26" s="1"/>
  <c r="A15700" i="26" s="1"/>
  <c r="A15701" i="26" s="1"/>
  <c r="A15702" i="26" s="1"/>
  <c r="A15703" i="26" s="1"/>
  <c r="A15704" i="26" s="1"/>
  <c r="A15705" i="26" s="1"/>
  <c r="A15706" i="26" s="1"/>
  <c r="A15707" i="26" s="1"/>
  <c r="A15708" i="26" s="1"/>
  <c r="A15709" i="26" s="1"/>
  <c r="A15710" i="26" s="1"/>
  <c r="A15711" i="26" s="1"/>
  <c r="A15712" i="26" s="1"/>
  <c r="A15713" i="26" s="1"/>
  <c r="A15714" i="26" s="1"/>
  <c r="A15715" i="26" s="1"/>
  <c r="A15716" i="26" s="1"/>
  <c r="A15717" i="26" s="1"/>
  <c r="A15718" i="26" s="1"/>
  <c r="A15719" i="26" s="1"/>
  <c r="A15720" i="26" s="1"/>
  <c r="A15721" i="26" s="1"/>
  <c r="A15722" i="26" s="1"/>
  <c r="A15723" i="26" s="1"/>
  <c r="A15724" i="26" s="1"/>
  <c r="A15725" i="26" s="1"/>
  <c r="A15726" i="26" s="1"/>
  <c r="A15727" i="26" s="1"/>
  <c r="A15728" i="26" s="1"/>
  <c r="A15729" i="26" s="1"/>
  <c r="A15730" i="26" s="1"/>
  <c r="A15731" i="26" s="1"/>
  <c r="A15732" i="26" s="1"/>
  <c r="A15733" i="26" s="1"/>
  <c r="A15734" i="26" s="1"/>
  <c r="A15735" i="26" s="1"/>
  <c r="A15736" i="26" s="1"/>
  <c r="A15737" i="26" s="1"/>
  <c r="A15738" i="26" s="1"/>
  <c r="A15739" i="26" s="1"/>
  <c r="A15740" i="26" s="1"/>
  <c r="A15741" i="26" s="1"/>
  <c r="A15742" i="26" s="1"/>
  <c r="A15743" i="26" s="1"/>
  <c r="A15744" i="26" s="1"/>
  <c r="A15745" i="26" s="1"/>
  <c r="A15746" i="26" s="1"/>
  <c r="A15747" i="26" s="1"/>
  <c r="A15748" i="26" s="1"/>
  <c r="A15749" i="26" s="1"/>
  <c r="A15750" i="26" s="1"/>
  <c r="A15751" i="26" s="1"/>
  <c r="A15752" i="26" s="1"/>
  <c r="A15753" i="26" s="1"/>
  <c r="A15754" i="26" s="1"/>
  <c r="A15755" i="26" s="1"/>
  <c r="A15756" i="26" s="1"/>
  <c r="A15757" i="26" s="1"/>
  <c r="A15758" i="26" s="1"/>
  <c r="A15759" i="26" s="1"/>
  <c r="A15760" i="26" s="1"/>
  <c r="A15761" i="26" s="1"/>
  <c r="A15762" i="26" s="1"/>
  <c r="A15763" i="26" s="1"/>
  <c r="A15764" i="26" s="1"/>
  <c r="A15765" i="26" s="1"/>
  <c r="A15766" i="26" s="1"/>
  <c r="A15767" i="26" s="1"/>
  <c r="A15768" i="26" s="1"/>
  <c r="A15769" i="26" s="1"/>
  <c r="A15770" i="26" s="1"/>
  <c r="A15771" i="26" s="1"/>
  <c r="A15772" i="26" s="1"/>
  <c r="A15773" i="26" s="1"/>
  <c r="A15774" i="26" s="1"/>
  <c r="A15775" i="26" s="1"/>
  <c r="A15776" i="26" s="1"/>
  <c r="A15777" i="26" s="1"/>
  <c r="A15778" i="26" s="1"/>
  <c r="A15779" i="26" s="1"/>
  <c r="A15780" i="26" s="1"/>
  <c r="A15781" i="26" s="1"/>
  <c r="A15782" i="26" s="1"/>
  <c r="A15783" i="26" s="1"/>
  <c r="A15784" i="26" s="1"/>
  <c r="A15785" i="26" s="1"/>
  <c r="A15786" i="26" s="1"/>
  <c r="A15787" i="26" s="1"/>
  <c r="A15788" i="26" s="1"/>
  <c r="A15789" i="26" s="1"/>
  <c r="A15790" i="26" s="1"/>
  <c r="A15791" i="26" s="1"/>
  <c r="A15792" i="26" s="1"/>
  <c r="A15793" i="26" s="1"/>
  <c r="A15794" i="26" s="1"/>
  <c r="A15795" i="26" s="1"/>
  <c r="A15796" i="26" s="1"/>
  <c r="A15797" i="26" s="1"/>
  <c r="A15798" i="26" s="1"/>
  <c r="A15799" i="26" s="1"/>
  <c r="A15800" i="26" s="1"/>
  <c r="A15801" i="26" s="1"/>
  <c r="A15802" i="26" s="1"/>
  <c r="A15803" i="26" s="1"/>
  <c r="A15804" i="26" s="1"/>
  <c r="A15805" i="26" s="1"/>
  <c r="A15806" i="26" s="1"/>
  <c r="A15807" i="26" s="1"/>
  <c r="A15808" i="26" s="1"/>
  <c r="A15809" i="26" s="1"/>
  <c r="A15810" i="26" s="1"/>
  <c r="A15811" i="26" s="1"/>
  <c r="A15812" i="26" s="1"/>
  <c r="A15813" i="26" s="1"/>
  <c r="A15814" i="26" s="1"/>
  <c r="A15815" i="26" s="1"/>
  <c r="A15816" i="26" s="1"/>
  <c r="A15817" i="26" s="1"/>
  <c r="A15818" i="26" s="1"/>
  <c r="A15819" i="26" s="1"/>
  <c r="A15820" i="26" s="1"/>
  <c r="A15821" i="26" s="1"/>
  <c r="A15822" i="26" s="1"/>
  <c r="A15823" i="26" s="1"/>
  <c r="A15824" i="26" s="1"/>
  <c r="A15825" i="26" s="1"/>
  <c r="A15826" i="26" s="1"/>
  <c r="A15827" i="26" s="1"/>
  <c r="A15828" i="26" s="1"/>
  <c r="A15829" i="26" s="1"/>
  <c r="A15830" i="26" s="1"/>
  <c r="A15831" i="26" s="1"/>
  <c r="A15832" i="26" s="1"/>
  <c r="A15833" i="26" s="1"/>
  <c r="A15834" i="26" s="1"/>
  <c r="A15835" i="26" s="1"/>
  <c r="A15836" i="26" s="1"/>
  <c r="A15837" i="26" s="1"/>
  <c r="A15838" i="26" s="1"/>
  <c r="A15839" i="26" s="1"/>
  <c r="A15840" i="26" s="1"/>
  <c r="A15841" i="26" s="1"/>
  <c r="A15842" i="26" s="1"/>
  <c r="A15843" i="26" s="1"/>
  <c r="A15844" i="26" s="1"/>
  <c r="A15845" i="26" s="1"/>
  <c r="A15846" i="26" s="1"/>
  <c r="A15847" i="26" s="1"/>
  <c r="A15848" i="26" s="1"/>
  <c r="A15849" i="26" s="1"/>
  <c r="A15850" i="26" s="1"/>
  <c r="A15851" i="26" s="1"/>
  <c r="A15852" i="26" s="1"/>
  <c r="A15853" i="26" s="1"/>
  <c r="A15854" i="26" s="1"/>
  <c r="A15855" i="26" s="1"/>
  <c r="A15856" i="26" s="1"/>
  <c r="A15857" i="26" s="1"/>
  <c r="A15858" i="26" s="1"/>
  <c r="A15859" i="26" s="1"/>
  <c r="A15860" i="26" s="1"/>
  <c r="A15861" i="26" s="1"/>
  <c r="A15862" i="26" s="1"/>
  <c r="A15863" i="26" s="1"/>
  <c r="A15864" i="26" s="1"/>
  <c r="A15865" i="26" s="1"/>
  <c r="A15866" i="26" s="1"/>
  <c r="A15867" i="26" s="1"/>
  <c r="A15868" i="26" s="1"/>
  <c r="A15869" i="26" s="1"/>
  <c r="A15870" i="26" s="1"/>
  <c r="A15871" i="26" s="1"/>
  <c r="A15872" i="26" s="1"/>
  <c r="A15873" i="26" s="1"/>
  <c r="A15874" i="26" s="1"/>
  <c r="A15875" i="26" s="1"/>
  <c r="A15876" i="26" s="1"/>
  <c r="A15877" i="26" s="1"/>
  <c r="A15878" i="26" s="1"/>
  <c r="A15879" i="26" s="1"/>
  <c r="A15880" i="26" s="1"/>
  <c r="A15881" i="26" s="1"/>
  <c r="A15882" i="26" s="1"/>
  <c r="A15883" i="26" s="1"/>
  <c r="A15884" i="26" s="1"/>
  <c r="A15885" i="26" s="1"/>
  <c r="A15886" i="26" s="1"/>
  <c r="A15887" i="26" s="1"/>
  <c r="A15888" i="26" s="1"/>
  <c r="A15889" i="26" s="1"/>
  <c r="A15890" i="26" s="1"/>
  <c r="A15891" i="26" s="1"/>
  <c r="A15892" i="26" s="1"/>
  <c r="A15893" i="26" s="1"/>
  <c r="A15894" i="26" s="1"/>
  <c r="A15895" i="26" s="1"/>
  <c r="A15896" i="26" s="1"/>
  <c r="A15897" i="26" s="1"/>
  <c r="A15898" i="26" s="1"/>
  <c r="A15899" i="26" s="1"/>
  <c r="A15900" i="26" s="1"/>
  <c r="A15901" i="26" s="1"/>
  <c r="A15902" i="26" s="1"/>
  <c r="A15903" i="26" s="1"/>
  <c r="A15904" i="26" s="1"/>
  <c r="A15905" i="26" s="1"/>
  <c r="A15906" i="26" s="1"/>
  <c r="A15907" i="26" s="1"/>
  <c r="A15908" i="26" s="1"/>
  <c r="A15909" i="26" s="1"/>
  <c r="A15910" i="26" s="1"/>
  <c r="A15911" i="26" s="1"/>
  <c r="A15912" i="26" s="1"/>
  <c r="A15913" i="26" s="1"/>
  <c r="A15914" i="26" s="1"/>
  <c r="A15915" i="26" s="1"/>
  <c r="A15916" i="26" s="1"/>
  <c r="A15917" i="26" s="1"/>
  <c r="A15918" i="26" s="1"/>
  <c r="A15919" i="26" s="1"/>
  <c r="A15920" i="26" s="1"/>
  <c r="A15921" i="26" s="1"/>
  <c r="A15922" i="26" s="1"/>
  <c r="A15923" i="26" s="1"/>
  <c r="A15924" i="26" s="1"/>
  <c r="A15925" i="26" s="1"/>
  <c r="A15926" i="26" s="1"/>
  <c r="A15927" i="26" s="1"/>
  <c r="A15928" i="26" s="1"/>
  <c r="A15929" i="26" s="1"/>
  <c r="A15930" i="26" s="1"/>
  <c r="A15931" i="26" s="1"/>
  <c r="A15932" i="26" s="1"/>
  <c r="A15933" i="26" s="1"/>
  <c r="A15934" i="26" s="1"/>
  <c r="A15935" i="26" s="1"/>
  <c r="A15936" i="26" s="1"/>
  <c r="A15937" i="26" s="1"/>
  <c r="A15938" i="26" s="1"/>
  <c r="A15939" i="26" s="1"/>
  <c r="A15940" i="26" s="1"/>
  <c r="A15941" i="26" s="1"/>
  <c r="A15942" i="26" s="1"/>
  <c r="A15943" i="26" s="1"/>
  <c r="A15944" i="26" s="1"/>
  <c r="A15945" i="26" s="1"/>
  <c r="A15946" i="26" s="1"/>
  <c r="A15947" i="26" s="1"/>
  <c r="A15948" i="26" s="1"/>
  <c r="A15949" i="26" s="1"/>
  <c r="A15950" i="26" s="1"/>
  <c r="A15951" i="26" s="1"/>
  <c r="A15952" i="26" s="1"/>
  <c r="A15953" i="26" s="1"/>
  <c r="A15954" i="26" s="1"/>
  <c r="A15955" i="26" s="1"/>
  <c r="A15956" i="26" s="1"/>
  <c r="A15957" i="26" s="1"/>
  <c r="A15958" i="26" s="1"/>
  <c r="A15959" i="26" s="1"/>
  <c r="A15960" i="26" s="1"/>
  <c r="A15961" i="26" s="1"/>
  <c r="A15962" i="26" s="1"/>
  <c r="A15963" i="26" s="1"/>
  <c r="A15964" i="26" s="1"/>
  <c r="A15965" i="26" s="1"/>
  <c r="A15966" i="26" s="1"/>
  <c r="A15967" i="26" s="1"/>
  <c r="A15968" i="26" s="1"/>
  <c r="A15969" i="26" s="1"/>
  <c r="A15970" i="26" s="1"/>
  <c r="A15971" i="26" s="1"/>
  <c r="A15972" i="26" s="1"/>
  <c r="A15973" i="26" s="1"/>
  <c r="A15974" i="26" s="1"/>
  <c r="A15975" i="26" s="1"/>
  <c r="A15976" i="26" s="1"/>
  <c r="A15977" i="26" s="1"/>
  <c r="A15978" i="26" s="1"/>
  <c r="A15979" i="26" s="1"/>
  <c r="A15980" i="26" s="1"/>
  <c r="A15981" i="26" s="1"/>
  <c r="A15982" i="26" s="1"/>
  <c r="A15983" i="26" s="1"/>
  <c r="A15984" i="26" s="1"/>
  <c r="A15985" i="26" s="1"/>
  <c r="A15986" i="26" s="1"/>
  <c r="A15987" i="26" s="1"/>
  <c r="A15988" i="26" s="1"/>
  <c r="A15989" i="26" s="1"/>
  <c r="A15990" i="26" s="1"/>
  <c r="A15991" i="26" s="1"/>
  <c r="A15992" i="26" s="1"/>
  <c r="A15993" i="26" s="1"/>
  <c r="A15994" i="26" s="1"/>
  <c r="A15995" i="26" s="1"/>
  <c r="A15996" i="26" s="1"/>
  <c r="A15997" i="26" s="1"/>
  <c r="A15998" i="26" s="1"/>
  <c r="A15999" i="26" s="1"/>
  <c r="A16000" i="26" s="1"/>
  <c r="A16001" i="26" s="1"/>
  <c r="A16002" i="26" s="1"/>
  <c r="A16003" i="26" s="1"/>
  <c r="A16004" i="26" s="1"/>
  <c r="A16005" i="26" s="1"/>
  <c r="A16006" i="26" s="1"/>
  <c r="A16007" i="26" s="1"/>
  <c r="A16008" i="26" s="1"/>
  <c r="A16009" i="26" s="1"/>
  <c r="A16010" i="26" s="1"/>
  <c r="A16011" i="26" s="1"/>
  <c r="A16012" i="26" s="1"/>
  <c r="A16013" i="26" s="1"/>
  <c r="A16014" i="26" s="1"/>
  <c r="A16015" i="26" s="1"/>
  <c r="A16016" i="26" s="1"/>
  <c r="A16017" i="26" s="1"/>
  <c r="A16018" i="26" s="1"/>
  <c r="A16019" i="26" s="1"/>
  <c r="A16020" i="26" s="1"/>
  <c r="A16021" i="26" s="1"/>
  <c r="A16022" i="26" s="1"/>
  <c r="A16023" i="26" s="1"/>
  <c r="A16024" i="26" s="1"/>
  <c r="A16025" i="26" s="1"/>
  <c r="A16026" i="26" s="1"/>
  <c r="A16027" i="26" s="1"/>
  <c r="A16028" i="26" s="1"/>
  <c r="A16029" i="26" s="1"/>
  <c r="A16030" i="26" s="1"/>
  <c r="A16031" i="26" s="1"/>
  <c r="A16032" i="26" s="1"/>
  <c r="A16033" i="26" s="1"/>
  <c r="A16034" i="26" s="1"/>
  <c r="A16035" i="26" s="1"/>
  <c r="A16036" i="26" s="1"/>
  <c r="A16037" i="26" s="1"/>
  <c r="A16038" i="26" s="1"/>
  <c r="A16039" i="26" s="1"/>
  <c r="A16040" i="26" s="1"/>
  <c r="A16041" i="26" s="1"/>
  <c r="A16042" i="26" s="1"/>
  <c r="A16043" i="26" s="1"/>
  <c r="A16044" i="26" s="1"/>
  <c r="A16045" i="26" s="1"/>
  <c r="A16046" i="26" s="1"/>
  <c r="A16047" i="26" s="1"/>
  <c r="A16048" i="26" s="1"/>
  <c r="A16049" i="26" s="1"/>
  <c r="A16050" i="26" s="1"/>
  <c r="A16051" i="26" s="1"/>
  <c r="A16052" i="26" s="1"/>
  <c r="A16053" i="26" s="1"/>
  <c r="A16054" i="26" s="1"/>
  <c r="A16055" i="26" s="1"/>
  <c r="A16056" i="26" s="1"/>
  <c r="A16057" i="26" s="1"/>
  <c r="A16058" i="26" s="1"/>
  <c r="A16059" i="26" s="1"/>
  <c r="A16060" i="26" s="1"/>
  <c r="A16061" i="26" s="1"/>
  <c r="A16062" i="26" s="1"/>
  <c r="A16063" i="26" s="1"/>
  <c r="A16064" i="26" s="1"/>
  <c r="A16065" i="26" s="1"/>
  <c r="A16066" i="26" s="1"/>
  <c r="A16067" i="26" s="1"/>
  <c r="A16068" i="26" s="1"/>
  <c r="A16069" i="26" s="1"/>
  <c r="A16070" i="26" s="1"/>
  <c r="A16071" i="26" s="1"/>
  <c r="A16072" i="26" s="1"/>
  <c r="A16073" i="26" s="1"/>
  <c r="A16074" i="26" s="1"/>
  <c r="A16075" i="26" s="1"/>
  <c r="A16076" i="26" s="1"/>
  <c r="A16077" i="26" s="1"/>
  <c r="A16078" i="26" s="1"/>
  <c r="A16079" i="26" s="1"/>
  <c r="A16080" i="26" s="1"/>
  <c r="A16081" i="26" s="1"/>
  <c r="A16082" i="26" s="1"/>
  <c r="A16083" i="26" s="1"/>
  <c r="A16084" i="26" s="1"/>
  <c r="A16085" i="26" s="1"/>
  <c r="A16086" i="26" s="1"/>
  <c r="A16087" i="26" s="1"/>
  <c r="A16088" i="26" s="1"/>
  <c r="A16089" i="26" s="1"/>
  <c r="A16090" i="26" s="1"/>
  <c r="A16091" i="26" s="1"/>
  <c r="A16092" i="26" s="1"/>
  <c r="A16093" i="26" s="1"/>
  <c r="A16094" i="26" s="1"/>
  <c r="A16095" i="26" s="1"/>
  <c r="A16096" i="26" s="1"/>
  <c r="A16097" i="26" s="1"/>
  <c r="A16098" i="26" s="1"/>
  <c r="A16099" i="26" s="1"/>
  <c r="A16100" i="26" s="1"/>
  <c r="A16101" i="26" s="1"/>
  <c r="A16102" i="26" s="1"/>
  <c r="A16103" i="26" s="1"/>
  <c r="A16104" i="26" s="1"/>
  <c r="A16105" i="26" s="1"/>
  <c r="A16106" i="26" s="1"/>
  <c r="A16107" i="26" s="1"/>
  <c r="A16108" i="26" s="1"/>
  <c r="A16109" i="26" s="1"/>
  <c r="A16110" i="26" s="1"/>
  <c r="A16111" i="26" s="1"/>
  <c r="A16112" i="26" s="1"/>
  <c r="A16113" i="26" s="1"/>
  <c r="A16114" i="26" s="1"/>
  <c r="A16115" i="26" s="1"/>
  <c r="A16116" i="26" s="1"/>
  <c r="A16117" i="26" s="1"/>
  <c r="A16118" i="26" s="1"/>
  <c r="A16119" i="26" s="1"/>
  <c r="A16120" i="26" s="1"/>
  <c r="A16121" i="26" s="1"/>
  <c r="A16122" i="26" s="1"/>
  <c r="A16123" i="26" s="1"/>
  <c r="A16124" i="26" s="1"/>
  <c r="A16125" i="26" s="1"/>
  <c r="A16126" i="26" s="1"/>
  <c r="A16127" i="26" s="1"/>
  <c r="A16128" i="26" s="1"/>
  <c r="A16129" i="26" s="1"/>
  <c r="A16130" i="26" s="1"/>
  <c r="A16131" i="26" s="1"/>
  <c r="A16132" i="26" s="1"/>
  <c r="A16133" i="26" s="1"/>
  <c r="A16134" i="26" s="1"/>
  <c r="A16135" i="26" s="1"/>
  <c r="A16136" i="26" s="1"/>
  <c r="A16137" i="26" s="1"/>
  <c r="A16138" i="26" s="1"/>
  <c r="A16139" i="26" s="1"/>
  <c r="A16140" i="26" s="1"/>
  <c r="A16141" i="26" s="1"/>
  <c r="A16142" i="26" s="1"/>
  <c r="A16143" i="26" s="1"/>
  <c r="A16144" i="26" s="1"/>
  <c r="A16145" i="26" s="1"/>
  <c r="A16146" i="26" s="1"/>
  <c r="A16147" i="26" s="1"/>
  <c r="A16148" i="26" s="1"/>
  <c r="A16149" i="26" s="1"/>
  <c r="A16150" i="26" s="1"/>
  <c r="A16151" i="26" s="1"/>
  <c r="A16152" i="26" s="1"/>
  <c r="A16153" i="26" s="1"/>
  <c r="A16154" i="26" s="1"/>
  <c r="A16155" i="26" s="1"/>
  <c r="A16156" i="26" s="1"/>
  <c r="A16157" i="26" s="1"/>
  <c r="A16158" i="26" s="1"/>
  <c r="A16159" i="26" s="1"/>
  <c r="A16160" i="26" s="1"/>
  <c r="A16161" i="26" s="1"/>
  <c r="A16162" i="26" s="1"/>
  <c r="A16163" i="26" s="1"/>
  <c r="A16164" i="26" s="1"/>
  <c r="A16165" i="26" s="1"/>
  <c r="A16166" i="26" s="1"/>
  <c r="A16167" i="26" s="1"/>
  <c r="A16168" i="26" s="1"/>
  <c r="A16169" i="26" s="1"/>
  <c r="A16170" i="26" s="1"/>
  <c r="A16171" i="26" s="1"/>
  <c r="A16172" i="26" s="1"/>
  <c r="A16173" i="26" s="1"/>
  <c r="A16174" i="26" s="1"/>
  <c r="A16175" i="26" s="1"/>
  <c r="A16176" i="26" s="1"/>
  <c r="A16177" i="26" s="1"/>
  <c r="A16178" i="26" s="1"/>
  <c r="A16179" i="26" s="1"/>
  <c r="A16180" i="26" s="1"/>
  <c r="A16181" i="26" s="1"/>
  <c r="A16182" i="26" s="1"/>
  <c r="A16183" i="26" s="1"/>
  <c r="A16184" i="26" s="1"/>
  <c r="A16185" i="26" s="1"/>
  <c r="A16186" i="26" s="1"/>
  <c r="A16187" i="26" s="1"/>
  <c r="A16188" i="26" s="1"/>
  <c r="A16189" i="26" s="1"/>
  <c r="A16190" i="26" s="1"/>
  <c r="A16191" i="26" s="1"/>
  <c r="A16192" i="26" s="1"/>
  <c r="A16193" i="26" s="1"/>
  <c r="A16194" i="26" s="1"/>
  <c r="A16195" i="26" s="1"/>
  <c r="A16196" i="26" s="1"/>
  <c r="A16197" i="26" s="1"/>
  <c r="A16198" i="26" s="1"/>
  <c r="A16199" i="26" s="1"/>
  <c r="A16200" i="26" s="1"/>
  <c r="A16201" i="26" s="1"/>
  <c r="A16202" i="26" s="1"/>
  <c r="A16203" i="26" s="1"/>
  <c r="A16204" i="26" s="1"/>
  <c r="A16205" i="26" s="1"/>
  <c r="A16206" i="26" s="1"/>
  <c r="A16207" i="26" s="1"/>
  <c r="A16208" i="26" s="1"/>
  <c r="A16209" i="26" s="1"/>
  <c r="A16210" i="26" s="1"/>
  <c r="A16211" i="26" s="1"/>
  <c r="A16212" i="26" s="1"/>
  <c r="A16213" i="26" s="1"/>
  <c r="A16214" i="26" s="1"/>
  <c r="A16215" i="26" s="1"/>
  <c r="A16216" i="26" s="1"/>
  <c r="A16217" i="26" s="1"/>
  <c r="A16218" i="26" s="1"/>
  <c r="A16219" i="26" s="1"/>
  <c r="A16220" i="26" s="1"/>
  <c r="A16221" i="26" s="1"/>
  <c r="A16222" i="26" s="1"/>
  <c r="A16223" i="26" s="1"/>
  <c r="A16224" i="26" s="1"/>
  <c r="A16225" i="26" s="1"/>
  <c r="A16226" i="26" s="1"/>
  <c r="A16227" i="26" s="1"/>
  <c r="A16228" i="26" s="1"/>
  <c r="A16229" i="26" s="1"/>
  <c r="A16230" i="26" s="1"/>
  <c r="A16231" i="26" s="1"/>
  <c r="A16232" i="26" s="1"/>
  <c r="A16233" i="26" s="1"/>
  <c r="A16234" i="26" s="1"/>
  <c r="A16235" i="26" s="1"/>
  <c r="A16236" i="26" s="1"/>
  <c r="A16237" i="26" s="1"/>
  <c r="A16238" i="26" s="1"/>
  <c r="A16239" i="26" s="1"/>
  <c r="A16240" i="26" s="1"/>
  <c r="A16241" i="26" s="1"/>
  <c r="A16242" i="26" s="1"/>
  <c r="A16243" i="26" s="1"/>
  <c r="A16244" i="26" s="1"/>
  <c r="A16245" i="26" s="1"/>
  <c r="A16246" i="26" s="1"/>
  <c r="A16247" i="26" s="1"/>
  <c r="A16248" i="26" s="1"/>
  <c r="A16249" i="26" s="1"/>
  <c r="A16250" i="26" s="1"/>
  <c r="A16251" i="26" s="1"/>
  <c r="A16252" i="26" s="1"/>
  <c r="A16253" i="26" s="1"/>
  <c r="A16254" i="26" s="1"/>
  <c r="A16255" i="26" s="1"/>
  <c r="A16256" i="26" s="1"/>
  <c r="A16257" i="26" s="1"/>
  <c r="A16258" i="26" s="1"/>
  <c r="A16259" i="26" s="1"/>
  <c r="A16260" i="26" s="1"/>
  <c r="A16261" i="26" s="1"/>
  <c r="A16262" i="26" s="1"/>
  <c r="A16263" i="26" s="1"/>
  <c r="A16264" i="26" s="1"/>
  <c r="A16265" i="26" s="1"/>
  <c r="A16266" i="26" s="1"/>
  <c r="A16267" i="26" s="1"/>
  <c r="A16268" i="26" s="1"/>
  <c r="A16269" i="26" s="1"/>
  <c r="A16270" i="26" s="1"/>
  <c r="A16271" i="26" s="1"/>
  <c r="A16272" i="26" s="1"/>
  <c r="A16273" i="26" s="1"/>
  <c r="A16274" i="26" s="1"/>
  <c r="A16275" i="26" s="1"/>
  <c r="A16276" i="26" s="1"/>
  <c r="A16277" i="26" s="1"/>
  <c r="A16278" i="26" s="1"/>
  <c r="A16279" i="26" s="1"/>
  <c r="A16280" i="26" s="1"/>
  <c r="A16281" i="26" s="1"/>
  <c r="A16282" i="26" s="1"/>
  <c r="A16283" i="26" s="1"/>
  <c r="A16284" i="26" s="1"/>
  <c r="A16285" i="26" s="1"/>
  <c r="A16286" i="26" s="1"/>
  <c r="A16287" i="26" s="1"/>
  <c r="A16288" i="26" s="1"/>
  <c r="A16289" i="26" s="1"/>
  <c r="A16290" i="26" s="1"/>
  <c r="A16291" i="26" s="1"/>
  <c r="A16292" i="26" s="1"/>
  <c r="A16293" i="26" s="1"/>
  <c r="A16294" i="26" s="1"/>
  <c r="A16295" i="26" s="1"/>
  <c r="A16296" i="26" s="1"/>
  <c r="A16297" i="26" s="1"/>
  <c r="A16298" i="26" s="1"/>
  <c r="A16299" i="26" s="1"/>
  <c r="A16300" i="26" s="1"/>
  <c r="A16301" i="26" s="1"/>
  <c r="A16302" i="26" s="1"/>
  <c r="A16303" i="26" s="1"/>
  <c r="A16304" i="26" s="1"/>
  <c r="A16305" i="26" s="1"/>
  <c r="A16306" i="26" s="1"/>
  <c r="A16307" i="26" s="1"/>
  <c r="A16308" i="26" s="1"/>
  <c r="A16309" i="26" s="1"/>
  <c r="A16310" i="26" s="1"/>
  <c r="A16311" i="26" s="1"/>
  <c r="A16312" i="26" s="1"/>
  <c r="A16313" i="26" s="1"/>
  <c r="A16314" i="26" s="1"/>
  <c r="A16315" i="26" s="1"/>
  <c r="A16316" i="26" s="1"/>
  <c r="A16317" i="26" s="1"/>
  <c r="A16318" i="26" s="1"/>
  <c r="A16319" i="26" s="1"/>
  <c r="A16320" i="26" s="1"/>
  <c r="A16321" i="26" s="1"/>
  <c r="A16322" i="26" s="1"/>
  <c r="A16323" i="26" s="1"/>
  <c r="A16324" i="26" s="1"/>
  <c r="A16325" i="26" s="1"/>
  <c r="A16326" i="26" s="1"/>
  <c r="A16327" i="26" s="1"/>
  <c r="A16328" i="26" s="1"/>
  <c r="A16329" i="26" s="1"/>
  <c r="A16330" i="26" s="1"/>
  <c r="A16331" i="26" s="1"/>
  <c r="A16332" i="26" s="1"/>
  <c r="A16333" i="26" s="1"/>
  <c r="A16334" i="26" s="1"/>
  <c r="A16335" i="26" s="1"/>
  <c r="A16336" i="26" s="1"/>
  <c r="A16337" i="26" s="1"/>
  <c r="A16338" i="26" s="1"/>
  <c r="A16339" i="26" s="1"/>
  <c r="A16340" i="26" s="1"/>
  <c r="A16341" i="26" s="1"/>
  <c r="A16342" i="26" s="1"/>
  <c r="A16343" i="26" s="1"/>
  <c r="A16344" i="26" s="1"/>
  <c r="A16345" i="26" s="1"/>
  <c r="A16346" i="26" s="1"/>
  <c r="A16347" i="26" s="1"/>
  <c r="A16348" i="26" s="1"/>
  <c r="A16349" i="26" s="1"/>
  <c r="A16350" i="26" s="1"/>
  <c r="A16351" i="26" s="1"/>
  <c r="A16352" i="26" s="1"/>
  <c r="A16353" i="26" s="1"/>
  <c r="A16354" i="26" s="1"/>
  <c r="A16355" i="26" s="1"/>
  <c r="A16356" i="26" s="1"/>
  <c r="A16357" i="26" s="1"/>
  <c r="A16358" i="26" s="1"/>
  <c r="A16359" i="26" s="1"/>
  <c r="A16360" i="26" s="1"/>
  <c r="A16361" i="26" s="1"/>
  <c r="A16362" i="26" s="1"/>
  <c r="A16363" i="26" s="1"/>
  <c r="A16364" i="26" s="1"/>
  <c r="A16365" i="26" s="1"/>
  <c r="A16366" i="26" s="1"/>
  <c r="A16367" i="26" s="1"/>
  <c r="A16368" i="26" s="1"/>
  <c r="A16369" i="26" s="1"/>
  <c r="A16370" i="26" s="1"/>
  <c r="A16371" i="26" s="1"/>
  <c r="A16372" i="26" s="1"/>
  <c r="A16373" i="26" s="1"/>
  <c r="A16374" i="26" s="1"/>
  <c r="A16375" i="26" s="1"/>
  <c r="A16376" i="26" s="1"/>
  <c r="A16377" i="26" s="1"/>
  <c r="A16378" i="26" s="1"/>
  <c r="A16379" i="26" s="1"/>
  <c r="A16380" i="26" s="1"/>
  <c r="A16381" i="26" s="1"/>
  <c r="A16382" i="26" s="1"/>
  <c r="A16383" i="26" s="1"/>
  <c r="A16384" i="26" s="1"/>
  <c r="A16385" i="26" s="1"/>
  <c r="A16386" i="26" s="1"/>
  <c r="A16387" i="26" s="1"/>
  <c r="A16388" i="26" s="1"/>
  <c r="A16389" i="26" s="1"/>
  <c r="A16390" i="26" s="1"/>
  <c r="A16391" i="26" s="1"/>
  <c r="A16392" i="26" s="1"/>
  <c r="A16393" i="26" s="1"/>
  <c r="A16394" i="26" s="1"/>
  <c r="A16395" i="26" s="1"/>
  <c r="A16396" i="26" s="1"/>
  <c r="A16397" i="26" s="1"/>
  <c r="A16398" i="26" s="1"/>
  <c r="A16399" i="26" s="1"/>
  <c r="A16400" i="26" s="1"/>
  <c r="A16401" i="26" s="1"/>
  <c r="A16402" i="26" s="1"/>
  <c r="A16403" i="26" s="1"/>
  <c r="A16404" i="26" s="1"/>
  <c r="A16405" i="26" s="1"/>
  <c r="A16406" i="26" s="1"/>
  <c r="A16407" i="26" s="1"/>
  <c r="A16408" i="26" s="1"/>
  <c r="A16409" i="26" s="1"/>
  <c r="A16410" i="26" s="1"/>
  <c r="A16411" i="26" s="1"/>
  <c r="A16412" i="26" s="1"/>
  <c r="A16413" i="26" s="1"/>
  <c r="A16414" i="26" s="1"/>
  <c r="A16415" i="26" s="1"/>
  <c r="A16416" i="26" s="1"/>
  <c r="A16417" i="26" s="1"/>
  <c r="A16418" i="26" s="1"/>
  <c r="A16419" i="26" s="1"/>
  <c r="A16420" i="26" s="1"/>
  <c r="A16421" i="26" s="1"/>
  <c r="A16422" i="26" s="1"/>
  <c r="A16423" i="26" s="1"/>
  <c r="A16424" i="26" s="1"/>
  <c r="A16425" i="26" s="1"/>
  <c r="A16426" i="26" s="1"/>
  <c r="A16427" i="26" s="1"/>
  <c r="A16428" i="26" s="1"/>
  <c r="A16429" i="26" s="1"/>
  <c r="A16430" i="26" s="1"/>
  <c r="A16431" i="26" s="1"/>
  <c r="A16432" i="26" s="1"/>
  <c r="A16433" i="26" s="1"/>
  <c r="A16434" i="26" s="1"/>
  <c r="A16435" i="26" s="1"/>
  <c r="A16436" i="26" s="1"/>
  <c r="A16437" i="26" s="1"/>
  <c r="A16438" i="26" s="1"/>
  <c r="A16439" i="26" s="1"/>
  <c r="A16440" i="26" s="1"/>
  <c r="A16441" i="26" s="1"/>
  <c r="A16442" i="26" s="1"/>
  <c r="A16443" i="26" s="1"/>
  <c r="A16444" i="26" s="1"/>
  <c r="A16445" i="26" s="1"/>
  <c r="A16446" i="26" s="1"/>
  <c r="A16447" i="26" s="1"/>
  <c r="A16448" i="26" s="1"/>
  <c r="A16449" i="26" s="1"/>
  <c r="A16450" i="26" s="1"/>
  <c r="A16451" i="26" s="1"/>
  <c r="A16452" i="26" s="1"/>
  <c r="A16453" i="26" s="1"/>
  <c r="A16454" i="26" s="1"/>
  <c r="A16455" i="26" s="1"/>
  <c r="A16456" i="26" s="1"/>
  <c r="A16457" i="26" s="1"/>
  <c r="A16458" i="26" s="1"/>
  <c r="A16459" i="26" s="1"/>
  <c r="A16460" i="26" s="1"/>
  <c r="A16461" i="26" s="1"/>
  <c r="A16462" i="26" s="1"/>
  <c r="A16463" i="26" s="1"/>
  <c r="A16464" i="26" s="1"/>
  <c r="A16465" i="26" s="1"/>
  <c r="A16466" i="26" s="1"/>
  <c r="A16467" i="26" s="1"/>
  <c r="A16468" i="26" s="1"/>
  <c r="A16469" i="26" s="1"/>
  <c r="A16470" i="26" s="1"/>
  <c r="A16471" i="26" s="1"/>
  <c r="A16472" i="26" s="1"/>
  <c r="A16473" i="26" s="1"/>
  <c r="A16474" i="26" s="1"/>
  <c r="A16475" i="26" s="1"/>
  <c r="A16476" i="26" s="1"/>
  <c r="A16477" i="26" s="1"/>
  <c r="A16478" i="26" s="1"/>
  <c r="A16479" i="26" s="1"/>
  <c r="A16480" i="26" s="1"/>
  <c r="A16481" i="26" s="1"/>
  <c r="A16482" i="26" s="1"/>
  <c r="A16483" i="26" s="1"/>
  <c r="A16484" i="26" s="1"/>
  <c r="A16485" i="26" s="1"/>
  <c r="A16486" i="26" s="1"/>
  <c r="A16487" i="26" s="1"/>
  <c r="A16488" i="26" s="1"/>
  <c r="A16489" i="26" s="1"/>
  <c r="A16490" i="26" s="1"/>
  <c r="A16491" i="26" s="1"/>
  <c r="A16492" i="26" s="1"/>
  <c r="A16493" i="26" s="1"/>
  <c r="A16494" i="26" s="1"/>
  <c r="A16495" i="26" s="1"/>
  <c r="A16496" i="26" s="1"/>
  <c r="A16497" i="26" s="1"/>
  <c r="A16498" i="26" s="1"/>
  <c r="A16499" i="26" s="1"/>
  <c r="A16500" i="26" s="1"/>
  <c r="A16501" i="26" s="1"/>
  <c r="A16502" i="26" s="1"/>
  <c r="A16503" i="26" s="1"/>
  <c r="A16504" i="26" s="1"/>
  <c r="A16505" i="26" s="1"/>
  <c r="A16506" i="26" s="1"/>
  <c r="A16507" i="26" s="1"/>
  <c r="A16508" i="26" s="1"/>
  <c r="A16509" i="26" s="1"/>
  <c r="A16510" i="26" s="1"/>
  <c r="A16511" i="26" s="1"/>
  <c r="A16512" i="26" s="1"/>
  <c r="A16513" i="26" s="1"/>
  <c r="A16514" i="26" s="1"/>
  <c r="A16515" i="26" s="1"/>
  <c r="A16516" i="26" s="1"/>
  <c r="A16517" i="26" s="1"/>
  <c r="A16518" i="26" s="1"/>
  <c r="A16519" i="26" s="1"/>
  <c r="A16520" i="26" s="1"/>
  <c r="A16521" i="26" s="1"/>
  <c r="A16522" i="26" s="1"/>
  <c r="A16523" i="26" s="1"/>
  <c r="A16524" i="26" s="1"/>
  <c r="A16525" i="26" s="1"/>
  <c r="A16526" i="26" s="1"/>
  <c r="A16527" i="26" s="1"/>
  <c r="A16528" i="26" s="1"/>
  <c r="A16529" i="26" s="1"/>
  <c r="A16530" i="26" s="1"/>
  <c r="A16531" i="26" s="1"/>
  <c r="A16532" i="26" s="1"/>
  <c r="A16533" i="26" s="1"/>
  <c r="A16534" i="26" s="1"/>
  <c r="A16535" i="26" s="1"/>
  <c r="A16536" i="26" s="1"/>
  <c r="A16537" i="26" s="1"/>
  <c r="A16538" i="26" s="1"/>
  <c r="A16539" i="26" s="1"/>
  <c r="A16540" i="26" s="1"/>
  <c r="A16541" i="26" s="1"/>
  <c r="A16542" i="26" s="1"/>
  <c r="A16543" i="26" s="1"/>
  <c r="A16544" i="26" s="1"/>
  <c r="A16545" i="26" s="1"/>
  <c r="A16546" i="26" s="1"/>
  <c r="A16547" i="26" s="1"/>
  <c r="A16548" i="26" s="1"/>
  <c r="A16549" i="26" s="1"/>
  <c r="A16550" i="26" s="1"/>
  <c r="A16551" i="26" s="1"/>
  <c r="A16552" i="26" s="1"/>
  <c r="A16553" i="26" s="1"/>
  <c r="A16554" i="26" s="1"/>
  <c r="A16555" i="26" s="1"/>
  <c r="A16556" i="26" s="1"/>
  <c r="A16557" i="26" s="1"/>
  <c r="A16558" i="26" s="1"/>
  <c r="A16559" i="26" s="1"/>
  <c r="A16560" i="26" s="1"/>
  <c r="A16561" i="26" s="1"/>
  <c r="A16562" i="26" s="1"/>
  <c r="A16563" i="26" s="1"/>
  <c r="A16564" i="26" s="1"/>
  <c r="A16565" i="26" s="1"/>
  <c r="A16566" i="26" s="1"/>
  <c r="A16567" i="26" s="1"/>
  <c r="A16568" i="26" s="1"/>
  <c r="A16569" i="26" s="1"/>
  <c r="A16570" i="26" s="1"/>
  <c r="A16571" i="26" s="1"/>
  <c r="A16572" i="26" s="1"/>
  <c r="A16573" i="26" s="1"/>
  <c r="A16574" i="26" s="1"/>
  <c r="A16575" i="26" s="1"/>
  <c r="A16576" i="26" s="1"/>
  <c r="A16577" i="26" s="1"/>
  <c r="A16578" i="26" s="1"/>
  <c r="A16579" i="26" s="1"/>
  <c r="A16580" i="26" s="1"/>
  <c r="A16581" i="26" s="1"/>
  <c r="A16582" i="26" s="1"/>
  <c r="A16583" i="26" s="1"/>
  <c r="A16584" i="26" s="1"/>
  <c r="A16585" i="26" s="1"/>
  <c r="A16586" i="26" s="1"/>
  <c r="A16587" i="26" s="1"/>
  <c r="A16588" i="26" s="1"/>
  <c r="A16589" i="26" s="1"/>
  <c r="A16590" i="26" s="1"/>
  <c r="A16591" i="26" s="1"/>
  <c r="A16592" i="26" s="1"/>
  <c r="A16593" i="26" s="1"/>
  <c r="A16594" i="26" s="1"/>
  <c r="A16595" i="26" s="1"/>
  <c r="A16596" i="26" s="1"/>
  <c r="A16597" i="26" s="1"/>
  <c r="A16598" i="26" s="1"/>
  <c r="A16599" i="26" s="1"/>
  <c r="A16600" i="26" s="1"/>
  <c r="A16601" i="26" s="1"/>
  <c r="A16602" i="26" s="1"/>
  <c r="A16603" i="26" s="1"/>
  <c r="A16604" i="26" s="1"/>
  <c r="A16605" i="26" s="1"/>
  <c r="A16606" i="26" s="1"/>
  <c r="A16607" i="26" s="1"/>
  <c r="A16608" i="26" s="1"/>
  <c r="A16609" i="26" s="1"/>
  <c r="A16610" i="26" s="1"/>
  <c r="A16611" i="26" s="1"/>
  <c r="A16612" i="26" s="1"/>
  <c r="A16613" i="26" s="1"/>
  <c r="A16614" i="26" s="1"/>
  <c r="A16615" i="26" s="1"/>
  <c r="A16616" i="26" s="1"/>
  <c r="A16617" i="26" s="1"/>
  <c r="A16618" i="26" s="1"/>
  <c r="A16619" i="26" s="1"/>
  <c r="A16620" i="26" s="1"/>
  <c r="A16621" i="26" s="1"/>
  <c r="A16622" i="26" s="1"/>
  <c r="A16623" i="26" s="1"/>
  <c r="A16624" i="26" s="1"/>
  <c r="A16625" i="26" s="1"/>
  <c r="A16626" i="26" s="1"/>
  <c r="A16627" i="26" s="1"/>
  <c r="A16628" i="26" s="1"/>
  <c r="A16629" i="26" s="1"/>
  <c r="A16630" i="26" s="1"/>
  <c r="A16631" i="26" s="1"/>
  <c r="A16632" i="26" s="1"/>
  <c r="A16633" i="26" s="1"/>
  <c r="A16634" i="26" s="1"/>
  <c r="A16635" i="26" s="1"/>
  <c r="A16636" i="26" s="1"/>
  <c r="A16637" i="26" s="1"/>
  <c r="A16638" i="26" s="1"/>
  <c r="A16639" i="26" s="1"/>
  <c r="A16640" i="26" s="1"/>
  <c r="A16641" i="26" s="1"/>
  <c r="A16642" i="26" s="1"/>
  <c r="A16643" i="26" s="1"/>
  <c r="A16644" i="26" s="1"/>
  <c r="A16645" i="26" s="1"/>
  <c r="A16646" i="26" s="1"/>
  <c r="A16647" i="26" s="1"/>
  <c r="A16648" i="26" s="1"/>
  <c r="A16649" i="26" s="1"/>
  <c r="A16650" i="26" s="1"/>
  <c r="A16651" i="26" s="1"/>
  <c r="A16652" i="26" s="1"/>
  <c r="A16653" i="26" s="1"/>
  <c r="A16654" i="26" s="1"/>
  <c r="A16655" i="26" s="1"/>
  <c r="A16656" i="26" s="1"/>
  <c r="A16657" i="26" s="1"/>
  <c r="A16658" i="26" s="1"/>
  <c r="A16659" i="26" s="1"/>
  <c r="A16660" i="26" s="1"/>
  <c r="A16661" i="26" s="1"/>
  <c r="A16662" i="26" s="1"/>
  <c r="A16663" i="26" s="1"/>
  <c r="A16664" i="26" s="1"/>
  <c r="A16665" i="26" s="1"/>
  <c r="A16666" i="26" s="1"/>
  <c r="A16667" i="26" s="1"/>
  <c r="A16668" i="26" s="1"/>
  <c r="A16669" i="26" s="1"/>
  <c r="A16670" i="26" s="1"/>
  <c r="A16671" i="26" s="1"/>
  <c r="A16672" i="26" s="1"/>
  <c r="A16673" i="26" s="1"/>
  <c r="A16674" i="26" s="1"/>
  <c r="A16675" i="26" s="1"/>
  <c r="A16676" i="26" s="1"/>
  <c r="A16677" i="26" s="1"/>
  <c r="A16678" i="26" s="1"/>
  <c r="A16679" i="26" s="1"/>
  <c r="A16680" i="26" s="1"/>
  <c r="A16681" i="26" s="1"/>
  <c r="A16682" i="26" s="1"/>
  <c r="A16683" i="26" s="1"/>
  <c r="A16684" i="26" s="1"/>
  <c r="A16685" i="26" s="1"/>
  <c r="A16686" i="26" s="1"/>
  <c r="A16687" i="26" s="1"/>
  <c r="A16688" i="26" s="1"/>
  <c r="A16689" i="26" s="1"/>
  <c r="A16690" i="26" s="1"/>
  <c r="A16691" i="26" s="1"/>
  <c r="A16692" i="26" s="1"/>
  <c r="A16693" i="26" s="1"/>
  <c r="A16694" i="26" s="1"/>
  <c r="A16695" i="26" s="1"/>
  <c r="A16696" i="26" s="1"/>
  <c r="A16697" i="26" s="1"/>
  <c r="A16698" i="26" s="1"/>
  <c r="A16699" i="26" s="1"/>
  <c r="A16700" i="26" s="1"/>
  <c r="A16701" i="26" s="1"/>
  <c r="A16702" i="26" s="1"/>
  <c r="A16703" i="26" s="1"/>
  <c r="A16704" i="26" s="1"/>
  <c r="A16705" i="26" s="1"/>
  <c r="A16706" i="26" s="1"/>
  <c r="A16707" i="26" s="1"/>
  <c r="A16708" i="26" s="1"/>
  <c r="A16709" i="26" s="1"/>
  <c r="A16710" i="26" s="1"/>
  <c r="A16711" i="26" s="1"/>
  <c r="A16712" i="26" s="1"/>
  <c r="A16713" i="26" s="1"/>
  <c r="A16714" i="26" s="1"/>
  <c r="A16715" i="26" s="1"/>
  <c r="A16716" i="26" s="1"/>
  <c r="A16717" i="26" s="1"/>
  <c r="A16718" i="26" s="1"/>
  <c r="A16719" i="26" s="1"/>
  <c r="A16720" i="26" s="1"/>
  <c r="A16721" i="26" s="1"/>
  <c r="A16722" i="26" s="1"/>
  <c r="A16723" i="26" s="1"/>
  <c r="A16724" i="26" s="1"/>
  <c r="A16725" i="26" s="1"/>
  <c r="A16726" i="26" s="1"/>
  <c r="A16727" i="26" s="1"/>
  <c r="A16728" i="26" s="1"/>
  <c r="A16729" i="26" s="1"/>
  <c r="A16730" i="26" s="1"/>
  <c r="A16731" i="26" s="1"/>
  <c r="A16732" i="26" s="1"/>
  <c r="A16733" i="26" s="1"/>
  <c r="A16734" i="26" s="1"/>
  <c r="A16735" i="26" s="1"/>
  <c r="A16736" i="26" s="1"/>
  <c r="A16737" i="26" s="1"/>
  <c r="A16738" i="26" s="1"/>
  <c r="A16739" i="26" s="1"/>
  <c r="A16740" i="26" s="1"/>
  <c r="A16741" i="26" s="1"/>
  <c r="A16742" i="26" s="1"/>
  <c r="A16743" i="26" s="1"/>
  <c r="A16744" i="26" s="1"/>
  <c r="A16745" i="26" s="1"/>
  <c r="A16746" i="26" s="1"/>
  <c r="A16747" i="26" s="1"/>
  <c r="A16748" i="26" s="1"/>
  <c r="A16749" i="26" s="1"/>
  <c r="A16750" i="26" s="1"/>
  <c r="A16751" i="26" s="1"/>
  <c r="A16752" i="26" s="1"/>
  <c r="A16753" i="26" s="1"/>
  <c r="A16754" i="26" s="1"/>
  <c r="A16755" i="26" s="1"/>
  <c r="A16756" i="26" s="1"/>
  <c r="A16757" i="26" s="1"/>
  <c r="A16758" i="26" s="1"/>
  <c r="A16759" i="26" s="1"/>
  <c r="A16760" i="26" s="1"/>
  <c r="A16761" i="26" s="1"/>
  <c r="A16762" i="26" s="1"/>
  <c r="A16763" i="26" s="1"/>
  <c r="A16764" i="26" s="1"/>
  <c r="A16765" i="26" s="1"/>
  <c r="A16766" i="26" s="1"/>
  <c r="A16767" i="26" s="1"/>
  <c r="A16768" i="26" s="1"/>
  <c r="A16769" i="26" s="1"/>
  <c r="A16770" i="26" s="1"/>
  <c r="A16771" i="26" s="1"/>
  <c r="A16772" i="26" s="1"/>
  <c r="A16773" i="26" s="1"/>
  <c r="A16774" i="26" s="1"/>
  <c r="A16775" i="26" s="1"/>
  <c r="A16776" i="26" s="1"/>
  <c r="A16777" i="26" s="1"/>
  <c r="A16778" i="26" s="1"/>
  <c r="A16779" i="26" s="1"/>
  <c r="A16780" i="26" s="1"/>
  <c r="A16781" i="26" s="1"/>
  <c r="A16782" i="26" s="1"/>
  <c r="A16783" i="26" s="1"/>
  <c r="A16784" i="26" s="1"/>
  <c r="A16785" i="26" s="1"/>
  <c r="A16786" i="26" s="1"/>
  <c r="A16787" i="26" s="1"/>
  <c r="A16788" i="26" s="1"/>
  <c r="A16789" i="26" s="1"/>
  <c r="A16790" i="26" s="1"/>
  <c r="A16791" i="26" s="1"/>
  <c r="A16792" i="26" s="1"/>
  <c r="A16793" i="26" s="1"/>
  <c r="A16794" i="26" s="1"/>
  <c r="A16795" i="26" s="1"/>
  <c r="A16796" i="26" s="1"/>
  <c r="A16797" i="26" s="1"/>
  <c r="A16798" i="26" s="1"/>
  <c r="A16799" i="26" s="1"/>
  <c r="A16800" i="26" s="1"/>
  <c r="A16801" i="26" s="1"/>
  <c r="A16802" i="26" s="1"/>
  <c r="A16803" i="26" s="1"/>
  <c r="A16804" i="26" s="1"/>
  <c r="A16805" i="26" s="1"/>
  <c r="A16806" i="26" s="1"/>
  <c r="A16807" i="26" s="1"/>
  <c r="A16808" i="26" s="1"/>
  <c r="A16809" i="26" s="1"/>
  <c r="A16810" i="26" s="1"/>
  <c r="A16811" i="26" s="1"/>
  <c r="A16812" i="26" s="1"/>
  <c r="A16813" i="26" s="1"/>
  <c r="A16814" i="26" s="1"/>
  <c r="A16815" i="26" s="1"/>
  <c r="A16816" i="26" s="1"/>
  <c r="A16817" i="26" s="1"/>
  <c r="A16818" i="26" s="1"/>
  <c r="A16819" i="26" s="1"/>
  <c r="A16820" i="26" s="1"/>
  <c r="A16821" i="26" s="1"/>
  <c r="A16822" i="26" s="1"/>
  <c r="A16823" i="26" s="1"/>
  <c r="A16824" i="26" s="1"/>
  <c r="A16825" i="26" s="1"/>
  <c r="A16826" i="26" s="1"/>
  <c r="A16827" i="26" s="1"/>
  <c r="A16828" i="26" s="1"/>
  <c r="A16829" i="26" s="1"/>
  <c r="A16830" i="26" s="1"/>
  <c r="A16831" i="26" s="1"/>
  <c r="A16832" i="26" s="1"/>
  <c r="A16833" i="26" s="1"/>
  <c r="A16834" i="26" s="1"/>
  <c r="A16835" i="26" s="1"/>
  <c r="A16836" i="26" s="1"/>
  <c r="A16837" i="26" s="1"/>
  <c r="A16838" i="26" s="1"/>
  <c r="A16839" i="26" s="1"/>
  <c r="A16840" i="26" s="1"/>
  <c r="A16841" i="26" s="1"/>
  <c r="A16842" i="26" s="1"/>
  <c r="A16843" i="26" s="1"/>
  <c r="A16844" i="26" s="1"/>
  <c r="A16845" i="26" s="1"/>
  <c r="A16846" i="26" s="1"/>
  <c r="A16847" i="26" s="1"/>
  <c r="A16848" i="26" s="1"/>
  <c r="A16849" i="26" s="1"/>
  <c r="A16850" i="26" s="1"/>
  <c r="A16851" i="26" s="1"/>
  <c r="A16852" i="26" s="1"/>
  <c r="A16853" i="26" s="1"/>
  <c r="A16854" i="26" s="1"/>
  <c r="A16855" i="26" s="1"/>
  <c r="A16856" i="26" s="1"/>
  <c r="A16857" i="26" s="1"/>
  <c r="A16858" i="26" s="1"/>
  <c r="A16859" i="26" s="1"/>
  <c r="A16860" i="26" s="1"/>
  <c r="A16861" i="26" s="1"/>
  <c r="A16862" i="26" s="1"/>
  <c r="A16863" i="26" s="1"/>
  <c r="A16864" i="26" s="1"/>
  <c r="A16865" i="26" s="1"/>
  <c r="A16866" i="26" s="1"/>
  <c r="A16867" i="26" s="1"/>
  <c r="A16868" i="26" s="1"/>
  <c r="A16869" i="26" s="1"/>
  <c r="A16870" i="26" s="1"/>
  <c r="A16871" i="26" s="1"/>
  <c r="A16872" i="26" s="1"/>
  <c r="A16873" i="26" s="1"/>
  <c r="A16874" i="26" s="1"/>
  <c r="A16875" i="26" s="1"/>
  <c r="A16876" i="26" s="1"/>
  <c r="A16877" i="26" s="1"/>
  <c r="A16878" i="26" s="1"/>
  <c r="A16879" i="26" s="1"/>
  <c r="A16880" i="26" s="1"/>
  <c r="A16881" i="26" s="1"/>
  <c r="A16882" i="26" s="1"/>
  <c r="A16883" i="26" s="1"/>
  <c r="A16884" i="26" s="1"/>
  <c r="A16885" i="26" s="1"/>
  <c r="A16886" i="26" s="1"/>
  <c r="A16887" i="26" s="1"/>
  <c r="A16888" i="26" s="1"/>
  <c r="A16889" i="26" s="1"/>
  <c r="A16890" i="26" s="1"/>
  <c r="A16891" i="26" s="1"/>
  <c r="A16892" i="26" s="1"/>
  <c r="A16893" i="26" s="1"/>
  <c r="A16894" i="26" s="1"/>
  <c r="A16895" i="26" s="1"/>
  <c r="A16896" i="26" s="1"/>
  <c r="A16897" i="26" s="1"/>
  <c r="A16898" i="26" s="1"/>
  <c r="A16899" i="26" s="1"/>
  <c r="A16900" i="26" s="1"/>
  <c r="A16901" i="26" s="1"/>
  <c r="A16902" i="26" s="1"/>
  <c r="A16903" i="26" s="1"/>
  <c r="A16904" i="26" s="1"/>
  <c r="A16905" i="26" s="1"/>
  <c r="A16906" i="26" s="1"/>
  <c r="A16907" i="26" s="1"/>
  <c r="A16908" i="26" s="1"/>
  <c r="A16909" i="26" s="1"/>
  <c r="A16910" i="26" s="1"/>
  <c r="A16911" i="26" s="1"/>
  <c r="A16912" i="26" s="1"/>
  <c r="A16913" i="26" s="1"/>
  <c r="A16914" i="26" s="1"/>
  <c r="A16915" i="26" s="1"/>
  <c r="A16916" i="26" s="1"/>
  <c r="A16917" i="26" s="1"/>
  <c r="A16918" i="26" s="1"/>
  <c r="A16919" i="26" s="1"/>
  <c r="A16920" i="26" s="1"/>
  <c r="A16921" i="26" s="1"/>
  <c r="A16922" i="26" s="1"/>
  <c r="A16923" i="26" s="1"/>
  <c r="A16924" i="26" s="1"/>
  <c r="A16925" i="26" s="1"/>
  <c r="A16926" i="26" s="1"/>
  <c r="A16927" i="26" s="1"/>
  <c r="A16928" i="26" s="1"/>
  <c r="A16929" i="26" s="1"/>
  <c r="A16930" i="26" s="1"/>
  <c r="A16931" i="26" s="1"/>
  <c r="A16932" i="26" s="1"/>
  <c r="A16933" i="26" s="1"/>
  <c r="A16934" i="26" s="1"/>
  <c r="A16935" i="26" s="1"/>
  <c r="A16936" i="26" s="1"/>
  <c r="A16937" i="26" s="1"/>
  <c r="A16938" i="26" s="1"/>
  <c r="A16939" i="26" s="1"/>
  <c r="A16940" i="26" s="1"/>
  <c r="A16941" i="26" s="1"/>
  <c r="A16942" i="26" s="1"/>
  <c r="A16943" i="26" s="1"/>
  <c r="A16944" i="26" s="1"/>
  <c r="A16945" i="26" s="1"/>
  <c r="A16946" i="26" s="1"/>
  <c r="A16947" i="26" s="1"/>
  <c r="A16948" i="26" s="1"/>
  <c r="A16949" i="26" s="1"/>
  <c r="A16950" i="26" s="1"/>
  <c r="A16951" i="26" s="1"/>
  <c r="A16952" i="26" s="1"/>
  <c r="A16953" i="26" s="1"/>
  <c r="A16954" i="26" s="1"/>
  <c r="A16955" i="26" s="1"/>
  <c r="A16956" i="26" s="1"/>
  <c r="A16957" i="26" s="1"/>
  <c r="A16958" i="26" s="1"/>
  <c r="A16959" i="26" s="1"/>
  <c r="A16960" i="26" s="1"/>
  <c r="A16961" i="26" s="1"/>
  <c r="A16962" i="26" s="1"/>
  <c r="A16963" i="26" s="1"/>
  <c r="A16964" i="26" s="1"/>
  <c r="A16965" i="26" s="1"/>
  <c r="A16966" i="26" s="1"/>
  <c r="A16967" i="26" s="1"/>
  <c r="A16968" i="26" s="1"/>
  <c r="A16969" i="26" s="1"/>
  <c r="A16970" i="26" s="1"/>
  <c r="A16971" i="26" s="1"/>
  <c r="A16972" i="26" s="1"/>
  <c r="A16973" i="26" s="1"/>
  <c r="A16974" i="26" s="1"/>
  <c r="A16975" i="26" s="1"/>
  <c r="A16976" i="26" s="1"/>
  <c r="A16977" i="26" s="1"/>
  <c r="A16978" i="26" s="1"/>
  <c r="A16979" i="26" s="1"/>
  <c r="A16980" i="26" s="1"/>
  <c r="A16981" i="26" s="1"/>
  <c r="A16982" i="26" s="1"/>
  <c r="A16983" i="26" s="1"/>
  <c r="A16984" i="26" s="1"/>
  <c r="A16985" i="26" s="1"/>
  <c r="A16986" i="26" s="1"/>
  <c r="A16987" i="26" s="1"/>
  <c r="A16988" i="26" s="1"/>
  <c r="A16989" i="26" s="1"/>
  <c r="A16990" i="26" s="1"/>
  <c r="A16991" i="26" s="1"/>
  <c r="A16992" i="26" s="1"/>
  <c r="A16993" i="26" s="1"/>
  <c r="A16994" i="26" s="1"/>
  <c r="A16995" i="26" s="1"/>
  <c r="A16996" i="26" s="1"/>
  <c r="A16997" i="26" s="1"/>
  <c r="A16998" i="26" s="1"/>
  <c r="A16999" i="26" s="1"/>
  <c r="A17000" i="26" s="1"/>
  <c r="A17001" i="26" s="1"/>
  <c r="A17002" i="26" s="1"/>
  <c r="A17003" i="26" s="1"/>
  <c r="A17004" i="26" s="1"/>
  <c r="A17005" i="26" s="1"/>
  <c r="A17006" i="26" s="1"/>
  <c r="A17007" i="26" s="1"/>
  <c r="A17008" i="26" s="1"/>
  <c r="A17009" i="26" s="1"/>
  <c r="A17010" i="26" s="1"/>
  <c r="A17011" i="26" s="1"/>
  <c r="A17012" i="26" s="1"/>
  <c r="A17013" i="26" s="1"/>
  <c r="A17014" i="26" s="1"/>
  <c r="A17015" i="26" s="1"/>
  <c r="A17016" i="26" s="1"/>
  <c r="A17017" i="26" s="1"/>
  <c r="A17018" i="26" s="1"/>
  <c r="A17019" i="26" s="1"/>
  <c r="A17020" i="26" s="1"/>
  <c r="A17021" i="26" s="1"/>
  <c r="A17022" i="26" s="1"/>
  <c r="A17023" i="26" s="1"/>
  <c r="A17024" i="26" s="1"/>
  <c r="A17025" i="26" s="1"/>
  <c r="A17026" i="26" s="1"/>
  <c r="A17027" i="26" s="1"/>
  <c r="A17028" i="26" s="1"/>
  <c r="A17029" i="26" s="1"/>
  <c r="A17030" i="26" s="1"/>
  <c r="A17031" i="26" s="1"/>
  <c r="A17032" i="26" s="1"/>
  <c r="A17033" i="26" s="1"/>
  <c r="A17034" i="26" s="1"/>
  <c r="A17035" i="26" s="1"/>
  <c r="A17036" i="26" s="1"/>
  <c r="A17037" i="26" s="1"/>
  <c r="A17038" i="26" s="1"/>
  <c r="A17039" i="26" s="1"/>
  <c r="A17040" i="26" s="1"/>
  <c r="A17041" i="26" s="1"/>
  <c r="A17042" i="26" s="1"/>
  <c r="A17043" i="26" s="1"/>
  <c r="A17044" i="26" s="1"/>
  <c r="A17045" i="26" s="1"/>
  <c r="A17046" i="26" s="1"/>
  <c r="A17047" i="26" s="1"/>
  <c r="A17048" i="26" s="1"/>
  <c r="A17049" i="26" s="1"/>
  <c r="A17050" i="26" s="1"/>
  <c r="A17051" i="26" s="1"/>
  <c r="A17052" i="26" s="1"/>
  <c r="A17053" i="26" s="1"/>
  <c r="A17054" i="26" s="1"/>
  <c r="A17055" i="26" s="1"/>
  <c r="A17056" i="26" s="1"/>
  <c r="A17057" i="26" s="1"/>
  <c r="A17058" i="26" s="1"/>
  <c r="A17059" i="26" s="1"/>
  <c r="A17060" i="26" s="1"/>
  <c r="A17061" i="26" s="1"/>
  <c r="A17062" i="26" s="1"/>
  <c r="A17063" i="26" s="1"/>
  <c r="A17064" i="26" s="1"/>
  <c r="A17065" i="26" s="1"/>
  <c r="A17066" i="26" s="1"/>
  <c r="A17067" i="26" s="1"/>
  <c r="A17068" i="26" s="1"/>
  <c r="A17069" i="26" s="1"/>
  <c r="A17070" i="26" s="1"/>
  <c r="A17071" i="26" s="1"/>
  <c r="A17072" i="26" s="1"/>
  <c r="A17073" i="26" s="1"/>
  <c r="A17074" i="26" s="1"/>
  <c r="A17075" i="26" s="1"/>
  <c r="A17076" i="26" s="1"/>
  <c r="A17077" i="26" s="1"/>
  <c r="A17078" i="26" s="1"/>
  <c r="A17079" i="26" s="1"/>
  <c r="A17080" i="26" s="1"/>
  <c r="A17081" i="26" s="1"/>
  <c r="A17082" i="26" s="1"/>
  <c r="A17083" i="26" s="1"/>
  <c r="A17084" i="26" s="1"/>
  <c r="A17085" i="26" s="1"/>
  <c r="A17086" i="26" s="1"/>
  <c r="A17087" i="26" s="1"/>
  <c r="A17088" i="26" s="1"/>
  <c r="A17089" i="26" s="1"/>
  <c r="A17090" i="26" s="1"/>
  <c r="A17091" i="26" s="1"/>
  <c r="A17092" i="26" s="1"/>
  <c r="A17093" i="26" s="1"/>
  <c r="A17094" i="26" s="1"/>
  <c r="A17095" i="26" s="1"/>
  <c r="A17096" i="26" s="1"/>
  <c r="A17097" i="26" s="1"/>
  <c r="A17098" i="26" s="1"/>
  <c r="A17099" i="26" s="1"/>
  <c r="A17100" i="26" s="1"/>
  <c r="A17101" i="26" s="1"/>
  <c r="A17102" i="26" s="1"/>
  <c r="A17103" i="26" s="1"/>
  <c r="A17104" i="26" s="1"/>
  <c r="A17105" i="26" s="1"/>
  <c r="A17106" i="26" s="1"/>
  <c r="A17107" i="26" s="1"/>
  <c r="A17108" i="26" s="1"/>
  <c r="A17109" i="26" s="1"/>
  <c r="A17110" i="26" s="1"/>
  <c r="A17111" i="26" s="1"/>
  <c r="A17112" i="26" s="1"/>
  <c r="A17113" i="26" s="1"/>
  <c r="A17114" i="26" s="1"/>
  <c r="A17115" i="26" s="1"/>
  <c r="A17116" i="26" s="1"/>
  <c r="A17117" i="26" s="1"/>
  <c r="A17118" i="26" s="1"/>
  <c r="A17119" i="26" s="1"/>
  <c r="A17120" i="26" s="1"/>
  <c r="A17121" i="26" s="1"/>
  <c r="A17122" i="26" s="1"/>
  <c r="A17123" i="26" s="1"/>
  <c r="A17124" i="26" s="1"/>
  <c r="A17125" i="26" s="1"/>
  <c r="A17126" i="26" s="1"/>
  <c r="A17127" i="26" s="1"/>
  <c r="A17128" i="26" s="1"/>
  <c r="A17129" i="26" s="1"/>
  <c r="A17130" i="26" s="1"/>
  <c r="A17131" i="26" s="1"/>
  <c r="A17132" i="26" s="1"/>
  <c r="A17133" i="26" s="1"/>
  <c r="A17134" i="26" s="1"/>
  <c r="A17135" i="26" s="1"/>
  <c r="A17136" i="26" s="1"/>
  <c r="A17137" i="26" s="1"/>
  <c r="A17138" i="26" s="1"/>
  <c r="A17139" i="26" s="1"/>
  <c r="A17140" i="26" s="1"/>
  <c r="A17141" i="26" s="1"/>
  <c r="A17142" i="26" s="1"/>
  <c r="A17143" i="26" s="1"/>
  <c r="A17144" i="26" s="1"/>
  <c r="A17145" i="26" s="1"/>
  <c r="A17146" i="26" s="1"/>
  <c r="A17147" i="26" s="1"/>
  <c r="A17148" i="26" s="1"/>
  <c r="A17149" i="26" s="1"/>
  <c r="A17150" i="26" s="1"/>
  <c r="A17151" i="26" s="1"/>
  <c r="A17152" i="26" s="1"/>
  <c r="A17153" i="26" s="1"/>
  <c r="A17154" i="26" s="1"/>
  <c r="A17155" i="26" s="1"/>
  <c r="A17156" i="26" s="1"/>
  <c r="A17157" i="26" s="1"/>
  <c r="A17158" i="26" s="1"/>
  <c r="A17159" i="26" s="1"/>
  <c r="A17160" i="26" s="1"/>
  <c r="A17161" i="26" s="1"/>
  <c r="A17162" i="26" s="1"/>
  <c r="A17163" i="26" s="1"/>
  <c r="A17164" i="26" s="1"/>
  <c r="A17165" i="26" s="1"/>
  <c r="A17166" i="26" s="1"/>
  <c r="A17167" i="26" s="1"/>
  <c r="A17168" i="26" s="1"/>
  <c r="A17169" i="26" s="1"/>
  <c r="A17170" i="26" s="1"/>
  <c r="A17171" i="26" s="1"/>
  <c r="A17172" i="26" s="1"/>
  <c r="A17173" i="26" s="1"/>
  <c r="A17174" i="26" s="1"/>
  <c r="A17175" i="26" s="1"/>
  <c r="A17176" i="26" s="1"/>
  <c r="A17177" i="26" s="1"/>
  <c r="A17178" i="26" s="1"/>
  <c r="A17179" i="26" s="1"/>
  <c r="A17180" i="26" s="1"/>
  <c r="A17181" i="26" s="1"/>
  <c r="A17182" i="26" s="1"/>
  <c r="A17183" i="26" s="1"/>
  <c r="A17184" i="26" s="1"/>
  <c r="A17185" i="26" s="1"/>
  <c r="A17186" i="26" s="1"/>
  <c r="A17187" i="26" s="1"/>
  <c r="A17188" i="26" s="1"/>
  <c r="A17189" i="26" s="1"/>
  <c r="A17190" i="26" s="1"/>
  <c r="A17191" i="26" s="1"/>
  <c r="A17192" i="26" s="1"/>
  <c r="A17193" i="26" s="1"/>
  <c r="A17194" i="26" s="1"/>
  <c r="A17195" i="26" s="1"/>
  <c r="A17196" i="26" s="1"/>
  <c r="A17197" i="26" s="1"/>
  <c r="A17198" i="26" s="1"/>
  <c r="A17199" i="26" s="1"/>
  <c r="A17200" i="26" s="1"/>
  <c r="A17201" i="26" s="1"/>
  <c r="A17202" i="26" s="1"/>
  <c r="A17203" i="26" s="1"/>
  <c r="A17204" i="26" s="1"/>
  <c r="A17205" i="26" s="1"/>
  <c r="A17206" i="26" s="1"/>
  <c r="A17207" i="26" s="1"/>
  <c r="A17208" i="26" s="1"/>
  <c r="A17209" i="26" s="1"/>
  <c r="A17210" i="26" s="1"/>
  <c r="A17211" i="26" s="1"/>
  <c r="A17212" i="26" s="1"/>
  <c r="A17213" i="26" s="1"/>
  <c r="A17214" i="26" s="1"/>
  <c r="A17215" i="26" s="1"/>
  <c r="A17216" i="26" s="1"/>
  <c r="A17217" i="26" s="1"/>
  <c r="A17218" i="26" s="1"/>
  <c r="A17219" i="26" s="1"/>
  <c r="A17220" i="26" s="1"/>
  <c r="A17221" i="26" s="1"/>
  <c r="A17222" i="26" s="1"/>
  <c r="A17223" i="26" s="1"/>
  <c r="A17224" i="26" s="1"/>
  <c r="A17225" i="26" s="1"/>
  <c r="A17226" i="26" s="1"/>
  <c r="A17227" i="26" s="1"/>
  <c r="A17228" i="26" s="1"/>
  <c r="A17229" i="26" s="1"/>
  <c r="A17230" i="26" s="1"/>
  <c r="A17231" i="26" s="1"/>
  <c r="A17232" i="26" s="1"/>
  <c r="A17233" i="26" s="1"/>
  <c r="A17234" i="26" s="1"/>
  <c r="A17235" i="26" s="1"/>
  <c r="A17236" i="26" s="1"/>
  <c r="A17237" i="26" s="1"/>
  <c r="A17238" i="26" s="1"/>
  <c r="A17239" i="26" s="1"/>
  <c r="A17240" i="26" s="1"/>
  <c r="A17241" i="26" s="1"/>
  <c r="A17242" i="26" s="1"/>
  <c r="A17243" i="26" s="1"/>
  <c r="A17244" i="26" s="1"/>
  <c r="A17245" i="26" s="1"/>
  <c r="A17246" i="26" s="1"/>
  <c r="A17247" i="26" s="1"/>
  <c r="A17248" i="26" s="1"/>
  <c r="A17249" i="26" s="1"/>
  <c r="A17250" i="26" s="1"/>
  <c r="A17251" i="26" s="1"/>
  <c r="A17252" i="26" s="1"/>
  <c r="A17253" i="26" s="1"/>
  <c r="A17254" i="26" s="1"/>
  <c r="A17255" i="26" s="1"/>
  <c r="A17256" i="26" s="1"/>
  <c r="A17257" i="26" s="1"/>
  <c r="A17258" i="26" s="1"/>
  <c r="A17259" i="26" s="1"/>
  <c r="A17260" i="26" s="1"/>
  <c r="A17261" i="26" s="1"/>
  <c r="A17262" i="26" s="1"/>
  <c r="A17263" i="26" s="1"/>
  <c r="A17264" i="26" s="1"/>
  <c r="A17265" i="26" s="1"/>
  <c r="A17266" i="26" s="1"/>
  <c r="A17267" i="26" s="1"/>
  <c r="A17268" i="26" s="1"/>
  <c r="A17269" i="26" s="1"/>
  <c r="A17270" i="26" s="1"/>
  <c r="A17271" i="26" s="1"/>
  <c r="A17272" i="26" s="1"/>
  <c r="A17273" i="26" s="1"/>
  <c r="A17274" i="26" s="1"/>
  <c r="A17275" i="26" s="1"/>
  <c r="A17276" i="26" s="1"/>
  <c r="A17277" i="26" s="1"/>
  <c r="A17278" i="26" s="1"/>
  <c r="A17279" i="26" s="1"/>
  <c r="A17280" i="26" s="1"/>
  <c r="A17281" i="26" s="1"/>
  <c r="A17282" i="26" s="1"/>
  <c r="A17283" i="26" s="1"/>
  <c r="A17284" i="26" s="1"/>
  <c r="A17285" i="26" s="1"/>
  <c r="A17286" i="26" s="1"/>
  <c r="A17287" i="26" s="1"/>
  <c r="A17288" i="26" s="1"/>
  <c r="A17289" i="26" s="1"/>
  <c r="A17290" i="26" s="1"/>
  <c r="A17291" i="26" s="1"/>
  <c r="A17292" i="26" s="1"/>
  <c r="A17293" i="26" s="1"/>
  <c r="A17294" i="26" s="1"/>
  <c r="A17295" i="26" s="1"/>
  <c r="A17296" i="26" s="1"/>
  <c r="A17297" i="26" s="1"/>
  <c r="A17298" i="26" s="1"/>
  <c r="A17299" i="26" s="1"/>
  <c r="A17300" i="26" s="1"/>
  <c r="A17301" i="26" s="1"/>
  <c r="A17302" i="26" s="1"/>
  <c r="A17303" i="26" s="1"/>
  <c r="A17304" i="26" s="1"/>
  <c r="A17305" i="26" s="1"/>
  <c r="A17306" i="26" s="1"/>
  <c r="A17307" i="26" s="1"/>
  <c r="A17308" i="26" s="1"/>
  <c r="A17309" i="26" s="1"/>
  <c r="A17310" i="26" s="1"/>
  <c r="A17311" i="26" s="1"/>
  <c r="A17312" i="26" s="1"/>
  <c r="A17313" i="26" s="1"/>
  <c r="A17314" i="26" s="1"/>
  <c r="A17315" i="26" s="1"/>
  <c r="A17316" i="26" s="1"/>
  <c r="A17317" i="26" s="1"/>
  <c r="A17318" i="26" s="1"/>
  <c r="A17319" i="26" s="1"/>
  <c r="A17320" i="26" s="1"/>
  <c r="A17321" i="26" s="1"/>
  <c r="A17322" i="26" s="1"/>
  <c r="A17323" i="26" s="1"/>
  <c r="A17324" i="26" s="1"/>
  <c r="A17325" i="26" s="1"/>
  <c r="A17326" i="26" s="1"/>
  <c r="A17327" i="26" s="1"/>
  <c r="A17328" i="26" s="1"/>
  <c r="A17329" i="26" s="1"/>
  <c r="A17330" i="26" s="1"/>
  <c r="A17331" i="26" s="1"/>
  <c r="A17332" i="26" s="1"/>
  <c r="A17333" i="26" s="1"/>
  <c r="A17334" i="26" s="1"/>
  <c r="A17335" i="26" s="1"/>
  <c r="A17336" i="26" s="1"/>
  <c r="A17337" i="26" s="1"/>
  <c r="A17338" i="26" s="1"/>
  <c r="A17339" i="26" s="1"/>
  <c r="A17340" i="26" s="1"/>
  <c r="A17341" i="26" s="1"/>
  <c r="A17342" i="26" s="1"/>
  <c r="A17343" i="26" s="1"/>
  <c r="A17344" i="26" s="1"/>
  <c r="A17345" i="26" s="1"/>
  <c r="A17346" i="26" s="1"/>
  <c r="A17347" i="26" s="1"/>
  <c r="A17348" i="26" s="1"/>
  <c r="A17349" i="26" s="1"/>
  <c r="A17350" i="26" s="1"/>
  <c r="A17351" i="26" s="1"/>
  <c r="A17352" i="26" s="1"/>
  <c r="A17353" i="26" s="1"/>
  <c r="A17354" i="26" s="1"/>
  <c r="A17355" i="26" s="1"/>
  <c r="A17356" i="26" s="1"/>
  <c r="A17357" i="26" s="1"/>
  <c r="A17358" i="26" s="1"/>
  <c r="A17359" i="26" s="1"/>
  <c r="A17360" i="26" s="1"/>
  <c r="A17361" i="26" s="1"/>
  <c r="A17362" i="26" s="1"/>
  <c r="A17363" i="26" s="1"/>
  <c r="A17364" i="26" s="1"/>
  <c r="A17365" i="26" s="1"/>
  <c r="A17366" i="26" s="1"/>
  <c r="A17367" i="26" s="1"/>
  <c r="A17368" i="26" s="1"/>
  <c r="A17369" i="26" s="1"/>
  <c r="A17370" i="26" s="1"/>
  <c r="A17371" i="26" s="1"/>
  <c r="A17372" i="26" s="1"/>
  <c r="A17373" i="26" s="1"/>
  <c r="A17374" i="26" s="1"/>
  <c r="A17375" i="26" s="1"/>
  <c r="A17376" i="26" s="1"/>
  <c r="A17377" i="26" s="1"/>
  <c r="A17378" i="26" s="1"/>
  <c r="A17379" i="26" s="1"/>
  <c r="A17380" i="26" s="1"/>
  <c r="A17381" i="26" s="1"/>
  <c r="A17382" i="26" s="1"/>
  <c r="A17383" i="26" s="1"/>
  <c r="A17384" i="26" s="1"/>
  <c r="A17385" i="26" s="1"/>
  <c r="A17386" i="26" s="1"/>
  <c r="A17387" i="26" s="1"/>
  <c r="A17388" i="26" s="1"/>
  <c r="A17389" i="26" s="1"/>
  <c r="A17390" i="26" s="1"/>
  <c r="A17391" i="26" s="1"/>
  <c r="A17392" i="26" s="1"/>
  <c r="A17393" i="26" s="1"/>
  <c r="A17394" i="26" s="1"/>
  <c r="A17395" i="26" s="1"/>
  <c r="A17396" i="26" s="1"/>
  <c r="A17397" i="26" s="1"/>
  <c r="A17398" i="26" s="1"/>
  <c r="A17399" i="26" s="1"/>
  <c r="A17400" i="26" s="1"/>
  <c r="A17401" i="26" s="1"/>
  <c r="A17402" i="26" s="1"/>
  <c r="A17403" i="26" s="1"/>
  <c r="A17404" i="26" s="1"/>
  <c r="A17405" i="26" s="1"/>
  <c r="A17406" i="26" s="1"/>
  <c r="A17407" i="26" s="1"/>
  <c r="A17408" i="26" s="1"/>
  <c r="A17409" i="26" s="1"/>
  <c r="A17410" i="26" s="1"/>
  <c r="A17411" i="26" s="1"/>
  <c r="A17412" i="26" s="1"/>
  <c r="A17413" i="26" s="1"/>
  <c r="A17414" i="26" s="1"/>
  <c r="A17415" i="26" s="1"/>
  <c r="A17416" i="26" s="1"/>
  <c r="A17417" i="26" s="1"/>
  <c r="A17418" i="26" s="1"/>
  <c r="A17419" i="26" s="1"/>
  <c r="A17420" i="26" s="1"/>
  <c r="A17421" i="26" s="1"/>
  <c r="A17422" i="26" s="1"/>
  <c r="A17423" i="26" s="1"/>
  <c r="A17424" i="26" s="1"/>
  <c r="A17425" i="26" s="1"/>
  <c r="A17426" i="26" s="1"/>
  <c r="A17427" i="26" s="1"/>
  <c r="A17428" i="26" s="1"/>
  <c r="A17429" i="26" s="1"/>
  <c r="A17430" i="26" s="1"/>
  <c r="A17431" i="26" s="1"/>
  <c r="A17432" i="26" s="1"/>
  <c r="A17433" i="26" s="1"/>
  <c r="A17434" i="26" s="1"/>
  <c r="A17435" i="26" s="1"/>
  <c r="A17436" i="26" s="1"/>
  <c r="A17437" i="26" s="1"/>
  <c r="A17438" i="26" s="1"/>
  <c r="A17439" i="26" s="1"/>
  <c r="A17440" i="26" s="1"/>
  <c r="A17441" i="26" s="1"/>
  <c r="A17442" i="26" s="1"/>
  <c r="A17443" i="26" s="1"/>
  <c r="A17444" i="26" s="1"/>
  <c r="A17445" i="26" s="1"/>
  <c r="A17446" i="26" s="1"/>
  <c r="A17447" i="26" s="1"/>
  <c r="A17448" i="26" s="1"/>
  <c r="A17449" i="26" s="1"/>
  <c r="A17450" i="26" s="1"/>
  <c r="A17451" i="26" s="1"/>
  <c r="A17452" i="26" s="1"/>
  <c r="A17453" i="26" s="1"/>
  <c r="A17454" i="26" s="1"/>
  <c r="A17455" i="26" s="1"/>
  <c r="A17456" i="26" s="1"/>
  <c r="A17457" i="26" s="1"/>
  <c r="A17458" i="26" s="1"/>
  <c r="A17459" i="26" s="1"/>
  <c r="A17460" i="26" s="1"/>
  <c r="A17461" i="26" s="1"/>
  <c r="A17462" i="26" s="1"/>
  <c r="A17463" i="26" s="1"/>
  <c r="A17464" i="26" s="1"/>
  <c r="A17465" i="26" s="1"/>
  <c r="A17466" i="26" s="1"/>
  <c r="A17467" i="26" s="1"/>
  <c r="A17468" i="26" s="1"/>
  <c r="A17469" i="26" s="1"/>
  <c r="A17470" i="26" s="1"/>
  <c r="A17471" i="26" s="1"/>
  <c r="A17472" i="26" s="1"/>
  <c r="A17473" i="26" s="1"/>
  <c r="A17474" i="26" s="1"/>
  <c r="A17475" i="26" s="1"/>
  <c r="A17476" i="26" s="1"/>
  <c r="A17477" i="26" s="1"/>
  <c r="A17478" i="26" s="1"/>
  <c r="A17479" i="26" s="1"/>
  <c r="A17480" i="26" s="1"/>
  <c r="A17481" i="26" s="1"/>
  <c r="A17482" i="26" s="1"/>
  <c r="A17483" i="26" s="1"/>
  <c r="A17484" i="26" s="1"/>
  <c r="A17485" i="26" s="1"/>
  <c r="A17486" i="26" s="1"/>
  <c r="A17487" i="26" s="1"/>
  <c r="A17488" i="26" s="1"/>
  <c r="A17489" i="26" s="1"/>
  <c r="A17490" i="26" s="1"/>
  <c r="A17491" i="26" s="1"/>
  <c r="A17492" i="26" s="1"/>
  <c r="A17493" i="26" s="1"/>
  <c r="A17494" i="26" s="1"/>
  <c r="A17495" i="26" s="1"/>
  <c r="A17496" i="26" s="1"/>
  <c r="A17497" i="26" s="1"/>
  <c r="A17498" i="26" s="1"/>
  <c r="A17499" i="26" s="1"/>
  <c r="A17500" i="26" s="1"/>
  <c r="A17501" i="26" s="1"/>
  <c r="A17502" i="26" s="1"/>
  <c r="A17503" i="26" s="1"/>
  <c r="A17504" i="26" s="1"/>
  <c r="A17505" i="26" s="1"/>
  <c r="A17506" i="26" s="1"/>
  <c r="A17507" i="26" s="1"/>
  <c r="A17508" i="26" s="1"/>
  <c r="A17509" i="26" s="1"/>
  <c r="A17510" i="26" s="1"/>
  <c r="A17511" i="26" s="1"/>
  <c r="A17512" i="26" s="1"/>
  <c r="A17513" i="26" s="1"/>
  <c r="A17514" i="26" s="1"/>
  <c r="A17515" i="26" s="1"/>
  <c r="A17516" i="26" s="1"/>
  <c r="A17517" i="26" s="1"/>
  <c r="A17518" i="26" s="1"/>
  <c r="A17519" i="26" s="1"/>
  <c r="A17520" i="26" s="1"/>
  <c r="A17521" i="26" s="1"/>
  <c r="A17522" i="26" s="1"/>
  <c r="A17523" i="26" s="1"/>
  <c r="A17524" i="26" s="1"/>
  <c r="A17525" i="26" s="1"/>
  <c r="A17526" i="26" s="1"/>
  <c r="A17527" i="26" s="1"/>
  <c r="A17528" i="26" s="1"/>
  <c r="A17529" i="26" s="1"/>
  <c r="A17530" i="26" s="1"/>
  <c r="A17531" i="26" s="1"/>
  <c r="A17532" i="26" s="1"/>
  <c r="A17533" i="26" s="1"/>
  <c r="A17534" i="26" s="1"/>
  <c r="A17535" i="26" s="1"/>
  <c r="A17536" i="26" s="1"/>
  <c r="A17537" i="26" s="1"/>
  <c r="A17538" i="26" s="1"/>
  <c r="A17539" i="26" s="1"/>
  <c r="A17540" i="26" s="1"/>
  <c r="A17541" i="26" s="1"/>
  <c r="A17542" i="26" s="1"/>
  <c r="A17543" i="26" s="1"/>
  <c r="A17544" i="26" s="1"/>
  <c r="A17545" i="26" s="1"/>
  <c r="A17546" i="26" s="1"/>
  <c r="A17547" i="26" s="1"/>
  <c r="A17548" i="26" s="1"/>
  <c r="A17549" i="26" s="1"/>
  <c r="A17550" i="26" s="1"/>
  <c r="A17551" i="26" s="1"/>
  <c r="A17552" i="26" s="1"/>
  <c r="A17553" i="26" s="1"/>
  <c r="A17554" i="26" s="1"/>
  <c r="A17555" i="26" s="1"/>
  <c r="A17556" i="26" s="1"/>
  <c r="A17557" i="26" s="1"/>
  <c r="A17558" i="26" s="1"/>
  <c r="A17559" i="26" s="1"/>
  <c r="A17560" i="26" s="1"/>
  <c r="A17561" i="26" s="1"/>
  <c r="A17562" i="26" s="1"/>
  <c r="A17563" i="26" s="1"/>
  <c r="A17564" i="26" s="1"/>
  <c r="A17565" i="26" s="1"/>
  <c r="A17566" i="26" s="1"/>
  <c r="A17567" i="26" s="1"/>
  <c r="A17568" i="26" s="1"/>
  <c r="A17569" i="26" s="1"/>
  <c r="A17570" i="26" s="1"/>
  <c r="A17571" i="26" s="1"/>
  <c r="A17572" i="26" s="1"/>
  <c r="A17573" i="26" s="1"/>
  <c r="A17574" i="26" s="1"/>
  <c r="A17575" i="26" s="1"/>
  <c r="A17576" i="26" s="1"/>
  <c r="A17577" i="26" s="1"/>
  <c r="A17578" i="26" s="1"/>
  <c r="A17579" i="26" s="1"/>
  <c r="A17580" i="26" s="1"/>
  <c r="A17581" i="26" s="1"/>
  <c r="A17582" i="26" s="1"/>
  <c r="A17583" i="26" s="1"/>
  <c r="A17584" i="26" s="1"/>
  <c r="A17585" i="26" s="1"/>
  <c r="A17586" i="26" s="1"/>
  <c r="A17587" i="26" s="1"/>
  <c r="A17588" i="26" s="1"/>
  <c r="A17589" i="26" s="1"/>
  <c r="A17590" i="26" s="1"/>
  <c r="A17591" i="26" s="1"/>
  <c r="A17592" i="26" s="1"/>
  <c r="A17593" i="26" s="1"/>
  <c r="A17594" i="26" s="1"/>
  <c r="A17595" i="26" s="1"/>
  <c r="A17596" i="26" s="1"/>
  <c r="A17597" i="26" s="1"/>
  <c r="A17598" i="26" s="1"/>
  <c r="A17599" i="26" s="1"/>
  <c r="A17600" i="26" s="1"/>
  <c r="A17601" i="26" s="1"/>
  <c r="A17602" i="26" s="1"/>
  <c r="A17603" i="26" s="1"/>
  <c r="A17604" i="26" s="1"/>
  <c r="A17605" i="26" s="1"/>
  <c r="A17606" i="26" s="1"/>
  <c r="A17607" i="26" s="1"/>
  <c r="A17608" i="26" s="1"/>
  <c r="A17609" i="26" s="1"/>
  <c r="A17610" i="26" s="1"/>
  <c r="A17611" i="26" s="1"/>
  <c r="A17612" i="26" s="1"/>
  <c r="A17613" i="26" s="1"/>
  <c r="A17614" i="26" s="1"/>
  <c r="A17615" i="26" s="1"/>
  <c r="A17616" i="26" s="1"/>
  <c r="A17617" i="26" s="1"/>
  <c r="A17618" i="26" s="1"/>
  <c r="A17619" i="26" s="1"/>
  <c r="A17620" i="26" s="1"/>
  <c r="A17621" i="26" s="1"/>
  <c r="A17622" i="26" s="1"/>
  <c r="A17623" i="26" s="1"/>
  <c r="A17624" i="26" s="1"/>
  <c r="A17625" i="26" s="1"/>
  <c r="A17626" i="26" s="1"/>
  <c r="A17627" i="26" s="1"/>
  <c r="A17628" i="26" s="1"/>
  <c r="A17629" i="26" s="1"/>
  <c r="A17630" i="26" s="1"/>
  <c r="A17631" i="26" s="1"/>
  <c r="A17632" i="26" s="1"/>
  <c r="A17633" i="26" s="1"/>
  <c r="A17634" i="26" s="1"/>
  <c r="A17635" i="26" s="1"/>
  <c r="A17636" i="26" s="1"/>
  <c r="A17637" i="26" s="1"/>
  <c r="A17638" i="26" s="1"/>
  <c r="A17639" i="26" s="1"/>
  <c r="A17640" i="26" s="1"/>
  <c r="A17641" i="26" s="1"/>
  <c r="A17642" i="26" s="1"/>
  <c r="A17643" i="26" s="1"/>
  <c r="A17644" i="26" s="1"/>
  <c r="A17645" i="26" s="1"/>
  <c r="A17646" i="26" s="1"/>
  <c r="A17647" i="26" s="1"/>
  <c r="A17648" i="26" s="1"/>
  <c r="A17649" i="26" s="1"/>
  <c r="A17650" i="26" s="1"/>
  <c r="A17651" i="26" s="1"/>
  <c r="A17652" i="26" s="1"/>
  <c r="A17653" i="26" s="1"/>
  <c r="A17654" i="26" s="1"/>
  <c r="A17655" i="26" s="1"/>
  <c r="A17656" i="26" s="1"/>
  <c r="A17657" i="26" s="1"/>
  <c r="A17658" i="26" s="1"/>
  <c r="A17659" i="26" s="1"/>
  <c r="A17660" i="26" s="1"/>
  <c r="A17661" i="26" s="1"/>
  <c r="A17662" i="26" s="1"/>
  <c r="A17663" i="26" s="1"/>
  <c r="A17664" i="26" s="1"/>
  <c r="A17665" i="26" s="1"/>
  <c r="A17666" i="26" s="1"/>
  <c r="A17667" i="26" s="1"/>
  <c r="A17668" i="26" s="1"/>
  <c r="A17669" i="26" s="1"/>
  <c r="A17670" i="26" s="1"/>
  <c r="A17671" i="26" s="1"/>
  <c r="A17672" i="26" s="1"/>
  <c r="A17673" i="26" s="1"/>
  <c r="A17674" i="26" s="1"/>
  <c r="A17675" i="26" s="1"/>
  <c r="A17676" i="26" s="1"/>
  <c r="A17677" i="26" s="1"/>
  <c r="A17678" i="26" s="1"/>
  <c r="A17679" i="26" s="1"/>
  <c r="A17680" i="26" s="1"/>
  <c r="A17681" i="26" s="1"/>
  <c r="A17682" i="26" s="1"/>
  <c r="A17683" i="26" s="1"/>
  <c r="A17684" i="26" s="1"/>
  <c r="A17685" i="26" s="1"/>
  <c r="A17686" i="26" s="1"/>
  <c r="A17687" i="26" s="1"/>
  <c r="A17688" i="26" s="1"/>
  <c r="A17689" i="26" s="1"/>
  <c r="A17690" i="26" s="1"/>
  <c r="A17691" i="26" s="1"/>
  <c r="A17692" i="26" s="1"/>
  <c r="A17693" i="26" s="1"/>
  <c r="A17694" i="26" s="1"/>
  <c r="A17695" i="26" s="1"/>
  <c r="A17696" i="26" s="1"/>
  <c r="A17697" i="26" s="1"/>
  <c r="A17698" i="26" s="1"/>
  <c r="A17699" i="26" s="1"/>
  <c r="A17700" i="26" s="1"/>
  <c r="A17701" i="26" s="1"/>
  <c r="A17702" i="26" s="1"/>
  <c r="A17703" i="26" s="1"/>
  <c r="A17704" i="26" s="1"/>
  <c r="A17705" i="26" s="1"/>
  <c r="A17706" i="26" s="1"/>
  <c r="A17707" i="26" s="1"/>
  <c r="A17708" i="26" s="1"/>
  <c r="A17709" i="26" s="1"/>
  <c r="A17710" i="26" s="1"/>
  <c r="A17711" i="26" s="1"/>
  <c r="A17712" i="26" s="1"/>
  <c r="A17713" i="26" s="1"/>
  <c r="A17714" i="26" s="1"/>
  <c r="A17715" i="26" s="1"/>
  <c r="A17716" i="26" s="1"/>
  <c r="A17717" i="26" s="1"/>
  <c r="A17718" i="26" s="1"/>
  <c r="A17719" i="26" s="1"/>
  <c r="A17720" i="26" s="1"/>
  <c r="A17721" i="26" s="1"/>
  <c r="A17722" i="26" s="1"/>
  <c r="A17723" i="26" s="1"/>
  <c r="A17724" i="26" s="1"/>
  <c r="A17725" i="26" s="1"/>
  <c r="A17726" i="26" s="1"/>
  <c r="A17727" i="26" s="1"/>
  <c r="A17728" i="26" s="1"/>
  <c r="A17729" i="26" s="1"/>
  <c r="A17730" i="26" s="1"/>
  <c r="A17731" i="26" s="1"/>
  <c r="A17732" i="26" s="1"/>
  <c r="A17733" i="26" s="1"/>
  <c r="A17734" i="26" s="1"/>
  <c r="A17735" i="26" s="1"/>
  <c r="A17736" i="26" s="1"/>
  <c r="A17737" i="26" s="1"/>
  <c r="A17738" i="26" s="1"/>
  <c r="A17739" i="26" s="1"/>
  <c r="A17740" i="26" s="1"/>
  <c r="A17741" i="26" s="1"/>
  <c r="A17742" i="26" s="1"/>
  <c r="A17743" i="26" s="1"/>
  <c r="A17744" i="26" s="1"/>
  <c r="A17745" i="26" s="1"/>
  <c r="A17746" i="26" s="1"/>
  <c r="A17747" i="26" s="1"/>
  <c r="A17748" i="26" s="1"/>
  <c r="A17749" i="26" s="1"/>
  <c r="A17750" i="26" s="1"/>
  <c r="A17751" i="26" s="1"/>
  <c r="A17752" i="26" s="1"/>
  <c r="A17753" i="26" s="1"/>
  <c r="A17754" i="26" s="1"/>
  <c r="A17755" i="26" s="1"/>
  <c r="A17756" i="26" s="1"/>
  <c r="A17757" i="26" s="1"/>
  <c r="A17758" i="26" s="1"/>
  <c r="A17759" i="26" s="1"/>
  <c r="A17760" i="26" s="1"/>
  <c r="A17761" i="26" s="1"/>
  <c r="A17762" i="26" s="1"/>
  <c r="A17763" i="26" s="1"/>
  <c r="A17764" i="26" s="1"/>
  <c r="A17765" i="26" s="1"/>
  <c r="A17766" i="26" s="1"/>
  <c r="A17767" i="26" s="1"/>
  <c r="A17768" i="26" s="1"/>
  <c r="A17769" i="26" s="1"/>
  <c r="A17770" i="26" s="1"/>
  <c r="A17771" i="26" s="1"/>
  <c r="A17772" i="26" s="1"/>
  <c r="A17773" i="26" s="1"/>
  <c r="A17774" i="26" s="1"/>
  <c r="A17775" i="26" s="1"/>
  <c r="A17776" i="26" s="1"/>
  <c r="A17777" i="26" s="1"/>
  <c r="A17778" i="26" s="1"/>
  <c r="A17779" i="26" s="1"/>
  <c r="A17780" i="26" s="1"/>
  <c r="A17781" i="26" s="1"/>
  <c r="A17782" i="26" s="1"/>
  <c r="A17783" i="26" s="1"/>
  <c r="A17784" i="26" s="1"/>
  <c r="A17785" i="26" s="1"/>
  <c r="A17786" i="26" s="1"/>
  <c r="A17787" i="26" s="1"/>
  <c r="A17788" i="26" s="1"/>
  <c r="A17789" i="26" s="1"/>
  <c r="A17790" i="26" s="1"/>
  <c r="A17791" i="26" s="1"/>
  <c r="A17792" i="26" s="1"/>
  <c r="A17793" i="26" s="1"/>
  <c r="A17794" i="26" s="1"/>
  <c r="A17795" i="26" s="1"/>
  <c r="A17796" i="26" s="1"/>
  <c r="A17797" i="26" s="1"/>
  <c r="A17798" i="26" s="1"/>
  <c r="A17799" i="26" s="1"/>
  <c r="A17800" i="26" s="1"/>
  <c r="A17801" i="26" s="1"/>
  <c r="A17802" i="26" s="1"/>
  <c r="A17803" i="26" s="1"/>
  <c r="A17804" i="26" s="1"/>
  <c r="A17805" i="26" s="1"/>
  <c r="A17806" i="26" s="1"/>
  <c r="A17807" i="26" s="1"/>
  <c r="A17808" i="26" s="1"/>
  <c r="A17809" i="26" s="1"/>
  <c r="A17810" i="26" s="1"/>
  <c r="A17811" i="26" s="1"/>
  <c r="A17812" i="26" s="1"/>
  <c r="A17813" i="26" s="1"/>
  <c r="A17814" i="26" s="1"/>
  <c r="A17815" i="26" s="1"/>
  <c r="A17816" i="26" s="1"/>
  <c r="A17817" i="26" s="1"/>
  <c r="A17818" i="26" s="1"/>
  <c r="A17819" i="26" s="1"/>
  <c r="A17820" i="26" s="1"/>
  <c r="A17821" i="26" s="1"/>
  <c r="A17822" i="26" s="1"/>
  <c r="A17823" i="26" s="1"/>
  <c r="A17824" i="26" s="1"/>
  <c r="A17825" i="26" s="1"/>
  <c r="A17826" i="26" s="1"/>
  <c r="A17827" i="26" s="1"/>
  <c r="A17828" i="26" s="1"/>
  <c r="A17829" i="26" s="1"/>
  <c r="A17830" i="26" s="1"/>
  <c r="A17831" i="26" s="1"/>
  <c r="A17832" i="26" s="1"/>
  <c r="A17833" i="26" s="1"/>
  <c r="A17834" i="26" s="1"/>
  <c r="A17835" i="26" s="1"/>
  <c r="A17836" i="26" s="1"/>
  <c r="A17837" i="26" s="1"/>
  <c r="A17838" i="26" s="1"/>
  <c r="A17839" i="26" s="1"/>
  <c r="A17840" i="26" s="1"/>
  <c r="A17841" i="26" s="1"/>
  <c r="A17842" i="26" s="1"/>
  <c r="A17843" i="26" s="1"/>
  <c r="A17844" i="26" s="1"/>
  <c r="A17845" i="26" s="1"/>
  <c r="A17846" i="26" s="1"/>
  <c r="A17847" i="26" s="1"/>
  <c r="A17848" i="26" s="1"/>
  <c r="A17849" i="26" s="1"/>
  <c r="A17850" i="26" s="1"/>
  <c r="A17851" i="26" s="1"/>
  <c r="A17852" i="26" s="1"/>
  <c r="A17853" i="26" s="1"/>
  <c r="A17854" i="26" s="1"/>
  <c r="A17855" i="26" s="1"/>
  <c r="A17856" i="26" s="1"/>
  <c r="A17857" i="26" s="1"/>
  <c r="A17858" i="26" s="1"/>
  <c r="A17859" i="26" s="1"/>
  <c r="A17860" i="26" s="1"/>
  <c r="A17861" i="26" s="1"/>
  <c r="A17862" i="26" s="1"/>
  <c r="A17863" i="26" s="1"/>
  <c r="A17864" i="26" s="1"/>
  <c r="A17865" i="26" s="1"/>
  <c r="A17866" i="26" s="1"/>
  <c r="A17867" i="26" s="1"/>
  <c r="A17868" i="26" s="1"/>
  <c r="A17869" i="26" s="1"/>
  <c r="A17870" i="26" s="1"/>
  <c r="A17871" i="26" s="1"/>
  <c r="A17872" i="26" s="1"/>
  <c r="A17873" i="26" s="1"/>
  <c r="A17874" i="26" s="1"/>
  <c r="A17875" i="26" s="1"/>
  <c r="A17876" i="26" s="1"/>
  <c r="A17877" i="26" s="1"/>
  <c r="A17878" i="26" s="1"/>
  <c r="A17879" i="26" s="1"/>
  <c r="A17880" i="26" s="1"/>
  <c r="A17881" i="26" s="1"/>
  <c r="A17882" i="26" s="1"/>
  <c r="A17883" i="26" s="1"/>
  <c r="A17884" i="26" s="1"/>
  <c r="A17885" i="26" s="1"/>
  <c r="A17886" i="26" s="1"/>
  <c r="A17887" i="26" s="1"/>
  <c r="A17888" i="26" s="1"/>
  <c r="A17889" i="26" s="1"/>
  <c r="A17890" i="26" s="1"/>
  <c r="A17891" i="26" s="1"/>
  <c r="A17892" i="26" s="1"/>
  <c r="A17893" i="26" s="1"/>
  <c r="A17894" i="26" s="1"/>
  <c r="A17895" i="26" s="1"/>
  <c r="A17896" i="26" s="1"/>
  <c r="A17897" i="26" s="1"/>
  <c r="A17898" i="26" s="1"/>
  <c r="A17899" i="26" s="1"/>
  <c r="A17900" i="26" s="1"/>
  <c r="A17901" i="26" s="1"/>
  <c r="A17902" i="26" s="1"/>
  <c r="A17903" i="26" s="1"/>
  <c r="A17904" i="26" s="1"/>
  <c r="A17905" i="26" s="1"/>
  <c r="A17906" i="26" s="1"/>
  <c r="A17907" i="26" s="1"/>
  <c r="A17908" i="26" s="1"/>
  <c r="A17909" i="26" s="1"/>
  <c r="A17910" i="26" s="1"/>
  <c r="A17911" i="26" s="1"/>
  <c r="A17912" i="26" s="1"/>
  <c r="A17913" i="26" s="1"/>
  <c r="A17914" i="26" s="1"/>
  <c r="A17915" i="26" s="1"/>
  <c r="A17916" i="26" s="1"/>
  <c r="A17917" i="26" s="1"/>
  <c r="A17918" i="26" s="1"/>
  <c r="A17919" i="26" s="1"/>
  <c r="A17920" i="26" s="1"/>
  <c r="A17921" i="26" s="1"/>
  <c r="A17922" i="26" s="1"/>
  <c r="A17923" i="26" s="1"/>
  <c r="A17924" i="26" s="1"/>
  <c r="A17925" i="26" s="1"/>
  <c r="A17926" i="26" s="1"/>
  <c r="A17927" i="26" s="1"/>
  <c r="A17928" i="26" s="1"/>
  <c r="A17929" i="26" s="1"/>
  <c r="A17930" i="26" s="1"/>
  <c r="A17931" i="26" s="1"/>
  <c r="A17932" i="26" s="1"/>
  <c r="A17933" i="26" s="1"/>
  <c r="A17934" i="26" s="1"/>
  <c r="A17935" i="26" s="1"/>
  <c r="A17936" i="26" s="1"/>
  <c r="A17937" i="26" s="1"/>
  <c r="A17938" i="26" s="1"/>
  <c r="A17939" i="26" s="1"/>
  <c r="A17940" i="26" s="1"/>
  <c r="A17941" i="26" s="1"/>
  <c r="A17942" i="26" s="1"/>
  <c r="A17943" i="26" s="1"/>
  <c r="A17944" i="26" s="1"/>
  <c r="A17945" i="26" s="1"/>
  <c r="A17946" i="26" s="1"/>
  <c r="A17947" i="26" s="1"/>
  <c r="A17948" i="26" s="1"/>
  <c r="A17949" i="26" s="1"/>
  <c r="A17950" i="26" s="1"/>
  <c r="A17951" i="26" s="1"/>
  <c r="A17952" i="26" s="1"/>
  <c r="A17953" i="26" s="1"/>
  <c r="A17954" i="26" s="1"/>
  <c r="A17955" i="26" s="1"/>
  <c r="A17956" i="26" s="1"/>
  <c r="A17957" i="26" s="1"/>
  <c r="A17958" i="26" s="1"/>
  <c r="A17959" i="26" s="1"/>
  <c r="A17960" i="26" s="1"/>
  <c r="A17961" i="26" s="1"/>
  <c r="A17962" i="26" s="1"/>
  <c r="A17963" i="26" s="1"/>
  <c r="A17964" i="26" s="1"/>
  <c r="A17965" i="26" s="1"/>
  <c r="A17966" i="26" s="1"/>
  <c r="A17967" i="26" s="1"/>
  <c r="A17968" i="26" s="1"/>
  <c r="A17969" i="26" s="1"/>
  <c r="A17970" i="26" s="1"/>
  <c r="A17971" i="26" s="1"/>
  <c r="A17972" i="26" s="1"/>
  <c r="A17973" i="26" s="1"/>
  <c r="A17974" i="26" s="1"/>
  <c r="A17975" i="26" s="1"/>
  <c r="A17976" i="26" s="1"/>
  <c r="A17977" i="26" s="1"/>
  <c r="A17978" i="26" s="1"/>
  <c r="A17979" i="26" s="1"/>
  <c r="A17980" i="26" s="1"/>
  <c r="A17981" i="26" s="1"/>
  <c r="A17982" i="26" s="1"/>
  <c r="A17983" i="26" s="1"/>
  <c r="A17984" i="26" s="1"/>
  <c r="A17985" i="26" s="1"/>
  <c r="A17986" i="26" s="1"/>
  <c r="A17987" i="26" s="1"/>
  <c r="A17988" i="26" s="1"/>
  <c r="A17989" i="26" s="1"/>
  <c r="A17990" i="26" s="1"/>
  <c r="A17991" i="26" s="1"/>
  <c r="A17992" i="26" s="1"/>
  <c r="A17993" i="26" s="1"/>
  <c r="A17994" i="26" s="1"/>
  <c r="A17995" i="26" s="1"/>
  <c r="A17996" i="26" s="1"/>
  <c r="A17997" i="26" s="1"/>
  <c r="A17998" i="26" s="1"/>
  <c r="A17999" i="26" s="1"/>
  <c r="A18000" i="26" s="1"/>
  <c r="A18001" i="26" s="1"/>
  <c r="A18002" i="26" s="1"/>
  <c r="A18003" i="26" s="1"/>
  <c r="A18004" i="26" s="1"/>
  <c r="A18005" i="26" s="1"/>
  <c r="A18006" i="26" s="1"/>
  <c r="A18007" i="26" s="1"/>
  <c r="A18008" i="26" s="1"/>
  <c r="A18009" i="26" s="1"/>
  <c r="A18010" i="26" s="1"/>
  <c r="A18011" i="26" s="1"/>
  <c r="A18012" i="26" s="1"/>
  <c r="A18013" i="26" s="1"/>
  <c r="A18014" i="26" s="1"/>
  <c r="A18015" i="26" s="1"/>
  <c r="A18016" i="26" s="1"/>
  <c r="A18017" i="26" s="1"/>
  <c r="A18018" i="26" s="1"/>
  <c r="A18019" i="26" s="1"/>
  <c r="A18020" i="26" s="1"/>
  <c r="A18021" i="26" s="1"/>
  <c r="A18022" i="26" s="1"/>
  <c r="A18023" i="26" s="1"/>
  <c r="A18024" i="26" s="1"/>
  <c r="A18025" i="26" s="1"/>
  <c r="A18026" i="26" s="1"/>
  <c r="A18027" i="26" s="1"/>
  <c r="A18028" i="26" s="1"/>
  <c r="A18029" i="26" s="1"/>
  <c r="A18030" i="26" s="1"/>
  <c r="A18031" i="26" s="1"/>
  <c r="A18032" i="26" s="1"/>
  <c r="A18033" i="26" s="1"/>
  <c r="A18034" i="26" s="1"/>
  <c r="A18035" i="26" s="1"/>
  <c r="A18036" i="26" s="1"/>
  <c r="A18037" i="26" s="1"/>
  <c r="A18038" i="26" s="1"/>
  <c r="A18039" i="26" s="1"/>
  <c r="A18040" i="26" s="1"/>
  <c r="A18041" i="26" s="1"/>
  <c r="A18042" i="26" s="1"/>
  <c r="A18043" i="26" s="1"/>
  <c r="A18044" i="26" s="1"/>
  <c r="A18045" i="26" s="1"/>
  <c r="A18046" i="26" s="1"/>
  <c r="A18047" i="26" s="1"/>
  <c r="A18048" i="26" s="1"/>
  <c r="A18049" i="26" s="1"/>
  <c r="A18050" i="26" s="1"/>
  <c r="A18051" i="26" s="1"/>
  <c r="A18052" i="26" s="1"/>
  <c r="A18053" i="26" s="1"/>
  <c r="A18054" i="26" s="1"/>
  <c r="A18055" i="26" s="1"/>
  <c r="A18056" i="26" s="1"/>
  <c r="A18057" i="26" s="1"/>
  <c r="A18058" i="26" s="1"/>
  <c r="A18059" i="26" s="1"/>
  <c r="A18060" i="26" s="1"/>
  <c r="A18061" i="26" s="1"/>
  <c r="A18062" i="26" s="1"/>
  <c r="A18063" i="26" s="1"/>
  <c r="A18064" i="26" s="1"/>
  <c r="A18065" i="26" s="1"/>
  <c r="A18066" i="26" s="1"/>
  <c r="A18067" i="26" s="1"/>
  <c r="A18068" i="26" s="1"/>
  <c r="A18069" i="26" s="1"/>
  <c r="A18070" i="26" s="1"/>
  <c r="A18071" i="26" s="1"/>
  <c r="A18072" i="26" s="1"/>
  <c r="A18073" i="26" s="1"/>
  <c r="A18074" i="26" s="1"/>
  <c r="A18075" i="26" s="1"/>
  <c r="A18076" i="26" s="1"/>
  <c r="A18077" i="26" s="1"/>
  <c r="A18078" i="26" s="1"/>
  <c r="A18079" i="26" s="1"/>
  <c r="A18080" i="26" s="1"/>
  <c r="A18081" i="26" s="1"/>
  <c r="A18082" i="26" s="1"/>
  <c r="A18083" i="26" s="1"/>
  <c r="A18084" i="26" s="1"/>
  <c r="A18085" i="26" s="1"/>
  <c r="A18086" i="26" s="1"/>
  <c r="A18087" i="26" s="1"/>
  <c r="A18088" i="26" s="1"/>
  <c r="A18089" i="26" s="1"/>
  <c r="A18090" i="26" s="1"/>
  <c r="A18091" i="26" s="1"/>
  <c r="A18092" i="26" s="1"/>
  <c r="A18093" i="26" s="1"/>
  <c r="A18094" i="26" s="1"/>
  <c r="A18095" i="26" s="1"/>
  <c r="A18096" i="26" s="1"/>
  <c r="A18097" i="26" s="1"/>
  <c r="A18098" i="26" s="1"/>
  <c r="A18099" i="26" s="1"/>
  <c r="A18100" i="26" s="1"/>
  <c r="A18101" i="26" s="1"/>
  <c r="A18102" i="26" s="1"/>
  <c r="A18103" i="26" s="1"/>
  <c r="A18104" i="26" s="1"/>
  <c r="A18105" i="26" s="1"/>
  <c r="A18106" i="26" s="1"/>
  <c r="A18107" i="26" s="1"/>
  <c r="A18108" i="26" s="1"/>
  <c r="A18109" i="26" s="1"/>
  <c r="A18110" i="26" s="1"/>
  <c r="A18111" i="26" s="1"/>
  <c r="A18112" i="26" s="1"/>
  <c r="A18113" i="26" s="1"/>
  <c r="A18114" i="26" s="1"/>
  <c r="A18115" i="26" s="1"/>
  <c r="A18116" i="26" s="1"/>
  <c r="A18117" i="26" s="1"/>
  <c r="A18118" i="26" s="1"/>
  <c r="A18119" i="26" s="1"/>
  <c r="A18120" i="26" s="1"/>
  <c r="A18121" i="26" s="1"/>
  <c r="A18122" i="26" s="1"/>
  <c r="A18123" i="26" s="1"/>
  <c r="A18124" i="26" s="1"/>
  <c r="A18125" i="26" s="1"/>
  <c r="A18126" i="26" s="1"/>
  <c r="A18127" i="26" s="1"/>
  <c r="A18128" i="26" s="1"/>
  <c r="A18129" i="26" s="1"/>
  <c r="A18130" i="26" s="1"/>
  <c r="A18131" i="26" s="1"/>
  <c r="A18132" i="26" s="1"/>
  <c r="A18133" i="26" s="1"/>
  <c r="A18134" i="26" s="1"/>
  <c r="A18135" i="26" s="1"/>
  <c r="A18136" i="26" s="1"/>
  <c r="A18137" i="26" s="1"/>
  <c r="A18138" i="26" s="1"/>
  <c r="A18139" i="26" s="1"/>
  <c r="A18140" i="26" s="1"/>
  <c r="A18141" i="26" s="1"/>
  <c r="A18142" i="26" s="1"/>
  <c r="A18143" i="26" s="1"/>
  <c r="A18144" i="26" s="1"/>
  <c r="A18145" i="26" s="1"/>
  <c r="A18146" i="26" s="1"/>
  <c r="A18147" i="26" s="1"/>
  <c r="A18148" i="26" s="1"/>
  <c r="A18149" i="26" s="1"/>
  <c r="A18150" i="26" s="1"/>
  <c r="A18151" i="26" s="1"/>
  <c r="A18152" i="26" s="1"/>
  <c r="A18153" i="26" s="1"/>
  <c r="A18154" i="26" s="1"/>
  <c r="A18155" i="26" s="1"/>
  <c r="A18156" i="26" s="1"/>
  <c r="A18157" i="26" s="1"/>
  <c r="A18158" i="26" s="1"/>
  <c r="A18159" i="26" s="1"/>
  <c r="A18160" i="26" s="1"/>
  <c r="A18161" i="26" s="1"/>
  <c r="A18162" i="26" s="1"/>
  <c r="A18163" i="26" s="1"/>
  <c r="A18164" i="26" s="1"/>
  <c r="A18165" i="26" s="1"/>
  <c r="A18166" i="26" s="1"/>
  <c r="A18167" i="26" s="1"/>
  <c r="A18168" i="26" s="1"/>
  <c r="A18169" i="26" s="1"/>
  <c r="A18170" i="26" s="1"/>
  <c r="A18171" i="26" s="1"/>
  <c r="A18172" i="26" s="1"/>
  <c r="A18173" i="26" s="1"/>
  <c r="A18174" i="26" s="1"/>
  <c r="A18175" i="26" s="1"/>
  <c r="A18176" i="26" s="1"/>
  <c r="A18177" i="26" s="1"/>
  <c r="A18178" i="26" s="1"/>
  <c r="A18179" i="26" s="1"/>
  <c r="A18180" i="26" s="1"/>
  <c r="A18181" i="26" s="1"/>
  <c r="A18182" i="26" s="1"/>
  <c r="A18183" i="26" s="1"/>
  <c r="A18184" i="26" s="1"/>
  <c r="A18185" i="26" s="1"/>
  <c r="A18186" i="26" s="1"/>
  <c r="A18187" i="26" s="1"/>
  <c r="A18188" i="26" s="1"/>
  <c r="A18189" i="26" s="1"/>
  <c r="A18190" i="26" s="1"/>
  <c r="A18191" i="26" s="1"/>
  <c r="A18192" i="26" s="1"/>
  <c r="A18193" i="26" s="1"/>
  <c r="A18194" i="26" s="1"/>
  <c r="A18195" i="26" s="1"/>
  <c r="A18196" i="26" s="1"/>
  <c r="A18197" i="26" s="1"/>
  <c r="A18198" i="26" s="1"/>
  <c r="A18199" i="26" s="1"/>
  <c r="A18200" i="26" s="1"/>
  <c r="A18201" i="26" s="1"/>
  <c r="A18202" i="26" s="1"/>
  <c r="A18203" i="26" s="1"/>
  <c r="A18204" i="26" s="1"/>
  <c r="A18205" i="26" s="1"/>
  <c r="A18206" i="26" s="1"/>
  <c r="A18207" i="26" s="1"/>
  <c r="A18208" i="26" s="1"/>
  <c r="A18209" i="26" s="1"/>
  <c r="A18210" i="26" s="1"/>
  <c r="A18211" i="26" s="1"/>
  <c r="A18212" i="26" s="1"/>
  <c r="A18213" i="26" s="1"/>
  <c r="A18214" i="26" s="1"/>
  <c r="A18215" i="26" s="1"/>
  <c r="A18216" i="26" s="1"/>
  <c r="A18217" i="26" s="1"/>
  <c r="A18218" i="26" s="1"/>
  <c r="A18219" i="26" s="1"/>
  <c r="A18220" i="26" s="1"/>
  <c r="A18221" i="26" s="1"/>
  <c r="A18222" i="26" s="1"/>
  <c r="A18223" i="26" s="1"/>
  <c r="A18224" i="26" s="1"/>
  <c r="A18225" i="26" s="1"/>
  <c r="A18226" i="26" s="1"/>
  <c r="A18227" i="26" s="1"/>
  <c r="A18228" i="26" s="1"/>
  <c r="A18229" i="26" s="1"/>
  <c r="A18230" i="26" s="1"/>
  <c r="A18231" i="26" s="1"/>
  <c r="A18232" i="26" s="1"/>
  <c r="A18233" i="26" s="1"/>
  <c r="A18234" i="26" s="1"/>
  <c r="A18235" i="26" s="1"/>
  <c r="A18236" i="26" s="1"/>
  <c r="A18237" i="26" s="1"/>
  <c r="A18238" i="26" s="1"/>
  <c r="A18239" i="26" s="1"/>
  <c r="A18240" i="26" s="1"/>
  <c r="A18241" i="26" s="1"/>
  <c r="A18242" i="26" s="1"/>
  <c r="A18243" i="26" s="1"/>
  <c r="A18244" i="26" s="1"/>
  <c r="A18245" i="26" s="1"/>
  <c r="A18246" i="26" s="1"/>
  <c r="A18247" i="26" s="1"/>
  <c r="A18248" i="26" s="1"/>
  <c r="A18249" i="26" s="1"/>
  <c r="A18250" i="26" s="1"/>
  <c r="A18251" i="26" s="1"/>
  <c r="A18252" i="26" s="1"/>
  <c r="A18253" i="26" s="1"/>
  <c r="A18254" i="26" s="1"/>
  <c r="A18255" i="26" s="1"/>
  <c r="A18256" i="26" s="1"/>
  <c r="A18257" i="26" s="1"/>
  <c r="A18258" i="26" s="1"/>
  <c r="A18259" i="26" s="1"/>
  <c r="A18260" i="26" s="1"/>
  <c r="A18261" i="26" s="1"/>
  <c r="A18262" i="26" s="1"/>
  <c r="A18263" i="26" s="1"/>
  <c r="A18264" i="26" s="1"/>
  <c r="A18265" i="26" s="1"/>
  <c r="A18266" i="26" s="1"/>
  <c r="A18267" i="26" s="1"/>
  <c r="A18268" i="26" s="1"/>
  <c r="A18269" i="26" s="1"/>
  <c r="A18270" i="26" s="1"/>
  <c r="A18271" i="26" s="1"/>
  <c r="A18272" i="26" s="1"/>
  <c r="A18273" i="26" s="1"/>
  <c r="A18274" i="26" s="1"/>
  <c r="A18275" i="26" s="1"/>
  <c r="A18276" i="26" s="1"/>
  <c r="A18277" i="26" s="1"/>
  <c r="A18278" i="26" s="1"/>
  <c r="A18279" i="26" s="1"/>
  <c r="A18280" i="26" s="1"/>
  <c r="A18281" i="26" s="1"/>
  <c r="A18282" i="26" s="1"/>
  <c r="A18283" i="26" s="1"/>
  <c r="A18284" i="26" s="1"/>
  <c r="A18285" i="26" s="1"/>
  <c r="A18286" i="26" s="1"/>
  <c r="A18287" i="26" s="1"/>
  <c r="A18288" i="26" s="1"/>
  <c r="A18289" i="26" s="1"/>
  <c r="A18290" i="26" s="1"/>
  <c r="A18291" i="26" s="1"/>
  <c r="A18292" i="26" s="1"/>
  <c r="A18293" i="26" s="1"/>
  <c r="A18294" i="26" s="1"/>
  <c r="A18295" i="26" s="1"/>
  <c r="A18296" i="26" s="1"/>
  <c r="A18297" i="26" s="1"/>
  <c r="A18298" i="26" s="1"/>
  <c r="A18299" i="26" s="1"/>
  <c r="A18300" i="26" s="1"/>
  <c r="A18301" i="26" s="1"/>
  <c r="A18302" i="26" s="1"/>
  <c r="A18303" i="26" s="1"/>
  <c r="A18304" i="26" s="1"/>
  <c r="A18305" i="26" s="1"/>
  <c r="A18306" i="26" s="1"/>
  <c r="A18307" i="26" s="1"/>
  <c r="A18308" i="26" s="1"/>
  <c r="A18309" i="26" s="1"/>
  <c r="A18310" i="26" s="1"/>
  <c r="A18311" i="26" s="1"/>
  <c r="A18312" i="26" s="1"/>
  <c r="A18313" i="26" s="1"/>
  <c r="A18314" i="26" s="1"/>
  <c r="A18315" i="26" s="1"/>
  <c r="A18316" i="26" s="1"/>
  <c r="A18317" i="26" s="1"/>
  <c r="A18318" i="26" s="1"/>
  <c r="A18319" i="26" s="1"/>
  <c r="A18320" i="26" s="1"/>
  <c r="A18321" i="26" s="1"/>
  <c r="A18322" i="26" s="1"/>
  <c r="A18323" i="26" s="1"/>
  <c r="A18324" i="26" s="1"/>
  <c r="A18325" i="26" s="1"/>
  <c r="A18326" i="26" s="1"/>
  <c r="A18327" i="26" s="1"/>
  <c r="A18328" i="26" s="1"/>
  <c r="A18329" i="26" s="1"/>
  <c r="A18330" i="26" s="1"/>
  <c r="A18331" i="26" s="1"/>
  <c r="A18332" i="26" s="1"/>
  <c r="A18333" i="26" s="1"/>
  <c r="A18334" i="26" s="1"/>
  <c r="A18335" i="26" s="1"/>
  <c r="A18336" i="26" s="1"/>
  <c r="A18337" i="26" s="1"/>
  <c r="A18338" i="26" s="1"/>
  <c r="A18339" i="26" s="1"/>
  <c r="A18340" i="26" s="1"/>
  <c r="A18341" i="26" s="1"/>
  <c r="A18342" i="26" s="1"/>
  <c r="A18343" i="26" s="1"/>
  <c r="A18344" i="26" s="1"/>
  <c r="A18345" i="26" s="1"/>
  <c r="A18346" i="26" s="1"/>
  <c r="A18347" i="26" s="1"/>
  <c r="A18348" i="26" s="1"/>
  <c r="A18349" i="26" s="1"/>
  <c r="A18350" i="26" s="1"/>
  <c r="A18351" i="26" s="1"/>
  <c r="A18352" i="26" s="1"/>
  <c r="A18353" i="26" s="1"/>
  <c r="A18354" i="26" s="1"/>
  <c r="A18355" i="26" s="1"/>
  <c r="A18356" i="26" s="1"/>
  <c r="A18357" i="26" s="1"/>
  <c r="A18358" i="26" s="1"/>
  <c r="A18359" i="26" s="1"/>
  <c r="A18360" i="26" s="1"/>
  <c r="A18361" i="26" s="1"/>
  <c r="A18362" i="26" s="1"/>
  <c r="L18364" i="26"/>
  <c r="P5409" i="26"/>
  <c r="O5409" i="26"/>
  <c r="N5409" i="26"/>
  <c r="M5409" i="26"/>
  <c r="J5409" i="26"/>
  <c r="L5409" i="26" s="1"/>
  <c r="P1176" i="26"/>
  <c r="O1176" i="26"/>
  <c r="N1176" i="26"/>
  <c r="M1176" i="26"/>
  <c r="J1176" i="26"/>
  <c r="L1176" i="26" s="1"/>
  <c r="P1125" i="26"/>
  <c r="O1125" i="26"/>
  <c r="N1125" i="26"/>
  <c r="M1125" i="26"/>
  <c r="J1125" i="26"/>
  <c r="L1125" i="26" s="1"/>
  <c r="P1074" i="26"/>
  <c r="O1074" i="26"/>
  <c r="N1074" i="26"/>
  <c r="M1074" i="26"/>
  <c r="J1074" i="26"/>
  <c r="L1074" i="26" s="1"/>
  <c r="P1023" i="26"/>
  <c r="O1023" i="26"/>
  <c r="N1023" i="26"/>
  <c r="M1023" i="26"/>
  <c r="J1023" i="26"/>
  <c r="L1023" i="26" s="1"/>
  <c r="P972" i="26"/>
  <c r="O972" i="26"/>
  <c r="N972" i="26"/>
  <c r="M972" i="26"/>
  <c r="J972" i="26"/>
  <c r="L972" i="26" s="1"/>
  <c r="P921" i="26"/>
  <c r="O921" i="26"/>
  <c r="N921" i="26"/>
  <c r="M921" i="26"/>
  <c r="J921" i="26"/>
  <c r="L921" i="26" s="1"/>
  <c r="P870" i="26"/>
  <c r="O870" i="26"/>
  <c r="N870" i="26"/>
  <c r="M870" i="26"/>
  <c r="J870" i="26"/>
  <c r="L870" i="26" s="1"/>
  <c r="P819" i="26"/>
  <c r="O819" i="26"/>
  <c r="N819" i="26"/>
  <c r="M819" i="26"/>
  <c r="J819" i="26"/>
  <c r="L819" i="26" s="1"/>
  <c r="P768" i="26"/>
  <c r="O768" i="26"/>
  <c r="N768" i="26"/>
  <c r="M768" i="26"/>
  <c r="J768" i="26"/>
  <c r="L768" i="26" s="1"/>
  <c r="P717" i="26"/>
  <c r="O717" i="26"/>
  <c r="N717" i="26"/>
  <c r="M717" i="26"/>
  <c r="J717" i="26"/>
  <c r="L717" i="26" s="1"/>
  <c r="P666" i="26"/>
  <c r="O666" i="26"/>
  <c r="N666" i="26"/>
  <c r="M666" i="26"/>
  <c r="J666" i="26"/>
  <c r="L666" i="26" s="1"/>
  <c r="P615" i="26"/>
  <c r="O615" i="26"/>
  <c r="N615" i="26"/>
  <c r="M615" i="26"/>
  <c r="L615" i="26"/>
  <c r="K615" i="26"/>
  <c r="J615" i="26"/>
  <c r="P564" i="26"/>
  <c r="O564" i="26"/>
  <c r="N564" i="26"/>
  <c r="M564" i="26"/>
  <c r="J564" i="26"/>
  <c r="L564" i="26" s="1"/>
  <c r="P513" i="26"/>
  <c r="O513" i="26"/>
  <c r="N513" i="26"/>
  <c r="M513" i="26"/>
  <c r="J513" i="26"/>
  <c r="L513" i="26" s="1"/>
  <c r="P462" i="26"/>
  <c r="O462" i="26"/>
  <c r="N462" i="26"/>
  <c r="M462" i="26"/>
  <c r="J462" i="26"/>
  <c r="L462" i="26" s="1"/>
  <c r="P411" i="26"/>
  <c r="O411" i="26"/>
  <c r="N411" i="26"/>
  <c r="M411" i="26"/>
  <c r="P360" i="26"/>
  <c r="O360" i="26"/>
  <c r="N360" i="26"/>
  <c r="M360" i="26"/>
  <c r="P309" i="26"/>
  <c r="O309" i="26"/>
  <c r="N309" i="26"/>
  <c r="M309" i="26"/>
  <c r="P258" i="26"/>
  <c r="O258" i="26"/>
  <c r="N258" i="26"/>
  <c r="M258" i="26"/>
  <c r="P207" i="26"/>
  <c r="O207" i="26"/>
  <c r="N207" i="26"/>
  <c r="M207" i="26"/>
  <c r="P156" i="26"/>
  <c r="O156" i="26"/>
  <c r="N156" i="26"/>
  <c r="M156" i="26"/>
  <c r="P105" i="26"/>
  <c r="O105" i="26"/>
  <c r="N105" i="26"/>
  <c r="M105" i="26"/>
  <c r="P54" i="26"/>
  <c r="O54" i="26"/>
  <c r="N54" i="26"/>
  <c r="M54" i="26"/>
  <c r="N3" i="26"/>
  <c r="O3" i="26"/>
  <c r="P3" i="26"/>
  <c r="M3" i="26"/>
  <c r="P18312" i="26"/>
  <c r="O18312" i="26"/>
  <c r="N18312" i="26"/>
  <c r="M18312" i="26"/>
  <c r="J18312" i="26"/>
  <c r="L18312" i="26" s="1"/>
  <c r="P18261" i="26"/>
  <c r="O18261" i="26"/>
  <c r="N18261" i="26"/>
  <c r="M18261" i="26"/>
  <c r="J18261" i="26"/>
  <c r="L18261" i="26" s="1"/>
  <c r="P18210" i="26"/>
  <c r="O18210" i="26"/>
  <c r="N18210" i="26"/>
  <c r="M18210" i="26"/>
  <c r="J18210" i="26"/>
  <c r="L18210" i="26" s="1"/>
  <c r="P18159" i="26"/>
  <c r="O18159" i="26"/>
  <c r="N18159" i="26"/>
  <c r="M18159" i="26"/>
  <c r="J18159" i="26"/>
  <c r="L18159" i="26" s="1"/>
  <c r="P18108" i="26"/>
  <c r="O18108" i="26"/>
  <c r="N18108" i="26"/>
  <c r="M18108" i="26"/>
  <c r="J18108" i="26"/>
  <c r="L18108" i="26" s="1"/>
  <c r="P18057" i="26"/>
  <c r="O18057" i="26"/>
  <c r="N18057" i="26"/>
  <c r="M18057" i="26"/>
  <c r="J18057" i="26"/>
  <c r="L18057" i="26" s="1"/>
  <c r="P18006" i="26"/>
  <c r="O18006" i="26"/>
  <c r="N18006" i="26"/>
  <c r="M18006" i="26"/>
  <c r="J18006" i="26"/>
  <c r="L18006" i="26" s="1"/>
  <c r="P17955" i="26"/>
  <c r="O17955" i="26"/>
  <c r="N17955" i="26"/>
  <c r="M17955" i="26"/>
  <c r="J17955" i="26"/>
  <c r="L17955" i="26" s="1"/>
  <c r="P17904" i="26"/>
  <c r="O17904" i="26"/>
  <c r="N17904" i="26"/>
  <c r="M17904" i="26"/>
  <c r="J17904" i="26"/>
  <c r="L17904" i="26" s="1"/>
  <c r="P17853" i="26"/>
  <c r="O17853" i="26"/>
  <c r="N17853" i="26"/>
  <c r="M17853" i="26"/>
  <c r="J17853" i="26"/>
  <c r="L17853" i="26" s="1"/>
  <c r="P17802" i="26"/>
  <c r="O17802" i="26"/>
  <c r="N17802" i="26"/>
  <c r="M17802" i="26"/>
  <c r="J17802" i="26"/>
  <c r="L17802" i="26" s="1"/>
  <c r="P17751" i="26"/>
  <c r="O17751" i="26"/>
  <c r="N17751" i="26"/>
  <c r="M17751" i="26"/>
  <c r="J17751" i="26"/>
  <c r="L17751" i="26" s="1"/>
  <c r="P17700" i="26"/>
  <c r="O17700" i="26"/>
  <c r="N17700" i="26"/>
  <c r="M17700" i="26"/>
  <c r="J17700" i="26"/>
  <c r="L17700" i="26" s="1"/>
  <c r="P17649" i="26"/>
  <c r="O17649" i="26"/>
  <c r="N17649" i="26"/>
  <c r="M17649" i="26"/>
  <c r="J17649" i="26"/>
  <c r="L17649" i="26" s="1"/>
  <c r="P17598" i="26"/>
  <c r="O17598" i="26"/>
  <c r="N17598" i="26"/>
  <c r="M17598" i="26"/>
  <c r="J17598" i="26"/>
  <c r="L17598" i="26" s="1"/>
  <c r="P17547" i="26"/>
  <c r="O17547" i="26"/>
  <c r="N17547" i="26"/>
  <c r="M17547" i="26"/>
  <c r="J17547" i="26"/>
  <c r="L17547" i="26" s="1"/>
  <c r="P17496" i="26"/>
  <c r="O17496" i="26"/>
  <c r="N17496" i="26"/>
  <c r="M17496" i="26"/>
  <c r="J17496" i="26"/>
  <c r="L17496" i="26" s="1"/>
  <c r="P17445" i="26"/>
  <c r="O17445" i="26"/>
  <c r="N17445" i="26"/>
  <c r="M17445" i="26"/>
  <c r="J17445" i="26"/>
  <c r="L17445" i="26" s="1"/>
  <c r="P17394" i="26"/>
  <c r="O17394" i="26"/>
  <c r="N17394" i="26"/>
  <c r="M17394" i="26"/>
  <c r="J17394" i="26"/>
  <c r="L17394" i="26" s="1"/>
  <c r="P17343" i="26"/>
  <c r="O17343" i="26"/>
  <c r="N17343" i="26"/>
  <c r="M17343" i="26"/>
  <c r="J17343" i="26"/>
  <c r="L17343" i="26" s="1"/>
  <c r="P17292" i="26"/>
  <c r="O17292" i="26"/>
  <c r="N17292" i="26"/>
  <c r="M17292" i="26"/>
  <c r="J17292" i="26"/>
  <c r="L17292" i="26" s="1"/>
  <c r="P17241" i="26"/>
  <c r="O17241" i="26"/>
  <c r="N17241" i="26"/>
  <c r="M17241" i="26"/>
  <c r="J17241" i="26"/>
  <c r="L17241" i="26" s="1"/>
  <c r="P17190" i="26"/>
  <c r="O17190" i="26"/>
  <c r="N17190" i="26"/>
  <c r="M17190" i="26"/>
  <c r="L17190" i="26"/>
  <c r="K17190" i="26"/>
  <c r="J17190" i="26"/>
  <c r="P17139" i="26"/>
  <c r="O17139" i="26"/>
  <c r="N17139" i="26"/>
  <c r="M17139" i="26"/>
  <c r="J17139" i="26"/>
  <c r="L17139" i="26" s="1"/>
  <c r="P17088" i="26"/>
  <c r="O17088" i="26"/>
  <c r="N17088" i="26"/>
  <c r="M17088" i="26"/>
  <c r="J17088" i="26"/>
  <c r="L17088" i="26" s="1"/>
  <c r="P17037" i="26"/>
  <c r="O17037" i="26"/>
  <c r="N17037" i="26"/>
  <c r="M17037" i="26"/>
  <c r="L17037" i="26"/>
  <c r="K17037" i="26"/>
  <c r="J17037" i="26"/>
  <c r="P16986" i="26"/>
  <c r="O16986" i="26"/>
  <c r="N16986" i="26"/>
  <c r="M16986" i="26"/>
  <c r="J16986" i="26"/>
  <c r="L16986" i="26" s="1"/>
  <c r="P16935" i="26"/>
  <c r="O16935" i="26"/>
  <c r="N16935" i="26"/>
  <c r="M16935" i="26"/>
  <c r="J16935" i="26"/>
  <c r="L16935" i="26" s="1"/>
  <c r="P16884" i="26"/>
  <c r="O16884" i="26"/>
  <c r="N16884" i="26"/>
  <c r="M16884" i="26"/>
  <c r="J16884" i="26"/>
  <c r="L16884" i="26" s="1"/>
  <c r="P16833" i="26"/>
  <c r="O16833" i="26"/>
  <c r="N16833" i="26"/>
  <c r="M16833" i="26"/>
  <c r="J16833" i="26"/>
  <c r="L16833" i="26" s="1"/>
  <c r="P16782" i="26"/>
  <c r="O16782" i="26"/>
  <c r="N16782" i="26"/>
  <c r="M16782" i="26"/>
  <c r="J16782" i="26"/>
  <c r="L16782" i="26" s="1"/>
  <c r="P16731" i="26"/>
  <c r="O16731" i="26"/>
  <c r="N16731" i="26"/>
  <c r="M16731" i="26"/>
  <c r="J16731" i="26"/>
  <c r="L16731" i="26" s="1"/>
  <c r="P16680" i="26"/>
  <c r="O16680" i="26"/>
  <c r="N16680" i="26"/>
  <c r="M16680" i="26"/>
  <c r="J16680" i="26"/>
  <c r="L16680" i="26" s="1"/>
  <c r="P16629" i="26"/>
  <c r="O16629" i="26"/>
  <c r="N16629" i="26"/>
  <c r="M16629" i="26"/>
  <c r="J16629" i="26"/>
  <c r="L16629" i="26" s="1"/>
  <c r="P16578" i="26"/>
  <c r="O16578" i="26"/>
  <c r="N16578" i="26"/>
  <c r="M16578" i="26"/>
  <c r="J16578" i="26"/>
  <c r="L16578" i="26" s="1"/>
  <c r="P16527" i="26"/>
  <c r="O16527" i="26"/>
  <c r="N16527" i="26"/>
  <c r="M16527" i="26"/>
  <c r="J16527" i="26"/>
  <c r="L16527" i="26" s="1"/>
  <c r="P16476" i="26"/>
  <c r="O16476" i="26"/>
  <c r="N16476" i="26"/>
  <c r="M16476" i="26"/>
  <c r="J16476" i="26"/>
  <c r="L16476" i="26" s="1"/>
  <c r="P16425" i="26"/>
  <c r="O16425" i="26"/>
  <c r="N16425" i="26"/>
  <c r="M16425" i="26"/>
  <c r="J16425" i="26"/>
  <c r="L16425" i="26" s="1"/>
  <c r="P16374" i="26"/>
  <c r="O16374" i="26"/>
  <c r="N16374" i="26"/>
  <c r="M16374" i="26"/>
  <c r="J16374" i="26"/>
  <c r="L16374" i="26" s="1"/>
  <c r="P16323" i="26"/>
  <c r="O16323" i="26"/>
  <c r="N16323" i="26"/>
  <c r="M16323" i="26"/>
  <c r="J16323" i="26"/>
  <c r="L16323" i="26" s="1"/>
  <c r="P16272" i="26"/>
  <c r="O16272" i="26"/>
  <c r="N16272" i="26"/>
  <c r="M16272" i="26"/>
  <c r="J16272" i="26"/>
  <c r="L16272" i="26" s="1"/>
  <c r="P16221" i="26"/>
  <c r="O16221" i="26"/>
  <c r="N16221" i="26"/>
  <c r="M16221" i="26"/>
  <c r="L16221" i="26"/>
  <c r="K16221" i="26"/>
  <c r="J16221" i="26"/>
  <c r="P16170" i="26"/>
  <c r="O16170" i="26"/>
  <c r="N16170" i="26"/>
  <c r="M16170" i="26"/>
  <c r="J16170" i="26"/>
  <c r="L16170" i="26" s="1"/>
  <c r="P16119" i="26"/>
  <c r="O16119" i="26"/>
  <c r="N16119" i="26"/>
  <c r="M16119" i="26"/>
  <c r="J16119" i="26"/>
  <c r="L16119" i="26" s="1"/>
  <c r="P16068" i="26"/>
  <c r="O16068" i="26"/>
  <c r="N16068" i="26"/>
  <c r="M16068" i="26"/>
  <c r="J16068" i="26"/>
  <c r="L16068" i="26" s="1"/>
  <c r="P16017" i="26"/>
  <c r="O16017" i="26"/>
  <c r="N16017" i="26"/>
  <c r="M16017" i="26"/>
  <c r="J16017" i="26"/>
  <c r="L16017" i="26" s="1"/>
  <c r="P15966" i="26"/>
  <c r="O15966" i="26"/>
  <c r="N15966" i="26"/>
  <c r="M15966" i="26"/>
  <c r="J15966" i="26"/>
  <c r="L15966" i="26" s="1"/>
  <c r="P15915" i="26"/>
  <c r="O15915" i="26"/>
  <c r="N15915" i="26"/>
  <c r="M15915" i="26"/>
  <c r="J15915" i="26"/>
  <c r="L15915" i="26" s="1"/>
  <c r="P15864" i="26"/>
  <c r="O15864" i="26"/>
  <c r="N15864" i="26"/>
  <c r="M15864" i="26"/>
  <c r="J15864" i="26"/>
  <c r="L15864" i="26" s="1"/>
  <c r="P15813" i="26"/>
  <c r="O15813" i="26"/>
  <c r="N15813" i="26"/>
  <c r="M15813" i="26"/>
  <c r="L15813" i="26"/>
  <c r="K15813" i="26"/>
  <c r="J15813" i="26"/>
  <c r="P15762" i="26"/>
  <c r="O15762" i="26"/>
  <c r="N15762" i="26"/>
  <c r="M15762" i="26"/>
  <c r="J15762" i="26"/>
  <c r="L15762" i="26" s="1"/>
  <c r="P15711" i="26"/>
  <c r="O15711" i="26"/>
  <c r="N15711" i="26"/>
  <c r="M15711" i="26"/>
  <c r="J15711" i="26"/>
  <c r="L15711" i="26" s="1"/>
  <c r="P15660" i="26"/>
  <c r="O15660" i="26"/>
  <c r="N15660" i="26"/>
  <c r="M15660" i="26"/>
  <c r="J15660" i="26"/>
  <c r="L15660" i="26" s="1"/>
  <c r="P15609" i="26"/>
  <c r="O15609" i="26"/>
  <c r="N15609" i="26"/>
  <c r="M15609" i="26"/>
  <c r="L15609" i="26"/>
  <c r="K15609" i="26"/>
  <c r="J15609" i="26"/>
  <c r="P15558" i="26"/>
  <c r="O15558" i="26"/>
  <c r="N15558" i="26"/>
  <c r="M15558" i="26"/>
  <c r="L15558" i="26"/>
  <c r="K15558" i="26"/>
  <c r="J15558" i="26"/>
  <c r="P15507" i="26"/>
  <c r="O15507" i="26"/>
  <c r="N15507" i="26"/>
  <c r="M15507" i="26"/>
  <c r="J15507" i="26"/>
  <c r="L15507" i="26" s="1"/>
  <c r="P15456" i="26"/>
  <c r="O15456" i="26"/>
  <c r="N15456" i="26"/>
  <c r="M15456" i="26"/>
  <c r="J15456" i="26"/>
  <c r="L15456" i="26" s="1"/>
  <c r="P15405" i="26"/>
  <c r="O15405" i="26"/>
  <c r="N15405" i="26"/>
  <c r="M15405" i="26"/>
  <c r="J15405" i="26"/>
  <c r="L15405" i="26" s="1"/>
  <c r="P15354" i="26"/>
  <c r="O15354" i="26"/>
  <c r="N15354" i="26"/>
  <c r="M15354" i="26"/>
  <c r="J15354" i="26"/>
  <c r="L15354" i="26" s="1"/>
  <c r="P15303" i="26"/>
  <c r="O15303" i="26"/>
  <c r="N15303" i="26"/>
  <c r="M15303" i="26"/>
  <c r="J15303" i="26"/>
  <c r="L15303" i="26" s="1"/>
  <c r="P15252" i="26"/>
  <c r="O15252" i="26"/>
  <c r="N15252" i="26"/>
  <c r="M15252" i="26"/>
  <c r="J15252" i="26"/>
  <c r="L15252" i="26" s="1"/>
  <c r="P15201" i="26"/>
  <c r="O15201" i="26"/>
  <c r="N15201" i="26"/>
  <c r="M15201" i="26"/>
  <c r="J15201" i="26"/>
  <c r="L15201" i="26" s="1"/>
  <c r="P15150" i="26"/>
  <c r="O15150" i="26"/>
  <c r="N15150" i="26"/>
  <c r="M15150" i="26"/>
  <c r="J15150" i="26"/>
  <c r="L15150" i="26" s="1"/>
  <c r="P15099" i="26"/>
  <c r="O15099" i="26"/>
  <c r="N15099" i="26"/>
  <c r="M15099" i="26"/>
  <c r="L15099" i="26"/>
  <c r="K15099" i="26"/>
  <c r="J15099" i="26"/>
  <c r="P15048" i="26"/>
  <c r="O15048" i="26"/>
  <c r="N15048" i="26"/>
  <c r="M15048" i="26"/>
  <c r="L15048" i="26"/>
  <c r="K15048" i="26"/>
  <c r="J15048" i="26"/>
  <c r="P14997" i="26"/>
  <c r="O14997" i="26"/>
  <c r="N14997" i="26"/>
  <c r="M14997" i="26"/>
  <c r="L14997" i="26"/>
  <c r="K14997" i="26"/>
  <c r="J14997" i="26"/>
  <c r="P14946" i="26"/>
  <c r="O14946" i="26"/>
  <c r="N14946" i="26"/>
  <c r="M14946" i="26"/>
  <c r="J14946" i="26"/>
  <c r="L14946" i="26" s="1"/>
  <c r="P14895" i="26"/>
  <c r="O14895" i="26"/>
  <c r="N14895" i="26"/>
  <c r="M14895" i="26"/>
  <c r="J14895" i="26"/>
  <c r="L14895" i="26" s="1"/>
  <c r="P14844" i="26"/>
  <c r="O14844" i="26"/>
  <c r="N14844" i="26"/>
  <c r="M14844" i="26"/>
  <c r="J14844" i="26"/>
  <c r="L14844" i="26" s="1"/>
  <c r="P14793" i="26"/>
  <c r="O14793" i="26"/>
  <c r="N14793" i="26"/>
  <c r="M14793" i="26"/>
  <c r="J14793" i="26"/>
  <c r="L14793" i="26" s="1"/>
  <c r="P14742" i="26"/>
  <c r="O14742" i="26"/>
  <c r="N14742" i="26"/>
  <c r="M14742" i="26"/>
  <c r="J14742" i="26"/>
  <c r="L14742" i="26" s="1"/>
  <c r="P14691" i="26"/>
  <c r="O14691" i="26"/>
  <c r="N14691" i="26"/>
  <c r="M14691" i="26"/>
  <c r="J14691" i="26"/>
  <c r="L14691" i="26" s="1"/>
  <c r="P14640" i="26"/>
  <c r="O14640" i="26"/>
  <c r="N14640" i="26"/>
  <c r="M14640" i="26"/>
  <c r="J14640" i="26"/>
  <c r="L14640" i="26" s="1"/>
  <c r="P14589" i="26"/>
  <c r="O14589" i="26"/>
  <c r="N14589" i="26"/>
  <c r="M14589" i="26"/>
  <c r="L14589" i="26"/>
  <c r="K14589" i="26"/>
  <c r="J14589" i="26"/>
  <c r="P14538" i="26"/>
  <c r="O14538" i="26"/>
  <c r="N14538" i="26"/>
  <c r="M14538" i="26"/>
  <c r="J14538" i="26"/>
  <c r="L14538" i="26" s="1"/>
  <c r="P14487" i="26"/>
  <c r="O14487" i="26"/>
  <c r="N14487" i="26"/>
  <c r="M14487" i="26"/>
  <c r="J14487" i="26"/>
  <c r="L14487" i="26" s="1"/>
  <c r="P14436" i="26"/>
  <c r="O14436" i="26"/>
  <c r="N14436" i="26"/>
  <c r="M14436" i="26"/>
  <c r="J14436" i="26"/>
  <c r="L14436" i="26" s="1"/>
  <c r="P14385" i="26"/>
  <c r="O14385" i="26"/>
  <c r="N14385" i="26"/>
  <c r="M14385" i="26"/>
  <c r="J14385" i="26"/>
  <c r="L14385" i="26" s="1"/>
  <c r="P14334" i="26"/>
  <c r="O14334" i="26"/>
  <c r="N14334" i="26"/>
  <c r="M14334" i="26"/>
  <c r="J14334" i="26"/>
  <c r="L14334" i="26" s="1"/>
  <c r="P14283" i="26"/>
  <c r="O14283" i="26"/>
  <c r="N14283" i="26"/>
  <c r="M14283" i="26"/>
  <c r="L14283" i="26"/>
  <c r="K14283" i="26"/>
  <c r="J14283" i="26"/>
  <c r="P14232" i="26"/>
  <c r="O14232" i="26"/>
  <c r="N14232" i="26"/>
  <c r="M14232" i="26"/>
  <c r="J14232" i="26"/>
  <c r="L14232" i="26" s="1"/>
  <c r="P14181" i="26"/>
  <c r="O14181" i="26"/>
  <c r="N14181" i="26"/>
  <c r="M14181" i="26"/>
  <c r="J14181" i="26"/>
  <c r="L14181" i="26" s="1"/>
  <c r="P14130" i="26"/>
  <c r="O14130" i="26"/>
  <c r="N14130" i="26"/>
  <c r="M14130" i="26"/>
  <c r="J14130" i="26"/>
  <c r="L14130" i="26" s="1"/>
  <c r="P14079" i="26"/>
  <c r="O14079" i="26"/>
  <c r="N14079" i="26"/>
  <c r="M14079" i="26"/>
  <c r="J14079" i="26"/>
  <c r="L14079" i="26" s="1"/>
  <c r="P14028" i="26"/>
  <c r="O14028" i="26"/>
  <c r="N14028" i="26"/>
  <c r="M14028" i="26"/>
  <c r="L14028" i="26"/>
  <c r="J14028" i="26"/>
  <c r="K14028" i="26" s="1"/>
  <c r="P13977" i="26"/>
  <c r="O13977" i="26"/>
  <c r="N13977" i="26"/>
  <c r="M13977" i="26"/>
  <c r="J13977" i="26"/>
  <c r="L13977" i="26" s="1"/>
  <c r="P13926" i="26"/>
  <c r="O13926" i="26"/>
  <c r="N13926" i="26"/>
  <c r="M13926" i="26"/>
  <c r="J13926" i="26"/>
  <c r="L13926" i="26" s="1"/>
  <c r="P13875" i="26"/>
  <c r="O13875" i="26"/>
  <c r="N13875" i="26"/>
  <c r="M13875" i="26"/>
  <c r="J13875" i="26"/>
  <c r="L13875" i="26" s="1"/>
  <c r="P13824" i="26"/>
  <c r="O13824" i="26"/>
  <c r="N13824" i="26"/>
  <c r="M13824" i="26"/>
  <c r="J13824" i="26"/>
  <c r="L13824" i="26" s="1"/>
  <c r="P13773" i="26"/>
  <c r="O13773" i="26"/>
  <c r="N13773" i="26"/>
  <c r="M13773" i="26"/>
  <c r="J13773" i="26"/>
  <c r="L13773" i="26" s="1"/>
  <c r="P13722" i="26"/>
  <c r="O13722" i="26"/>
  <c r="N13722" i="26"/>
  <c r="M13722" i="26"/>
  <c r="J13722" i="26"/>
  <c r="L13722" i="26" s="1"/>
  <c r="P13671" i="26"/>
  <c r="O13671" i="26"/>
  <c r="N13671" i="26"/>
  <c r="M13671" i="26"/>
  <c r="J13671" i="26"/>
  <c r="L13671" i="26" s="1"/>
  <c r="P13620" i="26"/>
  <c r="O13620" i="26"/>
  <c r="N13620" i="26"/>
  <c r="M13620" i="26"/>
  <c r="L13620" i="26"/>
  <c r="K13620" i="26"/>
  <c r="J13620" i="26"/>
  <c r="P13569" i="26"/>
  <c r="O13569" i="26"/>
  <c r="N13569" i="26"/>
  <c r="M13569" i="26"/>
  <c r="J13569" i="26"/>
  <c r="L13569" i="26" s="1"/>
  <c r="P13518" i="26"/>
  <c r="O13518" i="26"/>
  <c r="N13518" i="26"/>
  <c r="M13518" i="26"/>
  <c r="J13518" i="26"/>
  <c r="L13518" i="26" s="1"/>
  <c r="P13467" i="26"/>
  <c r="O13467" i="26"/>
  <c r="N13467" i="26"/>
  <c r="M13467" i="26"/>
  <c r="J13467" i="26"/>
  <c r="L13467" i="26" s="1"/>
  <c r="P13416" i="26"/>
  <c r="O13416" i="26"/>
  <c r="N13416" i="26"/>
  <c r="M13416" i="26"/>
  <c r="J13416" i="26"/>
  <c r="L13416" i="26" s="1"/>
  <c r="P13365" i="26"/>
  <c r="O13365" i="26"/>
  <c r="N13365" i="26"/>
  <c r="M13365" i="26"/>
  <c r="J13365" i="26"/>
  <c r="L13365" i="26" s="1"/>
  <c r="P13314" i="26"/>
  <c r="O13314" i="26"/>
  <c r="N13314" i="26"/>
  <c r="M13314" i="26"/>
  <c r="L13314" i="26"/>
  <c r="K13314" i="26"/>
  <c r="J13314" i="26"/>
  <c r="P13263" i="26"/>
  <c r="O13263" i="26"/>
  <c r="N13263" i="26"/>
  <c r="M13263" i="26"/>
  <c r="J13263" i="26"/>
  <c r="L13263" i="26" s="1"/>
  <c r="P13212" i="26"/>
  <c r="O13212" i="26"/>
  <c r="N13212" i="26"/>
  <c r="M13212" i="26"/>
  <c r="J13212" i="26"/>
  <c r="L13212" i="26" s="1"/>
  <c r="P13161" i="26"/>
  <c r="O13161" i="26"/>
  <c r="N13161" i="26"/>
  <c r="M13161" i="26"/>
  <c r="J13161" i="26"/>
  <c r="L13161" i="26" s="1"/>
  <c r="P13110" i="26"/>
  <c r="O13110" i="26"/>
  <c r="N13110" i="26"/>
  <c r="M13110" i="26"/>
  <c r="L13110" i="26"/>
  <c r="K13110" i="26"/>
  <c r="J13110" i="26"/>
  <c r="P13059" i="26"/>
  <c r="O13059" i="26"/>
  <c r="N13059" i="26"/>
  <c r="M13059" i="26"/>
  <c r="J13059" i="26"/>
  <c r="L13059" i="26" s="1"/>
  <c r="P13008" i="26"/>
  <c r="O13008" i="26"/>
  <c r="N13008" i="26"/>
  <c r="M13008" i="26"/>
  <c r="J13008" i="26"/>
  <c r="L13008" i="26" s="1"/>
  <c r="P12957" i="26"/>
  <c r="O12957" i="26"/>
  <c r="N12957" i="26"/>
  <c r="M12957" i="26"/>
  <c r="J12957" i="26"/>
  <c r="L12957" i="26" s="1"/>
  <c r="P12906" i="26"/>
  <c r="O12906" i="26"/>
  <c r="N12906" i="26"/>
  <c r="M12906" i="26"/>
  <c r="J12906" i="26"/>
  <c r="L12906" i="26" s="1"/>
  <c r="P12855" i="26"/>
  <c r="O12855" i="26"/>
  <c r="N12855" i="26"/>
  <c r="M12855" i="26"/>
  <c r="J12855" i="26"/>
  <c r="L12855" i="26" s="1"/>
  <c r="P12804" i="26"/>
  <c r="O12804" i="26"/>
  <c r="N12804" i="26"/>
  <c r="M12804" i="26"/>
  <c r="L12804" i="26"/>
  <c r="K12804" i="26"/>
  <c r="J12804" i="26"/>
  <c r="P12753" i="26"/>
  <c r="O12753" i="26"/>
  <c r="N12753" i="26"/>
  <c r="M12753" i="26"/>
  <c r="J12753" i="26"/>
  <c r="L12753" i="26" s="1"/>
  <c r="P12702" i="26"/>
  <c r="O12702" i="26"/>
  <c r="N12702" i="26"/>
  <c r="M12702" i="26"/>
  <c r="L12702" i="26"/>
  <c r="K12702" i="26"/>
  <c r="J12702" i="26"/>
  <c r="P12651" i="26"/>
  <c r="O12651" i="26"/>
  <c r="N12651" i="26"/>
  <c r="M12651" i="26"/>
  <c r="J12651" i="26"/>
  <c r="L12651" i="26" s="1"/>
  <c r="P12600" i="26"/>
  <c r="O12600" i="26"/>
  <c r="N12600" i="26"/>
  <c r="M12600" i="26"/>
  <c r="J12600" i="26"/>
  <c r="L12600" i="26" s="1"/>
  <c r="P12549" i="26"/>
  <c r="O12549" i="26"/>
  <c r="N12549" i="26"/>
  <c r="M12549" i="26"/>
  <c r="J12549" i="26"/>
  <c r="L12549" i="26" s="1"/>
  <c r="P12498" i="26"/>
  <c r="O12498" i="26"/>
  <c r="N12498" i="26"/>
  <c r="M12498" i="26"/>
  <c r="J12498" i="26"/>
  <c r="L12498" i="26" s="1"/>
  <c r="P12447" i="26"/>
  <c r="O12447" i="26"/>
  <c r="N12447" i="26"/>
  <c r="M12447" i="26"/>
  <c r="J12447" i="26"/>
  <c r="L12447" i="26" s="1"/>
  <c r="P12396" i="26"/>
  <c r="O12396" i="26"/>
  <c r="N12396" i="26"/>
  <c r="M12396" i="26"/>
  <c r="J12396" i="26"/>
  <c r="L12396" i="26" s="1"/>
  <c r="P12345" i="26"/>
  <c r="O12345" i="26"/>
  <c r="N12345" i="26"/>
  <c r="M12345" i="26"/>
  <c r="J12345" i="26"/>
  <c r="L12345" i="26" s="1"/>
  <c r="P12294" i="26"/>
  <c r="O12294" i="26"/>
  <c r="N12294" i="26"/>
  <c r="M12294" i="26"/>
  <c r="J12294" i="26"/>
  <c r="L12294" i="26" s="1"/>
  <c r="P12243" i="26"/>
  <c r="O12243" i="26"/>
  <c r="N12243" i="26"/>
  <c r="M12243" i="26"/>
  <c r="J12243" i="26"/>
  <c r="L12243" i="26" s="1"/>
  <c r="P12192" i="26"/>
  <c r="O12192" i="26"/>
  <c r="N12192" i="26"/>
  <c r="M12192" i="26"/>
  <c r="J12192" i="26"/>
  <c r="L12192" i="26" s="1"/>
  <c r="P12141" i="26"/>
  <c r="O12141" i="26"/>
  <c r="N12141" i="26"/>
  <c r="M12141" i="26"/>
  <c r="J12141" i="26"/>
  <c r="L12141" i="26" s="1"/>
  <c r="P12090" i="26"/>
  <c r="O12090" i="26"/>
  <c r="N12090" i="26"/>
  <c r="M12090" i="26"/>
  <c r="L12090" i="26"/>
  <c r="K12090" i="26"/>
  <c r="J12090" i="26"/>
  <c r="P12039" i="26"/>
  <c r="O12039" i="26"/>
  <c r="N12039" i="26"/>
  <c r="M12039" i="26"/>
  <c r="J12039" i="26"/>
  <c r="L12039" i="26" s="1"/>
  <c r="P11988" i="26"/>
  <c r="O11988" i="26"/>
  <c r="N11988" i="26"/>
  <c r="M11988" i="26"/>
  <c r="J11988" i="26"/>
  <c r="L11988" i="26" s="1"/>
  <c r="P11937" i="26"/>
  <c r="O11937" i="26"/>
  <c r="N11937" i="26"/>
  <c r="M11937" i="26"/>
  <c r="J11937" i="26"/>
  <c r="L11937" i="26" s="1"/>
  <c r="P11886" i="26"/>
  <c r="O11886" i="26"/>
  <c r="N11886" i="26"/>
  <c r="M11886" i="26"/>
  <c r="J11886" i="26"/>
  <c r="L11886" i="26" s="1"/>
  <c r="P11835" i="26"/>
  <c r="O11835" i="26"/>
  <c r="N11835" i="26"/>
  <c r="M11835" i="26"/>
  <c r="J11835" i="26"/>
  <c r="L11835" i="26" s="1"/>
  <c r="P11784" i="26"/>
  <c r="O11784" i="26"/>
  <c r="N11784" i="26"/>
  <c r="M11784" i="26"/>
  <c r="J11784" i="26"/>
  <c r="L11784" i="26" s="1"/>
  <c r="P11733" i="26"/>
  <c r="O11733" i="26"/>
  <c r="N11733" i="26"/>
  <c r="M11733" i="26"/>
  <c r="L11733" i="26"/>
  <c r="K11733" i="26"/>
  <c r="J11733" i="26"/>
  <c r="P11682" i="26"/>
  <c r="O11682" i="26"/>
  <c r="N11682" i="26"/>
  <c r="M11682" i="26"/>
  <c r="J11682" i="26"/>
  <c r="L11682" i="26" s="1"/>
  <c r="P11631" i="26"/>
  <c r="O11631" i="26"/>
  <c r="N11631" i="26"/>
  <c r="M11631" i="26"/>
  <c r="J11631" i="26"/>
  <c r="L11631" i="26" s="1"/>
  <c r="P11580" i="26"/>
  <c r="O11580" i="26"/>
  <c r="N11580" i="26"/>
  <c r="M11580" i="26"/>
  <c r="L11580" i="26"/>
  <c r="K11580" i="26"/>
  <c r="J11580" i="26"/>
  <c r="P11529" i="26"/>
  <c r="O11529" i="26"/>
  <c r="N11529" i="26"/>
  <c r="M11529" i="26"/>
  <c r="L11529" i="26"/>
  <c r="K11529" i="26"/>
  <c r="J11529" i="26"/>
  <c r="P11478" i="26"/>
  <c r="O11478" i="26"/>
  <c r="N11478" i="26"/>
  <c r="M11478" i="26"/>
  <c r="J11478" i="26"/>
  <c r="L11478" i="26" s="1"/>
  <c r="P11427" i="26"/>
  <c r="O11427" i="26"/>
  <c r="N11427" i="26"/>
  <c r="M11427" i="26"/>
  <c r="J11427" i="26"/>
  <c r="L11427" i="26" s="1"/>
  <c r="P11376" i="26"/>
  <c r="O11376" i="26"/>
  <c r="N11376" i="26"/>
  <c r="M11376" i="26"/>
  <c r="J11376" i="26"/>
  <c r="L11376" i="26" s="1"/>
  <c r="P11325" i="26"/>
  <c r="O11325" i="26"/>
  <c r="N11325" i="26"/>
  <c r="M11325" i="26"/>
  <c r="J11325" i="26"/>
  <c r="L11325" i="26" s="1"/>
  <c r="P11274" i="26"/>
  <c r="O11274" i="26"/>
  <c r="N11274" i="26"/>
  <c r="M11274" i="26"/>
  <c r="J11274" i="26"/>
  <c r="L11274" i="26" s="1"/>
  <c r="P11223" i="26"/>
  <c r="O11223" i="26"/>
  <c r="N11223" i="26"/>
  <c r="M11223" i="26"/>
  <c r="J11223" i="26"/>
  <c r="L11223" i="26" s="1"/>
  <c r="P11172" i="26"/>
  <c r="O11172" i="26"/>
  <c r="N11172" i="26"/>
  <c r="M11172" i="26"/>
  <c r="L11172" i="26"/>
  <c r="K11172" i="26"/>
  <c r="J11172" i="26"/>
  <c r="P11121" i="26"/>
  <c r="O11121" i="26"/>
  <c r="N11121" i="26"/>
  <c r="M11121" i="26"/>
  <c r="J11121" i="26"/>
  <c r="L11121" i="26" s="1"/>
  <c r="P11070" i="26"/>
  <c r="O11070" i="26"/>
  <c r="N11070" i="26"/>
  <c r="M11070" i="26"/>
  <c r="J11070" i="26"/>
  <c r="L11070" i="26" s="1"/>
  <c r="P11019" i="26"/>
  <c r="O11019" i="26"/>
  <c r="N11019" i="26"/>
  <c r="M11019" i="26"/>
  <c r="L11019" i="26"/>
  <c r="K11019" i="26"/>
  <c r="J11019" i="26"/>
  <c r="P10968" i="26"/>
  <c r="O10968" i="26"/>
  <c r="N10968" i="26"/>
  <c r="M10968" i="26"/>
  <c r="J10968" i="26"/>
  <c r="L10968" i="26" s="1"/>
  <c r="P10917" i="26"/>
  <c r="O10917" i="26"/>
  <c r="N10917" i="26"/>
  <c r="M10917" i="26"/>
  <c r="J10917" i="26"/>
  <c r="L10917" i="26" s="1"/>
  <c r="P10866" i="26"/>
  <c r="O10866" i="26"/>
  <c r="N10866" i="26"/>
  <c r="M10866" i="26"/>
  <c r="J10866" i="26"/>
  <c r="L10866" i="26" s="1"/>
  <c r="P10815" i="26"/>
  <c r="O10815" i="26"/>
  <c r="N10815" i="26"/>
  <c r="M10815" i="26"/>
  <c r="L10815" i="26"/>
  <c r="K10815" i="26"/>
  <c r="J10815" i="26"/>
  <c r="P10764" i="26"/>
  <c r="O10764" i="26"/>
  <c r="N10764" i="26"/>
  <c r="M10764" i="26"/>
  <c r="J10764" i="26"/>
  <c r="L10764" i="26" s="1"/>
  <c r="P10713" i="26"/>
  <c r="O10713" i="26"/>
  <c r="N10713" i="26"/>
  <c r="M10713" i="26"/>
  <c r="L10713" i="26"/>
  <c r="K10713" i="26"/>
  <c r="J10713" i="26"/>
  <c r="P10662" i="26"/>
  <c r="O10662" i="26"/>
  <c r="N10662" i="26"/>
  <c r="M10662" i="26"/>
  <c r="J10662" i="26"/>
  <c r="L10662" i="26" s="1"/>
  <c r="P10611" i="26"/>
  <c r="O10611" i="26"/>
  <c r="N10611" i="26"/>
  <c r="M10611" i="26"/>
  <c r="J10611" i="26"/>
  <c r="L10611" i="26" s="1"/>
  <c r="P10560" i="26"/>
  <c r="O10560" i="26"/>
  <c r="N10560" i="26"/>
  <c r="M10560" i="26"/>
  <c r="J10560" i="26"/>
  <c r="L10560" i="26" s="1"/>
  <c r="P10509" i="26"/>
  <c r="O10509" i="26"/>
  <c r="N10509" i="26"/>
  <c r="M10509" i="26"/>
  <c r="J10509" i="26"/>
  <c r="L10509" i="26" s="1"/>
  <c r="P10458" i="26"/>
  <c r="O10458" i="26"/>
  <c r="N10458" i="26"/>
  <c r="M10458" i="26"/>
  <c r="J10458" i="26"/>
  <c r="L10458" i="26" s="1"/>
  <c r="P10407" i="26"/>
  <c r="O10407" i="26"/>
  <c r="N10407" i="26"/>
  <c r="M10407" i="26"/>
  <c r="J10407" i="26"/>
  <c r="L10407" i="26" s="1"/>
  <c r="P10356" i="26"/>
  <c r="O10356" i="26"/>
  <c r="N10356" i="26"/>
  <c r="M10356" i="26"/>
  <c r="J10356" i="26"/>
  <c r="L10356" i="26" s="1"/>
  <c r="P10305" i="26"/>
  <c r="O10305" i="26"/>
  <c r="N10305" i="26"/>
  <c r="M10305" i="26"/>
  <c r="J10305" i="26"/>
  <c r="L10305" i="26" s="1"/>
  <c r="P10254" i="26"/>
  <c r="O10254" i="26"/>
  <c r="N10254" i="26"/>
  <c r="M10254" i="26"/>
  <c r="J10254" i="26"/>
  <c r="L10254" i="26" s="1"/>
  <c r="P10203" i="26"/>
  <c r="O10203" i="26"/>
  <c r="N10203" i="26"/>
  <c r="M10203" i="26"/>
  <c r="J10203" i="26"/>
  <c r="L10203" i="26" s="1"/>
  <c r="P10152" i="26"/>
  <c r="O10152" i="26"/>
  <c r="N10152" i="26"/>
  <c r="M10152" i="26"/>
  <c r="J10152" i="26"/>
  <c r="L10152" i="26" s="1"/>
  <c r="P10101" i="26"/>
  <c r="O10101" i="26"/>
  <c r="N10101" i="26"/>
  <c r="M10101" i="26"/>
  <c r="J10101" i="26"/>
  <c r="L10101" i="26" s="1"/>
  <c r="P10050" i="26"/>
  <c r="O10050" i="26"/>
  <c r="N10050" i="26"/>
  <c r="M10050" i="26"/>
  <c r="J10050" i="26"/>
  <c r="L10050" i="26" s="1"/>
  <c r="P9999" i="26"/>
  <c r="O9999" i="26"/>
  <c r="N9999" i="26"/>
  <c r="M9999" i="26"/>
  <c r="L9999" i="26"/>
  <c r="K9999" i="26"/>
  <c r="J9999" i="26"/>
  <c r="P9948" i="26"/>
  <c r="O9948" i="26"/>
  <c r="N9948" i="26"/>
  <c r="M9948" i="26"/>
  <c r="J9948" i="26"/>
  <c r="L9948" i="26" s="1"/>
  <c r="P9897" i="26"/>
  <c r="O9897" i="26"/>
  <c r="N9897" i="26"/>
  <c r="M9897" i="26"/>
  <c r="L9897" i="26"/>
  <c r="K9897" i="26"/>
  <c r="J9897" i="26"/>
  <c r="P9846" i="26"/>
  <c r="O9846" i="26"/>
  <c r="N9846" i="26"/>
  <c r="M9846" i="26"/>
  <c r="J9846" i="26"/>
  <c r="L9846" i="26" s="1"/>
  <c r="P9795" i="26"/>
  <c r="O9795" i="26"/>
  <c r="N9795" i="26"/>
  <c r="M9795" i="26"/>
  <c r="J9795" i="26"/>
  <c r="L9795" i="26" s="1"/>
  <c r="P9744" i="26"/>
  <c r="O9744" i="26"/>
  <c r="N9744" i="26"/>
  <c r="M9744" i="26"/>
  <c r="J9744" i="26"/>
  <c r="L9744" i="26" s="1"/>
  <c r="P9693" i="26"/>
  <c r="O9693" i="26"/>
  <c r="N9693" i="26"/>
  <c r="M9693" i="26"/>
  <c r="J9693" i="26"/>
  <c r="L9693" i="26" s="1"/>
  <c r="P9642" i="26"/>
  <c r="O9642" i="26"/>
  <c r="N9642" i="26"/>
  <c r="M9642" i="26"/>
  <c r="J9642" i="26"/>
  <c r="L9642" i="26" s="1"/>
  <c r="P9591" i="26"/>
  <c r="O9591" i="26"/>
  <c r="N9591" i="26"/>
  <c r="M9591" i="26"/>
  <c r="L9591" i="26"/>
  <c r="K9591" i="26"/>
  <c r="J9591" i="26"/>
  <c r="P9540" i="26"/>
  <c r="O9540" i="26"/>
  <c r="N9540" i="26"/>
  <c r="M9540" i="26"/>
  <c r="J9540" i="26"/>
  <c r="L9540" i="26" s="1"/>
  <c r="P9489" i="26"/>
  <c r="O9489" i="26"/>
  <c r="N9489" i="26"/>
  <c r="M9489" i="26"/>
  <c r="J9489" i="26"/>
  <c r="L9489" i="26" s="1"/>
  <c r="P9438" i="26"/>
  <c r="O9438" i="26"/>
  <c r="N9438" i="26"/>
  <c r="M9438" i="26"/>
  <c r="J9438" i="26"/>
  <c r="L9438" i="26" s="1"/>
  <c r="P9387" i="26"/>
  <c r="O9387" i="26"/>
  <c r="N9387" i="26"/>
  <c r="M9387" i="26"/>
  <c r="L9387" i="26"/>
  <c r="K9387" i="26"/>
  <c r="J9387" i="26"/>
  <c r="P9336" i="26"/>
  <c r="O9336" i="26"/>
  <c r="N9336" i="26"/>
  <c r="M9336" i="26"/>
  <c r="J9336" i="26"/>
  <c r="L9336" i="26" s="1"/>
  <c r="P9285" i="26"/>
  <c r="O9285" i="26"/>
  <c r="N9285" i="26"/>
  <c r="M9285" i="26"/>
  <c r="L9285" i="26"/>
  <c r="K9285" i="26"/>
  <c r="J9285" i="26"/>
  <c r="P9234" i="26"/>
  <c r="O9234" i="26"/>
  <c r="N9234" i="26"/>
  <c r="M9234" i="26"/>
  <c r="J9234" i="26"/>
  <c r="L9234" i="26" s="1"/>
  <c r="P9183" i="26"/>
  <c r="O9183" i="26"/>
  <c r="N9183" i="26"/>
  <c r="M9183" i="26"/>
  <c r="J9183" i="26"/>
  <c r="L9183" i="26" s="1"/>
  <c r="P9132" i="26"/>
  <c r="O9132" i="26"/>
  <c r="N9132" i="26"/>
  <c r="M9132" i="26"/>
  <c r="J9132" i="26"/>
  <c r="L9132" i="26" s="1"/>
  <c r="P9081" i="26"/>
  <c r="O9081" i="26"/>
  <c r="N9081" i="26"/>
  <c r="M9081" i="26"/>
  <c r="J9081" i="26"/>
  <c r="L9081" i="26" s="1"/>
  <c r="P9030" i="26"/>
  <c r="O9030" i="26"/>
  <c r="N9030" i="26"/>
  <c r="M9030" i="26"/>
  <c r="J9030" i="26"/>
  <c r="L9030" i="26" s="1"/>
  <c r="P8979" i="26"/>
  <c r="O8979" i="26"/>
  <c r="N8979" i="26"/>
  <c r="M8979" i="26"/>
  <c r="J8979" i="26"/>
  <c r="L8979" i="26" s="1"/>
  <c r="P8928" i="26"/>
  <c r="O8928" i="26"/>
  <c r="N8928" i="26"/>
  <c r="M8928" i="26"/>
  <c r="J8928" i="26"/>
  <c r="L8928" i="26" s="1"/>
  <c r="P8877" i="26"/>
  <c r="O8877" i="26"/>
  <c r="N8877" i="26"/>
  <c r="M8877" i="26"/>
  <c r="J8877" i="26"/>
  <c r="L8877" i="26" s="1"/>
  <c r="P8826" i="26"/>
  <c r="O8826" i="26"/>
  <c r="N8826" i="26"/>
  <c r="M8826" i="26"/>
  <c r="J8826" i="26"/>
  <c r="L8826" i="26" s="1"/>
  <c r="P8775" i="26"/>
  <c r="O8775" i="26"/>
  <c r="N8775" i="26"/>
  <c r="M8775" i="26"/>
  <c r="J8775" i="26"/>
  <c r="L8775" i="26" s="1"/>
  <c r="P8724" i="26"/>
  <c r="O8724" i="26"/>
  <c r="N8724" i="26"/>
  <c r="M8724" i="26"/>
  <c r="J8724" i="26"/>
  <c r="L8724" i="26" s="1"/>
  <c r="P8673" i="26"/>
  <c r="O8673" i="26"/>
  <c r="N8673" i="26"/>
  <c r="M8673" i="26"/>
  <c r="J8673" i="26"/>
  <c r="L8673" i="26" s="1"/>
  <c r="P8622" i="26"/>
  <c r="O8622" i="26"/>
  <c r="N8622" i="26"/>
  <c r="M8622" i="26"/>
  <c r="J8622" i="26"/>
  <c r="L8622" i="26" s="1"/>
  <c r="P8571" i="26"/>
  <c r="O8571" i="26"/>
  <c r="N8571" i="26"/>
  <c r="M8571" i="26"/>
  <c r="J8571" i="26"/>
  <c r="L8571" i="26" s="1"/>
  <c r="P8520" i="26"/>
  <c r="O8520" i="26"/>
  <c r="N8520" i="26"/>
  <c r="M8520" i="26"/>
  <c r="J8520" i="26"/>
  <c r="L8520" i="26" s="1"/>
  <c r="P8469" i="26"/>
  <c r="O8469" i="26"/>
  <c r="N8469" i="26"/>
  <c r="M8469" i="26"/>
  <c r="J8469" i="26"/>
  <c r="L8469" i="26" s="1"/>
  <c r="P8418" i="26"/>
  <c r="O8418" i="26"/>
  <c r="N8418" i="26"/>
  <c r="M8418" i="26"/>
  <c r="J8418" i="26"/>
  <c r="L8418" i="26" s="1"/>
  <c r="P8367" i="26"/>
  <c r="O8367" i="26"/>
  <c r="N8367" i="26"/>
  <c r="M8367" i="26"/>
  <c r="J8367" i="26"/>
  <c r="L8367" i="26" s="1"/>
  <c r="P8316" i="26"/>
  <c r="O8316" i="26"/>
  <c r="N8316" i="26"/>
  <c r="M8316" i="26"/>
  <c r="J8316" i="26"/>
  <c r="L8316" i="26" s="1"/>
  <c r="P8265" i="26"/>
  <c r="O8265" i="26"/>
  <c r="N8265" i="26"/>
  <c r="M8265" i="26"/>
  <c r="J8265" i="26"/>
  <c r="L8265" i="26" s="1"/>
  <c r="P8214" i="26"/>
  <c r="O8214" i="26"/>
  <c r="N8214" i="26"/>
  <c r="M8214" i="26"/>
  <c r="J8214" i="26"/>
  <c r="L8214" i="26" s="1"/>
  <c r="P8163" i="26"/>
  <c r="O8163" i="26"/>
  <c r="N8163" i="26"/>
  <c r="M8163" i="26"/>
  <c r="J8163" i="26"/>
  <c r="L8163" i="26" s="1"/>
  <c r="P8112" i="26"/>
  <c r="O8112" i="26"/>
  <c r="N8112" i="26"/>
  <c r="M8112" i="26"/>
  <c r="J8112" i="26"/>
  <c r="L8112" i="26" s="1"/>
  <c r="P8061" i="26"/>
  <c r="O8061" i="26"/>
  <c r="N8061" i="26"/>
  <c r="M8061" i="26"/>
  <c r="J8061" i="26"/>
  <c r="L8061" i="26" s="1"/>
  <c r="P8010" i="26"/>
  <c r="O8010" i="26"/>
  <c r="N8010" i="26"/>
  <c r="M8010" i="26"/>
  <c r="J8010" i="26"/>
  <c r="L8010" i="26" s="1"/>
  <c r="P7959" i="26"/>
  <c r="O7959" i="26"/>
  <c r="N7959" i="26"/>
  <c r="M7959" i="26"/>
  <c r="J7959" i="26"/>
  <c r="L7959" i="26" s="1"/>
  <c r="P7908" i="26"/>
  <c r="O7908" i="26"/>
  <c r="N7908" i="26"/>
  <c r="M7908" i="26"/>
  <c r="J7908" i="26"/>
  <c r="L7908" i="26" s="1"/>
  <c r="P7857" i="26"/>
  <c r="O7857" i="26"/>
  <c r="N7857" i="26"/>
  <c r="M7857" i="26"/>
  <c r="J7857" i="26"/>
  <c r="L7857" i="26" s="1"/>
  <c r="P7806" i="26"/>
  <c r="O7806" i="26"/>
  <c r="N7806" i="26"/>
  <c r="M7806" i="26"/>
  <c r="J7806" i="26"/>
  <c r="L7806" i="26" s="1"/>
  <c r="P7755" i="26"/>
  <c r="O7755" i="26"/>
  <c r="N7755" i="26"/>
  <c r="M7755" i="26"/>
  <c r="J7755" i="26"/>
  <c r="L7755" i="26" s="1"/>
  <c r="P7704" i="26"/>
  <c r="O7704" i="26"/>
  <c r="N7704" i="26"/>
  <c r="M7704" i="26"/>
  <c r="J7704" i="26"/>
  <c r="L7704" i="26" s="1"/>
  <c r="P7653" i="26"/>
  <c r="O7653" i="26"/>
  <c r="N7653" i="26"/>
  <c r="M7653" i="26"/>
  <c r="J7653" i="26"/>
  <c r="L7653" i="26" s="1"/>
  <c r="P7602" i="26"/>
  <c r="O7602" i="26"/>
  <c r="N7602" i="26"/>
  <c r="M7602" i="26"/>
  <c r="J7602" i="26"/>
  <c r="L7602" i="26" s="1"/>
  <c r="P7551" i="26"/>
  <c r="O7551" i="26"/>
  <c r="N7551" i="26"/>
  <c r="M7551" i="26"/>
  <c r="J7551" i="26"/>
  <c r="L7551" i="26" s="1"/>
  <c r="P7500" i="26"/>
  <c r="O7500" i="26"/>
  <c r="N7500" i="26"/>
  <c r="M7500" i="26"/>
  <c r="L7500" i="26"/>
  <c r="K7500" i="26"/>
  <c r="J7500" i="26"/>
  <c r="P7449" i="26"/>
  <c r="O7449" i="26"/>
  <c r="N7449" i="26"/>
  <c r="M7449" i="26"/>
  <c r="J7449" i="26"/>
  <c r="L7449" i="26" s="1"/>
  <c r="P7398" i="26"/>
  <c r="O7398" i="26"/>
  <c r="N7398" i="26"/>
  <c r="M7398" i="26"/>
  <c r="J7398" i="26"/>
  <c r="L7398" i="26" s="1"/>
  <c r="P7347" i="26"/>
  <c r="O7347" i="26"/>
  <c r="N7347" i="26"/>
  <c r="M7347" i="26"/>
  <c r="J7347" i="26"/>
  <c r="L7347" i="26" s="1"/>
  <c r="P7296" i="26"/>
  <c r="O7296" i="26"/>
  <c r="N7296" i="26"/>
  <c r="M7296" i="26"/>
  <c r="L7296" i="26"/>
  <c r="K7296" i="26"/>
  <c r="J7296" i="26"/>
  <c r="P7245" i="26"/>
  <c r="O7245" i="26"/>
  <c r="N7245" i="26"/>
  <c r="M7245" i="26"/>
  <c r="J7245" i="26"/>
  <c r="L7245" i="26" s="1"/>
  <c r="P7194" i="26"/>
  <c r="O7194" i="26"/>
  <c r="N7194" i="26"/>
  <c r="M7194" i="26"/>
  <c r="J7194" i="26"/>
  <c r="L7194" i="26" s="1"/>
  <c r="P7143" i="26"/>
  <c r="O7143" i="26"/>
  <c r="N7143" i="26"/>
  <c r="M7143" i="26"/>
  <c r="J7143" i="26"/>
  <c r="L7143" i="26" s="1"/>
  <c r="P7092" i="26"/>
  <c r="O7092" i="26"/>
  <c r="N7092" i="26"/>
  <c r="M7092" i="26"/>
  <c r="J7092" i="26"/>
  <c r="L7092" i="26" s="1"/>
  <c r="P7041" i="26"/>
  <c r="O7041" i="26"/>
  <c r="N7041" i="26"/>
  <c r="M7041" i="26"/>
  <c r="L7041" i="26"/>
  <c r="K7041" i="26"/>
  <c r="J7041" i="26"/>
  <c r="P6990" i="26"/>
  <c r="O6990" i="26"/>
  <c r="N6990" i="26"/>
  <c r="M6990" i="26"/>
  <c r="J6990" i="26"/>
  <c r="L6990" i="26" s="1"/>
  <c r="P6939" i="26"/>
  <c r="O6939" i="26"/>
  <c r="N6939" i="26"/>
  <c r="M6939" i="26"/>
  <c r="J6939" i="26"/>
  <c r="L6939" i="26" s="1"/>
  <c r="P6888" i="26"/>
  <c r="O6888" i="26"/>
  <c r="N6888" i="26"/>
  <c r="M6888" i="26"/>
  <c r="J6888" i="26"/>
  <c r="L6888" i="26" s="1"/>
  <c r="P6837" i="26"/>
  <c r="O6837" i="26"/>
  <c r="N6837" i="26"/>
  <c r="M6837" i="26"/>
  <c r="J6837" i="26"/>
  <c r="L6837" i="26" s="1"/>
  <c r="P6786" i="26"/>
  <c r="O6786" i="26"/>
  <c r="N6786" i="26"/>
  <c r="M6786" i="26"/>
  <c r="J6786" i="26"/>
  <c r="L6786" i="26" s="1"/>
  <c r="P6735" i="26"/>
  <c r="O6735" i="26"/>
  <c r="N6735" i="26"/>
  <c r="M6735" i="26"/>
  <c r="J6735" i="26"/>
  <c r="L6735" i="26" s="1"/>
  <c r="P6684" i="26"/>
  <c r="O6684" i="26"/>
  <c r="N6684" i="26"/>
  <c r="M6684" i="26"/>
  <c r="J6684" i="26"/>
  <c r="L6684" i="26" s="1"/>
  <c r="P6633" i="26"/>
  <c r="O6633" i="26"/>
  <c r="N6633" i="26"/>
  <c r="M6633" i="26"/>
  <c r="L6633" i="26"/>
  <c r="K6633" i="26"/>
  <c r="J6633" i="26"/>
  <c r="P6582" i="26"/>
  <c r="O6582" i="26"/>
  <c r="N6582" i="26"/>
  <c r="M6582" i="26"/>
  <c r="J6582" i="26"/>
  <c r="L6582" i="26" s="1"/>
  <c r="P6531" i="26"/>
  <c r="O6531" i="26"/>
  <c r="N6531" i="26"/>
  <c r="M6531" i="26"/>
  <c r="J6531" i="26"/>
  <c r="L6531" i="26" s="1"/>
  <c r="P6480" i="26"/>
  <c r="O6480" i="26"/>
  <c r="N6480" i="26"/>
  <c r="M6480" i="26"/>
  <c r="J6480" i="26"/>
  <c r="L6480" i="26" s="1"/>
  <c r="P6429" i="26"/>
  <c r="O6429" i="26"/>
  <c r="N6429" i="26"/>
  <c r="M6429" i="26"/>
  <c r="J6429" i="26"/>
  <c r="L6429" i="26" s="1"/>
  <c r="P6378" i="26"/>
  <c r="O6378" i="26"/>
  <c r="N6378" i="26"/>
  <c r="M6378" i="26"/>
  <c r="L6378" i="26"/>
  <c r="K6378" i="26"/>
  <c r="J6378" i="26"/>
  <c r="P6327" i="26"/>
  <c r="O6327" i="26"/>
  <c r="N6327" i="26"/>
  <c r="M6327" i="26"/>
  <c r="J6327" i="26"/>
  <c r="L6327" i="26" s="1"/>
  <c r="P6276" i="26"/>
  <c r="O6276" i="26"/>
  <c r="N6276" i="26"/>
  <c r="M6276" i="26"/>
  <c r="J6276" i="26"/>
  <c r="L6276" i="26" s="1"/>
  <c r="P6123" i="26"/>
  <c r="O6123" i="26"/>
  <c r="N6123" i="26"/>
  <c r="M6123" i="26"/>
  <c r="J6123" i="26"/>
  <c r="L6123" i="26" s="1"/>
  <c r="P6174" i="26"/>
  <c r="O6174" i="26"/>
  <c r="N6174" i="26"/>
  <c r="M6174" i="26"/>
  <c r="L6174" i="26"/>
  <c r="K6174" i="26"/>
  <c r="J6174" i="26"/>
  <c r="P6225" i="26"/>
  <c r="O6225" i="26"/>
  <c r="N6225" i="26"/>
  <c r="M6225" i="26"/>
  <c r="J6225" i="26"/>
  <c r="L6225" i="26" s="1"/>
  <c r="P6072" i="26"/>
  <c r="O6072" i="26"/>
  <c r="N6072" i="26"/>
  <c r="M6072" i="26"/>
  <c r="J6072" i="26"/>
  <c r="L6072" i="26" s="1"/>
  <c r="P6021" i="26"/>
  <c r="O6021" i="26"/>
  <c r="N6021" i="26"/>
  <c r="M6021" i="26"/>
  <c r="J6021" i="26"/>
  <c r="L6021" i="26" s="1"/>
  <c r="P5970" i="26"/>
  <c r="O5970" i="26"/>
  <c r="N5970" i="26"/>
  <c r="M5970" i="26"/>
  <c r="J5970" i="26"/>
  <c r="L5970" i="26" s="1"/>
  <c r="P5919" i="26"/>
  <c r="O5919" i="26"/>
  <c r="N5919" i="26"/>
  <c r="M5919" i="26"/>
  <c r="L5919" i="26"/>
  <c r="J5919" i="26"/>
  <c r="K5919" i="26" s="1"/>
  <c r="P5868" i="26"/>
  <c r="O5868" i="26"/>
  <c r="N5868" i="26"/>
  <c r="M5868" i="26"/>
  <c r="J5868" i="26"/>
  <c r="L5868" i="26" s="1"/>
  <c r="P5817" i="26"/>
  <c r="O5817" i="26"/>
  <c r="N5817" i="26"/>
  <c r="M5817" i="26"/>
  <c r="J5817" i="26"/>
  <c r="L5817" i="26" s="1"/>
  <c r="P5766" i="26"/>
  <c r="O5766" i="26"/>
  <c r="N5766" i="26"/>
  <c r="M5766" i="26"/>
  <c r="L5766" i="26"/>
  <c r="K5766" i="26"/>
  <c r="J5766" i="26"/>
  <c r="P5715" i="26"/>
  <c r="O5715" i="26"/>
  <c r="N5715" i="26"/>
  <c r="M5715" i="26"/>
  <c r="J5715" i="26"/>
  <c r="L5715" i="26" s="1"/>
  <c r="P5664" i="26"/>
  <c r="O5664" i="26"/>
  <c r="N5664" i="26"/>
  <c r="M5664" i="26"/>
  <c r="J5664" i="26"/>
  <c r="L5664" i="26" s="1"/>
  <c r="P5613" i="26"/>
  <c r="O5613" i="26"/>
  <c r="N5613" i="26"/>
  <c r="M5613" i="26"/>
  <c r="J5613" i="26"/>
  <c r="L5613" i="26" s="1"/>
  <c r="P5562" i="26"/>
  <c r="O5562" i="26"/>
  <c r="N5562" i="26"/>
  <c r="M5562" i="26"/>
  <c r="J5562" i="26"/>
  <c r="L5562" i="26" s="1"/>
  <c r="P5511" i="26"/>
  <c r="O5511" i="26"/>
  <c r="N5511" i="26"/>
  <c r="M5511" i="26"/>
  <c r="J5511" i="26"/>
  <c r="L5511" i="26" s="1"/>
  <c r="P5460" i="26"/>
  <c r="O5460" i="26"/>
  <c r="N5460" i="26"/>
  <c r="M5460" i="26"/>
  <c r="L5460" i="26"/>
  <c r="K5460" i="26"/>
  <c r="J5460" i="26"/>
  <c r="P5358" i="26"/>
  <c r="O5358" i="26"/>
  <c r="N5358" i="26"/>
  <c r="M5358" i="26"/>
  <c r="J5358" i="26"/>
  <c r="L5358" i="26" s="1"/>
  <c r="P5307" i="26"/>
  <c r="O5307" i="26"/>
  <c r="N5307" i="26"/>
  <c r="M5307" i="26"/>
  <c r="L5307" i="26"/>
  <c r="K5307" i="26"/>
  <c r="J5307" i="26"/>
  <c r="P5256" i="26"/>
  <c r="O5256" i="26"/>
  <c r="N5256" i="26"/>
  <c r="M5256" i="26"/>
  <c r="J5256" i="26"/>
  <c r="L5256" i="26" s="1"/>
  <c r="P5205" i="26"/>
  <c r="O5205" i="26"/>
  <c r="N5205" i="26"/>
  <c r="M5205" i="26"/>
  <c r="J5205" i="26"/>
  <c r="L5205" i="26" s="1"/>
  <c r="P5154" i="26"/>
  <c r="O5154" i="26"/>
  <c r="N5154" i="26"/>
  <c r="M5154" i="26"/>
  <c r="L5154" i="26"/>
  <c r="K5154" i="26"/>
  <c r="J5154" i="26"/>
  <c r="P5103" i="26"/>
  <c r="O5103" i="26"/>
  <c r="N5103" i="26"/>
  <c r="M5103" i="26"/>
  <c r="J5103" i="26"/>
  <c r="L5103" i="26" s="1"/>
  <c r="P5052" i="26"/>
  <c r="O5052" i="26"/>
  <c r="N5052" i="26"/>
  <c r="M5052" i="26"/>
  <c r="J5052" i="26"/>
  <c r="L5052" i="26" s="1"/>
  <c r="P5001" i="26"/>
  <c r="O5001" i="26"/>
  <c r="N5001" i="26"/>
  <c r="M5001" i="26"/>
  <c r="J5001" i="26"/>
  <c r="L5001" i="26" s="1"/>
  <c r="P4950" i="26"/>
  <c r="O4950" i="26"/>
  <c r="N4950" i="26"/>
  <c r="M4950" i="26"/>
  <c r="J4950" i="26"/>
  <c r="L4950" i="26" s="1"/>
  <c r="P4899" i="26"/>
  <c r="O4899" i="26"/>
  <c r="N4899" i="26"/>
  <c r="M4899" i="26"/>
  <c r="J4899" i="26"/>
  <c r="L4899" i="26" s="1"/>
  <c r="P4848" i="26"/>
  <c r="O4848" i="26"/>
  <c r="N4848" i="26"/>
  <c r="M4848" i="26"/>
  <c r="J4848" i="26"/>
  <c r="L4848" i="26" s="1"/>
  <c r="P4797" i="26"/>
  <c r="O4797" i="26"/>
  <c r="N4797" i="26"/>
  <c r="M4797" i="26"/>
  <c r="J4797" i="26"/>
  <c r="L4797" i="26" s="1"/>
  <c r="P4746" i="26"/>
  <c r="O4746" i="26"/>
  <c r="N4746" i="26"/>
  <c r="M4746" i="26"/>
  <c r="J4746" i="26"/>
  <c r="L4746" i="26" s="1"/>
  <c r="P4695" i="26"/>
  <c r="O4695" i="26"/>
  <c r="N4695" i="26"/>
  <c r="M4695" i="26"/>
  <c r="J4695" i="26"/>
  <c r="L4695" i="26" s="1"/>
  <c r="P4644" i="26"/>
  <c r="O4644" i="26"/>
  <c r="N4644" i="26"/>
  <c r="M4644" i="26"/>
  <c r="J4644" i="26"/>
  <c r="L4644" i="26" s="1"/>
  <c r="P4593" i="26"/>
  <c r="O4593" i="26"/>
  <c r="N4593" i="26"/>
  <c r="M4593" i="26"/>
  <c r="J4593" i="26"/>
  <c r="L4593" i="26" s="1"/>
  <c r="P4542" i="26"/>
  <c r="O4542" i="26"/>
  <c r="N4542" i="26"/>
  <c r="M4542" i="26"/>
  <c r="J4542" i="26"/>
  <c r="L4542" i="26" s="1"/>
  <c r="P4491" i="26"/>
  <c r="O4491" i="26"/>
  <c r="N4491" i="26"/>
  <c r="M4491" i="26"/>
  <c r="J4491" i="26"/>
  <c r="L4491" i="26" s="1"/>
  <c r="P4440" i="26"/>
  <c r="O4440" i="26"/>
  <c r="N4440" i="26"/>
  <c r="M4440" i="26"/>
  <c r="J4440" i="26"/>
  <c r="L4440" i="26" s="1"/>
  <c r="P4389" i="26"/>
  <c r="O4389" i="26"/>
  <c r="N4389" i="26"/>
  <c r="M4389" i="26"/>
  <c r="J4389" i="26"/>
  <c r="L4389" i="26" s="1"/>
  <c r="P4338" i="26"/>
  <c r="O4338" i="26"/>
  <c r="N4338" i="26"/>
  <c r="M4338" i="26"/>
  <c r="J4338" i="26"/>
  <c r="L4338" i="26" s="1"/>
  <c r="P4287" i="26"/>
  <c r="O4287" i="26"/>
  <c r="N4287" i="26"/>
  <c r="M4287" i="26"/>
  <c r="J4287" i="26"/>
  <c r="L4287" i="26" s="1"/>
  <c r="P4236" i="26"/>
  <c r="O4236" i="26"/>
  <c r="N4236" i="26"/>
  <c r="M4236" i="26"/>
  <c r="J4236" i="26"/>
  <c r="L4236" i="26" s="1"/>
  <c r="P4185" i="26"/>
  <c r="O4185" i="26"/>
  <c r="N4185" i="26"/>
  <c r="M4185" i="26"/>
  <c r="L4185" i="26"/>
  <c r="J4185" i="26"/>
  <c r="K4185" i="26" s="1"/>
  <c r="P4134" i="26"/>
  <c r="O4134" i="26"/>
  <c r="N4134" i="26"/>
  <c r="M4134" i="26"/>
  <c r="L4134" i="26"/>
  <c r="K4134" i="26"/>
  <c r="J4134" i="26"/>
  <c r="P4083" i="26"/>
  <c r="O4083" i="26"/>
  <c r="N4083" i="26"/>
  <c r="M4083" i="26"/>
  <c r="J4083" i="26"/>
  <c r="L4083" i="26" s="1"/>
  <c r="P4032" i="26"/>
  <c r="O4032" i="26"/>
  <c r="N4032" i="26"/>
  <c r="M4032" i="26"/>
  <c r="J4032" i="26"/>
  <c r="L4032" i="26" s="1"/>
  <c r="P3981" i="26"/>
  <c r="O3981" i="26"/>
  <c r="N3981" i="26"/>
  <c r="M3981" i="26"/>
  <c r="J3981" i="26"/>
  <c r="L3981" i="26" s="1"/>
  <c r="P3930" i="26"/>
  <c r="O3930" i="26"/>
  <c r="N3930" i="26"/>
  <c r="M3930" i="26"/>
  <c r="L3930" i="26"/>
  <c r="K3930" i="26"/>
  <c r="J3930" i="26"/>
  <c r="P3879" i="26"/>
  <c r="O3879" i="26"/>
  <c r="N3879" i="26"/>
  <c r="M3879" i="26"/>
  <c r="J3879" i="26"/>
  <c r="K3879" i="26" s="1"/>
  <c r="P3828" i="26"/>
  <c r="O3828" i="26"/>
  <c r="N3828" i="26"/>
  <c r="M3828" i="26"/>
  <c r="J3828" i="26"/>
  <c r="L3828" i="26" s="1"/>
  <c r="P3777" i="26"/>
  <c r="O3777" i="26"/>
  <c r="N3777" i="26"/>
  <c r="M3777" i="26"/>
  <c r="J3777" i="26"/>
  <c r="L3777" i="26" s="1"/>
  <c r="P3726" i="26"/>
  <c r="O3726" i="26"/>
  <c r="N3726" i="26"/>
  <c r="M3726" i="26"/>
  <c r="J3726" i="26"/>
  <c r="L3726" i="26" s="1"/>
  <c r="P3675" i="26"/>
  <c r="O3675" i="26"/>
  <c r="N3675" i="26"/>
  <c r="M3675" i="26"/>
  <c r="J3675" i="26"/>
  <c r="L3675" i="26" s="1"/>
  <c r="P3624" i="26"/>
  <c r="O3624" i="26"/>
  <c r="N3624" i="26"/>
  <c r="M3624" i="26"/>
  <c r="J3624" i="26"/>
  <c r="L3624" i="26" s="1"/>
  <c r="P3573" i="26"/>
  <c r="O3573" i="26"/>
  <c r="N3573" i="26"/>
  <c r="M3573" i="26"/>
  <c r="J3573" i="26"/>
  <c r="L3573" i="26" s="1"/>
  <c r="P3522" i="26"/>
  <c r="O3522" i="26"/>
  <c r="N3522" i="26"/>
  <c r="M3522" i="26"/>
  <c r="L3522" i="26"/>
  <c r="K3522" i="26"/>
  <c r="J3522" i="26"/>
  <c r="P3471" i="26"/>
  <c r="O3471" i="26"/>
  <c r="N3471" i="26"/>
  <c r="M3471" i="26"/>
  <c r="J3471" i="26"/>
  <c r="L3471" i="26" s="1"/>
  <c r="P3420" i="26"/>
  <c r="O3420" i="26"/>
  <c r="N3420" i="26"/>
  <c r="M3420" i="26"/>
  <c r="J3420" i="26"/>
  <c r="L3420" i="26" s="1"/>
  <c r="P3369" i="26"/>
  <c r="O3369" i="26"/>
  <c r="N3369" i="26"/>
  <c r="M3369" i="26"/>
  <c r="J3369" i="26"/>
  <c r="L3369" i="26" s="1"/>
  <c r="P3318" i="26"/>
  <c r="O3318" i="26"/>
  <c r="N3318" i="26"/>
  <c r="M3318" i="26"/>
  <c r="J3318" i="26"/>
  <c r="L3318" i="26" s="1"/>
  <c r="P3267" i="26"/>
  <c r="O3267" i="26"/>
  <c r="N3267" i="26"/>
  <c r="M3267" i="26"/>
  <c r="J3267" i="26"/>
  <c r="L3267" i="26" s="1"/>
  <c r="P3216" i="26"/>
  <c r="O3216" i="26"/>
  <c r="N3216" i="26"/>
  <c r="M3216" i="26"/>
  <c r="J3216" i="26"/>
  <c r="L3216" i="26" s="1"/>
  <c r="P3165" i="26"/>
  <c r="O3165" i="26"/>
  <c r="N3165" i="26"/>
  <c r="M3165" i="26"/>
  <c r="J3165" i="26"/>
  <c r="L3165" i="26" s="1"/>
  <c r="P3114" i="26"/>
  <c r="O3114" i="26"/>
  <c r="N3114" i="26"/>
  <c r="M3114" i="26"/>
  <c r="J3114" i="26"/>
  <c r="L3114" i="26" s="1"/>
  <c r="P3063" i="26"/>
  <c r="O3063" i="26"/>
  <c r="N3063" i="26"/>
  <c r="M3063" i="26"/>
  <c r="L3063" i="26"/>
  <c r="K3063" i="26"/>
  <c r="J3063" i="26"/>
  <c r="P3012" i="26"/>
  <c r="O3012" i="26"/>
  <c r="N3012" i="26"/>
  <c r="M3012" i="26"/>
  <c r="J3012" i="26"/>
  <c r="L3012" i="26" s="1"/>
  <c r="P2961" i="26"/>
  <c r="O2961" i="26"/>
  <c r="N2961" i="26"/>
  <c r="M2961" i="26"/>
  <c r="J2961" i="26"/>
  <c r="L2961" i="26" s="1"/>
  <c r="P2910" i="26"/>
  <c r="O2910" i="26"/>
  <c r="N2910" i="26"/>
  <c r="M2910" i="26"/>
  <c r="J2910" i="26"/>
  <c r="L2910" i="26" s="1"/>
  <c r="P2859" i="26"/>
  <c r="O2859" i="26"/>
  <c r="N2859" i="26"/>
  <c r="M2859" i="26"/>
  <c r="J2859" i="26"/>
  <c r="L2859" i="26" s="1"/>
  <c r="P2808" i="26"/>
  <c r="O2808" i="26"/>
  <c r="N2808" i="26"/>
  <c r="M2808" i="26"/>
  <c r="J2808" i="26"/>
  <c r="L2808" i="26" s="1"/>
  <c r="P2757" i="26"/>
  <c r="O2757" i="26"/>
  <c r="N2757" i="26"/>
  <c r="M2757" i="26"/>
  <c r="J2757" i="26"/>
  <c r="L2757" i="26" s="1"/>
  <c r="P2706" i="26"/>
  <c r="O2706" i="26"/>
  <c r="N2706" i="26"/>
  <c r="M2706" i="26"/>
  <c r="J2706" i="26"/>
  <c r="L2706" i="26" s="1"/>
  <c r="P2655" i="26"/>
  <c r="O2655" i="26"/>
  <c r="N2655" i="26"/>
  <c r="M2655" i="26"/>
  <c r="J2655" i="26"/>
  <c r="L2655" i="26" s="1"/>
  <c r="P2604" i="26"/>
  <c r="O2604" i="26"/>
  <c r="N2604" i="26"/>
  <c r="M2604" i="26"/>
  <c r="J2604" i="26"/>
  <c r="L2604" i="26" s="1"/>
  <c r="P2553" i="26"/>
  <c r="O2553" i="26"/>
  <c r="N2553" i="26"/>
  <c r="M2553" i="26"/>
  <c r="J2553" i="26"/>
  <c r="L2553" i="26" s="1"/>
  <c r="P2502" i="26"/>
  <c r="O2502" i="26"/>
  <c r="N2502" i="26"/>
  <c r="M2502" i="26"/>
  <c r="L2502" i="26"/>
  <c r="K2502" i="26"/>
  <c r="J2502" i="26"/>
  <c r="P2451" i="26"/>
  <c r="O2451" i="26"/>
  <c r="N2451" i="26"/>
  <c r="M2451" i="26"/>
  <c r="J2451" i="26"/>
  <c r="L2451" i="26" s="1"/>
  <c r="P2400" i="26"/>
  <c r="O2400" i="26"/>
  <c r="N2400" i="26"/>
  <c r="M2400" i="26"/>
  <c r="J2400" i="26"/>
  <c r="L2400" i="26" s="1"/>
  <c r="P2349" i="26"/>
  <c r="O2349" i="26"/>
  <c r="N2349" i="26"/>
  <c r="M2349" i="26"/>
  <c r="J2349" i="26"/>
  <c r="L2349" i="26" s="1"/>
  <c r="P2298" i="26"/>
  <c r="O2298" i="26"/>
  <c r="N2298" i="26"/>
  <c r="M2298" i="26"/>
  <c r="J2298" i="26"/>
  <c r="L2298" i="26" s="1"/>
  <c r="P2247" i="26"/>
  <c r="O2247" i="26"/>
  <c r="N2247" i="26"/>
  <c r="M2247" i="26"/>
  <c r="J2247" i="26"/>
  <c r="L2247" i="26" s="1"/>
  <c r="P2196" i="26"/>
  <c r="O2196" i="26"/>
  <c r="N2196" i="26"/>
  <c r="M2196" i="26"/>
  <c r="J2196" i="26"/>
  <c r="L2196" i="26" s="1"/>
  <c r="P2145" i="26"/>
  <c r="O2145" i="26"/>
  <c r="N2145" i="26"/>
  <c r="M2145" i="26"/>
  <c r="J2145" i="26"/>
  <c r="L2145" i="26" s="1"/>
  <c r="P2094" i="26"/>
  <c r="O2094" i="26"/>
  <c r="N2094" i="26"/>
  <c r="M2094" i="26"/>
  <c r="J2094" i="26"/>
  <c r="L2094" i="26" s="1"/>
  <c r="P2043" i="26"/>
  <c r="O2043" i="26"/>
  <c r="N2043" i="26"/>
  <c r="M2043" i="26"/>
  <c r="J2043" i="26"/>
  <c r="L2043" i="26" s="1"/>
  <c r="P1992" i="26"/>
  <c r="O1992" i="26"/>
  <c r="N1992" i="26"/>
  <c r="M1992" i="26"/>
  <c r="J1992" i="26"/>
  <c r="L1992" i="26" s="1"/>
  <c r="P1941" i="26"/>
  <c r="O1941" i="26"/>
  <c r="N1941" i="26"/>
  <c r="M1941" i="26"/>
  <c r="J1941" i="26"/>
  <c r="L1941" i="26" s="1"/>
  <c r="P1890" i="26"/>
  <c r="O1890" i="26"/>
  <c r="N1890" i="26"/>
  <c r="M1890" i="26"/>
  <c r="J1890" i="26"/>
  <c r="L1890" i="26" s="1"/>
  <c r="P1839" i="26"/>
  <c r="O1839" i="26"/>
  <c r="N1839" i="26"/>
  <c r="M1839" i="26"/>
  <c r="J1839" i="26"/>
  <c r="L1839" i="26" s="1"/>
  <c r="P1788" i="26"/>
  <c r="O1788" i="26"/>
  <c r="N1788" i="26"/>
  <c r="M1788" i="26"/>
  <c r="L1788" i="26"/>
  <c r="K1788" i="26"/>
  <c r="J1788" i="26"/>
  <c r="P1737" i="26"/>
  <c r="O1737" i="26"/>
  <c r="N1737" i="26"/>
  <c r="M1737" i="26"/>
  <c r="L1737" i="26"/>
  <c r="K1737" i="26"/>
  <c r="J1737" i="26"/>
  <c r="P1686" i="26"/>
  <c r="O1686" i="26"/>
  <c r="N1686" i="26"/>
  <c r="M1686" i="26"/>
  <c r="J1686" i="26"/>
  <c r="L1686" i="26" s="1"/>
  <c r="P1635" i="26"/>
  <c r="O1635" i="26"/>
  <c r="N1635" i="26"/>
  <c r="M1635" i="26"/>
  <c r="J1635" i="26"/>
  <c r="L1635" i="26" s="1"/>
  <c r="P1584" i="26"/>
  <c r="O1584" i="26"/>
  <c r="N1584" i="26"/>
  <c r="M1584" i="26"/>
  <c r="J1584" i="26"/>
  <c r="L1584" i="26" s="1"/>
  <c r="P1533" i="26"/>
  <c r="O1533" i="26"/>
  <c r="N1533" i="26"/>
  <c r="M1533" i="26"/>
  <c r="J1533" i="26"/>
  <c r="L1533" i="26" s="1"/>
  <c r="P1482" i="26"/>
  <c r="O1482" i="26"/>
  <c r="N1482" i="26"/>
  <c r="M1482" i="26"/>
  <c r="J1482" i="26"/>
  <c r="L1482" i="26" s="1"/>
  <c r="P1431" i="26"/>
  <c r="O1431" i="26"/>
  <c r="N1431" i="26"/>
  <c r="M1431" i="26"/>
  <c r="J1431" i="26"/>
  <c r="L1431" i="26" s="1"/>
  <c r="P1380" i="26"/>
  <c r="O1380" i="26"/>
  <c r="N1380" i="26"/>
  <c r="M1380" i="26"/>
  <c r="J1380" i="26"/>
  <c r="L1380" i="26" s="1"/>
  <c r="P1329" i="26"/>
  <c r="O1329" i="26"/>
  <c r="N1329" i="26"/>
  <c r="M1329" i="26"/>
  <c r="L1329" i="26"/>
  <c r="K1329" i="26"/>
  <c r="J1329" i="26"/>
  <c r="P1278" i="26"/>
  <c r="O1278" i="26"/>
  <c r="N1278" i="26"/>
  <c r="M1278" i="26"/>
  <c r="J1278" i="26"/>
  <c r="L1278" i="26" s="1"/>
  <c r="N1227" i="26"/>
  <c r="O1227" i="26"/>
  <c r="P1227" i="26"/>
  <c r="M1227" i="26"/>
  <c r="J1227" i="26"/>
  <c r="L1227" i="26" s="1"/>
  <c r="J207" i="26"/>
  <c r="L207" i="26" s="1"/>
  <c r="K207" i="26"/>
  <c r="J258" i="26"/>
  <c r="J309" i="26"/>
  <c r="K309" i="26" s="1"/>
  <c r="L309" i="26"/>
  <c r="J360" i="26"/>
  <c r="J411" i="26"/>
  <c r="J54" i="26"/>
  <c r="K54" i="26" s="1"/>
  <c r="J105" i="26"/>
  <c r="K105" i="26" s="1"/>
  <c r="J156" i="26"/>
  <c r="L156" i="26" s="1"/>
  <c r="L3" i="26"/>
  <c r="K3" i="26"/>
  <c r="J3" i="26"/>
  <c r="C7" i="27" l="1"/>
  <c r="D7" i="27"/>
  <c r="E7" i="27"/>
  <c r="F7" i="27"/>
  <c r="C52" i="27"/>
  <c r="E20" i="27"/>
  <c r="F37" i="27"/>
  <c r="E49" i="27"/>
  <c r="E14" i="27"/>
  <c r="F33" i="27"/>
  <c r="C44" i="27"/>
  <c r="C28" i="27"/>
  <c r="E5" i="27"/>
  <c r="F39" i="27"/>
  <c r="F14" i="27"/>
  <c r="D53" i="27"/>
  <c r="D37" i="27"/>
  <c r="D25" i="27"/>
  <c r="D13" i="27"/>
  <c r="C23" i="27"/>
  <c r="C50" i="27"/>
  <c r="F40" i="27"/>
  <c r="C30" i="27"/>
  <c r="E16" i="27"/>
  <c r="E53" i="27"/>
  <c r="F45" i="27"/>
  <c r="C35" i="27"/>
  <c r="F23" i="27"/>
  <c r="E47" i="27"/>
  <c r="F36" i="27"/>
  <c r="C26" i="27"/>
  <c r="E10" i="27"/>
  <c r="F50" i="27"/>
  <c r="F41" i="27"/>
  <c r="C31" i="27"/>
  <c r="F17" i="27"/>
  <c r="H3" i="27"/>
  <c r="F42" i="27"/>
  <c r="E37" i="27"/>
  <c r="C32" i="27"/>
  <c r="F26" i="27"/>
  <c r="E19" i="27"/>
  <c r="E11" i="27"/>
  <c r="C3" i="27"/>
  <c r="C62" i="27" s="1"/>
  <c r="C64" i="27" s="1"/>
  <c r="C65" i="27" s="1"/>
  <c r="C66" i="27" s="1"/>
  <c r="C49" i="27"/>
  <c r="F43" i="27"/>
  <c r="E38" i="27"/>
  <c r="C33" i="27"/>
  <c r="F27" i="27"/>
  <c r="F20" i="27"/>
  <c r="F12" i="27"/>
  <c r="F4" i="27"/>
  <c r="D52" i="27"/>
  <c r="D48" i="27"/>
  <c r="D44" i="27"/>
  <c r="D40" i="27"/>
  <c r="D36" i="27"/>
  <c r="D32" i="27"/>
  <c r="D28" i="27"/>
  <c r="D24" i="27"/>
  <c r="D20" i="27"/>
  <c r="D16" i="27"/>
  <c r="D12" i="27"/>
  <c r="D8" i="27"/>
  <c r="D4" i="27"/>
  <c r="C22" i="27"/>
  <c r="C18" i="27"/>
  <c r="C14" i="27"/>
  <c r="C10" i="27"/>
  <c r="C6" i="27"/>
  <c r="E43" i="27"/>
  <c r="E4" i="27"/>
  <c r="C27" i="27"/>
  <c r="E39" i="27"/>
  <c r="E52" i="27"/>
  <c r="F21" i="27"/>
  <c r="F38" i="27"/>
  <c r="E21" i="27"/>
  <c r="E50" i="27"/>
  <c r="E34" i="27"/>
  <c r="F22" i="27"/>
  <c r="D49" i="27"/>
  <c r="D41" i="27"/>
  <c r="D29" i="27"/>
  <c r="D17" i="27"/>
  <c r="D9" i="27"/>
  <c r="C19" i="27"/>
  <c r="C11" i="27"/>
  <c r="E48" i="27"/>
  <c r="C38" i="27"/>
  <c r="E27" i="27"/>
  <c r="E12" i="27"/>
  <c r="E51" i="27"/>
  <c r="C43" i="27"/>
  <c r="E32" i="27"/>
  <c r="F19" i="27"/>
  <c r="F52" i="27"/>
  <c r="F44" i="27"/>
  <c r="C34" i="27"/>
  <c r="E22" i="27"/>
  <c r="E6" i="27"/>
  <c r="F48" i="27"/>
  <c r="C39" i="27"/>
  <c r="E28" i="27"/>
  <c r="F13" i="27"/>
  <c r="F46" i="27"/>
  <c r="E41" i="27"/>
  <c r="E54" i="27" s="1"/>
  <c r="C36" i="27"/>
  <c r="F30" i="27"/>
  <c r="E25" i="27"/>
  <c r="E17" i="27"/>
  <c r="E9" i="27"/>
  <c r="C53" i="27"/>
  <c r="F47" i="27"/>
  <c r="E42" i="27"/>
  <c r="C37" i="27"/>
  <c r="F31" i="27"/>
  <c r="E26" i="27"/>
  <c r="F18" i="27"/>
  <c r="F10" i="27"/>
  <c r="F3" i="27"/>
  <c r="F62" i="27" s="1"/>
  <c r="F64" i="27" s="1"/>
  <c r="G64" i="27" s="1"/>
  <c r="H64" i="27" s="1"/>
  <c r="I64" i="27" s="1"/>
  <c r="J64" i="27" s="1"/>
  <c r="D51" i="27"/>
  <c r="D47" i="27"/>
  <c r="D43" i="27"/>
  <c r="D39" i="27"/>
  <c r="D35" i="27"/>
  <c r="D31" i="27"/>
  <c r="D27" i="27"/>
  <c r="D23" i="27"/>
  <c r="D19" i="27"/>
  <c r="D15" i="27"/>
  <c r="D11" i="27"/>
  <c r="C25" i="27"/>
  <c r="C21" i="27"/>
  <c r="C17" i="27"/>
  <c r="C13" i="27"/>
  <c r="C9" i="27"/>
  <c r="C5" i="27"/>
  <c r="F32" i="27"/>
  <c r="C48" i="27"/>
  <c r="F11" i="27"/>
  <c r="F28" i="27"/>
  <c r="E44" i="27"/>
  <c r="F5" i="27"/>
  <c r="E33" i="27"/>
  <c r="E13" i="27"/>
  <c r="C45" i="27"/>
  <c r="C29" i="27"/>
  <c r="F6" i="27"/>
  <c r="D45" i="27"/>
  <c r="D33" i="27"/>
  <c r="D21" i="27"/>
  <c r="D5" i="27"/>
  <c r="C15" i="27"/>
  <c r="F53" i="27"/>
  <c r="C46" i="27"/>
  <c r="E35" i="27"/>
  <c r="E24" i="27"/>
  <c r="E8" i="27"/>
  <c r="F49" i="27"/>
  <c r="E40" i="27"/>
  <c r="F29" i="27"/>
  <c r="F15" i="27"/>
  <c r="C51" i="27"/>
  <c r="C42" i="27"/>
  <c r="E31" i="27"/>
  <c r="E18" i="27"/>
  <c r="E3" i="27"/>
  <c r="E62" i="27" s="1"/>
  <c r="E64" i="27" s="1"/>
  <c r="C47" i="27"/>
  <c r="E36" i="27"/>
  <c r="F25" i="27"/>
  <c r="F9" i="27"/>
  <c r="E45" i="27"/>
  <c r="C40" i="27"/>
  <c r="F34" i="27"/>
  <c r="E29" i="27"/>
  <c r="E23" i="27"/>
  <c r="E15" i="27"/>
  <c r="F51" i="27"/>
  <c r="E46" i="27"/>
  <c r="C41" i="27"/>
  <c r="F35" i="27"/>
  <c r="E30" i="27"/>
  <c r="F24" i="27"/>
  <c r="F16" i="27"/>
  <c r="F8" i="27"/>
  <c r="D3" i="27"/>
  <c r="D62" i="27" s="1"/>
  <c r="D64" i="27" s="1"/>
  <c r="D65" i="27" s="1"/>
  <c r="D66" i="27" s="1"/>
  <c r="D50" i="27"/>
  <c r="D46" i="27"/>
  <c r="D42" i="27"/>
  <c r="D38" i="27"/>
  <c r="D34" i="27"/>
  <c r="D30" i="27"/>
  <c r="D26" i="27"/>
  <c r="D22" i="27"/>
  <c r="D18" i="27"/>
  <c r="D14" i="27"/>
  <c r="D10" i="27"/>
  <c r="D6" i="27"/>
  <c r="C24" i="27"/>
  <c r="C20" i="27"/>
  <c r="C16" i="27"/>
  <c r="C12" i="27"/>
  <c r="C8" i="27"/>
  <c r="C4" i="27"/>
  <c r="K5409" i="26"/>
  <c r="K1176" i="26"/>
  <c r="K1125" i="26"/>
  <c r="K1074" i="26"/>
  <c r="K1023" i="26"/>
  <c r="K972" i="26"/>
  <c r="K921" i="26"/>
  <c r="K870" i="26"/>
  <c r="K819" i="26"/>
  <c r="K768" i="26"/>
  <c r="K717" i="26"/>
  <c r="K666" i="26"/>
  <c r="K564" i="26"/>
  <c r="K513" i="26"/>
  <c r="K462" i="26"/>
  <c r="K18312" i="26"/>
  <c r="K18261" i="26"/>
  <c r="K18210" i="26"/>
  <c r="K18159" i="26"/>
  <c r="K18108" i="26"/>
  <c r="K18057" i="26"/>
  <c r="K18006" i="26"/>
  <c r="K17955" i="26"/>
  <c r="K17904" i="26"/>
  <c r="K17853" i="26"/>
  <c r="K17802" i="26"/>
  <c r="K17751" i="26"/>
  <c r="K17700" i="26"/>
  <c r="K17649" i="26"/>
  <c r="K17598" i="26"/>
  <c r="K17547" i="26"/>
  <c r="K17496" i="26"/>
  <c r="K17445" i="26"/>
  <c r="K17394" i="26"/>
  <c r="K17343" i="26"/>
  <c r="K17292" i="26"/>
  <c r="K17241" i="26"/>
  <c r="K17139" i="26"/>
  <c r="K17088" i="26"/>
  <c r="K16986" i="26"/>
  <c r="K16935" i="26"/>
  <c r="K16884" i="26"/>
  <c r="K16833" i="26"/>
  <c r="K16782" i="26"/>
  <c r="K16731" i="26"/>
  <c r="K16680" i="26"/>
  <c r="K16629" i="26"/>
  <c r="K16578" i="26"/>
  <c r="K16527" i="26"/>
  <c r="K16476" i="26"/>
  <c r="K16425" i="26"/>
  <c r="K16374" i="26"/>
  <c r="K16323" i="26"/>
  <c r="K16272" i="26"/>
  <c r="K16170" i="26"/>
  <c r="K16119" i="26"/>
  <c r="K16068" i="26"/>
  <c r="K16017" i="26"/>
  <c r="K15966" i="26"/>
  <c r="K15915" i="26"/>
  <c r="K15864" i="26"/>
  <c r="K15762" i="26"/>
  <c r="K15711" i="26"/>
  <c r="K15660" i="26"/>
  <c r="K15507" i="26"/>
  <c r="K15456" i="26"/>
  <c r="K15405" i="26"/>
  <c r="K15354" i="26"/>
  <c r="K15303" i="26"/>
  <c r="K15252" i="26"/>
  <c r="K15201" i="26"/>
  <c r="K15150" i="26"/>
  <c r="K14946" i="26"/>
  <c r="K14895" i="26"/>
  <c r="K14844" i="26"/>
  <c r="K14793" i="26"/>
  <c r="K14742" i="26"/>
  <c r="K14691" i="26"/>
  <c r="K14640" i="26"/>
  <c r="K14538" i="26"/>
  <c r="K14487" i="26"/>
  <c r="K14436" i="26"/>
  <c r="K14385" i="26"/>
  <c r="K14334" i="26"/>
  <c r="K14232" i="26"/>
  <c r="K14181" i="26"/>
  <c r="K14130" i="26"/>
  <c r="K14079" i="26"/>
  <c r="K13977" i="26"/>
  <c r="K13926" i="26"/>
  <c r="K13875" i="26"/>
  <c r="K13824" i="26"/>
  <c r="K13773" i="26"/>
  <c r="K13722" i="26"/>
  <c r="K13671" i="26"/>
  <c r="K13569" i="26"/>
  <c r="K13518" i="26"/>
  <c r="K13467" i="26"/>
  <c r="K13416" i="26"/>
  <c r="K13365" i="26"/>
  <c r="K13263" i="26"/>
  <c r="K13212" i="26"/>
  <c r="K13161" i="26"/>
  <c r="K13059" i="26"/>
  <c r="K13008" i="26"/>
  <c r="K12957" i="26"/>
  <c r="K12906" i="26"/>
  <c r="K12855" i="26"/>
  <c r="K12753" i="26"/>
  <c r="K12651" i="26"/>
  <c r="K12600" i="26"/>
  <c r="K12549" i="26"/>
  <c r="K12498" i="26"/>
  <c r="K12447" i="26"/>
  <c r="K12396" i="26"/>
  <c r="K12345" i="26"/>
  <c r="K12294" i="26"/>
  <c r="K12243" i="26"/>
  <c r="K12192" i="26"/>
  <c r="K12141" i="26"/>
  <c r="K12039" i="26"/>
  <c r="K11988" i="26"/>
  <c r="K11937" i="26"/>
  <c r="K11886" i="26"/>
  <c r="K11835" i="26"/>
  <c r="K11784" i="26"/>
  <c r="K11682" i="26"/>
  <c r="K11631" i="26"/>
  <c r="K11478" i="26"/>
  <c r="K11427" i="26"/>
  <c r="K11376" i="26"/>
  <c r="K11325" i="26"/>
  <c r="K11274" i="26"/>
  <c r="K11223" i="26"/>
  <c r="K11121" i="26"/>
  <c r="K11070" i="26"/>
  <c r="K10968" i="26"/>
  <c r="K10917" i="26"/>
  <c r="K10866" i="26"/>
  <c r="K10764" i="26"/>
  <c r="K10662" i="26"/>
  <c r="K10611" i="26"/>
  <c r="K10560" i="26"/>
  <c r="K10509" i="26"/>
  <c r="K10458" i="26"/>
  <c r="K10407" i="26"/>
  <c r="K10356" i="26"/>
  <c r="K10305" i="26"/>
  <c r="K10254" i="26"/>
  <c r="K10203" i="26"/>
  <c r="K10152" i="26"/>
  <c r="K10101" i="26"/>
  <c r="K10050" i="26"/>
  <c r="K9948" i="26"/>
  <c r="K9846" i="26"/>
  <c r="K9795" i="26"/>
  <c r="K9744" i="26"/>
  <c r="K9693" i="26"/>
  <c r="K9642" i="26"/>
  <c r="K9540" i="26"/>
  <c r="K9489" i="26"/>
  <c r="K9438" i="26"/>
  <c r="K9336" i="26"/>
  <c r="K9234" i="26"/>
  <c r="K9183" i="26"/>
  <c r="K9132" i="26"/>
  <c r="K9081" i="26"/>
  <c r="K9030" i="26"/>
  <c r="K8979" i="26"/>
  <c r="K8928" i="26"/>
  <c r="K8877" i="26"/>
  <c r="K8826" i="26"/>
  <c r="K8775" i="26"/>
  <c r="K8724" i="26"/>
  <c r="K8673" i="26"/>
  <c r="K8622" i="26"/>
  <c r="K8571" i="26"/>
  <c r="K8520" i="26"/>
  <c r="K8469" i="26"/>
  <c r="K8418" i="26"/>
  <c r="K8367" i="26"/>
  <c r="K8316" i="26"/>
  <c r="K8265" i="26"/>
  <c r="K8214" i="26"/>
  <c r="K8163" i="26"/>
  <c r="K8112" i="26"/>
  <c r="K8061" i="26"/>
  <c r="K8010" i="26"/>
  <c r="K7959" i="26"/>
  <c r="K7908" i="26"/>
  <c r="K7857" i="26"/>
  <c r="K7806" i="26"/>
  <c r="K7755" i="26"/>
  <c r="K7704" i="26"/>
  <c r="K7653" i="26"/>
  <c r="K7602" i="26"/>
  <c r="K7551" i="26"/>
  <c r="K7449" i="26"/>
  <c r="K7398" i="26"/>
  <c r="K7347" i="26"/>
  <c r="K7245" i="26"/>
  <c r="K7194" i="26"/>
  <c r="K7143" i="26"/>
  <c r="K7092" i="26"/>
  <c r="K6990" i="26"/>
  <c r="K6939" i="26"/>
  <c r="K6888" i="26"/>
  <c r="K6837" i="26"/>
  <c r="K6786" i="26"/>
  <c r="K6735" i="26"/>
  <c r="K6684" i="26"/>
  <c r="K6582" i="26"/>
  <c r="K6531" i="26"/>
  <c r="K6480" i="26"/>
  <c r="K6429" i="26"/>
  <c r="K6327" i="26"/>
  <c r="K6276" i="26"/>
  <c r="K6123" i="26"/>
  <c r="K6225" i="26"/>
  <c r="K6072" i="26"/>
  <c r="K6021" i="26"/>
  <c r="K5970" i="26"/>
  <c r="K5868" i="26"/>
  <c r="K5817" i="26"/>
  <c r="K5715" i="26"/>
  <c r="K5664" i="26"/>
  <c r="K5613" i="26"/>
  <c r="K5562" i="26"/>
  <c r="K5511" i="26"/>
  <c r="K5358" i="26"/>
  <c r="K5256" i="26"/>
  <c r="K5205" i="26"/>
  <c r="K5103" i="26"/>
  <c r="K5052" i="26"/>
  <c r="K5001" i="26"/>
  <c r="K4950" i="26"/>
  <c r="K4899" i="26"/>
  <c r="K4848" i="26"/>
  <c r="K4797" i="26"/>
  <c r="K4746" i="26"/>
  <c r="K4695" i="26"/>
  <c r="K4644" i="26"/>
  <c r="K4593" i="26"/>
  <c r="K4542" i="26"/>
  <c r="K4491" i="26"/>
  <c r="K4440" i="26"/>
  <c r="K4389" i="26"/>
  <c r="K4338" i="26"/>
  <c r="K4287" i="26"/>
  <c r="K4236" i="26"/>
  <c r="K4083" i="26"/>
  <c r="K4032" i="26"/>
  <c r="K3981" i="26"/>
  <c r="L3879" i="26"/>
  <c r="K3828" i="26"/>
  <c r="K3777" i="26"/>
  <c r="K3726" i="26"/>
  <c r="K3675" i="26"/>
  <c r="K3624" i="26"/>
  <c r="K3573" i="26"/>
  <c r="K3471" i="26"/>
  <c r="K3420" i="26"/>
  <c r="K3369" i="26"/>
  <c r="K3318" i="26"/>
  <c r="K3267" i="26"/>
  <c r="K3216" i="26"/>
  <c r="K3165" i="26"/>
  <c r="K3114" i="26"/>
  <c r="K3012" i="26"/>
  <c r="K2961" i="26"/>
  <c r="K2910" i="26"/>
  <c r="K2859" i="26"/>
  <c r="K2808" i="26"/>
  <c r="K2757" i="26"/>
  <c r="K2706" i="26"/>
  <c r="K2655" i="26"/>
  <c r="K2604" i="26"/>
  <c r="K2553" i="26"/>
  <c r="K2451" i="26"/>
  <c r="K2400" i="26"/>
  <c r="K2349" i="26"/>
  <c r="K2298" i="26"/>
  <c r="K2247" i="26"/>
  <c r="K2196" i="26"/>
  <c r="K2145" i="26"/>
  <c r="K2094" i="26"/>
  <c r="K2043" i="26"/>
  <c r="K1992" i="26"/>
  <c r="K1941" i="26"/>
  <c r="K1890" i="26"/>
  <c r="K1839" i="26"/>
  <c r="K1686" i="26"/>
  <c r="K1635" i="26"/>
  <c r="K1584" i="26"/>
  <c r="K1533" i="26"/>
  <c r="K1482" i="26"/>
  <c r="K1431" i="26"/>
  <c r="K1380" i="26"/>
  <c r="K1278" i="26"/>
  <c r="K1227" i="26"/>
  <c r="L54" i="26"/>
  <c r="L411" i="26"/>
  <c r="K411" i="26"/>
  <c r="K360" i="26"/>
  <c r="L360" i="26"/>
  <c r="K258" i="26"/>
  <c r="L258" i="26"/>
  <c r="L105" i="26"/>
  <c r="K156" i="26"/>
  <c r="B4" i="26"/>
  <c r="C4" i="26" s="1"/>
  <c r="C3" i="26"/>
  <c r="E65" i="27" l="1"/>
  <c r="E66" i="27" s="1"/>
  <c r="K64" i="27"/>
  <c r="D54" i="27"/>
  <c r="D56" i="27"/>
  <c r="D55" i="27"/>
  <c r="E55" i="27"/>
  <c r="C55" i="27"/>
  <c r="F55" i="27"/>
  <c r="C54" i="27"/>
  <c r="I8" i="27"/>
  <c r="I34" i="27"/>
  <c r="I12" i="27"/>
  <c r="C109" i="27" s="1"/>
  <c r="I3" i="27"/>
  <c r="D139" i="27" s="1"/>
  <c r="D141" i="27" s="1"/>
  <c r="I24" i="27"/>
  <c r="I18" i="27"/>
  <c r="I50" i="27"/>
  <c r="I47" i="27"/>
  <c r="I33" i="27"/>
  <c r="I11" i="27"/>
  <c r="C108" i="27" s="1"/>
  <c r="I5" i="27"/>
  <c r="C104" i="27" s="1"/>
  <c r="I43" i="27"/>
  <c r="I40" i="27"/>
  <c r="E56" i="27"/>
  <c r="I42" i="27"/>
  <c r="I25" i="27"/>
  <c r="I44" i="27"/>
  <c r="C56" i="27"/>
  <c r="I21" i="27"/>
  <c r="I22" i="27"/>
  <c r="I16" i="27"/>
  <c r="I32" i="27"/>
  <c r="I41" i="27"/>
  <c r="I35" i="27"/>
  <c r="I30" i="27"/>
  <c r="I28" i="27"/>
  <c r="I51" i="27"/>
  <c r="I13" i="27"/>
  <c r="I31" i="27"/>
  <c r="I17" i="27"/>
  <c r="I27" i="27"/>
  <c r="I10" i="27"/>
  <c r="I36" i="27"/>
  <c r="I49" i="27"/>
  <c r="I14" i="27"/>
  <c r="I46" i="27"/>
  <c r="I6" i="27"/>
  <c r="I4" i="27"/>
  <c r="C103" i="27" s="1"/>
  <c r="I20" i="27"/>
  <c r="I29" i="27"/>
  <c r="F54" i="27"/>
  <c r="I37" i="27"/>
  <c r="I38" i="27"/>
  <c r="F56" i="27"/>
  <c r="I23" i="27"/>
  <c r="I9" i="27"/>
  <c r="I39" i="27"/>
  <c r="I45" i="27"/>
  <c r="I48" i="27"/>
  <c r="I15" i="27"/>
  <c r="I19" i="27"/>
  <c r="I26" i="27"/>
  <c r="I7" i="27"/>
  <c r="I52" i="27"/>
  <c r="B5" i="26"/>
  <c r="K84" i="27" l="1"/>
  <c r="K80" i="27"/>
  <c r="F65" i="27"/>
  <c r="G65" i="27" s="1"/>
  <c r="G66" i="27" s="1"/>
  <c r="L64" i="27"/>
  <c r="C125" i="27"/>
  <c r="D125" i="27" s="1"/>
  <c r="I55" i="27"/>
  <c r="C112" i="27"/>
  <c r="C119" i="27"/>
  <c r="F122" i="27"/>
  <c r="C116" i="27"/>
  <c r="C122" i="27"/>
  <c r="C113" i="27"/>
  <c r="C118" i="27"/>
  <c r="E122" i="27"/>
  <c r="C117" i="27"/>
  <c r="D122" i="27"/>
  <c r="C111" i="27"/>
  <c r="I54" i="27"/>
  <c r="I56" i="27"/>
  <c r="B6" i="26"/>
  <c r="C5" i="26"/>
  <c r="F66" i="27" l="1"/>
  <c r="H65" i="27"/>
  <c r="D69" i="27" s="1"/>
  <c r="M64" i="27"/>
  <c r="C126" i="27"/>
  <c r="C6" i="26"/>
  <c r="B7" i="26"/>
  <c r="I65" i="27" l="1"/>
  <c r="I66" i="27" s="1"/>
  <c r="C69" i="27"/>
  <c r="C70" i="27" s="1"/>
  <c r="C71" i="27" s="1"/>
  <c r="H66" i="27"/>
  <c r="C7" i="26"/>
  <c r="B8" i="26"/>
  <c r="J65" i="27" l="1"/>
  <c r="K65" i="27" s="1"/>
  <c r="D70" i="27"/>
  <c r="D77" i="27" s="1"/>
  <c r="D79" i="27" s="1"/>
  <c r="C77" i="27"/>
  <c r="C78" i="27" s="1"/>
  <c r="B9" i="26"/>
  <c r="C8" i="26"/>
  <c r="J66" i="27" l="1"/>
  <c r="C79" i="27"/>
  <c r="C81" i="27" s="1"/>
  <c r="C80" i="27"/>
  <c r="D78" i="27"/>
  <c r="D81" i="27" s="1"/>
  <c r="D71" i="27"/>
  <c r="D80" i="27"/>
  <c r="K66" i="27"/>
  <c r="L65" i="27"/>
  <c r="B10" i="26"/>
  <c r="C9" i="26"/>
  <c r="L66" i="27" l="1"/>
  <c r="M65" i="27"/>
  <c r="M66" i="27" s="1"/>
  <c r="E69" i="27"/>
  <c r="C10" i="26"/>
  <c r="B11" i="26"/>
  <c r="E70" i="27" l="1"/>
  <c r="E77" i="27" s="1"/>
  <c r="H69" i="27"/>
  <c r="M69" i="27"/>
  <c r="I69" i="27"/>
  <c r="J69" i="27"/>
  <c r="L69" i="27"/>
  <c r="F69" i="27"/>
  <c r="G69" i="27"/>
  <c r="K69" i="27"/>
  <c r="B12" i="26"/>
  <c r="C11" i="26"/>
  <c r="J70" i="27" l="1"/>
  <c r="J71" i="27" s="1"/>
  <c r="E78" i="27"/>
  <c r="E79" i="27"/>
  <c r="E80" i="27"/>
  <c r="F70" i="27"/>
  <c r="F77" i="27" s="1"/>
  <c r="K70" i="27"/>
  <c r="K71" i="27" s="1"/>
  <c r="G70" i="27"/>
  <c r="G71" i="27" s="1"/>
  <c r="I70" i="27"/>
  <c r="I71" i="27" s="1"/>
  <c r="E71" i="27"/>
  <c r="H70" i="27"/>
  <c r="H71" i="27" s="1"/>
  <c r="L70" i="27"/>
  <c r="L71" i="27" s="1"/>
  <c r="M70" i="27"/>
  <c r="M71" i="27" s="1"/>
  <c r="B13" i="26"/>
  <c r="C12" i="26"/>
  <c r="E81" i="27" l="1"/>
  <c r="F71" i="27"/>
  <c r="F80" i="27"/>
  <c r="F79" i="27"/>
  <c r="F78" i="27"/>
  <c r="B14" i="26"/>
  <c r="C13" i="26"/>
  <c r="F81" i="27" l="1"/>
  <c r="B15" i="26"/>
  <c r="C14" i="26"/>
  <c r="B16" i="26" l="1"/>
  <c r="C15" i="26"/>
  <c r="B17" i="26" l="1"/>
  <c r="C16" i="26"/>
  <c r="B18" i="26" l="1"/>
  <c r="C17" i="26"/>
  <c r="B19" i="26" l="1"/>
  <c r="C18" i="26"/>
  <c r="B20" i="26" l="1"/>
  <c r="C19" i="26"/>
  <c r="B21" i="26" l="1"/>
  <c r="C20" i="26"/>
  <c r="B22" i="26" l="1"/>
  <c r="C21" i="26"/>
  <c r="B23" i="26" l="1"/>
  <c r="C22" i="26"/>
  <c r="B24" i="26" l="1"/>
  <c r="C23" i="26"/>
  <c r="B25" i="26" l="1"/>
  <c r="C24" i="26"/>
  <c r="B26" i="26" l="1"/>
  <c r="C25" i="26"/>
  <c r="B27" i="26" l="1"/>
  <c r="C26" i="26"/>
  <c r="B28" i="26" l="1"/>
  <c r="C27" i="26"/>
  <c r="B29" i="26" l="1"/>
  <c r="C28" i="26"/>
  <c r="B30" i="26" l="1"/>
  <c r="C29" i="26"/>
  <c r="B31" i="26" l="1"/>
  <c r="C30" i="26"/>
  <c r="B32" i="26" l="1"/>
  <c r="C31" i="26"/>
  <c r="B33" i="26" l="1"/>
  <c r="C32" i="26"/>
  <c r="B34" i="26" l="1"/>
  <c r="C33" i="26"/>
  <c r="B35" i="26" l="1"/>
  <c r="C34" i="26"/>
  <c r="B36" i="26" l="1"/>
  <c r="C35" i="26"/>
  <c r="B37" i="26" l="1"/>
  <c r="C36" i="26"/>
  <c r="B38" i="26" l="1"/>
  <c r="C37" i="26"/>
  <c r="B39" i="26" l="1"/>
  <c r="C38" i="26"/>
  <c r="B40" i="26" l="1"/>
  <c r="C39" i="26"/>
  <c r="B41" i="26" l="1"/>
  <c r="C40" i="26"/>
  <c r="B42" i="26" l="1"/>
  <c r="C41" i="26"/>
  <c r="B43" i="26" l="1"/>
  <c r="C42" i="26"/>
  <c r="B44" i="26" l="1"/>
  <c r="C43" i="26"/>
  <c r="B45" i="26" l="1"/>
  <c r="C44" i="26"/>
  <c r="B46" i="26" l="1"/>
  <c r="C45" i="26"/>
  <c r="B47" i="26" l="1"/>
  <c r="C46" i="26"/>
  <c r="B48" i="26" l="1"/>
  <c r="C47" i="26"/>
  <c r="B49" i="26" l="1"/>
  <c r="C48" i="26"/>
  <c r="B50" i="26" l="1"/>
  <c r="C49" i="26"/>
  <c r="B51" i="26" l="1"/>
  <c r="C50" i="26"/>
  <c r="B52" i="26" l="1"/>
  <c r="C51" i="26"/>
  <c r="B53" i="26" l="1"/>
  <c r="C52" i="26"/>
  <c r="B54" i="26" l="1"/>
  <c r="C53" i="26"/>
  <c r="B55" i="26" l="1"/>
  <c r="C54" i="26"/>
  <c r="B56" i="26" l="1"/>
  <c r="C55" i="26"/>
  <c r="B57" i="26" l="1"/>
  <c r="C56" i="26"/>
  <c r="B58" i="26" l="1"/>
  <c r="C57" i="26"/>
  <c r="B59" i="26" l="1"/>
  <c r="C58" i="26"/>
  <c r="B60" i="26" l="1"/>
  <c r="C59" i="26"/>
  <c r="B61" i="26" l="1"/>
  <c r="C60" i="26"/>
  <c r="B62" i="26" l="1"/>
  <c r="C61" i="26"/>
  <c r="B63" i="26" l="1"/>
  <c r="C62" i="26"/>
  <c r="B64" i="26" l="1"/>
  <c r="C63" i="26"/>
  <c r="B65" i="26" l="1"/>
  <c r="C64" i="26"/>
  <c r="B66" i="26" l="1"/>
  <c r="C65" i="26"/>
  <c r="B67" i="26" l="1"/>
  <c r="C66" i="26"/>
  <c r="B68" i="26" l="1"/>
  <c r="C67" i="26"/>
  <c r="B69" i="26" l="1"/>
  <c r="C68" i="26"/>
  <c r="B70" i="26" l="1"/>
  <c r="C69" i="26"/>
  <c r="B71" i="26" l="1"/>
  <c r="C70" i="26"/>
  <c r="B72" i="26" l="1"/>
  <c r="C71" i="26"/>
  <c r="B73" i="26" l="1"/>
  <c r="C72" i="26"/>
  <c r="B74" i="26" l="1"/>
  <c r="C73" i="26"/>
  <c r="B75" i="26" l="1"/>
  <c r="C74" i="26"/>
  <c r="B76" i="26" l="1"/>
  <c r="C75" i="26"/>
  <c r="B77" i="26" l="1"/>
  <c r="C76" i="26"/>
  <c r="B78" i="26" l="1"/>
  <c r="C77" i="26"/>
  <c r="B79" i="26" l="1"/>
  <c r="C78" i="26"/>
  <c r="B80" i="26" l="1"/>
  <c r="C79" i="26"/>
  <c r="B81" i="26" l="1"/>
  <c r="C80" i="26"/>
  <c r="B82" i="26" l="1"/>
  <c r="C81" i="26"/>
  <c r="B83" i="26" l="1"/>
  <c r="C82" i="26"/>
  <c r="B84" i="26" l="1"/>
  <c r="C83" i="26"/>
  <c r="B85" i="26" l="1"/>
  <c r="C84" i="26"/>
  <c r="B86" i="26" l="1"/>
  <c r="C85" i="26"/>
  <c r="B87" i="26" l="1"/>
  <c r="C86" i="26"/>
  <c r="B88" i="26" l="1"/>
  <c r="C87" i="26"/>
  <c r="B89" i="26" l="1"/>
  <c r="C88" i="26"/>
  <c r="B90" i="26" l="1"/>
  <c r="C89" i="26"/>
  <c r="B91" i="26" l="1"/>
  <c r="C90" i="26"/>
  <c r="B92" i="26" l="1"/>
  <c r="C91" i="26"/>
  <c r="B93" i="26" l="1"/>
  <c r="C92" i="26"/>
  <c r="B94" i="26" l="1"/>
  <c r="C93" i="26"/>
  <c r="B95" i="26" l="1"/>
  <c r="C94" i="26"/>
  <c r="B96" i="26" l="1"/>
  <c r="C95" i="26"/>
  <c r="B97" i="26" l="1"/>
  <c r="C96" i="26"/>
  <c r="B98" i="26" l="1"/>
  <c r="C97" i="26"/>
  <c r="B99" i="26" l="1"/>
  <c r="C98" i="26"/>
  <c r="B100" i="26" l="1"/>
  <c r="C99" i="26"/>
  <c r="B101" i="26" l="1"/>
  <c r="C100" i="26"/>
  <c r="B102" i="26" l="1"/>
  <c r="C101" i="26"/>
  <c r="B103" i="26" l="1"/>
  <c r="C102" i="26"/>
  <c r="B104" i="26" l="1"/>
  <c r="C103" i="26"/>
  <c r="B105" i="26" l="1"/>
  <c r="C104" i="26"/>
  <c r="B106" i="26" l="1"/>
  <c r="C105" i="26"/>
  <c r="B107" i="26" l="1"/>
  <c r="C106" i="26"/>
  <c r="B108" i="26" l="1"/>
  <c r="C107" i="26"/>
  <c r="B109" i="26" l="1"/>
  <c r="C108" i="26"/>
  <c r="B110" i="26" l="1"/>
  <c r="C109" i="26"/>
  <c r="B111" i="26" l="1"/>
  <c r="C110" i="26"/>
  <c r="B112" i="26" l="1"/>
  <c r="C111" i="26"/>
  <c r="B113" i="26" l="1"/>
  <c r="C112" i="26"/>
  <c r="B114" i="26" l="1"/>
  <c r="C113" i="26"/>
  <c r="B115" i="26" l="1"/>
  <c r="C114" i="26"/>
  <c r="B116" i="26" l="1"/>
  <c r="C115" i="26"/>
  <c r="B117" i="26" l="1"/>
  <c r="C116" i="26"/>
  <c r="B118" i="26" l="1"/>
  <c r="C117" i="26"/>
  <c r="B119" i="26" l="1"/>
  <c r="C118" i="26"/>
  <c r="B120" i="26" l="1"/>
  <c r="C119" i="26"/>
  <c r="B121" i="26" l="1"/>
  <c r="C120" i="26"/>
  <c r="B122" i="26" l="1"/>
  <c r="C121" i="26"/>
  <c r="B123" i="26" l="1"/>
  <c r="C122" i="26"/>
  <c r="B124" i="26" l="1"/>
  <c r="C123" i="26"/>
  <c r="B125" i="26" l="1"/>
  <c r="C124" i="26"/>
  <c r="B126" i="26" l="1"/>
  <c r="C125" i="26"/>
  <c r="B127" i="26" l="1"/>
  <c r="C126" i="26"/>
  <c r="B128" i="26" l="1"/>
  <c r="C127" i="26"/>
  <c r="B129" i="26" l="1"/>
  <c r="C128" i="26"/>
  <c r="B130" i="26" l="1"/>
  <c r="C129" i="26"/>
  <c r="B131" i="26" l="1"/>
  <c r="C130" i="26"/>
  <c r="B132" i="26" l="1"/>
  <c r="C131" i="26"/>
  <c r="B133" i="26" l="1"/>
  <c r="C132" i="26"/>
  <c r="B134" i="26" l="1"/>
  <c r="C133" i="26"/>
  <c r="B135" i="26" l="1"/>
  <c r="C134" i="26"/>
  <c r="B136" i="26" l="1"/>
  <c r="C135" i="26"/>
  <c r="B137" i="26" l="1"/>
  <c r="C136" i="26"/>
  <c r="B138" i="26" l="1"/>
  <c r="C137" i="26"/>
  <c r="B139" i="26" l="1"/>
  <c r="C138" i="26"/>
  <c r="B140" i="26" l="1"/>
  <c r="C139" i="26"/>
  <c r="B141" i="26" l="1"/>
  <c r="C140" i="26"/>
  <c r="B142" i="26" l="1"/>
  <c r="C141" i="26"/>
  <c r="B143" i="26" l="1"/>
  <c r="C142" i="26"/>
  <c r="B144" i="26" l="1"/>
  <c r="C143" i="26"/>
  <c r="B145" i="26" l="1"/>
  <c r="C144" i="26"/>
  <c r="B146" i="26" l="1"/>
  <c r="C145" i="26"/>
  <c r="B147" i="26" l="1"/>
  <c r="C146" i="26"/>
  <c r="B148" i="26" l="1"/>
  <c r="C147" i="26"/>
  <c r="B149" i="26" l="1"/>
  <c r="C148" i="26"/>
  <c r="B150" i="26" l="1"/>
  <c r="C149" i="26"/>
  <c r="B151" i="26" l="1"/>
  <c r="C150" i="26"/>
  <c r="B152" i="26" l="1"/>
  <c r="C151" i="26"/>
  <c r="B153" i="26" l="1"/>
  <c r="C152" i="26"/>
  <c r="B154" i="26" l="1"/>
  <c r="C153" i="26"/>
  <c r="B155" i="26" l="1"/>
  <c r="C154" i="26"/>
  <c r="B156" i="26" l="1"/>
  <c r="C155" i="26"/>
  <c r="B157" i="26" l="1"/>
  <c r="C156" i="26"/>
  <c r="B158" i="26" l="1"/>
  <c r="C157" i="26"/>
  <c r="B159" i="26" l="1"/>
  <c r="C158" i="26"/>
  <c r="B160" i="26" l="1"/>
  <c r="C159" i="26"/>
  <c r="B161" i="26" l="1"/>
  <c r="C160" i="26"/>
  <c r="B162" i="26" l="1"/>
  <c r="C161" i="26"/>
  <c r="B163" i="26" l="1"/>
  <c r="C162" i="26"/>
  <c r="B164" i="26" l="1"/>
  <c r="C163" i="26"/>
  <c r="B165" i="26" l="1"/>
  <c r="C164" i="26"/>
  <c r="B166" i="26" l="1"/>
  <c r="C165" i="26"/>
  <c r="B167" i="26" l="1"/>
  <c r="C166" i="26"/>
  <c r="B168" i="26" l="1"/>
  <c r="C167" i="26"/>
  <c r="B169" i="26" l="1"/>
  <c r="C168" i="26"/>
  <c r="B170" i="26" l="1"/>
  <c r="C169" i="26"/>
  <c r="B171" i="26" l="1"/>
  <c r="C170" i="26"/>
  <c r="B172" i="26" l="1"/>
  <c r="C171" i="26"/>
  <c r="B173" i="26" l="1"/>
  <c r="C172" i="26"/>
  <c r="B174" i="26" l="1"/>
  <c r="C173" i="26"/>
  <c r="B175" i="26" l="1"/>
  <c r="C174" i="26"/>
  <c r="B176" i="26" l="1"/>
  <c r="C175" i="26"/>
  <c r="B177" i="26" l="1"/>
  <c r="C176" i="26"/>
  <c r="B178" i="26" l="1"/>
  <c r="C177" i="26"/>
  <c r="B179" i="26" l="1"/>
  <c r="C178" i="26"/>
  <c r="B180" i="26" l="1"/>
  <c r="C179" i="26"/>
  <c r="B181" i="26" l="1"/>
  <c r="C180" i="26"/>
  <c r="B182" i="26" l="1"/>
  <c r="C181" i="26"/>
  <c r="B183" i="26" l="1"/>
  <c r="C182" i="26"/>
  <c r="B184" i="26" l="1"/>
  <c r="C183" i="26"/>
  <c r="B185" i="26" l="1"/>
  <c r="C184" i="26"/>
  <c r="B186" i="26" l="1"/>
  <c r="C185" i="26"/>
  <c r="B187" i="26" l="1"/>
  <c r="C186" i="26"/>
  <c r="B188" i="26" l="1"/>
  <c r="C187" i="26"/>
  <c r="B189" i="26" l="1"/>
  <c r="C188" i="26"/>
  <c r="B190" i="26" l="1"/>
  <c r="C189" i="26"/>
  <c r="B191" i="26" l="1"/>
  <c r="C190" i="26"/>
  <c r="B192" i="26" l="1"/>
  <c r="C191" i="26"/>
  <c r="B193" i="26" l="1"/>
  <c r="C192" i="26"/>
  <c r="B194" i="26" l="1"/>
  <c r="C193" i="26"/>
  <c r="B195" i="26" l="1"/>
  <c r="C194" i="26"/>
  <c r="B196" i="26" l="1"/>
  <c r="C195" i="26"/>
  <c r="B197" i="26" l="1"/>
  <c r="C196" i="26"/>
  <c r="B198" i="26" l="1"/>
  <c r="C197" i="26"/>
  <c r="B199" i="26" l="1"/>
  <c r="C198" i="26"/>
  <c r="B200" i="26" l="1"/>
  <c r="C199" i="26"/>
  <c r="B201" i="26" l="1"/>
  <c r="C200" i="26"/>
  <c r="B202" i="26" l="1"/>
  <c r="C201" i="26"/>
  <c r="B203" i="26" l="1"/>
  <c r="C202" i="26"/>
  <c r="B204" i="26" l="1"/>
  <c r="C203" i="26"/>
  <c r="B205" i="26" l="1"/>
  <c r="C204" i="26"/>
  <c r="B206" i="26" l="1"/>
  <c r="C205" i="26"/>
  <c r="B207" i="26" l="1"/>
  <c r="C206" i="26"/>
  <c r="B208" i="26" l="1"/>
  <c r="C207" i="26"/>
  <c r="B209" i="26" l="1"/>
  <c r="C208" i="26"/>
  <c r="B210" i="26" l="1"/>
  <c r="C209" i="26"/>
  <c r="B211" i="26" l="1"/>
  <c r="C210" i="26"/>
  <c r="B212" i="26" l="1"/>
  <c r="C211" i="26"/>
  <c r="B213" i="26" l="1"/>
  <c r="C212" i="26"/>
  <c r="B214" i="26" l="1"/>
  <c r="C213" i="26"/>
  <c r="B215" i="26" l="1"/>
  <c r="C214" i="26"/>
  <c r="B216" i="26" l="1"/>
  <c r="C215" i="26"/>
  <c r="B217" i="26" l="1"/>
  <c r="C216" i="26"/>
  <c r="B218" i="26" l="1"/>
  <c r="C217" i="26"/>
  <c r="B219" i="26" l="1"/>
  <c r="C218" i="26"/>
  <c r="B220" i="26" l="1"/>
  <c r="C219" i="26"/>
  <c r="B221" i="26" l="1"/>
  <c r="C220" i="26"/>
  <c r="B222" i="26" l="1"/>
  <c r="C221" i="26"/>
  <c r="B223" i="26" l="1"/>
  <c r="C222" i="26"/>
  <c r="B224" i="26" l="1"/>
  <c r="C223" i="26"/>
  <c r="B225" i="26" l="1"/>
  <c r="C224" i="26"/>
  <c r="B226" i="26" l="1"/>
  <c r="C225" i="26"/>
  <c r="B227" i="26" l="1"/>
  <c r="C226" i="26"/>
  <c r="B228" i="26" l="1"/>
  <c r="C227" i="26"/>
  <c r="B229" i="26" l="1"/>
  <c r="C228" i="26"/>
  <c r="B230" i="26" l="1"/>
  <c r="C229" i="26"/>
  <c r="B231" i="26" l="1"/>
  <c r="C230" i="26"/>
  <c r="B232" i="26" l="1"/>
  <c r="C231" i="26"/>
  <c r="B233" i="26" l="1"/>
  <c r="C232" i="26"/>
  <c r="B234" i="26" l="1"/>
  <c r="C233" i="26"/>
  <c r="B235" i="26" l="1"/>
  <c r="C234" i="26"/>
  <c r="B236" i="26" l="1"/>
  <c r="C235" i="26"/>
  <c r="B237" i="26" l="1"/>
  <c r="C236" i="26"/>
  <c r="B238" i="26" l="1"/>
  <c r="C237" i="26"/>
  <c r="B239" i="26" l="1"/>
  <c r="C238" i="26"/>
  <c r="B240" i="26" l="1"/>
  <c r="C239" i="26"/>
  <c r="B241" i="26" l="1"/>
  <c r="C240" i="26"/>
  <c r="B242" i="26" l="1"/>
  <c r="C241" i="26"/>
  <c r="B243" i="26" l="1"/>
  <c r="C242" i="26"/>
  <c r="B244" i="26" l="1"/>
  <c r="C243" i="26"/>
  <c r="B245" i="26" l="1"/>
  <c r="C244" i="26"/>
  <c r="B246" i="26" l="1"/>
  <c r="C245" i="26"/>
  <c r="B247" i="26" l="1"/>
  <c r="C246" i="26"/>
  <c r="B248" i="26" l="1"/>
  <c r="C247" i="26"/>
  <c r="B249" i="26" l="1"/>
  <c r="C248" i="26"/>
  <c r="B250" i="26" l="1"/>
  <c r="C249" i="26"/>
  <c r="B251" i="26" l="1"/>
  <c r="C250" i="26"/>
  <c r="B252" i="26" l="1"/>
  <c r="C251" i="26"/>
  <c r="B253" i="26" l="1"/>
  <c r="C252" i="26"/>
  <c r="B254" i="26" l="1"/>
  <c r="C253" i="26"/>
  <c r="B255" i="26" l="1"/>
  <c r="C254" i="26"/>
  <c r="B256" i="26" l="1"/>
  <c r="C255" i="26"/>
  <c r="B257" i="26" l="1"/>
  <c r="C256" i="26"/>
  <c r="B258" i="26" l="1"/>
  <c r="C257" i="26"/>
  <c r="B259" i="26" l="1"/>
  <c r="C258" i="26"/>
  <c r="B260" i="26" l="1"/>
  <c r="C259" i="26"/>
  <c r="B261" i="26" l="1"/>
  <c r="C260" i="26"/>
  <c r="B262" i="26" l="1"/>
  <c r="C261" i="26"/>
  <c r="B263" i="26" l="1"/>
  <c r="C262" i="26"/>
  <c r="B264" i="26" l="1"/>
  <c r="C263" i="26"/>
  <c r="B265" i="26" l="1"/>
  <c r="C264" i="26"/>
  <c r="B266" i="26" l="1"/>
  <c r="C265" i="26"/>
  <c r="B267" i="26" l="1"/>
  <c r="C266" i="26"/>
  <c r="B268" i="26" l="1"/>
  <c r="C267" i="26"/>
  <c r="B269" i="26" l="1"/>
  <c r="C268" i="26"/>
  <c r="B270" i="26" l="1"/>
  <c r="C269" i="26"/>
  <c r="B271" i="26" l="1"/>
  <c r="C270" i="26"/>
  <c r="B272" i="26" l="1"/>
  <c r="C271" i="26"/>
  <c r="B273" i="26" l="1"/>
  <c r="C272" i="26"/>
  <c r="B274" i="26" l="1"/>
  <c r="C273" i="26"/>
  <c r="B275" i="26" l="1"/>
  <c r="C274" i="26"/>
  <c r="B276" i="26" l="1"/>
  <c r="C275" i="26"/>
  <c r="B277" i="26" l="1"/>
  <c r="C276" i="26"/>
  <c r="B278" i="26" l="1"/>
  <c r="C277" i="26"/>
  <c r="B279" i="26" l="1"/>
  <c r="C278" i="26"/>
  <c r="B280" i="26" l="1"/>
  <c r="C279" i="26"/>
  <c r="B281" i="26" l="1"/>
  <c r="C280" i="26"/>
  <c r="B282" i="26" l="1"/>
  <c r="C281" i="26"/>
  <c r="B283" i="26" l="1"/>
  <c r="C282" i="26"/>
  <c r="B284" i="26" l="1"/>
  <c r="C283" i="26"/>
  <c r="B285" i="26" l="1"/>
  <c r="C284" i="26"/>
  <c r="B286" i="26" l="1"/>
  <c r="C285" i="26"/>
  <c r="B287" i="26" l="1"/>
  <c r="C286" i="26"/>
  <c r="B288" i="26" l="1"/>
  <c r="C287" i="26"/>
  <c r="B289" i="26" l="1"/>
  <c r="C288" i="26"/>
  <c r="B290" i="26" l="1"/>
  <c r="C289" i="26"/>
  <c r="B291" i="26" l="1"/>
  <c r="C290" i="26"/>
  <c r="B292" i="26" l="1"/>
  <c r="C291" i="26"/>
  <c r="B293" i="26" l="1"/>
  <c r="C292" i="26"/>
  <c r="B294" i="26" l="1"/>
  <c r="C293" i="26"/>
  <c r="B295" i="26" l="1"/>
  <c r="C294" i="26"/>
  <c r="B296" i="26" l="1"/>
  <c r="C295" i="26"/>
  <c r="B297" i="26" l="1"/>
  <c r="C296" i="26"/>
  <c r="B298" i="26" l="1"/>
  <c r="C297" i="26"/>
  <c r="B299" i="26" l="1"/>
  <c r="C298" i="26"/>
  <c r="B300" i="26" l="1"/>
  <c r="C299" i="26"/>
  <c r="B301" i="26" l="1"/>
  <c r="C300" i="26"/>
  <c r="B302" i="26" l="1"/>
  <c r="C301" i="26"/>
  <c r="B303" i="26" l="1"/>
  <c r="C302" i="26"/>
  <c r="B304" i="26" l="1"/>
  <c r="C303" i="26"/>
  <c r="B305" i="26" l="1"/>
  <c r="C304" i="26"/>
  <c r="B306" i="26" l="1"/>
  <c r="C305" i="26"/>
  <c r="B307" i="26" l="1"/>
  <c r="C306" i="26"/>
  <c r="B308" i="26" l="1"/>
  <c r="C307" i="26"/>
  <c r="B309" i="26" l="1"/>
  <c r="C308" i="26"/>
  <c r="B310" i="26" l="1"/>
  <c r="C309" i="26"/>
  <c r="B311" i="26" l="1"/>
  <c r="C310" i="26"/>
  <c r="B312" i="26" l="1"/>
  <c r="C311" i="26"/>
  <c r="B313" i="26" l="1"/>
  <c r="C312" i="26"/>
  <c r="B314" i="26" l="1"/>
  <c r="C313" i="26"/>
  <c r="B315" i="26" l="1"/>
  <c r="C314" i="26"/>
  <c r="B316" i="26" l="1"/>
  <c r="C315" i="26"/>
  <c r="B317" i="26" l="1"/>
  <c r="C316" i="26"/>
  <c r="B318" i="26" l="1"/>
  <c r="C317" i="26"/>
  <c r="B319" i="26" l="1"/>
  <c r="C318" i="26"/>
  <c r="B320" i="26" l="1"/>
  <c r="C319" i="26"/>
  <c r="B321" i="26" l="1"/>
  <c r="C320" i="26"/>
  <c r="B322" i="26" l="1"/>
  <c r="C321" i="26"/>
  <c r="B323" i="26" l="1"/>
  <c r="C322" i="26"/>
  <c r="B324" i="26" l="1"/>
  <c r="C323" i="26"/>
  <c r="B325" i="26" l="1"/>
  <c r="C324" i="26"/>
  <c r="B326" i="26" l="1"/>
  <c r="C325" i="26"/>
  <c r="B327" i="26" l="1"/>
  <c r="C326" i="26"/>
  <c r="B328" i="26" l="1"/>
  <c r="C327" i="26"/>
  <c r="B329" i="26" l="1"/>
  <c r="C328" i="26"/>
  <c r="B330" i="26" l="1"/>
  <c r="C329" i="26"/>
  <c r="B331" i="26" l="1"/>
  <c r="C330" i="26"/>
  <c r="B332" i="26" l="1"/>
  <c r="C331" i="26"/>
  <c r="B333" i="26" l="1"/>
  <c r="C332" i="26"/>
  <c r="B334" i="26" l="1"/>
  <c r="C333" i="26"/>
  <c r="B335" i="26" l="1"/>
  <c r="C334" i="26"/>
  <c r="B336" i="26" l="1"/>
  <c r="C335" i="26"/>
  <c r="B337" i="26" l="1"/>
  <c r="C336" i="26"/>
  <c r="B338" i="26" l="1"/>
  <c r="C337" i="26"/>
  <c r="B339" i="26" l="1"/>
  <c r="C338" i="26"/>
  <c r="B340" i="26" l="1"/>
  <c r="C339" i="26"/>
  <c r="B341" i="26" l="1"/>
  <c r="C340" i="26"/>
  <c r="B342" i="26" l="1"/>
  <c r="C341" i="26"/>
  <c r="B343" i="26" l="1"/>
  <c r="C342" i="26"/>
  <c r="B344" i="26" l="1"/>
  <c r="C343" i="26"/>
  <c r="B345" i="26" l="1"/>
  <c r="C344" i="26"/>
  <c r="B346" i="26" l="1"/>
  <c r="C345" i="26"/>
  <c r="B347" i="26" l="1"/>
  <c r="C346" i="26"/>
  <c r="B348" i="26" l="1"/>
  <c r="C347" i="26"/>
  <c r="B349" i="26" l="1"/>
  <c r="C348" i="26"/>
  <c r="B350" i="26" l="1"/>
  <c r="C349" i="26"/>
  <c r="B351" i="26" l="1"/>
  <c r="C350" i="26"/>
  <c r="B352" i="26" l="1"/>
  <c r="C351" i="26"/>
  <c r="B353" i="26" l="1"/>
  <c r="C352" i="26"/>
  <c r="B354" i="26" l="1"/>
  <c r="C353" i="26"/>
  <c r="B355" i="26" l="1"/>
  <c r="C354" i="26"/>
  <c r="B356" i="26" l="1"/>
  <c r="C355" i="26"/>
  <c r="B357" i="26" l="1"/>
  <c r="C356" i="26"/>
  <c r="B358" i="26" l="1"/>
  <c r="C357" i="26"/>
  <c r="B359" i="26" l="1"/>
  <c r="C358" i="26"/>
  <c r="B360" i="26" l="1"/>
  <c r="C359" i="26"/>
  <c r="B361" i="26" l="1"/>
  <c r="C360" i="26"/>
  <c r="B362" i="26" l="1"/>
  <c r="C361" i="26"/>
  <c r="B363" i="26" l="1"/>
  <c r="C362" i="26"/>
  <c r="B364" i="26" l="1"/>
  <c r="C363" i="26"/>
  <c r="B365" i="26" l="1"/>
  <c r="C364" i="26"/>
  <c r="B366" i="26" l="1"/>
  <c r="C365" i="26"/>
  <c r="B367" i="26" l="1"/>
  <c r="C366" i="26"/>
  <c r="B368" i="26" l="1"/>
  <c r="C367" i="26"/>
  <c r="B369" i="26" l="1"/>
  <c r="C368" i="26"/>
  <c r="B370" i="26" l="1"/>
  <c r="C369" i="26"/>
  <c r="B371" i="26" l="1"/>
  <c r="C370" i="26"/>
  <c r="B372" i="26" l="1"/>
  <c r="C371" i="26"/>
  <c r="B373" i="26" l="1"/>
  <c r="C372" i="26"/>
  <c r="B374" i="26" l="1"/>
  <c r="C373" i="26"/>
  <c r="B375" i="26" l="1"/>
  <c r="C374" i="26"/>
  <c r="B376" i="26" l="1"/>
  <c r="C375" i="26"/>
  <c r="B377" i="26" l="1"/>
  <c r="C376" i="26"/>
  <c r="B378" i="26" l="1"/>
  <c r="C377" i="26"/>
  <c r="B379" i="26" l="1"/>
  <c r="C378" i="26"/>
  <c r="B380" i="26" l="1"/>
  <c r="C379" i="26"/>
  <c r="B381" i="26" l="1"/>
  <c r="C380" i="26"/>
  <c r="B382" i="26" l="1"/>
  <c r="C381" i="26"/>
  <c r="B383" i="26" l="1"/>
  <c r="C382" i="26"/>
  <c r="B384" i="26" l="1"/>
  <c r="C383" i="26"/>
  <c r="B385" i="26" l="1"/>
  <c r="C384" i="26"/>
  <c r="B386" i="26" l="1"/>
  <c r="C385" i="26"/>
  <c r="B387" i="26" l="1"/>
  <c r="C386" i="26"/>
  <c r="B388" i="26" l="1"/>
  <c r="C387" i="26"/>
  <c r="B389" i="26" l="1"/>
  <c r="C388" i="26"/>
  <c r="B390" i="26" l="1"/>
  <c r="C389" i="26"/>
  <c r="B391" i="26" l="1"/>
  <c r="C390" i="26"/>
  <c r="B392" i="26" l="1"/>
  <c r="C391" i="26"/>
  <c r="B393" i="26" l="1"/>
  <c r="C392" i="26"/>
  <c r="B394" i="26" l="1"/>
  <c r="C393" i="26"/>
  <c r="B395" i="26" l="1"/>
  <c r="C394" i="26"/>
  <c r="B396" i="26" l="1"/>
  <c r="C395" i="26"/>
  <c r="B397" i="26" l="1"/>
  <c r="C396" i="26"/>
  <c r="B398" i="26" l="1"/>
  <c r="C397" i="26"/>
  <c r="B399" i="26" l="1"/>
  <c r="C398" i="26"/>
  <c r="B400" i="26" l="1"/>
  <c r="C399" i="26"/>
  <c r="B401" i="26" l="1"/>
  <c r="C400" i="26"/>
  <c r="B402" i="26" l="1"/>
  <c r="C401" i="26"/>
  <c r="B403" i="26" l="1"/>
  <c r="C402" i="26"/>
  <c r="B404" i="26" l="1"/>
  <c r="C403" i="26"/>
  <c r="B405" i="26" l="1"/>
  <c r="C404" i="26"/>
  <c r="B406" i="26" l="1"/>
  <c r="C405" i="26"/>
  <c r="B407" i="26" l="1"/>
  <c r="C406" i="26"/>
  <c r="B408" i="26" l="1"/>
  <c r="C407" i="26"/>
  <c r="B409" i="26" l="1"/>
  <c r="C408" i="26"/>
  <c r="B410" i="26" l="1"/>
  <c r="C409" i="26"/>
  <c r="B411" i="26" l="1"/>
  <c r="C410" i="26"/>
  <c r="B412" i="26" l="1"/>
  <c r="C411" i="26"/>
  <c r="B413" i="26" l="1"/>
  <c r="C412" i="26"/>
  <c r="B414" i="26" l="1"/>
  <c r="C413" i="26"/>
  <c r="B415" i="26" l="1"/>
  <c r="C414" i="26"/>
  <c r="B416" i="26" l="1"/>
  <c r="C415" i="26"/>
  <c r="B417" i="26" l="1"/>
  <c r="C416" i="26"/>
  <c r="B418" i="26" l="1"/>
  <c r="C417" i="26"/>
  <c r="B419" i="26" l="1"/>
  <c r="C418" i="26"/>
  <c r="B420" i="26" l="1"/>
  <c r="C419" i="26"/>
  <c r="B421" i="26" l="1"/>
  <c r="C420" i="26"/>
  <c r="B422" i="26" l="1"/>
  <c r="C421" i="26"/>
  <c r="B423" i="26" l="1"/>
  <c r="C422" i="26"/>
  <c r="B424" i="26" l="1"/>
  <c r="C423" i="26"/>
  <c r="B425" i="26" l="1"/>
  <c r="C424" i="26"/>
  <c r="B426" i="26" l="1"/>
  <c r="C425" i="26"/>
  <c r="B427" i="26" l="1"/>
  <c r="C426" i="26"/>
  <c r="B428" i="26" l="1"/>
  <c r="C427" i="26"/>
  <c r="B429" i="26" l="1"/>
  <c r="C428" i="26"/>
  <c r="B430" i="26" l="1"/>
  <c r="C429" i="26"/>
  <c r="B431" i="26" l="1"/>
  <c r="C430" i="26"/>
  <c r="B432" i="26" l="1"/>
  <c r="C431" i="26"/>
  <c r="B433" i="26" l="1"/>
  <c r="C432" i="26"/>
  <c r="B434" i="26" l="1"/>
  <c r="C433" i="26"/>
  <c r="B435" i="26" l="1"/>
  <c r="C434" i="26"/>
  <c r="B436" i="26" l="1"/>
  <c r="C435" i="26"/>
  <c r="B437" i="26" l="1"/>
  <c r="C436" i="26"/>
  <c r="B438" i="26" l="1"/>
  <c r="C437" i="26"/>
  <c r="B439" i="26" l="1"/>
  <c r="C438" i="26"/>
  <c r="B440" i="26" l="1"/>
  <c r="C439" i="26"/>
  <c r="B441" i="26" l="1"/>
  <c r="C440" i="26"/>
  <c r="B442" i="26" l="1"/>
  <c r="C441" i="26"/>
  <c r="B443" i="26" l="1"/>
  <c r="C442" i="26"/>
  <c r="B444" i="26" l="1"/>
  <c r="C443" i="26"/>
  <c r="B445" i="26" l="1"/>
  <c r="C444" i="26"/>
  <c r="B446" i="26" l="1"/>
  <c r="C445" i="26"/>
  <c r="B447" i="26" l="1"/>
  <c r="C446" i="26"/>
  <c r="B448" i="26" l="1"/>
  <c r="C447" i="26"/>
  <c r="B449" i="26" l="1"/>
  <c r="C448" i="26"/>
  <c r="B450" i="26" l="1"/>
  <c r="C449" i="26"/>
  <c r="B451" i="26" l="1"/>
  <c r="C450" i="26"/>
  <c r="B452" i="26" l="1"/>
  <c r="C451" i="26"/>
  <c r="B453" i="26" l="1"/>
  <c r="C452" i="26"/>
  <c r="B454" i="26" l="1"/>
  <c r="C453" i="26"/>
  <c r="B455" i="26" l="1"/>
  <c r="C454" i="26"/>
  <c r="B456" i="26" l="1"/>
  <c r="C455" i="26"/>
  <c r="B457" i="26" l="1"/>
  <c r="C456" i="26"/>
  <c r="B458" i="26" l="1"/>
  <c r="C457" i="26"/>
  <c r="B459" i="26" l="1"/>
  <c r="C458" i="26"/>
  <c r="B460" i="26" l="1"/>
  <c r="C459" i="26"/>
  <c r="B461" i="26" l="1"/>
  <c r="C460" i="26"/>
  <c r="B462" i="26" l="1"/>
  <c r="C461" i="26"/>
  <c r="B463" i="26" l="1"/>
  <c r="C462" i="26"/>
  <c r="B464" i="26" l="1"/>
  <c r="C463" i="26"/>
  <c r="B465" i="26" l="1"/>
  <c r="C464" i="26"/>
  <c r="B466" i="26" l="1"/>
  <c r="C465" i="26"/>
  <c r="B467" i="26" l="1"/>
  <c r="C466" i="26"/>
  <c r="B468" i="26" l="1"/>
  <c r="C467" i="26"/>
  <c r="B469" i="26" l="1"/>
  <c r="C468" i="26"/>
  <c r="B470" i="26" l="1"/>
  <c r="C469" i="26"/>
  <c r="B471" i="26" l="1"/>
  <c r="C470" i="26"/>
  <c r="B472" i="26" l="1"/>
  <c r="C471" i="26"/>
  <c r="B473" i="26" l="1"/>
  <c r="C472" i="26"/>
  <c r="B474" i="26" l="1"/>
  <c r="C473" i="26"/>
  <c r="B475" i="26" l="1"/>
  <c r="C474" i="26"/>
  <c r="B476" i="26" l="1"/>
  <c r="C475" i="26"/>
  <c r="B477" i="26" l="1"/>
  <c r="C476" i="26"/>
  <c r="B478" i="26" l="1"/>
  <c r="C477" i="26"/>
  <c r="B479" i="26" l="1"/>
  <c r="C478" i="26"/>
  <c r="B480" i="26" l="1"/>
  <c r="C479" i="26"/>
  <c r="B481" i="26" l="1"/>
  <c r="C480" i="26"/>
  <c r="B482" i="26" l="1"/>
  <c r="C481" i="26"/>
  <c r="B483" i="26" l="1"/>
  <c r="C482" i="26"/>
  <c r="B484" i="26" l="1"/>
  <c r="C483" i="26"/>
  <c r="B485" i="26" l="1"/>
  <c r="C484" i="26"/>
  <c r="B486" i="26" l="1"/>
  <c r="C485" i="26"/>
  <c r="B487" i="26" l="1"/>
  <c r="C486" i="26"/>
  <c r="B488" i="26" l="1"/>
  <c r="C487" i="26"/>
  <c r="B489" i="26" l="1"/>
  <c r="C488" i="26"/>
  <c r="B490" i="26" l="1"/>
  <c r="C489" i="26"/>
  <c r="B491" i="26" l="1"/>
  <c r="C490" i="26"/>
  <c r="B492" i="26" l="1"/>
  <c r="C491" i="26"/>
  <c r="B493" i="26" l="1"/>
  <c r="C492" i="26"/>
  <c r="B494" i="26" l="1"/>
  <c r="C493" i="26"/>
  <c r="B495" i="26" l="1"/>
  <c r="C494" i="26"/>
  <c r="B496" i="26" l="1"/>
  <c r="C495" i="26"/>
  <c r="B497" i="26" l="1"/>
  <c r="C496" i="26"/>
  <c r="B498" i="26" l="1"/>
  <c r="C497" i="26"/>
  <c r="B499" i="26" l="1"/>
  <c r="C498" i="26"/>
  <c r="B500" i="26" l="1"/>
  <c r="C499" i="26"/>
  <c r="B501" i="26" l="1"/>
  <c r="C500" i="26"/>
  <c r="B502" i="26" l="1"/>
  <c r="C501" i="26"/>
  <c r="B503" i="26" l="1"/>
  <c r="C502" i="26"/>
  <c r="B504" i="26" l="1"/>
  <c r="C503" i="26"/>
  <c r="B505" i="26" l="1"/>
  <c r="C504" i="26"/>
  <c r="B506" i="26" l="1"/>
  <c r="C505" i="26"/>
  <c r="B507" i="26" l="1"/>
  <c r="C506" i="26"/>
  <c r="B508" i="26" l="1"/>
  <c r="C507" i="26"/>
  <c r="B509" i="26" l="1"/>
  <c r="C508" i="26"/>
  <c r="B510" i="26" l="1"/>
  <c r="C509" i="26"/>
  <c r="B511" i="26" l="1"/>
  <c r="C510" i="26"/>
  <c r="B512" i="26" l="1"/>
  <c r="C511" i="26"/>
  <c r="B513" i="26" l="1"/>
  <c r="C512" i="26"/>
  <c r="B514" i="26" l="1"/>
  <c r="C513" i="26"/>
  <c r="B515" i="26" l="1"/>
  <c r="C514" i="26"/>
  <c r="B516" i="26" l="1"/>
  <c r="C515" i="26"/>
  <c r="B517" i="26" l="1"/>
  <c r="C516" i="26"/>
  <c r="B518" i="26" l="1"/>
  <c r="C517" i="26"/>
  <c r="B519" i="26" l="1"/>
  <c r="C518" i="26"/>
  <c r="B520" i="26" l="1"/>
  <c r="C519" i="26"/>
  <c r="B521" i="26" l="1"/>
  <c r="C520" i="26"/>
  <c r="B522" i="26" l="1"/>
  <c r="C521" i="26"/>
  <c r="B523" i="26" l="1"/>
  <c r="C522" i="26"/>
  <c r="B524" i="26" l="1"/>
  <c r="C523" i="26"/>
  <c r="B525" i="26" l="1"/>
  <c r="C524" i="26"/>
  <c r="B526" i="26" l="1"/>
  <c r="C525" i="26"/>
  <c r="B527" i="26" l="1"/>
  <c r="C526" i="26"/>
  <c r="B528" i="26" l="1"/>
  <c r="C527" i="26"/>
  <c r="B529" i="26" l="1"/>
  <c r="C528" i="26"/>
  <c r="B530" i="26" l="1"/>
  <c r="C529" i="26"/>
  <c r="B531" i="26" l="1"/>
  <c r="C530" i="26"/>
  <c r="B532" i="26" l="1"/>
  <c r="C531" i="26"/>
  <c r="B533" i="26" l="1"/>
  <c r="C532" i="26"/>
  <c r="B534" i="26" l="1"/>
  <c r="C533" i="26"/>
  <c r="B535" i="26" l="1"/>
  <c r="C534" i="26"/>
  <c r="B536" i="26" l="1"/>
  <c r="C535" i="26"/>
  <c r="B537" i="26" l="1"/>
  <c r="C536" i="26"/>
  <c r="B538" i="26" l="1"/>
  <c r="C537" i="26"/>
  <c r="B539" i="26" l="1"/>
  <c r="C538" i="26"/>
  <c r="B540" i="26" l="1"/>
  <c r="C539" i="26"/>
  <c r="B541" i="26" l="1"/>
  <c r="C540" i="26"/>
  <c r="B542" i="26" l="1"/>
  <c r="C541" i="26"/>
  <c r="B543" i="26" l="1"/>
  <c r="C542" i="26"/>
  <c r="B544" i="26" l="1"/>
  <c r="C543" i="26"/>
  <c r="B545" i="26" l="1"/>
  <c r="C544" i="26"/>
  <c r="B546" i="26" l="1"/>
  <c r="C545" i="26"/>
  <c r="B547" i="26" l="1"/>
  <c r="C546" i="26"/>
  <c r="B548" i="26" l="1"/>
  <c r="C547" i="26"/>
  <c r="B549" i="26" l="1"/>
  <c r="C548" i="26"/>
  <c r="B550" i="26" l="1"/>
  <c r="C549" i="26"/>
  <c r="B551" i="26" l="1"/>
  <c r="C550" i="26"/>
  <c r="B552" i="26" l="1"/>
  <c r="C551" i="26"/>
  <c r="B553" i="26" l="1"/>
  <c r="C552" i="26"/>
  <c r="B554" i="26" l="1"/>
  <c r="C553" i="26"/>
  <c r="B555" i="26" l="1"/>
  <c r="C554" i="26"/>
  <c r="B556" i="26" l="1"/>
  <c r="C555" i="26"/>
  <c r="B557" i="26" l="1"/>
  <c r="C556" i="26"/>
  <c r="B558" i="26" l="1"/>
  <c r="C557" i="26"/>
  <c r="B559" i="26" l="1"/>
  <c r="C558" i="26"/>
  <c r="B560" i="26" l="1"/>
  <c r="C559" i="26"/>
  <c r="B561" i="26" l="1"/>
  <c r="C560" i="26"/>
  <c r="B562" i="26" l="1"/>
  <c r="C561" i="26"/>
  <c r="B563" i="26" l="1"/>
  <c r="C562" i="26"/>
  <c r="B564" i="26" l="1"/>
  <c r="C563" i="26"/>
  <c r="B565" i="26" l="1"/>
  <c r="C564" i="26"/>
  <c r="B566" i="26" l="1"/>
  <c r="C565" i="26"/>
  <c r="B567" i="26" l="1"/>
  <c r="C566" i="26"/>
  <c r="B568" i="26" l="1"/>
  <c r="C567" i="26"/>
  <c r="B569" i="26" l="1"/>
  <c r="C568" i="26"/>
  <c r="B570" i="26" l="1"/>
  <c r="C569" i="26"/>
  <c r="B571" i="26" l="1"/>
  <c r="C570" i="26"/>
  <c r="B572" i="26" l="1"/>
  <c r="C571" i="26"/>
  <c r="B573" i="26" l="1"/>
  <c r="C572" i="26"/>
  <c r="B574" i="26" l="1"/>
  <c r="C573" i="26"/>
  <c r="B575" i="26" l="1"/>
  <c r="C574" i="26"/>
  <c r="B576" i="26" l="1"/>
  <c r="C575" i="26"/>
  <c r="B577" i="26" l="1"/>
  <c r="C576" i="26"/>
  <c r="B578" i="26" l="1"/>
  <c r="C577" i="26"/>
  <c r="B579" i="26" l="1"/>
  <c r="C578" i="26"/>
  <c r="B580" i="26" l="1"/>
  <c r="C579" i="26"/>
  <c r="B581" i="26" l="1"/>
  <c r="C580" i="26"/>
  <c r="B582" i="26" l="1"/>
  <c r="C581" i="26"/>
  <c r="B583" i="26" l="1"/>
  <c r="C582" i="26"/>
  <c r="B584" i="26" l="1"/>
  <c r="C583" i="26"/>
  <c r="B585" i="26" l="1"/>
  <c r="C584" i="26"/>
  <c r="B586" i="26" l="1"/>
  <c r="C585" i="26"/>
  <c r="B587" i="26" l="1"/>
  <c r="C586" i="26"/>
  <c r="B588" i="26" l="1"/>
  <c r="C587" i="26"/>
  <c r="B589" i="26" l="1"/>
  <c r="C588" i="26"/>
  <c r="B590" i="26" l="1"/>
  <c r="C589" i="26"/>
  <c r="B591" i="26" l="1"/>
  <c r="C590" i="26"/>
  <c r="B592" i="26" l="1"/>
  <c r="C591" i="26"/>
  <c r="B593" i="26" l="1"/>
  <c r="C592" i="26"/>
  <c r="B594" i="26" l="1"/>
  <c r="C593" i="26"/>
  <c r="B595" i="26" l="1"/>
  <c r="C594" i="26"/>
  <c r="B596" i="26" l="1"/>
  <c r="C595" i="26"/>
  <c r="B597" i="26" l="1"/>
  <c r="C596" i="26"/>
  <c r="B598" i="26" l="1"/>
  <c r="C597" i="26"/>
  <c r="B599" i="26" l="1"/>
  <c r="C598" i="26"/>
  <c r="B600" i="26" l="1"/>
  <c r="C599" i="26"/>
  <c r="B601" i="26" l="1"/>
  <c r="C600" i="26"/>
  <c r="B602" i="26" l="1"/>
  <c r="C601" i="26"/>
  <c r="B603" i="26" l="1"/>
  <c r="C602" i="26"/>
  <c r="B604" i="26" l="1"/>
  <c r="C603" i="26"/>
  <c r="B605" i="26" l="1"/>
  <c r="C604" i="26"/>
  <c r="B606" i="26" l="1"/>
  <c r="C605" i="26"/>
  <c r="B607" i="26" l="1"/>
  <c r="C606" i="26"/>
  <c r="B608" i="26" l="1"/>
  <c r="C607" i="26"/>
  <c r="B609" i="26" l="1"/>
  <c r="C608" i="26"/>
  <c r="B610" i="26" l="1"/>
  <c r="C609" i="26"/>
  <c r="B611" i="26" l="1"/>
  <c r="C610" i="26"/>
  <c r="B612" i="26" l="1"/>
  <c r="C611" i="26"/>
  <c r="B613" i="26" l="1"/>
  <c r="C612" i="26"/>
  <c r="B614" i="26" l="1"/>
  <c r="C613" i="26"/>
  <c r="B615" i="26" l="1"/>
  <c r="C614" i="26"/>
  <c r="B616" i="26" l="1"/>
  <c r="C615" i="26"/>
  <c r="B617" i="26" l="1"/>
  <c r="C616" i="26"/>
  <c r="B618" i="26" l="1"/>
  <c r="C617" i="26"/>
  <c r="B619" i="26" l="1"/>
  <c r="C618" i="26"/>
  <c r="B620" i="26" l="1"/>
  <c r="C619" i="26"/>
  <c r="B621" i="26" l="1"/>
  <c r="C620" i="26"/>
  <c r="B622" i="26" l="1"/>
  <c r="C621" i="26"/>
  <c r="B623" i="26" l="1"/>
  <c r="C622" i="26"/>
  <c r="B624" i="26" l="1"/>
  <c r="C623" i="26"/>
  <c r="B625" i="26" l="1"/>
  <c r="C624" i="26"/>
  <c r="B626" i="26" l="1"/>
  <c r="C625" i="26"/>
  <c r="B627" i="26" l="1"/>
  <c r="C626" i="26"/>
  <c r="B628" i="26" l="1"/>
  <c r="C627" i="26"/>
  <c r="B629" i="26" l="1"/>
  <c r="C628" i="26"/>
  <c r="B630" i="26" l="1"/>
  <c r="C629" i="26"/>
  <c r="B631" i="26" l="1"/>
  <c r="C630" i="26"/>
  <c r="B632" i="26" l="1"/>
  <c r="C631" i="26"/>
  <c r="B633" i="26" l="1"/>
  <c r="C632" i="26"/>
  <c r="B634" i="26" l="1"/>
  <c r="C633" i="26"/>
  <c r="B635" i="26" l="1"/>
  <c r="C634" i="26"/>
  <c r="B636" i="26" l="1"/>
  <c r="C635" i="26"/>
  <c r="B637" i="26" l="1"/>
  <c r="C636" i="26"/>
  <c r="B638" i="26" l="1"/>
  <c r="C637" i="26"/>
  <c r="B639" i="26" l="1"/>
  <c r="C638" i="26"/>
  <c r="B640" i="26" l="1"/>
  <c r="C639" i="26"/>
  <c r="B641" i="26" l="1"/>
  <c r="C640" i="26"/>
  <c r="B642" i="26" l="1"/>
  <c r="C641" i="26"/>
  <c r="B643" i="26" l="1"/>
  <c r="C642" i="26"/>
  <c r="B644" i="26" l="1"/>
  <c r="C643" i="26"/>
  <c r="B645" i="26" l="1"/>
  <c r="C644" i="26"/>
  <c r="B646" i="26" l="1"/>
  <c r="C645" i="26"/>
  <c r="B647" i="26" l="1"/>
  <c r="C646" i="26"/>
  <c r="B648" i="26" l="1"/>
  <c r="C647" i="26"/>
  <c r="B649" i="26" l="1"/>
  <c r="C648" i="26"/>
  <c r="B650" i="26" l="1"/>
  <c r="C649" i="26"/>
  <c r="B651" i="26" l="1"/>
  <c r="C650" i="26"/>
  <c r="B652" i="26" l="1"/>
  <c r="C651" i="26"/>
  <c r="B653" i="26" l="1"/>
  <c r="C652" i="26"/>
  <c r="B654" i="26" l="1"/>
  <c r="C653" i="26"/>
  <c r="B655" i="26" l="1"/>
  <c r="C654" i="26"/>
  <c r="B656" i="26" l="1"/>
  <c r="C655" i="26"/>
  <c r="B657" i="26" l="1"/>
  <c r="C656" i="26"/>
  <c r="B658" i="26" l="1"/>
  <c r="C657" i="26"/>
  <c r="B659" i="26" l="1"/>
  <c r="C658" i="26"/>
  <c r="B660" i="26" l="1"/>
  <c r="C659" i="26"/>
  <c r="B661" i="26" l="1"/>
  <c r="C660" i="26"/>
  <c r="B662" i="26" l="1"/>
  <c r="C661" i="26"/>
  <c r="B663" i="26" l="1"/>
  <c r="C662" i="26"/>
  <c r="B664" i="26" l="1"/>
  <c r="C663" i="26"/>
  <c r="B665" i="26" l="1"/>
  <c r="C664" i="26"/>
  <c r="B666" i="26" l="1"/>
  <c r="C665" i="26"/>
  <c r="B667" i="26" l="1"/>
  <c r="C666" i="26"/>
  <c r="B668" i="26" l="1"/>
  <c r="C667" i="26"/>
  <c r="B669" i="26" l="1"/>
  <c r="C668" i="26"/>
  <c r="B670" i="26" l="1"/>
  <c r="C669" i="26"/>
  <c r="B671" i="26" l="1"/>
  <c r="C670" i="26"/>
  <c r="B672" i="26" l="1"/>
  <c r="C671" i="26"/>
  <c r="B673" i="26" l="1"/>
  <c r="C672" i="26"/>
  <c r="B674" i="26" l="1"/>
  <c r="C673" i="26"/>
  <c r="B675" i="26" l="1"/>
  <c r="C674" i="26"/>
  <c r="B676" i="26" l="1"/>
  <c r="C675" i="26"/>
  <c r="B677" i="26" l="1"/>
  <c r="C676" i="26"/>
  <c r="B678" i="26" l="1"/>
  <c r="C677" i="26"/>
  <c r="B679" i="26" l="1"/>
  <c r="C678" i="26"/>
  <c r="B680" i="26" l="1"/>
  <c r="C679" i="26"/>
  <c r="B681" i="26" l="1"/>
  <c r="C680" i="26"/>
  <c r="B682" i="26" l="1"/>
  <c r="C681" i="26"/>
  <c r="B683" i="26" l="1"/>
  <c r="C682" i="26"/>
  <c r="B684" i="26" l="1"/>
  <c r="C683" i="26"/>
  <c r="B685" i="26" l="1"/>
  <c r="C684" i="26"/>
  <c r="B686" i="26" l="1"/>
  <c r="C685" i="26"/>
  <c r="B687" i="26" l="1"/>
  <c r="C686" i="26"/>
  <c r="B688" i="26" l="1"/>
  <c r="C687" i="26"/>
  <c r="B689" i="26" l="1"/>
  <c r="C688" i="26"/>
  <c r="B690" i="26" l="1"/>
  <c r="C689" i="26"/>
  <c r="B691" i="26" l="1"/>
  <c r="C690" i="26"/>
  <c r="B692" i="26" l="1"/>
  <c r="C691" i="26"/>
  <c r="B693" i="26" l="1"/>
  <c r="C692" i="26"/>
  <c r="B694" i="26" l="1"/>
  <c r="C693" i="26"/>
  <c r="B695" i="26" l="1"/>
  <c r="C694" i="26"/>
  <c r="B696" i="26" l="1"/>
  <c r="C695" i="26"/>
  <c r="B697" i="26" l="1"/>
  <c r="C696" i="26"/>
  <c r="B698" i="26" l="1"/>
  <c r="C697" i="26"/>
  <c r="B699" i="26" l="1"/>
  <c r="C698" i="26"/>
  <c r="B700" i="26" l="1"/>
  <c r="C699" i="26"/>
  <c r="B701" i="26" l="1"/>
  <c r="C700" i="26"/>
  <c r="B702" i="26" l="1"/>
  <c r="C701" i="26"/>
  <c r="B703" i="26" l="1"/>
  <c r="C702" i="26"/>
  <c r="B704" i="26" l="1"/>
  <c r="C703" i="26"/>
  <c r="B705" i="26" l="1"/>
  <c r="C704" i="26"/>
  <c r="B706" i="26" l="1"/>
  <c r="C705" i="26"/>
  <c r="B707" i="26" l="1"/>
  <c r="C706" i="26"/>
  <c r="B708" i="26" l="1"/>
  <c r="C707" i="26"/>
  <c r="B709" i="26" l="1"/>
  <c r="C708" i="26"/>
  <c r="B710" i="26" l="1"/>
  <c r="C709" i="26"/>
  <c r="B711" i="26" l="1"/>
  <c r="C710" i="26"/>
  <c r="B712" i="26" l="1"/>
  <c r="C711" i="26"/>
  <c r="B713" i="26" l="1"/>
  <c r="C712" i="26"/>
  <c r="B714" i="26" l="1"/>
  <c r="C713" i="26"/>
  <c r="B715" i="26" l="1"/>
  <c r="C714" i="26"/>
  <c r="B716" i="26" l="1"/>
  <c r="C715" i="26"/>
  <c r="B717" i="26" l="1"/>
  <c r="C716" i="26"/>
  <c r="B718" i="26" l="1"/>
  <c r="C717" i="26"/>
  <c r="B719" i="26" l="1"/>
  <c r="C718" i="26"/>
  <c r="B720" i="26" l="1"/>
  <c r="C719" i="26"/>
  <c r="B721" i="26" l="1"/>
  <c r="C720" i="26"/>
  <c r="B722" i="26" l="1"/>
  <c r="C721" i="26"/>
  <c r="B723" i="26" l="1"/>
  <c r="C722" i="26"/>
  <c r="B724" i="26" l="1"/>
  <c r="C723" i="26"/>
  <c r="B725" i="26" l="1"/>
  <c r="C724" i="26"/>
  <c r="B726" i="26" l="1"/>
  <c r="C725" i="26"/>
  <c r="B727" i="26" l="1"/>
  <c r="C726" i="26"/>
  <c r="B728" i="26" l="1"/>
  <c r="C727" i="26"/>
  <c r="B729" i="26" l="1"/>
  <c r="C728" i="26"/>
  <c r="B730" i="26" l="1"/>
  <c r="C729" i="26"/>
  <c r="B731" i="26" l="1"/>
  <c r="C730" i="26"/>
  <c r="B732" i="26" l="1"/>
  <c r="C731" i="26"/>
  <c r="B733" i="26" l="1"/>
  <c r="C732" i="26"/>
  <c r="B734" i="26" l="1"/>
  <c r="C733" i="26"/>
  <c r="B735" i="26" l="1"/>
  <c r="C734" i="26"/>
  <c r="B736" i="26" l="1"/>
  <c r="C735" i="26"/>
  <c r="B737" i="26" l="1"/>
  <c r="C736" i="26"/>
  <c r="B738" i="26" l="1"/>
  <c r="C737" i="26"/>
  <c r="B739" i="26" l="1"/>
  <c r="C738" i="26"/>
  <c r="B740" i="26" l="1"/>
  <c r="C739" i="26"/>
  <c r="B741" i="26" l="1"/>
  <c r="C740" i="26"/>
  <c r="B742" i="26" l="1"/>
  <c r="C741" i="26"/>
  <c r="B743" i="26" l="1"/>
  <c r="C742" i="26"/>
  <c r="B744" i="26" l="1"/>
  <c r="C743" i="26"/>
  <c r="B745" i="26" l="1"/>
  <c r="C744" i="26"/>
  <c r="B746" i="26" l="1"/>
  <c r="C745" i="26"/>
  <c r="B747" i="26" l="1"/>
  <c r="C746" i="26"/>
  <c r="B748" i="26" l="1"/>
  <c r="C747" i="26"/>
  <c r="B749" i="26" l="1"/>
  <c r="C748" i="26"/>
  <c r="B750" i="26" l="1"/>
  <c r="C749" i="26"/>
  <c r="B751" i="26" l="1"/>
  <c r="C750" i="26"/>
  <c r="B752" i="26" l="1"/>
  <c r="C751" i="26"/>
  <c r="B753" i="26" l="1"/>
  <c r="C752" i="26"/>
  <c r="B754" i="26" l="1"/>
  <c r="C753" i="26"/>
  <c r="B755" i="26" l="1"/>
  <c r="C754" i="26"/>
  <c r="B756" i="26" l="1"/>
  <c r="C755" i="26"/>
  <c r="B757" i="26" l="1"/>
  <c r="C756" i="26"/>
  <c r="B758" i="26" l="1"/>
  <c r="C757" i="26"/>
  <c r="B759" i="26" l="1"/>
  <c r="C758" i="26"/>
  <c r="B760" i="26" l="1"/>
  <c r="C759" i="26"/>
  <c r="B761" i="26" l="1"/>
  <c r="C760" i="26"/>
  <c r="B762" i="26" l="1"/>
  <c r="C761" i="26"/>
  <c r="B763" i="26" l="1"/>
  <c r="C762" i="26"/>
  <c r="B764" i="26" l="1"/>
  <c r="C763" i="26"/>
  <c r="B765" i="26" l="1"/>
  <c r="C764" i="26"/>
  <c r="B766" i="26" l="1"/>
  <c r="C765" i="26"/>
  <c r="B767" i="26" l="1"/>
  <c r="C766" i="26"/>
  <c r="B768" i="26" l="1"/>
  <c r="C767" i="26"/>
  <c r="B769" i="26" l="1"/>
  <c r="C768" i="26"/>
  <c r="B770" i="26" l="1"/>
  <c r="C769" i="26"/>
  <c r="B771" i="26" l="1"/>
  <c r="C770" i="26"/>
  <c r="B772" i="26" l="1"/>
  <c r="C771" i="26"/>
  <c r="B773" i="26" l="1"/>
  <c r="C772" i="26"/>
  <c r="B774" i="26" l="1"/>
  <c r="C773" i="26"/>
  <c r="B775" i="26" l="1"/>
  <c r="C774" i="26"/>
  <c r="B776" i="26" l="1"/>
  <c r="C775" i="26"/>
  <c r="B777" i="26" l="1"/>
  <c r="C776" i="26"/>
  <c r="B778" i="26" l="1"/>
  <c r="C777" i="26"/>
  <c r="B779" i="26" l="1"/>
  <c r="C778" i="26"/>
  <c r="B780" i="26" l="1"/>
  <c r="C779" i="26"/>
  <c r="B781" i="26" l="1"/>
  <c r="C780" i="26"/>
  <c r="B782" i="26" l="1"/>
  <c r="C781" i="26"/>
  <c r="B783" i="26" l="1"/>
  <c r="C782" i="26"/>
  <c r="B784" i="26" l="1"/>
  <c r="C783" i="26"/>
  <c r="B785" i="26" l="1"/>
  <c r="C784" i="26"/>
  <c r="B786" i="26" l="1"/>
  <c r="C785" i="26"/>
  <c r="B787" i="26" l="1"/>
  <c r="C786" i="26"/>
  <c r="B788" i="26" l="1"/>
  <c r="C787" i="26"/>
  <c r="B789" i="26" l="1"/>
  <c r="C788" i="26"/>
  <c r="B790" i="26" l="1"/>
  <c r="C789" i="26"/>
  <c r="B791" i="26" l="1"/>
  <c r="C790" i="26"/>
  <c r="B792" i="26" l="1"/>
  <c r="C791" i="26"/>
  <c r="B793" i="26" l="1"/>
  <c r="C792" i="26"/>
  <c r="B794" i="26" l="1"/>
  <c r="C793" i="26"/>
  <c r="B795" i="26" l="1"/>
  <c r="C794" i="26"/>
  <c r="B796" i="26" l="1"/>
  <c r="C795" i="26"/>
  <c r="B797" i="26" l="1"/>
  <c r="C796" i="26"/>
  <c r="B798" i="26" l="1"/>
  <c r="C797" i="26"/>
  <c r="B799" i="26" l="1"/>
  <c r="C798" i="26"/>
  <c r="B800" i="26" l="1"/>
  <c r="C799" i="26"/>
  <c r="B801" i="26" l="1"/>
  <c r="C800" i="26"/>
  <c r="B802" i="26" l="1"/>
  <c r="C801" i="26"/>
  <c r="B803" i="26" l="1"/>
  <c r="C802" i="26"/>
  <c r="B804" i="26" l="1"/>
  <c r="C803" i="26"/>
  <c r="B805" i="26" l="1"/>
  <c r="C804" i="26"/>
  <c r="B806" i="26" l="1"/>
  <c r="C805" i="26"/>
  <c r="B807" i="26" l="1"/>
  <c r="C806" i="26"/>
  <c r="B808" i="26" l="1"/>
  <c r="C807" i="26"/>
  <c r="B809" i="26" l="1"/>
  <c r="C808" i="26"/>
  <c r="B810" i="26" l="1"/>
  <c r="C809" i="26"/>
  <c r="B811" i="26" l="1"/>
  <c r="C810" i="26"/>
  <c r="B812" i="26" l="1"/>
  <c r="C811" i="26"/>
  <c r="B813" i="26" l="1"/>
  <c r="C812" i="26"/>
  <c r="B814" i="26" l="1"/>
  <c r="C813" i="26"/>
  <c r="B815" i="26" l="1"/>
  <c r="C814" i="26"/>
  <c r="B816" i="26" l="1"/>
  <c r="C815" i="26"/>
  <c r="B817" i="26" l="1"/>
  <c r="C816" i="26"/>
  <c r="B818" i="26" l="1"/>
  <c r="C817" i="26"/>
  <c r="B819" i="26" l="1"/>
  <c r="C818" i="26"/>
  <c r="B820" i="26" l="1"/>
  <c r="C819" i="26"/>
  <c r="B821" i="26" l="1"/>
  <c r="C820" i="26"/>
  <c r="B822" i="26" l="1"/>
  <c r="C821" i="26"/>
  <c r="B823" i="26" l="1"/>
  <c r="C822" i="26"/>
  <c r="B824" i="26" l="1"/>
  <c r="C823" i="26"/>
  <c r="B825" i="26" l="1"/>
  <c r="C824" i="26"/>
  <c r="B826" i="26" l="1"/>
  <c r="C825" i="26"/>
  <c r="B827" i="26" l="1"/>
  <c r="C826" i="26"/>
  <c r="B828" i="26" l="1"/>
  <c r="C827" i="26"/>
  <c r="B829" i="26" l="1"/>
  <c r="C828" i="26"/>
  <c r="B830" i="26" l="1"/>
  <c r="C829" i="26"/>
  <c r="B831" i="26" l="1"/>
  <c r="C830" i="26"/>
  <c r="B832" i="26" l="1"/>
  <c r="C831" i="26"/>
  <c r="B833" i="26" l="1"/>
  <c r="C832" i="26"/>
  <c r="B834" i="26" l="1"/>
  <c r="C833" i="26"/>
  <c r="B835" i="26" l="1"/>
  <c r="C834" i="26"/>
  <c r="B836" i="26" l="1"/>
  <c r="C835" i="26"/>
  <c r="B837" i="26" l="1"/>
  <c r="C836" i="26"/>
  <c r="B838" i="26" l="1"/>
  <c r="C837" i="26"/>
  <c r="B839" i="26" l="1"/>
  <c r="C838" i="26"/>
  <c r="B840" i="26" l="1"/>
  <c r="C839" i="26"/>
  <c r="B841" i="26" l="1"/>
  <c r="C840" i="26"/>
  <c r="B842" i="26" l="1"/>
  <c r="C841" i="26"/>
  <c r="B843" i="26" l="1"/>
  <c r="C842" i="26"/>
  <c r="B844" i="26" l="1"/>
  <c r="C843" i="26"/>
  <c r="B845" i="26" l="1"/>
  <c r="C844" i="26"/>
  <c r="B846" i="26" l="1"/>
  <c r="C845" i="26"/>
  <c r="B847" i="26" l="1"/>
  <c r="C846" i="26"/>
  <c r="B848" i="26" l="1"/>
  <c r="C847" i="26"/>
  <c r="B849" i="26" l="1"/>
  <c r="C848" i="26"/>
  <c r="B850" i="26" l="1"/>
  <c r="C849" i="26"/>
  <c r="B851" i="26" l="1"/>
  <c r="C850" i="26"/>
  <c r="B852" i="26" l="1"/>
  <c r="C851" i="26"/>
  <c r="B853" i="26" l="1"/>
  <c r="C852" i="26"/>
  <c r="B854" i="26" l="1"/>
  <c r="C853" i="26"/>
  <c r="B855" i="26" l="1"/>
  <c r="C854" i="26"/>
  <c r="B856" i="26" l="1"/>
  <c r="C855" i="26"/>
  <c r="B857" i="26" l="1"/>
  <c r="C856" i="26"/>
  <c r="B858" i="26" l="1"/>
  <c r="C857" i="26"/>
  <c r="B859" i="26" l="1"/>
  <c r="C858" i="26"/>
  <c r="B860" i="26" l="1"/>
  <c r="C859" i="26"/>
  <c r="B861" i="26" l="1"/>
  <c r="C860" i="26"/>
  <c r="B862" i="26" l="1"/>
  <c r="C861" i="26"/>
  <c r="B863" i="26" l="1"/>
  <c r="C862" i="26"/>
  <c r="B864" i="26" l="1"/>
  <c r="C863" i="26"/>
  <c r="B865" i="26" l="1"/>
  <c r="C864" i="26"/>
  <c r="B866" i="26" l="1"/>
  <c r="C865" i="26"/>
  <c r="B867" i="26" l="1"/>
  <c r="C866" i="26"/>
  <c r="B868" i="26" l="1"/>
  <c r="C867" i="26"/>
  <c r="B869" i="26" l="1"/>
  <c r="C868" i="26"/>
  <c r="B870" i="26" l="1"/>
  <c r="C869" i="26"/>
  <c r="B871" i="26" l="1"/>
  <c r="C870" i="26"/>
  <c r="B872" i="26" l="1"/>
  <c r="C871" i="26"/>
  <c r="B873" i="26" l="1"/>
  <c r="C872" i="26"/>
  <c r="B874" i="26" l="1"/>
  <c r="C873" i="26"/>
  <c r="B875" i="26" l="1"/>
  <c r="C874" i="26"/>
  <c r="B876" i="26" l="1"/>
  <c r="C875" i="26"/>
  <c r="B877" i="26" l="1"/>
  <c r="C876" i="26"/>
  <c r="B878" i="26" l="1"/>
  <c r="C877" i="26"/>
  <c r="B879" i="26" l="1"/>
  <c r="C878" i="26"/>
  <c r="B880" i="26" l="1"/>
  <c r="C879" i="26"/>
  <c r="B881" i="26" l="1"/>
  <c r="C880" i="26"/>
  <c r="B882" i="26" l="1"/>
  <c r="C881" i="26"/>
  <c r="B883" i="26" l="1"/>
  <c r="C882" i="26"/>
  <c r="B884" i="26" l="1"/>
  <c r="C883" i="26"/>
  <c r="B885" i="26" l="1"/>
  <c r="C884" i="26"/>
  <c r="B886" i="26" l="1"/>
  <c r="C885" i="26"/>
  <c r="B887" i="26" l="1"/>
  <c r="C886" i="26"/>
  <c r="B888" i="26" l="1"/>
  <c r="C887" i="26"/>
  <c r="B889" i="26" l="1"/>
  <c r="C888" i="26"/>
  <c r="B890" i="26" l="1"/>
  <c r="C889" i="26"/>
  <c r="B891" i="26" l="1"/>
  <c r="C890" i="26"/>
  <c r="B892" i="26" l="1"/>
  <c r="C891" i="26"/>
  <c r="B893" i="26" l="1"/>
  <c r="C892" i="26"/>
  <c r="B894" i="26" l="1"/>
  <c r="C893" i="26"/>
  <c r="B895" i="26" l="1"/>
  <c r="C894" i="26"/>
  <c r="B896" i="26" l="1"/>
  <c r="C895" i="26"/>
  <c r="B897" i="26" l="1"/>
  <c r="C896" i="26"/>
  <c r="B898" i="26" l="1"/>
  <c r="C897" i="26"/>
  <c r="B899" i="26" l="1"/>
  <c r="C898" i="26"/>
  <c r="B900" i="26" l="1"/>
  <c r="C899" i="26"/>
  <c r="B901" i="26" l="1"/>
  <c r="C900" i="26"/>
  <c r="B902" i="26" l="1"/>
  <c r="C901" i="26"/>
  <c r="B903" i="26" l="1"/>
  <c r="C902" i="26"/>
  <c r="B904" i="26" l="1"/>
  <c r="C903" i="26"/>
  <c r="B905" i="26" l="1"/>
  <c r="C904" i="26"/>
  <c r="B906" i="26" l="1"/>
  <c r="C905" i="26"/>
  <c r="B907" i="26" l="1"/>
  <c r="C906" i="26"/>
  <c r="B908" i="26" l="1"/>
  <c r="C907" i="26"/>
  <c r="B909" i="26" l="1"/>
  <c r="C908" i="26"/>
  <c r="B910" i="26" l="1"/>
  <c r="C909" i="26"/>
  <c r="B911" i="26" l="1"/>
  <c r="C910" i="26"/>
  <c r="B912" i="26" l="1"/>
  <c r="C911" i="26"/>
  <c r="B913" i="26" l="1"/>
  <c r="C912" i="26"/>
  <c r="B914" i="26" l="1"/>
  <c r="C913" i="26"/>
  <c r="B915" i="26" l="1"/>
  <c r="C914" i="26"/>
  <c r="B916" i="26" l="1"/>
  <c r="C915" i="26"/>
  <c r="B917" i="26" l="1"/>
  <c r="C916" i="26"/>
  <c r="B918" i="26" l="1"/>
  <c r="C917" i="26"/>
  <c r="B919" i="26" l="1"/>
  <c r="C918" i="26"/>
  <c r="B920" i="26" l="1"/>
  <c r="C919" i="26"/>
  <c r="B921" i="26" l="1"/>
  <c r="C920" i="26"/>
  <c r="B922" i="26" l="1"/>
  <c r="C921" i="26"/>
  <c r="B923" i="26" l="1"/>
  <c r="C922" i="26"/>
  <c r="B924" i="26" l="1"/>
  <c r="C923" i="26"/>
  <c r="B925" i="26" l="1"/>
  <c r="C924" i="26"/>
  <c r="B926" i="26" l="1"/>
  <c r="C925" i="26"/>
  <c r="B927" i="26" l="1"/>
  <c r="C926" i="26"/>
  <c r="B928" i="26" l="1"/>
  <c r="C927" i="26"/>
  <c r="B929" i="26" l="1"/>
  <c r="C928" i="26"/>
  <c r="B930" i="26" l="1"/>
  <c r="C929" i="26"/>
  <c r="B931" i="26" l="1"/>
  <c r="C930" i="26"/>
  <c r="B932" i="26" l="1"/>
  <c r="C931" i="26"/>
  <c r="B933" i="26" l="1"/>
  <c r="C932" i="26"/>
  <c r="B934" i="26" l="1"/>
  <c r="C933" i="26"/>
  <c r="B935" i="26" l="1"/>
  <c r="C934" i="26"/>
  <c r="B936" i="26" l="1"/>
  <c r="C935" i="26"/>
  <c r="B937" i="26" l="1"/>
  <c r="C936" i="26"/>
  <c r="B938" i="26" l="1"/>
  <c r="C937" i="26"/>
  <c r="B939" i="26" l="1"/>
  <c r="C938" i="26"/>
  <c r="B940" i="26" l="1"/>
  <c r="C939" i="26"/>
  <c r="B941" i="26" l="1"/>
  <c r="C940" i="26"/>
  <c r="B942" i="26" l="1"/>
  <c r="C941" i="26"/>
  <c r="B943" i="26" l="1"/>
  <c r="C942" i="26"/>
  <c r="B944" i="26" l="1"/>
  <c r="C943" i="26"/>
  <c r="B945" i="26" l="1"/>
  <c r="C944" i="26"/>
  <c r="B946" i="26" l="1"/>
  <c r="C945" i="26"/>
  <c r="B947" i="26" l="1"/>
  <c r="C946" i="26"/>
  <c r="B948" i="26" l="1"/>
  <c r="C947" i="26"/>
  <c r="B949" i="26" l="1"/>
  <c r="C948" i="26"/>
  <c r="B950" i="26" l="1"/>
  <c r="C949" i="26"/>
  <c r="B951" i="26" l="1"/>
  <c r="C950" i="26"/>
  <c r="B952" i="26" l="1"/>
  <c r="C951" i="26"/>
  <c r="B953" i="26" l="1"/>
  <c r="C952" i="26"/>
  <c r="B954" i="26" l="1"/>
  <c r="C953" i="26"/>
  <c r="B955" i="26" l="1"/>
  <c r="C954" i="26"/>
  <c r="B956" i="26" l="1"/>
  <c r="C955" i="26"/>
  <c r="B957" i="26" l="1"/>
  <c r="C956" i="26"/>
  <c r="B958" i="26" l="1"/>
  <c r="C957" i="26"/>
  <c r="B959" i="26" l="1"/>
  <c r="C958" i="26"/>
  <c r="B960" i="26" l="1"/>
  <c r="C959" i="26"/>
  <c r="B961" i="26" l="1"/>
  <c r="C960" i="26"/>
  <c r="B962" i="26" l="1"/>
  <c r="C961" i="26"/>
  <c r="B963" i="26" l="1"/>
  <c r="C962" i="26"/>
  <c r="B964" i="26" l="1"/>
  <c r="C963" i="26"/>
  <c r="B965" i="26" l="1"/>
  <c r="C964" i="26"/>
  <c r="B966" i="26" l="1"/>
  <c r="C965" i="26"/>
  <c r="B967" i="26" l="1"/>
  <c r="C966" i="26"/>
  <c r="B968" i="26" l="1"/>
  <c r="C967" i="26"/>
  <c r="B969" i="26" l="1"/>
  <c r="C968" i="26"/>
  <c r="B970" i="26" l="1"/>
  <c r="C969" i="26"/>
  <c r="B971" i="26" l="1"/>
  <c r="C970" i="26"/>
  <c r="B972" i="26" l="1"/>
  <c r="C971" i="26"/>
  <c r="B973" i="26" l="1"/>
  <c r="C972" i="26"/>
  <c r="B974" i="26" l="1"/>
  <c r="C973" i="26"/>
  <c r="B975" i="26" l="1"/>
  <c r="C974" i="26"/>
  <c r="B976" i="26" l="1"/>
  <c r="C975" i="26"/>
  <c r="B977" i="26" l="1"/>
  <c r="C976" i="26"/>
  <c r="B978" i="26" l="1"/>
  <c r="C977" i="26"/>
  <c r="B979" i="26" l="1"/>
  <c r="C978" i="26"/>
  <c r="B980" i="26" l="1"/>
  <c r="C979" i="26"/>
  <c r="B981" i="26" l="1"/>
  <c r="C980" i="26"/>
  <c r="B982" i="26" l="1"/>
  <c r="C981" i="26"/>
  <c r="B983" i="26" l="1"/>
  <c r="C982" i="26"/>
  <c r="B984" i="26" l="1"/>
  <c r="C983" i="26"/>
  <c r="B985" i="26" l="1"/>
  <c r="C984" i="26"/>
  <c r="B986" i="26" l="1"/>
  <c r="C985" i="26"/>
  <c r="B987" i="26" l="1"/>
  <c r="C986" i="26"/>
  <c r="B988" i="26" l="1"/>
  <c r="C987" i="26"/>
  <c r="B989" i="26" l="1"/>
  <c r="C988" i="26"/>
  <c r="B990" i="26" l="1"/>
  <c r="C989" i="26"/>
  <c r="B991" i="26" l="1"/>
  <c r="C990" i="26"/>
  <c r="B992" i="26" l="1"/>
  <c r="C991" i="26"/>
  <c r="B993" i="26" l="1"/>
  <c r="C992" i="26"/>
  <c r="B994" i="26" l="1"/>
  <c r="C993" i="26"/>
  <c r="B995" i="26" l="1"/>
  <c r="C994" i="26"/>
  <c r="B996" i="26" l="1"/>
  <c r="C995" i="26"/>
  <c r="B997" i="26" l="1"/>
  <c r="C996" i="26"/>
  <c r="B998" i="26" l="1"/>
  <c r="C997" i="26"/>
  <c r="B999" i="26" l="1"/>
  <c r="C998" i="26"/>
  <c r="B1000" i="26" l="1"/>
  <c r="C999" i="26"/>
  <c r="B1001" i="26" l="1"/>
  <c r="C1000" i="26"/>
  <c r="B1002" i="26" l="1"/>
  <c r="C1001" i="26"/>
  <c r="B1003" i="26" l="1"/>
  <c r="C1002" i="26"/>
  <c r="B1004" i="26" l="1"/>
  <c r="C1003" i="26"/>
  <c r="B1005" i="26" l="1"/>
  <c r="C1004" i="26"/>
  <c r="B1006" i="26" l="1"/>
  <c r="C1005" i="26"/>
  <c r="B1007" i="26" l="1"/>
  <c r="C1006" i="26"/>
  <c r="B1008" i="26" l="1"/>
  <c r="C1007" i="26"/>
  <c r="B1009" i="26" l="1"/>
  <c r="C1008" i="26"/>
  <c r="B1010" i="26" l="1"/>
  <c r="C1009" i="26"/>
  <c r="B1011" i="26" l="1"/>
  <c r="C1010" i="26"/>
  <c r="B1012" i="26" l="1"/>
  <c r="C1011" i="26"/>
  <c r="B1013" i="26" l="1"/>
  <c r="C1012" i="26"/>
  <c r="B1014" i="26" l="1"/>
  <c r="C1013" i="26"/>
  <c r="B1015" i="26" l="1"/>
  <c r="C1014" i="26"/>
  <c r="B1016" i="26" l="1"/>
  <c r="C1015" i="26"/>
  <c r="B1017" i="26" l="1"/>
  <c r="C1016" i="26"/>
  <c r="B1018" i="26" l="1"/>
  <c r="C1017" i="26"/>
  <c r="B1019" i="26" l="1"/>
  <c r="C1018" i="26"/>
  <c r="B1020" i="26" l="1"/>
  <c r="C1019" i="26"/>
  <c r="B1021" i="26" l="1"/>
  <c r="C1020" i="26"/>
  <c r="B1022" i="26" l="1"/>
  <c r="C1021" i="26"/>
  <c r="B1023" i="26" l="1"/>
  <c r="C1022" i="26"/>
  <c r="B1024" i="26" l="1"/>
  <c r="C1023" i="26"/>
  <c r="B1025" i="26" l="1"/>
  <c r="C1024" i="26"/>
  <c r="B1026" i="26" l="1"/>
  <c r="C1025" i="26"/>
  <c r="B1027" i="26" l="1"/>
  <c r="C1026" i="26"/>
  <c r="B1028" i="26" l="1"/>
  <c r="C1027" i="26"/>
  <c r="B1029" i="26" l="1"/>
  <c r="C1028" i="26"/>
  <c r="B1030" i="26" l="1"/>
  <c r="C1029" i="26"/>
  <c r="B1031" i="26" l="1"/>
  <c r="C1030" i="26"/>
  <c r="B1032" i="26" l="1"/>
  <c r="C1031" i="26"/>
  <c r="B1033" i="26" l="1"/>
  <c r="C1032" i="26"/>
  <c r="B1034" i="26" l="1"/>
  <c r="C1033" i="26"/>
  <c r="B1035" i="26" l="1"/>
  <c r="C1034" i="26"/>
  <c r="B1036" i="26" l="1"/>
  <c r="C1035" i="26"/>
  <c r="B1037" i="26" l="1"/>
  <c r="C1036" i="26"/>
  <c r="B1038" i="26" l="1"/>
  <c r="C1037" i="26"/>
  <c r="B1039" i="26" l="1"/>
  <c r="C1038" i="26"/>
  <c r="B1040" i="26" l="1"/>
  <c r="C1039" i="26"/>
  <c r="B1041" i="26" l="1"/>
  <c r="C1040" i="26"/>
  <c r="B1042" i="26" l="1"/>
  <c r="C1041" i="26"/>
  <c r="B1043" i="26" l="1"/>
  <c r="C1042" i="26"/>
  <c r="B1044" i="26" l="1"/>
  <c r="C1043" i="26"/>
  <c r="B1045" i="26" l="1"/>
  <c r="C1044" i="26"/>
  <c r="B1046" i="26" l="1"/>
  <c r="C1045" i="26"/>
  <c r="B1047" i="26" l="1"/>
  <c r="C1046" i="26"/>
  <c r="B1048" i="26" l="1"/>
  <c r="C1047" i="26"/>
  <c r="B1049" i="26" l="1"/>
  <c r="C1048" i="26"/>
  <c r="B1050" i="26" l="1"/>
  <c r="C1049" i="26"/>
  <c r="B1051" i="26" l="1"/>
  <c r="C1050" i="26"/>
  <c r="B1052" i="26" l="1"/>
  <c r="C1051" i="26"/>
  <c r="B1053" i="26" l="1"/>
  <c r="C1052" i="26"/>
  <c r="B1054" i="26" l="1"/>
  <c r="C1053" i="26"/>
  <c r="B1055" i="26" l="1"/>
  <c r="C1054" i="26"/>
  <c r="B1056" i="26" l="1"/>
  <c r="C1055" i="26"/>
  <c r="B1057" i="26" l="1"/>
  <c r="C1056" i="26"/>
  <c r="B1058" i="26" l="1"/>
  <c r="C1057" i="26"/>
  <c r="B1059" i="26" l="1"/>
  <c r="C1058" i="26"/>
  <c r="B1060" i="26" l="1"/>
  <c r="C1059" i="26"/>
  <c r="B1061" i="26" l="1"/>
  <c r="C1060" i="26"/>
  <c r="B1062" i="26" l="1"/>
  <c r="C1061" i="26"/>
  <c r="B1063" i="26" l="1"/>
  <c r="C1062" i="26"/>
  <c r="B1064" i="26" l="1"/>
  <c r="C1063" i="26"/>
  <c r="B1065" i="26" l="1"/>
  <c r="C1064" i="26"/>
  <c r="B1066" i="26" l="1"/>
  <c r="C1065" i="26"/>
  <c r="B1067" i="26" l="1"/>
  <c r="C1066" i="26"/>
  <c r="B1068" i="26" l="1"/>
  <c r="C1067" i="26"/>
  <c r="B1069" i="26" l="1"/>
  <c r="C1068" i="26"/>
  <c r="B1070" i="26" l="1"/>
  <c r="C1069" i="26"/>
  <c r="B1071" i="26" l="1"/>
  <c r="C1070" i="26"/>
  <c r="B1072" i="26" l="1"/>
  <c r="C1071" i="26"/>
  <c r="B1073" i="26" l="1"/>
  <c r="C1072" i="26"/>
  <c r="B1074" i="26" l="1"/>
  <c r="C1073" i="26"/>
  <c r="B1075" i="26" l="1"/>
  <c r="C1074" i="26"/>
  <c r="B1076" i="26" l="1"/>
  <c r="C1075" i="26"/>
  <c r="B1077" i="26" l="1"/>
  <c r="C1076" i="26"/>
  <c r="B1078" i="26" l="1"/>
  <c r="C1077" i="26"/>
  <c r="B1079" i="26" l="1"/>
  <c r="C1078" i="26"/>
  <c r="B1080" i="26" l="1"/>
  <c r="C1079" i="26"/>
  <c r="B1081" i="26" l="1"/>
  <c r="C1080" i="26"/>
  <c r="B1082" i="26" l="1"/>
  <c r="C1081" i="26"/>
  <c r="B1083" i="26" l="1"/>
  <c r="C1082" i="26"/>
  <c r="B1084" i="26" l="1"/>
  <c r="C1083" i="26"/>
  <c r="B1085" i="26" l="1"/>
  <c r="C1084" i="26"/>
  <c r="B1086" i="26" l="1"/>
  <c r="C1085" i="26"/>
  <c r="B1087" i="26" l="1"/>
  <c r="C1086" i="26"/>
  <c r="B1088" i="26" l="1"/>
  <c r="C1087" i="26"/>
  <c r="B1089" i="26" l="1"/>
  <c r="C1088" i="26"/>
  <c r="B1090" i="26" l="1"/>
  <c r="C1089" i="26"/>
  <c r="B1091" i="26" l="1"/>
  <c r="C1090" i="26"/>
  <c r="B1092" i="26" l="1"/>
  <c r="C1091" i="26"/>
  <c r="B1093" i="26" l="1"/>
  <c r="C1092" i="26"/>
  <c r="B1094" i="26" l="1"/>
  <c r="C1093" i="26"/>
  <c r="B1095" i="26" l="1"/>
  <c r="C1094" i="26"/>
  <c r="B1096" i="26" l="1"/>
  <c r="C1095" i="26"/>
  <c r="B1097" i="26" l="1"/>
  <c r="C1096" i="26"/>
  <c r="B1098" i="26" l="1"/>
  <c r="C1097" i="26"/>
  <c r="B1099" i="26" l="1"/>
  <c r="C1098" i="26"/>
  <c r="B1100" i="26" l="1"/>
  <c r="C1099" i="26"/>
  <c r="B1101" i="26" l="1"/>
  <c r="C1100" i="26"/>
  <c r="B1102" i="26" l="1"/>
  <c r="C1101" i="26"/>
  <c r="B1103" i="26" l="1"/>
  <c r="C1102" i="26"/>
  <c r="B1104" i="26" l="1"/>
  <c r="C1103" i="26"/>
  <c r="B1105" i="26" l="1"/>
  <c r="C1104" i="26"/>
  <c r="B1106" i="26" l="1"/>
  <c r="C1105" i="26"/>
  <c r="B1107" i="26" l="1"/>
  <c r="C1106" i="26"/>
  <c r="B1108" i="26" l="1"/>
  <c r="C1107" i="26"/>
  <c r="B1109" i="26" l="1"/>
  <c r="C1108" i="26"/>
  <c r="B1110" i="26" l="1"/>
  <c r="C1109" i="26"/>
  <c r="B1111" i="26" l="1"/>
  <c r="C1110" i="26"/>
  <c r="B1112" i="26" l="1"/>
  <c r="C1111" i="26"/>
  <c r="B1113" i="26" l="1"/>
  <c r="C1112" i="26"/>
  <c r="B1114" i="26" l="1"/>
  <c r="C1113" i="26"/>
  <c r="B1115" i="26" l="1"/>
  <c r="C1114" i="26"/>
  <c r="B1116" i="26" l="1"/>
  <c r="C1115" i="26"/>
  <c r="B1117" i="26" l="1"/>
  <c r="C1116" i="26"/>
  <c r="B1118" i="26" l="1"/>
  <c r="C1117" i="26"/>
  <c r="B1119" i="26" l="1"/>
  <c r="C1118" i="26"/>
  <c r="B1120" i="26" l="1"/>
  <c r="C1119" i="26"/>
  <c r="B1121" i="26" l="1"/>
  <c r="C1120" i="26"/>
  <c r="B1122" i="26" l="1"/>
  <c r="C1121" i="26"/>
  <c r="B1123" i="26" l="1"/>
  <c r="C1122" i="26"/>
  <c r="B1124" i="26" l="1"/>
  <c r="C1123" i="26"/>
  <c r="B1125" i="26" l="1"/>
  <c r="C1124" i="26"/>
  <c r="B1126" i="26" l="1"/>
  <c r="C1125" i="26"/>
  <c r="B1127" i="26" l="1"/>
  <c r="C1126" i="26"/>
  <c r="B1128" i="26" l="1"/>
  <c r="C1127" i="26"/>
  <c r="B1129" i="26" l="1"/>
  <c r="C1128" i="26"/>
  <c r="B1130" i="26" l="1"/>
  <c r="C1129" i="26"/>
  <c r="B1131" i="26" l="1"/>
  <c r="C1130" i="26"/>
  <c r="B1132" i="26" l="1"/>
  <c r="C1131" i="26"/>
  <c r="B1133" i="26" l="1"/>
  <c r="C1132" i="26"/>
  <c r="B1134" i="26" l="1"/>
  <c r="C1133" i="26"/>
  <c r="B1135" i="26" l="1"/>
  <c r="C1134" i="26"/>
  <c r="B1136" i="26" l="1"/>
  <c r="C1135" i="26"/>
  <c r="B1137" i="26" l="1"/>
  <c r="C1136" i="26"/>
  <c r="B1138" i="26" l="1"/>
  <c r="C1137" i="26"/>
  <c r="B1139" i="26" l="1"/>
  <c r="C1138" i="26"/>
  <c r="B1140" i="26" l="1"/>
  <c r="C1139" i="26"/>
  <c r="B1141" i="26" l="1"/>
  <c r="C1140" i="26"/>
  <c r="B1142" i="26" l="1"/>
  <c r="C1141" i="26"/>
  <c r="B1143" i="26" l="1"/>
  <c r="C1142" i="26"/>
  <c r="B1144" i="26" l="1"/>
  <c r="C1143" i="26"/>
  <c r="B1145" i="26" l="1"/>
  <c r="C1144" i="26"/>
  <c r="B1146" i="26" l="1"/>
  <c r="C1145" i="26"/>
  <c r="B1147" i="26" l="1"/>
  <c r="C1146" i="26"/>
  <c r="B1148" i="26" l="1"/>
  <c r="C1147" i="26"/>
  <c r="B1149" i="26" l="1"/>
  <c r="C1148" i="26"/>
  <c r="B1150" i="26" l="1"/>
  <c r="C1149" i="26"/>
  <c r="B1151" i="26" l="1"/>
  <c r="C1150" i="26"/>
  <c r="B1152" i="26" l="1"/>
  <c r="C1151" i="26"/>
  <c r="B1153" i="26" l="1"/>
  <c r="C1152" i="26"/>
  <c r="B1154" i="26" l="1"/>
  <c r="C1153" i="26"/>
  <c r="B1155" i="26" l="1"/>
  <c r="C1154" i="26"/>
  <c r="B1156" i="26" l="1"/>
  <c r="C1155" i="26"/>
  <c r="B1157" i="26" l="1"/>
  <c r="C1156" i="26"/>
  <c r="B1158" i="26" l="1"/>
  <c r="C1157" i="26"/>
  <c r="B1159" i="26" l="1"/>
  <c r="C1158" i="26"/>
  <c r="B1160" i="26" l="1"/>
  <c r="C1159" i="26"/>
  <c r="B1161" i="26" l="1"/>
  <c r="C1160" i="26"/>
  <c r="B1162" i="26" l="1"/>
  <c r="C1161" i="26"/>
  <c r="B1163" i="26" l="1"/>
  <c r="C1162" i="26"/>
  <c r="B1164" i="26" l="1"/>
  <c r="C1163" i="26"/>
  <c r="B1165" i="26" l="1"/>
  <c r="C1164" i="26"/>
  <c r="B1166" i="26" l="1"/>
  <c r="C1165" i="26"/>
  <c r="B1167" i="26" l="1"/>
  <c r="C1166" i="26"/>
  <c r="B1168" i="26" l="1"/>
  <c r="C1167" i="26"/>
  <c r="B1169" i="26" l="1"/>
  <c r="C1168" i="26"/>
  <c r="B1170" i="26" l="1"/>
  <c r="C1169" i="26"/>
  <c r="B1171" i="26" l="1"/>
  <c r="C1170" i="26"/>
  <c r="B1172" i="26" l="1"/>
  <c r="C1171" i="26"/>
  <c r="B1173" i="26" l="1"/>
  <c r="C1172" i="26"/>
  <c r="B1174" i="26" l="1"/>
  <c r="C1173" i="26"/>
  <c r="B1175" i="26" l="1"/>
  <c r="C1174" i="26"/>
  <c r="B1176" i="26" l="1"/>
  <c r="C1175" i="26"/>
  <c r="B1177" i="26" l="1"/>
  <c r="C1176" i="26"/>
  <c r="B1178" i="26" l="1"/>
  <c r="C1177" i="26"/>
  <c r="B1179" i="26" l="1"/>
  <c r="C1178" i="26"/>
  <c r="B1180" i="26" l="1"/>
  <c r="C1179" i="26"/>
  <c r="B1181" i="26" l="1"/>
  <c r="C1180" i="26"/>
  <c r="B1182" i="26" l="1"/>
  <c r="C1181" i="26"/>
  <c r="B1183" i="26" l="1"/>
  <c r="C1182" i="26"/>
  <c r="B1184" i="26" l="1"/>
  <c r="C1183" i="26"/>
  <c r="B1185" i="26" l="1"/>
  <c r="C1184" i="26"/>
  <c r="B1186" i="26" l="1"/>
  <c r="C1185" i="26"/>
  <c r="B1187" i="26" l="1"/>
  <c r="C1186" i="26"/>
  <c r="B1188" i="26" l="1"/>
  <c r="C1187" i="26"/>
  <c r="B1189" i="26" l="1"/>
  <c r="C1188" i="26"/>
  <c r="B1190" i="26" l="1"/>
  <c r="C1189" i="26"/>
  <c r="B1191" i="26" l="1"/>
  <c r="C1190" i="26"/>
  <c r="B1192" i="26" l="1"/>
  <c r="C1191" i="26"/>
  <c r="B1193" i="26" l="1"/>
  <c r="C1192" i="26"/>
  <c r="B1194" i="26" l="1"/>
  <c r="C1193" i="26"/>
  <c r="B1195" i="26" l="1"/>
  <c r="C1194" i="26"/>
  <c r="B1196" i="26" l="1"/>
  <c r="C1195" i="26"/>
  <c r="B1197" i="26" l="1"/>
  <c r="C1196" i="26"/>
  <c r="B1198" i="26" l="1"/>
  <c r="C1197" i="26"/>
  <c r="B1199" i="26" l="1"/>
  <c r="C1198" i="26"/>
  <c r="B1200" i="26" l="1"/>
  <c r="C1199" i="26"/>
  <c r="B1201" i="26" l="1"/>
  <c r="C1200" i="26"/>
  <c r="B1202" i="26" l="1"/>
  <c r="C1201" i="26"/>
  <c r="B1203" i="26" l="1"/>
  <c r="C1202" i="26"/>
  <c r="B1204" i="26" l="1"/>
  <c r="C1203" i="26"/>
  <c r="B1205" i="26" l="1"/>
  <c r="C1204" i="26"/>
  <c r="B1206" i="26" l="1"/>
  <c r="C1205" i="26"/>
  <c r="B1207" i="26" l="1"/>
  <c r="C1206" i="26"/>
  <c r="B1208" i="26" l="1"/>
  <c r="C1207" i="26"/>
  <c r="B1209" i="26" l="1"/>
  <c r="C1208" i="26"/>
  <c r="B1210" i="26" l="1"/>
  <c r="C1209" i="26"/>
  <c r="B1211" i="26" l="1"/>
  <c r="C1210" i="26"/>
  <c r="B1212" i="26" l="1"/>
  <c r="C1211" i="26"/>
  <c r="B1213" i="26" l="1"/>
  <c r="C1212" i="26"/>
  <c r="B1214" i="26" l="1"/>
  <c r="C1213" i="26"/>
  <c r="B1215" i="26" l="1"/>
  <c r="C1214" i="26"/>
  <c r="B1216" i="26" l="1"/>
  <c r="C1215" i="26"/>
  <c r="B1217" i="26" l="1"/>
  <c r="C1216" i="26"/>
  <c r="B1218" i="26" l="1"/>
  <c r="C1217" i="26"/>
  <c r="B1219" i="26" l="1"/>
  <c r="C1218" i="26"/>
  <c r="B1220" i="26" l="1"/>
  <c r="C1219" i="26"/>
  <c r="B1221" i="26" l="1"/>
  <c r="C1220" i="26"/>
  <c r="B1222" i="26" l="1"/>
  <c r="C1221" i="26"/>
  <c r="B1223" i="26" l="1"/>
  <c r="C1222" i="26"/>
  <c r="B1224" i="26" l="1"/>
  <c r="C1223" i="26"/>
  <c r="B1225" i="26" l="1"/>
  <c r="C1224" i="26"/>
  <c r="B1226" i="26" l="1"/>
  <c r="C1225" i="26"/>
  <c r="B1227" i="26" l="1"/>
  <c r="C1226" i="26"/>
  <c r="B1228" i="26" l="1"/>
  <c r="C1227" i="26"/>
  <c r="B1229" i="26" l="1"/>
  <c r="C1228" i="26"/>
  <c r="B1230" i="26" l="1"/>
  <c r="C1229" i="26"/>
  <c r="B1231" i="26" l="1"/>
  <c r="C1230" i="26"/>
  <c r="B1232" i="26" l="1"/>
  <c r="C1231" i="26"/>
  <c r="B1233" i="26" l="1"/>
  <c r="C1232" i="26"/>
  <c r="B1234" i="26" l="1"/>
  <c r="C1233" i="26"/>
  <c r="B1235" i="26" l="1"/>
  <c r="C1234" i="26"/>
  <c r="B1236" i="26" l="1"/>
  <c r="C1235" i="26"/>
  <c r="B1237" i="26" l="1"/>
  <c r="C1236" i="26"/>
  <c r="B1238" i="26" l="1"/>
  <c r="C1237" i="26"/>
  <c r="B1239" i="26" l="1"/>
  <c r="C1238" i="26"/>
  <c r="B1240" i="26" l="1"/>
  <c r="C1239" i="26"/>
  <c r="B1241" i="26" l="1"/>
  <c r="C1240" i="26"/>
  <c r="B1242" i="26" l="1"/>
  <c r="C1241" i="26"/>
  <c r="B1243" i="26" l="1"/>
  <c r="C1242" i="26"/>
  <c r="B1244" i="26" l="1"/>
  <c r="C1243" i="26"/>
  <c r="B1245" i="26" l="1"/>
  <c r="C1244" i="26"/>
  <c r="B1246" i="26" l="1"/>
  <c r="C1245" i="26"/>
  <c r="B1247" i="26" l="1"/>
  <c r="C1246" i="26"/>
  <c r="B1248" i="26" l="1"/>
  <c r="C1247" i="26"/>
  <c r="B1249" i="26" l="1"/>
  <c r="C1248" i="26"/>
  <c r="B1250" i="26" l="1"/>
  <c r="C1249" i="26"/>
  <c r="B1251" i="26" l="1"/>
  <c r="C1250" i="26"/>
  <c r="B1252" i="26" l="1"/>
  <c r="C1251" i="26"/>
  <c r="B1253" i="26" l="1"/>
  <c r="C1252" i="26"/>
  <c r="B1254" i="26" l="1"/>
  <c r="C1253" i="26"/>
  <c r="B1255" i="26" l="1"/>
  <c r="C1254" i="26"/>
  <c r="B1256" i="26" l="1"/>
  <c r="C1255" i="26"/>
  <c r="B1257" i="26" l="1"/>
  <c r="C1256" i="26"/>
  <c r="B1258" i="26" l="1"/>
  <c r="C1257" i="26"/>
  <c r="B1259" i="26" l="1"/>
  <c r="C1258" i="26"/>
  <c r="B1260" i="26" l="1"/>
  <c r="C1259" i="26"/>
  <c r="B1261" i="26" l="1"/>
  <c r="C1260" i="26"/>
  <c r="B1262" i="26" l="1"/>
  <c r="C1261" i="26"/>
  <c r="B1263" i="26" l="1"/>
  <c r="C1262" i="26"/>
  <c r="B1264" i="26" l="1"/>
  <c r="C1263" i="26"/>
  <c r="B1265" i="26" l="1"/>
  <c r="C1264" i="26"/>
  <c r="B1266" i="26" l="1"/>
  <c r="C1265" i="26"/>
  <c r="B1267" i="26" l="1"/>
  <c r="C1266" i="26"/>
  <c r="B1268" i="26" l="1"/>
  <c r="C1267" i="26"/>
  <c r="B1269" i="26" l="1"/>
  <c r="C1268" i="26"/>
  <c r="B1270" i="26" l="1"/>
  <c r="C1269" i="26"/>
  <c r="B1271" i="26" l="1"/>
  <c r="C1270" i="26"/>
  <c r="B1272" i="26" l="1"/>
  <c r="C1271" i="26"/>
  <c r="B1273" i="26" l="1"/>
  <c r="C1272" i="26"/>
  <c r="B1274" i="26" l="1"/>
  <c r="C1273" i="26"/>
  <c r="B1275" i="26" l="1"/>
  <c r="C1274" i="26"/>
  <c r="B1276" i="26" l="1"/>
  <c r="C1275" i="26"/>
  <c r="B1277" i="26" l="1"/>
  <c r="C1276" i="26"/>
  <c r="B1278" i="26" l="1"/>
  <c r="C1277" i="26"/>
  <c r="B1279" i="26" l="1"/>
  <c r="C1278" i="26"/>
  <c r="B1280" i="26" l="1"/>
  <c r="C1279" i="26"/>
  <c r="B1281" i="26" l="1"/>
  <c r="C1280" i="26"/>
  <c r="B1282" i="26" l="1"/>
  <c r="C1281" i="26"/>
  <c r="B1283" i="26" l="1"/>
  <c r="C1282" i="26"/>
  <c r="B1284" i="26" l="1"/>
  <c r="C1283" i="26"/>
  <c r="B1285" i="26" l="1"/>
  <c r="C1284" i="26"/>
  <c r="B1286" i="26" l="1"/>
  <c r="C1285" i="26"/>
  <c r="B1287" i="26" l="1"/>
  <c r="C1286" i="26"/>
  <c r="B1288" i="26" l="1"/>
  <c r="C1287" i="26"/>
  <c r="B1289" i="26" l="1"/>
  <c r="C1288" i="26"/>
  <c r="B1290" i="26" l="1"/>
  <c r="C1289" i="26"/>
  <c r="B1291" i="26" l="1"/>
  <c r="C1290" i="26"/>
  <c r="B1292" i="26" l="1"/>
  <c r="C1291" i="26"/>
  <c r="B1293" i="26" l="1"/>
  <c r="C1292" i="26"/>
  <c r="B1294" i="26" l="1"/>
  <c r="C1293" i="26"/>
  <c r="B1295" i="26" l="1"/>
  <c r="C1294" i="26"/>
  <c r="B1296" i="26" l="1"/>
  <c r="C1295" i="26"/>
  <c r="B1297" i="26" l="1"/>
  <c r="C1296" i="26"/>
  <c r="B1298" i="26" l="1"/>
  <c r="C1297" i="26"/>
  <c r="B1299" i="26" l="1"/>
  <c r="C1298" i="26"/>
  <c r="B1300" i="26" l="1"/>
  <c r="C1299" i="26"/>
  <c r="B1301" i="26" l="1"/>
  <c r="C1300" i="26"/>
  <c r="B1302" i="26" l="1"/>
  <c r="C1301" i="26"/>
  <c r="B1303" i="26" l="1"/>
  <c r="C1302" i="26"/>
  <c r="B1304" i="26" l="1"/>
  <c r="C1303" i="26"/>
  <c r="B1305" i="26" l="1"/>
  <c r="C1304" i="26"/>
  <c r="B1306" i="26" l="1"/>
  <c r="C1305" i="26"/>
  <c r="B1307" i="26" l="1"/>
  <c r="C1306" i="26"/>
  <c r="B1308" i="26" l="1"/>
  <c r="C1307" i="26"/>
  <c r="B1309" i="26" l="1"/>
  <c r="C1308" i="26"/>
  <c r="B1310" i="26" l="1"/>
  <c r="C1309" i="26"/>
  <c r="B1311" i="26" l="1"/>
  <c r="C1310" i="26"/>
  <c r="B1312" i="26" l="1"/>
  <c r="C1311" i="26"/>
  <c r="B1313" i="26" l="1"/>
  <c r="C1312" i="26"/>
  <c r="B1314" i="26" l="1"/>
  <c r="C1313" i="26"/>
  <c r="B1315" i="26" l="1"/>
  <c r="C1314" i="26"/>
  <c r="B1316" i="26" l="1"/>
  <c r="C1315" i="26"/>
  <c r="B1317" i="26" l="1"/>
  <c r="C1316" i="26"/>
  <c r="B1318" i="26" l="1"/>
  <c r="C1317" i="26"/>
  <c r="B1319" i="26" l="1"/>
  <c r="C1318" i="26"/>
  <c r="B1320" i="26" l="1"/>
  <c r="C1319" i="26"/>
  <c r="B1321" i="26" l="1"/>
  <c r="C1320" i="26"/>
  <c r="B1322" i="26" l="1"/>
  <c r="C1321" i="26"/>
  <c r="B1323" i="26" l="1"/>
  <c r="C1322" i="26"/>
  <c r="B1324" i="26" l="1"/>
  <c r="C1323" i="26"/>
  <c r="B1325" i="26" l="1"/>
  <c r="C1324" i="26"/>
  <c r="B1326" i="26" l="1"/>
  <c r="C1325" i="26"/>
  <c r="B1327" i="26" l="1"/>
  <c r="C1326" i="26"/>
  <c r="B1328" i="26" l="1"/>
  <c r="C1327" i="26"/>
  <c r="B1329" i="26" l="1"/>
  <c r="C1328" i="26"/>
  <c r="B1330" i="26" l="1"/>
  <c r="C1329" i="26"/>
  <c r="B1331" i="26" l="1"/>
  <c r="C1330" i="26"/>
  <c r="B1332" i="26" l="1"/>
  <c r="C1331" i="26"/>
  <c r="B1333" i="26" l="1"/>
  <c r="C1332" i="26"/>
  <c r="B1334" i="26" l="1"/>
  <c r="C1333" i="26"/>
  <c r="B1335" i="26" l="1"/>
  <c r="C1334" i="26"/>
  <c r="B1336" i="26" l="1"/>
  <c r="C1335" i="26"/>
  <c r="B1337" i="26" l="1"/>
  <c r="C1336" i="26"/>
  <c r="B1338" i="26" l="1"/>
  <c r="C1337" i="26"/>
  <c r="B1339" i="26" l="1"/>
  <c r="C1338" i="26"/>
  <c r="B1340" i="26" l="1"/>
  <c r="C1339" i="26"/>
  <c r="B1341" i="26" l="1"/>
  <c r="C1340" i="26"/>
  <c r="B1342" i="26" l="1"/>
  <c r="C1341" i="26"/>
  <c r="B1343" i="26" l="1"/>
  <c r="C1342" i="26"/>
  <c r="B1344" i="26" l="1"/>
  <c r="C1343" i="26"/>
  <c r="B1345" i="26" l="1"/>
  <c r="C1344" i="26"/>
  <c r="B1346" i="26" l="1"/>
  <c r="C1345" i="26"/>
  <c r="B1347" i="26" l="1"/>
  <c r="C1346" i="26"/>
  <c r="B1348" i="26" l="1"/>
  <c r="C1347" i="26"/>
  <c r="B1349" i="26" l="1"/>
  <c r="C1348" i="26"/>
  <c r="B1350" i="26" l="1"/>
  <c r="C1349" i="26"/>
  <c r="B1351" i="26" l="1"/>
  <c r="C1350" i="26"/>
  <c r="B1352" i="26" l="1"/>
  <c r="C1351" i="26"/>
  <c r="B1353" i="26" l="1"/>
  <c r="C1352" i="26"/>
  <c r="B1354" i="26" l="1"/>
  <c r="C1353" i="26"/>
  <c r="B1355" i="26" l="1"/>
  <c r="C1354" i="26"/>
  <c r="B1356" i="26" l="1"/>
  <c r="C1355" i="26"/>
  <c r="B1357" i="26" l="1"/>
  <c r="C1356" i="26"/>
  <c r="B1358" i="26" l="1"/>
  <c r="C1357" i="26"/>
  <c r="B1359" i="26" l="1"/>
  <c r="C1358" i="26"/>
  <c r="B1360" i="26" l="1"/>
  <c r="C1359" i="26"/>
  <c r="B1361" i="26" l="1"/>
  <c r="C1360" i="26"/>
  <c r="B1362" i="26" l="1"/>
  <c r="C1361" i="26"/>
  <c r="B1363" i="26" l="1"/>
  <c r="C1362" i="26"/>
  <c r="B1364" i="26" l="1"/>
  <c r="C1363" i="26"/>
  <c r="B1365" i="26" l="1"/>
  <c r="C1364" i="26"/>
  <c r="B1366" i="26" l="1"/>
  <c r="C1365" i="26"/>
  <c r="B1367" i="26" l="1"/>
  <c r="C1366" i="26"/>
  <c r="B1368" i="26" l="1"/>
  <c r="C1367" i="26"/>
  <c r="B1369" i="26" l="1"/>
  <c r="C1368" i="26"/>
  <c r="B1370" i="26" l="1"/>
  <c r="C1369" i="26"/>
  <c r="B1371" i="26" l="1"/>
  <c r="C1370" i="26"/>
  <c r="B1372" i="26" l="1"/>
  <c r="C1371" i="26"/>
  <c r="B1373" i="26" l="1"/>
  <c r="C1372" i="26"/>
  <c r="B1374" i="26" l="1"/>
  <c r="C1373" i="26"/>
  <c r="B1375" i="26" l="1"/>
  <c r="C1374" i="26"/>
  <c r="B1376" i="26" l="1"/>
  <c r="C1375" i="26"/>
  <c r="B1377" i="26" l="1"/>
  <c r="C1376" i="26"/>
  <c r="B1378" i="26" l="1"/>
  <c r="C1377" i="26"/>
  <c r="B1379" i="26" l="1"/>
  <c r="C1378" i="26"/>
  <c r="B1380" i="26" l="1"/>
  <c r="C1379" i="26"/>
  <c r="B1381" i="26" l="1"/>
  <c r="C1380" i="26"/>
  <c r="B1382" i="26" l="1"/>
  <c r="C1381" i="26"/>
  <c r="B1383" i="26" l="1"/>
  <c r="C1382" i="26"/>
  <c r="B1384" i="26" l="1"/>
  <c r="C1383" i="26"/>
  <c r="B1385" i="26" l="1"/>
  <c r="C1384" i="26"/>
  <c r="B1386" i="26" l="1"/>
  <c r="C1385" i="26"/>
  <c r="B1387" i="26" l="1"/>
  <c r="C1386" i="26"/>
  <c r="B1388" i="26" l="1"/>
  <c r="C1387" i="26"/>
  <c r="B1389" i="26" l="1"/>
  <c r="C1388" i="26"/>
  <c r="B1390" i="26" l="1"/>
  <c r="C1389" i="26"/>
  <c r="B1391" i="26" l="1"/>
  <c r="C1390" i="26"/>
  <c r="B1392" i="26" l="1"/>
  <c r="C1391" i="26"/>
  <c r="B1393" i="26" l="1"/>
  <c r="C1392" i="26"/>
  <c r="B1394" i="26" l="1"/>
  <c r="C1393" i="26"/>
  <c r="B1395" i="26" l="1"/>
  <c r="C1394" i="26"/>
  <c r="B1396" i="26" l="1"/>
  <c r="C1395" i="26"/>
  <c r="B1397" i="26" l="1"/>
  <c r="C1396" i="26"/>
  <c r="B1398" i="26" l="1"/>
  <c r="C1397" i="26"/>
  <c r="B1399" i="26" l="1"/>
  <c r="C1398" i="26"/>
  <c r="B1400" i="26" l="1"/>
  <c r="C1399" i="26"/>
  <c r="B1401" i="26" l="1"/>
  <c r="C1400" i="26"/>
  <c r="B1402" i="26" l="1"/>
  <c r="C1401" i="26"/>
  <c r="B1403" i="26" l="1"/>
  <c r="C1402" i="26"/>
  <c r="B1404" i="26" l="1"/>
  <c r="C1403" i="26"/>
  <c r="B1405" i="26" l="1"/>
  <c r="C1404" i="26"/>
  <c r="B1406" i="26" l="1"/>
  <c r="C1405" i="26"/>
  <c r="B1407" i="26" l="1"/>
  <c r="C1406" i="26"/>
  <c r="B1408" i="26" l="1"/>
  <c r="C1407" i="26"/>
  <c r="B1409" i="26" l="1"/>
  <c r="C1408" i="26"/>
  <c r="B1410" i="26" l="1"/>
  <c r="C1409" i="26"/>
  <c r="B1411" i="26" l="1"/>
  <c r="C1410" i="26"/>
  <c r="B1412" i="26" l="1"/>
  <c r="C1411" i="26"/>
  <c r="B1413" i="26" l="1"/>
  <c r="C1412" i="26"/>
  <c r="B1414" i="26" l="1"/>
  <c r="C1413" i="26"/>
  <c r="B1415" i="26" l="1"/>
  <c r="C1414" i="26"/>
  <c r="B1416" i="26" l="1"/>
  <c r="C1415" i="26"/>
  <c r="B1417" i="26" l="1"/>
  <c r="C1416" i="26"/>
  <c r="B1418" i="26" l="1"/>
  <c r="C1417" i="26"/>
  <c r="B1419" i="26" l="1"/>
  <c r="C1418" i="26"/>
  <c r="B1420" i="26" l="1"/>
  <c r="C1419" i="26"/>
  <c r="B1421" i="26" l="1"/>
  <c r="C1420" i="26"/>
  <c r="B1422" i="26" l="1"/>
  <c r="C1421" i="26"/>
  <c r="B1423" i="26" l="1"/>
  <c r="C1422" i="26"/>
  <c r="B1424" i="26" l="1"/>
  <c r="C1423" i="26"/>
  <c r="B1425" i="26" l="1"/>
  <c r="C1424" i="26"/>
  <c r="B1426" i="26" l="1"/>
  <c r="C1425" i="26"/>
  <c r="B1427" i="26" l="1"/>
  <c r="C1426" i="26"/>
  <c r="B1428" i="26" l="1"/>
  <c r="C1427" i="26"/>
  <c r="B1429" i="26" l="1"/>
  <c r="C1428" i="26"/>
  <c r="B1430" i="26" l="1"/>
  <c r="C1429" i="26"/>
  <c r="B1431" i="26" l="1"/>
  <c r="C1430" i="26"/>
  <c r="B1432" i="26" l="1"/>
  <c r="C1431" i="26"/>
  <c r="B1433" i="26" l="1"/>
  <c r="C1432" i="26"/>
  <c r="B1434" i="26" l="1"/>
  <c r="C1433" i="26"/>
  <c r="B1435" i="26" l="1"/>
  <c r="C1434" i="26"/>
  <c r="B1436" i="26" l="1"/>
  <c r="C1435" i="26"/>
  <c r="B1437" i="26" l="1"/>
  <c r="C1436" i="26"/>
  <c r="B1438" i="26" l="1"/>
  <c r="C1437" i="26"/>
  <c r="B1439" i="26" l="1"/>
  <c r="C1438" i="26"/>
  <c r="B1440" i="26" l="1"/>
  <c r="C1439" i="26"/>
  <c r="B1441" i="26" l="1"/>
  <c r="C1440" i="26"/>
  <c r="B1442" i="26" l="1"/>
  <c r="C1441" i="26"/>
  <c r="B1443" i="26" l="1"/>
  <c r="C1442" i="26"/>
  <c r="B1444" i="26" l="1"/>
  <c r="C1443" i="26"/>
  <c r="B1445" i="26" l="1"/>
  <c r="C1444" i="26"/>
  <c r="B1446" i="26" l="1"/>
  <c r="C1445" i="26"/>
  <c r="B1447" i="26" l="1"/>
  <c r="C1446" i="26"/>
  <c r="B1448" i="26" l="1"/>
  <c r="C1447" i="26"/>
  <c r="B1449" i="26" l="1"/>
  <c r="C1448" i="26"/>
  <c r="B1450" i="26" l="1"/>
  <c r="C1449" i="26"/>
  <c r="B1451" i="26" l="1"/>
  <c r="C1450" i="26"/>
  <c r="B1452" i="26" l="1"/>
  <c r="C1451" i="26"/>
  <c r="B1453" i="26" l="1"/>
  <c r="C1452" i="26"/>
  <c r="B1454" i="26" l="1"/>
  <c r="C1453" i="26"/>
  <c r="B1455" i="26" l="1"/>
  <c r="C1454" i="26"/>
  <c r="B1456" i="26" l="1"/>
  <c r="C1455" i="26"/>
  <c r="B1457" i="26" l="1"/>
  <c r="C1456" i="26"/>
  <c r="B1458" i="26" l="1"/>
  <c r="C1457" i="26"/>
  <c r="B1459" i="26" l="1"/>
  <c r="C1458" i="26"/>
  <c r="B1460" i="26" l="1"/>
  <c r="C1459" i="26"/>
  <c r="B1461" i="26" l="1"/>
  <c r="C1460" i="26"/>
  <c r="B1462" i="26" l="1"/>
  <c r="C1461" i="26"/>
  <c r="B1463" i="26" l="1"/>
  <c r="C1462" i="26"/>
  <c r="B1464" i="26" l="1"/>
  <c r="C1463" i="26"/>
  <c r="B1465" i="26" l="1"/>
  <c r="C1464" i="26"/>
  <c r="B1466" i="26" l="1"/>
  <c r="C1465" i="26"/>
  <c r="B1467" i="26" l="1"/>
  <c r="C1466" i="26"/>
  <c r="B1468" i="26" l="1"/>
  <c r="C1467" i="26"/>
  <c r="B1469" i="26" l="1"/>
  <c r="C1468" i="26"/>
  <c r="B1470" i="26" l="1"/>
  <c r="C1469" i="26"/>
  <c r="B1471" i="26" l="1"/>
  <c r="C1470" i="26"/>
  <c r="B1472" i="26" l="1"/>
  <c r="C1471" i="26"/>
  <c r="B1473" i="26" l="1"/>
  <c r="C1472" i="26"/>
  <c r="B1474" i="26" l="1"/>
  <c r="C1473" i="26"/>
  <c r="B1475" i="26" l="1"/>
  <c r="C1474" i="26"/>
  <c r="B1476" i="26" l="1"/>
  <c r="C1475" i="26"/>
  <c r="B1477" i="26" l="1"/>
  <c r="C1476" i="26"/>
  <c r="B1478" i="26" l="1"/>
  <c r="C1477" i="26"/>
  <c r="B1479" i="26" l="1"/>
  <c r="C1478" i="26"/>
  <c r="B1480" i="26" l="1"/>
  <c r="C1479" i="26"/>
  <c r="B1481" i="26" l="1"/>
  <c r="C1480" i="26"/>
  <c r="B1482" i="26" l="1"/>
  <c r="C1481" i="26"/>
  <c r="B1483" i="26" l="1"/>
  <c r="C1482" i="26"/>
  <c r="B1484" i="26" l="1"/>
  <c r="C1483" i="26"/>
  <c r="B1485" i="26" l="1"/>
  <c r="C1484" i="26"/>
  <c r="B1486" i="26" l="1"/>
  <c r="C1485" i="26"/>
  <c r="B1487" i="26" l="1"/>
  <c r="C1486" i="26"/>
  <c r="B1488" i="26" l="1"/>
  <c r="C1487" i="26"/>
  <c r="B1489" i="26" l="1"/>
  <c r="C1488" i="26"/>
  <c r="B1490" i="26" l="1"/>
  <c r="C1489" i="26"/>
  <c r="B1491" i="26" l="1"/>
  <c r="C1490" i="26"/>
  <c r="B1492" i="26" l="1"/>
  <c r="C1491" i="26"/>
  <c r="B1493" i="26" l="1"/>
  <c r="C1492" i="26"/>
  <c r="B1494" i="26" l="1"/>
  <c r="C1493" i="26"/>
  <c r="B1495" i="26" l="1"/>
  <c r="C1494" i="26"/>
  <c r="B1496" i="26" l="1"/>
  <c r="C1495" i="26"/>
  <c r="B1497" i="26" l="1"/>
  <c r="C1496" i="26"/>
  <c r="B1498" i="26" l="1"/>
  <c r="C1497" i="26"/>
  <c r="B1499" i="26" l="1"/>
  <c r="C1498" i="26"/>
  <c r="B1500" i="26" l="1"/>
  <c r="C1499" i="26"/>
  <c r="B1501" i="26" l="1"/>
  <c r="C1500" i="26"/>
  <c r="B1502" i="26" l="1"/>
  <c r="C1501" i="26"/>
  <c r="B1503" i="26" l="1"/>
  <c r="C1502" i="26"/>
  <c r="B1504" i="26" l="1"/>
  <c r="C1503" i="26"/>
  <c r="B1505" i="26" l="1"/>
  <c r="C1504" i="26"/>
  <c r="B1506" i="26" l="1"/>
  <c r="C1505" i="26"/>
  <c r="B1507" i="26" l="1"/>
  <c r="C1506" i="26"/>
  <c r="B1508" i="26" l="1"/>
  <c r="C1507" i="26"/>
  <c r="B1509" i="26" l="1"/>
  <c r="C1508" i="26"/>
  <c r="B1510" i="26" l="1"/>
  <c r="C1509" i="26"/>
  <c r="B1511" i="26" l="1"/>
  <c r="C1510" i="26"/>
  <c r="B1512" i="26" l="1"/>
  <c r="C1511" i="26"/>
  <c r="B1513" i="26" l="1"/>
  <c r="C1512" i="26"/>
  <c r="B1514" i="26" l="1"/>
  <c r="C1513" i="26"/>
  <c r="B1515" i="26" l="1"/>
  <c r="C1514" i="26"/>
  <c r="B1516" i="26" l="1"/>
  <c r="C1515" i="26"/>
  <c r="B1517" i="26" l="1"/>
  <c r="C1516" i="26"/>
  <c r="B1518" i="26" l="1"/>
  <c r="C1517" i="26"/>
  <c r="B1519" i="26" l="1"/>
  <c r="C1518" i="26"/>
  <c r="B1520" i="26" l="1"/>
  <c r="C1519" i="26"/>
  <c r="B1521" i="26" l="1"/>
  <c r="C1520" i="26"/>
  <c r="B1522" i="26" l="1"/>
  <c r="C1521" i="26"/>
  <c r="B1523" i="26" l="1"/>
  <c r="C1522" i="26"/>
  <c r="B1524" i="26" l="1"/>
  <c r="C1523" i="26"/>
  <c r="B1525" i="26" l="1"/>
  <c r="C1524" i="26"/>
  <c r="B1526" i="26" l="1"/>
  <c r="C1525" i="26"/>
  <c r="B1527" i="26" l="1"/>
  <c r="C1526" i="26"/>
  <c r="B1528" i="26" l="1"/>
  <c r="C1527" i="26"/>
  <c r="B1529" i="26" l="1"/>
  <c r="C1528" i="26"/>
  <c r="B1530" i="26" l="1"/>
  <c r="C1529" i="26"/>
  <c r="B1531" i="26" l="1"/>
  <c r="C1530" i="26"/>
  <c r="B1532" i="26" l="1"/>
  <c r="C1531" i="26"/>
  <c r="B1533" i="26" l="1"/>
  <c r="C1532" i="26"/>
  <c r="B1534" i="26" l="1"/>
  <c r="C1533" i="26"/>
  <c r="B1535" i="26" l="1"/>
  <c r="C1534" i="26"/>
  <c r="B1536" i="26" l="1"/>
  <c r="C1535" i="26"/>
  <c r="B1537" i="26" l="1"/>
  <c r="C1536" i="26"/>
  <c r="B1538" i="26" l="1"/>
  <c r="C1537" i="26"/>
  <c r="B1539" i="26" l="1"/>
  <c r="C1538" i="26"/>
  <c r="B1540" i="26" l="1"/>
  <c r="C1539" i="26"/>
  <c r="B1541" i="26" l="1"/>
  <c r="C1540" i="26"/>
  <c r="B1542" i="26" l="1"/>
  <c r="C1541" i="26"/>
  <c r="B1543" i="26" l="1"/>
  <c r="C1542" i="26"/>
  <c r="B1544" i="26" l="1"/>
  <c r="C1543" i="26"/>
  <c r="B1545" i="26" l="1"/>
  <c r="C1544" i="26"/>
  <c r="B1546" i="26" l="1"/>
  <c r="C1545" i="26"/>
  <c r="B1547" i="26" l="1"/>
  <c r="C1546" i="26"/>
  <c r="B1548" i="26" l="1"/>
  <c r="C1547" i="26"/>
  <c r="B1549" i="26" l="1"/>
  <c r="C1548" i="26"/>
  <c r="B1550" i="26" l="1"/>
  <c r="C1549" i="26"/>
  <c r="B1551" i="26" l="1"/>
  <c r="C1550" i="26"/>
  <c r="B1552" i="26" l="1"/>
  <c r="C1551" i="26"/>
  <c r="B1553" i="26" l="1"/>
  <c r="C1552" i="26"/>
  <c r="B1554" i="26" l="1"/>
  <c r="C1553" i="26"/>
  <c r="B1555" i="26" l="1"/>
  <c r="C1554" i="26"/>
  <c r="B1556" i="26" l="1"/>
  <c r="C1555" i="26"/>
  <c r="B1557" i="26" l="1"/>
  <c r="C1556" i="26"/>
  <c r="B1558" i="26" l="1"/>
  <c r="C1557" i="26"/>
  <c r="B1559" i="26" l="1"/>
  <c r="C1558" i="26"/>
  <c r="B1560" i="26" l="1"/>
  <c r="C1559" i="26"/>
  <c r="B1561" i="26" l="1"/>
  <c r="C1560" i="26"/>
  <c r="B1562" i="26" l="1"/>
  <c r="C1561" i="26"/>
  <c r="B1563" i="26" l="1"/>
  <c r="C1562" i="26"/>
  <c r="B1564" i="26" l="1"/>
  <c r="C1563" i="26"/>
  <c r="B1565" i="26" l="1"/>
  <c r="C1564" i="26"/>
  <c r="B1566" i="26" l="1"/>
  <c r="C1565" i="26"/>
  <c r="B1567" i="26" l="1"/>
  <c r="C1566" i="26"/>
  <c r="B1568" i="26" l="1"/>
  <c r="C1567" i="26"/>
  <c r="B1569" i="26" l="1"/>
  <c r="C1568" i="26"/>
  <c r="B1570" i="26" l="1"/>
  <c r="C1569" i="26"/>
  <c r="B1571" i="26" l="1"/>
  <c r="C1570" i="26"/>
  <c r="B1572" i="26" l="1"/>
  <c r="C1571" i="26"/>
  <c r="B1573" i="26" l="1"/>
  <c r="C1572" i="26"/>
  <c r="B1574" i="26" l="1"/>
  <c r="C1573" i="26"/>
  <c r="B1575" i="26" l="1"/>
  <c r="C1574" i="26"/>
  <c r="B1576" i="26" l="1"/>
  <c r="C1575" i="26"/>
  <c r="B1577" i="26" l="1"/>
  <c r="C1576" i="26"/>
  <c r="B1578" i="26" l="1"/>
  <c r="C1577" i="26"/>
  <c r="B1579" i="26" l="1"/>
  <c r="C1578" i="26"/>
  <c r="B1580" i="26" l="1"/>
  <c r="C1579" i="26"/>
  <c r="B1581" i="26" l="1"/>
  <c r="C1580" i="26"/>
  <c r="B1582" i="26" l="1"/>
  <c r="C1581" i="26"/>
  <c r="B1583" i="26" l="1"/>
  <c r="C1582" i="26"/>
  <c r="B1584" i="26" l="1"/>
  <c r="C1583" i="26"/>
  <c r="B1585" i="26" l="1"/>
  <c r="C1584" i="26"/>
  <c r="B1586" i="26" l="1"/>
  <c r="C1585" i="26"/>
  <c r="B1587" i="26" l="1"/>
  <c r="C1586" i="26"/>
  <c r="B1588" i="26" l="1"/>
  <c r="C1587" i="26"/>
  <c r="B1589" i="26" l="1"/>
  <c r="C1588" i="26"/>
  <c r="B1590" i="26" l="1"/>
  <c r="C1589" i="26"/>
  <c r="B1591" i="26" l="1"/>
  <c r="C1590" i="26"/>
  <c r="B1592" i="26" l="1"/>
  <c r="C1591" i="26"/>
  <c r="B1593" i="26" l="1"/>
  <c r="C1592" i="26"/>
  <c r="B1594" i="26" l="1"/>
  <c r="C1593" i="26"/>
  <c r="B1595" i="26" l="1"/>
  <c r="C1594" i="26"/>
  <c r="B1596" i="26" l="1"/>
  <c r="C1595" i="26"/>
  <c r="B1597" i="26" l="1"/>
  <c r="C1596" i="26"/>
  <c r="B1598" i="26" l="1"/>
  <c r="C1597" i="26"/>
  <c r="B1599" i="26" l="1"/>
  <c r="C1598" i="26"/>
  <c r="B1600" i="26" l="1"/>
  <c r="C1599" i="26"/>
  <c r="B1601" i="26" l="1"/>
  <c r="C1600" i="26"/>
  <c r="B1602" i="26" l="1"/>
  <c r="C1601" i="26"/>
  <c r="B1603" i="26" l="1"/>
  <c r="C1602" i="26"/>
  <c r="B1604" i="26" l="1"/>
  <c r="C1603" i="26"/>
  <c r="B1605" i="26" l="1"/>
  <c r="C1604" i="26"/>
  <c r="B1606" i="26" l="1"/>
  <c r="C1605" i="26"/>
  <c r="B1607" i="26" l="1"/>
  <c r="C1606" i="26"/>
  <c r="B1608" i="26" l="1"/>
  <c r="C1607" i="26"/>
  <c r="B1609" i="26" l="1"/>
  <c r="C1608" i="26"/>
  <c r="B1610" i="26" l="1"/>
  <c r="C1609" i="26"/>
  <c r="B1611" i="26" l="1"/>
  <c r="C1610" i="26"/>
  <c r="B1612" i="26" l="1"/>
  <c r="C1611" i="26"/>
  <c r="B1613" i="26" l="1"/>
  <c r="C1612" i="26"/>
  <c r="B1614" i="26" l="1"/>
  <c r="C1613" i="26"/>
  <c r="B1615" i="26" l="1"/>
  <c r="C1614" i="26"/>
  <c r="B1616" i="26" l="1"/>
  <c r="C1615" i="26"/>
  <c r="B1617" i="26" l="1"/>
  <c r="C1616" i="26"/>
  <c r="B1618" i="26" l="1"/>
  <c r="C1617" i="26"/>
  <c r="B1619" i="26" l="1"/>
  <c r="C1618" i="26"/>
  <c r="B1620" i="26" l="1"/>
  <c r="C1619" i="26"/>
  <c r="B1621" i="26" l="1"/>
  <c r="C1620" i="26"/>
  <c r="B1622" i="26" l="1"/>
  <c r="C1621" i="26"/>
  <c r="B1623" i="26" l="1"/>
  <c r="C1622" i="26"/>
  <c r="B1624" i="26" l="1"/>
  <c r="C1623" i="26"/>
  <c r="B1625" i="26" l="1"/>
  <c r="C1624" i="26"/>
  <c r="B1626" i="26" l="1"/>
  <c r="C1625" i="26"/>
  <c r="B1627" i="26" l="1"/>
  <c r="C1626" i="26"/>
  <c r="B1628" i="26" l="1"/>
  <c r="C1627" i="26"/>
  <c r="B1629" i="26" l="1"/>
  <c r="C1628" i="26"/>
  <c r="B1630" i="26" l="1"/>
  <c r="C1629" i="26"/>
  <c r="B1631" i="26" l="1"/>
  <c r="C1630" i="26"/>
  <c r="B1632" i="26" l="1"/>
  <c r="C1631" i="26"/>
  <c r="B1633" i="26" l="1"/>
  <c r="C1632" i="26"/>
  <c r="B1634" i="26" l="1"/>
  <c r="C1633" i="26"/>
  <c r="B1635" i="26" l="1"/>
  <c r="C1634" i="26"/>
  <c r="B1636" i="26" l="1"/>
  <c r="C1635" i="26"/>
  <c r="B1637" i="26" l="1"/>
  <c r="C1636" i="26"/>
  <c r="B1638" i="26" l="1"/>
  <c r="C1637" i="26"/>
  <c r="B1639" i="26" l="1"/>
  <c r="C1638" i="26"/>
  <c r="B1640" i="26" l="1"/>
  <c r="C1639" i="26"/>
  <c r="B1641" i="26" l="1"/>
  <c r="C1640" i="26"/>
  <c r="B1642" i="26" l="1"/>
  <c r="C1641" i="26"/>
  <c r="B1643" i="26" l="1"/>
  <c r="C1642" i="26"/>
  <c r="B1644" i="26" l="1"/>
  <c r="C1643" i="26"/>
  <c r="B1645" i="26" l="1"/>
  <c r="C1644" i="26"/>
  <c r="B1646" i="26" l="1"/>
  <c r="C1645" i="26"/>
  <c r="B1647" i="26" l="1"/>
  <c r="C1646" i="26"/>
  <c r="B1648" i="26" l="1"/>
  <c r="C1647" i="26"/>
  <c r="B1649" i="26" l="1"/>
  <c r="C1648" i="26"/>
  <c r="B1650" i="26" l="1"/>
  <c r="C1649" i="26"/>
  <c r="B1651" i="26" l="1"/>
  <c r="C1650" i="26"/>
  <c r="B1652" i="26" l="1"/>
  <c r="C1651" i="26"/>
  <c r="B1653" i="26" l="1"/>
  <c r="C1652" i="26"/>
  <c r="B1654" i="26" l="1"/>
  <c r="C1653" i="26"/>
  <c r="B1655" i="26" l="1"/>
  <c r="C1654" i="26"/>
  <c r="B1656" i="26" l="1"/>
  <c r="C1655" i="26"/>
  <c r="B1657" i="26" l="1"/>
  <c r="C1656" i="26"/>
  <c r="B1658" i="26" l="1"/>
  <c r="C1657" i="26"/>
  <c r="B1659" i="26" l="1"/>
  <c r="C1658" i="26"/>
  <c r="B1660" i="26" l="1"/>
  <c r="C1659" i="26"/>
  <c r="B1661" i="26" l="1"/>
  <c r="C1660" i="26"/>
  <c r="B1662" i="26" l="1"/>
  <c r="C1661" i="26"/>
  <c r="B1663" i="26" l="1"/>
  <c r="C1662" i="26"/>
  <c r="B1664" i="26" l="1"/>
  <c r="C1663" i="26"/>
  <c r="B1665" i="26" l="1"/>
  <c r="C1664" i="26"/>
  <c r="B1666" i="26" l="1"/>
  <c r="C1665" i="26"/>
  <c r="B1667" i="26" l="1"/>
  <c r="C1666" i="26"/>
  <c r="B1668" i="26" l="1"/>
  <c r="C1667" i="26"/>
  <c r="B1669" i="26" l="1"/>
  <c r="C1668" i="26"/>
  <c r="B1670" i="26" l="1"/>
  <c r="C1669" i="26"/>
  <c r="B1671" i="26" l="1"/>
  <c r="C1670" i="26"/>
  <c r="B1672" i="26" l="1"/>
  <c r="C1671" i="26"/>
  <c r="B1673" i="26" l="1"/>
  <c r="C1672" i="26"/>
  <c r="B1674" i="26" l="1"/>
  <c r="C1673" i="26"/>
  <c r="B1675" i="26" l="1"/>
  <c r="C1674" i="26"/>
  <c r="B1676" i="26" l="1"/>
  <c r="C1675" i="26"/>
  <c r="B1677" i="26" l="1"/>
  <c r="C1676" i="26"/>
  <c r="B1678" i="26" l="1"/>
  <c r="C1677" i="26"/>
  <c r="B1679" i="26" l="1"/>
  <c r="C1678" i="26"/>
  <c r="B1680" i="26" l="1"/>
  <c r="C1679" i="26"/>
  <c r="B1681" i="26" l="1"/>
  <c r="C1680" i="26"/>
  <c r="B1682" i="26" l="1"/>
  <c r="C1681" i="26"/>
  <c r="B1683" i="26" l="1"/>
  <c r="C1682" i="26"/>
  <c r="B1684" i="26" l="1"/>
  <c r="C1683" i="26"/>
  <c r="B1685" i="26" l="1"/>
  <c r="C1684" i="26"/>
  <c r="B1686" i="26" l="1"/>
  <c r="C1685" i="26"/>
  <c r="B1687" i="26" l="1"/>
  <c r="C1686" i="26"/>
  <c r="B1688" i="26" l="1"/>
  <c r="C1687" i="26"/>
  <c r="B1689" i="26" l="1"/>
  <c r="C1688" i="26"/>
  <c r="B1690" i="26" l="1"/>
  <c r="C1689" i="26"/>
  <c r="B1691" i="26" l="1"/>
  <c r="C1690" i="26"/>
  <c r="B1692" i="26" l="1"/>
  <c r="C1691" i="26"/>
  <c r="B1693" i="26" l="1"/>
  <c r="C1692" i="26"/>
  <c r="B1694" i="26" l="1"/>
  <c r="C1693" i="26"/>
  <c r="B1695" i="26" l="1"/>
  <c r="C1694" i="26"/>
  <c r="B1696" i="26" l="1"/>
  <c r="C1695" i="26"/>
  <c r="B1697" i="26" l="1"/>
  <c r="C1696" i="26"/>
  <c r="B1698" i="26" l="1"/>
  <c r="C1697" i="26"/>
  <c r="B1699" i="26" l="1"/>
  <c r="C1698" i="26"/>
  <c r="B1700" i="26" l="1"/>
  <c r="C1699" i="26"/>
  <c r="B1701" i="26" l="1"/>
  <c r="C1700" i="26"/>
  <c r="B1702" i="26" l="1"/>
  <c r="C1701" i="26"/>
  <c r="B1703" i="26" l="1"/>
  <c r="C1702" i="26"/>
  <c r="B1704" i="26" l="1"/>
  <c r="C1703" i="26"/>
  <c r="B1705" i="26" l="1"/>
  <c r="C1704" i="26"/>
  <c r="B1706" i="26" l="1"/>
  <c r="C1705" i="26"/>
  <c r="B1707" i="26" l="1"/>
  <c r="C1706" i="26"/>
  <c r="B1708" i="26" l="1"/>
  <c r="C1707" i="26"/>
  <c r="B1709" i="26" l="1"/>
  <c r="C1708" i="26"/>
  <c r="B1710" i="26" l="1"/>
  <c r="C1709" i="26"/>
  <c r="B1711" i="26" l="1"/>
  <c r="C1710" i="26"/>
  <c r="B1712" i="26" l="1"/>
  <c r="C1711" i="26"/>
  <c r="B1713" i="26" l="1"/>
  <c r="C1712" i="26"/>
  <c r="B1714" i="26" l="1"/>
  <c r="C1713" i="26"/>
  <c r="B1715" i="26" l="1"/>
  <c r="C1714" i="26"/>
  <c r="B1716" i="26" l="1"/>
  <c r="C1715" i="26"/>
  <c r="B1717" i="26" l="1"/>
  <c r="C1716" i="26"/>
  <c r="B1718" i="26" l="1"/>
  <c r="C1717" i="26"/>
  <c r="B1719" i="26" l="1"/>
  <c r="C1718" i="26"/>
  <c r="B1720" i="26" l="1"/>
  <c r="C1719" i="26"/>
  <c r="B1721" i="26" l="1"/>
  <c r="C1720" i="26"/>
  <c r="B1722" i="26" l="1"/>
  <c r="C1721" i="26"/>
  <c r="B1723" i="26" l="1"/>
  <c r="C1722" i="26"/>
  <c r="B1724" i="26" l="1"/>
  <c r="C1723" i="26"/>
  <c r="B1725" i="26" l="1"/>
  <c r="C1724" i="26"/>
  <c r="B1726" i="26" l="1"/>
  <c r="C1725" i="26"/>
  <c r="B1727" i="26" l="1"/>
  <c r="C1726" i="26"/>
  <c r="B1728" i="26" l="1"/>
  <c r="C1727" i="26"/>
  <c r="B1729" i="26" l="1"/>
  <c r="C1728" i="26"/>
  <c r="B1730" i="26" l="1"/>
  <c r="C1729" i="26"/>
  <c r="B1731" i="26" l="1"/>
  <c r="C1730" i="26"/>
  <c r="B1732" i="26" l="1"/>
  <c r="C1731" i="26"/>
  <c r="B1733" i="26" l="1"/>
  <c r="C1732" i="26"/>
  <c r="B1734" i="26" l="1"/>
  <c r="C1733" i="26"/>
  <c r="B1735" i="26" l="1"/>
  <c r="C1734" i="26"/>
  <c r="B1736" i="26" l="1"/>
  <c r="C1735" i="26"/>
  <c r="B1737" i="26" l="1"/>
  <c r="C1736" i="26"/>
  <c r="B1738" i="26" l="1"/>
  <c r="C1737" i="26"/>
  <c r="B1739" i="26" l="1"/>
  <c r="C1738" i="26"/>
  <c r="B1740" i="26" l="1"/>
  <c r="C1739" i="26"/>
  <c r="B1741" i="26" l="1"/>
  <c r="C1740" i="26"/>
  <c r="B1742" i="26" l="1"/>
  <c r="C1741" i="26"/>
  <c r="B1743" i="26" l="1"/>
  <c r="C1742" i="26"/>
  <c r="B1744" i="26" l="1"/>
  <c r="C1743" i="26"/>
  <c r="B1745" i="26" l="1"/>
  <c r="C1744" i="26"/>
  <c r="B1746" i="26" l="1"/>
  <c r="C1745" i="26"/>
  <c r="B1747" i="26" l="1"/>
  <c r="C1746" i="26"/>
  <c r="B1748" i="26" l="1"/>
  <c r="C1747" i="26"/>
  <c r="B1749" i="26" l="1"/>
  <c r="C1748" i="26"/>
  <c r="B1750" i="26" l="1"/>
  <c r="C1749" i="26"/>
  <c r="B1751" i="26" l="1"/>
  <c r="C1750" i="26"/>
  <c r="B1752" i="26" l="1"/>
  <c r="C1751" i="26"/>
  <c r="B1753" i="26" l="1"/>
  <c r="C1752" i="26"/>
  <c r="B1754" i="26" l="1"/>
  <c r="C1753" i="26"/>
  <c r="B1755" i="26" l="1"/>
  <c r="C1754" i="26"/>
  <c r="B1756" i="26" l="1"/>
  <c r="C1755" i="26"/>
  <c r="B1757" i="26" l="1"/>
  <c r="C1756" i="26"/>
  <c r="B1758" i="26" l="1"/>
  <c r="C1757" i="26"/>
  <c r="B1759" i="26" l="1"/>
  <c r="C1758" i="26"/>
  <c r="B1760" i="26" l="1"/>
  <c r="C1759" i="26"/>
  <c r="B1761" i="26" l="1"/>
  <c r="C1760" i="26"/>
  <c r="B1762" i="26" l="1"/>
  <c r="C1761" i="26"/>
  <c r="B1763" i="26" l="1"/>
  <c r="C1762" i="26"/>
  <c r="B1764" i="26" l="1"/>
  <c r="C1763" i="26"/>
  <c r="B1765" i="26" l="1"/>
  <c r="C1764" i="26"/>
  <c r="B1766" i="26" l="1"/>
  <c r="C1765" i="26"/>
  <c r="B1767" i="26" l="1"/>
  <c r="C1766" i="26"/>
  <c r="B1768" i="26" l="1"/>
  <c r="C1767" i="26"/>
  <c r="B1769" i="26" l="1"/>
  <c r="C1768" i="26"/>
  <c r="B1770" i="26" l="1"/>
  <c r="C1769" i="26"/>
  <c r="B1771" i="26" l="1"/>
  <c r="C1770" i="26"/>
  <c r="B1772" i="26" l="1"/>
  <c r="C1771" i="26"/>
  <c r="B1773" i="26" l="1"/>
  <c r="C1772" i="26"/>
  <c r="B1774" i="26" l="1"/>
  <c r="C1773" i="26"/>
  <c r="B1775" i="26" l="1"/>
  <c r="C1774" i="26"/>
  <c r="B1776" i="26" l="1"/>
  <c r="C1775" i="26"/>
  <c r="B1777" i="26" l="1"/>
  <c r="C1776" i="26"/>
  <c r="B1778" i="26" l="1"/>
  <c r="C1777" i="26"/>
  <c r="B1779" i="26" l="1"/>
  <c r="C1778" i="26"/>
  <c r="B1780" i="26" l="1"/>
  <c r="C1779" i="26"/>
  <c r="B1781" i="26" l="1"/>
  <c r="C1780" i="26"/>
  <c r="B1782" i="26" l="1"/>
  <c r="C1781" i="26"/>
  <c r="B1783" i="26" l="1"/>
  <c r="C1782" i="26"/>
  <c r="B1784" i="26" l="1"/>
  <c r="C1783" i="26"/>
  <c r="B1785" i="26" l="1"/>
  <c r="C1784" i="26"/>
  <c r="B1786" i="26" l="1"/>
  <c r="C1785" i="26"/>
  <c r="B1787" i="26" l="1"/>
  <c r="C1786" i="26"/>
  <c r="B1788" i="26" l="1"/>
  <c r="C1787" i="26"/>
  <c r="B1789" i="26" l="1"/>
  <c r="C1788" i="26"/>
  <c r="B1790" i="26" l="1"/>
  <c r="C1789" i="26"/>
  <c r="B1791" i="26" l="1"/>
  <c r="C1790" i="26"/>
  <c r="B1792" i="26" l="1"/>
  <c r="C1791" i="26"/>
  <c r="B1793" i="26" l="1"/>
  <c r="C1792" i="26"/>
  <c r="B1794" i="26" l="1"/>
  <c r="C1793" i="26"/>
  <c r="B1795" i="26" l="1"/>
  <c r="C1794" i="26"/>
  <c r="B1796" i="26" l="1"/>
  <c r="C1795" i="26"/>
  <c r="B1797" i="26" l="1"/>
  <c r="C1796" i="26"/>
  <c r="B1798" i="26" l="1"/>
  <c r="C1797" i="26"/>
  <c r="B1799" i="26" l="1"/>
  <c r="C1798" i="26"/>
  <c r="B1800" i="26" l="1"/>
  <c r="C1799" i="26"/>
  <c r="B1801" i="26" l="1"/>
  <c r="C1800" i="26"/>
  <c r="B1802" i="26" l="1"/>
  <c r="C1801" i="26"/>
  <c r="B1803" i="26" l="1"/>
  <c r="C1802" i="26"/>
  <c r="B1804" i="26" l="1"/>
  <c r="C1803" i="26"/>
  <c r="B1805" i="26" l="1"/>
  <c r="C1804" i="26"/>
  <c r="B1806" i="26" l="1"/>
  <c r="C1805" i="26"/>
  <c r="B1807" i="26" l="1"/>
  <c r="C1806" i="26"/>
  <c r="B1808" i="26" l="1"/>
  <c r="C1807" i="26"/>
  <c r="B1809" i="26" l="1"/>
  <c r="C1808" i="26"/>
  <c r="B1810" i="26" l="1"/>
  <c r="C1809" i="26"/>
  <c r="B1811" i="26" l="1"/>
  <c r="C1810" i="26"/>
  <c r="B1812" i="26" l="1"/>
  <c r="C1811" i="26"/>
  <c r="B1813" i="26" l="1"/>
  <c r="C1812" i="26"/>
  <c r="B1814" i="26" l="1"/>
  <c r="C1813" i="26"/>
  <c r="B1815" i="26" l="1"/>
  <c r="C1814" i="26"/>
  <c r="B1816" i="26" l="1"/>
  <c r="C1815" i="26"/>
  <c r="B1817" i="26" l="1"/>
  <c r="C1816" i="26"/>
  <c r="B1818" i="26" l="1"/>
  <c r="C1817" i="26"/>
  <c r="B1819" i="26" l="1"/>
  <c r="C1818" i="26"/>
  <c r="B1820" i="26" l="1"/>
  <c r="C1819" i="26"/>
  <c r="B1821" i="26" l="1"/>
  <c r="C1820" i="26"/>
  <c r="B1822" i="26" l="1"/>
  <c r="C1821" i="26"/>
  <c r="B1823" i="26" l="1"/>
  <c r="C1822" i="26"/>
  <c r="B1824" i="26" l="1"/>
  <c r="C1823" i="26"/>
  <c r="B1825" i="26" l="1"/>
  <c r="C1824" i="26"/>
  <c r="B1826" i="26" l="1"/>
  <c r="C1825" i="26"/>
  <c r="B1827" i="26" l="1"/>
  <c r="C1826" i="26"/>
  <c r="B1828" i="26" l="1"/>
  <c r="C1827" i="26"/>
  <c r="B1829" i="26" l="1"/>
  <c r="C1828" i="26"/>
  <c r="B1830" i="26" l="1"/>
  <c r="C1829" i="26"/>
  <c r="B1831" i="26" l="1"/>
  <c r="C1830" i="26"/>
  <c r="B1832" i="26" l="1"/>
  <c r="C1831" i="26"/>
  <c r="B1833" i="26" l="1"/>
  <c r="C1832" i="26"/>
  <c r="B1834" i="26" l="1"/>
  <c r="C1833" i="26"/>
  <c r="B1835" i="26" l="1"/>
  <c r="C1834" i="26"/>
  <c r="B1836" i="26" l="1"/>
  <c r="C1835" i="26"/>
  <c r="B1837" i="26" l="1"/>
  <c r="C1836" i="26"/>
  <c r="B1838" i="26" l="1"/>
  <c r="C1837" i="26"/>
  <c r="B1839" i="26" l="1"/>
  <c r="C1838" i="26"/>
  <c r="B1840" i="26" l="1"/>
  <c r="C1839" i="26"/>
  <c r="B1841" i="26" l="1"/>
  <c r="C1840" i="26"/>
  <c r="B1842" i="26" l="1"/>
  <c r="C1841" i="26"/>
  <c r="B1843" i="26" l="1"/>
  <c r="C1842" i="26"/>
  <c r="B1844" i="26" l="1"/>
  <c r="C1843" i="26"/>
  <c r="B1845" i="26" l="1"/>
  <c r="C1844" i="26"/>
  <c r="B1846" i="26" l="1"/>
  <c r="C1845" i="26"/>
  <c r="B1847" i="26" l="1"/>
  <c r="C1846" i="26"/>
  <c r="B1848" i="26" l="1"/>
  <c r="C1847" i="26"/>
  <c r="B1849" i="26" l="1"/>
  <c r="C1848" i="26"/>
  <c r="B1850" i="26" l="1"/>
  <c r="C1849" i="26"/>
  <c r="B1851" i="26" l="1"/>
  <c r="C1850" i="26"/>
  <c r="B1852" i="26" l="1"/>
  <c r="C1851" i="26"/>
  <c r="B1853" i="26" l="1"/>
  <c r="C1852" i="26"/>
  <c r="B1854" i="26" l="1"/>
  <c r="C1853" i="26"/>
  <c r="B1855" i="26" l="1"/>
  <c r="C1854" i="26"/>
  <c r="B1856" i="26" l="1"/>
  <c r="C1855" i="26"/>
  <c r="B1857" i="26" l="1"/>
  <c r="C1856" i="26"/>
  <c r="B1858" i="26" l="1"/>
  <c r="C1857" i="26"/>
  <c r="B1859" i="26" l="1"/>
  <c r="C1858" i="26"/>
  <c r="B1860" i="26" l="1"/>
  <c r="C1859" i="26"/>
  <c r="B1861" i="26" l="1"/>
  <c r="C1860" i="26"/>
  <c r="B1862" i="26" l="1"/>
  <c r="C1861" i="26"/>
  <c r="B1863" i="26" l="1"/>
  <c r="C1862" i="26"/>
  <c r="B1864" i="26" l="1"/>
  <c r="C1863" i="26"/>
  <c r="B1865" i="26" l="1"/>
  <c r="C1864" i="26"/>
  <c r="B1866" i="26" l="1"/>
  <c r="C1865" i="26"/>
  <c r="B1867" i="26" l="1"/>
  <c r="C1866" i="26"/>
  <c r="B1868" i="26" l="1"/>
  <c r="C1867" i="26"/>
  <c r="B1869" i="26" l="1"/>
  <c r="C1868" i="26"/>
  <c r="B1870" i="26" l="1"/>
  <c r="C1869" i="26"/>
  <c r="B1871" i="26" l="1"/>
  <c r="C1870" i="26"/>
  <c r="B1872" i="26" l="1"/>
  <c r="C1871" i="26"/>
  <c r="B1873" i="26" l="1"/>
  <c r="C1872" i="26"/>
  <c r="B1874" i="26" l="1"/>
  <c r="C1873" i="26"/>
  <c r="B1875" i="26" l="1"/>
  <c r="C1874" i="26"/>
  <c r="B1876" i="26" l="1"/>
  <c r="C1875" i="26"/>
  <c r="B1877" i="26" l="1"/>
  <c r="C1876" i="26"/>
  <c r="B1878" i="26" l="1"/>
  <c r="C1877" i="26"/>
  <c r="B1879" i="26" l="1"/>
  <c r="C1878" i="26"/>
  <c r="B1880" i="26" l="1"/>
  <c r="C1879" i="26"/>
  <c r="B1881" i="26" l="1"/>
  <c r="C1880" i="26"/>
  <c r="B1882" i="26" l="1"/>
  <c r="C1881" i="26"/>
  <c r="B1883" i="26" l="1"/>
  <c r="C1882" i="26"/>
  <c r="B1884" i="26" l="1"/>
  <c r="C1883" i="26"/>
  <c r="B1885" i="26" l="1"/>
  <c r="C1884" i="26"/>
  <c r="B1886" i="26" l="1"/>
  <c r="C1885" i="26"/>
  <c r="B1887" i="26" l="1"/>
  <c r="C1886" i="26"/>
  <c r="B1888" i="26" l="1"/>
  <c r="C1887" i="26"/>
  <c r="B1889" i="26" l="1"/>
  <c r="C1888" i="26"/>
  <c r="B1890" i="26" l="1"/>
  <c r="C1889" i="26"/>
  <c r="B1891" i="26" l="1"/>
  <c r="C1890" i="26"/>
  <c r="B1892" i="26" l="1"/>
  <c r="C1891" i="26"/>
  <c r="B1893" i="26" l="1"/>
  <c r="C1892" i="26"/>
  <c r="B1894" i="26" l="1"/>
  <c r="C1893" i="26"/>
  <c r="B1895" i="26" l="1"/>
  <c r="C1894" i="26"/>
  <c r="B1896" i="26" l="1"/>
  <c r="C1895" i="26"/>
  <c r="B1897" i="26" l="1"/>
  <c r="C1896" i="26"/>
  <c r="B1898" i="26" l="1"/>
  <c r="C1897" i="26"/>
  <c r="B1899" i="26" l="1"/>
  <c r="C1898" i="26"/>
  <c r="B1900" i="26" l="1"/>
  <c r="C1899" i="26"/>
  <c r="B1901" i="26" l="1"/>
  <c r="C1900" i="26"/>
  <c r="B1902" i="26" l="1"/>
  <c r="C1901" i="26"/>
  <c r="B1903" i="26" l="1"/>
  <c r="C1902" i="26"/>
  <c r="B1904" i="26" l="1"/>
  <c r="C1903" i="26"/>
  <c r="B1905" i="26" l="1"/>
  <c r="C1904" i="26"/>
  <c r="B1906" i="26" l="1"/>
  <c r="C1905" i="26"/>
  <c r="B1907" i="26" l="1"/>
  <c r="C1906" i="26"/>
  <c r="B1908" i="26" l="1"/>
  <c r="C1907" i="26"/>
  <c r="B1909" i="26" l="1"/>
  <c r="C1908" i="26"/>
  <c r="B1910" i="26" l="1"/>
  <c r="C1909" i="26"/>
  <c r="B1911" i="26" l="1"/>
  <c r="C1910" i="26"/>
  <c r="B1912" i="26" l="1"/>
  <c r="C1911" i="26"/>
  <c r="B1913" i="26" l="1"/>
  <c r="C1912" i="26"/>
  <c r="B1914" i="26" l="1"/>
  <c r="C1913" i="26"/>
  <c r="B1915" i="26" l="1"/>
  <c r="C1914" i="26"/>
  <c r="B1916" i="26" l="1"/>
  <c r="C1915" i="26"/>
  <c r="B1917" i="26" l="1"/>
  <c r="C1916" i="26"/>
  <c r="B1918" i="26" l="1"/>
  <c r="C1917" i="26"/>
  <c r="B1919" i="26" l="1"/>
  <c r="C1918" i="26"/>
  <c r="B1920" i="26" l="1"/>
  <c r="C1919" i="26"/>
  <c r="B1921" i="26" l="1"/>
  <c r="C1920" i="26"/>
  <c r="B1922" i="26" l="1"/>
  <c r="C1921" i="26"/>
  <c r="B1923" i="26" l="1"/>
  <c r="C1922" i="26"/>
  <c r="B1924" i="26" l="1"/>
  <c r="C1923" i="26"/>
  <c r="B1925" i="26" l="1"/>
  <c r="C1924" i="26"/>
  <c r="B1926" i="26" l="1"/>
  <c r="C1925" i="26"/>
  <c r="B1927" i="26" l="1"/>
  <c r="C1926" i="26"/>
  <c r="B1928" i="26" l="1"/>
  <c r="C1927" i="26"/>
  <c r="B1929" i="26" l="1"/>
  <c r="C1928" i="26"/>
  <c r="B1930" i="26" l="1"/>
  <c r="C1929" i="26"/>
  <c r="B1931" i="26" l="1"/>
  <c r="C1930" i="26"/>
  <c r="B1932" i="26" l="1"/>
  <c r="C1931" i="26"/>
  <c r="B1933" i="26" l="1"/>
  <c r="C1932" i="26"/>
  <c r="B1934" i="26" l="1"/>
  <c r="C1933" i="26"/>
  <c r="B1935" i="26" l="1"/>
  <c r="C1934" i="26"/>
  <c r="B1936" i="26" l="1"/>
  <c r="C1935" i="26"/>
  <c r="B1937" i="26" l="1"/>
  <c r="C1936" i="26"/>
  <c r="B1938" i="26" l="1"/>
  <c r="C1937" i="26"/>
  <c r="B1939" i="26" l="1"/>
  <c r="C1938" i="26"/>
  <c r="B1940" i="26" l="1"/>
  <c r="C1939" i="26"/>
  <c r="B1941" i="26" l="1"/>
  <c r="C1940" i="26"/>
  <c r="B1942" i="26" l="1"/>
  <c r="C1941" i="26"/>
  <c r="B1943" i="26" l="1"/>
  <c r="C1942" i="26"/>
  <c r="B1944" i="26" l="1"/>
  <c r="C1943" i="26"/>
  <c r="B1945" i="26" l="1"/>
  <c r="C1944" i="26"/>
  <c r="B1946" i="26" l="1"/>
  <c r="C1945" i="26"/>
  <c r="B1947" i="26" l="1"/>
  <c r="C1946" i="26"/>
  <c r="B1948" i="26" l="1"/>
  <c r="C1947" i="26"/>
  <c r="B1949" i="26" l="1"/>
  <c r="C1948" i="26"/>
  <c r="B1950" i="26" l="1"/>
  <c r="C1949" i="26"/>
  <c r="B1951" i="26" l="1"/>
  <c r="C1950" i="26"/>
  <c r="B1952" i="26" l="1"/>
  <c r="C1951" i="26"/>
  <c r="B1953" i="26" l="1"/>
  <c r="C1952" i="26"/>
  <c r="B1954" i="26" l="1"/>
  <c r="C1953" i="26"/>
  <c r="B1955" i="26" l="1"/>
  <c r="C1954" i="26"/>
  <c r="B1956" i="26" l="1"/>
  <c r="C1955" i="26"/>
  <c r="B1957" i="26" l="1"/>
  <c r="C1956" i="26"/>
  <c r="B1958" i="26" l="1"/>
  <c r="C1957" i="26"/>
  <c r="B1959" i="26" l="1"/>
  <c r="C1958" i="26"/>
  <c r="B1960" i="26" l="1"/>
  <c r="C1959" i="26"/>
  <c r="B1961" i="26" l="1"/>
  <c r="C1960" i="26"/>
  <c r="B1962" i="26" l="1"/>
  <c r="C1961" i="26"/>
  <c r="B1963" i="26" l="1"/>
  <c r="C1962" i="26"/>
  <c r="B1964" i="26" l="1"/>
  <c r="C1963" i="26"/>
  <c r="B1965" i="26" l="1"/>
  <c r="C1964" i="26"/>
  <c r="B1966" i="26" l="1"/>
  <c r="C1965" i="26"/>
  <c r="B1967" i="26" l="1"/>
  <c r="C1966" i="26"/>
  <c r="B1968" i="26" l="1"/>
  <c r="C1967" i="26"/>
  <c r="B1969" i="26" l="1"/>
  <c r="C1968" i="26"/>
  <c r="B1970" i="26" l="1"/>
  <c r="C1969" i="26"/>
  <c r="B1971" i="26" l="1"/>
  <c r="C1970" i="26"/>
  <c r="B1972" i="26" l="1"/>
  <c r="C1971" i="26"/>
  <c r="B1973" i="26" l="1"/>
  <c r="C1972" i="26"/>
  <c r="B1974" i="26" l="1"/>
  <c r="C1973" i="26"/>
  <c r="B1975" i="26" l="1"/>
  <c r="C1974" i="26"/>
  <c r="B1976" i="26" l="1"/>
  <c r="C1975" i="26"/>
  <c r="B1977" i="26" l="1"/>
  <c r="C1976" i="26"/>
  <c r="B1978" i="26" l="1"/>
  <c r="C1977" i="26"/>
  <c r="B1979" i="26" l="1"/>
  <c r="C1978" i="26"/>
  <c r="B1980" i="26" l="1"/>
  <c r="C1979" i="26"/>
  <c r="B1981" i="26" l="1"/>
  <c r="C1980" i="26"/>
  <c r="B1982" i="26" l="1"/>
  <c r="C1981" i="26"/>
  <c r="B1983" i="26" l="1"/>
  <c r="C1982" i="26"/>
  <c r="B1984" i="26" l="1"/>
  <c r="C1983" i="26"/>
  <c r="B1985" i="26" l="1"/>
  <c r="C1984" i="26"/>
  <c r="B1986" i="26" l="1"/>
  <c r="C1985" i="26"/>
  <c r="B1987" i="26" l="1"/>
  <c r="C1986" i="26"/>
  <c r="B1988" i="26" l="1"/>
  <c r="C1987" i="26"/>
  <c r="B1989" i="26" l="1"/>
  <c r="C1988" i="26"/>
  <c r="B1990" i="26" l="1"/>
  <c r="C1989" i="26"/>
  <c r="B1991" i="26" l="1"/>
  <c r="C1990" i="26"/>
  <c r="B1992" i="26" l="1"/>
  <c r="C1991" i="26"/>
  <c r="B1993" i="26" l="1"/>
  <c r="C1992" i="26"/>
  <c r="B1994" i="26" l="1"/>
  <c r="C1993" i="26"/>
  <c r="B1995" i="26" l="1"/>
  <c r="C1994" i="26"/>
  <c r="B1996" i="26" l="1"/>
  <c r="C1995" i="26"/>
  <c r="B1997" i="26" l="1"/>
  <c r="C1996" i="26"/>
  <c r="B1998" i="26" l="1"/>
  <c r="C1997" i="26"/>
  <c r="B1999" i="26" l="1"/>
  <c r="C1998" i="26"/>
  <c r="B2000" i="26" l="1"/>
  <c r="C1999" i="26"/>
  <c r="B2001" i="26" l="1"/>
  <c r="C2000" i="26"/>
  <c r="B2002" i="26" l="1"/>
  <c r="C2001" i="26"/>
  <c r="B2003" i="26" l="1"/>
  <c r="C2002" i="26"/>
  <c r="B2004" i="26" l="1"/>
  <c r="C2003" i="26"/>
  <c r="B2005" i="26" l="1"/>
  <c r="C2004" i="26"/>
  <c r="B2006" i="26" l="1"/>
  <c r="C2005" i="26"/>
  <c r="B2007" i="26" l="1"/>
  <c r="C2006" i="26"/>
  <c r="B2008" i="26" l="1"/>
  <c r="C2007" i="26"/>
  <c r="B2009" i="26" l="1"/>
  <c r="C2008" i="26"/>
  <c r="B2010" i="26" l="1"/>
  <c r="C2009" i="26"/>
  <c r="B2011" i="26" l="1"/>
  <c r="C2010" i="26"/>
  <c r="B2012" i="26" l="1"/>
  <c r="C2011" i="26"/>
  <c r="B2013" i="26" l="1"/>
  <c r="C2012" i="26"/>
  <c r="B2014" i="26" l="1"/>
  <c r="C2013" i="26"/>
  <c r="B2015" i="26" l="1"/>
  <c r="C2014" i="26"/>
  <c r="B2016" i="26" l="1"/>
  <c r="C2015" i="26"/>
  <c r="B2017" i="26" l="1"/>
  <c r="C2016" i="26"/>
  <c r="B2018" i="26" l="1"/>
  <c r="C2017" i="26"/>
  <c r="B2019" i="26" l="1"/>
  <c r="C2018" i="26"/>
  <c r="B2020" i="26" l="1"/>
  <c r="C2019" i="26"/>
  <c r="B2021" i="26" l="1"/>
  <c r="C2020" i="26"/>
  <c r="B2022" i="26" l="1"/>
  <c r="C2021" i="26"/>
  <c r="B2023" i="26" l="1"/>
  <c r="C2022" i="26"/>
  <c r="B2024" i="26" l="1"/>
  <c r="C2023" i="26"/>
  <c r="B2025" i="26" l="1"/>
  <c r="C2024" i="26"/>
  <c r="B2026" i="26" l="1"/>
  <c r="C2025" i="26"/>
  <c r="B2027" i="26" l="1"/>
  <c r="C2026" i="26"/>
  <c r="B2028" i="26" l="1"/>
  <c r="C2027" i="26"/>
  <c r="B2029" i="26" l="1"/>
  <c r="C2028" i="26"/>
  <c r="B2030" i="26" l="1"/>
  <c r="C2029" i="26"/>
  <c r="B2031" i="26" l="1"/>
  <c r="C2030" i="26"/>
  <c r="B2032" i="26" l="1"/>
  <c r="C2031" i="26"/>
  <c r="B2033" i="26" l="1"/>
  <c r="C2032" i="26"/>
  <c r="B2034" i="26" l="1"/>
  <c r="C2033" i="26"/>
  <c r="B2035" i="26" l="1"/>
  <c r="C2034" i="26"/>
  <c r="B2036" i="26" l="1"/>
  <c r="C2035" i="26"/>
  <c r="B2037" i="26" l="1"/>
  <c r="C2036" i="26"/>
  <c r="B2038" i="26" l="1"/>
  <c r="C2037" i="26"/>
  <c r="B2039" i="26" l="1"/>
  <c r="C2038" i="26"/>
  <c r="B2040" i="26" l="1"/>
  <c r="C2039" i="26"/>
  <c r="B2041" i="26" l="1"/>
  <c r="C2040" i="26"/>
  <c r="B2042" i="26" l="1"/>
  <c r="C2041" i="26"/>
  <c r="B2043" i="26" l="1"/>
  <c r="C2042" i="26"/>
  <c r="B2044" i="26" l="1"/>
  <c r="C2043" i="26"/>
  <c r="B2045" i="26" l="1"/>
  <c r="C2044" i="26"/>
  <c r="B2046" i="26" l="1"/>
  <c r="C2045" i="26"/>
  <c r="B2047" i="26" l="1"/>
  <c r="C2046" i="26"/>
  <c r="B2048" i="26" l="1"/>
  <c r="C2047" i="26"/>
  <c r="B2049" i="26" l="1"/>
  <c r="C2048" i="26"/>
  <c r="B2050" i="26" l="1"/>
  <c r="C2049" i="26"/>
  <c r="B2051" i="26" l="1"/>
  <c r="C2050" i="26"/>
  <c r="B2052" i="26" l="1"/>
  <c r="C2051" i="26"/>
  <c r="B2053" i="26" l="1"/>
  <c r="C2052" i="26"/>
  <c r="B2054" i="26" l="1"/>
  <c r="C2053" i="26"/>
  <c r="B2055" i="26" l="1"/>
  <c r="C2054" i="26"/>
  <c r="B2056" i="26" l="1"/>
  <c r="C2055" i="26"/>
  <c r="B2057" i="26" l="1"/>
  <c r="C2056" i="26"/>
  <c r="B2058" i="26" l="1"/>
  <c r="C2057" i="26"/>
  <c r="B2059" i="26" l="1"/>
  <c r="C2058" i="26"/>
  <c r="B2060" i="26" l="1"/>
  <c r="C2059" i="26"/>
  <c r="B2061" i="26" l="1"/>
  <c r="C2060" i="26"/>
  <c r="B2062" i="26" l="1"/>
  <c r="C2061" i="26"/>
  <c r="B2063" i="26" l="1"/>
  <c r="C2062" i="26"/>
  <c r="B2064" i="26" l="1"/>
  <c r="C2063" i="26"/>
  <c r="B2065" i="26" l="1"/>
  <c r="C2064" i="26"/>
  <c r="B2066" i="26" l="1"/>
  <c r="C2065" i="26"/>
  <c r="B2067" i="26" l="1"/>
  <c r="C2066" i="26"/>
  <c r="B2068" i="26" l="1"/>
  <c r="C2067" i="26"/>
  <c r="B2069" i="26" l="1"/>
  <c r="C2068" i="26"/>
  <c r="B2070" i="26" l="1"/>
  <c r="C2069" i="26"/>
  <c r="B2071" i="26" l="1"/>
  <c r="C2070" i="26"/>
  <c r="B2072" i="26" l="1"/>
  <c r="C2071" i="26"/>
  <c r="B2073" i="26" l="1"/>
  <c r="C2072" i="26"/>
  <c r="B2074" i="26" l="1"/>
  <c r="C2073" i="26"/>
  <c r="B2075" i="26" l="1"/>
  <c r="C2074" i="26"/>
  <c r="B2076" i="26" l="1"/>
  <c r="C2075" i="26"/>
  <c r="B2077" i="26" l="1"/>
  <c r="C2076" i="26"/>
  <c r="B2078" i="26" l="1"/>
  <c r="C2077" i="26"/>
  <c r="B2079" i="26" l="1"/>
  <c r="C2078" i="26"/>
  <c r="B2080" i="26" l="1"/>
  <c r="C2079" i="26"/>
  <c r="B2081" i="26" l="1"/>
  <c r="C2080" i="26"/>
  <c r="B2082" i="26" l="1"/>
  <c r="C2081" i="26"/>
  <c r="B2083" i="26" l="1"/>
  <c r="C2082" i="26"/>
  <c r="B2084" i="26" l="1"/>
  <c r="C2083" i="26"/>
  <c r="B2085" i="26" l="1"/>
  <c r="C2084" i="26"/>
  <c r="B2086" i="26" l="1"/>
  <c r="C2085" i="26"/>
  <c r="B2087" i="26" l="1"/>
  <c r="C2086" i="26"/>
  <c r="B2088" i="26" l="1"/>
  <c r="C2087" i="26"/>
  <c r="B2089" i="26" l="1"/>
  <c r="C2088" i="26"/>
  <c r="B2090" i="26" l="1"/>
  <c r="C2089" i="26"/>
  <c r="B2091" i="26" l="1"/>
  <c r="C2090" i="26"/>
  <c r="B2092" i="26" l="1"/>
  <c r="C2091" i="26"/>
  <c r="B2093" i="26" l="1"/>
  <c r="C2092" i="26"/>
  <c r="B2094" i="26" l="1"/>
  <c r="C2093" i="26"/>
  <c r="B2095" i="26" l="1"/>
  <c r="C2094" i="26"/>
  <c r="B2096" i="26" l="1"/>
  <c r="C2095" i="26"/>
  <c r="B2097" i="26" l="1"/>
  <c r="C2096" i="26"/>
  <c r="B2098" i="26" l="1"/>
  <c r="C2097" i="26"/>
  <c r="B2099" i="26" l="1"/>
  <c r="C2098" i="26"/>
  <c r="B2100" i="26" l="1"/>
  <c r="C2099" i="26"/>
  <c r="B2101" i="26" l="1"/>
  <c r="C2100" i="26"/>
  <c r="B2102" i="26" l="1"/>
  <c r="C2101" i="26"/>
  <c r="B2103" i="26" l="1"/>
  <c r="C2102" i="26"/>
  <c r="B2104" i="26" l="1"/>
  <c r="C2103" i="26"/>
  <c r="B2105" i="26" l="1"/>
  <c r="C2104" i="26"/>
  <c r="B2106" i="26" l="1"/>
  <c r="C2105" i="26"/>
  <c r="B2107" i="26" l="1"/>
  <c r="C2106" i="26"/>
  <c r="B2108" i="26" l="1"/>
  <c r="C2107" i="26"/>
  <c r="B2109" i="26" l="1"/>
  <c r="C2108" i="26"/>
  <c r="B2110" i="26" l="1"/>
  <c r="C2109" i="26"/>
  <c r="B2111" i="26" l="1"/>
  <c r="C2110" i="26"/>
  <c r="B2112" i="26" l="1"/>
  <c r="C2111" i="26"/>
  <c r="B2113" i="26" l="1"/>
  <c r="C2112" i="26"/>
  <c r="B2114" i="26" l="1"/>
  <c r="C2113" i="26"/>
  <c r="B2115" i="26" l="1"/>
  <c r="C2114" i="26"/>
  <c r="B2116" i="26" l="1"/>
  <c r="C2115" i="26"/>
  <c r="B2117" i="26" l="1"/>
  <c r="C2116" i="26"/>
  <c r="B2118" i="26" l="1"/>
  <c r="C2117" i="26"/>
  <c r="B2119" i="26" l="1"/>
  <c r="C2118" i="26"/>
  <c r="B2120" i="26" l="1"/>
  <c r="C2119" i="26"/>
  <c r="B2121" i="26" l="1"/>
  <c r="C2120" i="26"/>
  <c r="B2122" i="26" l="1"/>
  <c r="C2121" i="26"/>
  <c r="B2123" i="26" l="1"/>
  <c r="C2122" i="26"/>
  <c r="B2124" i="26" l="1"/>
  <c r="C2123" i="26"/>
  <c r="B2125" i="26" l="1"/>
  <c r="C2124" i="26"/>
  <c r="B2126" i="26" l="1"/>
  <c r="C2125" i="26"/>
  <c r="B2127" i="26" l="1"/>
  <c r="C2126" i="26"/>
  <c r="B2128" i="26" l="1"/>
  <c r="C2127" i="26"/>
  <c r="B2129" i="26" l="1"/>
  <c r="C2128" i="26"/>
  <c r="B2130" i="26" l="1"/>
  <c r="C2129" i="26"/>
  <c r="B2131" i="26" l="1"/>
  <c r="C2130" i="26"/>
  <c r="B2132" i="26" l="1"/>
  <c r="C2131" i="26"/>
  <c r="B2133" i="26" l="1"/>
  <c r="C2132" i="26"/>
  <c r="B2134" i="26" l="1"/>
  <c r="C2133" i="26"/>
  <c r="B2135" i="26" l="1"/>
  <c r="C2134" i="26"/>
  <c r="B2136" i="26" l="1"/>
  <c r="C2135" i="26"/>
  <c r="B2137" i="26" l="1"/>
  <c r="C2136" i="26"/>
  <c r="B2138" i="26" l="1"/>
  <c r="C2137" i="26"/>
  <c r="B2139" i="26" l="1"/>
  <c r="C2138" i="26"/>
  <c r="B2140" i="26" l="1"/>
  <c r="C2139" i="26"/>
  <c r="B2141" i="26" l="1"/>
  <c r="C2140" i="26"/>
  <c r="B2142" i="26" l="1"/>
  <c r="C2141" i="26"/>
  <c r="B2143" i="26" l="1"/>
  <c r="C2142" i="26"/>
  <c r="B2144" i="26" l="1"/>
  <c r="C2143" i="26"/>
  <c r="B2145" i="26" l="1"/>
  <c r="C2144" i="26"/>
  <c r="B2146" i="26" l="1"/>
  <c r="C2145" i="26"/>
  <c r="B2147" i="26" l="1"/>
  <c r="C2146" i="26"/>
  <c r="B2148" i="26" l="1"/>
  <c r="C2147" i="26"/>
  <c r="B2149" i="26" l="1"/>
  <c r="C2148" i="26"/>
  <c r="B2150" i="26" l="1"/>
  <c r="C2149" i="26"/>
  <c r="B2151" i="26" l="1"/>
  <c r="C2150" i="26"/>
  <c r="B2152" i="26" l="1"/>
  <c r="C2151" i="26"/>
  <c r="B2153" i="26" l="1"/>
  <c r="C2152" i="26"/>
  <c r="B2154" i="26" l="1"/>
  <c r="C2153" i="26"/>
  <c r="B2155" i="26" l="1"/>
  <c r="C2154" i="26"/>
  <c r="B2156" i="26" l="1"/>
  <c r="C2155" i="26"/>
  <c r="B2157" i="26" l="1"/>
  <c r="C2156" i="26"/>
  <c r="B2158" i="26" l="1"/>
  <c r="C2157" i="26"/>
  <c r="B2159" i="26" l="1"/>
  <c r="C2158" i="26"/>
  <c r="B2160" i="26" l="1"/>
  <c r="C2159" i="26"/>
  <c r="B2161" i="26" l="1"/>
  <c r="C2160" i="26"/>
  <c r="B2162" i="26" l="1"/>
  <c r="C2161" i="26"/>
  <c r="B2163" i="26" l="1"/>
  <c r="C2162" i="26"/>
  <c r="B2164" i="26" l="1"/>
  <c r="C2163" i="26"/>
  <c r="B2165" i="26" l="1"/>
  <c r="C2164" i="26"/>
  <c r="B2166" i="26" l="1"/>
  <c r="C2165" i="26"/>
  <c r="B2167" i="26" l="1"/>
  <c r="C2166" i="26"/>
  <c r="B2168" i="26" l="1"/>
  <c r="C2167" i="26"/>
  <c r="B2169" i="26" l="1"/>
  <c r="C2168" i="26"/>
  <c r="B2170" i="26" l="1"/>
  <c r="C2169" i="26"/>
  <c r="B2171" i="26" l="1"/>
  <c r="C2170" i="26"/>
  <c r="B2172" i="26" l="1"/>
  <c r="C2171" i="26"/>
  <c r="B2173" i="26" l="1"/>
  <c r="C2172" i="26"/>
  <c r="B2174" i="26" l="1"/>
  <c r="C2173" i="26"/>
  <c r="B2175" i="26" l="1"/>
  <c r="C2174" i="26"/>
  <c r="B2176" i="26" l="1"/>
  <c r="C2175" i="26"/>
  <c r="B2177" i="26" l="1"/>
  <c r="C2176" i="26"/>
  <c r="B2178" i="26" l="1"/>
  <c r="C2177" i="26"/>
  <c r="B2179" i="26" l="1"/>
  <c r="C2178" i="26"/>
  <c r="B2180" i="26" l="1"/>
  <c r="C2179" i="26"/>
  <c r="B2181" i="26" l="1"/>
  <c r="C2180" i="26"/>
  <c r="B2182" i="26" l="1"/>
  <c r="C2181" i="26"/>
  <c r="B2183" i="26" l="1"/>
  <c r="C2182" i="26"/>
  <c r="B2184" i="26" l="1"/>
  <c r="C2183" i="26"/>
  <c r="B2185" i="26" l="1"/>
  <c r="C2184" i="26"/>
  <c r="B2186" i="26" l="1"/>
  <c r="C2185" i="26"/>
  <c r="B2187" i="26" l="1"/>
  <c r="C2186" i="26"/>
  <c r="B2188" i="26" l="1"/>
  <c r="C2187" i="26"/>
  <c r="B2189" i="26" l="1"/>
  <c r="C2188" i="26"/>
  <c r="B2190" i="26" l="1"/>
  <c r="C2189" i="26"/>
  <c r="B2191" i="26" l="1"/>
  <c r="C2190" i="26"/>
  <c r="B2192" i="26" l="1"/>
  <c r="C2191" i="26"/>
  <c r="B2193" i="26" l="1"/>
  <c r="C2192" i="26"/>
  <c r="B2194" i="26" l="1"/>
  <c r="C2193" i="26"/>
  <c r="B2195" i="26" l="1"/>
  <c r="C2194" i="26"/>
  <c r="B2196" i="26" l="1"/>
  <c r="C2195" i="26"/>
  <c r="B2197" i="26" l="1"/>
  <c r="C2196" i="26"/>
  <c r="B2198" i="26" l="1"/>
  <c r="C2197" i="26"/>
  <c r="B2199" i="26" l="1"/>
  <c r="C2198" i="26"/>
  <c r="B2200" i="26" l="1"/>
  <c r="C2199" i="26"/>
  <c r="B2201" i="26" l="1"/>
  <c r="C2200" i="26"/>
  <c r="B2202" i="26" l="1"/>
  <c r="C2201" i="26"/>
  <c r="B2203" i="26" l="1"/>
  <c r="C2202" i="26"/>
  <c r="B2204" i="26" l="1"/>
  <c r="C2203" i="26"/>
  <c r="B2205" i="26" l="1"/>
  <c r="C2204" i="26"/>
  <c r="B2206" i="26" l="1"/>
  <c r="C2205" i="26"/>
  <c r="B2207" i="26" l="1"/>
  <c r="C2206" i="26"/>
  <c r="B2208" i="26" l="1"/>
  <c r="C2207" i="26"/>
  <c r="B2209" i="26" l="1"/>
  <c r="C2208" i="26"/>
  <c r="B2210" i="26" l="1"/>
  <c r="C2209" i="26"/>
  <c r="B2211" i="26" l="1"/>
  <c r="C2210" i="26"/>
  <c r="B2212" i="26" l="1"/>
  <c r="C2211" i="26"/>
  <c r="B2213" i="26" l="1"/>
  <c r="C2212" i="26"/>
  <c r="B2214" i="26" l="1"/>
  <c r="C2213" i="26"/>
  <c r="B2215" i="26" l="1"/>
  <c r="C2214" i="26"/>
  <c r="B2216" i="26" l="1"/>
  <c r="C2215" i="26"/>
  <c r="B2217" i="26" l="1"/>
  <c r="C2216" i="26"/>
  <c r="B2218" i="26" l="1"/>
  <c r="C2217" i="26"/>
  <c r="B2219" i="26" l="1"/>
  <c r="C2218" i="26"/>
  <c r="B2220" i="26" l="1"/>
  <c r="C2219" i="26"/>
  <c r="B2221" i="26" l="1"/>
  <c r="C2220" i="26"/>
  <c r="B2222" i="26" l="1"/>
  <c r="C2221" i="26"/>
  <c r="B2223" i="26" l="1"/>
  <c r="C2222" i="26"/>
  <c r="B2224" i="26" l="1"/>
  <c r="C2223" i="26"/>
  <c r="B2225" i="26" l="1"/>
  <c r="C2224" i="26"/>
  <c r="B2226" i="26" l="1"/>
  <c r="C2225" i="26"/>
  <c r="B2227" i="26" l="1"/>
  <c r="C2226" i="26"/>
  <c r="B2228" i="26" l="1"/>
  <c r="C2227" i="26"/>
  <c r="B2229" i="26" l="1"/>
  <c r="C2228" i="26"/>
  <c r="B2230" i="26" l="1"/>
  <c r="C2229" i="26"/>
  <c r="B2231" i="26" l="1"/>
  <c r="C2230" i="26"/>
  <c r="B2232" i="26" l="1"/>
  <c r="C2231" i="26"/>
  <c r="B2233" i="26" l="1"/>
  <c r="C2232" i="26"/>
  <c r="B2234" i="26" l="1"/>
  <c r="C2233" i="26"/>
  <c r="B2235" i="26" l="1"/>
  <c r="C2234" i="26"/>
  <c r="B2236" i="26" l="1"/>
  <c r="C2235" i="26"/>
  <c r="B2237" i="26" l="1"/>
  <c r="C2236" i="26"/>
  <c r="B2238" i="26" l="1"/>
  <c r="C2237" i="26"/>
  <c r="B2239" i="26" l="1"/>
  <c r="C2238" i="26"/>
  <c r="B2240" i="26" l="1"/>
  <c r="C2239" i="26"/>
  <c r="B2241" i="26" l="1"/>
  <c r="C2240" i="26"/>
  <c r="B2242" i="26" l="1"/>
  <c r="C2241" i="26"/>
  <c r="B2243" i="26" l="1"/>
  <c r="C2242" i="26"/>
  <c r="B2244" i="26" l="1"/>
  <c r="C2243" i="26"/>
  <c r="B2245" i="26" l="1"/>
  <c r="C2244" i="26"/>
  <c r="B2246" i="26" l="1"/>
  <c r="C2245" i="26"/>
  <c r="B2247" i="26" l="1"/>
  <c r="C2246" i="26"/>
  <c r="B2248" i="26" l="1"/>
  <c r="C2247" i="26"/>
  <c r="B2249" i="26" l="1"/>
  <c r="C2248" i="26"/>
  <c r="B2250" i="26" l="1"/>
  <c r="C2249" i="26"/>
  <c r="B2251" i="26" l="1"/>
  <c r="C2250" i="26"/>
  <c r="B2252" i="26" l="1"/>
  <c r="C2251" i="26"/>
  <c r="B2253" i="26" l="1"/>
  <c r="C2252" i="26"/>
  <c r="B2254" i="26" l="1"/>
  <c r="C2253" i="26"/>
  <c r="B2255" i="26" l="1"/>
  <c r="C2254" i="26"/>
  <c r="B2256" i="26" l="1"/>
  <c r="C2255" i="26"/>
  <c r="B2257" i="26" l="1"/>
  <c r="C2256" i="26"/>
  <c r="B2258" i="26" l="1"/>
  <c r="C2257" i="26"/>
  <c r="B2259" i="26" l="1"/>
  <c r="C2258" i="26"/>
  <c r="B2260" i="26" l="1"/>
  <c r="C2259" i="26"/>
  <c r="B2261" i="26" l="1"/>
  <c r="C2260" i="26"/>
  <c r="B2262" i="26" l="1"/>
  <c r="C2261" i="26"/>
  <c r="B2263" i="26" l="1"/>
  <c r="C2262" i="26"/>
  <c r="B2264" i="26" l="1"/>
  <c r="C2263" i="26"/>
  <c r="B2265" i="26" l="1"/>
  <c r="C2264" i="26"/>
  <c r="B2266" i="26" l="1"/>
  <c r="C2265" i="26"/>
  <c r="B2267" i="26" l="1"/>
  <c r="C2266" i="26"/>
  <c r="B2268" i="26" l="1"/>
  <c r="C2267" i="26"/>
  <c r="B2269" i="26" l="1"/>
  <c r="C2268" i="26"/>
  <c r="B2270" i="26" l="1"/>
  <c r="C2269" i="26"/>
  <c r="B2271" i="26" l="1"/>
  <c r="C2270" i="26"/>
  <c r="B2272" i="26" l="1"/>
  <c r="C2271" i="26"/>
  <c r="B2273" i="26" l="1"/>
  <c r="C2272" i="26"/>
  <c r="B2274" i="26" l="1"/>
  <c r="C2273" i="26"/>
  <c r="B2275" i="26" l="1"/>
  <c r="C2274" i="26"/>
  <c r="B2276" i="26" l="1"/>
  <c r="C2275" i="26"/>
  <c r="B2277" i="26" l="1"/>
  <c r="C2276" i="26"/>
  <c r="B2278" i="26" l="1"/>
  <c r="C2277" i="26"/>
  <c r="B2279" i="26" l="1"/>
  <c r="C2278" i="26"/>
  <c r="B2280" i="26" l="1"/>
  <c r="C2279" i="26"/>
  <c r="B2281" i="26" l="1"/>
  <c r="C2280" i="26"/>
  <c r="B2282" i="26" l="1"/>
  <c r="C2281" i="26"/>
  <c r="B2283" i="26" l="1"/>
  <c r="C2282" i="26"/>
  <c r="B2284" i="26" l="1"/>
  <c r="C2283" i="26"/>
  <c r="B2285" i="26" l="1"/>
  <c r="C2284" i="26"/>
  <c r="B2286" i="26" l="1"/>
  <c r="C2285" i="26"/>
  <c r="B2287" i="26" l="1"/>
  <c r="C2286" i="26"/>
  <c r="B2288" i="26" l="1"/>
  <c r="C2287" i="26"/>
  <c r="B2289" i="26" l="1"/>
  <c r="C2288" i="26"/>
  <c r="B2290" i="26" l="1"/>
  <c r="C2289" i="26"/>
  <c r="B2291" i="26" l="1"/>
  <c r="C2290" i="26"/>
  <c r="B2292" i="26" l="1"/>
  <c r="C2291" i="26"/>
  <c r="B2293" i="26" l="1"/>
  <c r="C2292" i="26"/>
  <c r="B2294" i="26" l="1"/>
  <c r="C2293" i="26"/>
  <c r="B2295" i="26" l="1"/>
  <c r="C2294" i="26"/>
  <c r="B2296" i="26" l="1"/>
  <c r="C2295" i="26"/>
  <c r="B2297" i="26" l="1"/>
  <c r="C2296" i="26"/>
  <c r="B2298" i="26" l="1"/>
  <c r="C2297" i="26"/>
  <c r="B2299" i="26" l="1"/>
  <c r="C2298" i="26"/>
  <c r="B2300" i="26" l="1"/>
  <c r="C2299" i="26"/>
  <c r="B2301" i="26" l="1"/>
  <c r="C2300" i="26"/>
  <c r="B2302" i="26" l="1"/>
  <c r="C2301" i="26"/>
  <c r="B2303" i="26" l="1"/>
  <c r="C2302" i="26"/>
  <c r="B2304" i="26" l="1"/>
  <c r="C2303" i="26"/>
  <c r="B2305" i="26" l="1"/>
  <c r="C2304" i="26"/>
  <c r="B2306" i="26" l="1"/>
  <c r="C2305" i="26"/>
  <c r="B2307" i="26" l="1"/>
  <c r="C2306" i="26"/>
  <c r="B2308" i="26" l="1"/>
  <c r="C2307" i="26"/>
  <c r="B2309" i="26" l="1"/>
  <c r="C2308" i="26"/>
  <c r="B2310" i="26" l="1"/>
  <c r="C2309" i="26"/>
  <c r="B2311" i="26" l="1"/>
  <c r="C2310" i="26"/>
  <c r="B2312" i="26" l="1"/>
  <c r="C2311" i="26"/>
  <c r="B2313" i="26" l="1"/>
  <c r="C2312" i="26"/>
  <c r="B2314" i="26" l="1"/>
  <c r="C2313" i="26"/>
  <c r="B2315" i="26" l="1"/>
  <c r="C2314" i="26"/>
  <c r="B2316" i="26" l="1"/>
  <c r="C2315" i="26"/>
  <c r="B2317" i="26" l="1"/>
  <c r="C2316" i="26"/>
  <c r="B2318" i="26" l="1"/>
  <c r="C2317" i="26"/>
  <c r="B2319" i="26" l="1"/>
  <c r="C2318" i="26"/>
  <c r="B2320" i="26" l="1"/>
  <c r="C2319" i="26"/>
  <c r="B2321" i="26" l="1"/>
  <c r="C2320" i="26"/>
  <c r="B2322" i="26" l="1"/>
  <c r="C2321" i="26"/>
  <c r="B2323" i="26" l="1"/>
  <c r="C2322" i="26"/>
  <c r="B2324" i="26" l="1"/>
  <c r="C2323" i="26"/>
  <c r="B2325" i="26" l="1"/>
  <c r="C2324" i="26"/>
  <c r="B2326" i="26" l="1"/>
  <c r="C2325" i="26"/>
  <c r="B2327" i="26" l="1"/>
  <c r="C2326" i="26"/>
  <c r="B2328" i="26" l="1"/>
  <c r="C2327" i="26"/>
  <c r="B2329" i="26" l="1"/>
  <c r="C2328" i="26"/>
  <c r="B2330" i="26" l="1"/>
  <c r="C2329" i="26"/>
  <c r="B2331" i="26" l="1"/>
  <c r="C2330" i="26"/>
  <c r="B2332" i="26" l="1"/>
  <c r="C2331" i="26"/>
  <c r="B2333" i="26" l="1"/>
  <c r="C2332" i="26"/>
  <c r="B2334" i="26" l="1"/>
  <c r="C2333" i="26"/>
  <c r="B2335" i="26" l="1"/>
  <c r="C2334" i="26"/>
  <c r="B2336" i="26" l="1"/>
  <c r="C2335" i="26"/>
  <c r="B2337" i="26" l="1"/>
  <c r="C2336" i="26"/>
  <c r="B2338" i="26" l="1"/>
  <c r="C2337" i="26"/>
  <c r="B2339" i="26" l="1"/>
  <c r="C2338" i="26"/>
  <c r="B2340" i="26" l="1"/>
  <c r="C2339" i="26"/>
  <c r="B2341" i="26" l="1"/>
  <c r="C2340" i="26"/>
  <c r="B2342" i="26" l="1"/>
  <c r="C2341" i="26"/>
  <c r="B2343" i="26" l="1"/>
  <c r="C2342" i="26"/>
  <c r="B2344" i="26" l="1"/>
  <c r="C2343" i="26"/>
  <c r="B2345" i="26" l="1"/>
  <c r="C2344" i="26"/>
  <c r="B2346" i="26" l="1"/>
  <c r="C2345" i="26"/>
  <c r="B2347" i="26" l="1"/>
  <c r="C2346" i="26"/>
  <c r="B2348" i="26" l="1"/>
  <c r="C2347" i="26"/>
  <c r="B2349" i="26" l="1"/>
  <c r="C2348" i="26"/>
  <c r="B2350" i="26" l="1"/>
  <c r="C2349" i="26"/>
  <c r="B2351" i="26" l="1"/>
  <c r="C2350" i="26"/>
  <c r="B2352" i="26" l="1"/>
  <c r="C2351" i="26"/>
  <c r="B2353" i="26" l="1"/>
  <c r="C2352" i="26"/>
  <c r="B2354" i="26" l="1"/>
  <c r="C2353" i="26"/>
  <c r="B2355" i="26" l="1"/>
  <c r="C2354" i="26"/>
  <c r="B2356" i="26" l="1"/>
  <c r="C2355" i="26"/>
  <c r="B2357" i="26" l="1"/>
  <c r="C2356" i="26"/>
  <c r="B2358" i="26" l="1"/>
  <c r="C2357" i="26"/>
  <c r="B2359" i="26" l="1"/>
  <c r="C2358" i="26"/>
  <c r="B2360" i="26" l="1"/>
  <c r="C2359" i="26"/>
  <c r="B2361" i="26" l="1"/>
  <c r="C2360" i="26"/>
  <c r="B2362" i="26" l="1"/>
  <c r="C2361" i="26"/>
  <c r="B2363" i="26" l="1"/>
  <c r="C2362" i="26"/>
  <c r="B2364" i="26" l="1"/>
  <c r="C2363" i="26"/>
  <c r="B2365" i="26" l="1"/>
  <c r="C2364" i="26"/>
  <c r="B2366" i="26" l="1"/>
  <c r="C2365" i="26"/>
  <c r="B2367" i="26" l="1"/>
  <c r="C2366" i="26"/>
  <c r="B2368" i="26" l="1"/>
  <c r="C2367" i="26"/>
  <c r="B2369" i="26" l="1"/>
  <c r="C2368" i="26"/>
  <c r="B2370" i="26" l="1"/>
  <c r="C2369" i="26"/>
  <c r="B2371" i="26" l="1"/>
  <c r="C2370" i="26"/>
  <c r="B2372" i="26" l="1"/>
  <c r="C2371" i="26"/>
  <c r="B2373" i="26" l="1"/>
  <c r="C2372" i="26"/>
  <c r="B2374" i="26" l="1"/>
  <c r="C2373" i="26"/>
  <c r="B2375" i="26" l="1"/>
  <c r="C2374" i="26"/>
  <c r="B2376" i="26" l="1"/>
  <c r="C2375" i="26"/>
  <c r="B2377" i="26" l="1"/>
  <c r="C2376" i="26"/>
  <c r="B2378" i="26" l="1"/>
  <c r="C2377" i="26"/>
  <c r="B2379" i="26" l="1"/>
  <c r="C2378" i="26"/>
  <c r="B2380" i="26" l="1"/>
  <c r="C2379" i="26"/>
  <c r="B2381" i="26" l="1"/>
  <c r="C2380" i="26"/>
  <c r="B2382" i="26" l="1"/>
  <c r="C2381" i="26"/>
  <c r="B2383" i="26" l="1"/>
  <c r="C2382" i="26"/>
  <c r="B2384" i="26" l="1"/>
  <c r="C2383" i="26"/>
  <c r="B2385" i="26" l="1"/>
  <c r="C2384" i="26"/>
  <c r="B2386" i="26" l="1"/>
  <c r="C2385" i="26"/>
  <c r="B2387" i="26" l="1"/>
  <c r="C2386" i="26"/>
  <c r="B2388" i="26" l="1"/>
  <c r="C2387" i="26"/>
  <c r="B2389" i="26" l="1"/>
  <c r="C2388" i="26"/>
  <c r="B2390" i="26" l="1"/>
  <c r="C2389" i="26"/>
  <c r="B2391" i="26" l="1"/>
  <c r="C2390" i="26"/>
  <c r="B2392" i="26" l="1"/>
  <c r="C2391" i="26"/>
  <c r="B2393" i="26" l="1"/>
  <c r="C2392" i="26"/>
  <c r="B2394" i="26" l="1"/>
  <c r="C2393" i="26"/>
  <c r="B2395" i="26" l="1"/>
  <c r="C2394" i="26"/>
  <c r="B2396" i="26" l="1"/>
  <c r="C2395" i="26"/>
  <c r="B2397" i="26" l="1"/>
  <c r="C2396" i="26"/>
  <c r="B2398" i="26" l="1"/>
  <c r="C2397" i="26"/>
  <c r="B2399" i="26" l="1"/>
  <c r="C2398" i="26"/>
  <c r="B2400" i="26" l="1"/>
  <c r="C2399" i="26"/>
  <c r="B2401" i="26" l="1"/>
  <c r="C2400" i="26"/>
  <c r="B2402" i="26" l="1"/>
  <c r="C2401" i="26"/>
  <c r="B2403" i="26" l="1"/>
  <c r="C2402" i="26"/>
  <c r="B2404" i="26" l="1"/>
  <c r="C2403" i="26"/>
  <c r="B2405" i="26" l="1"/>
  <c r="C2404" i="26"/>
  <c r="B2406" i="26" l="1"/>
  <c r="C2405" i="26"/>
  <c r="B2407" i="26" l="1"/>
  <c r="C2406" i="26"/>
  <c r="B2408" i="26" l="1"/>
  <c r="C2407" i="26"/>
  <c r="B2409" i="26" l="1"/>
  <c r="C2408" i="26"/>
  <c r="B2410" i="26" l="1"/>
  <c r="C2409" i="26"/>
  <c r="B2411" i="26" l="1"/>
  <c r="C2410" i="26"/>
  <c r="B2412" i="26" l="1"/>
  <c r="C2411" i="26"/>
  <c r="B2413" i="26" l="1"/>
  <c r="C2412" i="26"/>
  <c r="B2414" i="26" l="1"/>
  <c r="C2413" i="26"/>
  <c r="B2415" i="26" l="1"/>
  <c r="C2414" i="26"/>
  <c r="B2416" i="26" l="1"/>
  <c r="C2415" i="26"/>
  <c r="B2417" i="26" l="1"/>
  <c r="C2416" i="26"/>
  <c r="B2418" i="26" l="1"/>
  <c r="C2417" i="26"/>
  <c r="B2419" i="26" l="1"/>
  <c r="C2418" i="26"/>
  <c r="B2420" i="26" l="1"/>
  <c r="C2419" i="26"/>
  <c r="B2421" i="26" l="1"/>
  <c r="C2420" i="26"/>
  <c r="B2422" i="26" l="1"/>
  <c r="C2421" i="26"/>
  <c r="B2423" i="26" l="1"/>
  <c r="C2422" i="26"/>
  <c r="B2424" i="26" l="1"/>
  <c r="C2423" i="26"/>
  <c r="B2425" i="26" l="1"/>
  <c r="C2424" i="26"/>
  <c r="B2426" i="26" l="1"/>
  <c r="C2425" i="26"/>
  <c r="B2427" i="26" l="1"/>
  <c r="C2426" i="26"/>
  <c r="B2428" i="26" l="1"/>
  <c r="C2427" i="26"/>
  <c r="B2429" i="26" l="1"/>
  <c r="C2428" i="26"/>
  <c r="B2430" i="26" l="1"/>
  <c r="C2429" i="26"/>
  <c r="B2431" i="26" l="1"/>
  <c r="C2430" i="26"/>
  <c r="B2432" i="26" l="1"/>
  <c r="C2431" i="26"/>
  <c r="B2433" i="26" l="1"/>
  <c r="C2432" i="26"/>
  <c r="B2434" i="26" l="1"/>
  <c r="C2433" i="26"/>
  <c r="B2435" i="26" l="1"/>
  <c r="C2434" i="26"/>
  <c r="B2436" i="26" l="1"/>
  <c r="C2435" i="26"/>
  <c r="B2437" i="26" l="1"/>
  <c r="C2436" i="26"/>
  <c r="B2438" i="26" l="1"/>
  <c r="C2437" i="26"/>
  <c r="B2439" i="26" l="1"/>
  <c r="C2438" i="26"/>
  <c r="B2440" i="26" l="1"/>
  <c r="C2439" i="26"/>
  <c r="B2441" i="26" l="1"/>
  <c r="C2440" i="26"/>
  <c r="B2442" i="26" l="1"/>
  <c r="C2441" i="26"/>
  <c r="B2443" i="26" l="1"/>
  <c r="C2442" i="26"/>
  <c r="B2444" i="26" l="1"/>
  <c r="C2443" i="26"/>
  <c r="B2445" i="26" l="1"/>
  <c r="C2444" i="26"/>
  <c r="B2446" i="26" l="1"/>
  <c r="C2445" i="26"/>
  <c r="B2447" i="26" l="1"/>
  <c r="C2446" i="26"/>
  <c r="B2448" i="26" l="1"/>
  <c r="C2447" i="26"/>
  <c r="B2449" i="26" l="1"/>
  <c r="C2448" i="26"/>
  <c r="B2450" i="26" l="1"/>
  <c r="C2449" i="26"/>
  <c r="B2451" i="26" l="1"/>
  <c r="C2450" i="26"/>
  <c r="B2452" i="26" l="1"/>
  <c r="C2451" i="26"/>
  <c r="B2453" i="26" l="1"/>
  <c r="C2452" i="26"/>
  <c r="B2454" i="26" l="1"/>
  <c r="C2453" i="26"/>
  <c r="B2455" i="26" l="1"/>
  <c r="C2454" i="26"/>
  <c r="B2456" i="26" l="1"/>
  <c r="C2455" i="26"/>
  <c r="B2457" i="26" l="1"/>
  <c r="C2456" i="26"/>
  <c r="B2458" i="26" l="1"/>
  <c r="C2457" i="26"/>
  <c r="B2459" i="26" l="1"/>
  <c r="C2458" i="26"/>
  <c r="B2460" i="26" l="1"/>
  <c r="C2459" i="26"/>
  <c r="B2461" i="26" l="1"/>
  <c r="C2460" i="26"/>
  <c r="B2462" i="26" l="1"/>
  <c r="C2461" i="26"/>
  <c r="B2463" i="26" l="1"/>
  <c r="C2462" i="26"/>
  <c r="B2464" i="26" l="1"/>
  <c r="C2463" i="26"/>
  <c r="B2465" i="26" l="1"/>
  <c r="C2464" i="26"/>
  <c r="B2466" i="26" l="1"/>
  <c r="C2465" i="26"/>
  <c r="B2467" i="26" l="1"/>
  <c r="C2466" i="26"/>
  <c r="B2468" i="26" l="1"/>
  <c r="C2467" i="26"/>
  <c r="B2469" i="26" l="1"/>
  <c r="C2468" i="26"/>
  <c r="B2470" i="26" l="1"/>
  <c r="C2469" i="26"/>
  <c r="B2471" i="26" l="1"/>
  <c r="C2470" i="26"/>
  <c r="B2472" i="26" l="1"/>
  <c r="C2471" i="26"/>
  <c r="B2473" i="26" l="1"/>
  <c r="C2472" i="26"/>
  <c r="B2474" i="26" l="1"/>
  <c r="C2473" i="26"/>
  <c r="B2475" i="26" l="1"/>
  <c r="C2474" i="26"/>
  <c r="B2476" i="26" l="1"/>
  <c r="C2475" i="26"/>
  <c r="B2477" i="26" l="1"/>
  <c r="C2476" i="26"/>
  <c r="B2478" i="26" l="1"/>
  <c r="C2477" i="26"/>
  <c r="B2479" i="26" l="1"/>
  <c r="C2478" i="26"/>
  <c r="B2480" i="26" l="1"/>
  <c r="C2479" i="26"/>
  <c r="B2481" i="26" l="1"/>
  <c r="C2480" i="26"/>
  <c r="B2482" i="26" l="1"/>
  <c r="C2481" i="26"/>
  <c r="B2483" i="26" l="1"/>
  <c r="C2482" i="26"/>
  <c r="B2484" i="26" l="1"/>
  <c r="C2483" i="26"/>
  <c r="B2485" i="26" l="1"/>
  <c r="C2484" i="26"/>
  <c r="B2486" i="26" l="1"/>
  <c r="C2485" i="26"/>
  <c r="B2487" i="26" l="1"/>
  <c r="C2486" i="26"/>
  <c r="B2488" i="26" l="1"/>
  <c r="C2487" i="26"/>
  <c r="B2489" i="26" l="1"/>
  <c r="C2488" i="26"/>
  <c r="B2490" i="26" l="1"/>
  <c r="C2489" i="26"/>
  <c r="B2491" i="26" l="1"/>
  <c r="C2490" i="26"/>
  <c r="B2492" i="26" l="1"/>
  <c r="C2491" i="26"/>
  <c r="B2493" i="26" l="1"/>
  <c r="C2492" i="26"/>
  <c r="B2494" i="26" l="1"/>
  <c r="C2493" i="26"/>
  <c r="B2495" i="26" l="1"/>
  <c r="C2494" i="26"/>
  <c r="B2496" i="26" l="1"/>
  <c r="C2495" i="26"/>
  <c r="B2497" i="26" l="1"/>
  <c r="C2496" i="26"/>
  <c r="B2498" i="26" l="1"/>
  <c r="C2497" i="26"/>
  <c r="B2499" i="26" l="1"/>
  <c r="C2498" i="26"/>
  <c r="B2500" i="26" l="1"/>
  <c r="C2499" i="26"/>
  <c r="B2501" i="26" l="1"/>
  <c r="C2500" i="26"/>
  <c r="B2502" i="26" l="1"/>
  <c r="C2501" i="26"/>
  <c r="B2503" i="26" l="1"/>
  <c r="C2502" i="26"/>
  <c r="B2504" i="26" l="1"/>
  <c r="C2503" i="26"/>
  <c r="B2505" i="26" l="1"/>
  <c r="C2504" i="26"/>
  <c r="B2506" i="26" l="1"/>
  <c r="C2505" i="26"/>
  <c r="B2507" i="26" l="1"/>
  <c r="C2506" i="26"/>
  <c r="B2508" i="26" l="1"/>
  <c r="C2507" i="26"/>
  <c r="B2509" i="26" l="1"/>
  <c r="C2508" i="26"/>
  <c r="B2510" i="26" l="1"/>
  <c r="C2509" i="26"/>
  <c r="B2511" i="26" l="1"/>
  <c r="C2510" i="26"/>
  <c r="B2512" i="26" l="1"/>
  <c r="C2511" i="26"/>
  <c r="B2513" i="26" l="1"/>
  <c r="C2512" i="26"/>
  <c r="B2514" i="26" l="1"/>
  <c r="C2513" i="26"/>
  <c r="B2515" i="26" l="1"/>
  <c r="C2514" i="26"/>
  <c r="B2516" i="26" l="1"/>
  <c r="C2515" i="26"/>
  <c r="B2517" i="26" l="1"/>
  <c r="C2516" i="26"/>
  <c r="B2518" i="26" l="1"/>
  <c r="C2517" i="26"/>
  <c r="B2519" i="26" l="1"/>
  <c r="C2518" i="26"/>
  <c r="B2520" i="26" l="1"/>
  <c r="C2519" i="26"/>
  <c r="B2521" i="26" l="1"/>
  <c r="C2520" i="26"/>
  <c r="B2522" i="26" l="1"/>
  <c r="C2521" i="26"/>
  <c r="B2523" i="26" l="1"/>
  <c r="C2522" i="26"/>
  <c r="B2524" i="26" l="1"/>
  <c r="C2523" i="26"/>
  <c r="B2525" i="26" l="1"/>
  <c r="C2524" i="26"/>
  <c r="B2526" i="26" l="1"/>
  <c r="C2525" i="26"/>
  <c r="B2527" i="26" l="1"/>
  <c r="C2526" i="26"/>
  <c r="B2528" i="26" l="1"/>
  <c r="C2527" i="26"/>
  <c r="B2529" i="26" l="1"/>
  <c r="C2528" i="26"/>
  <c r="B2530" i="26" l="1"/>
  <c r="C2529" i="26"/>
  <c r="B2531" i="26" l="1"/>
  <c r="C2530" i="26"/>
  <c r="B2532" i="26" l="1"/>
  <c r="C2531" i="26"/>
  <c r="B2533" i="26" l="1"/>
  <c r="C2532" i="26"/>
  <c r="B2534" i="26" l="1"/>
  <c r="C2533" i="26"/>
  <c r="B2535" i="26" l="1"/>
  <c r="C2534" i="26"/>
  <c r="B2536" i="26" l="1"/>
  <c r="C2535" i="26"/>
  <c r="B2537" i="26" l="1"/>
  <c r="C2536" i="26"/>
  <c r="B2538" i="26" l="1"/>
  <c r="C2537" i="26"/>
  <c r="B2539" i="26" l="1"/>
  <c r="C2538" i="26"/>
  <c r="B2540" i="26" l="1"/>
  <c r="C2539" i="26"/>
  <c r="B2541" i="26" l="1"/>
  <c r="C2540" i="26"/>
  <c r="B2542" i="26" l="1"/>
  <c r="C2541" i="26"/>
  <c r="B2543" i="26" l="1"/>
  <c r="C2542" i="26"/>
  <c r="B2544" i="26" l="1"/>
  <c r="C2543" i="26"/>
  <c r="B2545" i="26" l="1"/>
  <c r="C2544" i="26"/>
  <c r="B2546" i="26" l="1"/>
  <c r="C2545" i="26"/>
  <c r="B2547" i="26" l="1"/>
  <c r="C2546" i="26"/>
  <c r="B2548" i="26" l="1"/>
  <c r="C2547" i="26"/>
  <c r="B2549" i="26" l="1"/>
  <c r="C2548" i="26"/>
  <c r="B2550" i="26" l="1"/>
  <c r="C2549" i="26"/>
  <c r="B2551" i="26" l="1"/>
  <c r="C2550" i="26"/>
  <c r="B2552" i="26" l="1"/>
  <c r="C2551" i="26"/>
  <c r="B2553" i="26" l="1"/>
  <c r="C2552" i="26"/>
  <c r="B2554" i="26" l="1"/>
  <c r="C2553" i="26"/>
  <c r="B2555" i="26" l="1"/>
  <c r="C2554" i="26"/>
  <c r="B2556" i="26" l="1"/>
  <c r="C2555" i="26"/>
  <c r="B2557" i="26" l="1"/>
  <c r="C2556" i="26"/>
  <c r="B2558" i="26" l="1"/>
  <c r="C2557" i="26"/>
  <c r="B2559" i="26" l="1"/>
  <c r="C2558" i="26"/>
  <c r="B2560" i="26" l="1"/>
  <c r="C2559" i="26"/>
  <c r="B2561" i="26" l="1"/>
  <c r="C2560" i="26"/>
  <c r="B2562" i="26" l="1"/>
  <c r="C2561" i="26"/>
  <c r="B2563" i="26" l="1"/>
  <c r="C2562" i="26"/>
  <c r="B2564" i="26" l="1"/>
  <c r="C2563" i="26"/>
  <c r="B2565" i="26" l="1"/>
  <c r="C2564" i="26"/>
  <c r="B2566" i="26" l="1"/>
  <c r="C2565" i="26"/>
  <c r="B2567" i="26" l="1"/>
  <c r="C2566" i="26"/>
  <c r="B2568" i="26" l="1"/>
  <c r="C2567" i="26"/>
  <c r="B2569" i="26" l="1"/>
  <c r="C2568" i="26"/>
  <c r="B2570" i="26" l="1"/>
  <c r="C2569" i="26"/>
  <c r="B2571" i="26" l="1"/>
  <c r="C2570" i="26"/>
  <c r="B2572" i="26" l="1"/>
  <c r="C2571" i="26"/>
  <c r="B2573" i="26" l="1"/>
  <c r="C2572" i="26"/>
  <c r="B2574" i="26" l="1"/>
  <c r="C2573" i="26"/>
  <c r="B2575" i="26" l="1"/>
  <c r="C2574" i="26"/>
  <c r="B2576" i="26" l="1"/>
  <c r="C2575" i="26"/>
  <c r="B2577" i="26" l="1"/>
  <c r="C2576" i="26"/>
  <c r="B2578" i="26" l="1"/>
  <c r="C2577" i="26"/>
  <c r="B2579" i="26" l="1"/>
  <c r="C2578" i="26"/>
  <c r="B2580" i="26" l="1"/>
  <c r="C2579" i="26"/>
  <c r="B2581" i="26" l="1"/>
  <c r="C2580" i="26"/>
  <c r="B2582" i="26" l="1"/>
  <c r="C2581" i="26"/>
  <c r="B2583" i="26" l="1"/>
  <c r="C2582" i="26"/>
  <c r="B2584" i="26" l="1"/>
  <c r="C2583" i="26"/>
  <c r="B2585" i="26" l="1"/>
  <c r="C2584" i="26"/>
  <c r="B2586" i="26" l="1"/>
  <c r="C2585" i="26"/>
  <c r="B2587" i="26" l="1"/>
  <c r="C2586" i="26"/>
  <c r="B2588" i="26" l="1"/>
  <c r="C2587" i="26"/>
  <c r="B2589" i="26" l="1"/>
  <c r="C2588" i="26"/>
  <c r="B2590" i="26" l="1"/>
  <c r="C2589" i="26"/>
  <c r="B2591" i="26" l="1"/>
  <c r="C2590" i="26"/>
  <c r="B2592" i="26" l="1"/>
  <c r="C2591" i="26"/>
  <c r="B2593" i="26" l="1"/>
  <c r="C2592" i="26"/>
  <c r="B2594" i="26" l="1"/>
  <c r="C2593" i="26"/>
  <c r="B2595" i="26" l="1"/>
  <c r="C2594" i="26"/>
  <c r="B2596" i="26" l="1"/>
  <c r="C2595" i="26"/>
  <c r="B2597" i="26" l="1"/>
  <c r="C2596" i="26"/>
  <c r="B2598" i="26" l="1"/>
  <c r="C2597" i="26"/>
  <c r="B2599" i="26" l="1"/>
  <c r="C2598" i="26"/>
  <c r="B2600" i="26" l="1"/>
  <c r="C2599" i="26"/>
  <c r="B2601" i="26" l="1"/>
  <c r="C2600" i="26"/>
  <c r="B2602" i="26" l="1"/>
  <c r="C2601" i="26"/>
  <c r="B2603" i="26" l="1"/>
  <c r="C2602" i="26"/>
  <c r="B2604" i="26" l="1"/>
  <c r="C2603" i="26"/>
  <c r="B2605" i="26" l="1"/>
  <c r="C2604" i="26"/>
  <c r="B2606" i="26" l="1"/>
  <c r="C2605" i="26"/>
  <c r="B2607" i="26" l="1"/>
  <c r="C2606" i="26"/>
  <c r="B2608" i="26" l="1"/>
  <c r="C2607" i="26"/>
  <c r="B2609" i="26" l="1"/>
  <c r="C2608" i="26"/>
  <c r="B2610" i="26" l="1"/>
  <c r="C2609" i="26"/>
  <c r="B2611" i="26" l="1"/>
  <c r="C2610" i="26"/>
  <c r="B2612" i="26" l="1"/>
  <c r="C2611" i="26"/>
  <c r="B2613" i="26" l="1"/>
  <c r="C2612" i="26"/>
  <c r="B2614" i="26" l="1"/>
  <c r="C2613" i="26"/>
  <c r="B2615" i="26" l="1"/>
  <c r="C2614" i="26"/>
  <c r="B2616" i="26" l="1"/>
  <c r="C2615" i="26"/>
  <c r="B2617" i="26" l="1"/>
  <c r="C2616" i="26"/>
  <c r="B2618" i="26" l="1"/>
  <c r="C2617" i="26"/>
  <c r="B2619" i="26" l="1"/>
  <c r="C2618" i="26"/>
  <c r="B2620" i="26" l="1"/>
  <c r="C2619" i="26"/>
  <c r="B2621" i="26" l="1"/>
  <c r="C2620" i="26"/>
  <c r="B2622" i="26" l="1"/>
  <c r="C2621" i="26"/>
  <c r="B2623" i="26" l="1"/>
  <c r="C2622" i="26"/>
  <c r="B2624" i="26" l="1"/>
  <c r="C2623" i="26"/>
  <c r="B2625" i="26" l="1"/>
  <c r="C2624" i="26"/>
  <c r="B2626" i="26" l="1"/>
  <c r="C2625" i="26"/>
  <c r="B2627" i="26" l="1"/>
  <c r="C2626" i="26"/>
  <c r="B2628" i="26" l="1"/>
  <c r="C2627" i="26"/>
  <c r="B2629" i="26" l="1"/>
  <c r="C2628" i="26"/>
  <c r="B2630" i="26" l="1"/>
  <c r="C2629" i="26"/>
  <c r="B2631" i="26" l="1"/>
  <c r="C2630" i="26"/>
  <c r="B2632" i="26" l="1"/>
  <c r="C2631" i="26"/>
  <c r="B2633" i="26" l="1"/>
  <c r="C2632" i="26"/>
  <c r="B2634" i="26" l="1"/>
  <c r="C2633" i="26"/>
  <c r="B2635" i="26" l="1"/>
  <c r="C2634" i="26"/>
  <c r="B2636" i="26" l="1"/>
  <c r="C2635" i="26"/>
  <c r="B2637" i="26" l="1"/>
  <c r="C2636" i="26"/>
  <c r="B2638" i="26" l="1"/>
  <c r="C2637" i="26"/>
  <c r="B2639" i="26" l="1"/>
  <c r="C2638" i="26"/>
  <c r="B2640" i="26" l="1"/>
  <c r="C2639" i="26"/>
  <c r="B2641" i="26" l="1"/>
  <c r="C2640" i="26"/>
  <c r="B2642" i="26" l="1"/>
  <c r="C2641" i="26"/>
  <c r="B2643" i="26" l="1"/>
  <c r="C2642" i="26"/>
  <c r="B2644" i="26" l="1"/>
  <c r="C2643" i="26"/>
  <c r="B2645" i="26" l="1"/>
  <c r="C2644" i="26"/>
  <c r="B2646" i="26" l="1"/>
  <c r="C2645" i="26"/>
  <c r="B2647" i="26" l="1"/>
  <c r="C2646" i="26"/>
  <c r="B2648" i="26" l="1"/>
  <c r="C2647" i="26"/>
  <c r="B2649" i="26" l="1"/>
  <c r="C2648" i="26"/>
  <c r="B2650" i="26" l="1"/>
  <c r="C2649" i="26"/>
  <c r="B2651" i="26" l="1"/>
  <c r="C2650" i="26"/>
  <c r="B2652" i="26" l="1"/>
  <c r="C2651" i="26"/>
  <c r="B2653" i="26" l="1"/>
  <c r="C2652" i="26"/>
  <c r="B2654" i="26" l="1"/>
  <c r="C2653" i="26"/>
  <c r="B2655" i="26" l="1"/>
  <c r="C2654" i="26"/>
  <c r="B2656" i="26" l="1"/>
  <c r="C2655" i="26"/>
  <c r="B2657" i="26" l="1"/>
  <c r="C2656" i="26"/>
  <c r="B2658" i="26" l="1"/>
  <c r="C2657" i="26"/>
  <c r="B2659" i="26" l="1"/>
  <c r="C2658" i="26"/>
  <c r="B2660" i="26" l="1"/>
  <c r="C2659" i="26"/>
  <c r="B2661" i="26" l="1"/>
  <c r="C2660" i="26"/>
  <c r="B2662" i="26" l="1"/>
  <c r="C2661" i="26"/>
  <c r="B2663" i="26" l="1"/>
  <c r="C2662" i="26"/>
  <c r="B2664" i="26" l="1"/>
  <c r="C2663" i="26"/>
  <c r="B2665" i="26" l="1"/>
  <c r="C2664" i="26"/>
  <c r="B2666" i="26" l="1"/>
  <c r="C2665" i="26"/>
  <c r="B2667" i="26" l="1"/>
  <c r="C2666" i="26"/>
  <c r="B2668" i="26" l="1"/>
  <c r="C2667" i="26"/>
  <c r="B2669" i="26" l="1"/>
  <c r="C2668" i="26"/>
  <c r="B2670" i="26" l="1"/>
  <c r="C2669" i="26"/>
  <c r="B2671" i="26" l="1"/>
  <c r="C2670" i="26"/>
  <c r="B2672" i="26" l="1"/>
  <c r="C2671" i="26"/>
  <c r="B2673" i="26" l="1"/>
  <c r="C2672" i="26"/>
  <c r="B2674" i="26" l="1"/>
  <c r="C2673" i="26"/>
  <c r="B2675" i="26" l="1"/>
  <c r="C2674" i="26"/>
  <c r="B2676" i="26" l="1"/>
  <c r="C2675" i="26"/>
  <c r="B2677" i="26" l="1"/>
  <c r="C2676" i="26"/>
  <c r="B2678" i="26" l="1"/>
  <c r="C2677" i="26"/>
  <c r="B2679" i="26" l="1"/>
  <c r="C2678" i="26"/>
  <c r="B2680" i="26" l="1"/>
  <c r="C2679" i="26"/>
  <c r="B2681" i="26" l="1"/>
  <c r="C2680" i="26"/>
  <c r="B2682" i="26" l="1"/>
  <c r="C2681" i="26"/>
  <c r="B2683" i="26" l="1"/>
  <c r="C2682" i="26"/>
  <c r="B2684" i="26" l="1"/>
  <c r="C2683" i="26"/>
  <c r="B2685" i="26" l="1"/>
  <c r="C2684" i="26"/>
  <c r="B2686" i="26" l="1"/>
  <c r="C2685" i="26"/>
  <c r="B2687" i="26" l="1"/>
  <c r="C2686" i="26"/>
  <c r="B2688" i="26" l="1"/>
  <c r="C2687" i="26"/>
  <c r="B2689" i="26" l="1"/>
  <c r="C2688" i="26"/>
  <c r="B2690" i="26" l="1"/>
  <c r="C2689" i="26"/>
  <c r="B2691" i="26" l="1"/>
  <c r="C2690" i="26"/>
  <c r="B2692" i="26" l="1"/>
  <c r="C2691" i="26"/>
  <c r="B2693" i="26" l="1"/>
  <c r="C2692" i="26"/>
  <c r="B2694" i="26" l="1"/>
  <c r="C2693" i="26"/>
  <c r="B2695" i="26" l="1"/>
  <c r="C2694" i="26"/>
  <c r="B2696" i="26" l="1"/>
  <c r="C2695" i="26"/>
  <c r="B2697" i="26" l="1"/>
  <c r="C2696" i="26"/>
  <c r="B2698" i="26" l="1"/>
  <c r="C2697" i="26"/>
  <c r="B2699" i="26" l="1"/>
  <c r="C2698" i="26"/>
  <c r="B2700" i="26" l="1"/>
  <c r="C2699" i="26"/>
  <c r="B2701" i="26" l="1"/>
  <c r="C2700" i="26"/>
  <c r="B2702" i="26" l="1"/>
  <c r="C2701" i="26"/>
  <c r="B2703" i="26" l="1"/>
  <c r="C2702" i="26"/>
  <c r="B2704" i="26" l="1"/>
  <c r="C2703" i="26"/>
  <c r="B2705" i="26" l="1"/>
  <c r="C2704" i="26"/>
  <c r="B2706" i="26" l="1"/>
  <c r="C2705" i="26"/>
  <c r="B2707" i="26" l="1"/>
  <c r="C2706" i="26"/>
  <c r="B2708" i="26" l="1"/>
  <c r="C2707" i="26"/>
  <c r="B2709" i="26" l="1"/>
  <c r="C2708" i="26"/>
  <c r="B2710" i="26" l="1"/>
  <c r="C2709" i="26"/>
  <c r="B2711" i="26" l="1"/>
  <c r="C2710" i="26"/>
  <c r="B2712" i="26" l="1"/>
  <c r="C2711" i="26"/>
  <c r="B2713" i="26" l="1"/>
  <c r="C2712" i="26"/>
  <c r="B2714" i="26" l="1"/>
  <c r="C2713" i="26"/>
  <c r="B2715" i="26" l="1"/>
  <c r="C2714" i="26"/>
  <c r="B2716" i="26" l="1"/>
  <c r="C2715" i="26"/>
  <c r="B2717" i="26" l="1"/>
  <c r="C2716" i="26"/>
  <c r="B2718" i="26" l="1"/>
  <c r="C2717" i="26"/>
  <c r="B2719" i="26" l="1"/>
  <c r="C2718" i="26"/>
  <c r="B2720" i="26" l="1"/>
  <c r="C2719" i="26"/>
  <c r="B2721" i="26" l="1"/>
  <c r="C2720" i="26"/>
  <c r="B2722" i="26" l="1"/>
  <c r="C2721" i="26"/>
  <c r="B2723" i="26" l="1"/>
  <c r="C2722" i="26"/>
  <c r="B2724" i="26" l="1"/>
  <c r="C2723" i="26"/>
  <c r="B2725" i="26" l="1"/>
  <c r="C2724" i="26"/>
  <c r="B2726" i="26" l="1"/>
  <c r="C2725" i="26"/>
  <c r="B2727" i="26" l="1"/>
  <c r="C2726" i="26"/>
  <c r="B2728" i="26" l="1"/>
  <c r="C2727" i="26"/>
  <c r="B2729" i="26" l="1"/>
  <c r="C2728" i="26"/>
  <c r="B2730" i="26" l="1"/>
  <c r="C2729" i="26"/>
  <c r="B2731" i="26" l="1"/>
  <c r="C2730" i="26"/>
  <c r="B2732" i="26" l="1"/>
  <c r="C2731" i="26"/>
  <c r="B2733" i="26" l="1"/>
  <c r="C2732" i="26"/>
  <c r="B2734" i="26" l="1"/>
  <c r="C2733" i="26"/>
  <c r="B2735" i="26" l="1"/>
  <c r="C2734" i="26"/>
  <c r="B2736" i="26" l="1"/>
  <c r="C2735" i="26"/>
  <c r="B2737" i="26" l="1"/>
  <c r="C2736" i="26"/>
  <c r="B2738" i="26" l="1"/>
  <c r="C2737" i="26"/>
  <c r="B2739" i="26" l="1"/>
  <c r="C2738" i="26"/>
  <c r="B2740" i="26" l="1"/>
  <c r="C2739" i="26"/>
  <c r="B2741" i="26" l="1"/>
  <c r="C2740" i="26"/>
  <c r="B2742" i="26" l="1"/>
  <c r="C2741" i="26"/>
  <c r="B2743" i="26" l="1"/>
  <c r="C2742" i="26"/>
  <c r="B2744" i="26" l="1"/>
  <c r="C2743" i="26"/>
  <c r="B2745" i="26" l="1"/>
  <c r="C2744" i="26"/>
  <c r="B2746" i="26" l="1"/>
  <c r="C2745" i="26"/>
  <c r="B2747" i="26" l="1"/>
  <c r="C2746" i="26"/>
  <c r="B2748" i="26" l="1"/>
  <c r="C2747" i="26"/>
  <c r="B2749" i="26" l="1"/>
  <c r="C2748" i="26"/>
  <c r="B2750" i="26" l="1"/>
  <c r="C2749" i="26"/>
  <c r="B2751" i="26" l="1"/>
  <c r="C2750" i="26"/>
  <c r="B2752" i="26" l="1"/>
  <c r="C2751" i="26"/>
  <c r="B2753" i="26" l="1"/>
  <c r="C2752" i="26"/>
  <c r="B2754" i="26" l="1"/>
  <c r="C2753" i="26"/>
  <c r="B2755" i="26" l="1"/>
  <c r="C2754" i="26"/>
  <c r="B2756" i="26" l="1"/>
  <c r="C2755" i="26"/>
  <c r="B2757" i="26" l="1"/>
  <c r="C2756" i="26"/>
  <c r="B2758" i="26" l="1"/>
  <c r="C2757" i="26"/>
  <c r="B2759" i="26" l="1"/>
  <c r="C2758" i="26"/>
  <c r="B2760" i="26" l="1"/>
  <c r="C2759" i="26"/>
  <c r="B2761" i="26" l="1"/>
  <c r="C2760" i="26"/>
  <c r="B2762" i="26" l="1"/>
  <c r="C2761" i="26"/>
  <c r="B2763" i="26" l="1"/>
  <c r="C2762" i="26"/>
  <c r="B2764" i="26" l="1"/>
  <c r="C2763" i="26"/>
  <c r="B2765" i="26" l="1"/>
  <c r="C2764" i="26"/>
  <c r="B2766" i="26" l="1"/>
  <c r="C2765" i="26"/>
  <c r="B2767" i="26" l="1"/>
  <c r="C2766" i="26"/>
  <c r="B2768" i="26" l="1"/>
  <c r="C2767" i="26"/>
  <c r="B2769" i="26" l="1"/>
  <c r="C2768" i="26"/>
  <c r="B2770" i="26" l="1"/>
  <c r="C2769" i="26"/>
  <c r="B2771" i="26" l="1"/>
  <c r="C2770" i="26"/>
  <c r="B2772" i="26" l="1"/>
  <c r="C2771" i="26"/>
  <c r="B2773" i="26" l="1"/>
  <c r="C2772" i="26"/>
  <c r="B2774" i="26" l="1"/>
  <c r="C2773" i="26"/>
  <c r="B2775" i="26" l="1"/>
  <c r="C2774" i="26"/>
  <c r="B2776" i="26" l="1"/>
  <c r="C2775" i="26"/>
  <c r="B2777" i="26" l="1"/>
  <c r="C2776" i="26"/>
  <c r="B2778" i="26" l="1"/>
  <c r="C2777" i="26"/>
  <c r="B2779" i="26" l="1"/>
  <c r="C2778" i="26"/>
  <c r="B2780" i="26" l="1"/>
  <c r="C2779" i="26"/>
  <c r="B2781" i="26" l="1"/>
  <c r="C2780" i="26"/>
  <c r="B2782" i="26" l="1"/>
  <c r="C2781" i="26"/>
  <c r="B2783" i="26" l="1"/>
  <c r="C2782" i="26"/>
  <c r="B2784" i="26" l="1"/>
  <c r="C2783" i="26"/>
  <c r="B2785" i="26" l="1"/>
  <c r="C2784" i="26"/>
  <c r="B2786" i="26" l="1"/>
  <c r="C2785" i="26"/>
  <c r="B2787" i="26" l="1"/>
  <c r="C2786" i="26"/>
  <c r="B2788" i="26" l="1"/>
  <c r="C2787" i="26"/>
  <c r="B2789" i="26" l="1"/>
  <c r="C2788" i="26"/>
  <c r="B2790" i="26" l="1"/>
  <c r="C2789" i="26"/>
  <c r="B2791" i="26" l="1"/>
  <c r="C2790" i="26"/>
  <c r="B2792" i="26" l="1"/>
  <c r="C2791" i="26"/>
  <c r="B2793" i="26" l="1"/>
  <c r="C2792" i="26"/>
  <c r="B2794" i="26" l="1"/>
  <c r="C2793" i="26"/>
  <c r="B2795" i="26" l="1"/>
  <c r="C2794" i="26"/>
  <c r="B2796" i="26" l="1"/>
  <c r="C2795" i="26"/>
  <c r="B2797" i="26" l="1"/>
  <c r="C2796" i="26"/>
  <c r="B2798" i="26" l="1"/>
  <c r="C2797" i="26"/>
  <c r="B2799" i="26" l="1"/>
  <c r="C2798" i="26"/>
  <c r="B2800" i="26" l="1"/>
  <c r="C2799" i="26"/>
  <c r="B2801" i="26" l="1"/>
  <c r="C2800" i="26"/>
  <c r="B2802" i="26" l="1"/>
  <c r="C2801" i="26"/>
  <c r="B2803" i="26" l="1"/>
  <c r="C2802" i="26"/>
  <c r="B2804" i="26" l="1"/>
  <c r="C2803" i="26"/>
  <c r="B2805" i="26" l="1"/>
  <c r="C2804" i="26"/>
  <c r="B2806" i="26" l="1"/>
  <c r="C2805" i="26"/>
  <c r="B2807" i="26" l="1"/>
  <c r="C2806" i="26"/>
  <c r="B2808" i="26" l="1"/>
  <c r="C2807" i="26"/>
  <c r="B2809" i="26" l="1"/>
  <c r="C2808" i="26"/>
  <c r="B2810" i="26" l="1"/>
  <c r="C2809" i="26"/>
  <c r="B2811" i="26" l="1"/>
  <c r="C2810" i="26"/>
  <c r="B2812" i="26" l="1"/>
  <c r="C2811" i="26"/>
  <c r="B2813" i="26" l="1"/>
  <c r="C2812" i="26"/>
  <c r="B2814" i="26" l="1"/>
  <c r="C2813" i="26"/>
  <c r="B2815" i="26" l="1"/>
  <c r="C2814" i="26"/>
  <c r="B2816" i="26" l="1"/>
  <c r="C2815" i="26"/>
  <c r="B2817" i="26" l="1"/>
  <c r="C2816" i="26"/>
  <c r="B2818" i="26" l="1"/>
  <c r="C2817" i="26"/>
  <c r="B2819" i="26" l="1"/>
  <c r="C2818" i="26"/>
  <c r="B2820" i="26" l="1"/>
  <c r="C2819" i="26"/>
  <c r="B2821" i="26" l="1"/>
  <c r="C2820" i="26"/>
  <c r="B2822" i="26" l="1"/>
  <c r="C2821" i="26"/>
  <c r="B2823" i="26" l="1"/>
  <c r="C2822" i="26"/>
  <c r="B2824" i="26" l="1"/>
  <c r="C2823" i="26"/>
  <c r="B2825" i="26" l="1"/>
  <c r="C2824" i="26"/>
  <c r="B2826" i="26" l="1"/>
  <c r="C2825" i="26"/>
  <c r="B2827" i="26" l="1"/>
  <c r="C2826" i="26"/>
  <c r="B2828" i="26" l="1"/>
  <c r="C2827" i="26"/>
  <c r="B2829" i="26" l="1"/>
  <c r="C2828" i="26"/>
  <c r="B2830" i="26" l="1"/>
  <c r="C2829" i="26"/>
  <c r="B2831" i="26" l="1"/>
  <c r="C2830" i="26"/>
  <c r="B2832" i="26" l="1"/>
  <c r="C2831" i="26"/>
  <c r="B2833" i="26" l="1"/>
  <c r="C2832" i="26"/>
  <c r="B2834" i="26" l="1"/>
  <c r="C2833" i="26"/>
  <c r="B2835" i="26" l="1"/>
  <c r="C2834" i="26"/>
  <c r="B2836" i="26" l="1"/>
  <c r="C2835" i="26"/>
  <c r="B2837" i="26" l="1"/>
  <c r="C2836" i="26"/>
  <c r="B2838" i="26" l="1"/>
  <c r="C2837" i="26"/>
  <c r="B2839" i="26" l="1"/>
  <c r="C2838" i="26"/>
  <c r="B2840" i="26" l="1"/>
  <c r="C2839" i="26"/>
  <c r="B2841" i="26" l="1"/>
  <c r="C2840" i="26"/>
  <c r="B2842" i="26" l="1"/>
  <c r="C2841" i="26"/>
  <c r="B2843" i="26" l="1"/>
  <c r="C2842" i="26"/>
  <c r="B2844" i="26" l="1"/>
  <c r="C2843" i="26"/>
  <c r="B2845" i="26" l="1"/>
  <c r="C2844" i="26"/>
  <c r="B2846" i="26" l="1"/>
  <c r="C2845" i="26"/>
  <c r="B2847" i="26" l="1"/>
  <c r="C2846" i="26"/>
  <c r="B2848" i="26" l="1"/>
  <c r="C2847" i="26"/>
  <c r="B2849" i="26" l="1"/>
  <c r="C2848" i="26"/>
  <c r="B2850" i="26" l="1"/>
  <c r="C2849" i="26"/>
  <c r="B2851" i="26" l="1"/>
  <c r="C2850" i="26"/>
  <c r="B2852" i="26" l="1"/>
  <c r="C2851" i="26"/>
  <c r="B2853" i="26" l="1"/>
  <c r="C2852" i="26"/>
  <c r="B2854" i="26" l="1"/>
  <c r="C2853" i="26"/>
  <c r="B2855" i="26" l="1"/>
  <c r="C2854" i="26"/>
  <c r="B2856" i="26" l="1"/>
  <c r="C2855" i="26"/>
  <c r="B2857" i="26" l="1"/>
  <c r="C2856" i="26"/>
  <c r="B2858" i="26" l="1"/>
  <c r="C2857" i="26"/>
  <c r="B2859" i="26" l="1"/>
  <c r="C2858" i="26"/>
  <c r="B2860" i="26" l="1"/>
  <c r="C2859" i="26"/>
  <c r="B2861" i="26" l="1"/>
  <c r="C2860" i="26"/>
  <c r="B2862" i="26" l="1"/>
  <c r="C2861" i="26"/>
  <c r="B2863" i="26" l="1"/>
  <c r="C2862" i="26"/>
  <c r="B2864" i="26" l="1"/>
  <c r="C2863" i="26"/>
  <c r="B2865" i="26" l="1"/>
  <c r="C2864" i="26"/>
  <c r="B2866" i="26" l="1"/>
  <c r="C2865" i="26"/>
  <c r="B2867" i="26" l="1"/>
  <c r="C2866" i="26"/>
  <c r="B2868" i="26" l="1"/>
  <c r="C2867" i="26"/>
  <c r="B2869" i="26" l="1"/>
  <c r="C2868" i="26"/>
  <c r="B2870" i="26" l="1"/>
  <c r="C2869" i="26"/>
  <c r="B2871" i="26" l="1"/>
  <c r="C2870" i="26"/>
  <c r="B2872" i="26" l="1"/>
  <c r="C2871" i="26"/>
  <c r="B2873" i="26" l="1"/>
  <c r="C2872" i="26"/>
  <c r="B2874" i="26" l="1"/>
  <c r="C2873" i="26"/>
  <c r="B2875" i="26" l="1"/>
  <c r="C2874" i="26"/>
  <c r="B2876" i="26" l="1"/>
  <c r="C2875" i="26"/>
  <c r="B2877" i="26" l="1"/>
  <c r="C2876" i="26"/>
  <c r="B2878" i="26" l="1"/>
  <c r="C2877" i="26"/>
  <c r="B2879" i="26" l="1"/>
  <c r="C2878" i="26"/>
  <c r="B2880" i="26" l="1"/>
  <c r="C2879" i="26"/>
  <c r="B2881" i="26" l="1"/>
  <c r="C2880" i="26"/>
  <c r="B2882" i="26" l="1"/>
  <c r="C2881" i="26"/>
  <c r="B2883" i="26" l="1"/>
  <c r="C2882" i="26"/>
  <c r="B2884" i="26" l="1"/>
  <c r="C2883" i="26"/>
  <c r="B2885" i="26" l="1"/>
  <c r="C2884" i="26"/>
  <c r="B2886" i="26" l="1"/>
  <c r="C2885" i="26"/>
  <c r="B2887" i="26" l="1"/>
  <c r="C2886" i="26"/>
  <c r="B2888" i="26" l="1"/>
  <c r="C2887" i="26"/>
  <c r="B2889" i="26" l="1"/>
  <c r="C2888" i="26"/>
  <c r="B2890" i="26" l="1"/>
  <c r="C2889" i="26"/>
  <c r="B2891" i="26" l="1"/>
  <c r="C2890" i="26"/>
  <c r="B2892" i="26" l="1"/>
  <c r="C2891" i="26"/>
  <c r="B2893" i="26" l="1"/>
  <c r="C2892" i="26"/>
  <c r="B2894" i="26" l="1"/>
  <c r="C2893" i="26"/>
  <c r="B2895" i="26" l="1"/>
  <c r="C2894" i="26"/>
  <c r="B2896" i="26" l="1"/>
  <c r="C2895" i="26"/>
  <c r="B2897" i="26" l="1"/>
  <c r="C2896" i="26"/>
  <c r="B2898" i="26" l="1"/>
  <c r="C2897" i="26"/>
  <c r="B2899" i="26" l="1"/>
  <c r="C2898" i="26"/>
  <c r="B2900" i="26" l="1"/>
  <c r="C2899" i="26"/>
  <c r="B2901" i="26" l="1"/>
  <c r="C2900" i="26"/>
  <c r="B2902" i="26" l="1"/>
  <c r="C2901" i="26"/>
  <c r="B2903" i="26" l="1"/>
  <c r="C2902" i="26"/>
  <c r="B2904" i="26" l="1"/>
  <c r="C2903" i="26"/>
  <c r="B2905" i="26" l="1"/>
  <c r="C2904" i="26"/>
  <c r="B2906" i="26" l="1"/>
  <c r="C2905" i="26"/>
  <c r="B2907" i="26" l="1"/>
  <c r="C2906" i="26"/>
  <c r="B2908" i="26" l="1"/>
  <c r="C2907" i="26"/>
  <c r="B2909" i="26" l="1"/>
  <c r="C2908" i="26"/>
  <c r="B2910" i="26" l="1"/>
  <c r="C2909" i="26"/>
  <c r="B2911" i="26" l="1"/>
  <c r="C2910" i="26"/>
  <c r="B2912" i="26" l="1"/>
  <c r="C2911" i="26"/>
  <c r="B2913" i="26" l="1"/>
  <c r="C2912" i="26"/>
  <c r="B2914" i="26" l="1"/>
  <c r="C2913" i="26"/>
  <c r="B2915" i="26" l="1"/>
  <c r="C2914" i="26"/>
  <c r="B2916" i="26" l="1"/>
  <c r="C2915" i="26"/>
  <c r="B2917" i="26" l="1"/>
  <c r="C2916" i="26"/>
  <c r="B2918" i="26" l="1"/>
  <c r="C2917" i="26"/>
  <c r="B2919" i="26" l="1"/>
  <c r="C2918" i="26"/>
  <c r="B2920" i="26" l="1"/>
  <c r="C2919" i="26"/>
  <c r="B2921" i="26" l="1"/>
  <c r="C2920" i="26"/>
  <c r="B2922" i="26" l="1"/>
  <c r="C2921" i="26"/>
  <c r="B2923" i="26" l="1"/>
  <c r="C2922" i="26"/>
  <c r="B2924" i="26" l="1"/>
  <c r="C2923" i="26"/>
  <c r="B2925" i="26" l="1"/>
  <c r="C2924" i="26"/>
  <c r="B2926" i="26" l="1"/>
  <c r="C2925" i="26"/>
  <c r="B2927" i="26" l="1"/>
  <c r="C2926" i="26"/>
  <c r="B2928" i="26" l="1"/>
  <c r="C2927" i="26"/>
  <c r="B2929" i="26" l="1"/>
  <c r="C2928" i="26"/>
  <c r="B2930" i="26" l="1"/>
  <c r="C2929" i="26"/>
  <c r="B2931" i="26" l="1"/>
  <c r="C2930" i="26"/>
  <c r="B2932" i="26" l="1"/>
  <c r="C2931" i="26"/>
  <c r="B2933" i="26" l="1"/>
  <c r="C2932" i="26"/>
  <c r="B2934" i="26" l="1"/>
  <c r="C2933" i="26"/>
  <c r="B2935" i="26" l="1"/>
  <c r="C2934" i="26"/>
  <c r="B2936" i="26" l="1"/>
  <c r="C2935" i="26"/>
  <c r="B2937" i="26" l="1"/>
  <c r="C2936" i="26"/>
  <c r="B2938" i="26" l="1"/>
  <c r="C2937" i="26"/>
  <c r="B2939" i="26" l="1"/>
  <c r="C2938" i="26"/>
  <c r="B2940" i="26" l="1"/>
  <c r="C2939" i="26"/>
  <c r="B2941" i="26" l="1"/>
  <c r="C2940" i="26"/>
  <c r="B2942" i="26" l="1"/>
  <c r="C2941" i="26"/>
  <c r="B2943" i="26" l="1"/>
  <c r="C2942" i="26"/>
  <c r="B2944" i="26" l="1"/>
  <c r="C2943" i="26"/>
  <c r="B2945" i="26" l="1"/>
  <c r="C2944" i="26"/>
  <c r="B2946" i="26" l="1"/>
  <c r="C2945" i="26"/>
  <c r="B2947" i="26" l="1"/>
  <c r="C2946" i="26"/>
  <c r="B2948" i="26" l="1"/>
  <c r="C2947" i="26"/>
  <c r="B2949" i="26" l="1"/>
  <c r="C2948" i="26"/>
  <c r="B2950" i="26" l="1"/>
  <c r="C2949" i="26"/>
  <c r="B2951" i="26" l="1"/>
  <c r="C2950" i="26"/>
  <c r="B2952" i="26" l="1"/>
  <c r="C2951" i="26"/>
  <c r="B2953" i="26" l="1"/>
  <c r="C2952" i="26"/>
  <c r="B2954" i="26" l="1"/>
  <c r="C2953" i="26"/>
  <c r="B2955" i="26" l="1"/>
  <c r="C2954" i="26"/>
  <c r="B2956" i="26" l="1"/>
  <c r="C2955" i="26"/>
  <c r="B2957" i="26" l="1"/>
  <c r="C2956" i="26"/>
  <c r="B2958" i="26" l="1"/>
  <c r="C2957" i="26"/>
  <c r="B2959" i="26" l="1"/>
  <c r="C2958" i="26"/>
  <c r="B2960" i="26" l="1"/>
  <c r="C2959" i="26"/>
  <c r="B2961" i="26" l="1"/>
  <c r="C2960" i="26"/>
  <c r="B2962" i="26" l="1"/>
  <c r="C2961" i="26"/>
  <c r="B2963" i="26" l="1"/>
  <c r="C2962" i="26"/>
  <c r="B2964" i="26" l="1"/>
  <c r="C2963" i="26"/>
  <c r="B2965" i="26" l="1"/>
  <c r="C2964" i="26"/>
  <c r="B2966" i="26" l="1"/>
  <c r="C2965" i="26"/>
  <c r="B2967" i="26" l="1"/>
  <c r="C2966" i="26"/>
  <c r="B2968" i="26" l="1"/>
  <c r="C2967" i="26"/>
  <c r="B2969" i="26" l="1"/>
  <c r="C2968" i="26"/>
  <c r="B2970" i="26" l="1"/>
  <c r="C2969" i="26"/>
  <c r="B2971" i="26" l="1"/>
  <c r="C2970" i="26"/>
  <c r="B2972" i="26" l="1"/>
  <c r="C2971" i="26"/>
  <c r="B2973" i="26" l="1"/>
  <c r="C2972" i="26"/>
  <c r="B2974" i="26" l="1"/>
  <c r="C2973" i="26"/>
  <c r="B2975" i="26" l="1"/>
  <c r="C2974" i="26"/>
  <c r="B2976" i="26" l="1"/>
  <c r="C2975" i="26"/>
  <c r="B2977" i="26" l="1"/>
  <c r="C2976" i="26"/>
  <c r="B2978" i="26" l="1"/>
  <c r="C2977" i="26"/>
  <c r="B2979" i="26" l="1"/>
  <c r="C2978" i="26"/>
  <c r="B2980" i="26" l="1"/>
  <c r="C2979" i="26"/>
  <c r="B2981" i="26" l="1"/>
  <c r="C2980" i="26"/>
  <c r="B2982" i="26" l="1"/>
  <c r="C2981" i="26"/>
  <c r="B2983" i="26" l="1"/>
  <c r="C2982" i="26"/>
  <c r="B2984" i="26" l="1"/>
  <c r="C2983" i="26"/>
  <c r="B2985" i="26" l="1"/>
  <c r="C2984" i="26"/>
  <c r="B2986" i="26" l="1"/>
  <c r="C2985" i="26"/>
  <c r="B2987" i="26" l="1"/>
  <c r="C2986" i="26"/>
  <c r="B2988" i="26" l="1"/>
  <c r="C2987" i="26"/>
  <c r="B2989" i="26" l="1"/>
  <c r="C2988" i="26"/>
  <c r="B2990" i="26" l="1"/>
  <c r="C2989" i="26"/>
  <c r="B2991" i="26" l="1"/>
  <c r="C2990" i="26"/>
  <c r="B2992" i="26" l="1"/>
  <c r="C2991" i="26"/>
  <c r="B2993" i="26" l="1"/>
  <c r="C2992" i="26"/>
  <c r="B2994" i="26" l="1"/>
  <c r="C2993" i="26"/>
  <c r="B2995" i="26" l="1"/>
  <c r="C2994" i="26"/>
  <c r="B2996" i="26" l="1"/>
  <c r="C2995" i="26"/>
  <c r="B2997" i="26" l="1"/>
  <c r="C2996" i="26"/>
  <c r="B2998" i="26" l="1"/>
  <c r="C2997" i="26"/>
  <c r="B2999" i="26" l="1"/>
  <c r="C2998" i="26"/>
  <c r="B3000" i="26" l="1"/>
  <c r="C2999" i="26"/>
  <c r="B3001" i="26" l="1"/>
  <c r="C3000" i="26"/>
  <c r="B3002" i="26" l="1"/>
  <c r="C3001" i="26"/>
  <c r="B3003" i="26" l="1"/>
  <c r="C3002" i="26"/>
  <c r="B3004" i="26" l="1"/>
  <c r="C3003" i="26"/>
  <c r="B3005" i="26" l="1"/>
  <c r="C3004" i="26"/>
  <c r="B3006" i="26" l="1"/>
  <c r="C3005" i="26"/>
  <c r="B3007" i="26" l="1"/>
  <c r="C3006" i="26"/>
  <c r="B3008" i="26" l="1"/>
  <c r="C3007" i="26"/>
  <c r="B3009" i="26" l="1"/>
  <c r="C3008" i="26"/>
  <c r="B3010" i="26" l="1"/>
  <c r="C3009" i="26"/>
  <c r="B3011" i="26" l="1"/>
  <c r="C3010" i="26"/>
  <c r="B3012" i="26" l="1"/>
  <c r="C3011" i="26"/>
  <c r="B3013" i="26" l="1"/>
  <c r="C3012" i="26"/>
  <c r="B3014" i="26" l="1"/>
  <c r="C3013" i="26"/>
  <c r="B3015" i="26" l="1"/>
  <c r="C3014" i="26"/>
  <c r="B3016" i="26" l="1"/>
  <c r="C3015" i="26"/>
  <c r="B3017" i="26" l="1"/>
  <c r="C3016" i="26"/>
  <c r="B3018" i="26" l="1"/>
  <c r="C3017" i="26"/>
  <c r="B3019" i="26" l="1"/>
  <c r="C3018" i="26"/>
  <c r="B3020" i="26" l="1"/>
  <c r="C3019" i="26"/>
  <c r="B3021" i="26" l="1"/>
  <c r="C3020" i="26"/>
  <c r="B3022" i="26" l="1"/>
  <c r="C3021" i="26"/>
  <c r="B3023" i="26" l="1"/>
  <c r="C3022" i="26"/>
  <c r="B3024" i="26" l="1"/>
  <c r="C3023" i="26"/>
  <c r="B3025" i="26" l="1"/>
  <c r="C3024" i="26"/>
  <c r="B3026" i="26" l="1"/>
  <c r="C3025" i="26"/>
  <c r="B3027" i="26" l="1"/>
  <c r="C3026" i="26"/>
  <c r="B3028" i="26" l="1"/>
  <c r="C3027" i="26"/>
  <c r="B3029" i="26" l="1"/>
  <c r="C3028" i="26"/>
  <c r="B3030" i="26" l="1"/>
  <c r="C3029" i="26"/>
  <c r="B3031" i="26" l="1"/>
  <c r="C3030" i="26"/>
  <c r="B3032" i="26" l="1"/>
  <c r="C3031" i="26"/>
  <c r="B3033" i="26" l="1"/>
  <c r="C3032" i="26"/>
  <c r="B3034" i="26" l="1"/>
  <c r="C3033" i="26"/>
  <c r="B3035" i="26" l="1"/>
  <c r="C3034" i="26"/>
  <c r="B3036" i="26" l="1"/>
  <c r="C3035" i="26"/>
  <c r="B3037" i="26" l="1"/>
  <c r="C3036" i="26"/>
  <c r="B3038" i="26" l="1"/>
  <c r="C3037" i="26"/>
  <c r="B3039" i="26" l="1"/>
  <c r="C3038" i="26"/>
  <c r="B3040" i="26" l="1"/>
  <c r="C3039" i="26"/>
  <c r="B3041" i="26" l="1"/>
  <c r="C3040" i="26"/>
  <c r="B3042" i="26" l="1"/>
  <c r="C3041" i="26"/>
  <c r="B3043" i="26" l="1"/>
  <c r="C3042" i="26"/>
  <c r="B3044" i="26" l="1"/>
  <c r="C3043" i="26"/>
  <c r="B3045" i="26" l="1"/>
  <c r="C3044" i="26"/>
  <c r="B3046" i="26" l="1"/>
  <c r="C3045" i="26"/>
  <c r="B3047" i="26" l="1"/>
  <c r="C3046" i="26"/>
  <c r="B3048" i="26" l="1"/>
  <c r="C3047" i="26"/>
  <c r="B3049" i="26" l="1"/>
  <c r="C3048" i="26"/>
  <c r="B3050" i="26" l="1"/>
  <c r="C3049" i="26"/>
  <c r="B3051" i="26" l="1"/>
  <c r="C3050" i="26"/>
  <c r="B3052" i="26" l="1"/>
  <c r="C3051" i="26"/>
  <c r="B3053" i="26" l="1"/>
  <c r="C3052" i="26"/>
  <c r="B3054" i="26" l="1"/>
  <c r="C3053" i="26"/>
  <c r="B3055" i="26" l="1"/>
  <c r="C3054" i="26"/>
  <c r="B3056" i="26" l="1"/>
  <c r="C3055" i="26"/>
  <c r="B3057" i="26" l="1"/>
  <c r="C3056" i="26"/>
  <c r="B3058" i="26" l="1"/>
  <c r="C3057" i="26"/>
  <c r="B3059" i="26" l="1"/>
  <c r="C3058" i="26"/>
  <c r="B3060" i="26" l="1"/>
  <c r="C3059" i="26"/>
  <c r="B3061" i="26" l="1"/>
  <c r="C3060" i="26"/>
  <c r="B3062" i="26" l="1"/>
  <c r="C3061" i="26"/>
  <c r="B3063" i="26" l="1"/>
  <c r="C3062" i="26"/>
  <c r="B3064" i="26" l="1"/>
  <c r="C3063" i="26"/>
  <c r="B3065" i="26" l="1"/>
  <c r="C3064" i="26"/>
  <c r="B3066" i="26" l="1"/>
  <c r="C3065" i="26"/>
  <c r="B3067" i="26" l="1"/>
  <c r="C3066" i="26"/>
  <c r="B3068" i="26" l="1"/>
  <c r="C3067" i="26"/>
  <c r="B3069" i="26" l="1"/>
  <c r="C3068" i="26"/>
  <c r="B3070" i="26" l="1"/>
  <c r="C3069" i="26"/>
  <c r="B3071" i="26" l="1"/>
  <c r="C3070" i="26"/>
  <c r="B3072" i="26" l="1"/>
  <c r="C3071" i="26"/>
  <c r="B3073" i="26" l="1"/>
  <c r="C3072" i="26"/>
  <c r="B3074" i="26" l="1"/>
  <c r="C3073" i="26"/>
  <c r="B3075" i="26" l="1"/>
  <c r="C3074" i="26"/>
  <c r="B3076" i="26" l="1"/>
  <c r="C3075" i="26"/>
  <c r="B3077" i="26" l="1"/>
  <c r="C3076" i="26"/>
  <c r="B3078" i="26" l="1"/>
  <c r="C3077" i="26"/>
  <c r="B3079" i="26" l="1"/>
  <c r="C3078" i="26"/>
  <c r="B3080" i="26" l="1"/>
  <c r="C3079" i="26"/>
  <c r="B3081" i="26" l="1"/>
  <c r="C3080" i="26"/>
  <c r="B3082" i="26" l="1"/>
  <c r="C3081" i="26"/>
  <c r="B3083" i="26" l="1"/>
  <c r="C3082" i="26"/>
  <c r="B3084" i="26" l="1"/>
  <c r="C3083" i="26"/>
  <c r="B3085" i="26" l="1"/>
  <c r="C3084" i="26"/>
  <c r="B3086" i="26" l="1"/>
  <c r="C3085" i="26"/>
  <c r="B3087" i="26" l="1"/>
  <c r="C3086" i="26"/>
  <c r="B3088" i="26" l="1"/>
  <c r="C3087" i="26"/>
  <c r="B3089" i="26" l="1"/>
  <c r="C3088" i="26"/>
  <c r="B3090" i="26" l="1"/>
  <c r="C3089" i="26"/>
  <c r="B3091" i="26" l="1"/>
  <c r="C3090" i="26"/>
  <c r="B3092" i="26" l="1"/>
  <c r="C3091" i="26"/>
  <c r="B3093" i="26" l="1"/>
  <c r="C3092" i="26"/>
  <c r="B3094" i="26" l="1"/>
  <c r="C3093" i="26"/>
  <c r="B3095" i="26" l="1"/>
  <c r="C3094" i="26"/>
  <c r="B3096" i="26" l="1"/>
  <c r="C3095" i="26"/>
  <c r="B3097" i="26" l="1"/>
  <c r="C3096" i="26"/>
  <c r="B3098" i="26" l="1"/>
  <c r="C3097" i="26"/>
  <c r="B3099" i="26" l="1"/>
  <c r="C3098" i="26"/>
  <c r="B3100" i="26" l="1"/>
  <c r="C3099" i="26"/>
  <c r="B3101" i="26" l="1"/>
  <c r="C3100" i="26"/>
  <c r="B3102" i="26" l="1"/>
  <c r="C3101" i="26"/>
  <c r="B3103" i="26" l="1"/>
  <c r="C3102" i="26"/>
  <c r="B3104" i="26" l="1"/>
  <c r="C3103" i="26"/>
  <c r="B3105" i="26" l="1"/>
  <c r="C3104" i="26"/>
  <c r="B3106" i="26" l="1"/>
  <c r="C3105" i="26"/>
  <c r="B3107" i="26" l="1"/>
  <c r="C3106" i="26"/>
  <c r="B3108" i="26" l="1"/>
  <c r="C3107" i="26"/>
  <c r="B3109" i="26" l="1"/>
  <c r="C3108" i="26"/>
  <c r="B3110" i="26" l="1"/>
  <c r="C3109" i="26"/>
  <c r="B3111" i="26" l="1"/>
  <c r="C3110" i="26"/>
  <c r="B3112" i="26" l="1"/>
  <c r="C3111" i="26"/>
  <c r="B3113" i="26" l="1"/>
  <c r="C3112" i="26"/>
  <c r="B3114" i="26" l="1"/>
  <c r="C3113" i="26"/>
  <c r="B3115" i="26" l="1"/>
  <c r="C3114" i="26"/>
  <c r="B3116" i="26" l="1"/>
  <c r="C3115" i="26"/>
  <c r="B3117" i="26" l="1"/>
  <c r="C3116" i="26"/>
  <c r="B3118" i="26" l="1"/>
  <c r="C3117" i="26"/>
  <c r="B3119" i="26" l="1"/>
  <c r="C3118" i="26"/>
  <c r="B3120" i="26" l="1"/>
  <c r="C3119" i="26"/>
  <c r="B3121" i="26" l="1"/>
  <c r="C3120" i="26"/>
  <c r="B3122" i="26" l="1"/>
  <c r="C3121" i="26"/>
  <c r="B3123" i="26" l="1"/>
  <c r="C3122" i="26"/>
  <c r="B3124" i="26" l="1"/>
  <c r="C3123" i="26"/>
  <c r="B3125" i="26" l="1"/>
  <c r="C3124" i="26"/>
  <c r="B3126" i="26" l="1"/>
  <c r="C3125" i="26"/>
  <c r="B3127" i="26" l="1"/>
  <c r="C3126" i="26"/>
  <c r="B3128" i="26" l="1"/>
  <c r="C3127" i="26"/>
  <c r="B3129" i="26" l="1"/>
  <c r="C3128" i="26"/>
  <c r="B3130" i="26" l="1"/>
  <c r="C3129" i="26"/>
  <c r="B3131" i="26" l="1"/>
  <c r="C3130" i="26"/>
  <c r="B3132" i="26" l="1"/>
  <c r="C3131" i="26"/>
  <c r="B3133" i="26" l="1"/>
  <c r="C3132" i="26"/>
  <c r="B3134" i="26" l="1"/>
  <c r="C3133" i="26"/>
  <c r="B3135" i="26" l="1"/>
  <c r="C3134" i="26"/>
  <c r="B3136" i="26" l="1"/>
  <c r="C3135" i="26"/>
  <c r="B3137" i="26" l="1"/>
  <c r="C3136" i="26"/>
  <c r="B3138" i="26" l="1"/>
  <c r="C3137" i="26"/>
  <c r="B3139" i="26" l="1"/>
  <c r="C3138" i="26"/>
  <c r="B3140" i="26" l="1"/>
  <c r="C3139" i="26"/>
  <c r="B3141" i="26" l="1"/>
  <c r="C3140" i="26"/>
  <c r="B3142" i="26" l="1"/>
  <c r="C3141" i="26"/>
  <c r="B3143" i="26" l="1"/>
  <c r="C3142" i="26"/>
  <c r="B3144" i="26" l="1"/>
  <c r="C3143" i="26"/>
  <c r="B3145" i="26" l="1"/>
  <c r="C3144" i="26"/>
  <c r="B3146" i="26" l="1"/>
  <c r="C3145" i="26"/>
  <c r="B3147" i="26" l="1"/>
  <c r="C3146" i="26"/>
  <c r="B3148" i="26" l="1"/>
  <c r="C3147" i="26"/>
  <c r="B3149" i="26" l="1"/>
  <c r="C3148" i="26"/>
  <c r="B3150" i="26" l="1"/>
  <c r="C3149" i="26"/>
  <c r="B3151" i="26" l="1"/>
  <c r="C3150" i="26"/>
  <c r="B3152" i="26" l="1"/>
  <c r="C3151" i="26"/>
  <c r="B3153" i="26" l="1"/>
  <c r="C3152" i="26"/>
  <c r="B3154" i="26" l="1"/>
  <c r="C3153" i="26"/>
  <c r="B3155" i="26" l="1"/>
  <c r="C3154" i="26"/>
  <c r="B3156" i="26" l="1"/>
  <c r="C3155" i="26"/>
  <c r="B3157" i="26" l="1"/>
  <c r="C3156" i="26"/>
  <c r="B3158" i="26" l="1"/>
  <c r="C3157" i="26"/>
  <c r="B3159" i="26" l="1"/>
  <c r="C3158" i="26"/>
  <c r="B3160" i="26" l="1"/>
  <c r="C3159" i="26"/>
  <c r="B3161" i="26" l="1"/>
  <c r="C3160" i="26"/>
  <c r="B3162" i="26" l="1"/>
  <c r="C3161" i="26"/>
  <c r="B3163" i="26" l="1"/>
  <c r="C3162" i="26"/>
  <c r="B3164" i="26" l="1"/>
  <c r="C3163" i="26"/>
  <c r="B3165" i="26" l="1"/>
  <c r="C3164" i="26"/>
  <c r="B3166" i="26" l="1"/>
  <c r="C3165" i="26"/>
  <c r="B3167" i="26" l="1"/>
  <c r="C3166" i="26"/>
  <c r="B3168" i="26" l="1"/>
  <c r="C3167" i="26"/>
  <c r="B3169" i="26" l="1"/>
  <c r="C3168" i="26"/>
  <c r="B3170" i="26" l="1"/>
  <c r="C3169" i="26"/>
  <c r="B3171" i="26" l="1"/>
  <c r="C3170" i="26"/>
  <c r="B3172" i="26" l="1"/>
  <c r="C3171" i="26"/>
  <c r="B3173" i="26" l="1"/>
  <c r="C3172" i="26"/>
  <c r="B3174" i="26" l="1"/>
  <c r="C3173" i="26"/>
  <c r="B3175" i="26" l="1"/>
  <c r="C3174" i="26"/>
  <c r="B3176" i="26" l="1"/>
  <c r="C3175" i="26"/>
  <c r="B3177" i="26" l="1"/>
  <c r="C3176" i="26"/>
  <c r="B3178" i="26" l="1"/>
  <c r="C3177" i="26"/>
  <c r="B3179" i="26" l="1"/>
  <c r="C3178" i="26"/>
  <c r="B3180" i="26" l="1"/>
  <c r="C3179" i="26"/>
  <c r="B3181" i="26" l="1"/>
  <c r="C3180" i="26"/>
  <c r="B3182" i="26" l="1"/>
  <c r="C3181" i="26"/>
  <c r="B3183" i="26" l="1"/>
  <c r="C3182" i="26"/>
  <c r="B3184" i="26" l="1"/>
  <c r="C3183" i="26"/>
  <c r="B3185" i="26" l="1"/>
  <c r="C3184" i="26"/>
  <c r="B3186" i="26" l="1"/>
  <c r="C3185" i="26"/>
  <c r="B3187" i="26" l="1"/>
  <c r="C3186" i="26"/>
  <c r="B3188" i="26" l="1"/>
  <c r="C3187" i="26"/>
  <c r="B3189" i="26" l="1"/>
  <c r="C3188" i="26"/>
  <c r="B3190" i="26" l="1"/>
  <c r="C3189" i="26"/>
  <c r="B3191" i="26" l="1"/>
  <c r="C3190" i="26"/>
  <c r="B3192" i="26" l="1"/>
  <c r="C3191" i="26"/>
  <c r="B3193" i="26" l="1"/>
  <c r="C3192" i="26"/>
  <c r="B3194" i="26" l="1"/>
  <c r="C3193" i="26"/>
  <c r="B3195" i="26" l="1"/>
  <c r="C3194" i="26"/>
  <c r="B3196" i="26" l="1"/>
  <c r="C3195" i="26"/>
  <c r="B3197" i="26" l="1"/>
  <c r="C3196" i="26"/>
  <c r="B3198" i="26" l="1"/>
  <c r="C3197" i="26"/>
  <c r="B3199" i="26" l="1"/>
  <c r="C3198" i="26"/>
  <c r="B3200" i="26" l="1"/>
  <c r="C3199" i="26"/>
  <c r="B3201" i="26" l="1"/>
  <c r="C3200" i="26"/>
  <c r="B3202" i="26" l="1"/>
  <c r="C3201" i="26"/>
  <c r="B3203" i="26" l="1"/>
  <c r="C3202" i="26"/>
  <c r="B3204" i="26" l="1"/>
  <c r="C3203" i="26"/>
  <c r="B3205" i="26" l="1"/>
  <c r="C3204" i="26"/>
  <c r="B3206" i="26" l="1"/>
  <c r="C3205" i="26"/>
  <c r="B3207" i="26" l="1"/>
  <c r="C3206" i="26"/>
  <c r="B3208" i="26" l="1"/>
  <c r="C3207" i="26"/>
  <c r="B3209" i="26" l="1"/>
  <c r="C3208" i="26"/>
  <c r="B3210" i="26" l="1"/>
  <c r="C3209" i="26"/>
  <c r="B3211" i="26" l="1"/>
  <c r="C3210" i="26"/>
  <c r="B3212" i="26" l="1"/>
  <c r="C3211" i="26"/>
  <c r="B3213" i="26" l="1"/>
  <c r="C3212" i="26"/>
  <c r="B3214" i="26" l="1"/>
  <c r="C3213" i="26"/>
  <c r="B3215" i="26" l="1"/>
  <c r="C3214" i="26"/>
  <c r="B3216" i="26" l="1"/>
  <c r="C3215" i="26"/>
  <c r="B3217" i="26" l="1"/>
  <c r="C3216" i="26"/>
  <c r="B3218" i="26" l="1"/>
  <c r="C3217" i="26"/>
  <c r="B3219" i="26" l="1"/>
  <c r="C3218" i="26"/>
  <c r="B3220" i="26" l="1"/>
  <c r="C3219" i="26"/>
  <c r="B3221" i="26" l="1"/>
  <c r="C3220" i="26"/>
  <c r="B3222" i="26" l="1"/>
  <c r="C3221" i="26"/>
  <c r="B3223" i="26" l="1"/>
  <c r="C3222" i="26"/>
  <c r="B3224" i="26" l="1"/>
  <c r="C3223" i="26"/>
  <c r="B3225" i="26" l="1"/>
  <c r="C3224" i="26"/>
  <c r="B3226" i="26" l="1"/>
  <c r="C3225" i="26"/>
  <c r="B3227" i="26" l="1"/>
  <c r="C3226" i="26"/>
  <c r="B3228" i="26" l="1"/>
  <c r="C3227" i="26"/>
  <c r="B3229" i="26" l="1"/>
  <c r="C3228" i="26"/>
  <c r="B3230" i="26" l="1"/>
  <c r="C3229" i="26"/>
  <c r="B3231" i="26" l="1"/>
  <c r="C3230" i="26"/>
  <c r="B3232" i="26" l="1"/>
  <c r="C3231" i="26"/>
  <c r="B3233" i="26" l="1"/>
  <c r="C3232" i="26"/>
  <c r="B3234" i="26" l="1"/>
  <c r="C3233" i="26"/>
  <c r="B3235" i="26" l="1"/>
  <c r="C3234" i="26"/>
  <c r="B3236" i="26" l="1"/>
  <c r="C3235" i="26"/>
  <c r="B3237" i="26" l="1"/>
  <c r="C3236" i="26"/>
  <c r="B3238" i="26" l="1"/>
  <c r="C3237" i="26"/>
  <c r="B3239" i="26" l="1"/>
  <c r="C3238" i="26"/>
  <c r="B3240" i="26" l="1"/>
  <c r="C3239" i="26"/>
  <c r="B3241" i="26" l="1"/>
  <c r="C3240" i="26"/>
  <c r="B3242" i="26" l="1"/>
  <c r="C3241" i="26"/>
  <c r="B3243" i="26" l="1"/>
  <c r="C3242" i="26"/>
  <c r="B3244" i="26" l="1"/>
  <c r="C3243" i="26"/>
  <c r="B3245" i="26" l="1"/>
  <c r="C3244" i="26"/>
  <c r="B3246" i="26" l="1"/>
  <c r="C3245" i="26"/>
  <c r="B3247" i="26" l="1"/>
  <c r="C3246" i="26"/>
  <c r="B3248" i="26" l="1"/>
  <c r="C3247" i="26"/>
  <c r="B3249" i="26" l="1"/>
  <c r="C3248" i="26"/>
  <c r="B3250" i="26" l="1"/>
  <c r="C3249" i="26"/>
  <c r="B3251" i="26" l="1"/>
  <c r="C3250" i="26"/>
  <c r="B3252" i="26" l="1"/>
  <c r="C3251" i="26"/>
  <c r="B3253" i="26" l="1"/>
  <c r="C3252" i="26"/>
  <c r="B3254" i="26" l="1"/>
  <c r="C3253" i="26"/>
  <c r="B3255" i="26" l="1"/>
  <c r="C3254" i="26"/>
  <c r="B3256" i="26" l="1"/>
  <c r="C3255" i="26"/>
  <c r="B3257" i="26" l="1"/>
  <c r="C3256" i="26"/>
  <c r="B3258" i="26" l="1"/>
  <c r="C3257" i="26"/>
  <c r="B3259" i="26" l="1"/>
  <c r="C3258" i="26"/>
  <c r="B3260" i="26" l="1"/>
  <c r="C3259" i="26"/>
  <c r="B3261" i="26" l="1"/>
  <c r="C3260" i="26"/>
  <c r="B3262" i="26" l="1"/>
  <c r="C3261" i="26"/>
  <c r="B3263" i="26" l="1"/>
  <c r="C3262" i="26"/>
  <c r="B3264" i="26" l="1"/>
  <c r="C3263" i="26"/>
  <c r="B3265" i="26" l="1"/>
  <c r="C3264" i="26"/>
  <c r="B3266" i="26" l="1"/>
  <c r="C3265" i="26"/>
  <c r="B3267" i="26" l="1"/>
  <c r="C3266" i="26"/>
  <c r="B3268" i="26" l="1"/>
  <c r="C3267" i="26"/>
  <c r="B3269" i="26" l="1"/>
  <c r="C3268" i="26"/>
  <c r="B3270" i="26" l="1"/>
  <c r="C3269" i="26"/>
  <c r="B3271" i="26" l="1"/>
  <c r="C3270" i="26"/>
  <c r="B3272" i="26" l="1"/>
  <c r="C3271" i="26"/>
  <c r="B3273" i="26" l="1"/>
  <c r="C3272" i="26"/>
  <c r="B3274" i="26" l="1"/>
  <c r="C3273" i="26"/>
  <c r="B3275" i="26" l="1"/>
  <c r="C3274" i="26"/>
  <c r="B3276" i="26" l="1"/>
  <c r="C3275" i="26"/>
  <c r="B3277" i="26" l="1"/>
  <c r="C3276" i="26"/>
  <c r="B3278" i="26" l="1"/>
  <c r="C3277" i="26"/>
  <c r="B3279" i="26" l="1"/>
  <c r="C3278" i="26"/>
  <c r="B3280" i="26" l="1"/>
  <c r="C3279" i="26"/>
  <c r="B3281" i="26" l="1"/>
  <c r="C3280" i="26"/>
  <c r="B3282" i="26" l="1"/>
  <c r="C3281" i="26"/>
  <c r="B3283" i="26" l="1"/>
  <c r="C3282" i="26"/>
  <c r="B3284" i="26" l="1"/>
  <c r="C3283" i="26"/>
  <c r="B3285" i="26" l="1"/>
  <c r="C3284" i="26"/>
  <c r="B3286" i="26" l="1"/>
  <c r="C3285" i="26"/>
  <c r="B3287" i="26" l="1"/>
  <c r="C3286" i="26"/>
  <c r="B3288" i="26" l="1"/>
  <c r="C3287" i="26"/>
  <c r="B3289" i="26" l="1"/>
  <c r="C3288" i="26"/>
  <c r="B3290" i="26" l="1"/>
  <c r="C3289" i="26"/>
  <c r="B3291" i="26" l="1"/>
  <c r="C3290" i="26"/>
  <c r="B3292" i="26" l="1"/>
  <c r="C3291" i="26"/>
  <c r="B3293" i="26" l="1"/>
  <c r="C3292" i="26"/>
  <c r="B3294" i="26" l="1"/>
  <c r="C3293" i="26"/>
  <c r="B3295" i="26" l="1"/>
  <c r="C3294" i="26"/>
  <c r="B3296" i="26" l="1"/>
  <c r="C3295" i="26"/>
  <c r="B3297" i="26" l="1"/>
  <c r="C3296" i="26"/>
  <c r="B3298" i="26" l="1"/>
  <c r="C3297" i="26"/>
  <c r="B3299" i="26" l="1"/>
  <c r="C3298" i="26"/>
  <c r="B3300" i="26" l="1"/>
  <c r="C3299" i="26"/>
  <c r="B3301" i="26" l="1"/>
  <c r="C3300" i="26"/>
  <c r="B3302" i="26" l="1"/>
  <c r="C3301" i="26"/>
  <c r="B3303" i="26" l="1"/>
  <c r="C3302" i="26"/>
  <c r="B3304" i="26" l="1"/>
  <c r="C3303" i="26"/>
  <c r="B3305" i="26" l="1"/>
  <c r="C3304" i="26"/>
  <c r="B3306" i="26" l="1"/>
  <c r="C3305" i="26"/>
  <c r="B3307" i="26" l="1"/>
  <c r="C3306" i="26"/>
  <c r="B3308" i="26" l="1"/>
  <c r="C3307" i="26"/>
  <c r="B3309" i="26" l="1"/>
  <c r="C3308" i="26"/>
  <c r="B3310" i="26" l="1"/>
  <c r="C3309" i="26"/>
  <c r="B3311" i="26" l="1"/>
  <c r="C3310" i="26"/>
  <c r="B3312" i="26" l="1"/>
  <c r="C3311" i="26"/>
  <c r="B3313" i="26" l="1"/>
  <c r="C3312" i="26"/>
  <c r="B3314" i="26" l="1"/>
  <c r="C3313" i="26"/>
  <c r="B3315" i="26" l="1"/>
  <c r="C3314" i="26"/>
  <c r="B3316" i="26" l="1"/>
  <c r="C3315" i="26"/>
  <c r="B3317" i="26" l="1"/>
  <c r="C3316" i="26"/>
  <c r="B3318" i="26" l="1"/>
  <c r="C3317" i="26"/>
  <c r="B3319" i="26" l="1"/>
  <c r="C3318" i="26"/>
  <c r="B3320" i="26" l="1"/>
  <c r="C3319" i="26"/>
  <c r="B3321" i="26" l="1"/>
  <c r="C3320" i="26"/>
  <c r="B3322" i="26" l="1"/>
  <c r="C3321" i="26"/>
  <c r="B3323" i="26" l="1"/>
  <c r="C3322" i="26"/>
  <c r="B3324" i="26" l="1"/>
  <c r="C3323" i="26"/>
  <c r="B3325" i="26" l="1"/>
  <c r="C3324" i="26"/>
  <c r="B3326" i="26" l="1"/>
  <c r="C3325" i="26"/>
  <c r="B3327" i="26" l="1"/>
  <c r="C3326" i="26"/>
  <c r="B3328" i="26" l="1"/>
  <c r="C3327" i="26"/>
  <c r="B3329" i="26" l="1"/>
  <c r="C3328" i="26"/>
  <c r="B3330" i="26" l="1"/>
  <c r="C3329" i="26"/>
  <c r="B3331" i="26" l="1"/>
  <c r="C3330" i="26"/>
  <c r="B3332" i="26" l="1"/>
  <c r="C3331" i="26"/>
  <c r="B3333" i="26" l="1"/>
  <c r="C3332" i="26"/>
  <c r="B3334" i="26" l="1"/>
  <c r="C3333" i="26"/>
  <c r="B3335" i="26" l="1"/>
  <c r="C3334" i="26"/>
  <c r="B3336" i="26" l="1"/>
  <c r="C3335" i="26"/>
  <c r="B3337" i="26" l="1"/>
  <c r="C3336" i="26"/>
  <c r="B3338" i="26" l="1"/>
  <c r="C3337" i="26"/>
  <c r="B3339" i="26" l="1"/>
  <c r="C3338" i="26"/>
  <c r="B3340" i="26" l="1"/>
  <c r="C3339" i="26"/>
  <c r="B3341" i="26" l="1"/>
  <c r="C3340" i="26"/>
  <c r="B3342" i="26" l="1"/>
  <c r="C3341" i="26"/>
  <c r="B3343" i="26" l="1"/>
  <c r="C3342" i="26"/>
  <c r="B3344" i="26" l="1"/>
  <c r="C3343" i="26"/>
  <c r="B3345" i="26" l="1"/>
  <c r="C3344" i="26"/>
  <c r="B3346" i="26" l="1"/>
  <c r="C3345" i="26"/>
  <c r="B3347" i="26" l="1"/>
  <c r="C3346" i="26"/>
  <c r="B3348" i="26" l="1"/>
  <c r="C3347" i="26"/>
  <c r="B3349" i="26" l="1"/>
  <c r="C3348" i="26"/>
  <c r="B3350" i="26" l="1"/>
  <c r="C3349" i="26"/>
  <c r="B3351" i="26" l="1"/>
  <c r="C3350" i="26"/>
  <c r="B3352" i="26" l="1"/>
  <c r="C3351" i="26"/>
  <c r="B3353" i="26" l="1"/>
  <c r="C3352" i="26"/>
  <c r="B3354" i="26" l="1"/>
  <c r="C3353" i="26"/>
  <c r="B3355" i="26" l="1"/>
  <c r="C3354" i="26"/>
  <c r="B3356" i="26" l="1"/>
  <c r="C3355" i="26"/>
  <c r="B3357" i="26" l="1"/>
  <c r="C3356" i="26"/>
  <c r="B3358" i="26" l="1"/>
  <c r="C3357" i="26"/>
  <c r="B3359" i="26" l="1"/>
  <c r="C3358" i="26"/>
  <c r="B3360" i="26" l="1"/>
  <c r="C3359" i="26"/>
  <c r="B3361" i="26" l="1"/>
  <c r="C3360" i="26"/>
  <c r="B3362" i="26" l="1"/>
  <c r="C3361" i="26"/>
  <c r="B3363" i="26" l="1"/>
  <c r="C3362" i="26"/>
  <c r="B3364" i="26" l="1"/>
  <c r="C3363" i="26"/>
  <c r="B3365" i="26" l="1"/>
  <c r="C3364" i="26"/>
  <c r="B3366" i="26" l="1"/>
  <c r="C3365" i="26"/>
  <c r="B3367" i="26" l="1"/>
  <c r="C3366" i="26"/>
  <c r="B3368" i="26" l="1"/>
  <c r="C3367" i="26"/>
  <c r="B3369" i="26" l="1"/>
  <c r="C3368" i="26"/>
  <c r="B3370" i="26" l="1"/>
  <c r="C3369" i="26"/>
  <c r="B3371" i="26" l="1"/>
  <c r="C3370" i="26"/>
  <c r="B3372" i="26" l="1"/>
  <c r="C3371" i="26"/>
  <c r="B3373" i="26" l="1"/>
  <c r="C3372" i="26"/>
  <c r="B3374" i="26" l="1"/>
  <c r="C3373" i="26"/>
  <c r="B3375" i="26" l="1"/>
  <c r="C3374" i="26"/>
  <c r="B3376" i="26" l="1"/>
  <c r="C3375" i="26"/>
  <c r="B3377" i="26" l="1"/>
  <c r="C3376" i="26"/>
  <c r="B3378" i="26" l="1"/>
  <c r="C3377" i="26"/>
  <c r="B3379" i="26" l="1"/>
  <c r="C3378" i="26"/>
  <c r="B3380" i="26" l="1"/>
  <c r="C3379" i="26"/>
  <c r="B3381" i="26" l="1"/>
  <c r="C3380" i="26"/>
  <c r="B3382" i="26" l="1"/>
  <c r="C3381" i="26"/>
  <c r="B3383" i="26" l="1"/>
  <c r="C3382" i="26"/>
  <c r="B3384" i="26" l="1"/>
  <c r="C3383" i="26"/>
  <c r="B3385" i="26" l="1"/>
  <c r="C3384" i="26"/>
  <c r="B3386" i="26" l="1"/>
  <c r="C3385" i="26"/>
  <c r="B3387" i="26" l="1"/>
  <c r="C3386" i="26"/>
  <c r="B3388" i="26" l="1"/>
  <c r="C3387" i="26"/>
  <c r="B3389" i="26" l="1"/>
  <c r="C3388" i="26"/>
  <c r="B3390" i="26" l="1"/>
  <c r="C3389" i="26"/>
  <c r="B3391" i="26" l="1"/>
  <c r="C3390" i="26"/>
  <c r="B3392" i="26" l="1"/>
  <c r="C3391" i="26"/>
  <c r="B3393" i="26" l="1"/>
  <c r="C3392" i="26"/>
  <c r="B3394" i="26" l="1"/>
  <c r="C3393" i="26"/>
  <c r="B3395" i="26" l="1"/>
  <c r="C3394" i="26"/>
  <c r="B3396" i="26" l="1"/>
  <c r="C3395" i="26"/>
  <c r="B3397" i="26" l="1"/>
  <c r="C3396" i="26"/>
  <c r="B3398" i="26" l="1"/>
  <c r="C3397" i="26"/>
  <c r="B3399" i="26" l="1"/>
  <c r="C3398" i="26"/>
  <c r="B3400" i="26" l="1"/>
  <c r="C3399" i="26"/>
  <c r="B3401" i="26" l="1"/>
  <c r="C3400" i="26"/>
  <c r="B3402" i="26" l="1"/>
  <c r="C3401" i="26"/>
  <c r="B3403" i="26" l="1"/>
  <c r="C3402" i="26"/>
  <c r="B3404" i="26" l="1"/>
  <c r="C3403" i="26"/>
  <c r="B3405" i="26" l="1"/>
  <c r="C3404" i="26"/>
  <c r="B3406" i="26" l="1"/>
  <c r="C3405" i="26"/>
  <c r="B3407" i="26" l="1"/>
  <c r="C3406" i="26"/>
  <c r="B3408" i="26" l="1"/>
  <c r="C3407" i="26"/>
  <c r="B3409" i="26" l="1"/>
  <c r="C3408" i="26"/>
  <c r="B3410" i="26" l="1"/>
  <c r="C3409" i="26"/>
  <c r="B3411" i="26" l="1"/>
  <c r="C3410" i="26"/>
  <c r="B3412" i="26" l="1"/>
  <c r="C3411" i="26"/>
  <c r="B3413" i="26" l="1"/>
  <c r="C3412" i="26"/>
  <c r="B3414" i="26" l="1"/>
  <c r="C3413" i="26"/>
  <c r="B3415" i="26" l="1"/>
  <c r="C3414" i="26"/>
  <c r="B3416" i="26" l="1"/>
  <c r="C3415" i="26"/>
  <c r="B3417" i="26" l="1"/>
  <c r="C3416" i="26"/>
  <c r="B3418" i="26" l="1"/>
  <c r="C3417" i="26"/>
  <c r="B3419" i="26" l="1"/>
  <c r="C3418" i="26"/>
  <c r="B3420" i="26" l="1"/>
  <c r="C3419" i="26"/>
  <c r="B3421" i="26" l="1"/>
  <c r="C3420" i="26"/>
  <c r="B3422" i="26" l="1"/>
  <c r="C3421" i="26"/>
  <c r="B3423" i="26" l="1"/>
  <c r="C3422" i="26"/>
  <c r="B3424" i="26" l="1"/>
  <c r="C3423" i="26"/>
  <c r="B3425" i="26" l="1"/>
  <c r="C3424" i="26"/>
  <c r="B3426" i="26" l="1"/>
  <c r="C3425" i="26"/>
  <c r="B3427" i="26" l="1"/>
  <c r="C3426" i="26"/>
  <c r="B3428" i="26" l="1"/>
  <c r="C3427" i="26"/>
  <c r="B3429" i="26" l="1"/>
  <c r="C3428" i="26"/>
  <c r="B3430" i="26" l="1"/>
  <c r="C3429" i="26"/>
  <c r="B3431" i="26" l="1"/>
  <c r="C3430" i="26"/>
  <c r="B3432" i="26" l="1"/>
  <c r="C3431" i="26"/>
  <c r="B3433" i="26" l="1"/>
  <c r="C3432" i="26"/>
  <c r="B3434" i="26" l="1"/>
  <c r="C3433" i="26"/>
  <c r="B3435" i="26" l="1"/>
  <c r="C3434" i="26"/>
  <c r="B3436" i="26" l="1"/>
  <c r="C3435" i="26"/>
  <c r="B3437" i="26" l="1"/>
  <c r="C3436" i="26"/>
  <c r="B3438" i="26" l="1"/>
  <c r="C3437" i="26"/>
  <c r="B3439" i="26" l="1"/>
  <c r="C3438" i="26"/>
  <c r="B3440" i="26" l="1"/>
  <c r="C3439" i="26"/>
  <c r="B3441" i="26" l="1"/>
  <c r="C3440" i="26"/>
  <c r="B3442" i="26" l="1"/>
  <c r="C3441" i="26"/>
  <c r="B3443" i="26" l="1"/>
  <c r="C3442" i="26"/>
  <c r="B3444" i="26" l="1"/>
  <c r="C3443" i="26"/>
  <c r="B3445" i="26" l="1"/>
  <c r="C3444" i="26"/>
  <c r="B3446" i="26" l="1"/>
  <c r="C3445" i="26"/>
  <c r="B3447" i="26" l="1"/>
  <c r="C3446" i="26"/>
  <c r="B3448" i="26" l="1"/>
  <c r="C3447" i="26"/>
  <c r="B3449" i="26" l="1"/>
  <c r="C3448" i="26"/>
  <c r="B3450" i="26" l="1"/>
  <c r="C3449" i="26"/>
  <c r="B3451" i="26" l="1"/>
  <c r="C3450" i="26"/>
  <c r="B3452" i="26" l="1"/>
  <c r="C3451" i="26"/>
  <c r="B3453" i="26" l="1"/>
  <c r="C3452" i="26"/>
  <c r="B3454" i="26" l="1"/>
  <c r="C3453" i="26"/>
  <c r="B3455" i="26" l="1"/>
  <c r="C3454" i="26"/>
  <c r="B3456" i="26" l="1"/>
  <c r="C3455" i="26"/>
  <c r="B3457" i="26" l="1"/>
  <c r="C3456" i="26"/>
  <c r="B3458" i="26" l="1"/>
  <c r="C3457" i="26"/>
  <c r="B3459" i="26" l="1"/>
  <c r="C3458" i="26"/>
  <c r="B3460" i="26" l="1"/>
  <c r="C3459" i="26"/>
  <c r="B3461" i="26" l="1"/>
  <c r="C3460" i="26"/>
  <c r="B3462" i="26" l="1"/>
  <c r="C3461" i="26"/>
  <c r="B3463" i="26" l="1"/>
  <c r="C3462" i="26"/>
  <c r="B3464" i="26" l="1"/>
  <c r="C3463" i="26"/>
  <c r="B3465" i="26" l="1"/>
  <c r="C3464" i="26"/>
  <c r="B3466" i="26" l="1"/>
  <c r="C3465" i="26"/>
  <c r="B3467" i="26" l="1"/>
  <c r="C3466" i="26"/>
  <c r="B3468" i="26" l="1"/>
  <c r="C3467" i="26"/>
  <c r="B3469" i="26" l="1"/>
  <c r="C3468" i="26"/>
  <c r="B3470" i="26" l="1"/>
  <c r="C3469" i="26"/>
  <c r="B3471" i="26" l="1"/>
  <c r="C3470" i="26"/>
  <c r="B3472" i="26" l="1"/>
  <c r="C3471" i="26"/>
  <c r="B3473" i="26" l="1"/>
  <c r="C3472" i="26"/>
  <c r="B3474" i="26" l="1"/>
  <c r="C3473" i="26"/>
  <c r="B3475" i="26" l="1"/>
  <c r="C3474" i="26"/>
  <c r="B3476" i="26" l="1"/>
  <c r="C3475" i="26"/>
  <c r="B3477" i="26" l="1"/>
  <c r="C3476" i="26"/>
  <c r="B3478" i="26" l="1"/>
  <c r="C3477" i="26"/>
  <c r="B3479" i="26" l="1"/>
  <c r="C3478" i="26"/>
  <c r="B3480" i="26" l="1"/>
  <c r="C3479" i="26"/>
  <c r="B3481" i="26" l="1"/>
  <c r="C3480" i="26"/>
  <c r="B3482" i="26" l="1"/>
  <c r="C3481" i="26"/>
  <c r="B3483" i="26" l="1"/>
  <c r="C3482" i="26"/>
  <c r="B3484" i="26" l="1"/>
  <c r="C3483" i="26"/>
  <c r="B3485" i="26" l="1"/>
  <c r="C3484" i="26"/>
  <c r="B3486" i="26" l="1"/>
  <c r="C3485" i="26"/>
  <c r="B3487" i="26" l="1"/>
  <c r="C3486" i="26"/>
  <c r="B3488" i="26" l="1"/>
  <c r="C3487" i="26"/>
  <c r="B3489" i="26" l="1"/>
  <c r="C3488" i="26"/>
  <c r="B3490" i="26" l="1"/>
  <c r="C3489" i="26"/>
  <c r="B3491" i="26" l="1"/>
  <c r="C3490" i="26"/>
  <c r="B3492" i="26" l="1"/>
  <c r="C3491" i="26"/>
  <c r="B3493" i="26" l="1"/>
  <c r="C3492" i="26"/>
  <c r="B3494" i="26" l="1"/>
  <c r="C3493" i="26"/>
  <c r="B3495" i="26" l="1"/>
  <c r="C3494" i="26"/>
  <c r="B3496" i="26" l="1"/>
  <c r="C3495" i="26"/>
  <c r="B3497" i="26" l="1"/>
  <c r="C3496" i="26"/>
  <c r="B3498" i="26" l="1"/>
  <c r="C3497" i="26"/>
  <c r="B3499" i="26" l="1"/>
  <c r="C3498" i="26"/>
  <c r="B3500" i="26" l="1"/>
  <c r="C3499" i="26"/>
  <c r="B3501" i="26" l="1"/>
  <c r="C3500" i="26"/>
  <c r="B3502" i="26" l="1"/>
  <c r="C3501" i="26"/>
  <c r="B3503" i="26" l="1"/>
  <c r="C3502" i="26"/>
  <c r="B3504" i="26" l="1"/>
  <c r="C3503" i="26"/>
  <c r="B3505" i="26" l="1"/>
  <c r="C3504" i="26"/>
  <c r="B3506" i="26" l="1"/>
  <c r="C3505" i="26"/>
  <c r="B3507" i="26" l="1"/>
  <c r="C3506" i="26"/>
  <c r="B3508" i="26" l="1"/>
  <c r="C3507" i="26"/>
  <c r="B3509" i="26" l="1"/>
  <c r="C3508" i="26"/>
  <c r="B3510" i="26" l="1"/>
  <c r="C3509" i="26"/>
  <c r="B3511" i="26" l="1"/>
  <c r="C3510" i="26"/>
  <c r="B3512" i="26" l="1"/>
  <c r="C3511" i="26"/>
  <c r="B3513" i="26" l="1"/>
  <c r="C3512" i="26"/>
  <c r="B3514" i="26" l="1"/>
  <c r="C3513" i="26"/>
  <c r="B3515" i="26" l="1"/>
  <c r="C3514" i="26"/>
  <c r="B3516" i="26" l="1"/>
  <c r="C3515" i="26"/>
  <c r="B3517" i="26" l="1"/>
  <c r="C3516" i="26"/>
  <c r="B3518" i="26" l="1"/>
  <c r="C3517" i="26"/>
  <c r="B3519" i="26" l="1"/>
  <c r="C3518" i="26"/>
  <c r="B3520" i="26" l="1"/>
  <c r="C3519" i="26"/>
  <c r="B3521" i="26" l="1"/>
  <c r="C3520" i="26"/>
  <c r="B3522" i="26" l="1"/>
  <c r="C3521" i="26"/>
  <c r="B3523" i="26" l="1"/>
  <c r="C3522" i="26"/>
  <c r="B3524" i="26" l="1"/>
  <c r="C3523" i="26"/>
  <c r="B3525" i="26" l="1"/>
  <c r="C3524" i="26"/>
  <c r="B3526" i="26" l="1"/>
  <c r="C3525" i="26"/>
  <c r="B3527" i="26" l="1"/>
  <c r="C3526" i="26"/>
  <c r="B3528" i="26" l="1"/>
  <c r="C3527" i="26"/>
  <c r="B3529" i="26" l="1"/>
  <c r="C3528" i="26"/>
  <c r="B3530" i="26" l="1"/>
  <c r="C3529" i="26"/>
  <c r="B3531" i="26" l="1"/>
  <c r="C3530" i="26"/>
  <c r="B3532" i="26" l="1"/>
  <c r="C3531" i="26"/>
  <c r="B3533" i="26" l="1"/>
  <c r="C3532" i="26"/>
  <c r="B3534" i="26" l="1"/>
  <c r="C3533" i="26"/>
  <c r="B3535" i="26" l="1"/>
  <c r="C3534" i="26"/>
  <c r="B3536" i="26" l="1"/>
  <c r="C3535" i="26"/>
  <c r="B3537" i="26" l="1"/>
  <c r="C3536" i="26"/>
  <c r="B3538" i="26" l="1"/>
  <c r="C3537" i="26"/>
  <c r="B3539" i="26" l="1"/>
  <c r="C3538" i="26"/>
  <c r="B3540" i="26" l="1"/>
  <c r="C3539" i="26"/>
  <c r="B3541" i="26" l="1"/>
  <c r="C3540" i="26"/>
  <c r="B3542" i="26" l="1"/>
  <c r="C3541" i="26"/>
  <c r="B3543" i="26" l="1"/>
  <c r="C3542" i="26"/>
  <c r="B3544" i="26" l="1"/>
  <c r="C3543" i="26"/>
  <c r="B3545" i="26" l="1"/>
  <c r="C3544" i="26"/>
  <c r="B3546" i="26" l="1"/>
  <c r="C3545" i="26"/>
  <c r="B3547" i="26" l="1"/>
  <c r="C3546" i="26"/>
  <c r="B3548" i="26" l="1"/>
  <c r="C3547" i="26"/>
  <c r="B3549" i="26" l="1"/>
  <c r="C3548" i="26"/>
  <c r="B3550" i="26" l="1"/>
  <c r="C3549" i="26"/>
  <c r="B3551" i="26" l="1"/>
  <c r="C3550" i="26"/>
  <c r="B3552" i="26" l="1"/>
  <c r="C3551" i="26"/>
  <c r="B3553" i="26" l="1"/>
  <c r="C3552" i="26"/>
  <c r="B3554" i="26" l="1"/>
  <c r="C3553" i="26"/>
  <c r="B3555" i="26" l="1"/>
  <c r="C3554" i="26"/>
  <c r="B3556" i="26" l="1"/>
  <c r="C3555" i="26"/>
  <c r="B3557" i="26" l="1"/>
  <c r="C3556" i="26"/>
  <c r="B3558" i="26" l="1"/>
  <c r="C3557" i="26"/>
  <c r="B3559" i="26" l="1"/>
  <c r="C3558" i="26"/>
  <c r="B3560" i="26" l="1"/>
  <c r="C3559" i="26"/>
  <c r="B3561" i="26" l="1"/>
  <c r="C3560" i="26"/>
  <c r="B3562" i="26" l="1"/>
  <c r="C3561" i="26"/>
  <c r="B3563" i="26" l="1"/>
  <c r="C3562" i="26"/>
  <c r="B3564" i="26" l="1"/>
  <c r="C3563" i="26"/>
  <c r="B3565" i="26" l="1"/>
  <c r="C3564" i="26"/>
  <c r="B3566" i="26" l="1"/>
  <c r="C3565" i="26"/>
  <c r="B3567" i="26" l="1"/>
  <c r="C3566" i="26"/>
  <c r="B3568" i="26" l="1"/>
  <c r="C3567" i="26"/>
  <c r="B3569" i="26" l="1"/>
  <c r="C3568" i="26"/>
  <c r="B3570" i="26" l="1"/>
  <c r="C3569" i="26"/>
  <c r="B3571" i="26" l="1"/>
  <c r="C3570" i="26"/>
  <c r="B3572" i="26" l="1"/>
  <c r="C3571" i="26"/>
  <c r="B3573" i="26" l="1"/>
  <c r="C3572" i="26"/>
  <c r="B3574" i="26" l="1"/>
  <c r="C3573" i="26"/>
  <c r="B3575" i="26" l="1"/>
  <c r="C3574" i="26"/>
  <c r="B3576" i="26" l="1"/>
  <c r="C3575" i="26"/>
  <c r="B3577" i="26" l="1"/>
  <c r="C3576" i="26"/>
  <c r="B3578" i="26" l="1"/>
  <c r="C3577" i="26"/>
  <c r="B3579" i="26" l="1"/>
  <c r="C3578" i="26"/>
  <c r="B3580" i="26" l="1"/>
  <c r="C3579" i="26"/>
  <c r="B3581" i="26" l="1"/>
  <c r="C3580" i="26"/>
  <c r="B3582" i="26" l="1"/>
  <c r="C3581" i="26"/>
  <c r="B3583" i="26" l="1"/>
  <c r="C3582" i="26"/>
  <c r="B3584" i="26" l="1"/>
  <c r="C3583" i="26"/>
  <c r="B3585" i="26" l="1"/>
  <c r="C3584" i="26"/>
  <c r="B3586" i="26" l="1"/>
  <c r="C3585" i="26"/>
  <c r="B3587" i="26" l="1"/>
  <c r="C3586" i="26"/>
  <c r="B3588" i="26" l="1"/>
  <c r="C3587" i="26"/>
  <c r="B3589" i="26" l="1"/>
  <c r="C3588" i="26"/>
  <c r="B3590" i="26" l="1"/>
  <c r="C3589" i="26"/>
  <c r="B3591" i="26" l="1"/>
  <c r="C3590" i="26"/>
  <c r="B3592" i="26" l="1"/>
  <c r="C3591" i="26"/>
  <c r="B3593" i="26" l="1"/>
  <c r="C3592" i="26"/>
  <c r="B3594" i="26" l="1"/>
  <c r="C3593" i="26"/>
  <c r="B3595" i="26" l="1"/>
  <c r="C3594" i="26"/>
  <c r="B3596" i="26" l="1"/>
  <c r="C3595" i="26"/>
  <c r="B3597" i="26" l="1"/>
  <c r="C3596" i="26"/>
  <c r="B3598" i="26" l="1"/>
  <c r="C3597" i="26"/>
  <c r="B3599" i="26" l="1"/>
  <c r="C3598" i="26"/>
  <c r="B3600" i="26" l="1"/>
  <c r="C3599" i="26"/>
  <c r="B3601" i="26" l="1"/>
  <c r="C3600" i="26"/>
  <c r="B3602" i="26" l="1"/>
  <c r="C3601" i="26"/>
  <c r="B3603" i="26" l="1"/>
  <c r="C3602" i="26"/>
  <c r="B3604" i="26" l="1"/>
  <c r="C3603" i="26"/>
  <c r="B3605" i="26" l="1"/>
  <c r="C3604" i="26"/>
  <c r="B3606" i="26" l="1"/>
  <c r="C3605" i="26"/>
  <c r="B3607" i="26" l="1"/>
  <c r="C3606" i="26"/>
  <c r="B3608" i="26" l="1"/>
  <c r="C3607" i="26"/>
  <c r="B3609" i="26" l="1"/>
  <c r="C3608" i="26"/>
  <c r="B3610" i="26" l="1"/>
  <c r="C3609" i="26"/>
  <c r="B3611" i="26" l="1"/>
  <c r="C3610" i="26"/>
  <c r="B3612" i="26" l="1"/>
  <c r="C3611" i="26"/>
  <c r="B3613" i="26" l="1"/>
  <c r="C3612" i="26"/>
  <c r="B3614" i="26" l="1"/>
  <c r="C3613" i="26"/>
  <c r="B3615" i="26" l="1"/>
  <c r="C3614" i="26"/>
  <c r="B3616" i="26" l="1"/>
  <c r="C3615" i="26"/>
  <c r="B3617" i="26" l="1"/>
  <c r="C3616" i="26"/>
  <c r="B3618" i="26" l="1"/>
  <c r="C3617" i="26"/>
  <c r="B3619" i="26" l="1"/>
  <c r="C3618" i="26"/>
  <c r="B3620" i="26" l="1"/>
  <c r="C3619" i="26"/>
  <c r="B3621" i="26" l="1"/>
  <c r="C3620" i="26"/>
  <c r="B3622" i="26" l="1"/>
  <c r="C3621" i="26"/>
  <c r="B3623" i="26" l="1"/>
  <c r="C3622" i="26"/>
  <c r="B3624" i="26" l="1"/>
  <c r="C3623" i="26"/>
  <c r="B3625" i="26" l="1"/>
  <c r="C3624" i="26"/>
  <c r="B3626" i="26" l="1"/>
  <c r="C3625" i="26"/>
  <c r="B3627" i="26" l="1"/>
  <c r="C3626" i="26"/>
  <c r="B3628" i="26" l="1"/>
  <c r="C3627" i="26"/>
  <c r="B3629" i="26" l="1"/>
  <c r="C3628" i="26"/>
  <c r="B3630" i="26" l="1"/>
  <c r="C3629" i="26"/>
  <c r="B3631" i="26" l="1"/>
  <c r="C3630" i="26"/>
  <c r="B3632" i="26" l="1"/>
  <c r="C3631" i="26"/>
  <c r="B3633" i="26" l="1"/>
  <c r="C3632" i="26"/>
  <c r="B3634" i="26" l="1"/>
  <c r="C3633" i="26"/>
  <c r="B3635" i="26" l="1"/>
  <c r="C3634" i="26"/>
  <c r="B3636" i="26" l="1"/>
  <c r="C3635" i="26"/>
  <c r="B3637" i="26" l="1"/>
  <c r="C3636" i="26"/>
  <c r="B3638" i="26" l="1"/>
  <c r="C3637" i="26"/>
  <c r="B3639" i="26" l="1"/>
  <c r="C3638" i="26"/>
  <c r="B3640" i="26" l="1"/>
  <c r="C3639" i="26"/>
  <c r="B3641" i="26" l="1"/>
  <c r="C3640" i="26"/>
  <c r="B3642" i="26" l="1"/>
  <c r="C3641" i="26"/>
  <c r="B3643" i="26" l="1"/>
  <c r="C3642" i="26"/>
  <c r="B3644" i="26" l="1"/>
  <c r="C3643" i="26"/>
  <c r="B3645" i="26" l="1"/>
  <c r="C3644" i="26"/>
  <c r="B3646" i="26" l="1"/>
  <c r="C3645" i="26"/>
  <c r="B3647" i="26" l="1"/>
  <c r="C3646" i="26"/>
  <c r="B3648" i="26" l="1"/>
  <c r="C3647" i="26"/>
  <c r="B3649" i="26" l="1"/>
  <c r="C3648" i="26"/>
  <c r="B3650" i="26" l="1"/>
  <c r="C3649" i="26"/>
  <c r="B3651" i="26" l="1"/>
  <c r="C3650" i="26"/>
  <c r="B3652" i="26" l="1"/>
  <c r="C3651" i="26"/>
  <c r="B3653" i="26" l="1"/>
  <c r="C3652" i="26"/>
  <c r="B3654" i="26" l="1"/>
  <c r="C3653" i="26"/>
  <c r="B3655" i="26" l="1"/>
  <c r="C3654" i="26"/>
  <c r="B3656" i="26" l="1"/>
  <c r="C3655" i="26"/>
  <c r="B3657" i="26" l="1"/>
  <c r="C3656" i="26"/>
  <c r="B3658" i="26" l="1"/>
  <c r="C3657" i="26"/>
  <c r="B3659" i="26" l="1"/>
  <c r="C3658" i="26"/>
  <c r="B3660" i="26" l="1"/>
  <c r="C3659" i="26"/>
  <c r="B3661" i="26" l="1"/>
  <c r="C3660" i="26"/>
  <c r="B3662" i="26" l="1"/>
  <c r="C3661" i="26"/>
  <c r="B3663" i="26" l="1"/>
  <c r="C3662" i="26"/>
  <c r="B3664" i="26" l="1"/>
  <c r="C3663" i="26"/>
  <c r="B3665" i="26" l="1"/>
  <c r="C3664" i="26"/>
  <c r="B3666" i="26" l="1"/>
  <c r="C3665" i="26"/>
  <c r="B3667" i="26" l="1"/>
  <c r="C3666" i="26"/>
  <c r="B3668" i="26" l="1"/>
  <c r="C3667" i="26"/>
  <c r="B3669" i="26" l="1"/>
  <c r="C3668" i="26"/>
  <c r="B3670" i="26" l="1"/>
  <c r="C3669" i="26"/>
  <c r="B3671" i="26" l="1"/>
  <c r="C3670" i="26"/>
  <c r="B3672" i="26" l="1"/>
  <c r="C3671" i="26"/>
  <c r="B3673" i="26" l="1"/>
  <c r="C3672" i="26"/>
  <c r="B3674" i="26" l="1"/>
  <c r="C3673" i="26"/>
  <c r="B3675" i="26" l="1"/>
  <c r="C3674" i="26"/>
  <c r="B3676" i="26" l="1"/>
  <c r="C3675" i="26"/>
  <c r="B3677" i="26" l="1"/>
  <c r="C3676" i="26"/>
  <c r="B3678" i="26" l="1"/>
  <c r="C3677" i="26"/>
  <c r="B3679" i="26" l="1"/>
  <c r="C3678" i="26"/>
  <c r="B3680" i="26" l="1"/>
  <c r="C3679" i="26"/>
  <c r="B3681" i="26" l="1"/>
  <c r="C3680" i="26"/>
  <c r="B3682" i="26" l="1"/>
  <c r="C3681" i="26"/>
  <c r="B3683" i="26" l="1"/>
  <c r="C3682" i="26"/>
  <c r="B3684" i="26" l="1"/>
  <c r="C3683" i="26"/>
  <c r="B3685" i="26" l="1"/>
  <c r="C3684" i="26"/>
  <c r="B3686" i="26" l="1"/>
  <c r="C3685" i="26"/>
  <c r="B3687" i="26" l="1"/>
  <c r="C3686" i="26"/>
  <c r="B3688" i="26" l="1"/>
  <c r="C3687" i="26"/>
  <c r="B3689" i="26" l="1"/>
  <c r="C3688" i="26"/>
  <c r="B3690" i="26" l="1"/>
  <c r="C3689" i="26"/>
  <c r="B3691" i="26" l="1"/>
  <c r="C3690" i="26"/>
  <c r="B3692" i="26" l="1"/>
  <c r="C3691" i="26"/>
  <c r="B3693" i="26" l="1"/>
  <c r="C3692" i="26"/>
  <c r="B3694" i="26" l="1"/>
  <c r="C3693" i="26"/>
  <c r="B3695" i="26" l="1"/>
  <c r="C3694" i="26"/>
  <c r="B3696" i="26" l="1"/>
  <c r="C3695" i="26"/>
  <c r="B3697" i="26" l="1"/>
  <c r="C3696" i="26"/>
  <c r="B3698" i="26" l="1"/>
  <c r="C3697" i="26"/>
  <c r="B3699" i="26" l="1"/>
  <c r="C3698" i="26"/>
  <c r="B3700" i="26" l="1"/>
  <c r="C3699" i="26"/>
  <c r="B3701" i="26" l="1"/>
  <c r="C3700" i="26"/>
  <c r="B3702" i="26" l="1"/>
  <c r="C3701" i="26"/>
  <c r="B3703" i="26" l="1"/>
  <c r="C3702" i="26"/>
  <c r="B3704" i="26" l="1"/>
  <c r="C3703" i="26"/>
  <c r="B3705" i="26" l="1"/>
  <c r="C3704" i="26"/>
  <c r="B3706" i="26" l="1"/>
  <c r="C3705" i="26"/>
  <c r="B3707" i="26" l="1"/>
  <c r="C3706" i="26"/>
  <c r="B3708" i="26" l="1"/>
  <c r="C3707" i="26"/>
  <c r="B3709" i="26" l="1"/>
  <c r="C3708" i="26"/>
  <c r="B3710" i="26" l="1"/>
  <c r="C3709" i="26"/>
  <c r="B3711" i="26" l="1"/>
  <c r="C3710" i="26"/>
  <c r="B3712" i="26" l="1"/>
  <c r="C3711" i="26"/>
  <c r="B3713" i="26" l="1"/>
  <c r="C3712" i="26"/>
  <c r="B3714" i="26" l="1"/>
  <c r="C3713" i="26"/>
  <c r="B3715" i="26" l="1"/>
  <c r="C3714" i="26"/>
  <c r="B3716" i="26" l="1"/>
  <c r="C3715" i="26"/>
  <c r="B3717" i="26" l="1"/>
  <c r="C3716" i="26"/>
  <c r="B3718" i="26" l="1"/>
  <c r="C3717" i="26"/>
  <c r="B3719" i="26" l="1"/>
  <c r="C3718" i="26"/>
  <c r="B3720" i="26" l="1"/>
  <c r="C3719" i="26"/>
  <c r="B3721" i="26" l="1"/>
  <c r="C3720" i="26"/>
  <c r="B3722" i="26" l="1"/>
  <c r="C3721" i="26"/>
  <c r="B3723" i="26" l="1"/>
  <c r="C3722" i="26"/>
  <c r="B3724" i="26" l="1"/>
  <c r="C3723" i="26"/>
  <c r="B3725" i="26" l="1"/>
  <c r="C3724" i="26"/>
  <c r="B3726" i="26" l="1"/>
  <c r="C3725" i="26"/>
  <c r="B3727" i="26" l="1"/>
  <c r="C3726" i="26"/>
  <c r="B3728" i="26" l="1"/>
  <c r="C3727" i="26"/>
  <c r="B3729" i="26" l="1"/>
  <c r="C3728" i="26"/>
  <c r="B3730" i="26" l="1"/>
  <c r="C3729" i="26"/>
  <c r="B3731" i="26" l="1"/>
  <c r="C3730" i="26"/>
  <c r="B3732" i="26" l="1"/>
  <c r="C3731" i="26"/>
  <c r="B3733" i="26" l="1"/>
  <c r="C3732" i="26"/>
  <c r="B3734" i="26" l="1"/>
  <c r="C3733" i="26"/>
  <c r="B3735" i="26" l="1"/>
  <c r="C3734" i="26"/>
  <c r="B3736" i="26" l="1"/>
  <c r="C3735" i="26"/>
  <c r="B3737" i="26" l="1"/>
  <c r="C3736" i="26"/>
  <c r="B3738" i="26" l="1"/>
  <c r="C3737" i="26"/>
  <c r="B3739" i="26" l="1"/>
  <c r="C3738" i="26"/>
  <c r="B3740" i="26" l="1"/>
  <c r="C3739" i="26"/>
  <c r="B3741" i="26" l="1"/>
  <c r="C3740" i="26"/>
  <c r="B3742" i="26" l="1"/>
  <c r="C3741" i="26"/>
  <c r="B3743" i="26" l="1"/>
  <c r="C3742" i="26"/>
  <c r="B3744" i="26" l="1"/>
  <c r="C3743" i="26"/>
  <c r="B3745" i="26" l="1"/>
  <c r="C3744" i="26"/>
  <c r="B3746" i="26" l="1"/>
  <c r="C3745" i="26"/>
  <c r="B3747" i="26" l="1"/>
  <c r="C3746" i="26"/>
  <c r="B3748" i="26" l="1"/>
  <c r="C3747" i="26"/>
  <c r="B3749" i="26" l="1"/>
  <c r="C3748" i="26"/>
  <c r="B3750" i="26" l="1"/>
  <c r="C3749" i="26"/>
  <c r="B3751" i="26" l="1"/>
  <c r="C3750" i="26"/>
  <c r="B3752" i="26" l="1"/>
  <c r="C3751" i="26"/>
  <c r="B3753" i="26" l="1"/>
  <c r="C3752" i="26"/>
  <c r="B3754" i="26" l="1"/>
  <c r="C3753" i="26"/>
  <c r="B3755" i="26" l="1"/>
  <c r="C3754" i="26"/>
  <c r="B3756" i="26" l="1"/>
  <c r="C3755" i="26"/>
  <c r="B3757" i="26" l="1"/>
  <c r="C3756" i="26"/>
  <c r="B3758" i="26" l="1"/>
  <c r="C3757" i="26"/>
  <c r="B3759" i="26" l="1"/>
  <c r="C3758" i="26"/>
  <c r="B3760" i="26" l="1"/>
  <c r="C3759" i="26"/>
  <c r="B3761" i="26" l="1"/>
  <c r="C3760" i="26"/>
  <c r="B3762" i="26" l="1"/>
  <c r="C3761" i="26"/>
  <c r="B3763" i="26" l="1"/>
  <c r="C3762" i="26"/>
  <c r="B3764" i="26" l="1"/>
  <c r="C3763" i="26"/>
  <c r="B3765" i="26" l="1"/>
  <c r="C3764" i="26"/>
  <c r="B3766" i="26" l="1"/>
  <c r="C3765" i="26"/>
  <c r="B3767" i="26" l="1"/>
  <c r="C3766" i="26"/>
  <c r="B3768" i="26" l="1"/>
  <c r="C3767" i="26"/>
  <c r="B3769" i="26" l="1"/>
  <c r="C3768" i="26"/>
  <c r="B3770" i="26" l="1"/>
  <c r="C3769" i="26"/>
  <c r="B3771" i="26" l="1"/>
  <c r="C3770" i="26"/>
  <c r="B3772" i="26" l="1"/>
  <c r="C3771" i="26"/>
  <c r="B3773" i="26" l="1"/>
  <c r="C3772" i="26"/>
  <c r="B3774" i="26" l="1"/>
  <c r="C3773" i="26"/>
  <c r="B3775" i="26" l="1"/>
  <c r="C3774" i="26"/>
  <c r="B3776" i="26" l="1"/>
  <c r="C3775" i="26"/>
  <c r="B3777" i="26" l="1"/>
  <c r="C3776" i="26"/>
  <c r="B3778" i="26" l="1"/>
  <c r="C3777" i="26"/>
  <c r="B3779" i="26" l="1"/>
  <c r="C3778" i="26"/>
  <c r="B3780" i="26" l="1"/>
  <c r="C3779" i="26"/>
  <c r="B3781" i="26" l="1"/>
  <c r="C3780" i="26"/>
  <c r="B3782" i="26" l="1"/>
  <c r="C3781" i="26"/>
  <c r="B3783" i="26" l="1"/>
  <c r="C3782" i="26"/>
  <c r="B3784" i="26" l="1"/>
  <c r="C3783" i="26"/>
  <c r="B3785" i="26" l="1"/>
  <c r="C3784" i="26"/>
  <c r="B3786" i="26" l="1"/>
  <c r="C3785" i="26"/>
  <c r="B3787" i="26" l="1"/>
  <c r="C3786" i="26"/>
  <c r="B3788" i="26" l="1"/>
  <c r="C3787" i="26"/>
  <c r="B3789" i="26" l="1"/>
  <c r="C3788" i="26"/>
  <c r="B3790" i="26" l="1"/>
  <c r="C3789" i="26"/>
  <c r="B3791" i="26" l="1"/>
  <c r="C3790" i="26"/>
  <c r="B3792" i="26" l="1"/>
  <c r="C3791" i="26"/>
  <c r="B3793" i="26" l="1"/>
  <c r="C3792" i="26"/>
  <c r="B3794" i="26" l="1"/>
  <c r="C3793" i="26"/>
  <c r="B3795" i="26" l="1"/>
  <c r="C3794" i="26"/>
  <c r="B3796" i="26" l="1"/>
  <c r="C3795" i="26"/>
  <c r="B3797" i="26" l="1"/>
  <c r="C3796" i="26"/>
  <c r="B3798" i="26" l="1"/>
  <c r="C3797" i="26"/>
  <c r="B3799" i="26" l="1"/>
  <c r="C3798" i="26"/>
  <c r="B3800" i="26" l="1"/>
  <c r="C3799" i="26"/>
  <c r="B3801" i="26" l="1"/>
  <c r="C3800" i="26"/>
  <c r="B3802" i="26" l="1"/>
  <c r="C3801" i="26"/>
  <c r="B3803" i="26" l="1"/>
  <c r="C3802" i="26"/>
  <c r="B3804" i="26" l="1"/>
  <c r="C3803" i="26"/>
  <c r="B3805" i="26" l="1"/>
  <c r="C3804" i="26"/>
  <c r="B3806" i="26" l="1"/>
  <c r="C3805" i="26"/>
  <c r="B3807" i="26" l="1"/>
  <c r="C3806" i="26"/>
  <c r="B3808" i="26" l="1"/>
  <c r="C3807" i="26"/>
  <c r="B3809" i="26" l="1"/>
  <c r="C3808" i="26"/>
  <c r="B3810" i="26" l="1"/>
  <c r="C3809" i="26"/>
  <c r="B3811" i="26" l="1"/>
  <c r="C3810" i="26"/>
  <c r="B3812" i="26" l="1"/>
  <c r="C3811" i="26"/>
  <c r="B3813" i="26" l="1"/>
  <c r="C3812" i="26"/>
  <c r="B3814" i="26" l="1"/>
  <c r="C3813" i="26"/>
  <c r="B3815" i="26" l="1"/>
  <c r="C3814" i="26"/>
  <c r="B3816" i="26" l="1"/>
  <c r="C3815" i="26"/>
  <c r="B3817" i="26" l="1"/>
  <c r="C3816" i="26"/>
  <c r="B3818" i="26" l="1"/>
  <c r="C3817" i="26"/>
  <c r="B3819" i="26" l="1"/>
  <c r="C3818" i="26"/>
  <c r="B3820" i="26" l="1"/>
  <c r="C3819" i="26"/>
  <c r="B3821" i="26" l="1"/>
  <c r="C3820" i="26"/>
  <c r="B3822" i="26" l="1"/>
  <c r="C3821" i="26"/>
  <c r="B3823" i="26" l="1"/>
  <c r="C3822" i="26"/>
  <c r="B3824" i="26" l="1"/>
  <c r="C3823" i="26"/>
  <c r="B3825" i="26" l="1"/>
  <c r="C3824" i="26"/>
  <c r="B3826" i="26" l="1"/>
  <c r="C3825" i="26"/>
  <c r="B3827" i="26" l="1"/>
  <c r="C3826" i="26"/>
  <c r="B3828" i="26" l="1"/>
  <c r="C3827" i="26"/>
  <c r="B3829" i="26" l="1"/>
  <c r="C3828" i="26"/>
  <c r="B3830" i="26" l="1"/>
  <c r="C3829" i="26"/>
  <c r="B3831" i="26" l="1"/>
  <c r="C3830" i="26"/>
  <c r="B3832" i="26" l="1"/>
  <c r="C3831" i="26"/>
  <c r="B3833" i="26" l="1"/>
  <c r="C3832" i="26"/>
  <c r="B3834" i="26" l="1"/>
  <c r="C3833" i="26"/>
  <c r="B3835" i="26" l="1"/>
  <c r="C3834" i="26"/>
  <c r="B3836" i="26" l="1"/>
  <c r="C3835" i="26"/>
  <c r="B3837" i="26" l="1"/>
  <c r="C3836" i="26"/>
  <c r="B3838" i="26" l="1"/>
  <c r="C3837" i="26"/>
  <c r="B3839" i="26" l="1"/>
  <c r="C3838" i="26"/>
  <c r="B3840" i="26" l="1"/>
  <c r="C3839" i="26"/>
  <c r="B3841" i="26" l="1"/>
  <c r="C3840" i="26"/>
  <c r="B3842" i="26" l="1"/>
  <c r="C3841" i="26"/>
  <c r="B3843" i="26" l="1"/>
  <c r="C3842" i="26"/>
  <c r="B3844" i="26" l="1"/>
  <c r="C3843" i="26"/>
  <c r="B3845" i="26" l="1"/>
  <c r="C3844" i="26"/>
  <c r="B3846" i="26" l="1"/>
  <c r="C3845" i="26"/>
  <c r="B3847" i="26" l="1"/>
  <c r="C3846" i="26"/>
  <c r="B3848" i="26" l="1"/>
  <c r="C3847" i="26"/>
  <c r="B3849" i="26" l="1"/>
  <c r="C3848" i="26"/>
  <c r="B3850" i="26" l="1"/>
  <c r="C3849" i="26"/>
  <c r="B3851" i="26" l="1"/>
  <c r="C3850" i="26"/>
  <c r="B3852" i="26" l="1"/>
  <c r="C3851" i="26"/>
  <c r="B3853" i="26" l="1"/>
  <c r="C3852" i="26"/>
  <c r="B3854" i="26" l="1"/>
  <c r="C3853" i="26"/>
  <c r="B3855" i="26" l="1"/>
  <c r="C3854" i="26"/>
  <c r="B3856" i="26" l="1"/>
  <c r="C3855" i="26"/>
  <c r="B3857" i="26" l="1"/>
  <c r="C3856" i="26"/>
  <c r="B3858" i="26" l="1"/>
  <c r="C3857" i="26"/>
  <c r="B3859" i="26" l="1"/>
  <c r="C3858" i="26"/>
  <c r="B3860" i="26" l="1"/>
  <c r="C3859" i="26"/>
  <c r="B3861" i="26" l="1"/>
  <c r="C3860" i="26"/>
  <c r="B3862" i="26" l="1"/>
  <c r="C3861" i="26"/>
  <c r="B3863" i="26" l="1"/>
  <c r="C3862" i="26"/>
  <c r="B3864" i="26" l="1"/>
  <c r="C3863" i="26"/>
  <c r="B3865" i="26" l="1"/>
  <c r="C3864" i="26"/>
  <c r="B3866" i="26" l="1"/>
  <c r="C3865" i="26"/>
  <c r="B3867" i="26" l="1"/>
  <c r="C3866" i="26"/>
  <c r="B3868" i="26" l="1"/>
  <c r="C3867" i="26"/>
  <c r="B3869" i="26" l="1"/>
  <c r="C3868" i="26"/>
  <c r="B3870" i="26" l="1"/>
  <c r="C3869" i="26"/>
  <c r="B3871" i="26" l="1"/>
  <c r="C3870" i="26"/>
  <c r="B3872" i="26" l="1"/>
  <c r="C3871" i="26"/>
  <c r="B3873" i="26" l="1"/>
  <c r="C3872" i="26"/>
  <c r="B3874" i="26" l="1"/>
  <c r="C3873" i="26"/>
  <c r="B3875" i="26" l="1"/>
  <c r="C3874" i="26"/>
  <c r="B3876" i="26" l="1"/>
  <c r="C3875" i="26"/>
  <c r="B3877" i="26" l="1"/>
  <c r="C3876" i="26"/>
  <c r="B3878" i="26" l="1"/>
  <c r="C3877" i="26"/>
  <c r="B3879" i="26" l="1"/>
  <c r="C3878" i="26"/>
  <c r="B3880" i="26" l="1"/>
  <c r="C3879" i="26"/>
  <c r="B3881" i="26" l="1"/>
  <c r="C3880" i="26"/>
  <c r="B3882" i="26" l="1"/>
  <c r="C3881" i="26"/>
  <c r="B3883" i="26" l="1"/>
  <c r="C3882" i="26"/>
  <c r="B3884" i="26" l="1"/>
  <c r="C3883" i="26"/>
  <c r="B3885" i="26" l="1"/>
  <c r="C3884" i="26"/>
  <c r="B3886" i="26" l="1"/>
  <c r="C3885" i="26"/>
  <c r="B3887" i="26" l="1"/>
  <c r="C3886" i="26"/>
  <c r="B3888" i="26" l="1"/>
  <c r="C3887" i="26"/>
  <c r="B3889" i="26" l="1"/>
  <c r="C3888" i="26"/>
  <c r="B3890" i="26" l="1"/>
  <c r="C3889" i="26"/>
  <c r="B3891" i="26" l="1"/>
  <c r="C3890" i="26"/>
  <c r="B3892" i="26" l="1"/>
  <c r="C3891" i="26"/>
  <c r="B3893" i="26" l="1"/>
  <c r="C3892" i="26"/>
  <c r="B3894" i="26" l="1"/>
  <c r="C3893" i="26"/>
  <c r="B3895" i="26" l="1"/>
  <c r="C3894" i="26"/>
  <c r="B3896" i="26" l="1"/>
  <c r="C3895" i="26"/>
  <c r="B3897" i="26" l="1"/>
  <c r="C3896" i="26"/>
  <c r="B3898" i="26" l="1"/>
  <c r="C3897" i="26"/>
  <c r="B3899" i="26" l="1"/>
  <c r="C3898" i="26"/>
  <c r="B3900" i="26" l="1"/>
  <c r="C3899" i="26"/>
  <c r="B3901" i="26" l="1"/>
  <c r="C3900" i="26"/>
  <c r="B3902" i="26" l="1"/>
  <c r="C3901" i="26"/>
  <c r="B3903" i="26" l="1"/>
  <c r="C3902" i="26"/>
  <c r="B3904" i="26" l="1"/>
  <c r="C3903" i="26"/>
  <c r="B3905" i="26" l="1"/>
  <c r="C3904" i="26"/>
  <c r="B3906" i="26" l="1"/>
  <c r="C3905" i="26"/>
  <c r="B3907" i="26" l="1"/>
  <c r="C3906" i="26"/>
  <c r="B3908" i="26" l="1"/>
  <c r="C3907" i="26"/>
  <c r="B3909" i="26" l="1"/>
  <c r="C3908" i="26"/>
  <c r="B3910" i="26" l="1"/>
  <c r="C3909" i="26"/>
  <c r="B3911" i="26" l="1"/>
  <c r="C3910" i="26"/>
  <c r="B3912" i="26" l="1"/>
  <c r="C3911" i="26"/>
  <c r="B3913" i="26" l="1"/>
  <c r="C3912" i="26"/>
  <c r="B3914" i="26" l="1"/>
  <c r="C3913" i="26"/>
  <c r="B3915" i="26" l="1"/>
  <c r="C3914" i="26"/>
  <c r="B3916" i="26" l="1"/>
  <c r="C3915" i="26"/>
  <c r="B3917" i="26" l="1"/>
  <c r="C3916" i="26"/>
  <c r="B3918" i="26" l="1"/>
  <c r="C3917" i="26"/>
  <c r="B3919" i="26" l="1"/>
  <c r="C3918" i="26"/>
  <c r="B3920" i="26" l="1"/>
  <c r="C3919" i="26"/>
  <c r="B3921" i="26" l="1"/>
  <c r="C3920" i="26"/>
  <c r="B3922" i="26" l="1"/>
  <c r="C3921" i="26"/>
  <c r="B3923" i="26" l="1"/>
  <c r="C3922" i="26"/>
  <c r="B3924" i="26" l="1"/>
  <c r="C3923" i="26"/>
  <c r="B3925" i="26" l="1"/>
  <c r="C3924" i="26"/>
  <c r="B3926" i="26" l="1"/>
  <c r="C3925" i="26"/>
  <c r="B3927" i="26" l="1"/>
  <c r="C3926" i="26"/>
  <c r="B3928" i="26" l="1"/>
  <c r="C3927" i="26"/>
  <c r="B3929" i="26" l="1"/>
  <c r="C3928" i="26"/>
  <c r="B3930" i="26" l="1"/>
  <c r="C3929" i="26"/>
  <c r="B3931" i="26" l="1"/>
  <c r="C3930" i="26"/>
  <c r="B3932" i="26" l="1"/>
  <c r="C3931" i="26"/>
  <c r="B3933" i="26" l="1"/>
  <c r="C3932" i="26"/>
  <c r="B3934" i="26" l="1"/>
  <c r="C3933" i="26"/>
  <c r="B3935" i="26" l="1"/>
  <c r="C3934" i="26"/>
  <c r="B3936" i="26" l="1"/>
  <c r="C3935" i="26"/>
  <c r="B3937" i="26" l="1"/>
  <c r="C3936" i="26"/>
  <c r="B3938" i="26" l="1"/>
  <c r="C3937" i="26"/>
  <c r="B3939" i="26" l="1"/>
  <c r="C3938" i="26"/>
  <c r="B3940" i="26" l="1"/>
  <c r="C3939" i="26"/>
  <c r="B3941" i="26" l="1"/>
  <c r="C3940" i="26"/>
  <c r="B3942" i="26" l="1"/>
  <c r="C3941" i="26"/>
  <c r="B3943" i="26" l="1"/>
  <c r="C3942" i="26"/>
  <c r="B3944" i="26" l="1"/>
  <c r="C3943" i="26"/>
  <c r="B3945" i="26" l="1"/>
  <c r="C3944" i="26"/>
  <c r="B3946" i="26" l="1"/>
  <c r="C3945" i="26"/>
  <c r="B3947" i="26" l="1"/>
  <c r="C3946" i="26"/>
  <c r="B3948" i="26" l="1"/>
  <c r="C3947" i="26"/>
  <c r="B3949" i="26" l="1"/>
  <c r="C3948" i="26"/>
  <c r="B3950" i="26" l="1"/>
  <c r="C3949" i="26"/>
  <c r="B3951" i="26" l="1"/>
  <c r="C3950" i="26"/>
  <c r="B3952" i="26" l="1"/>
  <c r="C3951" i="26"/>
  <c r="B3953" i="26" l="1"/>
  <c r="C3952" i="26"/>
  <c r="B3954" i="26" l="1"/>
  <c r="C3953" i="26"/>
  <c r="B3955" i="26" l="1"/>
  <c r="C3954" i="26"/>
  <c r="B3956" i="26" l="1"/>
  <c r="C3955" i="26"/>
  <c r="B3957" i="26" l="1"/>
  <c r="C3956" i="26"/>
  <c r="B3958" i="26" l="1"/>
  <c r="C3957" i="26"/>
  <c r="B3959" i="26" l="1"/>
  <c r="C3958" i="26"/>
  <c r="B3960" i="26" l="1"/>
  <c r="C3959" i="26"/>
  <c r="B3961" i="26" l="1"/>
  <c r="C3960" i="26"/>
  <c r="B3962" i="26" l="1"/>
  <c r="C3961" i="26"/>
  <c r="B3963" i="26" l="1"/>
  <c r="C3962" i="26"/>
  <c r="B3964" i="26" l="1"/>
  <c r="C3963" i="26"/>
  <c r="B3965" i="26" l="1"/>
  <c r="C3964" i="26"/>
  <c r="B3966" i="26" l="1"/>
  <c r="C3965" i="26"/>
  <c r="B3967" i="26" l="1"/>
  <c r="C3966" i="26"/>
  <c r="B3968" i="26" l="1"/>
  <c r="C3967" i="26"/>
  <c r="B3969" i="26" l="1"/>
  <c r="C3968" i="26"/>
  <c r="B3970" i="26" l="1"/>
  <c r="C3969" i="26"/>
  <c r="B3971" i="26" l="1"/>
  <c r="C3970" i="26"/>
  <c r="B3972" i="26" l="1"/>
  <c r="C3971" i="26"/>
  <c r="B3973" i="26" l="1"/>
  <c r="C3972" i="26"/>
  <c r="B3974" i="26" l="1"/>
  <c r="C3973" i="26"/>
  <c r="B3975" i="26" l="1"/>
  <c r="C3974" i="26"/>
  <c r="B3976" i="26" l="1"/>
  <c r="C3975" i="26"/>
  <c r="B3977" i="26" l="1"/>
  <c r="C3976" i="26"/>
  <c r="B3978" i="26" l="1"/>
  <c r="C3977" i="26"/>
  <c r="B3979" i="26" l="1"/>
  <c r="C3978" i="26"/>
  <c r="B3980" i="26" l="1"/>
  <c r="C3979" i="26"/>
  <c r="B3981" i="26" l="1"/>
  <c r="C3980" i="26"/>
  <c r="B3982" i="26" l="1"/>
  <c r="C3981" i="26"/>
  <c r="B3983" i="26" l="1"/>
  <c r="C3982" i="26"/>
  <c r="B3984" i="26" l="1"/>
  <c r="C3983" i="26"/>
  <c r="B3985" i="26" l="1"/>
  <c r="C3984" i="26"/>
  <c r="B3986" i="26" l="1"/>
  <c r="C3985" i="26"/>
  <c r="B3987" i="26" l="1"/>
  <c r="C3986" i="26"/>
  <c r="B3988" i="26" l="1"/>
  <c r="C3987" i="26"/>
  <c r="B3989" i="26" l="1"/>
  <c r="C3988" i="26"/>
  <c r="B3990" i="26" l="1"/>
  <c r="C3989" i="26"/>
  <c r="B3991" i="26" l="1"/>
  <c r="C3990" i="26"/>
  <c r="B3992" i="26" l="1"/>
  <c r="C3991" i="26"/>
  <c r="B3993" i="26" l="1"/>
  <c r="C3992" i="26"/>
  <c r="B3994" i="26" l="1"/>
  <c r="C3993" i="26"/>
  <c r="B3995" i="26" l="1"/>
  <c r="C3994" i="26"/>
  <c r="B3996" i="26" l="1"/>
  <c r="C3995" i="26"/>
  <c r="B3997" i="26" l="1"/>
  <c r="C3996" i="26"/>
  <c r="B3998" i="26" l="1"/>
  <c r="C3997" i="26"/>
  <c r="B3999" i="26" l="1"/>
  <c r="C3998" i="26"/>
  <c r="B4000" i="26" l="1"/>
  <c r="C3999" i="26"/>
  <c r="B4001" i="26" l="1"/>
  <c r="C4000" i="26"/>
  <c r="B4002" i="26" l="1"/>
  <c r="C4001" i="26"/>
  <c r="B4003" i="26" l="1"/>
  <c r="C4002" i="26"/>
  <c r="B4004" i="26" l="1"/>
  <c r="C4003" i="26"/>
  <c r="B4005" i="26" l="1"/>
  <c r="C4004" i="26"/>
  <c r="B4006" i="26" l="1"/>
  <c r="C4005" i="26"/>
  <c r="B4007" i="26" l="1"/>
  <c r="C4006" i="26"/>
  <c r="B4008" i="26" l="1"/>
  <c r="C4007" i="26"/>
  <c r="B4009" i="26" l="1"/>
  <c r="C4008" i="26"/>
  <c r="B4010" i="26" l="1"/>
  <c r="C4009" i="26"/>
  <c r="B4011" i="26" l="1"/>
  <c r="C4010" i="26"/>
  <c r="B4012" i="26" l="1"/>
  <c r="C4011" i="26"/>
  <c r="B4013" i="26" l="1"/>
  <c r="C4012" i="26"/>
  <c r="B4014" i="26" l="1"/>
  <c r="C4013" i="26"/>
  <c r="B4015" i="26" l="1"/>
  <c r="C4014" i="26"/>
  <c r="B4016" i="26" l="1"/>
  <c r="C4015" i="26"/>
  <c r="B4017" i="26" l="1"/>
  <c r="C4016" i="26"/>
  <c r="B4018" i="26" l="1"/>
  <c r="C4017" i="26"/>
  <c r="B4019" i="26" l="1"/>
  <c r="C4018" i="26"/>
  <c r="B4020" i="26" l="1"/>
  <c r="C4019" i="26"/>
  <c r="B4021" i="26" l="1"/>
  <c r="C4020" i="26"/>
  <c r="B4022" i="26" l="1"/>
  <c r="C4021" i="26"/>
  <c r="B4023" i="26" l="1"/>
  <c r="C4022" i="26"/>
  <c r="B4024" i="26" l="1"/>
  <c r="C4023" i="26"/>
  <c r="B4025" i="26" l="1"/>
  <c r="C4024" i="26"/>
  <c r="B4026" i="26" l="1"/>
  <c r="C4025" i="26"/>
  <c r="B4027" i="26" l="1"/>
  <c r="C4026" i="26"/>
  <c r="B4028" i="26" l="1"/>
  <c r="C4027" i="26"/>
  <c r="B4029" i="26" l="1"/>
  <c r="C4028" i="26"/>
  <c r="B4030" i="26" l="1"/>
  <c r="C4029" i="26"/>
  <c r="B4031" i="26" l="1"/>
  <c r="C4030" i="26"/>
  <c r="B4032" i="26" l="1"/>
  <c r="C4031" i="26"/>
  <c r="B4033" i="26" l="1"/>
  <c r="C4032" i="26"/>
  <c r="B4034" i="26" l="1"/>
  <c r="C4033" i="26"/>
  <c r="B4035" i="26" l="1"/>
  <c r="C4034" i="26"/>
  <c r="B4036" i="26" l="1"/>
  <c r="C4035" i="26"/>
  <c r="B4037" i="26" l="1"/>
  <c r="C4036" i="26"/>
  <c r="B4038" i="26" l="1"/>
  <c r="C4037" i="26"/>
  <c r="B4039" i="26" l="1"/>
  <c r="C4038" i="26"/>
  <c r="B4040" i="26" l="1"/>
  <c r="C4039" i="26"/>
  <c r="B4041" i="26" l="1"/>
  <c r="C4040" i="26"/>
  <c r="B4042" i="26" l="1"/>
  <c r="C4041" i="26"/>
  <c r="B4043" i="26" l="1"/>
  <c r="C4042" i="26"/>
  <c r="B4044" i="26" l="1"/>
  <c r="C4043" i="26"/>
  <c r="B4045" i="26" l="1"/>
  <c r="C4044" i="26"/>
  <c r="B4046" i="26" l="1"/>
  <c r="C4045" i="26"/>
  <c r="B4047" i="26" l="1"/>
  <c r="C4046" i="26"/>
  <c r="B4048" i="26" l="1"/>
  <c r="C4047" i="26"/>
  <c r="B4049" i="26" l="1"/>
  <c r="C4048" i="26"/>
  <c r="B4050" i="26" l="1"/>
  <c r="C4049" i="26"/>
  <c r="B4051" i="26" l="1"/>
  <c r="C4050" i="26"/>
  <c r="B4052" i="26" l="1"/>
  <c r="C4051" i="26"/>
  <c r="B4053" i="26" l="1"/>
  <c r="C4052" i="26"/>
  <c r="B4054" i="26" l="1"/>
  <c r="C4053" i="26"/>
  <c r="B4055" i="26" l="1"/>
  <c r="C4054" i="26"/>
  <c r="B4056" i="26" l="1"/>
  <c r="C4055" i="26"/>
  <c r="B4057" i="26" l="1"/>
  <c r="C4056" i="26"/>
  <c r="B4058" i="26" l="1"/>
  <c r="C4057" i="26"/>
  <c r="B4059" i="26" l="1"/>
  <c r="C4058" i="26"/>
  <c r="B4060" i="26" l="1"/>
  <c r="C4059" i="26"/>
  <c r="B4061" i="26" l="1"/>
  <c r="C4060" i="26"/>
  <c r="B4062" i="26" l="1"/>
  <c r="C4061" i="26"/>
  <c r="B4063" i="26" l="1"/>
  <c r="C4062" i="26"/>
  <c r="B4064" i="26" l="1"/>
  <c r="C4063" i="26"/>
  <c r="B4065" i="26" l="1"/>
  <c r="C4064" i="26"/>
  <c r="B4066" i="26" l="1"/>
  <c r="C4065" i="26"/>
  <c r="B4067" i="26" l="1"/>
  <c r="C4066" i="26"/>
  <c r="B4068" i="26" l="1"/>
  <c r="C4067" i="26"/>
  <c r="B4069" i="26" l="1"/>
  <c r="C4068" i="26"/>
  <c r="B4070" i="26" l="1"/>
  <c r="C4069" i="26"/>
  <c r="B4071" i="26" l="1"/>
  <c r="C4070" i="26"/>
  <c r="B4072" i="26" l="1"/>
  <c r="C4071" i="26"/>
  <c r="B4073" i="26" l="1"/>
  <c r="C4072" i="26"/>
  <c r="B4074" i="26" l="1"/>
  <c r="C4073" i="26"/>
  <c r="B4075" i="26" l="1"/>
  <c r="C4074" i="26"/>
  <c r="B4076" i="26" l="1"/>
  <c r="C4075" i="26"/>
  <c r="B4077" i="26" l="1"/>
  <c r="C4076" i="26"/>
  <c r="B4078" i="26" l="1"/>
  <c r="C4077" i="26"/>
  <c r="B4079" i="26" l="1"/>
  <c r="C4078" i="26"/>
  <c r="B4080" i="26" l="1"/>
  <c r="C4079" i="26"/>
  <c r="B4081" i="26" l="1"/>
  <c r="C4080" i="26"/>
  <c r="B4082" i="26" l="1"/>
  <c r="C4081" i="26"/>
  <c r="B4083" i="26" l="1"/>
  <c r="C4082" i="26"/>
  <c r="B4084" i="26" l="1"/>
  <c r="C4083" i="26"/>
  <c r="B4085" i="26" l="1"/>
  <c r="C4084" i="26"/>
  <c r="B4086" i="26" l="1"/>
  <c r="C4085" i="26"/>
  <c r="B4087" i="26" l="1"/>
  <c r="C4086" i="26"/>
  <c r="B4088" i="26" l="1"/>
  <c r="C4087" i="26"/>
  <c r="B4089" i="26" l="1"/>
  <c r="C4088" i="26"/>
  <c r="B4090" i="26" l="1"/>
  <c r="C4089" i="26"/>
  <c r="B4091" i="26" l="1"/>
  <c r="C4090" i="26"/>
  <c r="B4092" i="26" l="1"/>
  <c r="C4091" i="26"/>
  <c r="B4093" i="26" l="1"/>
  <c r="C4092" i="26"/>
  <c r="B4094" i="26" l="1"/>
  <c r="C4093" i="26"/>
  <c r="B4095" i="26" l="1"/>
  <c r="C4094" i="26"/>
  <c r="B4096" i="26" l="1"/>
  <c r="C4095" i="26"/>
  <c r="B4097" i="26" l="1"/>
  <c r="C4096" i="26"/>
  <c r="B4098" i="26" l="1"/>
  <c r="C4097" i="26"/>
  <c r="B4099" i="26" l="1"/>
  <c r="C4098" i="26"/>
  <c r="B4100" i="26" l="1"/>
  <c r="C4099" i="26"/>
  <c r="B4101" i="26" l="1"/>
  <c r="C4100" i="26"/>
  <c r="B4102" i="26" l="1"/>
  <c r="C4101" i="26"/>
  <c r="B4103" i="26" l="1"/>
  <c r="C4102" i="26"/>
  <c r="B4104" i="26" l="1"/>
  <c r="C4103" i="26"/>
  <c r="B4105" i="26" l="1"/>
  <c r="C4104" i="26"/>
  <c r="B4106" i="26" l="1"/>
  <c r="C4105" i="26"/>
  <c r="B4107" i="26" l="1"/>
  <c r="C4106" i="26"/>
  <c r="B4108" i="26" l="1"/>
  <c r="C4107" i="26"/>
  <c r="B4109" i="26" l="1"/>
  <c r="C4108" i="26"/>
  <c r="B4110" i="26" l="1"/>
  <c r="C4109" i="26"/>
  <c r="B4111" i="26" l="1"/>
  <c r="C4110" i="26"/>
  <c r="B4112" i="26" l="1"/>
  <c r="C4111" i="26"/>
  <c r="B4113" i="26" l="1"/>
  <c r="C4112" i="26"/>
  <c r="B4114" i="26" l="1"/>
  <c r="C4113" i="26"/>
  <c r="B4115" i="26" l="1"/>
  <c r="C4114" i="26"/>
  <c r="B4116" i="26" l="1"/>
  <c r="C4115" i="26"/>
  <c r="B4117" i="26" l="1"/>
  <c r="C4116" i="26"/>
  <c r="B4118" i="26" l="1"/>
  <c r="C4117" i="26"/>
  <c r="B4119" i="26" l="1"/>
  <c r="C4118" i="26"/>
  <c r="B4120" i="26" l="1"/>
  <c r="C4119" i="26"/>
  <c r="B4121" i="26" l="1"/>
  <c r="C4120" i="26"/>
  <c r="B4122" i="26" l="1"/>
  <c r="C4121" i="26"/>
  <c r="B4123" i="26" l="1"/>
  <c r="C4122" i="26"/>
  <c r="B4124" i="26" l="1"/>
  <c r="C4123" i="26"/>
  <c r="B4125" i="26" l="1"/>
  <c r="C4124" i="26"/>
  <c r="B4126" i="26" l="1"/>
  <c r="C4125" i="26"/>
  <c r="B4127" i="26" l="1"/>
  <c r="C4126" i="26"/>
  <c r="B4128" i="26" l="1"/>
  <c r="C4127" i="26"/>
  <c r="B4129" i="26" l="1"/>
  <c r="C4128" i="26"/>
  <c r="B4130" i="26" l="1"/>
  <c r="C4129" i="26"/>
  <c r="B4131" i="26" l="1"/>
  <c r="C4130" i="26"/>
  <c r="B4132" i="26" l="1"/>
  <c r="C4131" i="26"/>
  <c r="B4133" i="26" l="1"/>
  <c r="C4132" i="26"/>
  <c r="B4134" i="26" l="1"/>
  <c r="C4133" i="26"/>
  <c r="B4135" i="26" l="1"/>
  <c r="C4134" i="26"/>
  <c r="B4136" i="26" l="1"/>
  <c r="C4135" i="26"/>
  <c r="B4137" i="26" l="1"/>
  <c r="C4136" i="26"/>
  <c r="B4138" i="26" l="1"/>
  <c r="C4137" i="26"/>
  <c r="B4139" i="26" l="1"/>
  <c r="C4138" i="26"/>
  <c r="B4140" i="26" l="1"/>
  <c r="C4139" i="26"/>
  <c r="B4141" i="26" l="1"/>
  <c r="C4140" i="26"/>
  <c r="B4142" i="26" l="1"/>
  <c r="C4141" i="26"/>
  <c r="B4143" i="26" l="1"/>
  <c r="C4142" i="26"/>
  <c r="B4144" i="26" l="1"/>
  <c r="C4143" i="26"/>
  <c r="B4145" i="26" l="1"/>
  <c r="C4144" i="26"/>
  <c r="B4146" i="26" l="1"/>
  <c r="C4145" i="26"/>
  <c r="B4147" i="26" l="1"/>
  <c r="C4146" i="26"/>
  <c r="B4148" i="26" l="1"/>
  <c r="C4147" i="26"/>
  <c r="B4149" i="26" l="1"/>
  <c r="C4148" i="26"/>
  <c r="B4150" i="26" l="1"/>
  <c r="C4149" i="26"/>
  <c r="B4151" i="26" l="1"/>
  <c r="C4150" i="26"/>
  <c r="B4152" i="26" l="1"/>
  <c r="C4151" i="26"/>
  <c r="B4153" i="26" l="1"/>
  <c r="C4152" i="26"/>
  <c r="B4154" i="26" l="1"/>
  <c r="C4153" i="26"/>
  <c r="B4155" i="26" l="1"/>
  <c r="C4154" i="26"/>
  <c r="B4156" i="26" l="1"/>
  <c r="C4155" i="26"/>
  <c r="B4157" i="26" l="1"/>
  <c r="C4156" i="26"/>
  <c r="B4158" i="26" l="1"/>
  <c r="C4157" i="26"/>
  <c r="B4159" i="26" l="1"/>
  <c r="C4158" i="26"/>
  <c r="B4160" i="26" l="1"/>
  <c r="C4159" i="26"/>
  <c r="B4161" i="26" l="1"/>
  <c r="C4160" i="26"/>
  <c r="B4162" i="26" l="1"/>
  <c r="C4161" i="26"/>
  <c r="B4163" i="26" l="1"/>
  <c r="C4162" i="26"/>
  <c r="B4164" i="26" l="1"/>
  <c r="C4163" i="26"/>
  <c r="B4165" i="26" l="1"/>
  <c r="C4164" i="26"/>
  <c r="B4166" i="26" l="1"/>
  <c r="C4165" i="26"/>
  <c r="B4167" i="26" l="1"/>
  <c r="C4166" i="26"/>
  <c r="B4168" i="26" l="1"/>
  <c r="C4167" i="26"/>
  <c r="B4169" i="26" l="1"/>
  <c r="C4168" i="26"/>
  <c r="B4170" i="26" l="1"/>
  <c r="C4169" i="26"/>
  <c r="B4171" i="26" l="1"/>
  <c r="C4170" i="26"/>
  <c r="B4172" i="26" l="1"/>
  <c r="C4171" i="26"/>
  <c r="B4173" i="26" l="1"/>
  <c r="C4172" i="26"/>
  <c r="B4174" i="26" l="1"/>
  <c r="C4173" i="26"/>
  <c r="B4175" i="26" l="1"/>
  <c r="C4174" i="26"/>
  <c r="B4176" i="26" l="1"/>
  <c r="C4175" i="26"/>
  <c r="B4177" i="26" l="1"/>
  <c r="C4176" i="26"/>
  <c r="B4178" i="26" l="1"/>
  <c r="C4177" i="26"/>
  <c r="B4179" i="26" l="1"/>
  <c r="C4178" i="26"/>
  <c r="B4180" i="26" l="1"/>
  <c r="C4179" i="26"/>
  <c r="B4181" i="26" l="1"/>
  <c r="C4180" i="26"/>
  <c r="B4182" i="26" l="1"/>
  <c r="C4181" i="26"/>
  <c r="B4183" i="26" l="1"/>
  <c r="C4182" i="26"/>
  <c r="B4184" i="26" l="1"/>
  <c r="C4183" i="26"/>
  <c r="B4185" i="26" l="1"/>
  <c r="C4184" i="26"/>
  <c r="B4186" i="26" l="1"/>
  <c r="C4185" i="26"/>
  <c r="B4187" i="26" l="1"/>
  <c r="C4186" i="26"/>
  <c r="B4188" i="26" l="1"/>
  <c r="C4187" i="26"/>
  <c r="B4189" i="26" l="1"/>
  <c r="C4188" i="26"/>
  <c r="B4190" i="26" l="1"/>
  <c r="C4189" i="26"/>
  <c r="B4191" i="26" l="1"/>
  <c r="C4190" i="26"/>
  <c r="B4192" i="26" l="1"/>
  <c r="C4191" i="26"/>
  <c r="B4193" i="26" l="1"/>
  <c r="C4192" i="26"/>
  <c r="B4194" i="26" l="1"/>
  <c r="C4193" i="26"/>
  <c r="B4195" i="26" l="1"/>
  <c r="C4194" i="26"/>
  <c r="B4196" i="26" l="1"/>
  <c r="C4195" i="26"/>
  <c r="B4197" i="26" l="1"/>
  <c r="C4196" i="26"/>
  <c r="B4198" i="26" l="1"/>
  <c r="C4197" i="26"/>
  <c r="B4199" i="26" l="1"/>
  <c r="C4198" i="26"/>
  <c r="B4200" i="26" l="1"/>
  <c r="C4199" i="26"/>
  <c r="B4201" i="26" l="1"/>
  <c r="C4200" i="26"/>
  <c r="B4202" i="26" l="1"/>
  <c r="C4201" i="26"/>
  <c r="B4203" i="26" l="1"/>
  <c r="C4202" i="26"/>
  <c r="B4204" i="26" l="1"/>
  <c r="C4203" i="26"/>
  <c r="B4205" i="26" l="1"/>
  <c r="C4204" i="26"/>
  <c r="B4206" i="26" l="1"/>
  <c r="C4205" i="26"/>
  <c r="B4207" i="26" l="1"/>
  <c r="C4206" i="26"/>
  <c r="B4208" i="26" l="1"/>
  <c r="C4207" i="26"/>
  <c r="B4209" i="26" l="1"/>
  <c r="C4208" i="26"/>
  <c r="B4210" i="26" l="1"/>
  <c r="C4209" i="26"/>
  <c r="B4211" i="26" l="1"/>
  <c r="C4210" i="26"/>
  <c r="B4212" i="26" l="1"/>
  <c r="C4211" i="26"/>
  <c r="B4213" i="26" l="1"/>
  <c r="C4212" i="26"/>
  <c r="B4214" i="26" l="1"/>
  <c r="C4213" i="26"/>
  <c r="B4215" i="26" l="1"/>
  <c r="C4214" i="26"/>
  <c r="B4216" i="26" l="1"/>
  <c r="C4215" i="26"/>
  <c r="B4217" i="26" l="1"/>
  <c r="C4216" i="26"/>
  <c r="B4218" i="26" l="1"/>
  <c r="C4217" i="26"/>
  <c r="B4219" i="26" l="1"/>
  <c r="C4218" i="26"/>
  <c r="B4220" i="26" l="1"/>
  <c r="C4219" i="26"/>
  <c r="B4221" i="26" l="1"/>
  <c r="C4220" i="26"/>
  <c r="B4222" i="26" l="1"/>
  <c r="C4221" i="26"/>
  <c r="B4223" i="26" l="1"/>
  <c r="C4222" i="26"/>
  <c r="B4224" i="26" l="1"/>
  <c r="C4223" i="26"/>
  <c r="B4225" i="26" l="1"/>
  <c r="C4224" i="26"/>
  <c r="B4226" i="26" l="1"/>
  <c r="C4225" i="26"/>
  <c r="B4227" i="26" l="1"/>
  <c r="C4226" i="26"/>
  <c r="B4228" i="26" l="1"/>
  <c r="C4227" i="26"/>
  <c r="B4229" i="26" l="1"/>
  <c r="C4228" i="26"/>
  <c r="B4230" i="26" l="1"/>
  <c r="C4229" i="26"/>
  <c r="B4231" i="26" l="1"/>
  <c r="C4230" i="26"/>
  <c r="B4232" i="26" l="1"/>
  <c r="C4231" i="26"/>
  <c r="B4233" i="26" l="1"/>
  <c r="C4232" i="26"/>
  <c r="B4234" i="26" l="1"/>
  <c r="C4233" i="26"/>
  <c r="B4235" i="26" l="1"/>
  <c r="C4234" i="26"/>
  <c r="B4236" i="26" l="1"/>
  <c r="C4235" i="26"/>
  <c r="B4237" i="26" l="1"/>
  <c r="C4236" i="26"/>
  <c r="B4238" i="26" l="1"/>
  <c r="C4237" i="26"/>
  <c r="B4239" i="26" l="1"/>
  <c r="C4238" i="26"/>
  <c r="B4240" i="26" l="1"/>
  <c r="C4239" i="26"/>
  <c r="B4241" i="26" l="1"/>
  <c r="C4240" i="26"/>
  <c r="B4242" i="26" l="1"/>
  <c r="C4241" i="26"/>
  <c r="B4243" i="26" l="1"/>
  <c r="C4242" i="26"/>
  <c r="B4244" i="26" l="1"/>
  <c r="C4243" i="26"/>
  <c r="B4245" i="26" l="1"/>
  <c r="C4244" i="26"/>
  <c r="B4246" i="26" l="1"/>
  <c r="C4245" i="26"/>
  <c r="B4247" i="26" l="1"/>
  <c r="C4246" i="26"/>
  <c r="B4248" i="26" l="1"/>
  <c r="C4247" i="26"/>
  <c r="B4249" i="26" l="1"/>
  <c r="C4248" i="26"/>
  <c r="B4250" i="26" l="1"/>
  <c r="C4249" i="26"/>
  <c r="B4251" i="26" l="1"/>
  <c r="C4250" i="26"/>
  <c r="B4252" i="26" l="1"/>
  <c r="C4251" i="26"/>
  <c r="B4253" i="26" l="1"/>
  <c r="C4252" i="26"/>
  <c r="B4254" i="26" l="1"/>
  <c r="C4253" i="26"/>
  <c r="B4255" i="26" l="1"/>
  <c r="C4254" i="26"/>
  <c r="B4256" i="26" l="1"/>
  <c r="C4255" i="26"/>
  <c r="B4257" i="26" l="1"/>
  <c r="C4256" i="26"/>
  <c r="B4258" i="26" l="1"/>
  <c r="C4257" i="26"/>
  <c r="B4259" i="26" l="1"/>
  <c r="C4258" i="26"/>
  <c r="B4260" i="26" l="1"/>
  <c r="C4259" i="26"/>
  <c r="B4261" i="26" l="1"/>
  <c r="C4260" i="26"/>
  <c r="B4262" i="26" l="1"/>
  <c r="C4261" i="26"/>
  <c r="B4263" i="26" l="1"/>
  <c r="C4262" i="26"/>
  <c r="B4264" i="26" l="1"/>
  <c r="C4263" i="26"/>
  <c r="B4265" i="26" l="1"/>
  <c r="C4264" i="26"/>
  <c r="B4266" i="26" l="1"/>
  <c r="C4265" i="26"/>
  <c r="B4267" i="26" l="1"/>
  <c r="C4266" i="26"/>
  <c r="B4268" i="26" l="1"/>
  <c r="C4267" i="26"/>
  <c r="B4269" i="26" l="1"/>
  <c r="C4268" i="26"/>
  <c r="B4270" i="26" l="1"/>
  <c r="C4269" i="26"/>
  <c r="B4271" i="26" l="1"/>
  <c r="C4270" i="26"/>
  <c r="B4272" i="26" l="1"/>
  <c r="C4271" i="26"/>
  <c r="B4273" i="26" l="1"/>
  <c r="C4272" i="26"/>
  <c r="B4274" i="26" l="1"/>
  <c r="C4273" i="26"/>
  <c r="B4275" i="26" l="1"/>
  <c r="C4274" i="26"/>
  <c r="B4276" i="26" l="1"/>
  <c r="C4275" i="26"/>
  <c r="B4277" i="26" l="1"/>
  <c r="C4276" i="26"/>
  <c r="B4278" i="26" l="1"/>
  <c r="C4277" i="26"/>
  <c r="B4279" i="26" l="1"/>
  <c r="C4278" i="26"/>
  <c r="B4280" i="26" l="1"/>
  <c r="C4279" i="26"/>
  <c r="B4281" i="26" l="1"/>
  <c r="C4280" i="26"/>
  <c r="B4282" i="26" l="1"/>
  <c r="C4281" i="26"/>
  <c r="B4283" i="26" l="1"/>
  <c r="C4282" i="26"/>
  <c r="B4284" i="26" l="1"/>
  <c r="C4283" i="26"/>
  <c r="B4285" i="26" l="1"/>
  <c r="C4284" i="26"/>
  <c r="B4286" i="26" l="1"/>
  <c r="C4285" i="26"/>
  <c r="B4287" i="26" l="1"/>
  <c r="C4286" i="26"/>
  <c r="B4288" i="26" l="1"/>
  <c r="C4287" i="26"/>
  <c r="B4289" i="26" l="1"/>
  <c r="C4288" i="26"/>
  <c r="B4290" i="26" l="1"/>
  <c r="C4289" i="26"/>
  <c r="B4291" i="26" l="1"/>
  <c r="C4290" i="26"/>
  <c r="B4292" i="26" l="1"/>
  <c r="C4291" i="26"/>
  <c r="B4293" i="26" l="1"/>
  <c r="C4292" i="26"/>
  <c r="B4294" i="26" l="1"/>
  <c r="C4293" i="26"/>
  <c r="B4295" i="26" l="1"/>
  <c r="C4294" i="26"/>
  <c r="B4296" i="26" l="1"/>
  <c r="C4295" i="26"/>
  <c r="B4297" i="26" l="1"/>
  <c r="C4296" i="26"/>
  <c r="B4298" i="26" l="1"/>
  <c r="C4297" i="26"/>
  <c r="B4299" i="26" l="1"/>
  <c r="C4298" i="26"/>
  <c r="B4300" i="26" l="1"/>
  <c r="C4299" i="26"/>
  <c r="B4301" i="26" l="1"/>
  <c r="C4300" i="26"/>
  <c r="B4302" i="26" l="1"/>
  <c r="C4301" i="26"/>
  <c r="B4303" i="26" l="1"/>
  <c r="C4302" i="26"/>
  <c r="B4304" i="26" l="1"/>
  <c r="C4303" i="26"/>
  <c r="B4305" i="26" l="1"/>
  <c r="C4304" i="26"/>
  <c r="B4306" i="26" l="1"/>
  <c r="C4305" i="26"/>
  <c r="B4307" i="26" l="1"/>
  <c r="C4306" i="26"/>
  <c r="B4308" i="26" l="1"/>
  <c r="C4307" i="26"/>
  <c r="B4309" i="26" l="1"/>
  <c r="C4308" i="26"/>
  <c r="B4310" i="26" l="1"/>
  <c r="C4309" i="26"/>
  <c r="B4311" i="26" l="1"/>
  <c r="C4310" i="26"/>
  <c r="B4312" i="26" l="1"/>
  <c r="C4311" i="26"/>
  <c r="B4313" i="26" l="1"/>
  <c r="C4312" i="26"/>
  <c r="B4314" i="26" l="1"/>
  <c r="C4313" i="26"/>
  <c r="B4315" i="26" l="1"/>
  <c r="C4314" i="26"/>
  <c r="B4316" i="26" l="1"/>
  <c r="C4315" i="26"/>
  <c r="B4317" i="26" l="1"/>
  <c r="C4316" i="26"/>
  <c r="B4318" i="26" l="1"/>
  <c r="C4317" i="26"/>
  <c r="B4319" i="26" l="1"/>
  <c r="C4318" i="26"/>
  <c r="B4320" i="26" l="1"/>
  <c r="C4319" i="26"/>
  <c r="B4321" i="26" l="1"/>
  <c r="C4320" i="26"/>
  <c r="B4322" i="26" l="1"/>
  <c r="C4321" i="26"/>
  <c r="B4323" i="26" l="1"/>
  <c r="C4322" i="26"/>
  <c r="B4324" i="26" l="1"/>
  <c r="C4323" i="26"/>
  <c r="B4325" i="26" l="1"/>
  <c r="C4324" i="26"/>
  <c r="B4326" i="26" l="1"/>
  <c r="C4325" i="26"/>
  <c r="B4327" i="26" l="1"/>
  <c r="C4326" i="26"/>
  <c r="B4328" i="26" l="1"/>
  <c r="C4327" i="26"/>
  <c r="B4329" i="26" l="1"/>
  <c r="C4328" i="26"/>
  <c r="B4330" i="26" l="1"/>
  <c r="C4329" i="26"/>
  <c r="B4331" i="26" l="1"/>
  <c r="C4330" i="26"/>
  <c r="B4332" i="26" l="1"/>
  <c r="C4331" i="26"/>
  <c r="B4333" i="26" l="1"/>
  <c r="C4332" i="26"/>
  <c r="B4334" i="26" l="1"/>
  <c r="C4333" i="26"/>
  <c r="B4335" i="26" l="1"/>
  <c r="C4334" i="26"/>
  <c r="B4336" i="26" l="1"/>
  <c r="C4335" i="26"/>
  <c r="B4337" i="26" l="1"/>
  <c r="C4336" i="26"/>
  <c r="B4338" i="26" l="1"/>
  <c r="C4337" i="26"/>
  <c r="B4339" i="26" l="1"/>
  <c r="C4338" i="26"/>
  <c r="B4340" i="26" l="1"/>
  <c r="C4339" i="26"/>
  <c r="B4341" i="26" l="1"/>
  <c r="C4340" i="26"/>
  <c r="B4342" i="26" l="1"/>
  <c r="C4341" i="26"/>
  <c r="B4343" i="26" l="1"/>
  <c r="C4342" i="26"/>
  <c r="B4344" i="26" l="1"/>
  <c r="C4343" i="26"/>
  <c r="B4345" i="26" l="1"/>
  <c r="C4344" i="26"/>
  <c r="B4346" i="26" l="1"/>
  <c r="C4345" i="26"/>
  <c r="B4347" i="26" l="1"/>
  <c r="C4346" i="26"/>
  <c r="B4348" i="26" l="1"/>
  <c r="C4347" i="26"/>
  <c r="B4349" i="26" l="1"/>
  <c r="C4348" i="26"/>
  <c r="B4350" i="26" l="1"/>
  <c r="C4349" i="26"/>
  <c r="B4351" i="26" l="1"/>
  <c r="C4350" i="26"/>
  <c r="B4352" i="26" l="1"/>
  <c r="C4351" i="26"/>
  <c r="B4353" i="26" l="1"/>
  <c r="C4352" i="26"/>
  <c r="B4354" i="26" l="1"/>
  <c r="C4353" i="26"/>
  <c r="B4355" i="26" l="1"/>
  <c r="C4354" i="26"/>
  <c r="B4356" i="26" l="1"/>
  <c r="C4355" i="26"/>
  <c r="B4357" i="26" l="1"/>
  <c r="C4356" i="26"/>
  <c r="B4358" i="26" l="1"/>
  <c r="C4357" i="26"/>
  <c r="B4359" i="26" l="1"/>
  <c r="C4358" i="26"/>
  <c r="B4360" i="26" l="1"/>
  <c r="C4359" i="26"/>
  <c r="B4361" i="26" l="1"/>
  <c r="C4360" i="26"/>
  <c r="B4362" i="26" l="1"/>
  <c r="C4361" i="26"/>
  <c r="B4363" i="26" l="1"/>
  <c r="C4362" i="26"/>
  <c r="B4364" i="26" l="1"/>
  <c r="C4363" i="26"/>
  <c r="B4365" i="26" l="1"/>
  <c r="C4364" i="26"/>
  <c r="B4366" i="26" l="1"/>
  <c r="C4365" i="26"/>
  <c r="B4367" i="26" l="1"/>
  <c r="C4366" i="26"/>
  <c r="B4368" i="26" l="1"/>
  <c r="C4367" i="26"/>
  <c r="B4369" i="26" l="1"/>
  <c r="C4368" i="26"/>
  <c r="B4370" i="26" l="1"/>
  <c r="C4369" i="26"/>
  <c r="B4371" i="26" l="1"/>
  <c r="C4370" i="26"/>
  <c r="B4372" i="26" l="1"/>
  <c r="C4371" i="26"/>
  <c r="B4373" i="26" l="1"/>
  <c r="C4372" i="26"/>
  <c r="B4374" i="26" l="1"/>
  <c r="C4373" i="26"/>
  <c r="B4375" i="26" l="1"/>
  <c r="C4374" i="26"/>
  <c r="B4376" i="26" l="1"/>
  <c r="C4375" i="26"/>
  <c r="B4377" i="26" l="1"/>
  <c r="C4376" i="26"/>
  <c r="B4378" i="26" l="1"/>
  <c r="C4377" i="26"/>
  <c r="B4379" i="26" l="1"/>
  <c r="C4378" i="26"/>
  <c r="B4380" i="26" l="1"/>
  <c r="C4379" i="26"/>
  <c r="B4381" i="26" l="1"/>
  <c r="C4380" i="26"/>
  <c r="B4382" i="26" l="1"/>
  <c r="C4381" i="26"/>
  <c r="B4383" i="26" l="1"/>
  <c r="C4382" i="26"/>
  <c r="B4384" i="26" l="1"/>
  <c r="C4383" i="26"/>
  <c r="B4385" i="26" l="1"/>
  <c r="C4384" i="26"/>
  <c r="B4386" i="26" l="1"/>
  <c r="C4385" i="26"/>
  <c r="B4387" i="26" l="1"/>
  <c r="C4386" i="26"/>
  <c r="B4388" i="26" l="1"/>
  <c r="C4387" i="26"/>
  <c r="B4389" i="26" l="1"/>
  <c r="C4388" i="26"/>
  <c r="B4390" i="26" l="1"/>
  <c r="C4389" i="26"/>
  <c r="B4391" i="26" l="1"/>
  <c r="C4390" i="26"/>
  <c r="B4392" i="26" l="1"/>
  <c r="C4391" i="26"/>
  <c r="B4393" i="26" l="1"/>
  <c r="C4392" i="26"/>
  <c r="B4394" i="26" l="1"/>
  <c r="C4393" i="26"/>
  <c r="B4395" i="26" l="1"/>
  <c r="C4394" i="26"/>
  <c r="B4396" i="26" l="1"/>
  <c r="C4395" i="26"/>
  <c r="B4397" i="26" l="1"/>
  <c r="C4396" i="26"/>
  <c r="B4398" i="26" l="1"/>
  <c r="C4397" i="26"/>
  <c r="B4399" i="26" l="1"/>
  <c r="C4398" i="26"/>
  <c r="B4400" i="26" l="1"/>
  <c r="C4399" i="26"/>
  <c r="B4401" i="26" l="1"/>
  <c r="C4400" i="26"/>
  <c r="B4402" i="26" l="1"/>
  <c r="C4401" i="26"/>
  <c r="B4403" i="26" l="1"/>
  <c r="C4402" i="26"/>
  <c r="B4404" i="26" l="1"/>
  <c r="C4403" i="26"/>
  <c r="B4405" i="26" l="1"/>
  <c r="C4404" i="26"/>
  <c r="B4406" i="26" l="1"/>
  <c r="C4405" i="26"/>
  <c r="B4407" i="26" l="1"/>
  <c r="C4406" i="26"/>
  <c r="B4408" i="26" l="1"/>
  <c r="C4407" i="26"/>
  <c r="B4409" i="26" l="1"/>
  <c r="C4408" i="26"/>
  <c r="B4410" i="26" l="1"/>
  <c r="C4409" i="26"/>
  <c r="B4411" i="26" l="1"/>
  <c r="C4410" i="26"/>
  <c r="B4412" i="26" l="1"/>
  <c r="C4411" i="26"/>
  <c r="B4413" i="26" l="1"/>
  <c r="C4412" i="26"/>
  <c r="B4414" i="26" l="1"/>
  <c r="C4413" i="26"/>
  <c r="B4415" i="26" l="1"/>
  <c r="C4414" i="26"/>
  <c r="B4416" i="26" l="1"/>
  <c r="C4415" i="26"/>
  <c r="B4417" i="26" l="1"/>
  <c r="C4416" i="26"/>
  <c r="B4418" i="26" l="1"/>
  <c r="C4417" i="26"/>
  <c r="B4419" i="26" l="1"/>
  <c r="C4418" i="26"/>
  <c r="B4420" i="26" l="1"/>
  <c r="C4419" i="26"/>
  <c r="B4421" i="26" l="1"/>
  <c r="C4420" i="26"/>
  <c r="B4422" i="26" l="1"/>
  <c r="C4421" i="26"/>
  <c r="B4423" i="26" l="1"/>
  <c r="C4422" i="26"/>
  <c r="B4424" i="26" l="1"/>
  <c r="C4423" i="26"/>
  <c r="B4425" i="26" l="1"/>
  <c r="C4424" i="26"/>
  <c r="B4426" i="26" l="1"/>
  <c r="C4425" i="26"/>
  <c r="B4427" i="26" l="1"/>
  <c r="C4426" i="26"/>
  <c r="B4428" i="26" l="1"/>
  <c r="C4427" i="26"/>
  <c r="B4429" i="26" l="1"/>
  <c r="C4428" i="26"/>
  <c r="B4430" i="26" l="1"/>
  <c r="C4429" i="26"/>
  <c r="B4431" i="26" l="1"/>
  <c r="C4430" i="26"/>
  <c r="B4432" i="26" l="1"/>
  <c r="C4431" i="26"/>
  <c r="B4433" i="26" l="1"/>
  <c r="C4432" i="26"/>
  <c r="B4434" i="26" l="1"/>
  <c r="C4433" i="26"/>
  <c r="B4435" i="26" l="1"/>
  <c r="C4434" i="26"/>
  <c r="B4436" i="26" l="1"/>
  <c r="C4435" i="26"/>
  <c r="B4437" i="26" l="1"/>
  <c r="C4436" i="26"/>
  <c r="B4438" i="26" l="1"/>
  <c r="C4437" i="26"/>
  <c r="B4439" i="26" l="1"/>
  <c r="C4438" i="26"/>
  <c r="B4440" i="26" l="1"/>
  <c r="C4439" i="26"/>
  <c r="B4441" i="26" l="1"/>
  <c r="C4440" i="26"/>
  <c r="B4442" i="26" l="1"/>
  <c r="C4441" i="26"/>
  <c r="B4443" i="26" l="1"/>
  <c r="C4442" i="26"/>
  <c r="B4444" i="26" l="1"/>
  <c r="C4443" i="26"/>
  <c r="B4445" i="26" l="1"/>
  <c r="C4444" i="26"/>
  <c r="B4446" i="26" l="1"/>
  <c r="C4445" i="26"/>
  <c r="B4447" i="26" l="1"/>
  <c r="C4446" i="26"/>
  <c r="B4448" i="26" l="1"/>
  <c r="C4447" i="26"/>
  <c r="B4449" i="26" l="1"/>
  <c r="C4448" i="26"/>
  <c r="B4450" i="26" l="1"/>
  <c r="C4449" i="26"/>
  <c r="B4451" i="26" l="1"/>
  <c r="C4450" i="26"/>
  <c r="B4452" i="26" l="1"/>
  <c r="C4451" i="26"/>
  <c r="B4453" i="26" l="1"/>
  <c r="C4452" i="26"/>
  <c r="B4454" i="26" l="1"/>
  <c r="C4453" i="26"/>
  <c r="B4455" i="26" l="1"/>
  <c r="C4454" i="26"/>
  <c r="B4456" i="26" l="1"/>
  <c r="C4455" i="26"/>
  <c r="B4457" i="26" l="1"/>
  <c r="C4456" i="26"/>
  <c r="B4458" i="26" l="1"/>
  <c r="C4457" i="26"/>
  <c r="B4459" i="26" l="1"/>
  <c r="C4458" i="26"/>
  <c r="B4460" i="26" l="1"/>
  <c r="C4459" i="26"/>
  <c r="B4461" i="26" l="1"/>
  <c r="C4460" i="26"/>
  <c r="B4462" i="26" l="1"/>
  <c r="C4461" i="26"/>
  <c r="B4463" i="26" l="1"/>
  <c r="C4462" i="26"/>
  <c r="B4464" i="26" l="1"/>
  <c r="C4463" i="26"/>
  <c r="B4465" i="26" l="1"/>
  <c r="C4464" i="26"/>
  <c r="B4466" i="26" l="1"/>
  <c r="C4465" i="26"/>
  <c r="B4467" i="26" l="1"/>
  <c r="C4466" i="26"/>
  <c r="B4468" i="26" l="1"/>
  <c r="C4467" i="26"/>
  <c r="B4469" i="26" l="1"/>
  <c r="C4468" i="26"/>
  <c r="B4470" i="26" l="1"/>
  <c r="C4469" i="26"/>
  <c r="B4471" i="26" l="1"/>
  <c r="C4470" i="26"/>
  <c r="B4472" i="26" l="1"/>
  <c r="C4471" i="26"/>
  <c r="B4473" i="26" l="1"/>
  <c r="C4472" i="26"/>
  <c r="B4474" i="26" l="1"/>
  <c r="C4473" i="26"/>
  <c r="B4475" i="26" l="1"/>
  <c r="C4474" i="26"/>
  <c r="B4476" i="26" l="1"/>
  <c r="C4475" i="26"/>
  <c r="B4477" i="26" l="1"/>
  <c r="C4476" i="26"/>
  <c r="B4478" i="26" l="1"/>
  <c r="C4477" i="26"/>
  <c r="B4479" i="26" l="1"/>
  <c r="C4478" i="26"/>
  <c r="B4480" i="26" l="1"/>
  <c r="C4479" i="26"/>
  <c r="B4481" i="26" l="1"/>
  <c r="C4480" i="26"/>
  <c r="B4482" i="26" l="1"/>
  <c r="C4481" i="26"/>
  <c r="B4483" i="26" l="1"/>
  <c r="C4482" i="26"/>
  <c r="B4484" i="26" l="1"/>
  <c r="C4483" i="26"/>
  <c r="B4485" i="26" l="1"/>
  <c r="C4484" i="26"/>
  <c r="B4486" i="26" l="1"/>
  <c r="C4485" i="26"/>
  <c r="B4487" i="26" l="1"/>
  <c r="C4486" i="26"/>
  <c r="B4488" i="26" l="1"/>
  <c r="C4487" i="26"/>
  <c r="B4489" i="26" l="1"/>
  <c r="C4488" i="26"/>
  <c r="B4490" i="26" l="1"/>
  <c r="C4489" i="26"/>
  <c r="B4491" i="26" l="1"/>
  <c r="C4490" i="26"/>
  <c r="B4492" i="26" l="1"/>
  <c r="C4491" i="26"/>
  <c r="B4493" i="26" l="1"/>
  <c r="C4492" i="26"/>
  <c r="B4494" i="26" l="1"/>
  <c r="C4493" i="26"/>
  <c r="B4495" i="26" l="1"/>
  <c r="C4494" i="26"/>
  <c r="B4496" i="26" l="1"/>
  <c r="C4495" i="26"/>
  <c r="B4497" i="26" l="1"/>
  <c r="C4496" i="26"/>
  <c r="B4498" i="26" l="1"/>
  <c r="C4497" i="26"/>
  <c r="B4499" i="26" l="1"/>
  <c r="C4498" i="26"/>
  <c r="B4500" i="26" l="1"/>
  <c r="C4499" i="26"/>
  <c r="B4501" i="26" l="1"/>
  <c r="C4500" i="26"/>
  <c r="B4502" i="26" l="1"/>
  <c r="C4501" i="26"/>
  <c r="B4503" i="26" l="1"/>
  <c r="C4502" i="26"/>
  <c r="B4504" i="26" l="1"/>
  <c r="C4503" i="26"/>
  <c r="B4505" i="26" l="1"/>
  <c r="C4504" i="26"/>
  <c r="B4506" i="26" l="1"/>
  <c r="C4505" i="26"/>
  <c r="B4507" i="26" l="1"/>
  <c r="C4506" i="26"/>
  <c r="B4508" i="26" l="1"/>
  <c r="C4507" i="26"/>
  <c r="B4509" i="26" l="1"/>
  <c r="C4508" i="26"/>
  <c r="B4510" i="26" l="1"/>
  <c r="C4509" i="26"/>
  <c r="B4511" i="26" l="1"/>
  <c r="C4510" i="26"/>
  <c r="B4512" i="26" l="1"/>
  <c r="C4511" i="26"/>
  <c r="B4513" i="26" l="1"/>
  <c r="C4512" i="26"/>
  <c r="B4514" i="26" l="1"/>
  <c r="C4513" i="26"/>
  <c r="B4515" i="26" l="1"/>
  <c r="C4514" i="26"/>
  <c r="B4516" i="26" l="1"/>
  <c r="C4515" i="26"/>
  <c r="B4517" i="26" l="1"/>
  <c r="C4516" i="26"/>
  <c r="B4518" i="26" l="1"/>
  <c r="C4517" i="26"/>
  <c r="B4519" i="26" l="1"/>
  <c r="C4518" i="26"/>
  <c r="B4520" i="26" l="1"/>
  <c r="C4519" i="26"/>
  <c r="B4521" i="26" l="1"/>
  <c r="C4520" i="26"/>
  <c r="B4522" i="26" l="1"/>
  <c r="C4521" i="26"/>
  <c r="B4523" i="26" l="1"/>
  <c r="C4522" i="26"/>
  <c r="B4524" i="26" l="1"/>
  <c r="C4523" i="26"/>
  <c r="B4525" i="26" l="1"/>
  <c r="C4524" i="26"/>
  <c r="B4526" i="26" l="1"/>
  <c r="C4525" i="26"/>
  <c r="B4527" i="26" l="1"/>
  <c r="C4526" i="26"/>
  <c r="B4528" i="26" l="1"/>
  <c r="C4527" i="26"/>
  <c r="B4529" i="26" l="1"/>
  <c r="C4528" i="26"/>
  <c r="B4530" i="26" l="1"/>
  <c r="C4529" i="26"/>
  <c r="B4531" i="26" l="1"/>
  <c r="C4530" i="26"/>
  <c r="B4532" i="26" l="1"/>
  <c r="C4531" i="26"/>
  <c r="B4533" i="26" l="1"/>
  <c r="C4532" i="26"/>
  <c r="B4534" i="26" l="1"/>
  <c r="C4533" i="26"/>
  <c r="B4535" i="26" l="1"/>
  <c r="C4534" i="26"/>
  <c r="B4536" i="26" l="1"/>
  <c r="C4535" i="26"/>
  <c r="B4537" i="26" l="1"/>
  <c r="C4536" i="26"/>
  <c r="B4538" i="26" l="1"/>
  <c r="C4537" i="26"/>
  <c r="B4539" i="26" l="1"/>
  <c r="C4538" i="26"/>
  <c r="B4540" i="26" l="1"/>
  <c r="C4539" i="26"/>
  <c r="B4541" i="26" l="1"/>
  <c r="C4540" i="26"/>
  <c r="B4542" i="26" l="1"/>
  <c r="C4541" i="26"/>
  <c r="B4543" i="26" l="1"/>
  <c r="C4542" i="26"/>
  <c r="B4544" i="26" l="1"/>
  <c r="C4543" i="26"/>
  <c r="B4545" i="26" l="1"/>
  <c r="C4544" i="26"/>
  <c r="B4546" i="26" l="1"/>
  <c r="C4545" i="26"/>
  <c r="B4547" i="26" l="1"/>
  <c r="C4546" i="26"/>
  <c r="B4548" i="26" l="1"/>
  <c r="C4547" i="26"/>
  <c r="B4549" i="26" l="1"/>
  <c r="C4548" i="26"/>
  <c r="B4550" i="26" l="1"/>
  <c r="C4549" i="26"/>
  <c r="B4551" i="26" l="1"/>
  <c r="C4550" i="26"/>
  <c r="B4552" i="26" l="1"/>
  <c r="C4551" i="26"/>
  <c r="B4553" i="26" l="1"/>
  <c r="C4552" i="26"/>
  <c r="B4554" i="26" l="1"/>
  <c r="C4553" i="26"/>
  <c r="B4555" i="26" l="1"/>
  <c r="C4554" i="26"/>
  <c r="B4556" i="26" l="1"/>
  <c r="C4555" i="26"/>
  <c r="B4557" i="26" l="1"/>
  <c r="C4556" i="26"/>
  <c r="B4558" i="26" l="1"/>
  <c r="C4557" i="26"/>
  <c r="B4559" i="26" l="1"/>
  <c r="C4558" i="26"/>
  <c r="B4560" i="26" l="1"/>
  <c r="C4559" i="26"/>
  <c r="B4561" i="26" l="1"/>
  <c r="C4560" i="26"/>
  <c r="B4562" i="26" l="1"/>
  <c r="C4561" i="26"/>
  <c r="B4563" i="26" l="1"/>
  <c r="C4562" i="26"/>
  <c r="B4564" i="26" l="1"/>
  <c r="C4563" i="26"/>
  <c r="B4565" i="26" l="1"/>
  <c r="C4564" i="26"/>
  <c r="B4566" i="26" l="1"/>
  <c r="C4565" i="26"/>
  <c r="B4567" i="26" l="1"/>
  <c r="C4566" i="26"/>
  <c r="B4568" i="26" l="1"/>
  <c r="C4567" i="26"/>
  <c r="B4569" i="26" l="1"/>
  <c r="C4568" i="26"/>
  <c r="B4570" i="26" l="1"/>
  <c r="C4569" i="26"/>
  <c r="B4571" i="26" l="1"/>
  <c r="C4570" i="26"/>
  <c r="B4572" i="26" l="1"/>
  <c r="C4571" i="26"/>
  <c r="B4573" i="26" l="1"/>
  <c r="C4572" i="26"/>
  <c r="B4574" i="26" l="1"/>
  <c r="C4573" i="26"/>
  <c r="B4575" i="26" l="1"/>
  <c r="C4574" i="26"/>
  <c r="B4576" i="26" l="1"/>
  <c r="C4575" i="26"/>
  <c r="B4577" i="26" l="1"/>
  <c r="C4576" i="26"/>
  <c r="B4578" i="26" l="1"/>
  <c r="C4577" i="26"/>
  <c r="B4579" i="26" l="1"/>
  <c r="C4578" i="26"/>
  <c r="B4580" i="26" l="1"/>
  <c r="C4579" i="26"/>
  <c r="B4581" i="26" l="1"/>
  <c r="C4580" i="26"/>
  <c r="B4582" i="26" l="1"/>
  <c r="C4581" i="26"/>
  <c r="B4583" i="26" l="1"/>
  <c r="C4582" i="26"/>
  <c r="B4584" i="26" l="1"/>
  <c r="C4583" i="26"/>
  <c r="B4585" i="26" l="1"/>
  <c r="C4584" i="26"/>
  <c r="B4586" i="26" l="1"/>
  <c r="C4585" i="26"/>
  <c r="B4587" i="26" l="1"/>
  <c r="C4586" i="26"/>
  <c r="B4588" i="26" l="1"/>
  <c r="C4587" i="26"/>
  <c r="B4589" i="26" l="1"/>
  <c r="C4588" i="26"/>
  <c r="B4590" i="26" l="1"/>
  <c r="C4589" i="26"/>
  <c r="B4591" i="26" l="1"/>
  <c r="C4590" i="26"/>
  <c r="B4592" i="26" l="1"/>
  <c r="C4591" i="26"/>
  <c r="B4593" i="26" l="1"/>
  <c r="C4592" i="26"/>
  <c r="B4594" i="26" l="1"/>
  <c r="C4593" i="26"/>
  <c r="B4595" i="26" l="1"/>
  <c r="C4594" i="26"/>
  <c r="B4596" i="26" l="1"/>
  <c r="C4595" i="26"/>
  <c r="B4597" i="26" l="1"/>
  <c r="C4596" i="26"/>
  <c r="B4598" i="26" l="1"/>
  <c r="C4597" i="26"/>
  <c r="B4599" i="26" l="1"/>
  <c r="C4598" i="26"/>
  <c r="B4600" i="26" l="1"/>
  <c r="C4599" i="26"/>
  <c r="B4601" i="26" l="1"/>
  <c r="C4600" i="26"/>
  <c r="B4602" i="26" l="1"/>
  <c r="C4601" i="26"/>
  <c r="B4603" i="26" l="1"/>
  <c r="C4602" i="26"/>
  <c r="B4604" i="26" l="1"/>
  <c r="C4603" i="26"/>
  <c r="B4605" i="26" l="1"/>
  <c r="C4604" i="26"/>
  <c r="B4606" i="26" l="1"/>
  <c r="C4605" i="26"/>
  <c r="B4607" i="26" l="1"/>
  <c r="C4606" i="26"/>
  <c r="B4608" i="26" l="1"/>
  <c r="C4607" i="26"/>
  <c r="B4609" i="26" l="1"/>
  <c r="C4608" i="26"/>
  <c r="B4610" i="26" l="1"/>
  <c r="C4609" i="26"/>
  <c r="B4611" i="26" l="1"/>
  <c r="C4610" i="26"/>
  <c r="B4612" i="26" l="1"/>
  <c r="C4611" i="26"/>
  <c r="B4613" i="26" l="1"/>
  <c r="C4612" i="26"/>
  <c r="B4614" i="26" l="1"/>
  <c r="C4613" i="26"/>
  <c r="B4615" i="26" l="1"/>
  <c r="C4614" i="26"/>
  <c r="B4616" i="26" l="1"/>
  <c r="C4615" i="26"/>
  <c r="B4617" i="26" l="1"/>
  <c r="C4616" i="26"/>
  <c r="B4618" i="26" l="1"/>
  <c r="C4617" i="26"/>
  <c r="B4619" i="26" l="1"/>
  <c r="C4618" i="26"/>
  <c r="B4620" i="26" l="1"/>
  <c r="C4619" i="26"/>
  <c r="B4621" i="26" l="1"/>
  <c r="C4620" i="26"/>
  <c r="B4622" i="26" l="1"/>
  <c r="C4621" i="26"/>
  <c r="B4623" i="26" l="1"/>
  <c r="C4622" i="26"/>
  <c r="B4624" i="26" l="1"/>
  <c r="C4623" i="26"/>
  <c r="B4625" i="26" l="1"/>
  <c r="C4624" i="26"/>
  <c r="B4626" i="26" l="1"/>
  <c r="C4625" i="26"/>
  <c r="B4627" i="26" l="1"/>
  <c r="C4626" i="26"/>
  <c r="B4628" i="26" l="1"/>
  <c r="C4627" i="26"/>
  <c r="B4629" i="26" l="1"/>
  <c r="C4628" i="26"/>
  <c r="B4630" i="26" l="1"/>
  <c r="C4629" i="26"/>
  <c r="B4631" i="26" l="1"/>
  <c r="C4630" i="26"/>
  <c r="B4632" i="26" l="1"/>
  <c r="C4631" i="26"/>
  <c r="B4633" i="26" l="1"/>
  <c r="C4632" i="26"/>
  <c r="B4634" i="26" l="1"/>
  <c r="C4633" i="26"/>
  <c r="B4635" i="26" l="1"/>
  <c r="C4634" i="26"/>
  <c r="B4636" i="26" l="1"/>
  <c r="C4635" i="26"/>
  <c r="B4637" i="26" l="1"/>
  <c r="C4636" i="26"/>
  <c r="B4638" i="26" l="1"/>
  <c r="C4637" i="26"/>
  <c r="B4639" i="26" l="1"/>
  <c r="C4638" i="26"/>
  <c r="B4640" i="26" l="1"/>
  <c r="C4639" i="26"/>
  <c r="B4641" i="26" l="1"/>
  <c r="C4640" i="26"/>
  <c r="B4642" i="26" l="1"/>
  <c r="C4641" i="26"/>
  <c r="B4643" i="26" l="1"/>
  <c r="C4642" i="26"/>
  <c r="B4644" i="26" l="1"/>
  <c r="C4643" i="26"/>
  <c r="B4645" i="26" l="1"/>
  <c r="C4644" i="26"/>
  <c r="B4646" i="26" l="1"/>
  <c r="C4645" i="26"/>
  <c r="B4647" i="26" l="1"/>
  <c r="C4646" i="26"/>
  <c r="B4648" i="26" l="1"/>
  <c r="C4647" i="26"/>
  <c r="B4649" i="26" l="1"/>
  <c r="C4648" i="26"/>
  <c r="B4650" i="26" l="1"/>
  <c r="C4649" i="26"/>
  <c r="B4651" i="26" l="1"/>
  <c r="C4650" i="26"/>
  <c r="B4652" i="26" l="1"/>
  <c r="C4651" i="26"/>
  <c r="B4653" i="26" l="1"/>
  <c r="C4652" i="26"/>
  <c r="B4654" i="26" l="1"/>
  <c r="C4653" i="26"/>
  <c r="B4655" i="26" l="1"/>
  <c r="C4654" i="26"/>
  <c r="B4656" i="26" l="1"/>
  <c r="C4655" i="26"/>
  <c r="B4657" i="26" l="1"/>
  <c r="C4656" i="26"/>
  <c r="B4658" i="26" l="1"/>
  <c r="C4657" i="26"/>
  <c r="B4659" i="26" l="1"/>
  <c r="C4658" i="26"/>
  <c r="B4660" i="26" l="1"/>
  <c r="C4659" i="26"/>
  <c r="B4661" i="26" l="1"/>
  <c r="C4660" i="26"/>
  <c r="B4662" i="26" l="1"/>
  <c r="C4661" i="26"/>
  <c r="B4663" i="26" l="1"/>
  <c r="C4662" i="26"/>
  <c r="B4664" i="26" l="1"/>
  <c r="C4663" i="26"/>
  <c r="B4665" i="26" l="1"/>
  <c r="C4664" i="26"/>
  <c r="B4666" i="26" l="1"/>
  <c r="C4665" i="26"/>
  <c r="B4667" i="26" l="1"/>
  <c r="C4666" i="26"/>
  <c r="B4668" i="26" l="1"/>
  <c r="C4667" i="26"/>
  <c r="B4669" i="26" l="1"/>
  <c r="C4668" i="26"/>
  <c r="B4670" i="26" l="1"/>
  <c r="C4669" i="26"/>
  <c r="B4671" i="26" l="1"/>
  <c r="C4670" i="26"/>
  <c r="B4672" i="26" l="1"/>
  <c r="C4671" i="26"/>
  <c r="B4673" i="26" l="1"/>
  <c r="C4672" i="26"/>
  <c r="B4674" i="26" l="1"/>
  <c r="C4673" i="26"/>
  <c r="B4675" i="26" l="1"/>
  <c r="C4674" i="26"/>
  <c r="B4676" i="26" l="1"/>
  <c r="C4675" i="26"/>
  <c r="B4677" i="26" l="1"/>
  <c r="C4676" i="26"/>
  <c r="B4678" i="26" l="1"/>
  <c r="C4677" i="26"/>
  <c r="B4679" i="26" l="1"/>
  <c r="C4678" i="26"/>
  <c r="B4680" i="26" l="1"/>
  <c r="C4679" i="26"/>
  <c r="B4681" i="26" l="1"/>
  <c r="C4680" i="26"/>
  <c r="B4682" i="26" l="1"/>
  <c r="C4681" i="26"/>
  <c r="B4683" i="26" l="1"/>
  <c r="C4682" i="26"/>
  <c r="B4684" i="26" l="1"/>
  <c r="C4683" i="26"/>
  <c r="B4685" i="26" l="1"/>
  <c r="C4684" i="26"/>
  <c r="B4686" i="26" l="1"/>
  <c r="C4685" i="26"/>
  <c r="B4687" i="26" l="1"/>
  <c r="C4686" i="26"/>
  <c r="B4688" i="26" l="1"/>
  <c r="C4687" i="26"/>
  <c r="B4689" i="26" l="1"/>
  <c r="C4688" i="26"/>
  <c r="B4690" i="26" l="1"/>
  <c r="C4689" i="26"/>
  <c r="B4691" i="26" l="1"/>
  <c r="C4690" i="26"/>
  <c r="B4692" i="26" l="1"/>
  <c r="C4691" i="26"/>
  <c r="B4693" i="26" l="1"/>
  <c r="C4692" i="26"/>
  <c r="B4694" i="26" l="1"/>
  <c r="C4693" i="26"/>
  <c r="B4695" i="26" l="1"/>
  <c r="C4694" i="26"/>
  <c r="B4696" i="26" l="1"/>
  <c r="C4695" i="26"/>
  <c r="B4697" i="26" l="1"/>
  <c r="C4696" i="26"/>
  <c r="B4698" i="26" l="1"/>
  <c r="C4697" i="26"/>
  <c r="B4699" i="26" l="1"/>
  <c r="C4698" i="26"/>
  <c r="B4700" i="26" l="1"/>
  <c r="C4699" i="26"/>
  <c r="B4701" i="26" l="1"/>
  <c r="C4700" i="26"/>
  <c r="B4702" i="26" l="1"/>
  <c r="C4701" i="26"/>
  <c r="B4703" i="26" l="1"/>
  <c r="C4702" i="26"/>
  <c r="B4704" i="26" l="1"/>
  <c r="C4703" i="26"/>
  <c r="B4705" i="26" l="1"/>
  <c r="C4704" i="26"/>
  <c r="B4706" i="26" l="1"/>
  <c r="C4705" i="26"/>
  <c r="B4707" i="26" l="1"/>
  <c r="C4706" i="26"/>
  <c r="B4708" i="26" l="1"/>
  <c r="C4707" i="26"/>
  <c r="B4709" i="26" l="1"/>
  <c r="C4708" i="26"/>
  <c r="B4710" i="26" l="1"/>
  <c r="C4709" i="26"/>
  <c r="B4711" i="26" l="1"/>
  <c r="C4710" i="26"/>
  <c r="B4712" i="26" l="1"/>
  <c r="C4711" i="26"/>
  <c r="B4713" i="26" l="1"/>
  <c r="C4712" i="26"/>
  <c r="B4714" i="26" l="1"/>
  <c r="C4713" i="26"/>
  <c r="B4715" i="26" l="1"/>
  <c r="C4714" i="26"/>
  <c r="B4716" i="26" l="1"/>
  <c r="C4715" i="26"/>
  <c r="B4717" i="26" l="1"/>
  <c r="C4716" i="26"/>
  <c r="B4718" i="26" l="1"/>
  <c r="C4717" i="26"/>
  <c r="B4719" i="26" l="1"/>
  <c r="C4718" i="26"/>
  <c r="B4720" i="26" l="1"/>
  <c r="C4719" i="26"/>
  <c r="B4721" i="26" l="1"/>
  <c r="C4720" i="26"/>
  <c r="B4722" i="26" l="1"/>
  <c r="C4721" i="26"/>
  <c r="B4723" i="26" l="1"/>
  <c r="C4722" i="26"/>
  <c r="B4724" i="26" l="1"/>
  <c r="C4723" i="26"/>
  <c r="B4725" i="26" l="1"/>
  <c r="C4724" i="26"/>
  <c r="B4726" i="26" l="1"/>
  <c r="C4725" i="26"/>
  <c r="B4727" i="26" l="1"/>
  <c r="C4726" i="26"/>
  <c r="B4728" i="26" l="1"/>
  <c r="C4727" i="26"/>
  <c r="B4729" i="26" l="1"/>
  <c r="C4728" i="26"/>
  <c r="B4730" i="26" l="1"/>
  <c r="C4729" i="26"/>
  <c r="B4731" i="26" l="1"/>
  <c r="C4730" i="26"/>
  <c r="B4732" i="26" l="1"/>
  <c r="C4731" i="26"/>
  <c r="B4733" i="26" l="1"/>
  <c r="C4732" i="26"/>
  <c r="B4734" i="26" l="1"/>
  <c r="C4733" i="26"/>
  <c r="B4735" i="26" l="1"/>
  <c r="C4734" i="26"/>
  <c r="B4736" i="26" l="1"/>
  <c r="C4735" i="26"/>
  <c r="B4737" i="26" l="1"/>
  <c r="C4736" i="26"/>
  <c r="B4738" i="26" l="1"/>
  <c r="C4737" i="26"/>
  <c r="B4739" i="26" l="1"/>
  <c r="C4738" i="26"/>
  <c r="B4740" i="26" l="1"/>
  <c r="C4739" i="26"/>
  <c r="B4741" i="26" l="1"/>
  <c r="C4740" i="26"/>
  <c r="B4742" i="26" l="1"/>
  <c r="C4741" i="26"/>
  <c r="B4743" i="26" l="1"/>
  <c r="C4742" i="26"/>
  <c r="B4744" i="26" l="1"/>
  <c r="C4743" i="26"/>
  <c r="B4745" i="26" l="1"/>
  <c r="C4744" i="26"/>
  <c r="B4746" i="26" l="1"/>
  <c r="C4745" i="26"/>
  <c r="B4747" i="26" l="1"/>
  <c r="C4746" i="26"/>
  <c r="B4748" i="26" l="1"/>
  <c r="C4747" i="26"/>
  <c r="B4749" i="26" l="1"/>
  <c r="C4748" i="26"/>
  <c r="B4750" i="26" l="1"/>
  <c r="C4749" i="26"/>
  <c r="B4751" i="26" l="1"/>
  <c r="C4750" i="26"/>
  <c r="B4752" i="26" l="1"/>
  <c r="C4751" i="26"/>
  <c r="B4753" i="26" l="1"/>
  <c r="C4752" i="26"/>
  <c r="B4754" i="26" l="1"/>
  <c r="C4753" i="26"/>
  <c r="B4755" i="26" l="1"/>
  <c r="C4754" i="26"/>
  <c r="B4756" i="26" l="1"/>
  <c r="C4755" i="26"/>
  <c r="B4757" i="26" l="1"/>
  <c r="C4756" i="26"/>
  <c r="B4758" i="26" l="1"/>
  <c r="C4757" i="26"/>
  <c r="B4759" i="26" l="1"/>
  <c r="C4758" i="26"/>
  <c r="B4760" i="26" l="1"/>
  <c r="C4759" i="26"/>
  <c r="B4761" i="26" l="1"/>
  <c r="C4760" i="26"/>
  <c r="B4762" i="26" l="1"/>
  <c r="C4761" i="26"/>
  <c r="B4763" i="26" l="1"/>
  <c r="C4762" i="26"/>
  <c r="B4764" i="26" l="1"/>
  <c r="C4763" i="26"/>
  <c r="B4765" i="26" l="1"/>
  <c r="C4764" i="26"/>
  <c r="B4766" i="26" l="1"/>
  <c r="C4765" i="26"/>
  <c r="B4767" i="26" l="1"/>
  <c r="C4766" i="26"/>
  <c r="B4768" i="26" l="1"/>
  <c r="C4767" i="26"/>
  <c r="B4769" i="26" l="1"/>
  <c r="C4768" i="26"/>
  <c r="B4770" i="26" l="1"/>
  <c r="C4769" i="26"/>
  <c r="B4771" i="26" l="1"/>
  <c r="C4770" i="26"/>
  <c r="B4772" i="26" l="1"/>
  <c r="C4771" i="26"/>
  <c r="B4773" i="26" l="1"/>
  <c r="C4772" i="26"/>
  <c r="B4774" i="26" l="1"/>
  <c r="C4773" i="26"/>
  <c r="B4775" i="26" l="1"/>
  <c r="C4774" i="26"/>
  <c r="B4776" i="26" l="1"/>
  <c r="C4775" i="26"/>
  <c r="B4777" i="26" l="1"/>
  <c r="C4776" i="26"/>
  <c r="B4778" i="26" l="1"/>
  <c r="C4777" i="26"/>
  <c r="B4779" i="26" l="1"/>
  <c r="C4778" i="26"/>
  <c r="B4780" i="26" l="1"/>
  <c r="C4779" i="26"/>
  <c r="B4781" i="26" l="1"/>
  <c r="C4780" i="26"/>
  <c r="B4782" i="26" l="1"/>
  <c r="C4781" i="26"/>
  <c r="B4783" i="26" l="1"/>
  <c r="C4782" i="26"/>
  <c r="B4784" i="26" l="1"/>
  <c r="C4783" i="26"/>
  <c r="B4785" i="26" l="1"/>
  <c r="C4784" i="26"/>
  <c r="B4786" i="26" l="1"/>
  <c r="C4785" i="26"/>
  <c r="B4787" i="26" l="1"/>
  <c r="C4786" i="26"/>
  <c r="B4788" i="26" l="1"/>
  <c r="C4787" i="26"/>
  <c r="B4789" i="26" l="1"/>
  <c r="C4788" i="26"/>
  <c r="B4790" i="26" l="1"/>
  <c r="C4789" i="26"/>
  <c r="B4791" i="26" l="1"/>
  <c r="C4790" i="26"/>
  <c r="B4792" i="26" l="1"/>
  <c r="C4791" i="26"/>
  <c r="B4793" i="26" l="1"/>
  <c r="C4792" i="26"/>
  <c r="B4794" i="26" l="1"/>
  <c r="C4793" i="26"/>
  <c r="B4795" i="26" l="1"/>
  <c r="C4794" i="26"/>
  <c r="B4796" i="26" l="1"/>
  <c r="C4795" i="26"/>
  <c r="B4797" i="26" l="1"/>
  <c r="C4796" i="26"/>
  <c r="B4798" i="26" l="1"/>
  <c r="C4797" i="26"/>
  <c r="B4799" i="26" l="1"/>
  <c r="C4798" i="26"/>
  <c r="B4800" i="26" l="1"/>
  <c r="C4799" i="26"/>
  <c r="B4801" i="26" l="1"/>
  <c r="C4800" i="26"/>
  <c r="B4802" i="26" l="1"/>
  <c r="C4801" i="26"/>
  <c r="B4803" i="26" l="1"/>
  <c r="C4802" i="26"/>
  <c r="B4804" i="26" l="1"/>
  <c r="C4803" i="26"/>
  <c r="B4805" i="26" l="1"/>
  <c r="C4804" i="26"/>
  <c r="B4806" i="26" l="1"/>
  <c r="C4805" i="26"/>
  <c r="B4807" i="26" l="1"/>
  <c r="C4806" i="26"/>
  <c r="B4808" i="26" l="1"/>
  <c r="C4807" i="26"/>
  <c r="B4809" i="26" l="1"/>
  <c r="C4808" i="26"/>
  <c r="B4810" i="26" l="1"/>
  <c r="C4809" i="26"/>
  <c r="B4811" i="26" l="1"/>
  <c r="C4810" i="26"/>
  <c r="B4812" i="26" l="1"/>
  <c r="C4811" i="26"/>
  <c r="B4813" i="26" l="1"/>
  <c r="C4812" i="26"/>
  <c r="B4814" i="26" l="1"/>
  <c r="C4813" i="26"/>
  <c r="B4815" i="26" l="1"/>
  <c r="C4814" i="26"/>
  <c r="B4816" i="26" l="1"/>
  <c r="C4815" i="26"/>
  <c r="B4817" i="26" l="1"/>
  <c r="C4816" i="26"/>
  <c r="B4818" i="26" l="1"/>
  <c r="C4817" i="26"/>
  <c r="B4819" i="26" l="1"/>
  <c r="C4818" i="26"/>
  <c r="B4820" i="26" l="1"/>
  <c r="C4819" i="26"/>
  <c r="B4821" i="26" l="1"/>
  <c r="C4820" i="26"/>
  <c r="B4822" i="26" l="1"/>
  <c r="C4821" i="26"/>
  <c r="B4823" i="26" l="1"/>
  <c r="C4822" i="26"/>
  <c r="B4824" i="26" l="1"/>
  <c r="C4823" i="26"/>
  <c r="B4825" i="26" l="1"/>
  <c r="C4824" i="26"/>
  <c r="B4826" i="26" l="1"/>
  <c r="C4825" i="26"/>
  <c r="B4827" i="26" l="1"/>
  <c r="C4826" i="26"/>
  <c r="B4828" i="26" l="1"/>
  <c r="C4827" i="26"/>
  <c r="B4829" i="26" l="1"/>
  <c r="C4828" i="26"/>
  <c r="B4830" i="26" l="1"/>
  <c r="C4829" i="26"/>
  <c r="B4831" i="26" l="1"/>
  <c r="C4830" i="26"/>
  <c r="B4832" i="26" l="1"/>
  <c r="C4831" i="26"/>
  <c r="B4833" i="26" l="1"/>
  <c r="C4832" i="26"/>
  <c r="B4834" i="26" l="1"/>
  <c r="C4833" i="26"/>
  <c r="B4835" i="26" l="1"/>
  <c r="C4834" i="26"/>
  <c r="B4836" i="26" l="1"/>
  <c r="C4835" i="26"/>
  <c r="B4837" i="26" l="1"/>
  <c r="C4836" i="26"/>
  <c r="B4838" i="26" l="1"/>
  <c r="C4837" i="26"/>
  <c r="B4839" i="26" l="1"/>
  <c r="C4838" i="26"/>
  <c r="B4840" i="26" l="1"/>
  <c r="C4839" i="26"/>
  <c r="B4841" i="26" l="1"/>
  <c r="C4840" i="26"/>
  <c r="B4842" i="26" l="1"/>
  <c r="C4841" i="26"/>
  <c r="B4843" i="26" l="1"/>
  <c r="C4842" i="26"/>
  <c r="B4844" i="26" l="1"/>
  <c r="C4843" i="26"/>
  <c r="B4845" i="26" l="1"/>
  <c r="C4844" i="26"/>
  <c r="B4846" i="26" l="1"/>
  <c r="C4845" i="26"/>
  <c r="B4847" i="26" l="1"/>
  <c r="C4846" i="26"/>
  <c r="B4848" i="26" l="1"/>
  <c r="C4847" i="26"/>
  <c r="B4849" i="26" l="1"/>
  <c r="C4848" i="26"/>
  <c r="B4850" i="26" l="1"/>
  <c r="C4849" i="26"/>
  <c r="B4851" i="26" l="1"/>
  <c r="C4850" i="26"/>
  <c r="B4852" i="26" l="1"/>
  <c r="C4851" i="26"/>
  <c r="B4853" i="26" l="1"/>
  <c r="C4852" i="26"/>
  <c r="B4854" i="26" l="1"/>
  <c r="C4853" i="26"/>
  <c r="B4855" i="26" l="1"/>
  <c r="C4854" i="26"/>
  <c r="B4856" i="26" l="1"/>
  <c r="C4855" i="26"/>
  <c r="B4857" i="26" l="1"/>
  <c r="C4856" i="26"/>
  <c r="B4858" i="26" l="1"/>
  <c r="C4857" i="26"/>
  <c r="B4859" i="26" l="1"/>
  <c r="C4858" i="26"/>
  <c r="B4860" i="26" l="1"/>
  <c r="C4859" i="26"/>
  <c r="B4861" i="26" l="1"/>
  <c r="C4860" i="26"/>
  <c r="B4862" i="26" l="1"/>
  <c r="C4861" i="26"/>
  <c r="B4863" i="26" l="1"/>
  <c r="C4862" i="26"/>
  <c r="B4864" i="26" l="1"/>
  <c r="C4863" i="26"/>
  <c r="B4865" i="26" l="1"/>
  <c r="C4864" i="26"/>
  <c r="B4866" i="26" l="1"/>
  <c r="C4865" i="26"/>
  <c r="B4867" i="26" l="1"/>
  <c r="C4866" i="26"/>
  <c r="B4868" i="26" l="1"/>
  <c r="C4867" i="26"/>
  <c r="B4869" i="26" l="1"/>
  <c r="C4868" i="26"/>
  <c r="B4870" i="26" l="1"/>
  <c r="C4869" i="26"/>
  <c r="B4871" i="26" l="1"/>
  <c r="C4870" i="26"/>
  <c r="B4872" i="26" l="1"/>
  <c r="C4871" i="26"/>
  <c r="B4873" i="26" l="1"/>
  <c r="C4872" i="26"/>
  <c r="B4874" i="26" l="1"/>
  <c r="C4873" i="26"/>
  <c r="B4875" i="26" l="1"/>
  <c r="C4874" i="26"/>
  <c r="B4876" i="26" l="1"/>
  <c r="C4875" i="26"/>
  <c r="B4877" i="26" l="1"/>
  <c r="C4876" i="26"/>
  <c r="B4878" i="26" l="1"/>
  <c r="C4877" i="26"/>
  <c r="B4879" i="26" l="1"/>
  <c r="C4878" i="26"/>
  <c r="B4880" i="26" l="1"/>
  <c r="C4879" i="26"/>
  <c r="B4881" i="26" l="1"/>
  <c r="C4880" i="26"/>
  <c r="B4882" i="26" l="1"/>
  <c r="C4881" i="26"/>
  <c r="B4883" i="26" l="1"/>
  <c r="C4882" i="26"/>
  <c r="B4884" i="26" l="1"/>
  <c r="C4883" i="26"/>
  <c r="B4885" i="26" l="1"/>
  <c r="C4884" i="26"/>
  <c r="B4886" i="26" l="1"/>
  <c r="C4885" i="26"/>
  <c r="B4887" i="26" l="1"/>
  <c r="C4886" i="26"/>
  <c r="B4888" i="26" l="1"/>
  <c r="C4887" i="26"/>
  <c r="B4889" i="26" l="1"/>
  <c r="C4888" i="26"/>
  <c r="B4890" i="26" l="1"/>
  <c r="C4889" i="26"/>
  <c r="B4891" i="26" l="1"/>
  <c r="C4890" i="26"/>
  <c r="B4892" i="26" l="1"/>
  <c r="C4891" i="26"/>
  <c r="B4893" i="26" l="1"/>
  <c r="C4892" i="26"/>
  <c r="B4894" i="26" l="1"/>
  <c r="C4893" i="26"/>
  <c r="B4895" i="26" l="1"/>
  <c r="C4894" i="26"/>
  <c r="B4896" i="26" l="1"/>
  <c r="C4895" i="26"/>
  <c r="B4897" i="26" l="1"/>
  <c r="C4896" i="26"/>
  <c r="B4898" i="26" l="1"/>
  <c r="C4897" i="26"/>
  <c r="B4899" i="26" l="1"/>
  <c r="C4898" i="26"/>
  <c r="B4900" i="26" l="1"/>
  <c r="C4899" i="26"/>
  <c r="B4901" i="26" l="1"/>
  <c r="C4900" i="26"/>
  <c r="B4902" i="26" l="1"/>
  <c r="C4901" i="26"/>
  <c r="B4903" i="26" l="1"/>
  <c r="C4902" i="26"/>
  <c r="B4904" i="26" l="1"/>
  <c r="C4903" i="26"/>
  <c r="B4905" i="26" l="1"/>
  <c r="C4904" i="26"/>
  <c r="B4906" i="26" l="1"/>
  <c r="C4905" i="26"/>
  <c r="B4907" i="26" l="1"/>
  <c r="C4906" i="26"/>
  <c r="B4908" i="26" l="1"/>
  <c r="C4907" i="26"/>
  <c r="B4909" i="26" l="1"/>
  <c r="C4908" i="26"/>
  <c r="B4910" i="26" l="1"/>
  <c r="C4909" i="26"/>
  <c r="B4911" i="26" l="1"/>
  <c r="C4910" i="26"/>
  <c r="B4912" i="26" l="1"/>
  <c r="C4911" i="26"/>
  <c r="B4913" i="26" l="1"/>
  <c r="C4912" i="26"/>
  <c r="B4914" i="26" l="1"/>
  <c r="C4913" i="26"/>
  <c r="B4915" i="26" l="1"/>
  <c r="C4914" i="26"/>
  <c r="B4916" i="26" l="1"/>
  <c r="C4915" i="26"/>
  <c r="B4917" i="26" l="1"/>
  <c r="C4916" i="26"/>
  <c r="B4918" i="26" l="1"/>
  <c r="C4917" i="26"/>
  <c r="B4919" i="26" l="1"/>
  <c r="C4918" i="26"/>
  <c r="B4920" i="26" l="1"/>
  <c r="C4919" i="26"/>
  <c r="B4921" i="26" l="1"/>
  <c r="C4920" i="26"/>
  <c r="B4922" i="26" l="1"/>
  <c r="C4921" i="26"/>
  <c r="B4923" i="26" l="1"/>
  <c r="C4922" i="26"/>
  <c r="B4924" i="26" l="1"/>
  <c r="C4923" i="26"/>
  <c r="B4925" i="26" l="1"/>
  <c r="C4924" i="26"/>
  <c r="B4926" i="26" l="1"/>
  <c r="C4925" i="26"/>
  <c r="B4927" i="26" l="1"/>
  <c r="C4926" i="26"/>
  <c r="B4928" i="26" l="1"/>
  <c r="C4927" i="26"/>
  <c r="B4929" i="26" l="1"/>
  <c r="C4928" i="26"/>
  <c r="B4930" i="26" l="1"/>
  <c r="C4929" i="26"/>
  <c r="B4931" i="26" l="1"/>
  <c r="C4930" i="26"/>
  <c r="B4932" i="26" l="1"/>
  <c r="C4931" i="26"/>
  <c r="B4933" i="26" l="1"/>
  <c r="C4932" i="26"/>
  <c r="B4934" i="26" l="1"/>
  <c r="C4933" i="26"/>
  <c r="B4935" i="26" l="1"/>
  <c r="C4934" i="26"/>
  <c r="B4936" i="26" l="1"/>
  <c r="C4935" i="26"/>
  <c r="B4937" i="26" l="1"/>
  <c r="C4936" i="26"/>
  <c r="B4938" i="26" l="1"/>
  <c r="C4937" i="26"/>
  <c r="B4939" i="26" l="1"/>
  <c r="C4938" i="26"/>
  <c r="B4940" i="26" l="1"/>
  <c r="C4939" i="26"/>
  <c r="B4941" i="26" l="1"/>
  <c r="C4940" i="26"/>
  <c r="B4942" i="26" l="1"/>
  <c r="C4941" i="26"/>
  <c r="B4943" i="26" l="1"/>
  <c r="C4942" i="26"/>
  <c r="B4944" i="26" l="1"/>
  <c r="C4943" i="26"/>
  <c r="B4945" i="26" l="1"/>
  <c r="C4944" i="26"/>
  <c r="B4946" i="26" l="1"/>
  <c r="C4945" i="26"/>
  <c r="B4947" i="26" l="1"/>
  <c r="C4946" i="26"/>
  <c r="B4948" i="26" l="1"/>
  <c r="C4947" i="26"/>
  <c r="B4949" i="26" l="1"/>
  <c r="C4948" i="26"/>
  <c r="B4950" i="26" l="1"/>
  <c r="C4949" i="26"/>
  <c r="B4951" i="26" l="1"/>
  <c r="C4950" i="26"/>
  <c r="B4952" i="26" l="1"/>
  <c r="C4951" i="26"/>
  <c r="B4953" i="26" l="1"/>
  <c r="C4952" i="26"/>
  <c r="B4954" i="26" l="1"/>
  <c r="C4953" i="26"/>
  <c r="B4955" i="26" l="1"/>
  <c r="C4954" i="26"/>
  <c r="B4956" i="26" l="1"/>
  <c r="C4955" i="26"/>
  <c r="B4957" i="26" l="1"/>
  <c r="C4956" i="26"/>
  <c r="B4958" i="26" l="1"/>
  <c r="C4957" i="26"/>
  <c r="B4959" i="26" l="1"/>
  <c r="C4958" i="26"/>
  <c r="B4960" i="26" l="1"/>
  <c r="C4959" i="26"/>
  <c r="B4961" i="26" l="1"/>
  <c r="C4960" i="26"/>
  <c r="B4962" i="26" l="1"/>
  <c r="C4961" i="26"/>
  <c r="B4963" i="26" l="1"/>
  <c r="C4962" i="26"/>
  <c r="B4964" i="26" l="1"/>
  <c r="C4963" i="26"/>
  <c r="B4965" i="26" l="1"/>
  <c r="C4964" i="26"/>
  <c r="B4966" i="26" l="1"/>
  <c r="C4965" i="26"/>
  <c r="B4967" i="26" l="1"/>
  <c r="C4966" i="26"/>
  <c r="B4968" i="26" l="1"/>
  <c r="C4967" i="26"/>
  <c r="B4969" i="26" l="1"/>
  <c r="C4968" i="26"/>
  <c r="B4970" i="26" l="1"/>
  <c r="C4969" i="26"/>
  <c r="B4971" i="26" l="1"/>
  <c r="C4970" i="26"/>
  <c r="B4972" i="26" l="1"/>
  <c r="C4971" i="26"/>
  <c r="B4973" i="26" l="1"/>
  <c r="C4972" i="26"/>
  <c r="B4974" i="26" l="1"/>
  <c r="C4973" i="26"/>
  <c r="B4975" i="26" l="1"/>
  <c r="C4974" i="26"/>
  <c r="B4976" i="26" l="1"/>
  <c r="C4975" i="26"/>
  <c r="B4977" i="26" l="1"/>
  <c r="C4976" i="26"/>
  <c r="B4978" i="26" l="1"/>
  <c r="C4977" i="26"/>
  <c r="B4979" i="26" l="1"/>
  <c r="C4978" i="26"/>
  <c r="B4980" i="26" l="1"/>
  <c r="C4979" i="26"/>
  <c r="B4981" i="26" l="1"/>
  <c r="C4980" i="26"/>
  <c r="B4982" i="26" l="1"/>
  <c r="C4981" i="26"/>
  <c r="B4983" i="26" l="1"/>
  <c r="C4982" i="26"/>
  <c r="B4984" i="26" l="1"/>
  <c r="C4983" i="26"/>
  <c r="B4985" i="26" l="1"/>
  <c r="C4984" i="26"/>
  <c r="B4986" i="26" l="1"/>
  <c r="C4985" i="26"/>
  <c r="B4987" i="26" l="1"/>
  <c r="C4986" i="26"/>
  <c r="B4988" i="26" l="1"/>
  <c r="C4987" i="26"/>
  <c r="B4989" i="26" l="1"/>
  <c r="C4988" i="26"/>
  <c r="B4990" i="26" l="1"/>
  <c r="C4989" i="26"/>
  <c r="B4991" i="26" l="1"/>
  <c r="C4990" i="26"/>
  <c r="B4992" i="26" l="1"/>
  <c r="C4991" i="26"/>
  <c r="B4993" i="26" l="1"/>
  <c r="C4992" i="26"/>
  <c r="B4994" i="26" l="1"/>
  <c r="C4993" i="26"/>
  <c r="B4995" i="26" l="1"/>
  <c r="C4994" i="26"/>
  <c r="B4996" i="26" l="1"/>
  <c r="C4995" i="26"/>
  <c r="B4997" i="26" l="1"/>
  <c r="C4996" i="26"/>
  <c r="B4998" i="26" l="1"/>
  <c r="C4997" i="26"/>
  <c r="B4999" i="26" l="1"/>
  <c r="C4998" i="26"/>
  <c r="B5000" i="26" l="1"/>
  <c r="C4999" i="26"/>
  <c r="B5001" i="26" l="1"/>
  <c r="C5000" i="26"/>
  <c r="B5002" i="26" l="1"/>
  <c r="C5001" i="26"/>
  <c r="B5003" i="26" l="1"/>
  <c r="C5002" i="26"/>
  <c r="B5004" i="26" l="1"/>
  <c r="C5003" i="26"/>
  <c r="B5005" i="26" l="1"/>
  <c r="C5004" i="26"/>
  <c r="B5006" i="26" l="1"/>
  <c r="C5005" i="26"/>
  <c r="B5007" i="26" l="1"/>
  <c r="C5006" i="26"/>
  <c r="B5008" i="26" l="1"/>
  <c r="C5007" i="26"/>
  <c r="B5009" i="26" l="1"/>
  <c r="C5008" i="26"/>
  <c r="B5010" i="26" l="1"/>
  <c r="C5009" i="26"/>
  <c r="B5011" i="26" l="1"/>
  <c r="C5010" i="26"/>
  <c r="B5012" i="26" l="1"/>
  <c r="C5011" i="26"/>
  <c r="B5013" i="26" l="1"/>
  <c r="C5012" i="26"/>
  <c r="B5014" i="26" l="1"/>
  <c r="C5013" i="26"/>
  <c r="B5015" i="26" l="1"/>
  <c r="C5014" i="26"/>
  <c r="B5016" i="26" l="1"/>
  <c r="C5015" i="26"/>
  <c r="B5017" i="26" l="1"/>
  <c r="C5016" i="26"/>
  <c r="B5018" i="26" l="1"/>
  <c r="C5017" i="26"/>
  <c r="B5019" i="26" l="1"/>
  <c r="C5018" i="26"/>
  <c r="B5020" i="26" l="1"/>
  <c r="C5019" i="26"/>
  <c r="B5021" i="26" l="1"/>
  <c r="C5020" i="26"/>
  <c r="B5022" i="26" l="1"/>
  <c r="C5021" i="26"/>
  <c r="B5023" i="26" l="1"/>
  <c r="C5022" i="26"/>
  <c r="B5024" i="26" l="1"/>
  <c r="C5023" i="26"/>
  <c r="B5025" i="26" l="1"/>
  <c r="C5024" i="26"/>
  <c r="B5026" i="26" l="1"/>
  <c r="C5025" i="26"/>
  <c r="B5027" i="26" l="1"/>
  <c r="C5026" i="26"/>
  <c r="B5028" i="26" l="1"/>
  <c r="C5027" i="26"/>
  <c r="B5029" i="26" l="1"/>
  <c r="C5028" i="26"/>
  <c r="B5030" i="26" l="1"/>
  <c r="C5029" i="26"/>
  <c r="B5031" i="26" l="1"/>
  <c r="C5030" i="26"/>
  <c r="B5032" i="26" l="1"/>
  <c r="C5031" i="26"/>
  <c r="B5033" i="26" l="1"/>
  <c r="C5032" i="26"/>
  <c r="B5034" i="26" l="1"/>
  <c r="C5033" i="26"/>
  <c r="B5035" i="26" l="1"/>
  <c r="C5034" i="26"/>
  <c r="B5036" i="26" l="1"/>
  <c r="C5035" i="26"/>
  <c r="B5037" i="26" l="1"/>
  <c r="C5036" i="26"/>
  <c r="B5038" i="26" l="1"/>
  <c r="C5037" i="26"/>
  <c r="B5039" i="26" l="1"/>
  <c r="C5038" i="26"/>
  <c r="B5040" i="26" l="1"/>
  <c r="C5039" i="26"/>
  <c r="B5041" i="26" l="1"/>
  <c r="C5040" i="26"/>
  <c r="B5042" i="26" l="1"/>
  <c r="C5041" i="26"/>
  <c r="B5043" i="26" l="1"/>
  <c r="C5042" i="26"/>
  <c r="B5044" i="26" l="1"/>
  <c r="C5043" i="26"/>
  <c r="B5045" i="26" l="1"/>
  <c r="C5044" i="26"/>
  <c r="B5046" i="26" l="1"/>
  <c r="C5045" i="26"/>
  <c r="B5047" i="26" l="1"/>
  <c r="C5046" i="26"/>
  <c r="B5048" i="26" l="1"/>
  <c r="C5047" i="26"/>
  <c r="B5049" i="26" l="1"/>
  <c r="C5048" i="26"/>
  <c r="B5050" i="26" l="1"/>
  <c r="C5049" i="26"/>
  <c r="B5051" i="26" l="1"/>
  <c r="C5050" i="26"/>
  <c r="B5052" i="26" l="1"/>
  <c r="C5051" i="26"/>
  <c r="B5053" i="26" l="1"/>
  <c r="C5052" i="26"/>
  <c r="B5054" i="26" l="1"/>
  <c r="C5053" i="26"/>
  <c r="B5055" i="26" l="1"/>
  <c r="C5054" i="26"/>
  <c r="B5056" i="26" l="1"/>
  <c r="C5055" i="26"/>
  <c r="B5057" i="26" l="1"/>
  <c r="C5056" i="26"/>
  <c r="B5058" i="26" l="1"/>
  <c r="C5057" i="26"/>
  <c r="B5059" i="26" l="1"/>
  <c r="C5058" i="26"/>
  <c r="B5060" i="26" l="1"/>
  <c r="C5059" i="26"/>
  <c r="B5061" i="26" l="1"/>
  <c r="C5060" i="26"/>
  <c r="B5062" i="26" l="1"/>
  <c r="C5061" i="26"/>
  <c r="B5063" i="26" l="1"/>
  <c r="C5062" i="26"/>
  <c r="B5064" i="26" l="1"/>
  <c r="C5063" i="26"/>
  <c r="B5065" i="26" l="1"/>
  <c r="C5064" i="26"/>
  <c r="B5066" i="26" l="1"/>
  <c r="C5065" i="26"/>
  <c r="B5067" i="26" l="1"/>
  <c r="C5066" i="26"/>
  <c r="B5068" i="26" l="1"/>
  <c r="C5067" i="26"/>
  <c r="B5069" i="26" l="1"/>
  <c r="C5068" i="26"/>
  <c r="B5070" i="26" l="1"/>
  <c r="C5069" i="26"/>
  <c r="B5071" i="26" l="1"/>
  <c r="C5070" i="26"/>
  <c r="B5072" i="26" l="1"/>
  <c r="C5071" i="26"/>
  <c r="B5073" i="26" l="1"/>
  <c r="C5072" i="26"/>
  <c r="B5074" i="26" l="1"/>
  <c r="C5073" i="26"/>
  <c r="B5075" i="26" l="1"/>
  <c r="C5074" i="26"/>
  <c r="B5076" i="26" l="1"/>
  <c r="C5075" i="26"/>
  <c r="B5077" i="26" l="1"/>
  <c r="C5076" i="26"/>
  <c r="B5078" i="26" l="1"/>
  <c r="C5077" i="26"/>
  <c r="B5079" i="26" l="1"/>
  <c r="C5078" i="26"/>
  <c r="B5080" i="26" l="1"/>
  <c r="C5079" i="26"/>
  <c r="B5081" i="26" l="1"/>
  <c r="C5080" i="26"/>
  <c r="B5082" i="26" l="1"/>
  <c r="C5081" i="26"/>
  <c r="B5083" i="26" l="1"/>
  <c r="C5082" i="26"/>
  <c r="B5084" i="26" l="1"/>
  <c r="C5083" i="26"/>
  <c r="B5085" i="26" l="1"/>
  <c r="C5084" i="26"/>
  <c r="B5086" i="26" l="1"/>
  <c r="C5085" i="26"/>
  <c r="B5087" i="26" l="1"/>
  <c r="C5086" i="26"/>
  <c r="B5088" i="26" l="1"/>
  <c r="C5087" i="26"/>
  <c r="B5089" i="26" l="1"/>
  <c r="C5088" i="26"/>
  <c r="B5090" i="26" l="1"/>
  <c r="C5089" i="26"/>
  <c r="B5091" i="26" l="1"/>
  <c r="C5090" i="26"/>
  <c r="B5092" i="26" l="1"/>
  <c r="C5091" i="26"/>
  <c r="B5093" i="26" l="1"/>
  <c r="C5092" i="26"/>
  <c r="B5094" i="26" l="1"/>
  <c r="C5093" i="26"/>
  <c r="B5095" i="26" l="1"/>
  <c r="C5094" i="26"/>
  <c r="B5096" i="26" l="1"/>
  <c r="C5095" i="26"/>
  <c r="B5097" i="26" l="1"/>
  <c r="C5096" i="26"/>
  <c r="B5098" i="26" l="1"/>
  <c r="C5097" i="26"/>
  <c r="B5099" i="26" l="1"/>
  <c r="C5098" i="26"/>
  <c r="B5100" i="26" l="1"/>
  <c r="C5099" i="26"/>
  <c r="B5101" i="26" l="1"/>
  <c r="C5100" i="26"/>
  <c r="B5102" i="26" l="1"/>
  <c r="C5101" i="26"/>
  <c r="B5103" i="26" l="1"/>
  <c r="C5102" i="26"/>
  <c r="B5104" i="26" l="1"/>
  <c r="C5103" i="26"/>
  <c r="B5105" i="26" l="1"/>
  <c r="C5104" i="26"/>
  <c r="B5106" i="26" l="1"/>
  <c r="C5105" i="26"/>
  <c r="B5107" i="26" l="1"/>
  <c r="C5106" i="26"/>
  <c r="B5108" i="26" l="1"/>
  <c r="C5107" i="26"/>
  <c r="B5109" i="26" l="1"/>
  <c r="C5108" i="26"/>
  <c r="B5110" i="26" l="1"/>
  <c r="C5109" i="26"/>
  <c r="B5111" i="26" l="1"/>
  <c r="C5110" i="26"/>
  <c r="B5112" i="26" l="1"/>
  <c r="C5111" i="26"/>
  <c r="B5113" i="26" l="1"/>
  <c r="C5112" i="26"/>
  <c r="B5114" i="26" l="1"/>
  <c r="C5113" i="26"/>
  <c r="B5115" i="26" l="1"/>
  <c r="C5114" i="26"/>
  <c r="B5116" i="26" l="1"/>
  <c r="C5115" i="26"/>
  <c r="B5117" i="26" l="1"/>
  <c r="C5116" i="26"/>
  <c r="B5118" i="26" l="1"/>
  <c r="C5117" i="26"/>
  <c r="B5119" i="26" l="1"/>
  <c r="C5118" i="26"/>
  <c r="B5120" i="26" l="1"/>
  <c r="C5119" i="26"/>
  <c r="B5121" i="26" l="1"/>
  <c r="C5120" i="26"/>
  <c r="B5122" i="26" l="1"/>
  <c r="C5121" i="26"/>
  <c r="B5123" i="26" l="1"/>
  <c r="C5122" i="26"/>
  <c r="B5124" i="26" l="1"/>
  <c r="C5123" i="26"/>
  <c r="B5125" i="26" l="1"/>
  <c r="C5124" i="26"/>
  <c r="B5126" i="26" l="1"/>
  <c r="C5125" i="26"/>
  <c r="B5127" i="26" l="1"/>
  <c r="C5126" i="26"/>
  <c r="B5128" i="26" l="1"/>
  <c r="C5127" i="26"/>
  <c r="B5129" i="26" l="1"/>
  <c r="C5128" i="26"/>
  <c r="B5130" i="26" l="1"/>
  <c r="C5129" i="26"/>
  <c r="B5131" i="26" l="1"/>
  <c r="C5130" i="26"/>
  <c r="B5132" i="26" l="1"/>
  <c r="C5131" i="26"/>
  <c r="B5133" i="26" l="1"/>
  <c r="C5132" i="26"/>
  <c r="B5134" i="26" l="1"/>
  <c r="C5133" i="26"/>
  <c r="B5135" i="26" l="1"/>
  <c r="C5134" i="26"/>
  <c r="B5136" i="26" l="1"/>
  <c r="C5135" i="26"/>
  <c r="B5137" i="26" l="1"/>
  <c r="C5136" i="26"/>
  <c r="B5138" i="26" l="1"/>
  <c r="C5137" i="26"/>
  <c r="B5139" i="26" l="1"/>
  <c r="C5138" i="26"/>
  <c r="B5140" i="26" l="1"/>
  <c r="C5139" i="26"/>
  <c r="B5141" i="26" l="1"/>
  <c r="C5140" i="26"/>
  <c r="B5142" i="26" l="1"/>
  <c r="C5141" i="26"/>
  <c r="B5143" i="26" l="1"/>
  <c r="C5142" i="26"/>
  <c r="B5144" i="26" l="1"/>
  <c r="C5143" i="26"/>
  <c r="B5145" i="26" l="1"/>
  <c r="C5144" i="26"/>
  <c r="B5146" i="26" l="1"/>
  <c r="C5145" i="26"/>
  <c r="B5147" i="26" l="1"/>
  <c r="C5146" i="26"/>
  <c r="B5148" i="26" l="1"/>
  <c r="C5147" i="26"/>
  <c r="B5149" i="26" l="1"/>
  <c r="C5148" i="26"/>
  <c r="B5150" i="26" l="1"/>
  <c r="C5149" i="26"/>
  <c r="B5151" i="26" l="1"/>
  <c r="C5150" i="26"/>
  <c r="B5152" i="26" l="1"/>
  <c r="C5151" i="26"/>
  <c r="B5153" i="26" l="1"/>
  <c r="C5152" i="26"/>
  <c r="B5154" i="26" l="1"/>
  <c r="C5153" i="26"/>
  <c r="B5155" i="26" l="1"/>
  <c r="C5154" i="26"/>
  <c r="B5156" i="26" l="1"/>
  <c r="C5155" i="26"/>
  <c r="B5157" i="26" l="1"/>
  <c r="C5156" i="26"/>
  <c r="B5158" i="26" l="1"/>
  <c r="C5157" i="26"/>
  <c r="B5159" i="26" l="1"/>
  <c r="C5158" i="26"/>
  <c r="B5160" i="26" l="1"/>
  <c r="C5159" i="26"/>
  <c r="B5161" i="26" l="1"/>
  <c r="C5160" i="26"/>
  <c r="B5162" i="26" l="1"/>
  <c r="C5161" i="26"/>
  <c r="B5163" i="26" l="1"/>
  <c r="C5162" i="26"/>
  <c r="B5164" i="26" l="1"/>
  <c r="C5163" i="26"/>
  <c r="B5165" i="26" l="1"/>
  <c r="C5164" i="26"/>
  <c r="B5166" i="26" l="1"/>
  <c r="C5165" i="26"/>
  <c r="B5167" i="26" l="1"/>
  <c r="C5166" i="26"/>
  <c r="B5168" i="26" l="1"/>
  <c r="C5167" i="26"/>
  <c r="B5169" i="26" l="1"/>
  <c r="C5168" i="26"/>
  <c r="B5170" i="26" l="1"/>
  <c r="C5169" i="26"/>
  <c r="B5171" i="26" l="1"/>
  <c r="C5170" i="26"/>
  <c r="B5172" i="26" l="1"/>
  <c r="C5171" i="26"/>
  <c r="B5173" i="26" l="1"/>
  <c r="C5172" i="26"/>
  <c r="B5174" i="26" l="1"/>
  <c r="C5173" i="26"/>
  <c r="B5175" i="26" l="1"/>
  <c r="C5174" i="26"/>
  <c r="B5176" i="26" l="1"/>
  <c r="C5175" i="26"/>
  <c r="B5177" i="26" l="1"/>
  <c r="C5176" i="26"/>
  <c r="B5178" i="26" l="1"/>
  <c r="C5177" i="26"/>
  <c r="B5179" i="26" l="1"/>
  <c r="C5178" i="26"/>
  <c r="B5180" i="26" l="1"/>
  <c r="C5179" i="26"/>
  <c r="B5181" i="26" l="1"/>
  <c r="C5180" i="26"/>
  <c r="B5182" i="26" l="1"/>
  <c r="C5181" i="26"/>
  <c r="B5183" i="26" l="1"/>
  <c r="C5182" i="26"/>
  <c r="B5184" i="26" l="1"/>
  <c r="C5183" i="26"/>
  <c r="B5185" i="26" l="1"/>
  <c r="C5184" i="26"/>
  <c r="B5186" i="26" l="1"/>
  <c r="C5185" i="26"/>
  <c r="B5187" i="26" l="1"/>
  <c r="C5186" i="26"/>
  <c r="B5188" i="26" l="1"/>
  <c r="C5187" i="26"/>
  <c r="B5189" i="26" l="1"/>
  <c r="C5188" i="26"/>
  <c r="B5190" i="26" l="1"/>
  <c r="C5189" i="26"/>
  <c r="B5191" i="26" l="1"/>
  <c r="C5190" i="26"/>
  <c r="B5192" i="26" l="1"/>
  <c r="C5191" i="26"/>
  <c r="B5193" i="26" l="1"/>
  <c r="C5192" i="26"/>
  <c r="B5194" i="26" l="1"/>
  <c r="C5193" i="26"/>
  <c r="B5195" i="26" l="1"/>
  <c r="C5194" i="26"/>
  <c r="B5196" i="26" l="1"/>
  <c r="C5195" i="26"/>
  <c r="B5197" i="26" l="1"/>
  <c r="C5196" i="26"/>
  <c r="B5198" i="26" l="1"/>
  <c r="C5197" i="26"/>
  <c r="B5199" i="26" l="1"/>
  <c r="C5198" i="26"/>
  <c r="B5200" i="26" l="1"/>
  <c r="C5199" i="26"/>
  <c r="B5201" i="26" l="1"/>
  <c r="C5200" i="26"/>
  <c r="B5202" i="26" l="1"/>
  <c r="C5201" i="26"/>
  <c r="B5203" i="26" l="1"/>
  <c r="C5202" i="26"/>
  <c r="B5204" i="26" l="1"/>
  <c r="C5203" i="26"/>
  <c r="B5205" i="26" l="1"/>
  <c r="C5204" i="26"/>
  <c r="B5206" i="26" l="1"/>
  <c r="C5205" i="26"/>
  <c r="B5207" i="26" l="1"/>
  <c r="C5206" i="26"/>
  <c r="B5208" i="26" l="1"/>
  <c r="C5207" i="26"/>
  <c r="B5209" i="26" l="1"/>
  <c r="C5208" i="26"/>
  <c r="B5210" i="26" l="1"/>
  <c r="C5209" i="26"/>
  <c r="B5211" i="26" l="1"/>
  <c r="C5210" i="26"/>
  <c r="B5212" i="26" l="1"/>
  <c r="C5211" i="26"/>
  <c r="B5213" i="26" l="1"/>
  <c r="C5212" i="26"/>
  <c r="B5214" i="26" l="1"/>
  <c r="C5213" i="26"/>
  <c r="B5215" i="26" l="1"/>
  <c r="C5214" i="26"/>
  <c r="B5216" i="26" l="1"/>
  <c r="C5215" i="26"/>
  <c r="B5217" i="26" l="1"/>
  <c r="C5216" i="26"/>
  <c r="B5218" i="26" l="1"/>
  <c r="C5217" i="26"/>
  <c r="B5219" i="26" l="1"/>
  <c r="C5218" i="26"/>
  <c r="B5220" i="26" l="1"/>
  <c r="C5219" i="26"/>
  <c r="B5221" i="26" l="1"/>
  <c r="C5220" i="26"/>
  <c r="B5222" i="26" l="1"/>
  <c r="C5221" i="26"/>
  <c r="B5223" i="26" l="1"/>
  <c r="C5222" i="26"/>
  <c r="B5224" i="26" l="1"/>
  <c r="C5223" i="26"/>
  <c r="B5225" i="26" l="1"/>
  <c r="C5224" i="26"/>
  <c r="B5226" i="26" l="1"/>
  <c r="C5225" i="26"/>
  <c r="B5227" i="26" l="1"/>
  <c r="C5226" i="26"/>
  <c r="B5228" i="26" l="1"/>
  <c r="C5227" i="26"/>
  <c r="B5229" i="26" l="1"/>
  <c r="C5228" i="26"/>
  <c r="B5230" i="26" l="1"/>
  <c r="C5229" i="26"/>
  <c r="B5231" i="26" l="1"/>
  <c r="C5230" i="26"/>
  <c r="B5232" i="26" l="1"/>
  <c r="C5231" i="26"/>
  <c r="B5233" i="26" l="1"/>
  <c r="C5232" i="26"/>
  <c r="B5234" i="26" l="1"/>
  <c r="C5233" i="26"/>
  <c r="B5235" i="26" l="1"/>
  <c r="C5234" i="26"/>
  <c r="B5236" i="26" l="1"/>
  <c r="C5235" i="26"/>
  <c r="B5237" i="26" l="1"/>
  <c r="C5236" i="26"/>
  <c r="B5238" i="26" l="1"/>
  <c r="C5237" i="26"/>
  <c r="B5239" i="26" l="1"/>
  <c r="C5238" i="26"/>
  <c r="B5240" i="26" l="1"/>
  <c r="C5239" i="26"/>
  <c r="B5241" i="26" l="1"/>
  <c r="C5240" i="26"/>
  <c r="B5242" i="26" l="1"/>
  <c r="C5241" i="26"/>
  <c r="B5243" i="26" l="1"/>
  <c r="C5242" i="26"/>
  <c r="B5244" i="26" l="1"/>
  <c r="C5243" i="26"/>
  <c r="B5245" i="26" l="1"/>
  <c r="C5244" i="26"/>
  <c r="B5246" i="26" l="1"/>
  <c r="C5245" i="26"/>
  <c r="B5247" i="26" l="1"/>
  <c r="C5246" i="26"/>
  <c r="B5248" i="26" l="1"/>
  <c r="C5247" i="26"/>
  <c r="B5249" i="26" l="1"/>
  <c r="C5248" i="26"/>
  <c r="B5250" i="26" l="1"/>
  <c r="C5249" i="26"/>
  <c r="B5251" i="26" l="1"/>
  <c r="C5250" i="26"/>
  <c r="B5252" i="26" l="1"/>
  <c r="C5251" i="26"/>
  <c r="B5253" i="26" l="1"/>
  <c r="C5252" i="26"/>
  <c r="B5254" i="26" l="1"/>
  <c r="C5253" i="26"/>
  <c r="B5255" i="26" l="1"/>
  <c r="C5254" i="26"/>
  <c r="B5256" i="26" l="1"/>
  <c r="C5255" i="26"/>
  <c r="B5257" i="26" l="1"/>
  <c r="C5256" i="26"/>
  <c r="B5258" i="26" l="1"/>
  <c r="C5257" i="26"/>
  <c r="B5259" i="26" l="1"/>
  <c r="C5258" i="26"/>
  <c r="B5260" i="26" l="1"/>
  <c r="C5259" i="26"/>
  <c r="B5261" i="26" l="1"/>
  <c r="C5260" i="26"/>
  <c r="B5262" i="26" l="1"/>
  <c r="C5261" i="26"/>
  <c r="B5263" i="26" l="1"/>
  <c r="C5262" i="26"/>
  <c r="B5264" i="26" l="1"/>
  <c r="C5263" i="26"/>
  <c r="B5265" i="26" l="1"/>
  <c r="C5264" i="26"/>
  <c r="B5266" i="26" l="1"/>
  <c r="C5265" i="26"/>
  <c r="B5267" i="26" l="1"/>
  <c r="C5266" i="26"/>
  <c r="B5268" i="26" l="1"/>
  <c r="C5267" i="26"/>
  <c r="B5269" i="26" l="1"/>
  <c r="C5268" i="26"/>
  <c r="B5270" i="26" l="1"/>
  <c r="C5269" i="26"/>
  <c r="B5271" i="26" l="1"/>
  <c r="C5270" i="26"/>
  <c r="B5272" i="26" l="1"/>
  <c r="C5271" i="26"/>
  <c r="B5273" i="26" l="1"/>
  <c r="C5272" i="26"/>
  <c r="B5274" i="26" l="1"/>
  <c r="C5273" i="26"/>
  <c r="B5275" i="26" l="1"/>
  <c r="C5274" i="26"/>
  <c r="B5276" i="26" l="1"/>
  <c r="C5275" i="26"/>
  <c r="B5277" i="26" l="1"/>
  <c r="C5276" i="26"/>
  <c r="B5278" i="26" l="1"/>
  <c r="C5277" i="26"/>
  <c r="B5279" i="26" l="1"/>
  <c r="C5278" i="26"/>
  <c r="B5280" i="26" l="1"/>
  <c r="C5279" i="26"/>
  <c r="B5281" i="26" l="1"/>
  <c r="C5280" i="26"/>
  <c r="B5282" i="26" l="1"/>
  <c r="C5281" i="26"/>
  <c r="B5283" i="26" l="1"/>
  <c r="C5282" i="26"/>
  <c r="B5284" i="26" l="1"/>
  <c r="C5283" i="26"/>
  <c r="B5285" i="26" l="1"/>
  <c r="C5284" i="26"/>
  <c r="B5286" i="26" l="1"/>
  <c r="C5285" i="26"/>
  <c r="B5287" i="26" l="1"/>
  <c r="C5286" i="26"/>
  <c r="B5288" i="26" l="1"/>
  <c r="C5287" i="26"/>
  <c r="B5289" i="26" l="1"/>
  <c r="C5288" i="26"/>
  <c r="B5290" i="26" l="1"/>
  <c r="C5289" i="26"/>
  <c r="B5291" i="26" l="1"/>
  <c r="C5290" i="26"/>
  <c r="B5292" i="26" l="1"/>
  <c r="C5291" i="26"/>
  <c r="B5293" i="26" l="1"/>
  <c r="C5292" i="26"/>
  <c r="B5294" i="26" l="1"/>
  <c r="C5293" i="26"/>
  <c r="B5295" i="26" l="1"/>
  <c r="C5294" i="26"/>
  <c r="B5296" i="26" l="1"/>
  <c r="C5295" i="26"/>
  <c r="B5297" i="26" l="1"/>
  <c r="C5296" i="26"/>
  <c r="B5298" i="26" l="1"/>
  <c r="C5297" i="26"/>
  <c r="B5299" i="26" l="1"/>
  <c r="C5298" i="26"/>
  <c r="B5300" i="26" l="1"/>
  <c r="C5299" i="26"/>
  <c r="B5301" i="26" l="1"/>
  <c r="C5300" i="26"/>
  <c r="B5302" i="26" l="1"/>
  <c r="C5301" i="26"/>
  <c r="B5303" i="26" l="1"/>
  <c r="C5302" i="26"/>
  <c r="B5304" i="26" l="1"/>
  <c r="C5303" i="26"/>
  <c r="B5305" i="26" l="1"/>
  <c r="C5304" i="26"/>
  <c r="B5306" i="26" l="1"/>
  <c r="C5305" i="26"/>
  <c r="B5307" i="26" l="1"/>
  <c r="C5306" i="26"/>
  <c r="B5308" i="26" l="1"/>
  <c r="C5307" i="26"/>
  <c r="B5309" i="26" l="1"/>
  <c r="C5308" i="26"/>
  <c r="B5310" i="26" l="1"/>
  <c r="C5309" i="26"/>
  <c r="B5311" i="26" l="1"/>
  <c r="C5310" i="26"/>
  <c r="B5312" i="26" l="1"/>
  <c r="C5311" i="26"/>
  <c r="B5313" i="26" l="1"/>
  <c r="C5312" i="26"/>
  <c r="B5314" i="26" l="1"/>
  <c r="C5313" i="26"/>
  <c r="B5315" i="26" l="1"/>
  <c r="C5314" i="26"/>
  <c r="B5316" i="26" l="1"/>
  <c r="C5315" i="26"/>
  <c r="B5317" i="26" l="1"/>
  <c r="C5316" i="26"/>
  <c r="B5318" i="26" l="1"/>
  <c r="C5317" i="26"/>
  <c r="B5319" i="26" l="1"/>
  <c r="C5318" i="26"/>
  <c r="B5320" i="26" l="1"/>
  <c r="C5319" i="26"/>
  <c r="B5321" i="26" l="1"/>
  <c r="C5320" i="26"/>
  <c r="B5322" i="26" l="1"/>
  <c r="C5321" i="26"/>
  <c r="B5323" i="26" l="1"/>
  <c r="C5322" i="26"/>
  <c r="B5324" i="26" l="1"/>
  <c r="C5323" i="26"/>
  <c r="B5325" i="26" l="1"/>
  <c r="C5324" i="26"/>
  <c r="B5326" i="26" l="1"/>
  <c r="C5325" i="26"/>
  <c r="B5327" i="26" l="1"/>
  <c r="C5326" i="26"/>
  <c r="B5328" i="26" l="1"/>
  <c r="C5327" i="26"/>
  <c r="B5329" i="26" l="1"/>
  <c r="C5328" i="26"/>
  <c r="B5330" i="26" l="1"/>
  <c r="C5329" i="26"/>
  <c r="B5331" i="26" l="1"/>
  <c r="C5330" i="26"/>
  <c r="B5332" i="26" l="1"/>
  <c r="C5331" i="26"/>
  <c r="B5333" i="26" l="1"/>
  <c r="C5332" i="26"/>
  <c r="B5334" i="26" l="1"/>
  <c r="C5333" i="26"/>
  <c r="B5335" i="26" l="1"/>
  <c r="C5334" i="26"/>
  <c r="B5336" i="26" l="1"/>
  <c r="C5335" i="26"/>
  <c r="B5337" i="26" l="1"/>
  <c r="C5336" i="26"/>
  <c r="B5338" i="26" l="1"/>
  <c r="C5337" i="26"/>
  <c r="B5339" i="26" l="1"/>
  <c r="C5338" i="26"/>
  <c r="B5340" i="26" l="1"/>
  <c r="C5339" i="26"/>
  <c r="B5341" i="26" l="1"/>
  <c r="C5340" i="26"/>
  <c r="B5342" i="26" l="1"/>
  <c r="C5341" i="26"/>
  <c r="B5343" i="26" l="1"/>
  <c r="C5342" i="26"/>
  <c r="B5344" i="26" l="1"/>
  <c r="C5343" i="26"/>
  <c r="B5345" i="26" l="1"/>
  <c r="C5344" i="26"/>
  <c r="B5346" i="26" l="1"/>
  <c r="C5345" i="26"/>
  <c r="B5347" i="26" l="1"/>
  <c r="C5346" i="26"/>
  <c r="B5348" i="26" l="1"/>
  <c r="C5347" i="26"/>
  <c r="B5349" i="26" l="1"/>
  <c r="C5348" i="26"/>
  <c r="B5350" i="26" l="1"/>
  <c r="C5349" i="26"/>
  <c r="B5351" i="26" l="1"/>
  <c r="C5350" i="26"/>
  <c r="B5352" i="26" l="1"/>
  <c r="C5351" i="26"/>
  <c r="B5353" i="26" l="1"/>
  <c r="C5352" i="26"/>
  <c r="B5354" i="26" l="1"/>
  <c r="C5353" i="26"/>
  <c r="B5355" i="26" l="1"/>
  <c r="C5354" i="26"/>
  <c r="B5356" i="26" l="1"/>
  <c r="C5355" i="26"/>
  <c r="B5357" i="26" l="1"/>
  <c r="C5356" i="26"/>
  <c r="B5358" i="26" l="1"/>
  <c r="C5357" i="26"/>
  <c r="B5359" i="26" l="1"/>
  <c r="C5358" i="26"/>
  <c r="B5360" i="26" l="1"/>
  <c r="C5359" i="26"/>
  <c r="B5361" i="26" l="1"/>
  <c r="C5360" i="26"/>
  <c r="B5362" i="26" l="1"/>
  <c r="C5361" i="26"/>
  <c r="B5363" i="26" l="1"/>
  <c r="C5362" i="26"/>
  <c r="B5364" i="26" l="1"/>
  <c r="C5363" i="26"/>
  <c r="B5365" i="26" l="1"/>
  <c r="C5364" i="26"/>
  <c r="B5366" i="26" l="1"/>
  <c r="C5365" i="26"/>
  <c r="B5367" i="26" l="1"/>
  <c r="C5366" i="26"/>
  <c r="B5368" i="26" l="1"/>
  <c r="C5367" i="26"/>
  <c r="B5369" i="26" l="1"/>
  <c r="C5368" i="26"/>
  <c r="B5370" i="26" l="1"/>
  <c r="C5369" i="26"/>
  <c r="B5371" i="26" l="1"/>
  <c r="C5370" i="26"/>
  <c r="B5372" i="26" l="1"/>
  <c r="C5371" i="26"/>
  <c r="B5373" i="26" l="1"/>
  <c r="C5372" i="26"/>
  <c r="B5374" i="26" l="1"/>
  <c r="C5373" i="26"/>
  <c r="B5375" i="26" l="1"/>
  <c r="C5374" i="26"/>
  <c r="B5376" i="26" l="1"/>
  <c r="C5375" i="26"/>
  <c r="B5377" i="26" l="1"/>
  <c r="C5376" i="26"/>
  <c r="B5378" i="26" l="1"/>
  <c r="C5377" i="26"/>
  <c r="B5379" i="26" l="1"/>
  <c r="C5378" i="26"/>
  <c r="B5380" i="26" l="1"/>
  <c r="C5379" i="26"/>
  <c r="B5381" i="26" l="1"/>
  <c r="C5380" i="26"/>
  <c r="B5382" i="26" l="1"/>
  <c r="C5381" i="26"/>
  <c r="B5383" i="26" l="1"/>
  <c r="C5382" i="26"/>
  <c r="B5384" i="26" l="1"/>
  <c r="C5383" i="26"/>
  <c r="B5385" i="26" l="1"/>
  <c r="C5384" i="26"/>
  <c r="B5386" i="26" l="1"/>
  <c r="C5385" i="26"/>
  <c r="B5387" i="26" l="1"/>
  <c r="C5386" i="26"/>
  <c r="B5388" i="26" l="1"/>
  <c r="C5387" i="26"/>
  <c r="B5389" i="26" l="1"/>
  <c r="C5388" i="26"/>
  <c r="B5390" i="26" l="1"/>
  <c r="C5389" i="26"/>
  <c r="B5391" i="26" l="1"/>
  <c r="C5390" i="26"/>
  <c r="B5392" i="26" l="1"/>
  <c r="C5391" i="26"/>
  <c r="B5393" i="26" l="1"/>
  <c r="C5392" i="26"/>
  <c r="B5394" i="26" l="1"/>
  <c r="C5393" i="26"/>
  <c r="B5395" i="26" l="1"/>
  <c r="C5394" i="26"/>
  <c r="B5396" i="26" l="1"/>
  <c r="C5395" i="26"/>
  <c r="B5397" i="26" l="1"/>
  <c r="C5396" i="26"/>
  <c r="B5398" i="26" l="1"/>
  <c r="C5397" i="26"/>
  <c r="B5399" i="26" l="1"/>
  <c r="C5398" i="26"/>
  <c r="B5400" i="26" l="1"/>
  <c r="C5399" i="26"/>
  <c r="B5401" i="26" l="1"/>
  <c r="C5400" i="26"/>
  <c r="B5402" i="26" l="1"/>
  <c r="C5401" i="26"/>
  <c r="B5403" i="26" l="1"/>
  <c r="C5402" i="26"/>
  <c r="B5404" i="26" l="1"/>
  <c r="C5403" i="26"/>
  <c r="B5405" i="26" l="1"/>
  <c r="C5404" i="26"/>
  <c r="B5406" i="26" l="1"/>
  <c r="C5405" i="26"/>
  <c r="B5407" i="26" l="1"/>
  <c r="C5406" i="26"/>
  <c r="B5408" i="26" l="1"/>
  <c r="C5407" i="26"/>
  <c r="B5409" i="26" l="1"/>
  <c r="C5408" i="26"/>
  <c r="B5410" i="26" l="1"/>
  <c r="C5409" i="26"/>
  <c r="B5411" i="26" l="1"/>
  <c r="C5410" i="26"/>
  <c r="B5412" i="26" l="1"/>
  <c r="C5411" i="26"/>
  <c r="B5413" i="26" l="1"/>
  <c r="C5412" i="26"/>
  <c r="B5414" i="26" l="1"/>
  <c r="C5413" i="26"/>
  <c r="B5415" i="26" l="1"/>
  <c r="C5414" i="26"/>
  <c r="B5416" i="26" l="1"/>
  <c r="C5415" i="26"/>
  <c r="B5417" i="26" l="1"/>
  <c r="C5416" i="26"/>
  <c r="B5418" i="26" l="1"/>
  <c r="C5417" i="26"/>
  <c r="B5419" i="26" l="1"/>
  <c r="C5418" i="26"/>
  <c r="B5420" i="26" l="1"/>
  <c r="C5419" i="26"/>
  <c r="B5421" i="26" l="1"/>
  <c r="C5420" i="26"/>
  <c r="B5422" i="26" l="1"/>
  <c r="C5421" i="26"/>
  <c r="B5423" i="26" l="1"/>
  <c r="C5422" i="26"/>
  <c r="B5424" i="26" l="1"/>
  <c r="C5423" i="26"/>
  <c r="B5425" i="26" l="1"/>
  <c r="C5424" i="26"/>
  <c r="B5426" i="26" l="1"/>
  <c r="C5425" i="26"/>
  <c r="B5427" i="26" l="1"/>
  <c r="C5426" i="26"/>
  <c r="B5428" i="26" l="1"/>
  <c r="C5427" i="26"/>
  <c r="B5429" i="26" l="1"/>
  <c r="C5428" i="26"/>
  <c r="B5430" i="26" l="1"/>
  <c r="C5429" i="26"/>
  <c r="B5431" i="26" l="1"/>
  <c r="C5430" i="26"/>
  <c r="B5432" i="26" l="1"/>
  <c r="C5431" i="26"/>
  <c r="B5433" i="26" l="1"/>
  <c r="C5432" i="26"/>
  <c r="B5434" i="26" l="1"/>
  <c r="C5433" i="26"/>
  <c r="B5435" i="26" l="1"/>
  <c r="C5434" i="26"/>
  <c r="B5436" i="26" l="1"/>
  <c r="C5435" i="26"/>
  <c r="B5437" i="26" l="1"/>
  <c r="C5436" i="26"/>
  <c r="B5438" i="26" l="1"/>
  <c r="C5437" i="26"/>
  <c r="B5439" i="26" l="1"/>
  <c r="C5438" i="26"/>
  <c r="B5440" i="26" l="1"/>
  <c r="C5439" i="26"/>
  <c r="B5441" i="26" l="1"/>
  <c r="C5440" i="26"/>
  <c r="B5442" i="26" l="1"/>
  <c r="C5441" i="26"/>
  <c r="B5443" i="26" l="1"/>
  <c r="C5442" i="26"/>
  <c r="B5444" i="26" l="1"/>
  <c r="C5443" i="26"/>
  <c r="B5445" i="26" l="1"/>
  <c r="C5444" i="26"/>
  <c r="B5446" i="26" l="1"/>
  <c r="C5445" i="26"/>
  <c r="B5447" i="26" l="1"/>
  <c r="C5446" i="26"/>
  <c r="B5448" i="26" l="1"/>
  <c r="C5447" i="26"/>
  <c r="B5449" i="26" l="1"/>
  <c r="C5448" i="26"/>
  <c r="B5450" i="26" l="1"/>
  <c r="C5449" i="26"/>
  <c r="B5451" i="26" l="1"/>
  <c r="C5450" i="26"/>
  <c r="B5452" i="26" l="1"/>
  <c r="C5451" i="26"/>
  <c r="B5453" i="26" l="1"/>
  <c r="C5452" i="26"/>
  <c r="B5454" i="26" l="1"/>
  <c r="C5453" i="26"/>
  <c r="B5455" i="26" l="1"/>
  <c r="C5454" i="26"/>
  <c r="B5456" i="26" l="1"/>
  <c r="C5455" i="26"/>
  <c r="B5457" i="26" l="1"/>
  <c r="C5456" i="26"/>
  <c r="B5458" i="26" l="1"/>
  <c r="C5457" i="26"/>
  <c r="B5459" i="26" l="1"/>
  <c r="C5458" i="26"/>
  <c r="B5460" i="26" l="1"/>
  <c r="C5459" i="26"/>
  <c r="B5461" i="26" l="1"/>
  <c r="C5460" i="26"/>
  <c r="B5462" i="26" l="1"/>
  <c r="C5461" i="26"/>
  <c r="B5463" i="26" l="1"/>
  <c r="C5462" i="26"/>
  <c r="B5464" i="26" l="1"/>
  <c r="C5463" i="26"/>
  <c r="B5465" i="26" l="1"/>
  <c r="C5464" i="26"/>
  <c r="B5466" i="26" l="1"/>
  <c r="C5465" i="26"/>
  <c r="B5467" i="26" l="1"/>
  <c r="C5466" i="26"/>
  <c r="B5468" i="26" l="1"/>
  <c r="C5467" i="26"/>
  <c r="B5469" i="26" l="1"/>
  <c r="C5468" i="26"/>
  <c r="B5470" i="26" l="1"/>
  <c r="C5469" i="26"/>
  <c r="B5471" i="26" l="1"/>
  <c r="C5470" i="26"/>
  <c r="B5472" i="26" l="1"/>
  <c r="C5471" i="26"/>
  <c r="B5473" i="26" l="1"/>
  <c r="C5472" i="26"/>
  <c r="B5474" i="26" l="1"/>
  <c r="C5473" i="26"/>
  <c r="B5475" i="26" l="1"/>
  <c r="C5474" i="26"/>
  <c r="B5476" i="26" l="1"/>
  <c r="C5475" i="26"/>
  <c r="B5477" i="26" l="1"/>
  <c r="C5476" i="26"/>
  <c r="B5478" i="26" l="1"/>
  <c r="C5477" i="26"/>
  <c r="B5479" i="26" l="1"/>
  <c r="C5478" i="26"/>
  <c r="B5480" i="26" l="1"/>
  <c r="C5479" i="26"/>
  <c r="B5481" i="26" l="1"/>
  <c r="C5480" i="26"/>
  <c r="B5482" i="26" l="1"/>
  <c r="C5481" i="26"/>
  <c r="B5483" i="26" l="1"/>
  <c r="C5482" i="26"/>
  <c r="B5484" i="26" l="1"/>
  <c r="C5483" i="26"/>
  <c r="B5485" i="26" l="1"/>
  <c r="C5484" i="26"/>
  <c r="B5486" i="26" l="1"/>
  <c r="C5485" i="26"/>
  <c r="B5487" i="26" l="1"/>
  <c r="C5486" i="26"/>
  <c r="B5488" i="26" l="1"/>
  <c r="C5487" i="26"/>
  <c r="B5489" i="26" l="1"/>
  <c r="C5488" i="26"/>
  <c r="B5490" i="26" l="1"/>
  <c r="C5489" i="26"/>
  <c r="B5491" i="26" l="1"/>
  <c r="C5490" i="26"/>
  <c r="B5492" i="26" l="1"/>
  <c r="C5491" i="26"/>
  <c r="B5493" i="26" l="1"/>
  <c r="C5492" i="26"/>
  <c r="B5494" i="26" l="1"/>
  <c r="C5493" i="26"/>
  <c r="B5495" i="26" l="1"/>
  <c r="C5494" i="26"/>
  <c r="B5496" i="26" l="1"/>
  <c r="C5495" i="26"/>
  <c r="B5497" i="26" l="1"/>
  <c r="C5496" i="26"/>
  <c r="B5498" i="26" l="1"/>
  <c r="C5497" i="26"/>
  <c r="B5499" i="26" l="1"/>
  <c r="C5498" i="26"/>
  <c r="B5500" i="26" l="1"/>
  <c r="C5499" i="26"/>
  <c r="B5501" i="26" l="1"/>
  <c r="C5500" i="26"/>
  <c r="B5502" i="26" l="1"/>
  <c r="C5501" i="26"/>
  <c r="B5503" i="26" l="1"/>
  <c r="C5502" i="26"/>
  <c r="B5504" i="26" l="1"/>
  <c r="C5503" i="26"/>
  <c r="B5505" i="26" l="1"/>
  <c r="C5504" i="26"/>
  <c r="B5506" i="26" l="1"/>
  <c r="C5505" i="26"/>
  <c r="B5507" i="26" l="1"/>
  <c r="C5506" i="26"/>
  <c r="B5508" i="26" l="1"/>
  <c r="C5507" i="26"/>
  <c r="B5509" i="26" l="1"/>
  <c r="C5508" i="26"/>
  <c r="B5510" i="26" l="1"/>
  <c r="C5509" i="26"/>
  <c r="B5511" i="26" l="1"/>
  <c r="C5510" i="26"/>
  <c r="B5512" i="26" l="1"/>
  <c r="C5511" i="26"/>
  <c r="B5513" i="26" l="1"/>
  <c r="C5512" i="26"/>
  <c r="B5514" i="26" l="1"/>
  <c r="C5513" i="26"/>
  <c r="B5515" i="26" l="1"/>
  <c r="C5514" i="26"/>
  <c r="B5516" i="26" l="1"/>
  <c r="C5515" i="26"/>
  <c r="B5517" i="26" l="1"/>
  <c r="C5516" i="26"/>
  <c r="B5518" i="26" l="1"/>
  <c r="C5517" i="26"/>
  <c r="B5519" i="26" l="1"/>
  <c r="C5518" i="26"/>
  <c r="B5520" i="26" l="1"/>
  <c r="C5519" i="26"/>
  <c r="B5521" i="26" l="1"/>
  <c r="C5520" i="26"/>
  <c r="B5522" i="26" l="1"/>
  <c r="C5521" i="26"/>
  <c r="B5523" i="26" l="1"/>
  <c r="C5522" i="26"/>
  <c r="B5524" i="26" l="1"/>
  <c r="C5523" i="26"/>
  <c r="B5525" i="26" l="1"/>
  <c r="C5524" i="26"/>
  <c r="B5526" i="26" l="1"/>
  <c r="C5525" i="26"/>
  <c r="B5527" i="26" l="1"/>
  <c r="C5526" i="26"/>
  <c r="B5528" i="26" l="1"/>
  <c r="C5527" i="26"/>
  <c r="B5529" i="26" l="1"/>
  <c r="C5528" i="26"/>
  <c r="B5530" i="26" l="1"/>
  <c r="C5529" i="26"/>
  <c r="B5531" i="26" l="1"/>
  <c r="C5530" i="26"/>
  <c r="B5532" i="26" l="1"/>
  <c r="C5531" i="26"/>
  <c r="B5533" i="26" l="1"/>
  <c r="C5532" i="26"/>
  <c r="B5534" i="26" l="1"/>
  <c r="C5533" i="26"/>
  <c r="B5535" i="26" l="1"/>
  <c r="C5534" i="26"/>
  <c r="B5536" i="26" l="1"/>
  <c r="C5535" i="26"/>
  <c r="B5537" i="26" l="1"/>
  <c r="C5536" i="26"/>
  <c r="B5538" i="26" l="1"/>
  <c r="C5537" i="26"/>
  <c r="B5539" i="26" l="1"/>
  <c r="C5538" i="26"/>
  <c r="B5540" i="26" l="1"/>
  <c r="C5539" i="26"/>
  <c r="B5541" i="26" l="1"/>
  <c r="C5540" i="26"/>
  <c r="B5542" i="26" l="1"/>
  <c r="C5541" i="26"/>
  <c r="B5543" i="26" l="1"/>
  <c r="C5542" i="26"/>
  <c r="B5544" i="26" l="1"/>
  <c r="C5543" i="26"/>
  <c r="B5545" i="26" l="1"/>
  <c r="C5544" i="26"/>
  <c r="B5546" i="26" l="1"/>
  <c r="C5545" i="26"/>
  <c r="B5547" i="26" l="1"/>
  <c r="C5546" i="26"/>
  <c r="B5548" i="26" l="1"/>
  <c r="C5547" i="26"/>
  <c r="B5549" i="26" l="1"/>
  <c r="C5548" i="26"/>
  <c r="B5550" i="26" l="1"/>
  <c r="C5549" i="26"/>
  <c r="B5551" i="26" l="1"/>
  <c r="C5550" i="26"/>
  <c r="B5552" i="26" l="1"/>
  <c r="C5551" i="26"/>
  <c r="B5553" i="26" l="1"/>
  <c r="C5552" i="26"/>
  <c r="B5554" i="26" l="1"/>
  <c r="C5553" i="26"/>
  <c r="B5555" i="26" l="1"/>
  <c r="C5554" i="26"/>
  <c r="B5556" i="26" l="1"/>
  <c r="C5555" i="26"/>
  <c r="B5557" i="26" l="1"/>
  <c r="C5556" i="26"/>
  <c r="B5558" i="26" l="1"/>
  <c r="C5557" i="26"/>
  <c r="B5559" i="26" l="1"/>
  <c r="C5558" i="26"/>
  <c r="B5560" i="26" l="1"/>
  <c r="C5559" i="26"/>
  <c r="B5561" i="26" l="1"/>
  <c r="C5560" i="26"/>
  <c r="B5562" i="26" l="1"/>
  <c r="C5561" i="26"/>
  <c r="B5563" i="26" l="1"/>
  <c r="C5562" i="26"/>
  <c r="B5564" i="26" l="1"/>
  <c r="C5563" i="26"/>
  <c r="B5565" i="26" l="1"/>
  <c r="C5564" i="26"/>
  <c r="B5566" i="26" l="1"/>
  <c r="C5565" i="26"/>
  <c r="B5567" i="26" l="1"/>
  <c r="C5566" i="26"/>
  <c r="B5568" i="26" l="1"/>
  <c r="C5567" i="26"/>
  <c r="B5569" i="26" l="1"/>
  <c r="C5568" i="26"/>
  <c r="B5570" i="26" l="1"/>
  <c r="C5569" i="26"/>
  <c r="B5571" i="26" l="1"/>
  <c r="C5570" i="26"/>
  <c r="B5572" i="26" l="1"/>
  <c r="C5571" i="26"/>
  <c r="B5573" i="26" l="1"/>
  <c r="C5572" i="26"/>
  <c r="B5574" i="26" l="1"/>
  <c r="C5573" i="26"/>
  <c r="B5575" i="26" l="1"/>
  <c r="C5574" i="26"/>
  <c r="B5576" i="26" l="1"/>
  <c r="C5575" i="26"/>
  <c r="B5577" i="26" l="1"/>
  <c r="C5576" i="26"/>
  <c r="B5578" i="26" l="1"/>
  <c r="C5577" i="26"/>
  <c r="B5579" i="26" l="1"/>
  <c r="C5578" i="26"/>
  <c r="B5580" i="26" l="1"/>
  <c r="C5579" i="26"/>
  <c r="B5581" i="26" l="1"/>
  <c r="C5580" i="26"/>
  <c r="B5582" i="26" l="1"/>
  <c r="C5581" i="26"/>
  <c r="B5583" i="26" l="1"/>
  <c r="C5582" i="26"/>
  <c r="B5584" i="26" l="1"/>
  <c r="C5583" i="26"/>
  <c r="B5585" i="26" l="1"/>
  <c r="C5584" i="26"/>
  <c r="B5586" i="26" l="1"/>
  <c r="C5585" i="26"/>
  <c r="B5587" i="26" l="1"/>
  <c r="C5586" i="26"/>
  <c r="B5588" i="26" l="1"/>
  <c r="C5587" i="26"/>
  <c r="B5589" i="26" l="1"/>
  <c r="C5588" i="26"/>
  <c r="B5590" i="26" l="1"/>
  <c r="C5589" i="26"/>
  <c r="B5591" i="26" l="1"/>
  <c r="C5590" i="26"/>
  <c r="B5592" i="26" l="1"/>
  <c r="C5591" i="26"/>
  <c r="B5593" i="26" l="1"/>
  <c r="C5592" i="26"/>
  <c r="B5594" i="26" l="1"/>
  <c r="C5593" i="26"/>
  <c r="B5595" i="26" l="1"/>
  <c r="C5594" i="26"/>
  <c r="B5596" i="26" l="1"/>
  <c r="C5595" i="26"/>
  <c r="B5597" i="26" l="1"/>
  <c r="C5596" i="26"/>
  <c r="B5598" i="26" l="1"/>
  <c r="C5597" i="26"/>
  <c r="B5599" i="26" l="1"/>
  <c r="C5598" i="26"/>
  <c r="B5600" i="26" l="1"/>
  <c r="C5599" i="26"/>
  <c r="B5601" i="26" l="1"/>
  <c r="C5600" i="26"/>
  <c r="B5602" i="26" l="1"/>
  <c r="C5601" i="26"/>
  <c r="B5603" i="26" l="1"/>
  <c r="C5602" i="26"/>
  <c r="B5604" i="26" l="1"/>
  <c r="C5603" i="26"/>
  <c r="B5605" i="26" l="1"/>
  <c r="C5604" i="26"/>
  <c r="B5606" i="26" l="1"/>
  <c r="C5605" i="26"/>
  <c r="B5607" i="26" l="1"/>
  <c r="C5606" i="26"/>
  <c r="B5608" i="26" l="1"/>
  <c r="C5607" i="26"/>
  <c r="B5609" i="26" l="1"/>
  <c r="C5608" i="26"/>
  <c r="B5610" i="26" l="1"/>
  <c r="C5609" i="26"/>
  <c r="B5611" i="26" l="1"/>
  <c r="C5610" i="26"/>
  <c r="B5612" i="26" l="1"/>
  <c r="C5611" i="26"/>
  <c r="B5613" i="26" l="1"/>
  <c r="C5612" i="26"/>
  <c r="B5614" i="26" l="1"/>
  <c r="C5613" i="26"/>
  <c r="B5615" i="26" l="1"/>
  <c r="C5614" i="26"/>
  <c r="B5616" i="26" l="1"/>
  <c r="C5615" i="26"/>
  <c r="B5617" i="26" l="1"/>
  <c r="C5616" i="26"/>
  <c r="B5618" i="26" l="1"/>
  <c r="C5617" i="26"/>
  <c r="B5619" i="26" l="1"/>
  <c r="C5618" i="26"/>
  <c r="B5620" i="26" l="1"/>
  <c r="C5619" i="26"/>
  <c r="B5621" i="26" l="1"/>
  <c r="C5620" i="26"/>
  <c r="B5622" i="26" l="1"/>
  <c r="C5621" i="26"/>
  <c r="B5623" i="26" l="1"/>
  <c r="C5622" i="26"/>
  <c r="B5624" i="26" l="1"/>
  <c r="C5623" i="26"/>
  <c r="B5625" i="26" l="1"/>
  <c r="C5624" i="26"/>
  <c r="B5626" i="26" l="1"/>
  <c r="C5625" i="26"/>
  <c r="B5627" i="26" l="1"/>
  <c r="C5626" i="26"/>
  <c r="B5628" i="26" l="1"/>
  <c r="C5627" i="26"/>
  <c r="B5629" i="26" l="1"/>
  <c r="C5628" i="26"/>
  <c r="B5630" i="26" l="1"/>
  <c r="C5629" i="26"/>
  <c r="B5631" i="26" l="1"/>
  <c r="C5630" i="26"/>
  <c r="B5632" i="26" l="1"/>
  <c r="C5631" i="26"/>
  <c r="B5633" i="26" l="1"/>
  <c r="C5632" i="26"/>
  <c r="B5634" i="26" l="1"/>
  <c r="C5633" i="26"/>
  <c r="B5635" i="26" l="1"/>
  <c r="C5634" i="26"/>
  <c r="B5636" i="26" l="1"/>
  <c r="C5635" i="26"/>
  <c r="B5637" i="26" l="1"/>
  <c r="C5636" i="26"/>
  <c r="B5638" i="26" l="1"/>
  <c r="C5637" i="26"/>
  <c r="B5639" i="26" l="1"/>
  <c r="C5638" i="26"/>
  <c r="B5640" i="26" l="1"/>
  <c r="C5639" i="26"/>
  <c r="B5641" i="26" l="1"/>
  <c r="C5640" i="26"/>
  <c r="B5642" i="26" l="1"/>
  <c r="C5641" i="26"/>
  <c r="B5643" i="26" l="1"/>
  <c r="C5642" i="26"/>
  <c r="B5644" i="26" l="1"/>
  <c r="C5643" i="26"/>
  <c r="B5645" i="26" l="1"/>
  <c r="C5644" i="26"/>
  <c r="B5646" i="26" l="1"/>
  <c r="C5645" i="26"/>
  <c r="B5647" i="26" l="1"/>
  <c r="C5646" i="26"/>
  <c r="B5648" i="26" l="1"/>
  <c r="C5647" i="26"/>
  <c r="B5649" i="26" l="1"/>
  <c r="C5648" i="26"/>
  <c r="B5650" i="26" l="1"/>
  <c r="C5649" i="26"/>
  <c r="B5651" i="26" l="1"/>
  <c r="C5650" i="26"/>
  <c r="B5652" i="26" l="1"/>
  <c r="C5651" i="26"/>
  <c r="B5653" i="26" l="1"/>
  <c r="C5652" i="26"/>
  <c r="B5654" i="26" l="1"/>
  <c r="C5653" i="26"/>
  <c r="B5655" i="26" l="1"/>
  <c r="C5654" i="26"/>
  <c r="B5656" i="26" l="1"/>
  <c r="C5655" i="26"/>
  <c r="B5657" i="26" l="1"/>
  <c r="C5656" i="26"/>
  <c r="B5658" i="26" l="1"/>
  <c r="C5657" i="26"/>
  <c r="B5659" i="26" l="1"/>
  <c r="C5658" i="26"/>
  <c r="B5660" i="26" l="1"/>
  <c r="C5659" i="26"/>
  <c r="B5661" i="26" l="1"/>
  <c r="C5660" i="26"/>
  <c r="B5662" i="26" l="1"/>
  <c r="C5661" i="26"/>
  <c r="B5663" i="26" l="1"/>
  <c r="C5662" i="26"/>
  <c r="B5664" i="26" l="1"/>
  <c r="C5663" i="26"/>
  <c r="B5665" i="26" l="1"/>
  <c r="C5664" i="26"/>
  <c r="B5666" i="26" l="1"/>
  <c r="C5665" i="26"/>
  <c r="B5667" i="26" l="1"/>
  <c r="C5666" i="26"/>
  <c r="B5668" i="26" l="1"/>
  <c r="C5667" i="26"/>
  <c r="B5669" i="26" l="1"/>
  <c r="C5668" i="26"/>
  <c r="B5670" i="26" l="1"/>
  <c r="C5669" i="26"/>
  <c r="B5671" i="26" l="1"/>
  <c r="C5670" i="26"/>
  <c r="B5672" i="26" l="1"/>
  <c r="C5671" i="26"/>
  <c r="B5673" i="26" l="1"/>
  <c r="C5672" i="26"/>
  <c r="B5674" i="26" l="1"/>
  <c r="C5673" i="26"/>
  <c r="B5675" i="26" l="1"/>
  <c r="C5674" i="26"/>
  <c r="B5676" i="26" l="1"/>
  <c r="C5675" i="26"/>
  <c r="B5677" i="26" l="1"/>
  <c r="C5676" i="26"/>
  <c r="B5678" i="26" l="1"/>
  <c r="C5677" i="26"/>
  <c r="B5679" i="26" l="1"/>
  <c r="C5678" i="26"/>
  <c r="B5680" i="26" l="1"/>
  <c r="C5679" i="26"/>
  <c r="B5681" i="26" l="1"/>
  <c r="C5680" i="26"/>
  <c r="B5682" i="26" l="1"/>
  <c r="C5681" i="26"/>
  <c r="B5683" i="26" l="1"/>
  <c r="C5682" i="26"/>
  <c r="B5684" i="26" l="1"/>
  <c r="C5683" i="26"/>
  <c r="B5685" i="26" l="1"/>
  <c r="C5684" i="26"/>
  <c r="B5686" i="26" l="1"/>
  <c r="C5685" i="26"/>
  <c r="B5687" i="26" l="1"/>
  <c r="C5686" i="26"/>
  <c r="B5688" i="26" l="1"/>
  <c r="C5687" i="26"/>
  <c r="B5689" i="26" l="1"/>
  <c r="C5688" i="26"/>
  <c r="B5690" i="26" l="1"/>
  <c r="C5689" i="26"/>
  <c r="B5691" i="26" l="1"/>
  <c r="C5690" i="26"/>
  <c r="B5692" i="26" l="1"/>
  <c r="C5691" i="26"/>
  <c r="B5693" i="26" l="1"/>
  <c r="C5692" i="26"/>
  <c r="B5694" i="26" l="1"/>
  <c r="C5693" i="26"/>
  <c r="B5695" i="26" l="1"/>
  <c r="C5694" i="26"/>
  <c r="B5696" i="26" l="1"/>
  <c r="C5695" i="26"/>
  <c r="B5697" i="26" l="1"/>
  <c r="C5696" i="26"/>
  <c r="B5698" i="26" l="1"/>
  <c r="C5697" i="26"/>
  <c r="B5699" i="26" l="1"/>
  <c r="C5698" i="26"/>
  <c r="B5700" i="26" l="1"/>
  <c r="C5699" i="26"/>
  <c r="B5701" i="26" l="1"/>
  <c r="C5700" i="26"/>
  <c r="B5702" i="26" l="1"/>
  <c r="C5701" i="26"/>
  <c r="B5703" i="26" l="1"/>
  <c r="C5702" i="26"/>
  <c r="B5704" i="26" l="1"/>
  <c r="C5703" i="26"/>
  <c r="B5705" i="26" l="1"/>
  <c r="C5704" i="26"/>
  <c r="B5706" i="26" l="1"/>
  <c r="C5705" i="26"/>
  <c r="B5707" i="26" l="1"/>
  <c r="C5706" i="26"/>
  <c r="B5708" i="26" l="1"/>
  <c r="C5707" i="26"/>
  <c r="B5709" i="26" l="1"/>
  <c r="C5708" i="26"/>
  <c r="B5710" i="26" l="1"/>
  <c r="C5709" i="26"/>
  <c r="B5711" i="26" l="1"/>
  <c r="C5710" i="26"/>
  <c r="B5712" i="26" l="1"/>
  <c r="C5711" i="26"/>
  <c r="B5713" i="26" l="1"/>
  <c r="C5712" i="26"/>
  <c r="B5714" i="26" l="1"/>
  <c r="B5715" i="26" s="1"/>
  <c r="C5713" i="26"/>
  <c r="C5715" i="26" l="1"/>
  <c r="B5716" i="26"/>
  <c r="C5714" i="26"/>
  <c r="B5717" i="26" l="1"/>
  <c r="C5716" i="26"/>
  <c r="C5717" i="26" l="1"/>
  <c r="B5718" i="26"/>
  <c r="B5719" i="26" l="1"/>
  <c r="C5718" i="26"/>
  <c r="C5719" i="26" l="1"/>
  <c r="B5720" i="26"/>
  <c r="B5721" i="26" l="1"/>
  <c r="C5720" i="26"/>
  <c r="C5721" i="26" l="1"/>
  <c r="B5722" i="26"/>
  <c r="B5723" i="26" l="1"/>
  <c r="C5722" i="26"/>
  <c r="B5724" i="26" l="1"/>
  <c r="C5723" i="26"/>
  <c r="B5725" i="26" l="1"/>
  <c r="C5724" i="26"/>
  <c r="C5725" i="26" l="1"/>
  <c r="B5726" i="26"/>
  <c r="B5727" i="26" l="1"/>
  <c r="C5726" i="26"/>
  <c r="C5727" i="26" l="1"/>
  <c r="B5728" i="26"/>
  <c r="B5729" i="26" l="1"/>
  <c r="C5728" i="26"/>
  <c r="C5729" i="26" l="1"/>
  <c r="B5730" i="26"/>
  <c r="B5731" i="26" l="1"/>
  <c r="C5730" i="26"/>
  <c r="C5731" i="26" l="1"/>
  <c r="B5732" i="26"/>
  <c r="B5733" i="26" l="1"/>
  <c r="C5732" i="26"/>
  <c r="C5733" i="26" l="1"/>
  <c r="B5734" i="26"/>
  <c r="B5735" i="26" l="1"/>
  <c r="C5734" i="26"/>
  <c r="C5735" i="26" l="1"/>
  <c r="B5736" i="26"/>
  <c r="B5737" i="26" l="1"/>
  <c r="C5736" i="26"/>
  <c r="C5737" i="26" l="1"/>
  <c r="B5738" i="26"/>
  <c r="B5739" i="26" l="1"/>
  <c r="C5738" i="26"/>
  <c r="B5740" i="26" l="1"/>
  <c r="C5739" i="26"/>
  <c r="B5741" i="26" l="1"/>
  <c r="C5740" i="26"/>
  <c r="C5741" i="26" l="1"/>
  <c r="B5742" i="26"/>
  <c r="B5743" i="26" l="1"/>
  <c r="C5742" i="26"/>
  <c r="C5743" i="26" l="1"/>
  <c r="B5744" i="26"/>
  <c r="B5745" i="26" l="1"/>
  <c r="C5744" i="26"/>
  <c r="C5745" i="26" l="1"/>
  <c r="B5746" i="26"/>
  <c r="B5747" i="26" l="1"/>
  <c r="C5746" i="26"/>
  <c r="C5747" i="26" l="1"/>
  <c r="B5748" i="26"/>
  <c r="B5749" i="26" l="1"/>
  <c r="C5748" i="26"/>
  <c r="C5749" i="26" l="1"/>
  <c r="B5750" i="26"/>
  <c r="B5751" i="26" l="1"/>
  <c r="C5750" i="26"/>
  <c r="C5751" i="26" l="1"/>
  <c r="B5752" i="26"/>
  <c r="B5753" i="26" l="1"/>
  <c r="C5752" i="26"/>
  <c r="C5753" i="26" l="1"/>
  <c r="B5754" i="26"/>
  <c r="B5755" i="26" l="1"/>
  <c r="C5754" i="26"/>
  <c r="B5756" i="26" l="1"/>
  <c r="C5755" i="26"/>
  <c r="B5757" i="26" l="1"/>
  <c r="C5756" i="26"/>
  <c r="C5757" i="26" l="1"/>
  <c r="B5758" i="26"/>
  <c r="B5759" i="26" l="1"/>
  <c r="C5758" i="26"/>
  <c r="C5759" i="26" l="1"/>
  <c r="B5760" i="26"/>
  <c r="B5761" i="26" l="1"/>
  <c r="C5760" i="26"/>
  <c r="C5761" i="26" l="1"/>
  <c r="B5762" i="26"/>
  <c r="B5763" i="26" l="1"/>
  <c r="C5762" i="26"/>
  <c r="C5763" i="26" l="1"/>
  <c r="B5764" i="26"/>
  <c r="B5765" i="26" l="1"/>
  <c r="C5764" i="26"/>
  <c r="C5765" i="26" l="1"/>
  <c r="B5766" i="26"/>
  <c r="B5767" i="26" l="1"/>
  <c r="C5766" i="26"/>
  <c r="B5768" i="26" l="1"/>
  <c r="C5767" i="26"/>
  <c r="B5769" i="26" l="1"/>
  <c r="C5768" i="26"/>
  <c r="B5770" i="26" l="1"/>
  <c r="C5769" i="26"/>
  <c r="B5771" i="26" l="1"/>
  <c r="C5770" i="26"/>
  <c r="B5772" i="26" l="1"/>
  <c r="C5771" i="26"/>
  <c r="B5773" i="26" l="1"/>
  <c r="C5772" i="26"/>
  <c r="B5774" i="26" l="1"/>
  <c r="C5773" i="26"/>
  <c r="B5775" i="26" l="1"/>
  <c r="C5774" i="26"/>
  <c r="B5776" i="26" l="1"/>
  <c r="C5775" i="26"/>
  <c r="B5777" i="26" l="1"/>
  <c r="C5776" i="26"/>
  <c r="B5778" i="26" l="1"/>
  <c r="C5777" i="26"/>
  <c r="B5779" i="26" l="1"/>
  <c r="C5778" i="26"/>
  <c r="B5780" i="26" l="1"/>
  <c r="C5779" i="26"/>
  <c r="B5781" i="26" l="1"/>
  <c r="C5780" i="26"/>
  <c r="B5782" i="26" l="1"/>
  <c r="C5781" i="26"/>
  <c r="B5783" i="26" l="1"/>
  <c r="C5782" i="26"/>
  <c r="B5784" i="26" l="1"/>
  <c r="C5783" i="26"/>
  <c r="B5785" i="26" l="1"/>
  <c r="C5784" i="26"/>
  <c r="B5786" i="26" l="1"/>
  <c r="C5785" i="26"/>
  <c r="B5787" i="26" l="1"/>
  <c r="C5786" i="26"/>
  <c r="B5788" i="26" l="1"/>
  <c r="C5787" i="26"/>
  <c r="B5789" i="26" l="1"/>
  <c r="C5788" i="26"/>
  <c r="B5790" i="26" l="1"/>
  <c r="C5789" i="26"/>
  <c r="B5791" i="26" l="1"/>
  <c r="C5790" i="26"/>
  <c r="B5792" i="26" l="1"/>
  <c r="C5791" i="26"/>
  <c r="B5793" i="26" l="1"/>
  <c r="C5792" i="26"/>
  <c r="B5794" i="26" l="1"/>
  <c r="C5793" i="26"/>
  <c r="B5795" i="26" l="1"/>
  <c r="C5794" i="26"/>
  <c r="B5796" i="26" l="1"/>
  <c r="C5795" i="26"/>
  <c r="B5797" i="26" l="1"/>
  <c r="C5796" i="26"/>
  <c r="B5798" i="26" l="1"/>
  <c r="C5797" i="26"/>
  <c r="C5798" i="26" l="1"/>
  <c r="B5799" i="26"/>
  <c r="B5800" i="26" l="1"/>
  <c r="C5799" i="26"/>
  <c r="C5800" i="26" l="1"/>
  <c r="B5801" i="26"/>
  <c r="B5802" i="26" l="1"/>
  <c r="C5801" i="26"/>
  <c r="B5803" i="26" l="1"/>
  <c r="C5802" i="26"/>
  <c r="B5804" i="26" l="1"/>
  <c r="C5803" i="26"/>
  <c r="B5805" i="26" l="1"/>
  <c r="C5804" i="26"/>
  <c r="B5806" i="26" l="1"/>
  <c r="C5805" i="26"/>
  <c r="B5807" i="26" l="1"/>
  <c r="C5806" i="26"/>
  <c r="B5808" i="26" l="1"/>
  <c r="C5807" i="26"/>
  <c r="B5809" i="26" l="1"/>
  <c r="C5808" i="26"/>
  <c r="B5810" i="26" l="1"/>
  <c r="C5809" i="26"/>
  <c r="B5811" i="26" l="1"/>
  <c r="C5810" i="26"/>
  <c r="B5812" i="26" l="1"/>
  <c r="C5811" i="26"/>
  <c r="B5813" i="26" l="1"/>
  <c r="C5812" i="26"/>
  <c r="B5814" i="26" l="1"/>
  <c r="C5813" i="26"/>
  <c r="B5815" i="26" l="1"/>
  <c r="C5814" i="26"/>
  <c r="B5816" i="26" l="1"/>
  <c r="C5815" i="26"/>
  <c r="B5817" i="26" l="1"/>
  <c r="C5816" i="26"/>
  <c r="B5818" i="26" l="1"/>
  <c r="C5817" i="26"/>
  <c r="B5819" i="26" l="1"/>
  <c r="C5818" i="26"/>
  <c r="B5820" i="26" l="1"/>
  <c r="C5819" i="26"/>
  <c r="B5821" i="26" l="1"/>
  <c r="C5820" i="26"/>
  <c r="B5822" i="26" l="1"/>
  <c r="C5821" i="26"/>
  <c r="B5823" i="26" l="1"/>
  <c r="C5822" i="26"/>
  <c r="B5824" i="26" l="1"/>
  <c r="C5823" i="26"/>
  <c r="B5825" i="26" l="1"/>
  <c r="C5824" i="26"/>
  <c r="B5826" i="26" l="1"/>
  <c r="C5825" i="26"/>
  <c r="B5827" i="26" l="1"/>
  <c r="C5826" i="26"/>
  <c r="B5828" i="26" l="1"/>
  <c r="C5827" i="26"/>
  <c r="B5829" i="26" l="1"/>
  <c r="C5828" i="26"/>
  <c r="B5830" i="26" l="1"/>
  <c r="C5829" i="26"/>
  <c r="B5831" i="26" l="1"/>
  <c r="C5830" i="26"/>
  <c r="B5832" i="26" l="1"/>
  <c r="C5831" i="26"/>
  <c r="B5833" i="26" l="1"/>
  <c r="C5832" i="26"/>
  <c r="B5834" i="26" l="1"/>
  <c r="C5833" i="26"/>
  <c r="B5835" i="26" l="1"/>
  <c r="C5834" i="26"/>
  <c r="B5836" i="26" l="1"/>
  <c r="C5835" i="26"/>
  <c r="B5837" i="26" l="1"/>
  <c r="C5836" i="26"/>
  <c r="B5838" i="26" l="1"/>
  <c r="C5837" i="26"/>
  <c r="B5839" i="26" l="1"/>
  <c r="C5838" i="26"/>
  <c r="B5840" i="26" l="1"/>
  <c r="C5839" i="26"/>
  <c r="B5841" i="26" l="1"/>
  <c r="C5840" i="26"/>
  <c r="B5842" i="26" l="1"/>
  <c r="C5841" i="26"/>
  <c r="B5843" i="26" l="1"/>
  <c r="C5842" i="26"/>
  <c r="B5844" i="26" l="1"/>
  <c r="C5843" i="26"/>
  <c r="B5845" i="26" l="1"/>
  <c r="C5844" i="26"/>
  <c r="B5846" i="26" l="1"/>
  <c r="C5845" i="26"/>
  <c r="B5847" i="26" l="1"/>
  <c r="C5846" i="26"/>
  <c r="B5848" i="26" l="1"/>
  <c r="C5847" i="26"/>
  <c r="B5849" i="26" l="1"/>
  <c r="C5848" i="26"/>
  <c r="B5850" i="26" l="1"/>
  <c r="C5849" i="26"/>
  <c r="B5851" i="26" l="1"/>
  <c r="C5850" i="26"/>
  <c r="B5852" i="26" l="1"/>
  <c r="C5851" i="26"/>
  <c r="B5853" i="26" l="1"/>
  <c r="C5852" i="26"/>
  <c r="B5854" i="26" l="1"/>
  <c r="C5853" i="26"/>
  <c r="B5855" i="26" l="1"/>
  <c r="C5854" i="26"/>
  <c r="B5856" i="26" l="1"/>
  <c r="C5855" i="26"/>
  <c r="B5857" i="26" l="1"/>
  <c r="C5856" i="26"/>
  <c r="B5858" i="26" l="1"/>
  <c r="C5857" i="26"/>
  <c r="B5859" i="26" l="1"/>
  <c r="C5858" i="26"/>
  <c r="B5860" i="26" l="1"/>
  <c r="C5859" i="26"/>
  <c r="B5861" i="26" l="1"/>
  <c r="C5860" i="26"/>
  <c r="B5862" i="26" l="1"/>
  <c r="C5861" i="26"/>
  <c r="B5863" i="26" l="1"/>
  <c r="C5862" i="26"/>
  <c r="B5864" i="26" l="1"/>
  <c r="C5863" i="26"/>
  <c r="C5864" i="26" l="1"/>
  <c r="B5865" i="26"/>
  <c r="B5866" i="26" l="1"/>
  <c r="C5865" i="26"/>
  <c r="B5867" i="26" l="1"/>
  <c r="C5866" i="26"/>
  <c r="C5867" i="26" l="1"/>
  <c r="B5868" i="26"/>
  <c r="B5869" i="26" l="1"/>
  <c r="C5868" i="26"/>
  <c r="B5870" i="26" l="1"/>
  <c r="C5869" i="26"/>
  <c r="B5871" i="26" l="1"/>
  <c r="C5870" i="26"/>
  <c r="B5872" i="26" l="1"/>
  <c r="C5871" i="26"/>
  <c r="B5873" i="26" l="1"/>
  <c r="C5872" i="26"/>
  <c r="B5874" i="26" l="1"/>
  <c r="C5873" i="26"/>
  <c r="B5875" i="26" l="1"/>
  <c r="C5874" i="26"/>
  <c r="B5876" i="26" l="1"/>
  <c r="C5875" i="26"/>
  <c r="B5877" i="26" l="1"/>
  <c r="C5876" i="26"/>
  <c r="B5878" i="26" l="1"/>
  <c r="C5877" i="26"/>
  <c r="B5879" i="26" l="1"/>
  <c r="C5878" i="26"/>
  <c r="B5880" i="26" l="1"/>
  <c r="C5879" i="26"/>
  <c r="B5881" i="26" l="1"/>
  <c r="C5880" i="26"/>
  <c r="B5882" i="26" l="1"/>
  <c r="C5881" i="26"/>
  <c r="B5883" i="26" l="1"/>
  <c r="C5882" i="26"/>
  <c r="B5884" i="26" l="1"/>
  <c r="C5883" i="26"/>
  <c r="B5885" i="26" l="1"/>
  <c r="C5884" i="26"/>
  <c r="B5886" i="26" l="1"/>
  <c r="C5885" i="26"/>
  <c r="B5887" i="26" l="1"/>
  <c r="C5886" i="26"/>
  <c r="B5888" i="26" l="1"/>
  <c r="C5887" i="26"/>
  <c r="B5889" i="26" l="1"/>
  <c r="C5888" i="26"/>
  <c r="B5890" i="26" l="1"/>
  <c r="C5889" i="26"/>
  <c r="B5891" i="26" l="1"/>
  <c r="C5890" i="26"/>
  <c r="B5892" i="26" l="1"/>
  <c r="C5891" i="26"/>
  <c r="B5893" i="26" l="1"/>
  <c r="C5892" i="26"/>
  <c r="B5894" i="26" l="1"/>
  <c r="C5893" i="26"/>
  <c r="B5895" i="26" l="1"/>
  <c r="C5894" i="26"/>
  <c r="B5896" i="26" l="1"/>
  <c r="C5895" i="26"/>
  <c r="B5897" i="26" l="1"/>
  <c r="C5896" i="26"/>
  <c r="B5898" i="26" l="1"/>
  <c r="C5897" i="26"/>
  <c r="B5899" i="26" l="1"/>
  <c r="C5898" i="26"/>
  <c r="B5900" i="26" l="1"/>
  <c r="C5899" i="26"/>
  <c r="B5901" i="26" l="1"/>
  <c r="C5900" i="26"/>
  <c r="B5902" i="26" l="1"/>
  <c r="C5901" i="26"/>
  <c r="B5903" i="26" l="1"/>
  <c r="C5902" i="26"/>
  <c r="B5904" i="26" l="1"/>
  <c r="C5903" i="26"/>
  <c r="B5905" i="26" l="1"/>
  <c r="C5904" i="26"/>
  <c r="B5906" i="26" l="1"/>
  <c r="C5905" i="26"/>
  <c r="B5907" i="26" l="1"/>
  <c r="C5906" i="26"/>
  <c r="B5908" i="26" l="1"/>
  <c r="C5907" i="26"/>
  <c r="B5909" i="26" l="1"/>
  <c r="C5908" i="26"/>
  <c r="B5910" i="26" l="1"/>
  <c r="C5909" i="26"/>
  <c r="B5911" i="26" l="1"/>
  <c r="C5910" i="26"/>
  <c r="B5912" i="26" l="1"/>
  <c r="C5911" i="26"/>
  <c r="B5913" i="26" l="1"/>
  <c r="C5912" i="26"/>
  <c r="B5914" i="26" l="1"/>
  <c r="C5913" i="26"/>
  <c r="B5915" i="26" l="1"/>
  <c r="C5914" i="26"/>
  <c r="B5916" i="26" l="1"/>
  <c r="C5915" i="26"/>
  <c r="B5917" i="26" l="1"/>
  <c r="C5916" i="26"/>
  <c r="B5918" i="26" l="1"/>
  <c r="C5917" i="26"/>
  <c r="B5919" i="26" l="1"/>
  <c r="C5918" i="26"/>
  <c r="B5920" i="26" l="1"/>
  <c r="C5919" i="26"/>
  <c r="B5921" i="26" l="1"/>
  <c r="C5920" i="26"/>
  <c r="B5922" i="26" l="1"/>
  <c r="C5921" i="26"/>
  <c r="B5923" i="26" l="1"/>
  <c r="C5922" i="26"/>
  <c r="B5924" i="26" l="1"/>
  <c r="C5923" i="26"/>
  <c r="B5925" i="26" l="1"/>
  <c r="C5924" i="26"/>
  <c r="B5926" i="26" l="1"/>
  <c r="C5925" i="26"/>
  <c r="B5927" i="26" l="1"/>
  <c r="C5926" i="26"/>
  <c r="B5928" i="26" l="1"/>
  <c r="C5927" i="26"/>
  <c r="B5929" i="26" l="1"/>
  <c r="C5928" i="26"/>
  <c r="B5930" i="26" l="1"/>
  <c r="C5929" i="26"/>
  <c r="B5931" i="26" l="1"/>
  <c r="C5930" i="26"/>
  <c r="B5932" i="26" l="1"/>
  <c r="C5931" i="26"/>
  <c r="B5933" i="26" l="1"/>
  <c r="C5932" i="26"/>
  <c r="B5934" i="26" l="1"/>
  <c r="C5933" i="26"/>
  <c r="B5935" i="26" l="1"/>
  <c r="C5934" i="26"/>
  <c r="B5936" i="26" l="1"/>
  <c r="C5935" i="26"/>
  <c r="B5937" i="26" l="1"/>
  <c r="C5936" i="26"/>
  <c r="B5938" i="26" l="1"/>
  <c r="C5937" i="26"/>
  <c r="B5939" i="26" l="1"/>
  <c r="C5938" i="26"/>
  <c r="B5940" i="26" l="1"/>
  <c r="C5939" i="26"/>
  <c r="B5941" i="26" l="1"/>
  <c r="C5940" i="26"/>
  <c r="B5942" i="26" l="1"/>
  <c r="C5941" i="26"/>
  <c r="B5943" i="26" l="1"/>
  <c r="C5942" i="26"/>
  <c r="B5944" i="26" l="1"/>
  <c r="C5943" i="26"/>
  <c r="B5945" i="26" l="1"/>
  <c r="C5944" i="26"/>
  <c r="B5946" i="26" l="1"/>
  <c r="C5945" i="26"/>
  <c r="B5947" i="26" l="1"/>
  <c r="C5946" i="26"/>
  <c r="B5948" i="26" l="1"/>
  <c r="C5947" i="26"/>
  <c r="B5949" i="26" l="1"/>
  <c r="C5948" i="26"/>
  <c r="B5950" i="26" l="1"/>
  <c r="C5949" i="26"/>
  <c r="B5951" i="26" l="1"/>
  <c r="C5950" i="26"/>
  <c r="B5952" i="26" l="1"/>
  <c r="C5951" i="26"/>
  <c r="B5953" i="26" l="1"/>
  <c r="C5952" i="26"/>
  <c r="B5954" i="26" l="1"/>
  <c r="C5953" i="26"/>
  <c r="B5955" i="26" l="1"/>
  <c r="C5954" i="26"/>
  <c r="B5956" i="26" l="1"/>
  <c r="C5955" i="26"/>
  <c r="B5957" i="26" l="1"/>
  <c r="C5956" i="26"/>
  <c r="B5958" i="26" l="1"/>
  <c r="C5957" i="26"/>
  <c r="B5959" i="26" l="1"/>
  <c r="C5958" i="26"/>
  <c r="B5960" i="26" l="1"/>
  <c r="C5959" i="26"/>
  <c r="B5961" i="26" l="1"/>
  <c r="C5960" i="26"/>
  <c r="B5962" i="26" l="1"/>
  <c r="C5961" i="26"/>
  <c r="B5963" i="26" l="1"/>
  <c r="C5962" i="26"/>
  <c r="B5964" i="26" l="1"/>
  <c r="C5963" i="26"/>
  <c r="B5965" i="26" l="1"/>
  <c r="C5964" i="26"/>
  <c r="B5966" i="26" l="1"/>
  <c r="C5965" i="26"/>
  <c r="B5967" i="26" l="1"/>
  <c r="C5966" i="26"/>
  <c r="B5968" i="26" l="1"/>
  <c r="C5967" i="26"/>
  <c r="B5969" i="26" l="1"/>
  <c r="C5968" i="26"/>
  <c r="B5970" i="26" l="1"/>
  <c r="C5969" i="26"/>
  <c r="B5971" i="26" l="1"/>
  <c r="C5970" i="26"/>
  <c r="B5972" i="26" l="1"/>
  <c r="C5971" i="26"/>
  <c r="B5973" i="26" l="1"/>
  <c r="C5972" i="26"/>
  <c r="B5974" i="26" l="1"/>
  <c r="C5973" i="26"/>
  <c r="B5975" i="26" l="1"/>
  <c r="C5974" i="26"/>
  <c r="B5976" i="26" l="1"/>
  <c r="C5975" i="26"/>
  <c r="B5977" i="26" l="1"/>
  <c r="C5976" i="26"/>
  <c r="B5978" i="26" l="1"/>
  <c r="C5977" i="26"/>
  <c r="B5979" i="26" l="1"/>
  <c r="C5978" i="26"/>
  <c r="B5980" i="26" l="1"/>
  <c r="C5979" i="26"/>
  <c r="B5981" i="26" l="1"/>
  <c r="C5980" i="26"/>
  <c r="B5982" i="26" l="1"/>
  <c r="C5981" i="26"/>
  <c r="B5983" i="26" l="1"/>
  <c r="C5982" i="26"/>
  <c r="B5984" i="26" l="1"/>
  <c r="C5983" i="26"/>
  <c r="B5985" i="26" l="1"/>
  <c r="C5984" i="26"/>
  <c r="B5986" i="26" l="1"/>
  <c r="C5985" i="26"/>
  <c r="B5987" i="26" l="1"/>
  <c r="C5986" i="26"/>
  <c r="B5988" i="26" l="1"/>
  <c r="C5987" i="26"/>
  <c r="B5989" i="26" l="1"/>
  <c r="C5988" i="26"/>
  <c r="B5990" i="26" l="1"/>
  <c r="C5989" i="26"/>
  <c r="B5991" i="26" l="1"/>
  <c r="C5990" i="26"/>
  <c r="B5992" i="26" l="1"/>
  <c r="C5991" i="26"/>
  <c r="B5993" i="26" l="1"/>
  <c r="C5992" i="26"/>
  <c r="B5994" i="26" l="1"/>
  <c r="C5993" i="26"/>
  <c r="C5994" i="26" l="1"/>
  <c r="B5995" i="26"/>
  <c r="B5996" i="26" l="1"/>
  <c r="C5995" i="26"/>
  <c r="B5997" i="26" l="1"/>
  <c r="C5996" i="26"/>
  <c r="B5998" i="26" l="1"/>
  <c r="C5997" i="26"/>
  <c r="B5999" i="26" l="1"/>
  <c r="C5998" i="26"/>
  <c r="B6000" i="26" l="1"/>
  <c r="C5999" i="26"/>
  <c r="B6001" i="26" l="1"/>
  <c r="C6000" i="26"/>
  <c r="B6002" i="26" l="1"/>
  <c r="C6001" i="26"/>
  <c r="B6003" i="26" l="1"/>
  <c r="C6002" i="26"/>
  <c r="B6004" i="26" l="1"/>
  <c r="C6003" i="26"/>
  <c r="B6005" i="26" l="1"/>
  <c r="C6004" i="26"/>
  <c r="B6006" i="26" l="1"/>
  <c r="C6005" i="26"/>
  <c r="B6007" i="26" l="1"/>
  <c r="C6006" i="26"/>
  <c r="B6008" i="26" l="1"/>
  <c r="C6007" i="26"/>
  <c r="B6009" i="26" l="1"/>
  <c r="C6008" i="26"/>
  <c r="B6010" i="26" l="1"/>
  <c r="C6009" i="26"/>
  <c r="B6011" i="26" l="1"/>
  <c r="C6010" i="26"/>
  <c r="B6012" i="26" l="1"/>
  <c r="C6011" i="26"/>
  <c r="B6013" i="26" l="1"/>
  <c r="C6012" i="26"/>
  <c r="B6014" i="26" l="1"/>
  <c r="C6013" i="26"/>
  <c r="B6015" i="26" l="1"/>
  <c r="C6014" i="26"/>
  <c r="B6016" i="26" l="1"/>
  <c r="C6015" i="26"/>
  <c r="B6017" i="26" l="1"/>
  <c r="C6016" i="26"/>
  <c r="B6018" i="26" l="1"/>
  <c r="C6017" i="26"/>
  <c r="B6019" i="26" l="1"/>
  <c r="C6018" i="26"/>
  <c r="B6020" i="26" l="1"/>
  <c r="C6019" i="26"/>
  <c r="B6021" i="26" l="1"/>
  <c r="C6020" i="26"/>
  <c r="B6022" i="26" l="1"/>
  <c r="C6021" i="26"/>
  <c r="B6023" i="26" l="1"/>
  <c r="C6022" i="26"/>
  <c r="B6024" i="26" l="1"/>
  <c r="C6023" i="26"/>
  <c r="B6025" i="26" l="1"/>
  <c r="C6024" i="26"/>
  <c r="B6026" i="26" l="1"/>
  <c r="C6025" i="26"/>
  <c r="B6027" i="26" l="1"/>
  <c r="C6026" i="26"/>
  <c r="B6028" i="26" l="1"/>
  <c r="C6027" i="26"/>
  <c r="B6029" i="26" l="1"/>
  <c r="C6028" i="26"/>
  <c r="B6030" i="26" l="1"/>
  <c r="C6029" i="26"/>
  <c r="B6031" i="26" l="1"/>
  <c r="C6030" i="26"/>
  <c r="B6032" i="26" l="1"/>
  <c r="C6031" i="26"/>
  <c r="B6033" i="26" l="1"/>
  <c r="C6032" i="26"/>
  <c r="B6034" i="26" l="1"/>
  <c r="C6033" i="26"/>
  <c r="B6035" i="26" l="1"/>
  <c r="C6034" i="26"/>
  <c r="B6036" i="26" l="1"/>
  <c r="C6035" i="26"/>
  <c r="B6037" i="26" l="1"/>
  <c r="C6036" i="26"/>
  <c r="B6038" i="26" l="1"/>
  <c r="C6037" i="26"/>
  <c r="B6039" i="26" l="1"/>
  <c r="C6038" i="26"/>
  <c r="B6040" i="26" l="1"/>
  <c r="C6039" i="26"/>
  <c r="B6041" i="26" l="1"/>
  <c r="C6040" i="26"/>
  <c r="B6042" i="26" l="1"/>
  <c r="C6041" i="26"/>
  <c r="B6043" i="26" l="1"/>
  <c r="C6042" i="26"/>
  <c r="B6044" i="26" l="1"/>
  <c r="C6043" i="26"/>
  <c r="B6045" i="26" l="1"/>
  <c r="C6044" i="26"/>
  <c r="B6046" i="26" l="1"/>
  <c r="C6045" i="26"/>
  <c r="B6047" i="26" l="1"/>
  <c r="C6046" i="26"/>
  <c r="B6048" i="26" l="1"/>
  <c r="C6047" i="26"/>
  <c r="B6049" i="26" l="1"/>
  <c r="C6048" i="26"/>
  <c r="B6050" i="26" l="1"/>
  <c r="C6049" i="26"/>
  <c r="B6051" i="26" l="1"/>
  <c r="C6050" i="26"/>
  <c r="B6052" i="26" l="1"/>
  <c r="C6051" i="26"/>
  <c r="B6053" i="26" l="1"/>
  <c r="C6052" i="26"/>
  <c r="B6054" i="26" l="1"/>
  <c r="C6053" i="26"/>
  <c r="B6055" i="26" l="1"/>
  <c r="C6054" i="26"/>
  <c r="B6056" i="26" l="1"/>
  <c r="C6055" i="26"/>
  <c r="B6057" i="26" l="1"/>
  <c r="C6056" i="26"/>
  <c r="B6058" i="26" l="1"/>
  <c r="C6057" i="26"/>
  <c r="C6058" i="26" l="1"/>
  <c r="B6059" i="26"/>
  <c r="C6059" i="26" l="1"/>
  <c r="B6060" i="26"/>
  <c r="B6061" i="26" l="1"/>
  <c r="C6060" i="26"/>
  <c r="B6062" i="26" l="1"/>
  <c r="C6061" i="26"/>
  <c r="B6063" i="26" l="1"/>
  <c r="C6062" i="26"/>
  <c r="B6064" i="26" l="1"/>
  <c r="C6063" i="26"/>
  <c r="B6065" i="26" l="1"/>
  <c r="C6064" i="26"/>
  <c r="B6066" i="26" l="1"/>
  <c r="C6065" i="26"/>
  <c r="B6067" i="26" l="1"/>
  <c r="C6066" i="26"/>
  <c r="B6068" i="26" l="1"/>
  <c r="C6067" i="26"/>
  <c r="B6069" i="26" l="1"/>
  <c r="C6068" i="26"/>
  <c r="B6070" i="26" l="1"/>
  <c r="C6069" i="26"/>
  <c r="C6070" i="26" l="1"/>
  <c r="B6071" i="26"/>
  <c r="C6071" i="26" l="1"/>
  <c r="B6072" i="26"/>
  <c r="C6072" i="26" l="1"/>
  <c r="B6073" i="26"/>
  <c r="B6074" i="26" l="1"/>
  <c r="C6073" i="26"/>
  <c r="B6075" i="26" l="1"/>
  <c r="C6074" i="26"/>
  <c r="B6076" i="26" l="1"/>
  <c r="C6075" i="26"/>
  <c r="B6077" i="26" l="1"/>
  <c r="C6076" i="26"/>
  <c r="B6078" i="26" l="1"/>
  <c r="C6077" i="26"/>
  <c r="B6079" i="26" l="1"/>
  <c r="C6078" i="26"/>
  <c r="B6080" i="26" l="1"/>
  <c r="C6079" i="26"/>
  <c r="B6081" i="26" l="1"/>
  <c r="C6080" i="26"/>
  <c r="B6082" i="26" l="1"/>
  <c r="C6081" i="26"/>
  <c r="B6083" i="26" l="1"/>
  <c r="C6082" i="26"/>
  <c r="B6084" i="26" l="1"/>
  <c r="C6083" i="26"/>
  <c r="B6085" i="26" l="1"/>
  <c r="C6084" i="26"/>
  <c r="B6086" i="26" l="1"/>
  <c r="C6085" i="26"/>
  <c r="B6087" i="26" l="1"/>
  <c r="C6086" i="26"/>
  <c r="B6088" i="26" l="1"/>
  <c r="C6087" i="26"/>
  <c r="B6089" i="26" l="1"/>
  <c r="C6088" i="26"/>
  <c r="B6090" i="26" l="1"/>
  <c r="C6089" i="26"/>
  <c r="B6091" i="26" l="1"/>
  <c r="C6090" i="26"/>
  <c r="B6092" i="26" l="1"/>
  <c r="C6091" i="26"/>
  <c r="B6093" i="26" l="1"/>
  <c r="C6092" i="26"/>
  <c r="B6094" i="26" l="1"/>
  <c r="C6093" i="26"/>
  <c r="B6095" i="26" l="1"/>
  <c r="C6094" i="26"/>
  <c r="B6096" i="26" l="1"/>
  <c r="C6095" i="26"/>
  <c r="B6097" i="26" l="1"/>
  <c r="C6096" i="26"/>
  <c r="B6098" i="26" l="1"/>
  <c r="C6097" i="26"/>
  <c r="B6099" i="26" l="1"/>
  <c r="C6098" i="26"/>
  <c r="B6100" i="26" l="1"/>
  <c r="C6099" i="26"/>
  <c r="B6101" i="26" l="1"/>
  <c r="C6100" i="26"/>
  <c r="B6102" i="26" l="1"/>
  <c r="C6101" i="26"/>
  <c r="B6103" i="26" l="1"/>
  <c r="C6102" i="26"/>
  <c r="B6104" i="26" l="1"/>
  <c r="C6103" i="26"/>
  <c r="B6105" i="26" l="1"/>
  <c r="C6104" i="26"/>
  <c r="B6106" i="26" l="1"/>
  <c r="C6105" i="26"/>
  <c r="B6107" i="26" l="1"/>
  <c r="C6106" i="26"/>
  <c r="B6108" i="26" l="1"/>
  <c r="C6107" i="26"/>
  <c r="B6109" i="26" l="1"/>
  <c r="C6108" i="26"/>
  <c r="B6110" i="26" l="1"/>
  <c r="C6109" i="26"/>
  <c r="B6111" i="26" l="1"/>
  <c r="C6110" i="26"/>
  <c r="B6112" i="26" l="1"/>
  <c r="C6111" i="26"/>
  <c r="B6113" i="26" l="1"/>
  <c r="C6112" i="26"/>
  <c r="B6114" i="26" l="1"/>
  <c r="C6113" i="26"/>
  <c r="B6115" i="26" l="1"/>
  <c r="C6114" i="26"/>
  <c r="B6116" i="26" l="1"/>
  <c r="C6115" i="26"/>
  <c r="B6117" i="26" l="1"/>
  <c r="C6116" i="26"/>
  <c r="B6118" i="26" l="1"/>
  <c r="C6117" i="26"/>
  <c r="B6119" i="26" l="1"/>
  <c r="C6118" i="26"/>
  <c r="B6120" i="26" l="1"/>
  <c r="C6119" i="26"/>
  <c r="B6121" i="26" l="1"/>
  <c r="C6120" i="26"/>
  <c r="B6122" i="26" l="1"/>
  <c r="C6121" i="26"/>
  <c r="B6123" i="26" l="1"/>
  <c r="C6122" i="26"/>
  <c r="B6124" i="26" l="1"/>
  <c r="C6123" i="26"/>
  <c r="B6125" i="26" l="1"/>
  <c r="C6124" i="26"/>
  <c r="B6126" i="26" l="1"/>
  <c r="C6125" i="26"/>
  <c r="B6127" i="26" l="1"/>
  <c r="C6126" i="26"/>
  <c r="B6128" i="26" l="1"/>
  <c r="C6127" i="26"/>
  <c r="B6129" i="26" l="1"/>
  <c r="C6128" i="26"/>
  <c r="B6130" i="26" l="1"/>
  <c r="C6129" i="26"/>
  <c r="B6131" i="26" l="1"/>
  <c r="C6130" i="26"/>
  <c r="B6132" i="26" l="1"/>
  <c r="C6131" i="26"/>
  <c r="B6133" i="26" l="1"/>
  <c r="C6132" i="26"/>
  <c r="B6134" i="26" l="1"/>
  <c r="C6133" i="26"/>
  <c r="B6135" i="26" l="1"/>
  <c r="C6134" i="26"/>
  <c r="B6136" i="26" l="1"/>
  <c r="C6135" i="26"/>
  <c r="B6137" i="26" l="1"/>
  <c r="C6136" i="26"/>
  <c r="B6138" i="26" l="1"/>
  <c r="C6137" i="26"/>
  <c r="B6139" i="26" l="1"/>
  <c r="C6138" i="26"/>
  <c r="B6140" i="26" l="1"/>
  <c r="C6139" i="26"/>
  <c r="B6141" i="26" l="1"/>
  <c r="C6140" i="26"/>
  <c r="B6142" i="26" l="1"/>
  <c r="C6141" i="26"/>
  <c r="C6142" i="26" l="1"/>
  <c r="B6143" i="26"/>
  <c r="B6144" i="26" l="1"/>
  <c r="C6143" i="26"/>
  <c r="B6145" i="26" l="1"/>
  <c r="C6144" i="26"/>
  <c r="B6146" i="26" l="1"/>
  <c r="C6145" i="26"/>
  <c r="B6147" i="26" l="1"/>
  <c r="C6146" i="26"/>
  <c r="B6148" i="26" l="1"/>
  <c r="C6147" i="26"/>
  <c r="B6149" i="26" l="1"/>
  <c r="C6148" i="26"/>
  <c r="B6150" i="26" l="1"/>
  <c r="C6149" i="26"/>
  <c r="B6151" i="26" l="1"/>
  <c r="C6150" i="26"/>
  <c r="B6152" i="26" l="1"/>
  <c r="C6151" i="26"/>
  <c r="B6153" i="26" l="1"/>
  <c r="C6152" i="26"/>
  <c r="B6154" i="26" l="1"/>
  <c r="C6153" i="26"/>
  <c r="B6155" i="26" l="1"/>
  <c r="C6154" i="26"/>
  <c r="B6156" i="26" l="1"/>
  <c r="C6155" i="26"/>
  <c r="B6157" i="26" l="1"/>
  <c r="C6156" i="26"/>
  <c r="B6158" i="26" l="1"/>
  <c r="C6157" i="26"/>
  <c r="B6159" i="26" l="1"/>
  <c r="C6158" i="26"/>
  <c r="B6160" i="26" l="1"/>
  <c r="C6159" i="26"/>
  <c r="B6161" i="26" l="1"/>
  <c r="C6160" i="26"/>
  <c r="B6162" i="26" l="1"/>
  <c r="C6161" i="26"/>
  <c r="B6163" i="26" l="1"/>
  <c r="C6162" i="26"/>
  <c r="B6164" i="26" l="1"/>
  <c r="C6163" i="26"/>
  <c r="B6165" i="26" l="1"/>
  <c r="C6164" i="26"/>
  <c r="B6166" i="26" l="1"/>
  <c r="C6165" i="26"/>
  <c r="B6167" i="26" l="1"/>
  <c r="C6166" i="26"/>
  <c r="B6168" i="26" l="1"/>
  <c r="C6167" i="26"/>
  <c r="B6169" i="26" l="1"/>
  <c r="C6168" i="26"/>
  <c r="B6170" i="26" l="1"/>
  <c r="C6169" i="26"/>
  <c r="B6171" i="26" l="1"/>
  <c r="C6170" i="26"/>
  <c r="B6172" i="26" l="1"/>
  <c r="C6171" i="26"/>
  <c r="B6173" i="26" l="1"/>
  <c r="C6172" i="26"/>
  <c r="B6174" i="26" l="1"/>
  <c r="C6173" i="26"/>
  <c r="B6175" i="26" l="1"/>
  <c r="C6174" i="26"/>
  <c r="B6176" i="26" l="1"/>
  <c r="C6175" i="26"/>
  <c r="C6176" i="26" l="1"/>
  <c r="B6177" i="26"/>
  <c r="B6178" i="26" l="1"/>
  <c r="C6177" i="26"/>
  <c r="B6179" i="26" l="1"/>
  <c r="C6178" i="26"/>
  <c r="C6179" i="26" l="1"/>
  <c r="B6180" i="26"/>
  <c r="B6181" i="26" l="1"/>
  <c r="C6180" i="26"/>
  <c r="B6182" i="26" l="1"/>
  <c r="C6181" i="26"/>
  <c r="B6183" i="26" l="1"/>
  <c r="C6182" i="26"/>
  <c r="B6184" i="26" l="1"/>
  <c r="C6183" i="26"/>
  <c r="B6185" i="26" l="1"/>
  <c r="C6184" i="26"/>
  <c r="B6186" i="26" l="1"/>
  <c r="C6185" i="26"/>
  <c r="B6187" i="26" l="1"/>
  <c r="C6186" i="26"/>
  <c r="B6188" i="26" l="1"/>
  <c r="C6187" i="26"/>
  <c r="B6189" i="26" l="1"/>
  <c r="C6188" i="26"/>
  <c r="C6189" i="26" l="1"/>
  <c r="B6190" i="26"/>
  <c r="B6191" i="26" l="1"/>
  <c r="C6190" i="26"/>
  <c r="B6192" i="26" l="1"/>
  <c r="C6191" i="26"/>
  <c r="B6193" i="26" l="1"/>
  <c r="C6192" i="26"/>
  <c r="B6194" i="26" l="1"/>
  <c r="C6193" i="26"/>
  <c r="B6195" i="26" l="1"/>
  <c r="C6194" i="26"/>
  <c r="B6196" i="26" l="1"/>
  <c r="C6195" i="26"/>
  <c r="B6197" i="26" l="1"/>
  <c r="C6196" i="26"/>
  <c r="B6198" i="26" l="1"/>
  <c r="C6197" i="26"/>
  <c r="B6199" i="26" l="1"/>
  <c r="C6198" i="26"/>
  <c r="B6200" i="26" l="1"/>
  <c r="C6199" i="26"/>
  <c r="B6201" i="26" l="1"/>
  <c r="C6200" i="26"/>
  <c r="B6202" i="26" l="1"/>
  <c r="C6201" i="26"/>
  <c r="B6203" i="26" l="1"/>
  <c r="C6202" i="26"/>
  <c r="B6204" i="26" l="1"/>
  <c r="C6203" i="26"/>
  <c r="B6205" i="26" l="1"/>
  <c r="C6204" i="26"/>
  <c r="B6206" i="26" l="1"/>
  <c r="C6205" i="26"/>
  <c r="B6207" i="26" l="1"/>
  <c r="C6206" i="26"/>
  <c r="B6208" i="26" l="1"/>
  <c r="C6207" i="26"/>
  <c r="B6209" i="26" l="1"/>
  <c r="C6208" i="26"/>
  <c r="B6210" i="26" l="1"/>
  <c r="C6209" i="26"/>
  <c r="B6211" i="26" l="1"/>
  <c r="C6210" i="26"/>
  <c r="B6212" i="26" l="1"/>
  <c r="C6211" i="26"/>
  <c r="B6213" i="26" l="1"/>
  <c r="C6212" i="26"/>
  <c r="B6214" i="26" l="1"/>
  <c r="C6213" i="26"/>
  <c r="B6215" i="26" l="1"/>
  <c r="C6214" i="26"/>
  <c r="B6216" i="26" l="1"/>
  <c r="C6215" i="26"/>
  <c r="B6217" i="26" l="1"/>
  <c r="C6216" i="26"/>
  <c r="B6218" i="26" l="1"/>
  <c r="C6217" i="26"/>
  <c r="B6219" i="26" l="1"/>
  <c r="C6218" i="26"/>
  <c r="B6220" i="26" l="1"/>
  <c r="C6219" i="26"/>
  <c r="B6221" i="26" l="1"/>
  <c r="C6220" i="26"/>
  <c r="B6222" i="26" l="1"/>
  <c r="C6221" i="26"/>
  <c r="B6223" i="26" l="1"/>
  <c r="C6222" i="26"/>
  <c r="B6224" i="26" l="1"/>
  <c r="C6223" i="26"/>
  <c r="B6225" i="26" l="1"/>
  <c r="C6224" i="26"/>
  <c r="B6226" i="26" l="1"/>
  <c r="C6225" i="26"/>
  <c r="B6227" i="26" l="1"/>
  <c r="C6226" i="26"/>
  <c r="B6228" i="26" l="1"/>
  <c r="C6227" i="26"/>
  <c r="B6229" i="26" l="1"/>
  <c r="C6228" i="26"/>
  <c r="B6230" i="26" l="1"/>
  <c r="C6229" i="26"/>
  <c r="B6231" i="26" l="1"/>
  <c r="C6230" i="26"/>
  <c r="B6232" i="26" l="1"/>
  <c r="C6231" i="26"/>
  <c r="B6233" i="26" l="1"/>
  <c r="C6232" i="26"/>
  <c r="B6234" i="26" l="1"/>
  <c r="C6233" i="26"/>
  <c r="B6235" i="26" l="1"/>
  <c r="C6234" i="26"/>
  <c r="B6236" i="26" l="1"/>
  <c r="C6235" i="26"/>
  <c r="B6237" i="26" l="1"/>
  <c r="C6236" i="26"/>
  <c r="B6238" i="26" l="1"/>
  <c r="C6237" i="26"/>
  <c r="B6239" i="26" l="1"/>
  <c r="C6238" i="26"/>
  <c r="B6240" i="26" l="1"/>
  <c r="C6239" i="26"/>
  <c r="B6241" i="26" l="1"/>
  <c r="C6240" i="26"/>
  <c r="B6242" i="26" l="1"/>
  <c r="C6241" i="26"/>
  <c r="B6243" i="26" l="1"/>
  <c r="C6242" i="26"/>
  <c r="B6244" i="26" l="1"/>
  <c r="C6243" i="26"/>
  <c r="B6245" i="26" l="1"/>
  <c r="C6244" i="26"/>
  <c r="B6246" i="26" l="1"/>
  <c r="C6245" i="26"/>
  <c r="B6247" i="26" l="1"/>
  <c r="C6246" i="26"/>
  <c r="B6248" i="26" l="1"/>
  <c r="C6247" i="26"/>
  <c r="B6249" i="26" l="1"/>
  <c r="C6248" i="26"/>
  <c r="B6250" i="26" l="1"/>
  <c r="C6249" i="26"/>
  <c r="B6251" i="26" l="1"/>
  <c r="C6250" i="26"/>
  <c r="B6252" i="26" l="1"/>
  <c r="C6251" i="26"/>
  <c r="B6253" i="26" l="1"/>
  <c r="C6252" i="26"/>
  <c r="B6254" i="26" l="1"/>
  <c r="C6253" i="26"/>
  <c r="B6255" i="26" l="1"/>
  <c r="C6254" i="26"/>
  <c r="B6256" i="26" l="1"/>
  <c r="C6255" i="26"/>
  <c r="B6257" i="26" l="1"/>
  <c r="C6256" i="26"/>
  <c r="B6258" i="26" l="1"/>
  <c r="C6257" i="26"/>
  <c r="B6259" i="26" l="1"/>
  <c r="C6258" i="26"/>
  <c r="B6260" i="26" l="1"/>
  <c r="C6259" i="26"/>
  <c r="B6261" i="26" l="1"/>
  <c r="C6260" i="26"/>
  <c r="B6262" i="26" l="1"/>
  <c r="C6261" i="26"/>
  <c r="B6263" i="26" l="1"/>
  <c r="C6262" i="26"/>
  <c r="B6264" i="26" l="1"/>
  <c r="C6263" i="26"/>
  <c r="B6265" i="26" l="1"/>
  <c r="C6264" i="26"/>
  <c r="B6266" i="26" l="1"/>
  <c r="C6265" i="26"/>
  <c r="B6267" i="26" l="1"/>
  <c r="C6266" i="26"/>
  <c r="B6268" i="26" l="1"/>
  <c r="C6267" i="26"/>
  <c r="B6269" i="26" l="1"/>
  <c r="C6268" i="26"/>
  <c r="B6270" i="26" l="1"/>
  <c r="C6269" i="26"/>
  <c r="B6271" i="26" l="1"/>
  <c r="C6270" i="26"/>
  <c r="B6272" i="26" l="1"/>
  <c r="C6271" i="26"/>
  <c r="B6273" i="26" l="1"/>
  <c r="C6272" i="26"/>
  <c r="B6274" i="26" l="1"/>
  <c r="C6273" i="26"/>
  <c r="B6275" i="26" l="1"/>
  <c r="C6274" i="26"/>
  <c r="B6276" i="26" l="1"/>
  <c r="C6275" i="26"/>
  <c r="B6277" i="26" l="1"/>
  <c r="C6276" i="26"/>
  <c r="B6278" i="26" l="1"/>
  <c r="C6277" i="26"/>
  <c r="B6279" i="26" l="1"/>
  <c r="C6278" i="26"/>
  <c r="B6280" i="26" l="1"/>
  <c r="C6279" i="26"/>
  <c r="B6281" i="26" l="1"/>
  <c r="C6280" i="26"/>
  <c r="B6282" i="26" l="1"/>
  <c r="C6281" i="26"/>
  <c r="B6283" i="26" l="1"/>
  <c r="C6282" i="26"/>
  <c r="B6284" i="26" l="1"/>
  <c r="C6283" i="26"/>
  <c r="B6285" i="26" l="1"/>
  <c r="C6284" i="26"/>
  <c r="B6286" i="26" l="1"/>
  <c r="C6285" i="26"/>
  <c r="B6287" i="26" l="1"/>
  <c r="C6286" i="26"/>
  <c r="B6288" i="26" l="1"/>
  <c r="C6287" i="26"/>
  <c r="B6289" i="26" l="1"/>
  <c r="C6288" i="26"/>
  <c r="B6290" i="26" l="1"/>
  <c r="C6289" i="26"/>
  <c r="B6291" i="26" l="1"/>
  <c r="C6290" i="26"/>
  <c r="B6292" i="26" l="1"/>
  <c r="C6291" i="26"/>
  <c r="B6293" i="26" l="1"/>
  <c r="C6292" i="26"/>
  <c r="B6294" i="26" l="1"/>
  <c r="C6293" i="26"/>
  <c r="B6295" i="26" l="1"/>
  <c r="C6294" i="26"/>
  <c r="B6296" i="26" l="1"/>
  <c r="C6295" i="26"/>
  <c r="B6297" i="26" l="1"/>
  <c r="C6296" i="26"/>
  <c r="B6298" i="26" l="1"/>
  <c r="C6297" i="26"/>
  <c r="B6299" i="26" l="1"/>
  <c r="C6298" i="26"/>
  <c r="B6300" i="26" l="1"/>
  <c r="C6299" i="26"/>
  <c r="B6301" i="26" l="1"/>
  <c r="C6300" i="26"/>
  <c r="B6302" i="26" l="1"/>
  <c r="C6301" i="26"/>
  <c r="B6303" i="26" l="1"/>
  <c r="C6302" i="26"/>
  <c r="B6304" i="26" l="1"/>
  <c r="C6303" i="26"/>
  <c r="B6305" i="26" l="1"/>
  <c r="C6304" i="26"/>
  <c r="B6306" i="26" l="1"/>
  <c r="C6305" i="26"/>
  <c r="B6307" i="26" l="1"/>
  <c r="C6306" i="26"/>
  <c r="B6308" i="26" l="1"/>
  <c r="C6307" i="26"/>
  <c r="B6309" i="26" l="1"/>
  <c r="C6308" i="26"/>
  <c r="B6310" i="26" l="1"/>
  <c r="C6309" i="26"/>
  <c r="B6311" i="26" l="1"/>
  <c r="C6310" i="26"/>
  <c r="B6312" i="26" l="1"/>
  <c r="C6311" i="26"/>
  <c r="B6313" i="26" l="1"/>
  <c r="C6312" i="26"/>
  <c r="B6314" i="26" l="1"/>
  <c r="C6313" i="26"/>
  <c r="B6315" i="26" l="1"/>
  <c r="C6314" i="26"/>
  <c r="B6316" i="26" l="1"/>
  <c r="C6315" i="26"/>
  <c r="B6317" i="26" l="1"/>
  <c r="C6316" i="26"/>
  <c r="B6318" i="26" l="1"/>
  <c r="C6317" i="26"/>
  <c r="B6319" i="26" l="1"/>
  <c r="C6318" i="26"/>
  <c r="B6320" i="26" l="1"/>
  <c r="C6319" i="26"/>
  <c r="B6321" i="26" l="1"/>
  <c r="C6320" i="26"/>
  <c r="B6322" i="26" l="1"/>
  <c r="C6321" i="26"/>
  <c r="B6323" i="26" l="1"/>
  <c r="C6322" i="26"/>
  <c r="B6324" i="26" l="1"/>
  <c r="C6323" i="26"/>
  <c r="B6325" i="26" l="1"/>
  <c r="C6324" i="26"/>
  <c r="B6326" i="26" l="1"/>
  <c r="C6325" i="26"/>
  <c r="B6327" i="26" l="1"/>
  <c r="C6326" i="26"/>
  <c r="B6328" i="26" l="1"/>
  <c r="C6327" i="26"/>
  <c r="B6329" i="26" l="1"/>
  <c r="C6328" i="26"/>
  <c r="B6330" i="26" l="1"/>
  <c r="C6329" i="26"/>
  <c r="B6331" i="26" l="1"/>
  <c r="C6330" i="26"/>
  <c r="B6332" i="26" l="1"/>
  <c r="C6331" i="26"/>
  <c r="B6333" i="26" l="1"/>
  <c r="C6332" i="26"/>
  <c r="B6334" i="26" l="1"/>
  <c r="C6333" i="26"/>
  <c r="B6335" i="26" l="1"/>
  <c r="C6334" i="26"/>
  <c r="B6336" i="26" l="1"/>
  <c r="C6335" i="26"/>
  <c r="B6337" i="26" l="1"/>
  <c r="C6336" i="26"/>
  <c r="B6338" i="26" l="1"/>
  <c r="C6337" i="26"/>
  <c r="B6339" i="26" l="1"/>
  <c r="C6338" i="26"/>
  <c r="B6340" i="26" l="1"/>
  <c r="C6339" i="26"/>
  <c r="B6341" i="26" l="1"/>
  <c r="C6340" i="26"/>
  <c r="B6342" i="26" l="1"/>
  <c r="C6341" i="26"/>
  <c r="B6343" i="26" l="1"/>
  <c r="C6342" i="26"/>
  <c r="B6344" i="26" l="1"/>
  <c r="C6343" i="26"/>
  <c r="B6345" i="26" l="1"/>
  <c r="C6344" i="26"/>
  <c r="B6346" i="26" l="1"/>
  <c r="C6345" i="26"/>
  <c r="B6347" i="26" l="1"/>
  <c r="C6346" i="26"/>
  <c r="B6348" i="26" l="1"/>
  <c r="C6347" i="26"/>
  <c r="B6349" i="26" l="1"/>
  <c r="C6348" i="26"/>
  <c r="B6350" i="26" l="1"/>
  <c r="C6349" i="26"/>
  <c r="B6351" i="26" l="1"/>
  <c r="C6350" i="26"/>
  <c r="B6352" i="26" l="1"/>
  <c r="C6351" i="26"/>
  <c r="B6353" i="26" l="1"/>
  <c r="C6352" i="26"/>
  <c r="B6354" i="26" l="1"/>
  <c r="C6353" i="26"/>
  <c r="B6355" i="26" l="1"/>
  <c r="C6354" i="26"/>
  <c r="B6356" i="26" l="1"/>
  <c r="C6355" i="26"/>
  <c r="B6357" i="26" l="1"/>
  <c r="C6356" i="26"/>
  <c r="B6358" i="26" l="1"/>
  <c r="C6357" i="26"/>
  <c r="B6359" i="26" l="1"/>
  <c r="C6358" i="26"/>
  <c r="B6360" i="26" l="1"/>
  <c r="C6359" i="26"/>
  <c r="B6361" i="26" l="1"/>
  <c r="C6360" i="26"/>
  <c r="B6362" i="26" l="1"/>
  <c r="C6361" i="26"/>
  <c r="B6363" i="26" l="1"/>
  <c r="C6362" i="26"/>
  <c r="B6364" i="26" l="1"/>
  <c r="C6363" i="26"/>
  <c r="B6365" i="26" l="1"/>
  <c r="C6364" i="26"/>
  <c r="B6366" i="26" l="1"/>
  <c r="C6365" i="26"/>
  <c r="B6367" i="26" l="1"/>
  <c r="C6366" i="26"/>
  <c r="B6368" i="26" l="1"/>
  <c r="C6367" i="26"/>
  <c r="B6369" i="26" l="1"/>
  <c r="C6368" i="26"/>
  <c r="B6370" i="26" l="1"/>
  <c r="C6369" i="26"/>
  <c r="B6371" i="26" l="1"/>
  <c r="C6370" i="26"/>
  <c r="B6372" i="26" l="1"/>
  <c r="C6371" i="26"/>
  <c r="B6373" i="26" l="1"/>
  <c r="C6372" i="26"/>
  <c r="B6374" i="26" l="1"/>
  <c r="C6373" i="26"/>
  <c r="B6375" i="26" l="1"/>
  <c r="C6374" i="26"/>
  <c r="B6376" i="26" l="1"/>
  <c r="C6375" i="26"/>
  <c r="B6377" i="26" l="1"/>
  <c r="C6376" i="26"/>
  <c r="B6378" i="26" l="1"/>
  <c r="C6377" i="26"/>
  <c r="B6379" i="26" l="1"/>
  <c r="C6378" i="26"/>
  <c r="B6380" i="26" l="1"/>
  <c r="C6379" i="26"/>
  <c r="B6381" i="26" l="1"/>
  <c r="C6380" i="26"/>
  <c r="B6382" i="26" l="1"/>
  <c r="C6381" i="26"/>
  <c r="B6383" i="26" l="1"/>
  <c r="C6382" i="26"/>
  <c r="B6384" i="26" l="1"/>
  <c r="C6383" i="26"/>
  <c r="B6385" i="26" l="1"/>
  <c r="C6384" i="26"/>
  <c r="B6386" i="26" l="1"/>
  <c r="C6385" i="26"/>
  <c r="B6387" i="26" l="1"/>
  <c r="C6386" i="26"/>
  <c r="B6388" i="26" l="1"/>
  <c r="C6387" i="26"/>
  <c r="B6389" i="26" l="1"/>
  <c r="C6388" i="26"/>
  <c r="B6390" i="26" l="1"/>
  <c r="C6389" i="26"/>
  <c r="B6391" i="26" l="1"/>
  <c r="C6390" i="26"/>
  <c r="B6392" i="26" l="1"/>
  <c r="C6391" i="26"/>
  <c r="B6393" i="26" l="1"/>
  <c r="C6392" i="26"/>
  <c r="B6394" i="26" l="1"/>
  <c r="C6393" i="26"/>
  <c r="B6395" i="26" l="1"/>
  <c r="C6394" i="26"/>
  <c r="B6396" i="26" l="1"/>
  <c r="C6395" i="26"/>
  <c r="B6397" i="26" l="1"/>
  <c r="C6396" i="26"/>
  <c r="B6398" i="26" l="1"/>
  <c r="C6397" i="26"/>
  <c r="B6399" i="26" l="1"/>
  <c r="C6398" i="26"/>
  <c r="B6400" i="26" l="1"/>
  <c r="C6399" i="26"/>
  <c r="B6401" i="26" l="1"/>
  <c r="C6400" i="26"/>
  <c r="B6402" i="26" l="1"/>
  <c r="C6401" i="26"/>
  <c r="B6403" i="26" l="1"/>
  <c r="C6402" i="26"/>
  <c r="B6404" i="26" l="1"/>
  <c r="C6403" i="26"/>
  <c r="B6405" i="26" l="1"/>
  <c r="C6404" i="26"/>
  <c r="B6406" i="26" l="1"/>
  <c r="C6405" i="26"/>
  <c r="B6407" i="26" l="1"/>
  <c r="C6406" i="26"/>
  <c r="B6408" i="26" l="1"/>
  <c r="C6407" i="26"/>
  <c r="B6409" i="26" l="1"/>
  <c r="C6408" i="26"/>
  <c r="B6410" i="26" l="1"/>
  <c r="C6409" i="26"/>
  <c r="B6411" i="26" l="1"/>
  <c r="C6410" i="26"/>
  <c r="B6412" i="26" l="1"/>
  <c r="C6411" i="26"/>
  <c r="B6413" i="26" l="1"/>
  <c r="C6412" i="26"/>
  <c r="B6414" i="26" l="1"/>
  <c r="C6413" i="26"/>
  <c r="B6415" i="26" l="1"/>
  <c r="C6414" i="26"/>
  <c r="B6416" i="26" l="1"/>
  <c r="C6415" i="26"/>
  <c r="B6417" i="26" l="1"/>
  <c r="C6416" i="26"/>
  <c r="B6418" i="26" l="1"/>
  <c r="C6417" i="26"/>
  <c r="B6419" i="26" l="1"/>
  <c r="C6418" i="26"/>
  <c r="B6420" i="26" l="1"/>
  <c r="C6419" i="26"/>
  <c r="B6421" i="26" l="1"/>
  <c r="C6420" i="26"/>
  <c r="B6422" i="26" l="1"/>
  <c r="C6421" i="26"/>
  <c r="B6423" i="26" l="1"/>
  <c r="C6422" i="26"/>
  <c r="B6424" i="26" l="1"/>
  <c r="C6423" i="26"/>
  <c r="B6425" i="26" l="1"/>
  <c r="C6424" i="26"/>
  <c r="B6426" i="26" l="1"/>
  <c r="C6425" i="26"/>
  <c r="B6427" i="26" l="1"/>
  <c r="C6426" i="26"/>
  <c r="B6428" i="26" l="1"/>
  <c r="C6427" i="26"/>
  <c r="B6429" i="26" l="1"/>
  <c r="C6428" i="26"/>
  <c r="B6430" i="26" l="1"/>
  <c r="C6429" i="26"/>
  <c r="B6431" i="26" l="1"/>
  <c r="C6430" i="26"/>
  <c r="B6432" i="26" l="1"/>
  <c r="C6431" i="26"/>
  <c r="B6433" i="26" l="1"/>
  <c r="C6432" i="26"/>
  <c r="B6434" i="26" l="1"/>
  <c r="C6433" i="26"/>
  <c r="B6435" i="26" l="1"/>
  <c r="C6434" i="26"/>
  <c r="B6436" i="26" l="1"/>
  <c r="C6435" i="26"/>
  <c r="B6437" i="26" l="1"/>
  <c r="C6436" i="26"/>
  <c r="B6438" i="26" l="1"/>
  <c r="C6437" i="26"/>
  <c r="B6439" i="26" l="1"/>
  <c r="C6438" i="26"/>
  <c r="B6440" i="26" l="1"/>
  <c r="C6439" i="26"/>
  <c r="B6441" i="26" l="1"/>
  <c r="C6440" i="26"/>
  <c r="B6442" i="26" l="1"/>
  <c r="C6441" i="26"/>
  <c r="B6443" i="26" l="1"/>
  <c r="C6442" i="26"/>
  <c r="B6444" i="26" l="1"/>
  <c r="C6443" i="26"/>
  <c r="B6445" i="26" l="1"/>
  <c r="C6444" i="26"/>
  <c r="B6446" i="26" l="1"/>
  <c r="C6445" i="26"/>
  <c r="B6447" i="26" l="1"/>
  <c r="C6446" i="26"/>
  <c r="B6448" i="26" l="1"/>
  <c r="C6447" i="26"/>
  <c r="B6449" i="26" l="1"/>
  <c r="C6448" i="26"/>
  <c r="B6450" i="26" l="1"/>
  <c r="C6449" i="26"/>
  <c r="B6451" i="26" l="1"/>
  <c r="C6450" i="26"/>
  <c r="B6452" i="26" l="1"/>
  <c r="C6451" i="26"/>
  <c r="B6453" i="26" l="1"/>
  <c r="C6452" i="26"/>
  <c r="B6454" i="26" l="1"/>
  <c r="C6453" i="26"/>
  <c r="B6455" i="26" l="1"/>
  <c r="C6454" i="26"/>
  <c r="B6456" i="26" l="1"/>
  <c r="C6455" i="26"/>
  <c r="B6457" i="26" l="1"/>
  <c r="C6456" i="26"/>
  <c r="B6458" i="26" l="1"/>
  <c r="C6457" i="26"/>
  <c r="B6459" i="26" l="1"/>
  <c r="C6458" i="26"/>
  <c r="B6460" i="26" l="1"/>
  <c r="C6459" i="26"/>
  <c r="B6461" i="26" l="1"/>
  <c r="C6460" i="26"/>
  <c r="B6462" i="26" l="1"/>
  <c r="C6461" i="26"/>
  <c r="B6463" i="26" l="1"/>
  <c r="C6462" i="26"/>
  <c r="C6463" i="26" l="1"/>
  <c r="B6464" i="26"/>
  <c r="B6465" i="26" l="1"/>
  <c r="C6464" i="26"/>
  <c r="B6466" i="26" l="1"/>
  <c r="C6465" i="26"/>
  <c r="B6467" i="26" l="1"/>
  <c r="C6466" i="26"/>
  <c r="B6468" i="26" l="1"/>
  <c r="C6467" i="26"/>
  <c r="B6469" i="26" l="1"/>
  <c r="C6468" i="26"/>
  <c r="B6470" i="26" l="1"/>
  <c r="C6469" i="26"/>
  <c r="B6471" i="26" l="1"/>
  <c r="C6470" i="26"/>
  <c r="B6472" i="26" l="1"/>
  <c r="C6471" i="26"/>
  <c r="B6473" i="26" l="1"/>
  <c r="C6472" i="26"/>
  <c r="B6474" i="26" l="1"/>
  <c r="C6473" i="26"/>
  <c r="B6475" i="26" l="1"/>
  <c r="C6474" i="26"/>
  <c r="B6476" i="26" l="1"/>
  <c r="C6475" i="26"/>
  <c r="B6477" i="26" l="1"/>
  <c r="C6476" i="26"/>
  <c r="B6478" i="26" l="1"/>
  <c r="C6477" i="26"/>
  <c r="B6479" i="26" l="1"/>
  <c r="C6478" i="26"/>
  <c r="C6479" i="26" l="1"/>
  <c r="B6480" i="26"/>
  <c r="B6481" i="26" l="1"/>
  <c r="C6480" i="26"/>
  <c r="B6482" i="26" l="1"/>
  <c r="C6481" i="26"/>
  <c r="B6483" i="26" l="1"/>
  <c r="C6482" i="26"/>
  <c r="B6484" i="26" l="1"/>
  <c r="C6483" i="26"/>
  <c r="B6485" i="26" l="1"/>
  <c r="C6484" i="26"/>
  <c r="C6485" i="26" l="1"/>
  <c r="B6486" i="26"/>
  <c r="C6486" i="26" l="1"/>
  <c r="B6487" i="26"/>
  <c r="B6488" i="26" l="1"/>
  <c r="C6487" i="26"/>
  <c r="B6489" i="26" l="1"/>
  <c r="C6488" i="26"/>
  <c r="B6490" i="26" l="1"/>
  <c r="C6489" i="26"/>
  <c r="B6491" i="26" l="1"/>
  <c r="C6490" i="26"/>
  <c r="B6492" i="26" l="1"/>
  <c r="C6491" i="26"/>
  <c r="B6493" i="26" l="1"/>
  <c r="C6492" i="26"/>
  <c r="B6494" i="26" l="1"/>
  <c r="C6493" i="26"/>
  <c r="B6495" i="26" l="1"/>
  <c r="C6494" i="26"/>
  <c r="B6496" i="26" l="1"/>
  <c r="C6495" i="26"/>
  <c r="B6497" i="26" l="1"/>
  <c r="C6496" i="26"/>
  <c r="B6498" i="26" l="1"/>
  <c r="C6497" i="26"/>
  <c r="B6499" i="26" l="1"/>
  <c r="C6498" i="26"/>
  <c r="B6500" i="26" l="1"/>
  <c r="C6499" i="26"/>
  <c r="B6501" i="26" l="1"/>
  <c r="C6500" i="26"/>
  <c r="B6502" i="26" l="1"/>
  <c r="C6501" i="26"/>
  <c r="B6503" i="26" l="1"/>
  <c r="C6502" i="26"/>
  <c r="B6504" i="26" l="1"/>
  <c r="C6503" i="26"/>
  <c r="B6505" i="26" l="1"/>
  <c r="C6504" i="26"/>
  <c r="B6506" i="26" l="1"/>
  <c r="C6505" i="26"/>
  <c r="B6507" i="26" l="1"/>
  <c r="C6506" i="26"/>
  <c r="B6508" i="26" l="1"/>
  <c r="C6507" i="26"/>
  <c r="B6509" i="26" l="1"/>
  <c r="C6508" i="26"/>
  <c r="B6510" i="26" l="1"/>
  <c r="C6509" i="26"/>
  <c r="B6511" i="26" l="1"/>
  <c r="C6510" i="26"/>
  <c r="B6512" i="26" l="1"/>
  <c r="C6511" i="26"/>
  <c r="B6513" i="26" l="1"/>
  <c r="C6512" i="26"/>
  <c r="B6514" i="26" l="1"/>
  <c r="C6513" i="26"/>
  <c r="B6515" i="26" l="1"/>
  <c r="C6514" i="26"/>
  <c r="B6516" i="26" l="1"/>
  <c r="C6515" i="26"/>
  <c r="B6517" i="26" l="1"/>
  <c r="C6516" i="26"/>
  <c r="B6518" i="26" l="1"/>
  <c r="C6517" i="26"/>
  <c r="B6519" i="26" l="1"/>
  <c r="C6518" i="26"/>
  <c r="B6520" i="26" l="1"/>
  <c r="C6519" i="26"/>
  <c r="B6521" i="26" l="1"/>
  <c r="C6520" i="26"/>
  <c r="B6522" i="26" l="1"/>
  <c r="C6521" i="26"/>
  <c r="B6523" i="26" l="1"/>
  <c r="C6522" i="26"/>
  <c r="B6524" i="26" l="1"/>
  <c r="C6523" i="26"/>
  <c r="B6525" i="26" l="1"/>
  <c r="C6524" i="26"/>
  <c r="B6526" i="26" l="1"/>
  <c r="C6525" i="26"/>
  <c r="B6527" i="26" l="1"/>
  <c r="C6526" i="26"/>
  <c r="B6528" i="26" l="1"/>
  <c r="C6527" i="26"/>
  <c r="B6529" i="26" l="1"/>
  <c r="C6528" i="26"/>
  <c r="B6530" i="26" l="1"/>
  <c r="C6529" i="26"/>
  <c r="B6531" i="26" l="1"/>
  <c r="C6530" i="26"/>
  <c r="B6532" i="26" l="1"/>
  <c r="C6531" i="26"/>
  <c r="B6533" i="26" l="1"/>
  <c r="C6532" i="26"/>
  <c r="B6534" i="26" l="1"/>
  <c r="C6533" i="26"/>
  <c r="B6535" i="26" l="1"/>
  <c r="C6534" i="26"/>
  <c r="B6536" i="26" l="1"/>
  <c r="C6535" i="26"/>
  <c r="B6537" i="26" l="1"/>
  <c r="C6536" i="26"/>
  <c r="B6538" i="26" l="1"/>
  <c r="C6537" i="26"/>
  <c r="B6539" i="26" l="1"/>
  <c r="C6538" i="26"/>
  <c r="B6540" i="26" l="1"/>
  <c r="C6539" i="26"/>
  <c r="B6541" i="26" l="1"/>
  <c r="C6540" i="26"/>
  <c r="B6542" i="26" l="1"/>
  <c r="C6541" i="26"/>
  <c r="B6543" i="26" l="1"/>
  <c r="C6542" i="26"/>
  <c r="B6544" i="26" l="1"/>
  <c r="C6543" i="26"/>
  <c r="B6545" i="26" l="1"/>
  <c r="C6544" i="26"/>
  <c r="B6546" i="26" l="1"/>
  <c r="C6545" i="26"/>
  <c r="B6547" i="26" l="1"/>
  <c r="C6546" i="26"/>
  <c r="B6548" i="26" l="1"/>
  <c r="C6547" i="26"/>
  <c r="B6549" i="26" l="1"/>
  <c r="C6548" i="26"/>
  <c r="B6550" i="26" l="1"/>
  <c r="C6549" i="26"/>
  <c r="B6551" i="26" l="1"/>
  <c r="C6550" i="26"/>
  <c r="B6552" i="26" l="1"/>
  <c r="C6551" i="26"/>
  <c r="B6553" i="26" l="1"/>
  <c r="C6552" i="26"/>
  <c r="B6554" i="26" l="1"/>
  <c r="C6553" i="26"/>
  <c r="B6555" i="26" l="1"/>
  <c r="C6554" i="26"/>
  <c r="B6556" i="26" l="1"/>
  <c r="C6555" i="26"/>
  <c r="B6557" i="26" l="1"/>
  <c r="C6556" i="26"/>
  <c r="B6558" i="26" l="1"/>
  <c r="C6557" i="26"/>
  <c r="B6559" i="26" l="1"/>
  <c r="C6558" i="26"/>
  <c r="B6560" i="26" l="1"/>
  <c r="C6559" i="26"/>
  <c r="B6561" i="26" l="1"/>
  <c r="C6560" i="26"/>
  <c r="B6562" i="26" l="1"/>
  <c r="C6561" i="26"/>
  <c r="B6563" i="26" l="1"/>
  <c r="C6562" i="26"/>
  <c r="B6564" i="26" l="1"/>
  <c r="C6563" i="26"/>
  <c r="B6565" i="26" l="1"/>
  <c r="C6564" i="26"/>
  <c r="B6566" i="26" l="1"/>
  <c r="C6565" i="26"/>
  <c r="B6567" i="26" l="1"/>
  <c r="C6566" i="26"/>
  <c r="B6568" i="26" l="1"/>
  <c r="C6567" i="26"/>
  <c r="B6569" i="26" l="1"/>
  <c r="C6568" i="26"/>
  <c r="B6570" i="26" l="1"/>
  <c r="C6569" i="26"/>
  <c r="B6571" i="26" l="1"/>
  <c r="C6570" i="26"/>
  <c r="B6572" i="26" l="1"/>
  <c r="C6571" i="26"/>
  <c r="B6573" i="26" l="1"/>
  <c r="C6572" i="26"/>
  <c r="B6574" i="26" l="1"/>
  <c r="C6573" i="26"/>
  <c r="B6575" i="26" l="1"/>
  <c r="C6574" i="26"/>
  <c r="B6576" i="26" l="1"/>
  <c r="C6575" i="26"/>
  <c r="B6577" i="26" l="1"/>
  <c r="C6576" i="26"/>
  <c r="B6578" i="26" l="1"/>
  <c r="C6577" i="26"/>
  <c r="B6579" i="26" l="1"/>
  <c r="C6578" i="26"/>
  <c r="B6580" i="26" l="1"/>
  <c r="C6579" i="26"/>
  <c r="B6581" i="26" l="1"/>
  <c r="C6580" i="26"/>
  <c r="B6582" i="26" l="1"/>
  <c r="C6581" i="26"/>
  <c r="B6583" i="26" l="1"/>
  <c r="C6582" i="26"/>
  <c r="B6584" i="26" l="1"/>
  <c r="C6583" i="26"/>
  <c r="B6585" i="26" l="1"/>
  <c r="C6584" i="26"/>
  <c r="B6586" i="26" l="1"/>
  <c r="C6585" i="26"/>
  <c r="B6587" i="26" l="1"/>
  <c r="C6586" i="26"/>
  <c r="B6588" i="26" l="1"/>
  <c r="C6587" i="26"/>
  <c r="B6589" i="26" l="1"/>
  <c r="C6588" i="26"/>
  <c r="B6590" i="26" l="1"/>
  <c r="C6589" i="26"/>
  <c r="B6591" i="26" l="1"/>
  <c r="C6590" i="26"/>
  <c r="B6592" i="26" l="1"/>
  <c r="C6591" i="26"/>
  <c r="B6593" i="26" l="1"/>
  <c r="C6592" i="26"/>
  <c r="B6594" i="26" l="1"/>
  <c r="C6593" i="26"/>
  <c r="B6595" i="26" l="1"/>
  <c r="C6594" i="26"/>
  <c r="B6596" i="26" l="1"/>
  <c r="C6595" i="26"/>
  <c r="B6597" i="26" l="1"/>
  <c r="C6596" i="26"/>
  <c r="B6598" i="26" l="1"/>
  <c r="C6597" i="26"/>
  <c r="B6599" i="26" l="1"/>
  <c r="C6598" i="26"/>
  <c r="B6600" i="26" l="1"/>
  <c r="C6599" i="26"/>
  <c r="B6601" i="26" l="1"/>
  <c r="C6600" i="26"/>
  <c r="B6602" i="26" l="1"/>
  <c r="C6601" i="26"/>
  <c r="B6603" i="26" l="1"/>
  <c r="C6602" i="26"/>
  <c r="B6604" i="26" l="1"/>
  <c r="C6603" i="26"/>
  <c r="B6605" i="26" l="1"/>
  <c r="C6604" i="26"/>
  <c r="B6606" i="26" l="1"/>
  <c r="C6605" i="26"/>
  <c r="B6607" i="26" l="1"/>
  <c r="C6606" i="26"/>
  <c r="B6608" i="26" l="1"/>
  <c r="C6607" i="26"/>
  <c r="B6609" i="26" l="1"/>
  <c r="C6608" i="26"/>
  <c r="B6610" i="26" l="1"/>
  <c r="C6609" i="26"/>
  <c r="B6611" i="26" l="1"/>
  <c r="C6610" i="26"/>
  <c r="B6612" i="26" l="1"/>
  <c r="C6611" i="26"/>
  <c r="B6613" i="26" l="1"/>
  <c r="C6612" i="26"/>
  <c r="B6614" i="26" l="1"/>
  <c r="C6613" i="26"/>
  <c r="B6615" i="26" l="1"/>
  <c r="C6614" i="26"/>
  <c r="B6616" i="26" l="1"/>
  <c r="C6615" i="26"/>
  <c r="B6617" i="26" l="1"/>
  <c r="C6616" i="26"/>
  <c r="B6618" i="26" l="1"/>
  <c r="C6617" i="26"/>
  <c r="B6619" i="26" l="1"/>
  <c r="C6618" i="26"/>
  <c r="B6620" i="26" l="1"/>
  <c r="C6619" i="26"/>
  <c r="B6621" i="26" l="1"/>
  <c r="C6620" i="26"/>
  <c r="B6622" i="26" l="1"/>
  <c r="C6621" i="26"/>
  <c r="B6623" i="26" l="1"/>
  <c r="C6622" i="26"/>
  <c r="B6624" i="26" l="1"/>
  <c r="C6623" i="26"/>
  <c r="B6625" i="26" l="1"/>
  <c r="C6624" i="26"/>
  <c r="B6626" i="26" l="1"/>
  <c r="C6625" i="26"/>
  <c r="B6627" i="26" l="1"/>
  <c r="C6626" i="26"/>
  <c r="B6628" i="26" l="1"/>
  <c r="C6627" i="26"/>
  <c r="B6629" i="26" l="1"/>
  <c r="C6628" i="26"/>
  <c r="B6630" i="26" l="1"/>
  <c r="C6629" i="26"/>
  <c r="B6631" i="26" l="1"/>
  <c r="C6630" i="26"/>
  <c r="B6632" i="26" l="1"/>
  <c r="C6631" i="26"/>
  <c r="B6633" i="26" l="1"/>
  <c r="C6632" i="26"/>
  <c r="B6634" i="26" l="1"/>
  <c r="C6633" i="26"/>
  <c r="B6635" i="26" l="1"/>
  <c r="C6634" i="26"/>
  <c r="B6636" i="26" l="1"/>
  <c r="C6635" i="26"/>
  <c r="B6637" i="26" l="1"/>
  <c r="C6636" i="26"/>
  <c r="B6638" i="26" l="1"/>
  <c r="C6637" i="26"/>
  <c r="B6639" i="26" l="1"/>
  <c r="C6638" i="26"/>
  <c r="B6640" i="26" l="1"/>
  <c r="C6639" i="26"/>
  <c r="B6641" i="26" l="1"/>
  <c r="C6640" i="26"/>
  <c r="B6642" i="26" l="1"/>
  <c r="C6641" i="26"/>
  <c r="B6643" i="26" l="1"/>
  <c r="C6642" i="26"/>
  <c r="B6644" i="26" l="1"/>
  <c r="C6643" i="26"/>
  <c r="B6645" i="26" l="1"/>
  <c r="C6644" i="26"/>
  <c r="B6646" i="26" l="1"/>
  <c r="C6645" i="26"/>
  <c r="B6647" i="26" l="1"/>
  <c r="C6646" i="26"/>
  <c r="B6648" i="26" l="1"/>
  <c r="C6647" i="26"/>
  <c r="B6649" i="26" l="1"/>
  <c r="C6648" i="26"/>
  <c r="B6650" i="26" l="1"/>
  <c r="C6649" i="26"/>
  <c r="B6651" i="26" l="1"/>
  <c r="C6650" i="26"/>
  <c r="B6652" i="26" l="1"/>
  <c r="C6651" i="26"/>
  <c r="B6653" i="26" l="1"/>
  <c r="C6652" i="26"/>
  <c r="B6654" i="26" l="1"/>
  <c r="C6653" i="26"/>
  <c r="B6655" i="26" l="1"/>
  <c r="C6654" i="26"/>
  <c r="B6656" i="26" l="1"/>
  <c r="C6655" i="26"/>
  <c r="B6657" i="26" l="1"/>
  <c r="C6656" i="26"/>
  <c r="B6658" i="26" l="1"/>
  <c r="C6657" i="26"/>
  <c r="B6659" i="26" l="1"/>
  <c r="C6658" i="26"/>
  <c r="B6660" i="26" l="1"/>
  <c r="C6659" i="26"/>
  <c r="B6661" i="26" l="1"/>
  <c r="C6660" i="26"/>
  <c r="B6662" i="26" l="1"/>
  <c r="C6661" i="26"/>
  <c r="B6663" i="26" l="1"/>
  <c r="C6662" i="26"/>
  <c r="B6664" i="26" l="1"/>
  <c r="C6663" i="26"/>
  <c r="B6665" i="26" l="1"/>
  <c r="C6664" i="26"/>
  <c r="B6666" i="26" l="1"/>
  <c r="C6665" i="26"/>
  <c r="B6667" i="26" l="1"/>
  <c r="C6666" i="26"/>
  <c r="B6668" i="26" l="1"/>
  <c r="C6667" i="26"/>
  <c r="B6669" i="26" l="1"/>
  <c r="C6668" i="26"/>
  <c r="B6670" i="26" l="1"/>
  <c r="C6669" i="26"/>
  <c r="B6671" i="26" l="1"/>
  <c r="C6670" i="26"/>
  <c r="B6672" i="26" l="1"/>
  <c r="C6671" i="26"/>
  <c r="B6673" i="26" l="1"/>
  <c r="C6672" i="26"/>
  <c r="B6674" i="26" l="1"/>
  <c r="C6673" i="26"/>
  <c r="B6675" i="26" l="1"/>
  <c r="C6674" i="26"/>
  <c r="B6676" i="26" l="1"/>
  <c r="C6675" i="26"/>
  <c r="B6677" i="26" l="1"/>
  <c r="C6676" i="26"/>
  <c r="B6678" i="26" l="1"/>
  <c r="C6677" i="26"/>
  <c r="B6679" i="26" l="1"/>
  <c r="C6678" i="26"/>
  <c r="B6680" i="26" l="1"/>
  <c r="C6679" i="26"/>
  <c r="B6681" i="26" l="1"/>
  <c r="C6680" i="26"/>
  <c r="B6682" i="26" l="1"/>
  <c r="C6681" i="26"/>
  <c r="B6683" i="26" l="1"/>
  <c r="C6682" i="26"/>
  <c r="B6684" i="26" l="1"/>
  <c r="C6683" i="26"/>
  <c r="B6685" i="26" l="1"/>
  <c r="C6684" i="26"/>
  <c r="B6686" i="26" l="1"/>
  <c r="C6685" i="26"/>
  <c r="B6687" i="26" l="1"/>
  <c r="C6686" i="26"/>
  <c r="B6688" i="26" l="1"/>
  <c r="C6687" i="26"/>
  <c r="B6689" i="26" l="1"/>
  <c r="C6688" i="26"/>
  <c r="B6690" i="26" l="1"/>
  <c r="C6689" i="26"/>
  <c r="B6691" i="26" l="1"/>
  <c r="C6690" i="26"/>
  <c r="B6692" i="26" l="1"/>
  <c r="C6691" i="26"/>
  <c r="B6693" i="26" l="1"/>
  <c r="C6692" i="26"/>
  <c r="B6694" i="26" l="1"/>
  <c r="C6693" i="26"/>
  <c r="B6695" i="26" l="1"/>
  <c r="C6694" i="26"/>
  <c r="B6696" i="26" l="1"/>
  <c r="C6695" i="26"/>
  <c r="B6697" i="26" l="1"/>
  <c r="C6696" i="26"/>
  <c r="B6698" i="26" l="1"/>
  <c r="C6697" i="26"/>
  <c r="B6699" i="26" l="1"/>
  <c r="C6698" i="26"/>
  <c r="B6700" i="26" l="1"/>
  <c r="C6699" i="26"/>
  <c r="B6701" i="26" l="1"/>
  <c r="C6700" i="26"/>
  <c r="B6702" i="26" l="1"/>
  <c r="C6701" i="26"/>
  <c r="B6703" i="26" l="1"/>
  <c r="C6702" i="26"/>
  <c r="B6704" i="26" l="1"/>
  <c r="C6703" i="26"/>
  <c r="B6705" i="26" l="1"/>
  <c r="C6704" i="26"/>
  <c r="B6706" i="26" l="1"/>
  <c r="C6705" i="26"/>
  <c r="B6707" i="26" l="1"/>
  <c r="C6706" i="26"/>
  <c r="B6708" i="26" l="1"/>
  <c r="C6707" i="26"/>
  <c r="B6709" i="26" l="1"/>
  <c r="C6708" i="26"/>
  <c r="B6710" i="26" l="1"/>
  <c r="C6709" i="26"/>
  <c r="B6711" i="26" l="1"/>
  <c r="C6710" i="26"/>
  <c r="B6712" i="26" l="1"/>
  <c r="C6711" i="26"/>
  <c r="B6713" i="26" l="1"/>
  <c r="C6712" i="26"/>
  <c r="B6714" i="26" l="1"/>
  <c r="C6713" i="26"/>
  <c r="B6715" i="26" l="1"/>
  <c r="C6714" i="26"/>
  <c r="B6716" i="26" l="1"/>
  <c r="C6715" i="26"/>
  <c r="B6717" i="26" l="1"/>
  <c r="C6716" i="26"/>
  <c r="B6718" i="26" l="1"/>
  <c r="C6717" i="26"/>
  <c r="B6719" i="26" l="1"/>
  <c r="C6718" i="26"/>
  <c r="B6720" i="26" l="1"/>
  <c r="C6719" i="26"/>
  <c r="B6721" i="26" l="1"/>
  <c r="C6720" i="26"/>
  <c r="B6722" i="26" l="1"/>
  <c r="C6721" i="26"/>
  <c r="B6723" i="26" l="1"/>
  <c r="C6722" i="26"/>
  <c r="B6724" i="26" l="1"/>
  <c r="C6723" i="26"/>
  <c r="B6725" i="26" l="1"/>
  <c r="C6724" i="26"/>
  <c r="B6726" i="26" l="1"/>
  <c r="C6725" i="26"/>
  <c r="B6727" i="26" l="1"/>
  <c r="C6726" i="26"/>
  <c r="B6728" i="26" l="1"/>
  <c r="C6727" i="26"/>
  <c r="B6729" i="26" l="1"/>
  <c r="C6728" i="26"/>
  <c r="B6730" i="26" l="1"/>
  <c r="C6729" i="26"/>
  <c r="B6731" i="26" l="1"/>
  <c r="C6730" i="26"/>
  <c r="B6732" i="26" l="1"/>
  <c r="C6731" i="26"/>
  <c r="B6733" i="26" l="1"/>
  <c r="C6732" i="26"/>
  <c r="B6734" i="26" l="1"/>
  <c r="C6733" i="26"/>
  <c r="B6735" i="26" l="1"/>
  <c r="C6734" i="26"/>
  <c r="B6736" i="26" l="1"/>
  <c r="C6735" i="26"/>
  <c r="B6737" i="26" l="1"/>
  <c r="C6736" i="26"/>
  <c r="B6738" i="26" l="1"/>
  <c r="C6737" i="26"/>
  <c r="B6739" i="26" l="1"/>
  <c r="C6738" i="26"/>
  <c r="B6740" i="26" l="1"/>
  <c r="C6739" i="26"/>
  <c r="B6741" i="26" l="1"/>
  <c r="C6740" i="26"/>
  <c r="B6742" i="26" l="1"/>
  <c r="C6741" i="26"/>
  <c r="B6743" i="26" l="1"/>
  <c r="C6742" i="26"/>
  <c r="B6744" i="26" l="1"/>
  <c r="C6743" i="26"/>
  <c r="B6745" i="26" l="1"/>
  <c r="C6744" i="26"/>
  <c r="B6746" i="26" l="1"/>
  <c r="C6745" i="26"/>
  <c r="B6747" i="26" l="1"/>
  <c r="C6746" i="26"/>
  <c r="B6748" i="26" l="1"/>
  <c r="C6747" i="26"/>
  <c r="B6749" i="26" l="1"/>
  <c r="C6748" i="26"/>
  <c r="B6750" i="26" l="1"/>
  <c r="C6749" i="26"/>
  <c r="B6751" i="26" l="1"/>
  <c r="C6750" i="26"/>
  <c r="B6752" i="26" l="1"/>
  <c r="C6751" i="26"/>
  <c r="B6753" i="26" l="1"/>
  <c r="C6752" i="26"/>
  <c r="B6754" i="26" l="1"/>
  <c r="C6753" i="26"/>
  <c r="B6755" i="26" l="1"/>
  <c r="C6754" i="26"/>
  <c r="B6756" i="26" l="1"/>
  <c r="C6755" i="26"/>
  <c r="B6757" i="26" l="1"/>
  <c r="C6756" i="26"/>
  <c r="B6758" i="26" l="1"/>
  <c r="C6757" i="26"/>
  <c r="B6759" i="26" l="1"/>
  <c r="C6758" i="26"/>
  <c r="B6760" i="26" l="1"/>
  <c r="C6759" i="26"/>
  <c r="B6761" i="26" l="1"/>
  <c r="C6760" i="26"/>
  <c r="B6762" i="26" l="1"/>
  <c r="C6761" i="26"/>
  <c r="B6763" i="26" l="1"/>
  <c r="C6762" i="26"/>
  <c r="B6764" i="26" l="1"/>
  <c r="C6763" i="26"/>
  <c r="B6765" i="26" l="1"/>
  <c r="C6764" i="26"/>
  <c r="B6766" i="26" l="1"/>
  <c r="C6765" i="26"/>
  <c r="B6767" i="26" l="1"/>
  <c r="C6766" i="26"/>
  <c r="B6768" i="26" l="1"/>
  <c r="C6767" i="26"/>
  <c r="B6769" i="26" l="1"/>
  <c r="C6768" i="26"/>
  <c r="B6770" i="26" l="1"/>
  <c r="C6769" i="26"/>
  <c r="B6771" i="26" l="1"/>
  <c r="C6770" i="26"/>
  <c r="B6772" i="26" l="1"/>
  <c r="C6771" i="26"/>
  <c r="B6773" i="26" l="1"/>
  <c r="C6772" i="26"/>
  <c r="B6774" i="26" l="1"/>
  <c r="C6773" i="26"/>
  <c r="B6775" i="26" l="1"/>
  <c r="C6774" i="26"/>
  <c r="B6776" i="26" l="1"/>
  <c r="C6775" i="26"/>
  <c r="B6777" i="26" l="1"/>
  <c r="C6776" i="26"/>
  <c r="B6778" i="26" l="1"/>
  <c r="C6777" i="26"/>
  <c r="B6779" i="26" l="1"/>
  <c r="C6778" i="26"/>
  <c r="B6780" i="26" l="1"/>
  <c r="C6779" i="26"/>
  <c r="B6781" i="26" l="1"/>
  <c r="C6780" i="26"/>
  <c r="B6782" i="26" l="1"/>
  <c r="C6781" i="26"/>
  <c r="B6783" i="26" l="1"/>
  <c r="C6782" i="26"/>
  <c r="B6784" i="26" l="1"/>
  <c r="C6783" i="26"/>
  <c r="B6785" i="26" l="1"/>
  <c r="C6784" i="26"/>
  <c r="B6786" i="26" l="1"/>
  <c r="C6785" i="26"/>
  <c r="B6787" i="26" l="1"/>
  <c r="C6786" i="26"/>
  <c r="B6788" i="26" l="1"/>
  <c r="C6787" i="26"/>
  <c r="B6789" i="26" l="1"/>
  <c r="C6788" i="26"/>
  <c r="B6790" i="26" l="1"/>
  <c r="C6789" i="26"/>
  <c r="B6791" i="26" l="1"/>
  <c r="C6790" i="26"/>
  <c r="B6792" i="26" l="1"/>
  <c r="C6791" i="26"/>
  <c r="B6793" i="26" l="1"/>
  <c r="C6792" i="26"/>
  <c r="B6794" i="26" l="1"/>
  <c r="C6793" i="26"/>
  <c r="B6795" i="26" l="1"/>
  <c r="C6794" i="26"/>
  <c r="B6796" i="26" l="1"/>
  <c r="C6795" i="26"/>
  <c r="B6797" i="26" l="1"/>
  <c r="C6796" i="26"/>
  <c r="B6798" i="26" l="1"/>
  <c r="C6797" i="26"/>
  <c r="B6799" i="26" l="1"/>
  <c r="C6798" i="26"/>
  <c r="B6800" i="26" l="1"/>
  <c r="C6799" i="26"/>
  <c r="B6801" i="26" l="1"/>
  <c r="C6800" i="26"/>
  <c r="B6802" i="26" l="1"/>
  <c r="C6801" i="26"/>
  <c r="B6803" i="26" l="1"/>
  <c r="C6802" i="26"/>
  <c r="B6804" i="26" l="1"/>
  <c r="C6803" i="26"/>
  <c r="B6805" i="26" l="1"/>
  <c r="C6804" i="26"/>
  <c r="B6806" i="26" l="1"/>
  <c r="C6805" i="26"/>
  <c r="B6807" i="26" l="1"/>
  <c r="C6806" i="26"/>
  <c r="B6808" i="26" l="1"/>
  <c r="C6807" i="26"/>
  <c r="B6809" i="26" l="1"/>
  <c r="C6808" i="26"/>
  <c r="B6810" i="26" l="1"/>
  <c r="C6809" i="26"/>
  <c r="B6811" i="26" l="1"/>
  <c r="C6810" i="26"/>
  <c r="B6812" i="26" l="1"/>
  <c r="C6811" i="26"/>
  <c r="B6813" i="26" l="1"/>
  <c r="C6812" i="26"/>
  <c r="B6814" i="26" l="1"/>
  <c r="C6813" i="26"/>
  <c r="B6815" i="26" l="1"/>
  <c r="C6814" i="26"/>
  <c r="B6816" i="26" l="1"/>
  <c r="C6815" i="26"/>
  <c r="B6817" i="26" l="1"/>
  <c r="C6816" i="26"/>
  <c r="B6818" i="26" l="1"/>
  <c r="C6817" i="26"/>
  <c r="B6819" i="26" l="1"/>
  <c r="C6818" i="26"/>
  <c r="B6820" i="26" l="1"/>
  <c r="C6819" i="26"/>
  <c r="B6821" i="26" l="1"/>
  <c r="C6820" i="26"/>
  <c r="B6822" i="26" l="1"/>
  <c r="C6821" i="26"/>
  <c r="B6823" i="26" l="1"/>
  <c r="C6822" i="26"/>
  <c r="B6824" i="26" l="1"/>
  <c r="C6823" i="26"/>
  <c r="B6825" i="26" l="1"/>
  <c r="C6824" i="26"/>
  <c r="B6826" i="26" l="1"/>
  <c r="C6825" i="26"/>
  <c r="B6827" i="26" l="1"/>
  <c r="C6826" i="26"/>
  <c r="B6828" i="26" l="1"/>
  <c r="C6827" i="26"/>
  <c r="B6829" i="26" l="1"/>
  <c r="C6828" i="26"/>
  <c r="B6830" i="26" l="1"/>
  <c r="C6829" i="26"/>
  <c r="B6831" i="26" l="1"/>
  <c r="C6830" i="26"/>
  <c r="B6832" i="26" l="1"/>
  <c r="C6831" i="26"/>
  <c r="B6833" i="26" l="1"/>
  <c r="C6832" i="26"/>
  <c r="B6834" i="26" l="1"/>
  <c r="C6833" i="26"/>
  <c r="B6835" i="26" l="1"/>
  <c r="C6834" i="26"/>
  <c r="B6836" i="26" l="1"/>
  <c r="C6835" i="26"/>
  <c r="B6837" i="26" l="1"/>
  <c r="C6836" i="26"/>
  <c r="B6838" i="26" l="1"/>
  <c r="C6837" i="26"/>
  <c r="B6839" i="26" l="1"/>
  <c r="C6838" i="26"/>
  <c r="B6840" i="26" l="1"/>
  <c r="C6839" i="26"/>
  <c r="B6841" i="26" l="1"/>
  <c r="C6840" i="26"/>
  <c r="B6842" i="26" l="1"/>
  <c r="C6841" i="26"/>
  <c r="B6843" i="26" l="1"/>
  <c r="C6842" i="26"/>
  <c r="B6844" i="26" l="1"/>
  <c r="C6843" i="26"/>
  <c r="B6845" i="26" l="1"/>
  <c r="C6844" i="26"/>
  <c r="B6846" i="26" l="1"/>
  <c r="C6845" i="26"/>
  <c r="B6847" i="26" l="1"/>
  <c r="C6846" i="26"/>
  <c r="B6848" i="26" l="1"/>
  <c r="C6847" i="26"/>
  <c r="B6849" i="26" l="1"/>
  <c r="C6848" i="26"/>
  <c r="B6850" i="26" l="1"/>
  <c r="C6849" i="26"/>
  <c r="B6851" i="26" l="1"/>
  <c r="C6850" i="26"/>
  <c r="B6852" i="26" l="1"/>
  <c r="C6851" i="26"/>
  <c r="B6853" i="26" l="1"/>
  <c r="C6852" i="26"/>
  <c r="B6854" i="26" l="1"/>
  <c r="C6853" i="26"/>
  <c r="B6855" i="26" l="1"/>
  <c r="C6854" i="26"/>
  <c r="B6856" i="26" l="1"/>
  <c r="C6855" i="26"/>
  <c r="B6857" i="26" l="1"/>
  <c r="C6856" i="26"/>
  <c r="B6858" i="26" l="1"/>
  <c r="C6857" i="26"/>
  <c r="B6859" i="26" l="1"/>
  <c r="C6858" i="26"/>
  <c r="B6860" i="26" l="1"/>
  <c r="C6859" i="26"/>
  <c r="B6861" i="26" l="1"/>
  <c r="C6860" i="26"/>
  <c r="B6862" i="26" l="1"/>
  <c r="C6861" i="26"/>
  <c r="B6863" i="26" l="1"/>
  <c r="C6862" i="26"/>
  <c r="B6864" i="26" l="1"/>
  <c r="C6863" i="26"/>
  <c r="B6865" i="26" l="1"/>
  <c r="C6864" i="26"/>
  <c r="B6866" i="26" l="1"/>
  <c r="C6865" i="26"/>
  <c r="B6867" i="26" l="1"/>
  <c r="C6866" i="26"/>
  <c r="B6868" i="26" l="1"/>
  <c r="C6867" i="26"/>
  <c r="B6869" i="26" l="1"/>
  <c r="C6868" i="26"/>
  <c r="B6870" i="26" l="1"/>
  <c r="C6869" i="26"/>
  <c r="B6871" i="26" l="1"/>
  <c r="C6870" i="26"/>
  <c r="B6872" i="26" l="1"/>
  <c r="C6871" i="26"/>
  <c r="B6873" i="26" l="1"/>
  <c r="C6872" i="26"/>
  <c r="B6874" i="26" l="1"/>
  <c r="C6873" i="26"/>
  <c r="B6875" i="26" l="1"/>
  <c r="C6874" i="26"/>
  <c r="B6876" i="26" l="1"/>
  <c r="C6875" i="26"/>
  <c r="B6877" i="26" l="1"/>
  <c r="C6876" i="26"/>
  <c r="B6878" i="26" l="1"/>
  <c r="C6877" i="26"/>
  <c r="B6879" i="26" l="1"/>
  <c r="C6878" i="26"/>
  <c r="B6880" i="26" l="1"/>
  <c r="C6879" i="26"/>
  <c r="B6881" i="26" l="1"/>
  <c r="C6880" i="26"/>
  <c r="B6882" i="26" l="1"/>
  <c r="C6881" i="26"/>
  <c r="B6883" i="26" l="1"/>
  <c r="C6882" i="26"/>
  <c r="B6884" i="26" l="1"/>
  <c r="C6883" i="26"/>
  <c r="B6885" i="26" l="1"/>
  <c r="C6884" i="26"/>
  <c r="B6886" i="26" l="1"/>
  <c r="C6885" i="26"/>
  <c r="B6887" i="26" l="1"/>
  <c r="C6886" i="26"/>
  <c r="B6888" i="26" l="1"/>
  <c r="C6887" i="26"/>
  <c r="B6889" i="26" l="1"/>
  <c r="C6888" i="26"/>
  <c r="B6890" i="26" l="1"/>
  <c r="C6889" i="26"/>
  <c r="B6891" i="26" l="1"/>
  <c r="C6890" i="26"/>
  <c r="B6892" i="26" l="1"/>
  <c r="C6891" i="26"/>
  <c r="B6893" i="26" l="1"/>
  <c r="C6892" i="26"/>
  <c r="B6894" i="26" l="1"/>
  <c r="C6893" i="26"/>
  <c r="B6895" i="26" l="1"/>
  <c r="C6894" i="26"/>
  <c r="B6896" i="26" l="1"/>
  <c r="C6895" i="26"/>
  <c r="B6897" i="26" l="1"/>
  <c r="C6896" i="26"/>
  <c r="B6898" i="26" l="1"/>
  <c r="C6897" i="26"/>
  <c r="B6899" i="26" l="1"/>
  <c r="C6898" i="26"/>
  <c r="B6900" i="26" l="1"/>
  <c r="C6899" i="26"/>
  <c r="B6901" i="26" l="1"/>
  <c r="C6900" i="26"/>
  <c r="B6902" i="26" l="1"/>
  <c r="C6901" i="26"/>
  <c r="B6903" i="26" l="1"/>
  <c r="C6902" i="26"/>
  <c r="B6904" i="26" l="1"/>
  <c r="C6903" i="26"/>
  <c r="B6905" i="26" l="1"/>
  <c r="C6904" i="26"/>
  <c r="B6906" i="26" l="1"/>
  <c r="C6905" i="26"/>
  <c r="B6907" i="26" l="1"/>
  <c r="C6906" i="26"/>
  <c r="B6908" i="26" l="1"/>
  <c r="C6907" i="26"/>
  <c r="B6909" i="26" l="1"/>
  <c r="C6908" i="26"/>
  <c r="B6910" i="26" l="1"/>
  <c r="C6909" i="26"/>
  <c r="B6911" i="26" l="1"/>
  <c r="C6910" i="26"/>
  <c r="B6912" i="26" l="1"/>
  <c r="C6911" i="26"/>
  <c r="B6913" i="26" l="1"/>
  <c r="C6912" i="26"/>
  <c r="B6914" i="26" l="1"/>
  <c r="C6913" i="26"/>
  <c r="B6915" i="26" l="1"/>
  <c r="C6914" i="26"/>
  <c r="B6916" i="26" l="1"/>
  <c r="C6915" i="26"/>
  <c r="B6917" i="26" l="1"/>
  <c r="C6916" i="26"/>
  <c r="B6918" i="26" l="1"/>
  <c r="C6917" i="26"/>
  <c r="B6919" i="26" l="1"/>
  <c r="C6918" i="26"/>
  <c r="B6920" i="26" l="1"/>
  <c r="C6919" i="26"/>
  <c r="B6921" i="26" l="1"/>
  <c r="C6920" i="26"/>
  <c r="B6922" i="26" l="1"/>
  <c r="C6921" i="26"/>
  <c r="B6923" i="26" l="1"/>
  <c r="C6922" i="26"/>
  <c r="B6924" i="26" l="1"/>
  <c r="C6923" i="26"/>
  <c r="B6925" i="26" l="1"/>
  <c r="C6924" i="26"/>
  <c r="B6926" i="26" l="1"/>
  <c r="C6925" i="26"/>
  <c r="B6927" i="26" l="1"/>
  <c r="C6926" i="26"/>
  <c r="B6928" i="26" l="1"/>
  <c r="C6927" i="26"/>
  <c r="B6929" i="26" l="1"/>
  <c r="C6928" i="26"/>
  <c r="B6930" i="26" l="1"/>
  <c r="C6929" i="26"/>
  <c r="B6931" i="26" l="1"/>
  <c r="C6930" i="26"/>
  <c r="B6932" i="26" l="1"/>
  <c r="C6931" i="26"/>
  <c r="B6933" i="26" l="1"/>
  <c r="C6932" i="26"/>
  <c r="B6934" i="26" l="1"/>
  <c r="C6933" i="26"/>
  <c r="B6935" i="26" l="1"/>
  <c r="C6934" i="26"/>
  <c r="B6936" i="26" l="1"/>
  <c r="C6935" i="26"/>
  <c r="B6937" i="26" l="1"/>
  <c r="C6936" i="26"/>
  <c r="B6938" i="26" l="1"/>
  <c r="C6937" i="26"/>
  <c r="B6939" i="26" l="1"/>
  <c r="C6938" i="26"/>
  <c r="B6940" i="26" l="1"/>
  <c r="C6939" i="26"/>
  <c r="B6941" i="26" l="1"/>
  <c r="C6940" i="26"/>
  <c r="B6942" i="26" l="1"/>
  <c r="C6941" i="26"/>
  <c r="B6943" i="26" l="1"/>
  <c r="C6942" i="26"/>
  <c r="B6944" i="26" l="1"/>
  <c r="C6943" i="26"/>
  <c r="B6945" i="26" l="1"/>
  <c r="C6944" i="26"/>
  <c r="B6946" i="26" l="1"/>
  <c r="C6945" i="26"/>
  <c r="B6947" i="26" l="1"/>
  <c r="C6946" i="26"/>
  <c r="B6948" i="26" l="1"/>
  <c r="C6947" i="26"/>
  <c r="B6949" i="26" l="1"/>
  <c r="C6948" i="26"/>
  <c r="B6950" i="26" l="1"/>
  <c r="C6949" i="26"/>
  <c r="B6951" i="26" l="1"/>
  <c r="C6950" i="26"/>
  <c r="B6952" i="26" l="1"/>
  <c r="C6951" i="26"/>
  <c r="B6953" i="26" l="1"/>
  <c r="C6952" i="26"/>
  <c r="B6954" i="26" l="1"/>
  <c r="C6953" i="26"/>
  <c r="B6955" i="26" l="1"/>
  <c r="C6954" i="26"/>
  <c r="B6956" i="26" l="1"/>
  <c r="C6955" i="26"/>
  <c r="B6957" i="26" l="1"/>
  <c r="C6956" i="26"/>
  <c r="B6958" i="26" l="1"/>
  <c r="C6957" i="26"/>
  <c r="B6959" i="26" l="1"/>
  <c r="C6958" i="26"/>
  <c r="B6960" i="26" l="1"/>
  <c r="C6959" i="26"/>
  <c r="B6961" i="26" l="1"/>
  <c r="C6960" i="26"/>
  <c r="B6962" i="26" l="1"/>
  <c r="C6961" i="26"/>
  <c r="B6963" i="26" l="1"/>
  <c r="C6962" i="26"/>
  <c r="B6964" i="26" l="1"/>
  <c r="C6963" i="26"/>
  <c r="B6965" i="26" l="1"/>
  <c r="C6964" i="26"/>
  <c r="B6966" i="26" l="1"/>
  <c r="C6965" i="26"/>
  <c r="B6967" i="26" l="1"/>
  <c r="C6966" i="26"/>
  <c r="B6968" i="26" l="1"/>
  <c r="C6967" i="26"/>
  <c r="B6969" i="26" l="1"/>
  <c r="C6968" i="26"/>
  <c r="B6970" i="26" l="1"/>
  <c r="C6969" i="26"/>
  <c r="B6971" i="26" l="1"/>
  <c r="C6970" i="26"/>
  <c r="B6972" i="26" l="1"/>
  <c r="C6971" i="26"/>
  <c r="B6973" i="26" l="1"/>
  <c r="C6972" i="26"/>
  <c r="B6974" i="26" l="1"/>
  <c r="C6973" i="26"/>
  <c r="B6975" i="26" l="1"/>
  <c r="C6974" i="26"/>
  <c r="B6976" i="26" l="1"/>
  <c r="C6975" i="26"/>
  <c r="B6977" i="26" l="1"/>
  <c r="C6976" i="26"/>
  <c r="B6978" i="26" l="1"/>
  <c r="C6977" i="26"/>
  <c r="B6979" i="26" l="1"/>
  <c r="C6978" i="26"/>
  <c r="B6980" i="26" l="1"/>
  <c r="C6979" i="26"/>
  <c r="B6981" i="26" l="1"/>
  <c r="C6980" i="26"/>
  <c r="B6982" i="26" l="1"/>
  <c r="C6981" i="26"/>
  <c r="B6983" i="26" l="1"/>
  <c r="C6982" i="26"/>
  <c r="B6984" i="26" l="1"/>
  <c r="C6983" i="26"/>
  <c r="B6985" i="26" l="1"/>
  <c r="C6984" i="26"/>
  <c r="B6986" i="26" l="1"/>
  <c r="C6985" i="26"/>
  <c r="B6987" i="26" l="1"/>
  <c r="C6986" i="26"/>
  <c r="B6988" i="26" l="1"/>
  <c r="C6987" i="26"/>
  <c r="B6989" i="26" l="1"/>
  <c r="C6988" i="26"/>
  <c r="B6990" i="26" l="1"/>
  <c r="C6989" i="26"/>
  <c r="B6991" i="26" l="1"/>
  <c r="C6990" i="26"/>
  <c r="B6992" i="26" l="1"/>
  <c r="C6991" i="26"/>
  <c r="B6993" i="26" l="1"/>
  <c r="C6992" i="26"/>
  <c r="B6994" i="26" l="1"/>
  <c r="C6993" i="26"/>
  <c r="B6995" i="26" l="1"/>
  <c r="C6994" i="26"/>
  <c r="B6996" i="26" l="1"/>
  <c r="C6995" i="26"/>
  <c r="B6997" i="26" l="1"/>
  <c r="C6996" i="26"/>
  <c r="B6998" i="26" l="1"/>
  <c r="C6997" i="26"/>
  <c r="B6999" i="26" l="1"/>
  <c r="C6998" i="26"/>
  <c r="B7000" i="26" l="1"/>
  <c r="C6999" i="26"/>
  <c r="B7001" i="26" l="1"/>
  <c r="C7000" i="26"/>
  <c r="B7002" i="26" l="1"/>
  <c r="C7001" i="26"/>
  <c r="B7003" i="26" l="1"/>
  <c r="C7002" i="26"/>
  <c r="B7004" i="26" l="1"/>
  <c r="C7003" i="26"/>
  <c r="B7005" i="26" l="1"/>
  <c r="C7004" i="26"/>
  <c r="B7006" i="26" l="1"/>
  <c r="C7005" i="26"/>
  <c r="B7007" i="26" l="1"/>
  <c r="C7006" i="26"/>
  <c r="B7008" i="26" l="1"/>
  <c r="C7007" i="26"/>
  <c r="B7009" i="26" l="1"/>
  <c r="C7008" i="26"/>
  <c r="B7010" i="26" l="1"/>
  <c r="C7009" i="26"/>
  <c r="B7011" i="26" l="1"/>
  <c r="C7010" i="26"/>
  <c r="B7012" i="26" l="1"/>
  <c r="C7011" i="26"/>
  <c r="B7013" i="26" l="1"/>
  <c r="C7012" i="26"/>
  <c r="B7014" i="26" l="1"/>
  <c r="C7013" i="26"/>
  <c r="B7015" i="26" l="1"/>
  <c r="C7014" i="26"/>
  <c r="B7016" i="26" l="1"/>
  <c r="C7015" i="26"/>
  <c r="B7017" i="26" l="1"/>
  <c r="C7016" i="26"/>
  <c r="B7018" i="26" l="1"/>
  <c r="C7017" i="26"/>
  <c r="B7019" i="26" l="1"/>
  <c r="C7018" i="26"/>
  <c r="B7020" i="26" l="1"/>
  <c r="C7019" i="26"/>
  <c r="B7021" i="26" l="1"/>
  <c r="C7020" i="26"/>
  <c r="B7022" i="26" l="1"/>
  <c r="C7021" i="26"/>
  <c r="B7023" i="26" l="1"/>
  <c r="C7022" i="26"/>
  <c r="B7024" i="26" l="1"/>
  <c r="C7023" i="26"/>
  <c r="B7025" i="26" l="1"/>
  <c r="C7024" i="26"/>
  <c r="B7026" i="26" l="1"/>
  <c r="C7025" i="26"/>
  <c r="B7027" i="26" l="1"/>
  <c r="C7026" i="26"/>
  <c r="B7028" i="26" l="1"/>
  <c r="C7027" i="26"/>
  <c r="B7029" i="26" l="1"/>
  <c r="C7028" i="26"/>
  <c r="B7030" i="26" l="1"/>
  <c r="C7029" i="26"/>
  <c r="B7031" i="26" l="1"/>
  <c r="C7030" i="26"/>
  <c r="B7032" i="26" l="1"/>
  <c r="C7031" i="26"/>
  <c r="B7033" i="26" l="1"/>
  <c r="C7032" i="26"/>
  <c r="B7034" i="26" l="1"/>
  <c r="C7033" i="26"/>
  <c r="B7035" i="26" l="1"/>
  <c r="C7034" i="26"/>
  <c r="B7036" i="26" l="1"/>
  <c r="C7035" i="26"/>
  <c r="B7037" i="26" l="1"/>
  <c r="C7036" i="26"/>
  <c r="B7038" i="26" l="1"/>
  <c r="C7037" i="26"/>
  <c r="B7039" i="26" l="1"/>
  <c r="C7038" i="26"/>
  <c r="B7040" i="26" l="1"/>
  <c r="C7039" i="26"/>
  <c r="C7040" i="26" l="1"/>
  <c r="B7041" i="26"/>
  <c r="B7042" i="26" l="1"/>
  <c r="C7041" i="26"/>
  <c r="B7043" i="26" l="1"/>
  <c r="C7042" i="26"/>
  <c r="B7044" i="26" l="1"/>
  <c r="C7043" i="26"/>
  <c r="B7045" i="26" l="1"/>
  <c r="C7044" i="26"/>
  <c r="B7046" i="26" l="1"/>
  <c r="C7045" i="26"/>
  <c r="B7047" i="26" l="1"/>
  <c r="C7046" i="26"/>
  <c r="B7048" i="26" l="1"/>
  <c r="C7047" i="26"/>
  <c r="B7049" i="26" l="1"/>
  <c r="C7048" i="26"/>
  <c r="B7050" i="26" l="1"/>
  <c r="C7049" i="26"/>
  <c r="B7051" i="26" l="1"/>
  <c r="C7050" i="26"/>
  <c r="B7052" i="26" l="1"/>
  <c r="C7051" i="26"/>
  <c r="B7053" i="26" l="1"/>
  <c r="C7052" i="26"/>
  <c r="B7054" i="26" l="1"/>
  <c r="C7053" i="26"/>
  <c r="B7055" i="26" l="1"/>
  <c r="C7054" i="26"/>
  <c r="B7056" i="26" l="1"/>
  <c r="C7055" i="26"/>
  <c r="B7057" i="26" l="1"/>
  <c r="C7056" i="26"/>
  <c r="B7058" i="26" l="1"/>
  <c r="C7057" i="26"/>
  <c r="B7059" i="26" l="1"/>
  <c r="C7058" i="26"/>
  <c r="B7060" i="26" l="1"/>
  <c r="C7059" i="26"/>
  <c r="B7061" i="26" l="1"/>
  <c r="C7060" i="26"/>
  <c r="B7062" i="26" l="1"/>
  <c r="C7061" i="26"/>
  <c r="B7063" i="26" l="1"/>
  <c r="C7062" i="26"/>
  <c r="B7064" i="26" l="1"/>
  <c r="C7063" i="26"/>
  <c r="B7065" i="26" l="1"/>
  <c r="C7064" i="26"/>
  <c r="B7066" i="26" l="1"/>
  <c r="C7065" i="26"/>
  <c r="B7067" i="26" l="1"/>
  <c r="C7066" i="26"/>
  <c r="B7068" i="26" l="1"/>
  <c r="C7067" i="26"/>
  <c r="B7069" i="26" l="1"/>
  <c r="C7068" i="26"/>
  <c r="B7070" i="26" l="1"/>
  <c r="C7069" i="26"/>
  <c r="B7071" i="26" l="1"/>
  <c r="C7070" i="26"/>
  <c r="B7072" i="26" l="1"/>
  <c r="C7071" i="26"/>
  <c r="B7073" i="26" l="1"/>
  <c r="C7072" i="26"/>
  <c r="B7074" i="26" l="1"/>
  <c r="C7073" i="26"/>
  <c r="B7075" i="26" l="1"/>
  <c r="C7074" i="26"/>
  <c r="B7076" i="26" l="1"/>
  <c r="C7075" i="26"/>
  <c r="B7077" i="26" l="1"/>
  <c r="C7076" i="26"/>
  <c r="B7078" i="26" l="1"/>
  <c r="C7077" i="26"/>
  <c r="B7079" i="26" l="1"/>
  <c r="C7078" i="26"/>
  <c r="B7080" i="26" l="1"/>
  <c r="C7079" i="26"/>
  <c r="B7081" i="26" l="1"/>
  <c r="C7080" i="26"/>
  <c r="B7082" i="26" l="1"/>
  <c r="C7081" i="26"/>
  <c r="B7083" i="26" l="1"/>
  <c r="C7082" i="26"/>
  <c r="B7084" i="26" l="1"/>
  <c r="C7083" i="26"/>
  <c r="B7085" i="26" l="1"/>
  <c r="C7084" i="26"/>
  <c r="B7086" i="26" l="1"/>
  <c r="C7085" i="26"/>
  <c r="B7087" i="26" l="1"/>
  <c r="C7086" i="26"/>
  <c r="B7088" i="26" l="1"/>
  <c r="C7087" i="26"/>
  <c r="B7089" i="26" l="1"/>
  <c r="C7088" i="26"/>
  <c r="B7090" i="26" l="1"/>
  <c r="C7089" i="26"/>
  <c r="B7091" i="26" l="1"/>
  <c r="C7090" i="26"/>
  <c r="B7092" i="26" l="1"/>
  <c r="C7091" i="26"/>
  <c r="B7093" i="26" l="1"/>
  <c r="C7092" i="26"/>
  <c r="B7094" i="26" l="1"/>
  <c r="C7093" i="26"/>
  <c r="B7095" i="26" l="1"/>
  <c r="C7094" i="26"/>
  <c r="B7096" i="26" l="1"/>
  <c r="C7095" i="26"/>
  <c r="B7097" i="26" l="1"/>
  <c r="C7096" i="26"/>
  <c r="B7098" i="26" l="1"/>
  <c r="C7097" i="26"/>
  <c r="B7099" i="26" l="1"/>
  <c r="C7098" i="26"/>
  <c r="B7100" i="26" l="1"/>
  <c r="C7099" i="26"/>
  <c r="B7101" i="26" l="1"/>
  <c r="C7100" i="26"/>
  <c r="B7102" i="26" l="1"/>
  <c r="C7101" i="26"/>
  <c r="B7103" i="26" l="1"/>
  <c r="C7102" i="26"/>
  <c r="B7104" i="26" l="1"/>
  <c r="C7103" i="26"/>
  <c r="B7105" i="26" l="1"/>
  <c r="C7104" i="26"/>
  <c r="B7106" i="26" l="1"/>
  <c r="C7105" i="26"/>
  <c r="B7107" i="26" l="1"/>
  <c r="C7106" i="26"/>
  <c r="B7108" i="26" l="1"/>
  <c r="C7107" i="26"/>
  <c r="B7109" i="26" l="1"/>
  <c r="C7108" i="26"/>
  <c r="B7110" i="26" l="1"/>
  <c r="C7109" i="26"/>
  <c r="B7111" i="26" l="1"/>
  <c r="C7110" i="26"/>
  <c r="B7112" i="26" l="1"/>
  <c r="C7111" i="26"/>
  <c r="B7113" i="26" l="1"/>
  <c r="C7112" i="26"/>
  <c r="B7114" i="26" l="1"/>
  <c r="C7113" i="26"/>
  <c r="B7115" i="26" l="1"/>
  <c r="C7114" i="26"/>
  <c r="B7116" i="26" l="1"/>
  <c r="C7115" i="26"/>
  <c r="B7117" i="26" l="1"/>
  <c r="C7116" i="26"/>
  <c r="B7118" i="26" l="1"/>
  <c r="C7117" i="26"/>
  <c r="B7119" i="26" l="1"/>
  <c r="C7118" i="26"/>
  <c r="B7120" i="26" l="1"/>
  <c r="C7119" i="26"/>
  <c r="B7121" i="26" l="1"/>
  <c r="C7120" i="26"/>
  <c r="B7122" i="26" l="1"/>
  <c r="C7121" i="26"/>
  <c r="B7123" i="26" l="1"/>
  <c r="C7122" i="26"/>
  <c r="B7124" i="26" l="1"/>
  <c r="C7123" i="26"/>
  <c r="B7125" i="26" l="1"/>
  <c r="C7124" i="26"/>
  <c r="B7126" i="26" l="1"/>
  <c r="C7125" i="26"/>
  <c r="B7127" i="26" l="1"/>
  <c r="C7126" i="26"/>
  <c r="B7128" i="26" l="1"/>
  <c r="C7127" i="26"/>
  <c r="B7129" i="26" l="1"/>
  <c r="C7128" i="26"/>
  <c r="B7130" i="26" l="1"/>
  <c r="C7129" i="26"/>
  <c r="B7131" i="26" l="1"/>
  <c r="C7130" i="26"/>
  <c r="B7132" i="26" l="1"/>
  <c r="C7131" i="26"/>
  <c r="B7133" i="26" l="1"/>
  <c r="C7132" i="26"/>
  <c r="B7134" i="26" l="1"/>
  <c r="C7133" i="26"/>
  <c r="B7135" i="26" l="1"/>
  <c r="C7134" i="26"/>
  <c r="B7136" i="26" l="1"/>
  <c r="C7135" i="26"/>
  <c r="B7137" i="26" l="1"/>
  <c r="C7136" i="26"/>
  <c r="B7138" i="26" l="1"/>
  <c r="C7137" i="26"/>
  <c r="B7139" i="26" l="1"/>
  <c r="C7138" i="26"/>
  <c r="B7140" i="26" l="1"/>
  <c r="C7139" i="26"/>
  <c r="B7141" i="26" l="1"/>
  <c r="C7140" i="26"/>
  <c r="B7142" i="26" l="1"/>
  <c r="C7141" i="26"/>
  <c r="B7143" i="26" l="1"/>
  <c r="C7142" i="26"/>
  <c r="B7144" i="26" l="1"/>
  <c r="C7143" i="26"/>
  <c r="B7145" i="26" l="1"/>
  <c r="C7144" i="26"/>
  <c r="B7146" i="26" l="1"/>
  <c r="C7145" i="26"/>
  <c r="B7147" i="26" l="1"/>
  <c r="C7146" i="26"/>
  <c r="B7148" i="26" l="1"/>
  <c r="C7147" i="26"/>
  <c r="B7149" i="26" l="1"/>
  <c r="C7148" i="26"/>
  <c r="B7150" i="26" l="1"/>
  <c r="C7149" i="26"/>
  <c r="B7151" i="26" l="1"/>
  <c r="C7150" i="26"/>
  <c r="B7152" i="26" l="1"/>
  <c r="C7151" i="26"/>
  <c r="B7153" i="26" l="1"/>
  <c r="C7152" i="26"/>
  <c r="B7154" i="26" l="1"/>
  <c r="C7153" i="26"/>
  <c r="B7155" i="26" l="1"/>
  <c r="C7154" i="26"/>
  <c r="B7156" i="26" l="1"/>
  <c r="C7155" i="26"/>
  <c r="B7157" i="26" l="1"/>
  <c r="C7156" i="26"/>
  <c r="B7158" i="26" l="1"/>
  <c r="C7157" i="26"/>
  <c r="B7159" i="26" l="1"/>
  <c r="C7158" i="26"/>
  <c r="B7160" i="26" l="1"/>
  <c r="C7159" i="26"/>
  <c r="B7161" i="26" l="1"/>
  <c r="C7160" i="26"/>
  <c r="B7162" i="26" l="1"/>
  <c r="C7161" i="26"/>
  <c r="B7163" i="26" l="1"/>
  <c r="C7162" i="26"/>
  <c r="B7164" i="26" l="1"/>
  <c r="C7163" i="26"/>
  <c r="B7165" i="26" l="1"/>
  <c r="C7164" i="26"/>
  <c r="B7166" i="26" l="1"/>
  <c r="C7165" i="26"/>
  <c r="B7167" i="26" l="1"/>
  <c r="C7166" i="26"/>
  <c r="B7168" i="26" l="1"/>
  <c r="C7167" i="26"/>
  <c r="B7169" i="26" l="1"/>
  <c r="C7168" i="26"/>
  <c r="B7170" i="26" l="1"/>
  <c r="C7169" i="26"/>
  <c r="B7171" i="26" l="1"/>
  <c r="C7170" i="26"/>
  <c r="B7172" i="26" l="1"/>
  <c r="C7171" i="26"/>
  <c r="B7173" i="26" l="1"/>
  <c r="C7172" i="26"/>
  <c r="B7174" i="26" l="1"/>
  <c r="C7173" i="26"/>
  <c r="B7175" i="26" l="1"/>
  <c r="C7174" i="26"/>
  <c r="B7176" i="26" l="1"/>
  <c r="C7175" i="26"/>
  <c r="B7177" i="26" l="1"/>
  <c r="C7176" i="26"/>
  <c r="B7178" i="26" l="1"/>
  <c r="C7177" i="26"/>
  <c r="B7179" i="26" l="1"/>
  <c r="C7178" i="26"/>
  <c r="B7180" i="26" l="1"/>
  <c r="C7179" i="26"/>
  <c r="B7181" i="26" l="1"/>
  <c r="C7180" i="26"/>
  <c r="B7182" i="26" l="1"/>
  <c r="C7181" i="26"/>
  <c r="B7183" i="26" l="1"/>
  <c r="C7182" i="26"/>
  <c r="B7184" i="26" l="1"/>
  <c r="C7183" i="26"/>
  <c r="B7185" i="26" l="1"/>
  <c r="C7184" i="26"/>
  <c r="B7186" i="26" l="1"/>
  <c r="C7185" i="26"/>
  <c r="B7187" i="26" l="1"/>
  <c r="C7186" i="26"/>
  <c r="B7188" i="26" l="1"/>
  <c r="C7187" i="26"/>
  <c r="B7189" i="26" l="1"/>
  <c r="C7188" i="26"/>
  <c r="B7190" i="26" l="1"/>
  <c r="C7189" i="26"/>
  <c r="B7191" i="26" l="1"/>
  <c r="C7190" i="26"/>
  <c r="B7192" i="26" l="1"/>
  <c r="C7191" i="26"/>
  <c r="B7193" i="26" l="1"/>
  <c r="C7192" i="26"/>
  <c r="B7194" i="26" l="1"/>
  <c r="C7193" i="26"/>
  <c r="B7195" i="26" l="1"/>
  <c r="C7194" i="26"/>
  <c r="B7196" i="26" l="1"/>
  <c r="C7195" i="26"/>
  <c r="B7197" i="26" l="1"/>
  <c r="C7196" i="26"/>
  <c r="B7198" i="26" l="1"/>
  <c r="C7197" i="26"/>
  <c r="B7199" i="26" l="1"/>
  <c r="C7198" i="26"/>
  <c r="B7200" i="26" l="1"/>
  <c r="C7199" i="26"/>
  <c r="B7201" i="26" l="1"/>
  <c r="C7200" i="26"/>
  <c r="B7202" i="26" l="1"/>
  <c r="C7201" i="26"/>
  <c r="B7203" i="26" l="1"/>
  <c r="C7202" i="26"/>
  <c r="B7204" i="26" l="1"/>
  <c r="C7203" i="26"/>
  <c r="B7205" i="26" l="1"/>
  <c r="C7204" i="26"/>
  <c r="B7206" i="26" l="1"/>
  <c r="C7205" i="26"/>
  <c r="B7207" i="26" l="1"/>
  <c r="C7206" i="26"/>
  <c r="B7208" i="26" l="1"/>
  <c r="C7207" i="26"/>
  <c r="B7209" i="26" l="1"/>
  <c r="C7208" i="26"/>
  <c r="B7210" i="26" l="1"/>
  <c r="C7209" i="26"/>
  <c r="B7211" i="26" l="1"/>
  <c r="C7210" i="26"/>
  <c r="B7212" i="26" l="1"/>
  <c r="C7211" i="26"/>
  <c r="B7213" i="26" l="1"/>
  <c r="C7212" i="26"/>
  <c r="B7214" i="26" l="1"/>
  <c r="C7213" i="26"/>
  <c r="B7215" i="26" l="1"/>
  <c r="C7214" i="26"/>
  <c r="B7216" i="26" l="1"/>
  <c r="C7215" i="26"/>
  <c r="B7217" i="26" l="1"/>
  <c r="C7216" i="26"/>
  <c r="B7218" i="26" l="1"/>
  <c r="C7217" i="26"/>
  <c r="B7219" i="26" l="1"/>
  <c r="C7218" i="26"/>
  <c r="B7220" i="26" l="1"/>
  <c r="C7219" i="26"/>
  <c r="B7221" i="26" l="1"/>
  <c r="C7220" i="26"/>
  <c r="B7222" i="26" l="1"/>
  <c r="C7221" i="26"/>
  <c r="B7223" i="26" l="1"/>
  <c r="C7222" i="26"/>
  <c r="B7224" i="26" l="1"/>
  <c r="C7223" i="26"/>
  <c r="B7225" i="26" l="1"/>
  <c r="C7224" i="26"/>
  <c r="B7226" i="26" l="1"/>
  <c r="C7225" i="26"/>
  <c r="B7227" i="26" l="1"/>
  <c r="C7226" i="26"/>
  <c r="B7228" i="26" l="1"/>
  <c r="C7227" i="26"/>
  <c r="B7229" i="26" l="1"/>
  <c r="C7228" i="26"/>
  <c r="B7230" i="26" l="1"/>
  <c r="C7229" i="26"/>
  <c r="B7231" i="26" l="1"/>
  <c r="C7230" i="26"/>
  <c r="B7232" i="26" l="1"/>
  <c r="C7231" i="26"/>
  <c r="B7233" i="26" l="1"/>
  <c r="C7232" i="26"/>
  <c r="B7234" i="26" l="1"/>
  <c r="C7233" i="26"/>
  <c r="B7235" i="26" l="1"/>
  <c r="C7234" i="26"/>
  <c r="B7236" i="26" l="1"/>
  <c r="C7235" i="26"/>
  <c r="B7237" i="26" l="1"/>
  <c r="C7236" i="26"/>
  <c r="B7238" i="26" l="1"/>
  <c r="C7237" i="26"/>
  <c r="B7239" i="26" l="1"/>
  <c r="C7238" i="26"/>
  <c r="B7240" i="26" l="1"/>
  <c r="C7239" i="26"/>
  <c r="B7241" i="26" l="1"/>
  <c r="C7240" i="26"/>
  <c r="B7242" i="26" l="1"/>
  <c r="C7241" i="26"/>
  <c r="B7243" i="26" l="1"/>
  <c r="C7242" i="26"/>
  <c r="B7244" i="26" l="1"/>
  <c r="C7243" i="26"/>
  <c r="B7245" i="26" l="1"/>
  <c r="C7244" i="26"/>
  <c r="B7246" i="26" l="1"/>
  <c r="C7245" i="26"/>
  <c r="B7247" i="26" l="1"/>
  <c r="C7246" i="26"/>
  <c r="B7248" i="26" l="1"/>
  <c r="C7247" i="26"/>
  <c r="B7249" i="26" l="1"/>
  <c r="C7248" i="26"/>
  <c r="B7250" i="26" l="1"/>
  <c r="C7249" i="26"/>
  <c r="B7251" i="26" l="1"/>
  <c r="C7250" i="26"/>
  <c r="B7252" i="26" l="1"/>
  <c r="C7251" i="26"/>
  <c r="B7253" i="26" l="1"/>
  <c r="C7252" i="26"/>
  <c r="B7254" i="26" l="1"/>
  <c r="C7253" i="26"/>
  <c r="B7255" i="26" l="1"/>
  <c r="C7254" i="26"/>
  <c r="B7256" i="26" l="1"/>
  <c r="C7255" i="26"/>
  <c r="B7257" i="26" l="1"/>
  <c r="C7256" i="26"/>
  <c r="B7258" i="26" l="1"/>
  <c r="C7257" i="26"/>
  <c r="B7259" i="26" l="1"/>
  <c r="C7258" i="26"/>
  <c r="B7260" i="26" l="1"/>
  <c r="C7259" i="26"/>
  <c r="B7261" i="26" l="1"/>
  <c r="C7260" i="26"/>
  <c r="B7262" i="26" l="1"/>
  <c r="C7261" i="26"/>
  <c r="B7263" i="26" l="1"/>
  <c r="C7262" i="26"/>
  <c r="B7264" i="26" l="1"/>
  <c r="C7263" i="26"/>
  <c r="B7265" i="26" l="1"/>
  <c r="C7264" i="26"/>
  <c r="B7266" i="26" l="1"/>
  <c r="C7265" i="26"/>
  <c r="B7267" i="26" l="1"/>
  <c r="C7266" i="26"/>
  <c r="B7268" i="26" l="1"/>
  <c r="C7267" i="26"/>
  <c r="B7269" i="26" l="1"/>
  <c r="C7268" i="26"/>
  <c r="B7270" i="26" l="1"/>
  <c r="C7269" i="26"/>
  <c r="B7271" i="26" l="1"/>
  <c r="C7270" i="26"/>
  <c r="B7272" i="26" l="1"/>
  <c r="C7271" i="26"/>
  <c r="B7273" i="26" l="1"/>
  <c r="C7272" i="26"/>
  <c r="B7274" i="26" l="1"/>
  <c r="C7273" i="26"/>
  <c r="B7275" i="26" l="1"/>
  <c r="C7274" i="26"/>
  <c r="B7276" i="26" l="1"/>
  <c r="C7275" i="26"/>
  <c r="B7277" i="26" l="1"/>
  <c r="C7276" i="26"/>
  <c r="B7278" i="26" l="1"/>
  <c r="C7277" i="26"/>
  <c r="B7279" i="26" l="1"/>
  <c r="C7278" i="26"/>
  <c r="B7280" i="26" l="1"/>
  <c r="C7279" i="26"/>
  <c r="B7281" i="26" l="1"/>
  <c r="C7280" i="26"/>
  <c r="B7282" i="26" l="1"/>
  <c r="C7281" i="26"/>
  <c r="B7283" i="26" l="1"/>
  <c r="C7282" i="26"/>
  <c r="B7284" i="26" l="1"/>
  <c r="C7283" i="26"/>
  <c r="B7285" i="26" l="1"/>
  <c r="C7284" i="26"/>
  <c r="B7286" i="26" l="1"/>
  <c r="C7285" i="26"/>
  <c r="B7287" i="26" l="1"/>
  <c r="C7286" i="26"/>
  <c r="B7288" i="26" l="1"/>
  <c r="C7287" i="26"/>
  <c r="B7289" i="26" l="1"/>
  <c r="C7288" i="26"/>
  <c r="B7290" i="26" l="1"/>
  <c r="C7289" i="26"/>
  <c r="C7290" i="26" l="1"/>
  <c r="B7291" i="26"/>
  <c r="B7292" i="26" l="1"/>
  <c r="C7291" i="26"/>
  <c r="B7293" i="26" l="1"/>
  <c r="C7292" i="26"/>
  <c r="C7293" i="26" l="1"/>
  <c r="B7294" i="26"/>
  <c r="B7295" i="26" l="1"/>
  <c r="C7294" i="26"/>
  <c r="C7295" i="26" l="1"/>
  <c r="B7296" i="26"/>
  <c r="B7297" i="26" l="1"/>
  <c r="C7296" i="26"/>
  <c r="B7298" i="26" l="1"/>
  <c r="C7297" i="26"/>
  <c r="B7299" i="26" l="1"/>
  <c r="C7298" i="26"/>
  <c r="B7300" i="26" l="1"/>
  <c r="C7299" i="26"/>
  <c r="B7301" i="26" l="1"/>
  <c r="C7300" i="26"/>
  <c r="C7301" i="26" l="1"/>
  <c r="B7302" i="26"/>
  <c r="B7303" i="26" l="1"/>
  <c r="C7302" i="26"/>
  <c r="B7304" i="26" l="1"/>
  <c r="C7303" i="26"/>
  <c r="B7305" i="26" l="1"/>
  <c r="C7304" i="26"/>
  <c r="B7306" i="26" l="1"/>
  <c r="C7305" i="26"/>
  <c r="B7307" i="26" l="1"/>
  <c r="C7306" i="26"/>
  <c r="B7308" i="26" l="1"/>
  <c r="C7307" i="26"/>
  <c r="B7309" i="26" l="1"/>
  <c r="C7308" i="26"/>
  <c r="C7309" i="26" l="1"/>
  <c r="B7310" i="26"/>
  <c r="B7311" i="26" l="1"/>
  <c r="C7310" i="26"/>
  <c r="B7312" i="26" l="1"/>
  <c r="C7311" i="26"/>
  <c r="B7313" i="26" l="1"/>
  <c r="C7312" i="26"/>
  <c r="B7314" i="26" l="1"/>
  <c r="C7313" i="26"/>
  <c r="B7315" i="26" l="1"/>
  <c r="C7314" i="26"/>
  <c r="B7316" i="26" l="1"/>
  <c r="C7315" i="26"/>
  <c r="B7317" i="26" l="1"/>
  <c r="C7316" i="26"/>
  <c r="B7318" i="26" l="1"/>
  <c r="C7317" i="26"/>
  <c r="B7319" i="26" l="1"/>
  <c r="C7318" i="26"/>
  <c r="B7320" i="26" l="1"/>
  <c r="C7319" i="26"/>
  <c r="B7321" i="26" l="1"/>
  <c r="C7320" i="26"/>
  <c r="B7322" i="26" l="1"/>
  <c r="C7321" i="26"/>
  <c r="B7323" i="26" l="1"/>
  <c r="C7322" i="26"/>
  <c r="B7324" i="26" l="1"/>
  <c r="C7323" i="26"/>
  <c r="B7325" i="26" l="1"/>
  <c r="C7324" i="26"/>
  <c r="B7326" i="26" l="1"/>
  <c r="C7325" i="26"/>
  <c r="B7327" i="26" l="1"/>
  <c r="C7326" i="26"/>
  <c r="B7328" i="26" l="1"/>
  <c r="C7327" i="26"/>
  <c r="B7329" i="26" l="1"/>
  <c r="C7328" i="26"/>
  <c r="B7330" i="26" l="1"/>
  <c r="C7329" i="26"/>
  <c r="B7331" i="26" l="1"/>
  <c r="C7330" i="26"/>
  <c r="B7332" i="26" l="1"/>
  <c r="C7331" i="26"/>
  <c r="C7332" i="26" l="1"/>
  <c r="B7333" i="26"/>
  <c r="B7334" i="26" l="1"/>
  <c r="C7333" i="26"/>
  <c r="B7335" i="26" l="1"/>
  <c r="C7334" i="26"/>
  <c r="B7336" i="26" l="1"/>
  <c r="C7335" i="26"/>
  <c r="B7337" i="26" l="1"/>
  <c r="C7336" i="26"/>
  <c r="C7337" i="26" l="1"/>
  <c r="B7338" i="26"/>
  <c r="B7339" i="26" l="1"/>
  <c r="C7338" i="26"/>
  <c r="B7340" i="26" l="1"/>
  <c r="C7339" i="26"/>
  <c r="B7341" i="26" l="1"/>
  <c r="C7340" i="26"/>
  <c r="B7342" i="26" l="1"/>
  <c r="C7341" i="26"/>
  <c r="B7343" i="26" l="1"/>
  <c r="C7342" i="26"/>
  <c r="B7344" i="26" l="1"/>
  <c r="C7343" i="26"/>
  <c r="B7345" i="26" l="1"/>
  <c r="C7344" i="26"/>
  <c r="B7346" i="26" l="1"/>
  <c r="C7345" i="26"/>
  <c r="B7347" i="26" l="1"/>
  <c r="C7346" i="26"/>
  <c r="B7348" i="26" l="1"/>
  <c r="C7347" i="26"/>
  <c r="B7349" i="26" l="1"/>
  <c r="C7348" i="26"/>
  <c r="B7350" i="26" l="1"/>
  <c r="C7349" i="26"/>
  <c r="B7351" i="26" l="1"/>
  <c r="C7350" i="26"/>
  <c r="B7352" i="26" l="1"/>
  <c r="C7351" i="26"/>
  <c r="B7353" i="26" l="1"/>
  <c r="C7352" i="26"/>
  <c r="B7354" i="26" l="1"/>
  <c r="C7353" i="26"/>
  <c r="B7355" i="26" l="1"/>
  <c r="C7354" i="26"/>
  <c r="B7356" i="26" l="1"/>
  <c r="C7355" i="26"/>
  <c r="B7357" i="26" l="1"/>
  <c r="C7356" i="26"/>
  <c r="B7358" i="26" l="1"/>
  <c r="C7357" i="26"/>
  <c r="B7359" i="26" l="1"/>
  <c r="C7358" i="26"/>
  <c r="B7360" i="26" l="1"/>
  <c r="C7359" i="26"/>
  <c r="B7361" i="26" l="1"/>
  <c r="C7360" i="26"/>
  <c r="B7362" i="26" l="1"/>
  <c r="C7361" i="26"/>
  <c r="B7363" i="26" l="1"/>
  <c r="C7362" i="26"/>
  <c r="B7364" i="26" l="1"/>
  <c r="C7363" i="26"/>
  <c r="B7365" i="26" l="1"/>
  <c r="C7364" i="26"/>
  <c r="B7366" i="26" l="1"/>
  <c r="C7365" i="26"/>
  <c r="B7367" i="26" l="1"/>
  <c r="C7366" i="26"/>
  <c r="B7368" i="26" l="1"/>
  <c r="C7367" i="26"/>
  <c r="B7369" i="26" l="1"/>
  <c r="C7368" i="26"/>
  <c r="B7370" i="26" l="1"/>
  <c r="C7369" i="26"/>
  <c r="B7371" i="26" l="1"/>
  <c r="C7370" i="26"/>
  <c r="B7372" i="26" l="1"/>
  <c r="C7371" i="26"/>
  <c r="B7373" i="26" l="1"/>
  <c r="C7372" i="26"/>
  <c r="B7374" i="26" l="1"/>
  <c r="C7373" i="26"/>
  <c r="B7375" i="26" l="1"/>
  <c r="C7374" i="26"/>
  <c r="B7376" i="26" l="1"/>
  <c r="C7375" i="26"/>
  <c r="B7377" i="26" l="1"/>
  <c r="C7376" i="26"/>
  <c r="B7378" i="26" l="1"/>
  <c r="C7377" i="26"/>
  <c r="B7379" i="26" l="1"/>
  <c r="C7378" i="26"/>
  <c r="B7380" i="26" l="1"/>
  <c r="C7379" i="26"/>
  <c r="B7381" i="26" l="1"/>
  <c r="C7380" i="26"/>
  <c r="B7382" i="26" l="1"/>
  <c r="C7381" i="26"/>
  <c r="B7383" i="26" l="1"/>
  <c r="C7382" i="26"/>
  <c r="B7384" i="26" l="1"/>
  <c r="C7383" i="26"/>
  <c r="B7385" i="26" l="1"/>
  <c r="C7384" i="26"/>
  <c r="B7386" i="26" l="1"/>
  <c r="C7385" i="26"/>
  <c r="B7387" i="26" l="1"/>
  <c r="C7386" i="26"/>
  <c r="B7388" i="26" l="1"/>
  <c r="C7387" i="26"/>
  <c r="B7389" i="26" l="1"/>
  <c r="C7388" i="26"/>
  <c r="B7390" i="26" l="1"/>
  <c r="C7389" i="26"/>
  <c r="B7391" i="26" l="1"/>
  <c r="C7390" i="26"/>
  <c r="B7392" i="26" l="1"/>
  <c r="C7391" i="26"/>
  <c r="B7393" i="26" l="1"/>
  <c r="C7392" i="26"/>
  <c r="B7394" i="26" l="1"/>
  <c r="C7393" i="26"/>
  <c r="B7395" i="26" l="1"/>
  <c r="C7394" i="26"/>
  <c r="B7396" i="26" l="1"/>
  <c r="C7395" i="26"/>
  <c r="B7397" i="26" l="1"/>
  <c r="C7396" i="26"/>
  <c r="C7397" i="26" l="1"/>
  <c r="B7398" i="26"/>
  <c r="B7399" i="26" l="1"/>
  <c r="C7398" i="26"/>
  <c r="B7400" i="26" l="1"/>
  <c r="C7399" i="26"/>
  <c r="B7401" i="26" l="1"/>
  <c r="C7400" i="26"/>
  <c r="B7402" i="26" l="1"/>
  <c r="C7401" i="26"/>
  <c r="B7403" i="26" l="1"/>
  <c r="C7402" i="26"/>
  <c r="B7404" i="26" l="1"/>
  <c r="C7403" i="26"/>
  <c r="B7405" i="26" l="1"/>
  <c r="C7404" i="26"/>
  <c r="B7406" i="26" l="1"/>
  <c r="C7405" i="26"/>
  <c r="B7407" i="26" l="1"/>
  <c r="C7406" i="26"/>
  <c r="B7408" i="26" l="1"/>
  <c r="C7407" i="26"/>
  <c r="B7409" i="26" l="1"/>
  <c r="C7408" i="26"/>
  <c r="B7410" i="26" l="1"/>
  <c r="C7409" i="26"/>
  <c r="B7411" i="26" l="1"/>
  <c r="C7410" i="26"/>
  <c r="B7412" i="26" l="1"/>
  <c r="C7411" i="26"/>
  <c r="B7413" i="26" l="1"/>
  <c r="C7412" i="26"/>
  <c r="B7414" i="26" l="1"/>
  <c r="C7413" i="26"/>
  <c r="B7415" i="26" l="1"/>
  <c r="C7414" i="26"/>
  <c r="B7416" i="26" l="1"/>
  <c r="C7415" i="26"/>
  <c r="B7417" i="26" l="1"/>
  <c r="C7416" i="26"/>
  <c r="B7418" i="26" l="1"/>
  <c r="C7417" i="26"/>
  <c r="B7419" i="26" l="1"/>
  <c r="C7418" i="26"/>
  <c r="B7420" i="26" l="1"/>
  <c r="C7419" i="26"/>
  <c r="B7421" i="26" l="1"/>
  <c r="C7420" i="26"/>
  <c r="B7422" i="26" l="1"/>
  <c r="C7421" i="26"/>
  <c r="B7423" i="26" l="1"/>
  <c r="C7422" i="26"/>
  <c r="B7424" i="26" l="1"/>
  <c r="C7423" i="26"/>
  <c r="B7425" i="26" l="1"/>
  <c r="C7424" i="26"/>
  <c r="B7426" i="26" l="1"/>
  <c r="C7425" i="26"/>
  <c r="B7427" i="26" l="1"/>
  <c r="C7426" i="26"/>
  <c r="B7428" i="26" l="1"/>
  <c r="C7427" i="26"/>
  <c r="B7429" i="26" l="1"/>
  <c r="C7428" i="26"/>
  <c r="B7430" i="26" l="1"/>
  <c r="C7429" i="26"/>
  <c r="B7431" i="26" l="1"/>
  <c r="C7430" i="26"/>
  <c r="B7432" i="26" l="1"/>
  <c r="C7431" i="26"/>
  <c r="B7433" i="26" l="1"/>
  <c r="C7432" i="26"/>
  <c r="B7434" i="26" l="1"/>
  <c r="C7433" i="26"/>
  <c r="B7435" i="26" l="1"/>
  <c r="C7434" i="26"/>
  <c r="B7436" i="26" l="1"/>
  <c r="C7435" i="26"/>
  <c r="B7437" i="26" l="1"/>
  <c r="C7436" i="26"/>
  <c r="B7438" i="26" l="1"/>
  <c r="C7437" i="26"/>
  <c r="B7439" i="26" l="1"/>
  <c r="C7438" i="26"/>
  <c r="B7440" i="26" l="1"/>
  <c r="C7439" i="26"/>
  <c r="B7441" i="26" l="1"/>
  <c r="C7440" i="26"/>
  <c r="B7442" i="26" l="1"/>
  <c r="C7441" i="26"/>
  <c r="B7443" i="26" l="1"/>
  <c r="C7442" i="26"/>
  <c r="B7444" i="26" l="1"/>
  <c r="C7443" i="26"/>
  <c r="B7445" i="26" l="1"/>
  <c r="C7444" i="26"/>
  <c r="B7446" i="26" l="1"/>
  <c r="C7445" i="26"/>
  <c r="B7447" i="26" l="1"/>
  <c r="C7446" i="26"/>
  <c r="B7448" i="26" l="1"/>
  <c r="C7447" i="26"/>
  <c r="C7448" i="26" l="1"/>
  <c r="B7449" i="26"/>
  <c r="B7450" i="26" l="1"/>
  <c r="C7449" i="26"/>
  <c r="C7450" i="26" l="1"/>
  <c r="B7451" i="26"/>
  <c r="B7452" i="26" l="1"/>
  <c r="C7451" i="26"/>
  <c r="C7452" i="26" l="1"/>
  <c r="B7453" i="26"/>
  <c r="B7454" i="26" l="1"/>
  <c r="C7453" i="26"/>
  <c r="B7455" i="26" l="1"/>
  <c r="C7454" i="26"/>
  <c r="B7456" i="26" l="1"/>
  <c r="C7455" i="26"/>
  <c r="B7457" i="26" l="1"/>
  <c r="C7456" i="26"/>
  <c r="B7458" i="26" l="1"/>
  <c r="C7457" i="26"/>
  <c r="B7459" i="26" l="1"/>
  <c r="C7458" i="26"/>
  <c r="C7459" i="26" l="1"/>
  <c r="B7460" i="26"/>
  <c r="B7461" i="26" l="1"/>
  <c r="C7460" i="26"/>
  <c r="B7462" i="26" l="1"/>
  <c r="C7461" i="26"/>
  <c r="C7462" i="26" l="1"/>
  <c r="B7463" i="26"/>
  <c r="C7463" i="26" l="1"/>
  <c r="B7464" i="26"/>
  <c r="C7464" i="26" l="1"/>
  <c r="B7465" i="26"/>
  <c r="C7465" i="26" l="1"/>
  <c r="B7466" i="26"/>
  <c r="C7466" i="26" l="1"/>
  <c r="B7467" i="26"/>
  <c r="B7468" i="26" l="1"/>
  <c r="C7467" i="26"/>
  <c r="C7468" i="26" l="1"/>
  <c r="B7469" i="26"/>
  <c r="C7469" i="26" l="1"/>
  <c r="B7470" i="26"/>
  <c r="B7471" i="26" l="1"/>
  <c r="C7470" i="26"/>
  <c r="C7471" i="26" l="1"/>
  <c r="B7472" i="26"/>
  <c r="C7472" i="26" l="1"/>
  <c r="B7473" i="26"/>
  <c r="C7473" i="26" l="1"/>
  <c r="B7474" i="26"/>
  <c r="C7474" i="26" l="1"/>
  <c r="B7475" i="26"/>
  <c r="C7475" i="26" l="1"/>
  <c r="B7476" i="26"/>
  <c r="B7477" i="26" l="1"/>
  <c r="C7476" i="26"/>
  <c r="B7478" i="26" l="1"/>
  <c r="C7477" i="26"/>
  <c r="C7478" i="26" l="1"/>
  <c r="B7479" i="26"/>
  <c r="C7479" i="26" l="1"/>
  <c r="B7480" i="26"/>
  <c r="C7480" i="26" l="1"/>
  <c r="B7481" i="26"/>
  <c r="C7481" i="26" l="1"/>
  <c r="B7482" i="26"/>
  <c r="B7483" i="26" l="1"/>
  <c r="C7482" i="26"/>
  <c r="C7483" i="26" l="1"/>
  <c r="B7484" i="26"/>
  <c r="C7484" i="26" l="1"/>
  <c r="B7485" i="26"/>
  <c r="C7485" i="26" l="1"/>
  <c r="B7486" i="26"/>
  <c r="C7486" i="26" l="1"/>
  <c r="B7487" i="26"/>
  <c r="C7487" i="26" l="1"/>
  <c r="B7488" i="26"/>
  <c r="C7488" i="26" l="1"/>
  <c r="B7489" i="26"/>
  <c r="C7489" i="26" l="1"/>
  <c r="B7490" i="26"/>
  <c r="C7490" i="26" l="1"/>
  <c r="B7491" i="26"/>
  <c r="C7491" i="26" l="1"/>
  <c r="B7492" i="26"/>
  <c r="C7492" i="26" l="1"/>
  <c r="B7493" i="26"/>
  <c r="C7493" i="26" l="1"/>
  <c r="B7494" i="26"/>
  <c r="C7494" i="26" l="1"/>
  <c r="B7495" i="26"/>
  <c r="C7495" i="26" l="1"/>
  <c r="B7496" i="26"/>
  <c r="C7496" i="26" l="1"/>
  <c r="B7497" i="26"/>
  <c r="C7497" i="26" l="1"/>
  <c r="B7498" i="26"/>
  <c r="B7499" i="26" l="1"/>
  <c r="C7498" i="26"/>
  <c r="B7500" i="26" l="1"/>
  <c r="C7499" i="26"/>
  <c r="B7501" i="26" l="1"/>
  <c r="C7500" i="26"/>
  <c r="B7502" i="26" l="1"/>
  <c r="C7501" i="26"/>
  <c r="B7503" i="26" l="1"/>
  <c r="C7502" i="26"/>
  <c r="B7504" i="26" l="1"/>
  <c r="C7503" i="26"/>
  <c r="B7505" i="26" l="1"/>
  <c r="C7504" i="26"/>
  <c r="B7506" i="26" l="1"/>
  <c r="C7505" i="26"/>
  <c r="B7507" i="26" l="1"/>
  <c r="C7506" i="26"/>
  <c r="B7508" i="26" l="1"/>
  <c r="C7507" i="26"/>
  <c r="B7509" i="26" l="1"/>
  <c r="C7508" i="26"/>
  <c r="B7510" i="26" l="1"/>
  <c r="C7509" i="26"/>
  <c r="B7511" i="26" l="1"/>
  <c r="C7510" i="26"/>
  <c r="B7512" i="26" l="1"/>
  <c r="C7511" i="26"/>
  <c r="B7513" i="26" l="1"/>
  <c r="C7512" i="26"/>
  <c r="B7514" i="26" l="1"/>
  <c r="C7513" i="26"/>
  <c r="B7515" i="26" l="1"/>
  <c r="C7514" i="26"/>
  <c r="B7516" i="26" l="1"/>
  <c r="C7515" i="26"/>
  <c r="B7517" i="26" l="1"/>
  <c r="C7516" i="26"/>
  <c r="C7517" i="26" l="1"/>
  <c r="B7518" i="26"/>
  <c r="C7518" i="26" l="1"/>
  <c r="B7519" i="26"/>
  <c r="B7520" i="26" l="1"/>
  <c r="C7519" i="26"/>
  <c r="B7521" i="26" l="1"/>
  <c r="C7520" i="26"/>
  <c r="B7522" i="26" l="1"/>
  <c r="C7521" i="26"/>
  <c r="B7523" i="26" l="1"/>
  <c r="C7522" i="26"/>
  <c r="B7524" i="26" l="1"/>
  <c r="C7523" i="26"/>
  <c r="B7525" i="26" l="1"/>
  <c r="C7524" i="26"/>
  <c r="B7526" i="26" l="1"/>
  <c r="C7525" i="26"/>
  <c r="B7527" i="26" l="1"/>
  <c r="C7526" i="26"/>
  <c r="B7528" i="26" l="1"/>
  <c r="C7527" i="26"/>
  <c r="C7528" i="26" l="1"/>
  <c r="B7529" i="26"/>
  <c r="B7530" i="26" l="1"/>
  <c r="C7529" i="26"/>
  <c r="B7531" i="26" l="1"/>
  <c r="C7530" i="26"/>
  <c r="B7532" i="26" l="1"/>
  <c r="C7531" i="26"/>
  <c r="B7533" i="26" l="1"/>
  <c r="C7532" i="26"/>
  <c r="B7534" i="26" l="1"/>
  <c r="C7533" i="26"/>
  <c r="B7535" i="26" l="1"/>
  <c r="C7534" i="26"/>
  <c r="B7536" i="26" l="1"/>
  <c r="C7535" i="26"/>
  <c r="B7537" i="26" l="1"/>
  <c r="C7536" i="26"/>
  <c r="B7538" i="26" l="1"/>
  <c r="C7537" i="26"/>
  <c r="B7539" i="26" l="1"/>
  <c r="C7538" i="26"/>
  <c r="B7540" i="26" l="1"/>
  <c r="C7539" i="26"/>
  <c r="B7541" i="26" l="1"/>
  <c r="C7540" i="26"/>
  <c r="B7542" i="26" l="1"/>
  <c r="C7541" i="26"/>
  <c r="B7543" i="26" l="1"/>
  <c r="C7542" i="26"/>
  <c r="B7544" i="26" l="1"/>
  <c r="C7543" i="26"/>
  <c r="B7545" i="26" l="1"/>
  <c r="C7544" i="26"/>
  <c r="B7546" i="26" l="1"/>
  <c r="C7545" i="26"/>
  <c r="B7547" i="26" l="1"/>
  <c r="C7546" i="26"/>
  <c r="B7548" i="26" l="1"/>
  <c r="C7547" i="26"/>
  <c r="B7549" i="26" l="1"/>
  <c r="C7548" i="26"/>
  <c r="B7550" i="26" l="1"/>
  <c r="C7549" i="26"/>
  <c r="B7551" i="26" l="1"/>
  <c r="C7550" i="26"/>
  <c r="B7552" i="26" l="1"/>
  <c r="C7551" i="26"/>
  <c r="B7553" i="26" l="1"/>
  <c r="C7552" i="26"/>
  <c r="B7554" i="26" l="1"/>
  <c r="C7553" i="26"/>
  <c r="B7555" i="26" l="1"/>
  <c r="C7554" i="26"/>
  <c r="B7556" i="26" l="1"/>
  <c r="C7555" i="26"/>
  <c r="B7557" i="26" l="1"/>
  <c r="C7556" i="26"/>
  <c r="B7558" i="26" l="1"/>
  <c r="C7557" i="26"/>
  <c r="B7559" i="26" l="1"/>
  <c r="C7558" i="26"/>
  <c r="B7560" i="26" l="1"/>
  <c r="C7559" i="26"/>
  <c r="B7561" i="26" l="1"/>
  <c r="C7560" i="26"/>
  <c r="B7562" i="26" l="1"/>
  <c r="C7561" i="26"/>
  <c r="B7563" i="26" l="1"/>
  <c r="C7562" i="26"/>
  <c r="B7564" i="26" l="1"/>
  <c r="C7563" i="26"/>
  <c r="B7565" i="26" l="1"/>
  <c r="C7564" i="26"/>
  <c r="B7566" i="26" l="1"/>
  <c r="C7565" i="26"/>
  <c r="B7567" i="26" l="1"/>
  <c r="C7566" i="26"/>
  <c r="B7568" i="26" l="1"/>
  <c r="C7567" i="26"/>
  <c r="B7569" i="26" l="1"/>
  <c r="C7568" i="26"/>
  <c r="C7569" i="26" l="1"/>
  <c r="B7570" i="26"/>
  <c r="B7571" i="26" l="1"/>
  <c r="C7570" i="26"/>
  <c r="B7572" i="26" l="1"/>
  <c r="C7571" i="26"/>
  <c r="B7573" i="26" l="1"/>
  <c r="C7572" i="26"/>
  <c r="B7574" i="26" l="1"/>
  <c r="C7573" i="26"/>
  <c r="C7574" i="26" l="1"/>
  <c r="B7575" i="26"/>
  <c r="B7576" i="26" l="1"/>
  <c r="C7575" i="26"/>
  <c r="B7577" i="26" l="1"/>
  <c r="C7576" i="26"/>
  <c r="B7578" i="26" l="1"/>
  <c r="C7577" i="26"/>
  <c r="B7579" i="26" l="1"/>
  <c r="C7578" i="26"/>
  <c r="B7580" i="26" l="1"/>
  <c r="C7579" i="26"/>
  <c r="B7581" i="26" l="1"/>
  <c r="C7580" i="26"/>
  <c r="B7582" i="26" l="1"/>
  <c r="C7581" i="26"/>
  <c r="B7583" i="26" l="1"/>
  <c r="C7582" i="26"/>
  <c r="B7584" i="26" l="1"/>
  <c r="C7583" i="26"/>
  <c r="B7585" i="26" l="1"/>
  <c r="C7584" i="26"/>
  <c r="B7586" i="26" l="1"/>
  <c r="C7585" i="26"/>
  <c r="B7587" i="26" l="1"/>
  <c r="C7586" i="26"/>
  <c r="B7588" i="26" l="1"/>
  <c r="C7587" i="26"/>
  <c r="B7589" i="26" l="1"/>
  <c r="C7588" i="26"/>
  <c r="B7590" i="26" l="1"/>
  <c r="C7589" i="26"/>
  <c r="B7591" i="26" l="1"/>
  <c r="C7590" i="26"/>
  <c r="B7592" i="26" l="1"/>
  <c r="C7591" i="26"/>
  <c r="B7593" i="26" l="1"/>
  <c r="C7592" i="26"/>
  <c r="B7594" i="26" l="1"/>
  <c r="C7593" i="26"/>
  <c r="B7595" i="26" l="1"/>
  <c r="C7594" i="26"/>
  <c r="B7596" i="26" l="1"/>
  <c r="C7595" i="26"/>
  <c r="B7597" i="26" l="1"/>
  <c r="C7596" i="26"/>
  <c r="B7598" i="26" l="1"/>
  <c r="C7597" i="26"/>
  <c r="B7599" i="26" l="1"/>
  <c r="C7598" i="26"/>
  <c r="B7600" i="26" l="1"/>
  <c r="C7599" i="26"/>
  <c r="B7601" i="26" l="1"/>
  <c r="C7600" i="26"/>
  <c r="B7602" i="26" l="1"/>
  <c r="C7601" i="26"/>
  <c r="B7603" i="26" l="1"/>
  <c r="C7602" i="26"/>
  <c r="B7604" i="26" l="1"/>
  <c r="C7603" i="26"/>
  <c r="B7605" i="26" l="1"/>
  <c r="C7604" i="26"/>
  <c r="B7606" i="26" l="1"/>
  <c r="C7605" i="26"/>
  <c r="B7607" i="26" l="1"/>
  <c r="C7606" i="26"/>
  <c r="B7608" i="26" l="1"/>
  <c r="C7607" i="26"/>
  <c r="B7609" i="26" l="1"/>
  <c r="C7608" i="26"/>
  <c r="B7610" i="26" l="1"/>
  <c r="C7609" i="26"/>
  <c r="B7611" i="26" l="1"/>
  <c r="C7610" i="26"/>
  <c r="B7612" i="26" l="1"/>
  <c r="C7611" i="26"/>
  <c r="B7613" i="26" l="1"/>
  <c r="C7612" i="26"/>
  <c r="B7614" i="26" l="1"/>
  <c r="C7613" i="26"/>
  <c r="B7615" i="26" l="1"/>
  <c r="C7614" i="26"/>
  <c r="B7616" i="26" l="1"/>
  <c r="C7615" i="26"/>
  <c r="B7617" i="26" l="1"/>
  <c r="C7616" i="26"/>
  <c r="B7618" i="26" l="1"/>
  <c r="C7617" i="26"/>
  <c r="B7619" i="26" l="1"/>
  <c r="C7618" i="26"/>
  <c r="B7620" i="26" l="1"/>
  <c r="C7619" i="26"/>
  <c r="B7621" i="26" l="1"/>
  <c r="C7620" i="26"/>
  <c r="B7622" i="26" l="1"/>
  <c r="C7621" i="26"/>
  <c r="B7623" i="26" l="1"/>
  <c r="C7622" i="26"/>
  <c r="B7624" i="26" l="1"/>
  <c r="C7623" i="26"/>
  <c r="B7625" i="26" l="1"/>
  <c r="C7624" i="26"/>
  <c r="B7626" i="26" l="1"/>
  <c r="C7625" i="26"/>
  <c r="B7627" i="26" l="1"/>
  <c r="C7626" i="26"/>
  <c r="B7628" i="26" l="1"/>
  <c r="C7627" i="26"/>
  <c r="B7629" i="26" l="1"/>
  <c r="C7628" i="26"/>
  <c r="B7630" i="26" l="1"/>
  <c r="C7629" i="26"/>
  <c r="B7631" i="26" l="1"/>
  <c r="C7630" i="26"/>
  <c r="B7632" i="26" l="1"/>
  <c r="C7631" i="26"/>
  <c r="B7633" i="26" l="1"/>
  <c r="C7632" i="26"/>
  <c r="B7634" i="26" l="1"/>
  <c r="C7633" i="26"/>
  <c r="B7635" i="26" l="1"/>
  <c r="C7634" i="26"/>
  <c r="B7636" i="26" l="1"/>
  <c r="C7635" i="26"/>
  <c r="B7637" i="26" l="1"/>
  <c r="C7636" i="26"/>
  <c r="B7638" i="26" l="1"/>
  <c r="C7637" i="26"/>
  <c r="B7639" i="26" l="1"/>
  <c r="C7638" i="26"/>
  <c r="B7640" i="26" l="1"/>
  <c r="C7639" i="26"/>
  <c r="B7641" i="26" l="1"/>
  <c r="C7640" i="26"/>
  <c r="B7642" i="26" l="1"/>
  <c r="C7641" i="26"/>
  <c r="B7643" i="26" l="1"/>
  <c r="C7642" i="26"/>
  <c r="B7644" i="26" l="1"/>
  <c r="C7643" i="26"/>
  <c r="B7645" i="26" l="1"/>
  <c r="C7644" i="26"/>
  <c r="B7646" i="26" l="1"/>
  <c r="C7645" i="26"/>
  <c r="B7647" i="26" l="1"/>
  <c r="C7646" i="26"/>
  <c r="B7648" i="26" l="1"/>
  <c r="C7647" i="26"/>
  <c r="B7649" i="26" l="1"/>
  <c r="C7648" i="26"/>
  <c r="B7650" i="26" l="1"/>
  <c r="C7649" i="26"/>
  <c r="B7651" i="26" l="1"/>
  <c r="C7650" i="26"/>
  <c r="B7652" i="26" l="1"/>
  <c r="C7651" i="26"/>
  <c r="B7653" i="26" l="1"/>
  <c r="C7652" i="26"/>
  <c r="B7654" i="26" l="1"/>
  <c r="C7653" i="26"/>
  <c r="B7655" i="26" l="1"/>
  <c r="C7654" i="26"/>
  <c r="B7656" i="26" l="1"/>
  <c r="C7655" i="26"/>
  <c r="B7657" i="26" l="1"/>
  <c r="C7656" i="26"/>
  <c r="B7658" i="26" l="1"/>
  <c r="C7657" i="26"/>
  <c r="C7658" i="26" l="1"/>
  <c r="B7659" i="26"/>
  <c r="C7659" i="26" l="1"/>
  <c r="B7660" i="26"/>
  <c r="C7660" i="26" l="1"/>
  <c r="B7661" i="26"/>
  <c r="C7661" i="26" l="1"/>
  <c r="B7662" i="26"/>
  <c r="C7662" i="26" l="1"/>
  <c r="B7663" i="26"/>
  <c r="B7664" i="26" l="1"/>
  <c r="C7663" i="26"/>
  <c r="B7665" i="26" l="1"/>
  <c r="C7664" i="26"/>
  <c r="B7666" i="26" l="1"/>
  <c r="C7665" i="26"/>
  <c r="B7667" i="26" l="1"/>
  <c r="C7666" i="26"/>
  <c r="B7668" i="26" l="1"/>
  <c r="C7667" i="26"/>
  <c r="C7668" i="26" l="1"/>
  <c r="B7669" i="26"/>
  <c r="B7670" i="26" l="1"/>
  <c r="C7669" i="26"/>
  <c r="C7670" i="26" l="1"/>
  <c r="B7671" i="26"/>
  <c r="B7672" i="26" l="1"/>
  <c r="C7671" i="26"/>
  <c r="B7673" i="26" l="1"/>
  <c r="C7672" i="26"/>
  <c r="B7674" i="26" l="1"/>
  <c r="C7673" i="26"/>
  <c r="B7675" i="26" l="1"/>
  <c r="C7674" i="26"/>
  <c r="C7675" i="26" l="1"/>
  <c r="B7676" i="26"/>
  <c r="C7676" i="26" l="1"/>
  <c r="B7677" i="26"/>
  <c r="C7677" i="26" l="1"/>
  <c r="B7678" i="26"/>
  <c r="B7679" i="26" l="1"/>
  <c r="C7678" i="26"/>
  <c r="B7680" i="26" l="1"/>
  <c r="C7679" i="26"/>
  <c r="B7681" i="26" l="1"/>
  <c r="C7680" i="26"/>
  <c r="C7681" i="26" l="1"/>
  <c r="B7682" i="26"/>
  <c r="B7683" i="26" l="1"/>
  <c r="C7682" i="26"/>
  <c r="B7684" i="26" l="1"/>
  <c r="C7683" i="26"/>
  <c r="B7685" i="26" l="1"/>
  <c r="C7684" i="26"/>
  <c r="B7686" i="26" l="1"/>
  <c r="C7685" i="26"/>
  <c r="B7687" i="26" l="1"/>
  <c r="C7686" i="26"/>
  <c r="B7688" i="26" l="1"/>
  <c r="C7687" i="26"/>
  <c r="B7689" i="26" l="1"/>
  <c r="C7688" i="26"/>
  <c r="B7690" i="26" l="1"/>
  <c r="C7689" i="26"/>
  <c r="B7691" i="26" l="1"/>
  <c r="C7690" i="26"/>
  <c r="B7692" i="26" l="1"/>
  <c r="C7691" i="26"/>
  <c r="C7692" i="26" l="1"/>
  <c r="B7693" i="26"/>
  <c r="B7694" i="26" l="1"/>
  <c r="C7693" i="26"/>
  <c r="C7694" i="26" l="1"/>
  <c r="B7695" i="26"/>
  <c r="B7696" i="26" l="1"/>
  <c r="C7695" i="26"/>
  <c r="B7697" i="26" l="1"/>
  <c r="C7696" i="26"/>
  <c r="C7697" i="26" l="1"/>
  <c r="B7698" i="26"/>
  <c r="C7698" i="26" l="1"/>
  <c r="B7699" i="26"/>
  <c r="C7699" i="26" l="1"/>
  <c r="B7700" i="26"/>
  <c r="B7701" i="26" l="1"/>
  <c r="C7700" i="26"/>
  <c r="B7702" i="26" l="1"/>
  <c r="C7701" i="26"/>
  <c r="C7702" i="26" l="1"/>
  <c r="B7703" i="26"/>
  <c r="B7704" i="26" l="1"/>
  <c r="C7703" i="26"/>
  <c r="B7705" i="26" l="1"/>
  <c r="C7704" i="26"/>
  <c r="B7706" i="26" l="1"/>
  <c r="C7705" i="26"/>
  <c r="B7707" i="26" l="1"/>
  <c r="C7706" i="26"/>
  <c r="B7708" i="26" l="1"/>
  <c r="C7707" i="26"/>
  <c r="B7709" i="26" l="1"/>
  <c r="C7708" i="26"/>
  <c r="B7710" i="26" l="1"/>
  <c r="C7709" i="26"/>
  <c r="C7710" i="26" l="1"/>
  <c r="B7711" i="26"/>
  <c r="B7712" i="26" l="1"/>
  <c r="C7711" i="26"/>
  <c r="B7713" i="26" l="1"/>
  <c r="C7712" i="26"/>
  <c r="B7714" i="26" l="1"/>
  <c r="C7713" i="26"/>
  <c r="B7715" i="26" l="1"/>
  <c r="C7714" i="26"/>
  <c r="B7716" i="26" l="1"/>
  <c r="C7715" i="26"/>
  <c r="B7717" i="26" l="1"/>
  <c r="C7716" i="26"/>
  <c r="B7718" i="26" l="1"/>
  <c r="C7717" i="26"/>
  <c r="B7719" i="26" l="1"/>
  <c r="C7718" i="26"/>
  <c r="B7720" i="26" l="1"/>
  <c r="C7719" i="26"/>
  <c r="B7721" i="26" l="1"/>
  <c r="C7720" i="26"/>
  <c r="B7722" i="26" l="1"/>
  <c r="C7721" i="26"/>
  <c r="C7722" i="26" l="1"/>
  <c r="B7723" i="26"/>
  <c r="B7724" i="26" l="1"/>
  <c r="C7723" i="26"/>
  <c r="B7725" i="26" l="1"/>
  <c r="C7724" i="26"/>
  <c r="B7726" i="26" l="1"/>
  <c r="C7725" i="26"/>
  <c r="B7727" i="26" l="1"/>
  <c r="C7726" i="26"/>
  <c r="B7728" i="26" l="1"/>
  <c r="C7727" i="26"/>
  <c r="B7729" i="26" l="1"/>
  <c r="C7728" i="26"/>
  <c r="B7730" i="26" l="1"/>
  <c r="C7729" i="26"/>
  <c r="B7731" i="26" l="1"/>
  <c r="C7730" i="26"/>
  <c r="B7732" i="26" l="1"/>
  <c r="C7731" i="26"/>
  <c r="B7733" i="26" l="1"/>
  <c r="C7732" i="26"/>
  <c r="B7734" i="26" l="1"/>
  <c r="C7733" i="26"/>
  <c r="B7735" i="26" l="1"/>
  <c r="C7734" i="26"/>
  <c r="B7736" i="26" l="1"/>
  <c r="C7735" i="26"/>
  <c r="B7737" i="26" l="1"/>
  <c r="C7736" i="26"/>
  <c r="B7738" i="26" l="1"/>
  <c r="C7737" i="26"/>
  <c r="B7739" i="26" l="1"/>
  <c r="C7738" i="26"/>
  <c r="B7740" i="26" l="1"/>
  <c r="C7739" i="26"/>
  <c r="B7741" i="26" l="1"/>
  <c r="C7740" i="26"/>
  <c r="B7742" i="26" l="1"/>
  <c r="C7741" i="26"/>
  <c r="B7743" i="26" l="1"/>
  <c r="C7742" i="26"/>
  <c r="B7744" i="26" l="1"/>
  <c r="C7743" i="26"/>
  <c r="B7745" i="26" l="1"/>
  <c r="C7744" i="26"/>
  <c r="B7746" i="26" l="1"/>
  <c r="C7745" i="26"/>
  <c r="B7747" i="26" l="1"/>
  <c r="C7746" i="26"/>
  <c r="B7748" i="26" l="1"/>
  <c r="C7747" i="26"/>
  <c r="B7749" i="26" l="1"/>
  <c r="C7748" i="26"/>
  <c r="B7750" i="26" l="1"/>
  <c r="C7749" i="26"/>
  <c r="B7751" i="26" l="1"/>
  <c r="C7750" i="26"/>
  <c r="B7752" i="26" l="1"/>
  <c r="C7751" i="26"/>
  <c r="B7753" i="26" l="1"/>
  <c r="C7752" i="26"/>
  <c r="B7754" i="26" l="1"/>
  <c r="C7753" i="26"/>
  <c r="B7755" i="26" l="1"/>
  <c r="C7754" i="26"/>
  <c r="B7756" i="26" l="1"/>
  <c r="C7755" i="26"/>
  <c r="B7757" i="26" l="1"/>
  <c r="C7756" i="26"/>
  <c r="B7758" i="26" l="1"/>
  <c r="C7757" i="26"/>
  <c r="B7759" i="26" l="1"/>
  <c r="C7758" i="26"/>
  <c r="B7760" i="26" l="1"/>
  <c r="C7759" i="26"/>
  <c r="B7761" i="26" l="1"/>
  <c r="C7760" i="26"/>
  <c r="B7762" i="26" l="1"/>
  <c r="C7761" i="26"/>
  <c r="B7763" i="26" l="1"/>
  <c r="C7762" i="26"/>
  <c r="B7764" i="26" l="1"/>
  <c r="C7763" i="26"/>
  <c r="B7765" i="26" l="1"/>
  <c r="C7764" i="26"/>
  <c r="B7766" i="26" l="1"/>
  <c r="C7765" i="26"/>
  <c r="B7767" i="26" l="1"/>
  <c r="C7766" i="26"/>
  <c r="B7768" i="26" l="1"/>
  <c r="C7767" i="26"/>
  <c r="C7768" i="26" l="1"/>
  <c r="B7769" i="26"/>
  <c r="B7770" i="26" l="1"/>
  <c r="C7769" i="26"/>
  <c r="B7771" i="26" l="1"/>
  <c r="C7770" i="26"/>
  <c r="B7772" i="26" l="1"/>
  <c r="C7771" i="26"/>
  <c r="B7773" i="26" l="1"/>
  <c r="C7772" i="26"/>
  <c r="B7774" i="26" l="1"/>
  <c r="C7773" i="26"/>
  <c r="B7775" i="26" l="1"/>
  <c r="C7774" i="26"/>
  <c r="B7776" i="26" l="1"/>
  <c r="C7775" i="26"/>
  <c r="B7777" i="26" l="1"/>
  <c r="C7776" i="26"/>
  <c r="B7778" i="26" l="1"/>
  <c r="C7777" i="26"/>
  <c r="B7779" i="26" l="1"/>
  <c r="C7778" i="26"/>
  <c r="B7780" i="26" l="1"/>
  <c r="C7779" i="26"/>
  <c r="B7781" i="26" l="1"/>
  <c r="C7780" i="26"/>
  <c r="B7782" i="26" l="1"/>
  <c r="C7781" i="26"/>
  <c r="B7783" i="26" l="1"/>
  <c r="C7782" i="26"/>
  <c r="B7784" i="26" l="1"/>
  <c r="C7783" i="26"/>
  <c r="B7785" i="26" l="1"/>
  <c r="C7784" i="26"/>
  <c r="B7786" i="26" l="1"/>
  <c r="C7785" i="26"/>
  <c r="B7787" i="26" l="1"/>
  <c r="C7786" i="26"/>
  <c r="B7788" i="26" l="1"/>
  <c r="C7787" i="26"/>
  <c r="B7789" i="26" l="1"/>
  <c r="C7788" i="26"/>
  <c r="B7790" i="26" l="1"/>
  <c r="C7789" i="26"/>
  <c r="B7791" i="26" l="1"/>
  <c r="C7790" i="26"/>
  <c r="B7792" i="26" l="1"/>
  <c r="C7791" i="26"/>
  <c r="B7793" i="26" l="1"/>
  <c r="C7792" i="26"/>
  <c r="B7794" i="26" l="1"/>
  <c r="C7793" i="26"/>
  <c r="B7795" i="26" l="1"/>
  <c r="C7794" i="26"/>
  <c r="B7796" i="26" l="1"/>
  <c r="C7795" i="26"/>
  <c r="B7797" i="26" l="1"/>
  <c r="C7796" i="26"/>
  <c r="B7798" i="26" l="1"/>
  <c r="C7797" i="26"/>
  <c r="B7799" i="26" l="1"/>
  <c r="C7798" i="26"/>
  <c r="B7800" i="26" l="1"/>
  <c r="C7799" i="26"/>
  <c r="C7800" i="26" l="1"/>
  <c r="B7801" i="26"/>
  <c r="B7802" i="26" l="1"/>
  <c r="C7801" i="26"/>
  <c r="B7803" i="26" l="1"/>
  <c r="C7802" i="26"/>
  <c r="B7804" i="26" l="1"/>
  <c r="C7803" i="26"/>
  <c r="B7805" i="26" l="1"/>
  <c r="C7804" i="26"/>
  <c r="B7806" i="26" l="1"/>
  <c r="C7805" i="26"/>
  <c r="B7807" i="26" l="1"/>
  <c r="C7806" i="26"/>
  <c r="B7808" i="26" l="1"/>
  <c r="C7807" i="26"/>
  <c r="B7809" i="26" l="1"/>
  <c r="C7808" i="26"/>
  <c r="B7810" i="26" l="1"/>
  <c r="C7809" i="26"/>
  <c r="B7811" i="26" l="1"/>
  <c r="C7810" i="26"/>
  <c r="B7812" i="26" l="1"/>
  <c r="C7811" i="26"/>
  <c r="B7813" i="26" l="1"/>
  <c r="C7812" i="26"/>
  <c r="B7814" i="26" l="1"/>
  <c r="C7813" i="26"/>
  <c r="B7815" i="26" l="1"/>
  <c r="C7814" i="26"/>
  <c r="B7816" i="26" l="1"/>
  <c r="C7815" i="26"/>
  <c r="B7817" i="26" l="1"/>
  <c r="C7816" i="26"/>
  <c r="B7818" i="26" l="1"/>
  <c r="C7817" i="26"/>
  <c r="B7819" i="26" l="1"/>
  <c r="C7818" i="26"/>
  <c r="B7820" i="26" l="1"/>
  <c r="C7819" i="26"/>
  <c r="B7821" i="26" l="1"/>
  <c r="C7820" i="26"/>
  <c r="B7822" i="26" l="1"/>
  <c r="C7821" i="26"/>
  <c r="B7823" i="26" l="1"/>
  <c r="C7822" i="26"/>
  <c r="B7824" i="26" l="1"/>
  <c r="C7823" i="26"/>
  <c r="B7825" i="26" l="1"/>
  <c r="C7824" i="26"/>
  <c r="B7826" i="26" l="1"/>
  <c r="C7825" i="26"/>
  <c r="B7827" i="26" l="1"/>
  <c r="C7826" i="26"/>
  <c r="B7828" i="26" l="1"/>
  <c r="C7827" i="26"/>
  <c r="C7828" i="26" l="1"/>
  <c r="B7829" i="26"/>
  <c r="B7830" i="26" l="1"/>
  <c r="C7829" i="26"/>
  <c r="B7831" i="26" l="1"/>
  <c r="C7830" i="26"/>
  <c r="C7831" i="26" l="1"/>
  <c r="B7832" i="26"/>
  <c r="B7833" i="26" l="1"/>
  <c r="C7832" i="26"/>
  <c r="B7834" i="26" l="1"/>
  <c r="C7833" i="26"/>
  <c r="B7835" i="26" l="1"/>
  <c r="C7834" i="26"/>
  <c r="B7836" i="26" l="1"/>
  <c r="C7835" i="26"/>
  <c r="B7837" i="26" l="1"/>
  <c r="C7836" i="26"/>
  <c r="B7838" i="26" l="1"/>
  <c r="C7837" i="26"/>
  <c r="B7839" i="26" l="1"/>
  <c r="C7838" i="26"/>
  <c r="B7840" i="26" l="1"/>
  <c r="C7839" i="26"/>
  <c r="C7840" i="26" l="1"/>
  <c r="B7841" i="26"/>
  <c r="B7842" i="26" l="1"/>
  <c r="C7841" i="26"/>
  <c r="B7843" i="26" l="1"/>
  <c r="C7842" i="26"/>
  <c r="B7844" i="26" l="1"/>
  <c r="C7843" i="26"/>
  <c r="B7845" i="26" l="1"/>
  <c r="C7844" i="26"/>
  <c r="B7846" i="26" l="1"/>
  <c r="C7845" i="26"/>
  <c r="B7847" i="26" l="1"/>
  <c r="C7846" i="26"/>
  <c r="B7848" i="26" l="1"/>
  <c r="C7847" i="26"/>
  <c r="B7849" i="26" l="1"/>
  <c r="C7848" i="26"/>
  <c r="B7850" i="26" l="1"/>
  <c r="C7849" i="26"/>
  <c r="B7851" i="26" l="1"/>
  <c r="C7850" i="26"/>
  <c r="C7851" i="26" l="1"/>
  <c r="B7852" i="26"/>
  <c r="B7853" i="26" l="1"/>
  <c r="C7852" i="26"/>
  <c r="C7853" i="26" l="1"/>
  <c r="B7854" i="26"/>
  <c r="B7855" i="26" l="1"/>
  <c r="C7854" i="26"/>
  <c r="B7856" i="26" l="1"/>
  <c r="C7855" i="26"/>
  <c r="B7857" i="26" l="1"/>
  <c r="C7856" i="26"/>
  <c r="B7858" i="26" l="1"/>
  <c r="C7857" i="26"/>
  <c r="B7859" i="26" l="1"/>
  <c r="C7858" i="26"/>
  <c r="B7860" i="26" l="1"/>
  <c r="C7859" i="26"/>
  <c r="B7861" i="26" l="1"/>
  <c r="C7860" i="26"/>
  <c r="B7862" i="26" l="1"/>
  <c r="C7861" i="26"/>
  <c r="B7863" i="26" l="1"/>
  <c r="C7862" i="26"/>
  <c r="B7864" i="26" l="1"/>
  <c r="C7863" i="26"/>
  <c r="B7865" i="26" l="1"/>
  <c r="C7864" i="26"/>
  <c r="B7866" i="26" l="1"/>
  <c r="C7865" i="26"/>
  <c r="C7866" i="26" l="1"/>
  <c r="B7867" i="26"/>
  <c r="B7868" i="26" l="1"/>
  <c r="C7867" i="26"/>
  <c r="B7869" i="26" l="1"/>
  <c r="C7868" i="26"/>
  <c r="B7870" i="26" l="1"/>
  <c r="C7869" i="26"/>
  <c r="B7871" i="26" l="1"/>
  <c r="C7870" i="26"/>
  <c r="B7872" i="26" l="1"/>
  <c r="C7871" i="26"/>
  <c r="B7873" i="26" l="1"/>
  <c r="C7872" i="26"/>
  <c r="C7873" i="26" l="1"/>
  <c r="B7874" i="26"/>
  <c r="C7874" i="26" l="1"/>
  <c r="B7875" i="26"/>
  <c r="B7876" i="26" l="1"/>
  <c r="C7875" i="26"/>
  <c r="C7876" i="26" l="1"/>
  <c r="B7877" i="26"/>
  <c r="B7878" i="26" l="1"/>
  <c r="C7877" i="26"/>
  <c r="B7879" i="26" l="1"/>
  <c r="C7878" i="26"/>
  <c r="B7880" i="26" l="1"/>
  <c r="C7879" i="26"/>
  <c r="B7881" i="26" l="1"/>
  <c r="C7880" i="26"/>
  <c r="B7882" i="26" l="1"/>
  <c r="C7881" i="26"/>
  <c r="B7883" i="26" l="1"/>
  <c r="C7882" i="26"/>
  <c r="B7884" i="26" l="1"/>
  <c r="C7883" i="26"/>
  <c r="B7885" i="26" l="1"/>
  <c r="C7884" i="26"/>
  <c r="B7886" i="26" l="1"/>
  <c r="C7885" i="26"/>
  <c r="B7887" i="26" l="1"/>
  <c r="C7886" i="26"/>
  <c r="B7888" i="26" l="1"/>
  <c r="C7887" i="26"/>
  <c r="B7889" i="26" l="1"/>
  <c r="C7888" i="26"/>
  <c r="B7890" i="26" l="1"/>
  <c r="C7889" i="26"/>
  <c r="B7891" i="26" l="1"/>
  <c r="C7890" i="26"/>
  <c r="B7892" i="26" l="1"/>
  <c r="C7891" i="26"/>
  <c r="B7893" i="26" l="1"/>
  <c r="C7892" i="26"/>
  <c r="B7894" i="26" l="1"/>
  <c r="C7893" i="26"/>
  <c r="B7895" i="26" l="1"/>
  <c r="C7894" i="26"/>
  <c r="B7896" i="26" l="1"/>
  <c r="C7895" i="26"/>
  <c r="B7897" i="26" l="1"/>
  <c r="C7896" i="26"/>
  <c r="B7898" i="26" l="1"/>
  <c r="C7897" i="26"/>
  <c r="B7899" i="26" l="1"/>
  <c r="C7898" i="26"/>
  <c r="B7900" i="26" l="1"/>
  <c r="C7899" i="26"/>
  <c r="B7901" i="26" l="1"/>
  <c r="C7900" i="26"/>
  <c r="B7902" i="26" l="1"/>
  <c r="C7901" i="26"/>
  <c r="B7903" i="26" l="1"/>
  <c r="C7902" i="26"/>
  <c r="B7904" i="26" l="1"/>
  <c r="C7903" i="26"/>
  <c r="B7905" i="26" l="1"/>
  <c r="C7904" i="26"/>
  <c r="B7906" i="26" l="1"/>
  <c r="C7905" i="26"/>
  <c r="B7907" i="26" l="1"/>
  <c r="C7906" i="26"/>
  <c r="B7908" i="26" l="1"/>
  <c r="C7907" i="26"/>
  <c r="B7909" i="26" l="1"/>
  <c r="C7908" i="26"/>
  <c r="B7910" i="26" l="1"/>
  <c r="C7909" i="26"/>
  <c r="B7911" i="26" l="1"/>
  <c r="C7910" i="26"/>
  <c r="B7912" i="26" l="1"/>
  <c r="C7911" i="26"/>
  <c r="B7913" i="26" l="1"/>
  <c r="C7912" i="26"/>
  <c r="B7914" i="26" l="1"/>
  <c r="C7913" i="26"/>
  <c r="B7915" i="26" l="1"/>
  <c r="C7914" i="26"/>
  <c r="B7916" i="26" l="1"/>
  <c r="C7915" i="26"/>
  <c r="B7917" i="26" l="1"/>
  <c r="C7916" i="26"/>
  <c r="B7918" i="26" l="1"/>
  <c r="C7917" i="26"/>
  <c r="B7919" i="26" l="1"/>
  <c r="C7918" i="26"/>
  <c r="B7920" i="26" l="1"/>
  <c r="C7919" i="26"/>
  <c r="B7921" i="26" l="1"/>
  <c r="C7920" i="26"/>
  <c r="B7922" i="26" l="1"/>
  <c r="C7921" i="26"/>
  <c r="B7923" i="26" l="1"/>
  <c r="C7922" i="26"/>
  <c r="B7924" i="26" l="1"/>
  <c r="C7923" i="26"/>
  <c r="B7925" i="26" l="1"/>
  <c r="C7924" i="26"/>
  <c r="B7926" i="26" l="1"/>
  <c r="C7925" i="26"/>
  <c r="B7927" i="26" l="1"/>
  <c r="C7926" i="26"/>
  <c r="B7928" i="26" l="1"/>
  <c r="C7927" i="26"/>
  <c r="B7929" i="26" l="1"/>
  <c r="C7928" i="26"/>
  <c r="B7930" i="26" l="1"/>
  <c r="C7929" i="26"/>
  <c r="B7931" i="26" l="1"/>
  <c r="C7930" i="26"/>
  <c r="B7932" i="26" l="1"/>
  <c r="C7931" i="26"/>
  <c r="B7933" i="26" l="1"/>
  <c r="C7932" i="26"/>
  <c r="B7934" i="26" l="1"/>
  <c r="C7933" i="26"/>
  <c r="B7935" i="26" l="1"/>
  <c r="C7934" i="26"/>
  <c r="B7936" i="26" l="1"/>
  <c r="C7935" i="26"/>
  <c r="B7937" i="26" l="1"/>
  <c r="C7936" i="26"/>
  <c r="B7938" i="26" l="1"/>
  <c r="C7937" i="26"/>
  <c r="B7939" i="26" l="1"/>
  <c r="C7938" i="26"/>
  <c r="B7940" i="26" l="1"/>
  <c r="C7939" i="26"/>
  <c r="B7941" i="26" l="1"/>
  <c r="C7940" i="26"/>
  <c r="B7942" i="26" l="1"/>
  <c r="C7941" i="26"/>
  <c r="B7943" i="26" l="1"/>
  <c r="C7942" i="26"/>
  <c r="B7944" i="26" l="1"/>
  <c r="C7943" i="26"/>
  <c r="B7945" i="26" l="1"/>
  <c r="C7944" i="26"/>
  <c r="B7946" i="26" l="1"/>
  <c r="C7945" i="26"/>
  <c r="B7947" i="26" l="1"/>
  <c r="C7946" i="26"/>
  <c r="B7948" i="26" l="1"/>
  <c r="C7947" i="26"/>
  <c r="B7949" i="26" l="1"/>
  <c r="C7948" i="26"/>
  <c r="B7950" i="26" l="1"/>
  <c r="C7949" i="26"/>
  <c r="B7951" i="26" l="1"/>
  <c r="C7950" i="26"/>
  <c r="B7952" i="26" l="1"/>
  <c r="C7951" i="26"/>
  <c r="B7953" i="26" l="1"/>
  <c r="C7952" i="26"/>
  <c r="B7954" i="26" l="1"/>
  <c r="C7953" i="26"/>
  <c r="B7955" i="26" l="1"/>
  <c r="C7954" i="26"/>
  <c r="B7956" i="26" l="1"/>
  <c r="C7955" i="26"/>
  <c r="B7957" i="26" l="1"/>
  <c r="C7956" i="26"/>
  <c r="B7958" i="26" l="1"/>
  <c r="C7957" i="26"/>
  <c r="B7959" i="26" l="1"/>
  <c r="C7958" i="26"/>
  <c r="B7960" i="26" l="1"/>
  <c r="C7959" i="26"/>
  <c r="B7961" i="26" l="1"/>
  <c r="C7960" i="26"/>
  <c r="B7962" i="26" l="1"/>
  <c r="C7961" i="26"/>
  <c r="B7963" i="26" l="1"/>
  <c r="C7962" i="26"/>
  <c r="B7964" i="26" l="1"/>
  <c r="C7963" i="26"/>
  <c r="B7965" i="26" l="1"/>
  <c r="C7964" i="26"/>
  <c r="B7966" i="26" l="1"/>
  <c r="C7965" i="26"/>
  <c r="B7967" i="26" l="1"/>
  <c r="C7966" i="26"/>
  <c r="B7968" i="26" l="1"/>
  <c r="C7967" i="26"/>
  <c r="B7969" i="26" l="1"/>
  <c r="C7968" i="26"/>
  <c r="B7970" i="26" l="1"/>
  <c r="C7969" i="26"/>
  <c r="B7971" i="26" l="1"/>
  <c r="C7970" i="26"/>
  <c r="B7972" i="26" l="1"/>
  <c r="C7971" i="26"/>
  <c r="B7973" i="26" l="1"/>
  <c r="C7972" i="26"/>
  <c r="B7974" i="26" l="1"/>
  <c r="C7973" i="26"/>
  <c r="B7975" i="26" l="1"/>
  <c r="C7974" i="26"/>
  <c r="B7976" i="26" l="1"/>
  <c r="C7975" i="26"/>
  <c r="B7977" i="26" l="1"/>
  <c r="C7976" i="26"/>
  <c r="B7978" i="26" l="1"/>
  <c r="C7977" i="26"/>
  <c r="B7979" i="26" l="1"/>
  <c r="C7978" i="26"/>
  <c r="B7980" i="26" l="1"/>
  <c r="C7979" i="26"/>
  <c r="B7981" i="26" l="1"/>
  <c r="C7980" i="26"/>
  <c r="B7982" i="26" l="1"/>
  <c r="C7981" i="26"/>
  <c r="B7983" i="26" l="1"/>
  <c r="C7982" i="26"/>
  <c r="B7984" i="26" l="1"/>
  <c r="C7983" i="26"/>
  <c r="B7985" i="26" l="1"/>
  <c r="C7984" i="26"/>
  <c r="B7986" i="26" l="1"/>
  <c r="C7985" i="26"/>
  <c r="B7987" i="26" l="1"/>
  <c r="C7986" i="26"/>
  <c r="B7988" i="26" l="1"/>
  <c r="C7987" i="26"/>
  <c r="B7989" i="26" l="1"/>
  <c r="C7988" i="26"/>
  <c r="B7990" i="26" l="1"/>
  <c r="C7989" i="26"/>
  <c r="B7991" i="26" l="1"/>
  <c r="C7990" i="26"/>
  <c r="B7992" i="26" l="1"/>
  <c r="C7991" i="26"/>
  <c r="B7993" i="26" l="1"/>
  <c r="C7992" i="26"/>
  <c r="B7994" i="26" l="1"/>
  <c r="C7993" i="26"/>
  <c r="B7995" i="26" l="1"/>
  <c r="C7994" i="26"/>
  <c r="B7996" i="26" l="1"/>
  <c r="C7995" i="26"/>
  <c r="B7997" i="26" l="1"/>
  <c r="C7996" i="26"/>
  <c r="B7998" i="26" l="1"/>
  <c r="C7997" i="26"/>
  <c r="B7999" i="26" l="1"/>
  <c r="C7998" i="26"/>
  <c r="B8000" i="26" l="1"/>
  <c r="C7999" i="26"/>
  <c r="B8001" i="26" l="1"/>
  <c r="C8000" i="26"/>
  <c r="B8002" i="26" l="1"/>
  <c r="C8001" i="26"/>
  <c r="B8003" i="26" l="1"/>
  <c r="C8002" i="26"/>
  <c r="B8004" i="26" l="1"/>
  <c r="C8003" i="26"/>
  <c r="B8005" i="26" l="1"/>
  <c r="C8004" i="26"/>
  <c r="B8006" i="26" l="1"/>
  <c r="C8005" i="26"/>
  <c r="B8007" i="26" l="1"/>
  <c r="C8006" i="26"/>
  <c r="B8008" i="26" l="1"/>
  <c r="C8007" i="26"/>
  <c r="B8009" i="26" l="1"/>
  <c r="C8008" i="26"/>
  <c r="B8010" i="26" l="1"/>
  <c r="C8009" i="26"/>
  <c r="B8011" i="26" l="1"/>
  <c r="C8010" i="26"/>
  <c r="B8012" i="26" l="1"/>
  <c r="C8011" i="26"/>
  <c r="B8013" i="26" l="1"/>
  <c r="C8012" i="26"/>
  <c r="B8014" i="26" l="1"/>
  <c r="C8013" i="26"/>
  <c r="B8015" i="26" l="1"/>
  <c r="C8014" i="26"/>
  <c r="B8016" i="26" l="1"/>
  <c r="C8015" i="26"/>
  <c r="B8017" i="26" l="1"/>
  <c r="C8016" i="26"/>
  <c r="B8018" i="26" l="1"/>
  <c r="C8017" i="26"/>
  <c r="B8019" i="26" l="1"/>
  <c r="C8018" i="26"/>
  <c r="B8020" i="26" l="1"/>
  <c r="C8019" i="26"/>
  <c r="B8021" i="26" l="1"/>
  <c r="C8020" i="26"/>
  <c r="B8022" i="26" l="1"/>
  <c r="C8021" i="26"/>
  <c r="B8023" i="26" l="1"/>
  <c r="C8022" i="26"/>
  <c r="B8024" i="26" l="1"/>
  <c r="C8023" i="26"/>
  <c r="B8025" i="26" l="1"/>
  <c r="C8024" i="26"/>
  <c r="B8026" i="26" l="1"/>
  <c r="C8025" i="26"/>
  <c r="B8027" i="26" l="1"/>
  <c r="C8026" i="26"/>
  <c r="B8028" i="26" l="1"/>
  <c r="C8027" i="26"/>
  <c r="B8029" i="26" l="1"/>
  <c r="C8028" i="26"/>
  <c r="B8030" i="26" l="1"/>
  <c r="C8029" i="26"/>
  <c r="B8031" i="26" l="1"/>
  <c r="C8030" i="26"/>
  <c r="B8032" i="26" l="1"/>
  <c r="C8031" i="26"/>
  <c r="B8033" i="26" l="1"/>
  <c r="C8032" i="26"/>
  <c r="B8034" i="26" l="1"/>
  <c r="C8033" i="26"/>
  <c r="B8035" i="26" l="1"/>
  <c r="C8034" i="26"/>
  <c r="C8035" i="26" l="1"/>
  <c r="B8036" i="26"/>
  <c r="B8037" i="26" l="1"/>
  <c r="C8036" i="26"/>
  <c r="B8038" i="26" l="1"/>
  <c r="C8037" i="26"/>
  <c r="B8039" i="26" l="1"/>
  <c r="C8038" i="26"/>
  <c r="B8040" i="26" l="1"/>
  <c r="C8039" i="26"/>
  <c r="B8041" i="26" l="1"/>
  <c r="C8040" i="26"/>
  <c r="B8042" i="26" l="1"/>
  <c r="C8041" i="26"/>
  <c r="B8043" i="26" l="1"/>
  <c r="C8042" i="26"/>
  <c r="B8044" i="26" l="1"/>
  <c r="C8043" i="26"/>
  <c r="B8045" i="26" l="1"/>
  <c r="C8044" i="26"/>
  <c r="B8046" i="26" l="1"/>
  <c r="C8045" i="26"/>
  <c r="B8047" i="26" l="1"/>
  <c r="C8046" i="26"/>
  <c r="B8048" i="26" l="1"/>
  <c r="C8047" i="26"/>
  <c r="B8049" i="26" l="1"/>
  <c r="C8048" i="26"/>
  <c r="B8050" i="26" l="1"/>
  <c r="C8049" i="26"/>
  <c r="B8051" i="26" l="1"/>
  <c r="C8050" i="26"/>
  <c r="B8052" i="26" l="1"/>
  <c r="C8051" i="26"/>
  <c r="B8053" i="26" l="1"/>
  <c r="C8052" i="26"/>
  <c r="B8054" i="26" l="1"/>
  <c r="C8053" i="26"/>
  <c r="B8055" i="26" l="1"/>
  <c r="C8054" i="26"/>
  <c r="B8056" i="26" l="1"/>
  <c r="C8055" i="26"/>
  <c r="B8057" i="26" l="1"/>
  <c r="C8056" i="26"/>
  <c r="B8058" i="26" l="1"/>
  <c r="C8057" i="26"/>
  <c r="B8059" i="26" l="1"/>
  <c r="C8058" i="26"/>
  <c r="B8060" i="26" l="1"/>
  <c r="C8059" i="26"/>
  <c r="B8061" i="26" l="1"/>
  <c r="C8060" i="26"/>
  <c r="B8062" i="26" l="1"/>
  <c r="C8061" i="26"/>
  <c r="B8063" i="26" l="1"/>
  <c r="C8062" i="26"/>
  <c r="B8064" i="26" l="1"/>
  <c r="C8063" i="26"/>
  <c r="B8065" i="26" l="1"/>
  <c r="C8064" i="26"/>
  <c r="B8066" i="26" l="1"/>
  <c r="C8065" i="26"/>
  <c r="B8067" i="26" l="1"/>
  <c r="C8066" i="26"/>
  <c r="B8068" i="26" l="1"/>
  <c r="C8067" i="26"/>
  <c r="B8069" i="26" l="1"/>
  <c r="C8068" i="26"/>
  <c r="B8070" i="26" l="1"/>
  <c r="C8069" i="26"/>
  <c r="B8071" i="26" l="1"/>
  <c r="C8070" i="26"/>
  <c r="B8072" i="26" l="1"/>
  <c r="C8071" i="26"/>
  <c r="B8073" i="26" l="1"/>
  <c r="C8072" i="26"/>
  <c r="B8074" i="26" l="1"/>
  <c r="C8073" i="26"/>
  <c r="B8075" i="26" l="1"/>
  <c r="C8074" i="26"/>
  <c r="B8076" i="26" l="1"/>
  <c r="C8075" i="26"/>
  <c r="B8077" i="26" l="1"/>
  <c r="C8076" i="26"/>
  <c r="B8078" i="26" l="1"/>
  <c r="C8077" i="26"/>
  <c r="B8079" i="26" l="1"/>
  <c r="C8078" i="26"/>
  <c r="B8080" i="26" l="1"/>
  <c r="C8079" i="26"/>
  <c r="B8081" i="26" l="1"/>
  <c r="C8080" i="26"/>
  <c r="B8082" i="26" l="1"/>
  <c r="C8081" i="26"/>
  <c r="B8083" i="26" l="1"/>
  <c r="C8082" i="26"/>
  <c r="B8084" i="26" l="1"/>
  <c r="C8083" i="26"/>
  <c r="B8085" i="26" l="1"/>
  <c r="C8084" i="26"/>
  <c r="B8086" i="26" l="1"/>
  <c r="C8085" i="26"/>
  <c r="B8087" i="26" l="1"/>
  <c r="C8086" i="26"/>
  <c r="B8088" i="26" l="1"/>
  <c r="C8087" i="26"/>
  <c r="B8089" i="26" l="1"/>
  <c r="C8088" i="26"/>
  <c r="B8090" i="26" l="1"/>
  <c r="C8089" i="26"/>
  <c r="B8091" i="26" l="1"/>
  <c r="C8090" i="26"/>
  <c r="B8092" i="26" l="1"/>
  <c r="C8091" i="26"/>
  <c r="B8093" i="26" l="1"/>
  <c r="C8092" i="26"/>
  <c r="B8094" i="26" l="1"/>
  <c r="C8093" i="26"/>
  <c r="B8095" i="26" l="1"/>
  <c r="C8094" i="26"/>
  <c r="B8096" i="26" l="1"/>
  <c r="C8095" i="26"/>
  <c r="B8097" i="26" l="1"/>
  <c r="C8096" i="26"/>
  <c r="B8098" i="26" l="1"/>
  <c r="C8097" i="26"/>
  <c r="B8099" i="26" l="1"/>
  <c r="C8098" i="26"/>
  <c r="B8100" i="26" l="1"/>
  <c r="C8099" i="26"/>
  <c r="B8101" i="26" l="1"/>
  <c r="C8100" i="26"/>
  <c r="B8102" i="26" l="1"/>
  <c r="C8101" i="26"/>
  <c r="B8103" i="26" l="1"/>
  <c r="C8102" i="26"/>
  <c r="B8104" i="26" l="1"/>
  <c r="C8103" i="26"/>
  <c r="B8105" i="26" l="1"/>
  <c r="C8104" i="26"/>
  <c r="B8106" i="26" l="1"/>
  <c r="C8105" i="26"/>
  <c r="B8107" i="26" l="1"/>
  <c r="C8106" i="26"/>
  <c r="B8108" i="26" l="1"/>
  <c r="C8107" i="26"/>
  <c r="B8109" i="26" l="1"/>
  <c r="C8108" i="26"/>
  <c r="B8110" i="26" l="1"/>
  <c r="C8109" i="26"/>
  <c r="B8111" i="26" l="1"/>
  <c r="C8110" i="26"/>
  <c r="B8112" i="26" l="1"/>
  <c r="C8111" i="26"/>
  <c r="B8113" i="26" l="1"/>
  <c r="C8112" i="26"/>
  <c r="B8114" i="26" l="1"/>
  <c r="C8113" i="26"/>
  <c r="B8115" i="26" l="1"/>
  <c r="C8114" i="26"/>
  <c r="C8115" i="26" l="1"/>
  <c r="B8116" i="26"/>
  <c r="B8117" i="26" l="1"/>
  <c r="C8116" i="26"/>
  <c r="C8117" i="26" l="1"/>
  <c r="B8118" i="26"/>
  <c r="B8119" i="26" l="1"/>
  <c r="C8118" i="26"/>
  <c r="B8120" i="26" l="1"/>
  <c r="C8119" i="26"/>
  <c r="B8121" i="26" l="1"/>
  <c r="C8120" i="26"/>
  <c r="B8122" i="26" l="1"/>
  <c r="C8121" i="26"/>
  <c r="B8123" i="26" l="1"/>
  <c r="C8122" i="26"/>
  <c r="B8124" i="26" l="1"/>
  <c r="C8123" i="26"/>
  <c r="B8125" i="26" l="1"/>
  <c r="C8124" i="26"/>
  <c r="B8126" i="26" l="1"/>
  <c r="C8125" i="26"/>
  <c r="B8127" i="26" l="1"/>
  <c r="C8126" i="26"/>
  <c r="B8128" i="26" l="1"/>
  <c r="C8127" i="26"/>
  <c r="B8129" i="26" l="1"/>
  <c r="C8128" i="26"/>
  <c r="B8130" i="26" l="1"/>
  <c r="C8129" i="26"/>
  <c r="B8131" i="26" l="1"/>
  <c r="C8130" i="26"/>
  <c r="B8132" i="26" l="1"/>
  <c r="C8131" i="26"/>
  <c r="B8133" i="26" l="1"/>
  <c r="C8132" i="26"/>
  <c r="B8134" i="26" l="1"/>
  <c r="C8133" i="26"/>
  <c r="B8135" i="26" l="1"/>
  <c r="C8134" i="26"/>
  <c r="B8136" i="26" l="1"/>
  <c r="C8135" i="26"/>
  <c r="B8137" i="26" l="1"/>
  <c r="C8136" i="26"/>
  <c r="B8138" i="26" l="1"/>
  <c r="C8137" i="26"/>
  <c r="B8139" i="26" l="1"/>
  <c r="C8138" i="26"/>
  <c r="B8140" i="26" l="1"/>
  <c r="C8139" i="26"/>
  <c r="B8141" i="26" l="1"/>
  <c r="C8140" i="26"/>
  <c r="B8142" i="26" l="1"/>
  <c r="C8141" i="26"/>
  <c r="B8143" i="26" l="1"/>
  <c r="C8142" i="26"/>
  <c r="B8144" i="26" l="1"/>
  <c r="C8143" i="26"/>
  <c r="B8145" i="26" l="1"/>
  <c r="C8144" i="26"/>
  <c r="B8146" i="26" l="1"/>
  <c r="C8145" i="26"/>
  <c r="B8147" i="26" l="1"/>
  <c r="C8146" i="26"/>
  <c r="B8148" i="26" l="1"/>
  <c r="C8147" i="26"/>
  <c r="B8149" i="26" l="1"/>
  <c r="C8148" i="26"/>
  <c r="B8150" i="26" l="1"/>
  <c r="C8149" i="26"/>
  <c r="B8151" i="26" l="1"/>
  <c r="C8150" i="26"/>
  <c r="B8152" i="26" l="1"/>
  <c r="C8151" i="26"/>
  <c r="B8153" i="26" l="1"/>
  <c r="C8152" i="26"/>
  <c r="B8154" i="26" l="1"/>
  <c r="C8153" i="26"/>
  <c r="B8155" i="26" l="1"/>
  <c r="C8154" i="26"/>
  <c r="B8156" i="26" l="1"/>
  <c r="C8155" i="26"/>
  <c r="B8157" i="26" l="1"/>
  <c r="C8156" i="26"/>
  <c r="B8158" i="26" l="1"/>
  <c r="C8157" i="26"/>
  <c r="B8159" i="26" l="1"/>
  <c r="C8158" i="26"/>
  <c r="B8160" i="26" l="1"/>
  <c r="C8159" i="26"/>
  <c r="B8161" i="26" l="1"/>
  <c r="C8160" i="26"/>
  <c r="B8162" i="26" l="1"/>
  <c r="C8161" i="26"/>
  <c r="B8163" i="26" l="1"/>
  <c r="C8162" i="26"/>
  <c r="B8164" i="26" l="1"/>
  <c r="C8163" i="26"/>
  <c r="B8165" i="26" l="1"/>
  <c r="C8164" i="26"/>
  <c r="B8166" i="26" l="1"/>
  <c r="C8165" i="26"/>
  <c r="B8167" i="26" l="1"/>
  <c r="C8166" i="26"/>
  <c r="B8168" i="26" l="1"/>
  <c r="C8167" i="26"/>
  <c r="B8169" i="26" l="1"/>
  <c r="C8168" i="26"/>
  <c r="B8170" i="26" l="1"/>
  <c r="C8169" i="26"/>
  <c r="B8171" i="26" l="1"/>
  <c r="C8170" i="26"/>
  <c r="B8172" i="26" l="1"/>
  <c r="C8171" i="26"/>
  <c r="B8173" i="26" l="1"/>
  <c r="C8172" i="26"/>
  <c r="B8174" i="26" l="1"/>
  <c r="C8173" i="26"/>
  <c r="B8175" i="26" l="1"/>
  <c r="C8174" i="26"/>
  <c r="B8176" i="26" l="1"/>
  <c r="C8175" i="26"/>
  <c r="B8177" i="26" l="1"/>
  <c r="C8176" i="26"/>
  <c r="B8178" i="26" l="1"/>
  <c r="C8177" i="26"/>
  <c r="B8179" i="26" l="1"/>
  <c r="C8178" i="26"/>
  <c r="B8180" i="26" l="1"/>
  <c r="C8179" i="26"/>
  <c r="B8181" i="26" l="1"/>
  <c r="C8180" i="26"/>
  <c r="B8182" i="26" l="1"/>
  <c r="C8181" i="26"/>
  <c r="B8183" i="26" l="1"/>
  <c r="C8182" i="26"/>
  <c r="B8184" i="26" l="1"/>
  <c r="C8183" i="26"/>
  <c r="B8185" i="26" l="1"/>
  <c r="C8184" i="26"/>
  <c r="B8186" i="26" l="1"/>
  <c r="C8185" i="26"/>
  <c r="B8187" i="26" l="1"/>
  <c r="C8186" i="26"/>
  <c r="B8188" i="26" l="1"/>
  <c r="C8187" i="26"/>
  <c r="B8189" i="26" l="1"/>
  <c r="C8188" i="26"/>
  <c r="B8190" i="26" l="1"/>
  <c r="C8189" i="26"/>
  <c r="B8191" i="26" l="1"/>
  <c r="C8190" i="26"/>
  <c r="B8192" i="26" l="1"/>
  <c r="C8191" i="26"/>
  <c r="B8193" i="26" l="1"/>
  <c r="C8192" i="26"/>
  <c r="B8194" i="26" l="1"/>
  <c r="C8193" i="26"/>
  <c r="B8195" i="26" l="1"/>
  <c r="C8194" i="26"/>
  <c r="B8196" i="26" l="1"/>
  <c r="C8195" i="26"/>
  <c r="B8197" i="26" l="1"/>
  <c r="C8196" i="26"/>
  <c r="B8198" i="26" l="1"/>
  <c r="C8197" i="26"/>
  <c r="B8199" i="26" l="1"/>
  <c r="C8198" i="26"/>
  <c r="B8200" i="26" l="1"/>
  <c r="C8199" i="26"/>
  <c r="B8201" i="26" l="1"/>
  <c r="C8200" i="26"/>
  <c r="B8202" i="26" l="1"/>
  <c r="C8201" i="26"/>
  <c r="B8203" i="26" l="1"/>
  <c r="C8202" i="26"/>
  <c r="B8204" i="26" l="1"/>
  <c r="C8203" i="26"/>
  <c r="B8205" i="26" l="1"/>
  <c r="C8204" i="26"/>
  <c r="B8206" i="26" l="1"/>
  <c r="C8205" i="26"/>
  <c r="B8207" i="26" l="1"/>
  <c r="C8206" i="26"/>
  <c r="B8208" i="26" l="1"/>
  <c r="C8207" i="26"/>
  <c r="B8209" i="26" l="1"/>
  <c r="C8208" i="26"/>
  <c r="B8210" i="26" l="1"/>
  <c r="C8209" i="26"/>
  <c r="B8211" i="26" l="1"/>
  <c r="C8210" i="26"/>
  <c r="B8212" i="26" l="1"/>
  <c r="C8211" i="26"/>
  <c r="B8213" i="26" l="1"/>
  <c r="C8212" i="26"/>
  <c r="B8214" i="26" l="1"/>
  <c r="C8213" i="26"/>
  <c r="B8215" i="26" l="1"/>
  <c r="C8214" i="26"/>
  <c r="B8216" i="26" l="1"/>
  <c r="C8215" i="26"/>
  <c r="B8217" i="26" l="1"/>
  <c r="C8216" i="26"/>
  <c r="B8218" i="26" l="1"/>
  <c r="C8217" i="26"/>
  <c r="B8219" i="26" l="1"/>
  <c r="C8218" i="26"/>
  <c r="B8220" i="26" l="1"/>
  <c r="C8219" i="26"/>
  <c r="B8221" i="26" l="1"/>
  <c r="C8220" i="26"/>
  <c r="B8222" i="26" l="1"/>
  <c r="C8221" i="26"/>
  <c r="B8223" i="26" l="1"/>
  <c r="C8222" i="26"/>
  <c r="B8224" i="26" l="1"/>
  <c r="C8223" i="26"/>
  <c r="B8225" i="26" l="1"/>
  <c r="C8224" i="26"/>
  <c r="B8226" i="26" l="1"/>
  <c r="C8225" i="26"/>
  <c r="B8227" i="26" l="1"/>
  <c r="C8226" i="26"/>
  <c r="B8228" i="26" l="1"/>
  <c r="C8227" i="26"/>
  <c r="B8229" i="26" l="1"/>
  <c r="C8228" i="26"/>
  <c r="B8230" i="26" l="1"/>
  <c r="C8229" i="26"/>
  <c r="B8231" i="26" l="1"/>
  <c r="C8230" i="26"/>
  <c r="B8232" i="26" l="1"/>
  <c r="C8231" i="26"/>
  <c r="B8233" i="26" l="1"/>
  <c r="C8232" i="26"/>
  <c r="B8234" i="26" l="1"/>
  <c r="C8233" i="26"/>
  <c r="B8235" i="26" l="1"/>
  <c r="C8234" i="26"/>
  <c r="B8236" i="26" l="1"/>
  <c r="C8235" i="26"/>
  <c r="B8237" i="26" l="1"/>
  <c r="C8236" i="26"/>
  <c r="B8238" i="26" l="1"/>
  <c r="C8237" i="26"/>
  <c r="B8239" i="26" l="1"/>
  <c r="C8238" i="26"/>
  <c r="B8240" i="26" l="1"/>
  <c r="C8239" i="26"/>
  <c r="B8241" i="26" l="1"/>
  <c r="C8240" i="26"/>
  <c r="B8242" i="26" l="1"/>
  <c r="C8241" i="26"/>
  <c r="B8243" i="26" l="1"/>
  <c r="C8242" i="26"/>
  <c r="B8244" i="26" l="1"/>
  <c r="C8243" i="26"/>
  <c r="B8245" i="26" l="1"/>
  <c r="C8244" i="26"/>
  <c r="B8246" i="26" l="1"/>
  <c r="C8245" i="26"/>
  <c r="B8247" i="26" l="1"/>
  <c r="C8246" i="26"/>
  <c r="B8248" i="26" l="1"/>
  <c r="C8247" i="26"/>
  <c r="B8249" i="26" l="1"/>
  <c r="C8248" i="26"/>
  <c r="B8250" i="26" l="1"/>
  <c r="C8249" i="26"/>
  <c r="B8251" i="26" l="1"/>
  <c r="C8250" i="26"/>
  <c r="B8252" i="26" l="1"/>
  <c r="C8251" i="26"/>
  <c r="B8253" i="26" l="1"/>
  <c r="C8252" i="26"/>
  <c r="B8254" i="26" l="1"/>
  <c r="C8253" i="26"/>
  <c r="B8255" i="26" l="1"/>
  <c r="C8254" i="26"/>
  <c r="B8256" i="26" l="1"/>
  <c r="C8255" i="26"/>
  <c r="B8257" i="26" l="1"/>
  <c r="C8256" i="26"/>
  <c r="B8258" i="26" l="1"/>
  <c r="C8257" i="26"/>
  <c r="B8259" i="26" l="1"/>
  <c r="C8258" i="26"/>
  <c r="B8260" i="26" l="1"/>
  <c r="C8259" i="26"/>
  <c r="B8261" i="26" l="1"/>
  <c r="C8260" i="26"/>
  <c r="B8262" i="26" l="1"/>
  <c r="C8261" i="26"/>
  <c r="B8263" i="26" l="1"/>
  <c r="C8262" i="26"/>
  <c r="B8264" i="26" l="1"/>
  <c r="C8263" i="26"/>
  <c r="B8265" i="26" l="1"/>
  <c r="C8264" i="26"/>
  <c r="B8266" i="26" l="1"/>
  <c r="C8265" i="26"/>
  <c r="B8267" i="26" l="1"/>
  <c r="C8266" i="26"/>
  <c r="B8268" i="26" l="1"/>
  <c r="C8267" i="26"/>
  <c r="B8269" i="26" l="1"/>
  <c r="C8268" i="26"/>
  <c r="B8270" i="26" l="1"/>
  <c r="C8269" i="26"/>
  <c r="B8271" i="26" l="1"/>
  <c r="C8270" i="26"/>
  <c r="B8272" i="26" l="1"/>
  <c r="C8271" i="26"/>
  <c r="B8273" i="26" l="1"/>
  <c r="C8272" i="26"/>
  <c r="B8274" i="26" l="1"/>
  <c r="C8273" i="26"/>
  <c r="B8275" i="26" l="1"/>
  <c r="C8274" i="26"/>
  <c r="B8276" i="26" l="1"/>
  <c r="C8275" i="26"/>
  <c r="B8277" i="26" l="1"/>
  <c r="C8276" i="26"/>
  <c r="B8278" i="26" l="1"/>
  <c r="C8277" i="26"/>
  <c r="B8279" i="26" l="1"/>
  <c r="C8278" i="26"/>
  <c r="B8280" i="26" l="1"/>
  <c r="C8279" i="26"/>
  <c r="B8281" i="26" l="1"/>
  <c r="C8280" i="26"/>
  <c r="B8282" i="26" l="1"/>
  <c r="C8281" i="26"/>
  <c r="B8283" i="26" l="1"/>
  <c r="C8282" i="26"/>
  <c r="B8284" i="26" l="1"/>
  <c r="C8283" i="26"/>
  <c r="B8285" i="26" l="1"/>
  <c r="C8284" i="26"/>
  <c r="B8286" i="26" l="1"/>
  <c r="C8285" i="26"/>
  <c r="B8287" i="26" l="1"/>
  <c r="C8286" i="26"/>
  <c r="B8288" i="26" l="1"/>
  <c r="C8287" i="26"/>
  <c r="B8289" i="26" l="1"/>
  <c r="C8288" i="26"/>
  <c r="B8290" i="26" l="1"/>
  <c r="C8289" i="26"/>
  <c r="B8291" i="26" l="1"/>
  <c r="C8290" i="26"/>
  <c r="B8292" i="26" l="1"/>
  <c r="C8291" i="26"/>
  <c r="B8293" i="26" l="1"/>
  <c r="C8292" i="26"/>
  <c r="B8294" i="26" l="1"/>
  <c r="C8293" i="26"/>
  <c r="B8295" i="26" l="1"/>
  <c r="C8294" i="26"/>
  <c r="B8296" i="26" l="1"/>
  <c r="C8295" i="26"/>
  <c r="B8297" i="26" l="1"/>
  <c r="C8296" i="26"/>
  <c r="B8298" i="26" l="1"/>
  <c r="C8297" i="26"/>
  <c r="C8298" i="26" l="1"/>
  <c r="B8299" i="26"/>
  <c r="B8300" i="26" l="1"/>
  <c r="C8299" i="26"/>
  <c r="B8301" i="26" l="1"/>
  <c r="C8300" i="26"/>
  <c r="B8302" i="26" l="1"/>
  <c r="C8301" i="26"/>
  <c r="B8303" i="26" l="1"/>
  <c r="C8302" i="26"/>
  <c r="B8304" i="26" l="1"/>
  <c r="C8303" i="26"/>
  <c r="B8305" i="26" l="1"/>
  <c r="C8304" i="26"/>
  <c r="B8306" i="26" l="1"/>
  <c r="C8305" i="26"/>
  <c r="B8307" i="26" l="1"/>
  <c r="C8306" i="26"/>
  <c r="B8308" i="26" l="1"/>
  <c r="C8307" i="26"/>
  <c r="B8309" i="26" l="1"/>
  <c r="C8308" i="26"/>
  <c r="B8310" i="26" l="1"/>
  <c r="C8309" i="26"/>
  <c r="B8311" i="26" l="1"/>
  <c r="C8310" i="26"/>
  <c r="B8312" i="26" l="1"/>
  <c r="C8311" i="26"/>
  <c r="B8313" i="26" l="1"/>
  <c r="C8312" i="26"/>
  <c r="B8314" i="26" l="1"/>
  <c r="C8313" i="26"/>
  <c r="B8315" i="26" l="1"/>
  <c r="C8314" i="26"/>
  <c r="B8316" i="26" l="1"/>
  <c r="C8315" i="26"/>
  <c r="B8317" i="26" l="1"/>
  <c r="C8316" i="26"/>
  <c r="B8318" i="26" l="1"/>
  <c r="C8317" i="26"/>
  <c r="B8319" i="26" l="1"/>
  <c r="C8318" i="26"/>
  <c r="B8320" i="26" l="1"/>
  <c r="C8319" i="26"/>
  <c r="B8321" i="26" l="1"/>
  <c r="C8320" i="26"/>
  <c r="B8322" i="26" l="1"/>
  <c r="C8321" i="26"/>
  <c r="B8323" i="26" l="1"/>
  <c r="C8322" i="26"/>
  <c r="B8324" i="26" l="1"/>
  <c r="C8323" i="26"/>
  <c r="B8325" i="26" l="1"/>
  <c r="C8324" i="26"/>
  <c r="B8326" i="26" l="1"/>
  <c r="C8325" i="26"/>
  <c r="B8327" i="26" l="1"/>
  <c r="C8326" i="26"/>
  <c r="C8327" i="26" l="1"/>
  <c r="B8328" i="26"/>
  <c r="B8329" i="26" l="1"/>
  <c r="C8328" i="26"/>
  <c r="B8330" i="26" l="1"/>
  <c r="C8329" i="26"/>
  <c r="B8331" i="26" l="1"/>
  <c r="C8330" i="26"/>
  <c r="B8332" i="26" l="1"/>
  <c r="C8331" i="26"/>
  <c r="B8333" i="26" l="1"/>
  <c r="C8332" i="26"/>
  <c r="B8334" i="26" l="1"/>
  <c r="C8333" i="26"/>
  <c r="B8335" i="26" l="1"/>
  <c r="C8334" i="26"/>
  <c r="B8336" i="26" l="1"/>
  <c r="C8335" i="26"/>
  <c r="B8337" i="26" l="1"/>
  <c r="C8336" i="26"/>
  <c r="B8338" i="26" l="1"/>
  <c r="C8337" i="26"/>
  <c r="B8339" i="26" l="1"/>
  <c r="C8338" i="26"/>
  <c r="B8340" i="26" l="1"/>
  <c r="C8339" i="26"/>
  <c r="C8340" i="26" l="1"/>
  <c r="B8341" i="26"/>
  <c r="B8342" i="26" l="1"/>
  <c r="C8341" i="26"/>
  <c r="B8343" i="26" l="1"/>
  <c r="C8342" i="26"/>
  <c r="B8344" i="26" l="1"/>
  <c r="C8343" i="26"/>
  <c r="B8345" i="26" l="1"/>
  <c r="C8344" i="26"/>
  <c r="B8346" i="26" l="1"/>
  <c r="C8345" i="26"/>
  <c r="C8346" i="26" l="1"/>
  <c r="B8347" i="26"/>
  <c r="B8348" i="26" l="1"/>
  <c r="C8347" i="26"/>
  <c r="B8349" i="26" l="1"/>
  <c r="C8348" i="26"/>
  <c r="B8350" i="26" l="1"/>
  <c r="C8349" i="26"/>
  <c r="C8350" i="26" l="1"/>
  <c r="B8351" i="26"/>
  <c r="B8352" i="26" l="1"/>
  <c r="C8351" i="26"/>
  <c r="B8353" i="26" l="1"/>
  <c r="C8352" i="26"/>
  <c r="B8354" i="26" l="1"/>
  <c r="C8353" i="26"/>
  <c r="B8355" i="26" l="1"/>
  <c r="C8354" i="26"/>
  <c r="B8356" i="26" l="1"/>
  <c r="C8355" i="26"/>
  <c r="B8357" i="26" l="1"/>
  <c r="C8356" i="26"/>
  <c r="B8358" i="26" l="1"/>
  <c r="C8357" i="26"/>
  <c r="B8359" i="26" l="1"/>
  <c r="C8358" i="26"/>
  <c r="B8360" i="26" l="1"/>
  <c r="C8359" i="26"/>
  <c r="B8361" i="26" l="1"/>
  <c r="C8360" i="26"/>
  <c r="B8362" i="26" l="1"/>
  <c r="C8361" i="26"/>
  <c r="B8363" i="26" l="1"/>
  <c r="C8362" i="26"/>
  <c r="B8364" i="26" l="1"/>
  <c r="C8363" i="26"/>
  <c r="B8365" i="26" l="1"/>
  <c r="C8364" i="26"/>
  <c r="C8365" i="26" l="1"/>
  <c r="B8366" i="26"/>
  <c r="B8367" i="26" l="1"/>
  <c r="C8366" i="26"/>
  <c r="C8367" i="26" l="1"/>
  <c r="B8368" i="26"/>
  <c r="B8369" i="26" l="1"/>
  <c r="C8368" i="26"/>
  <c r="B8370" i="26" l="1"/>
  <c r="C8369" i="26"/>
  <c r="B8371" i="26" l="1"/>
  <c r="C8370" i="26"/>
  <c r="B8372" i="26" l="1"/>
  <c r="C8371" i="26"/>
  <c r="B8373" i="26" l="1"/>
  <c r="C8372" i="26"/>
  <c r="B8374" i="26" l="1"/>
  <c r="C8373" i="26"/>
  <c r="B8375" i="26" l="1"/>
  <c r="C8374" i="26"/>
  <c r="B8376" i="26" l="1"/>
  <c r="C8375" i="26"/>
  <c r="B8377" i="26" l="1"/>
  <c r="C8376" i="26"/>
  <c r="B8378" i="26" l="1"/>
  <c r="C8377" i="26"/>
  <c r="B8379" i="26" l="1"/>
  <c r="C8378" i="26"/>
  <c r="B8380" i="26" l="1"/>
  <c r="C8379" i="26"/>
  <c r="B8381" i="26" l="1"/>
  <c r="C8380" i="26"/>
  <c r="B8382" i="26" l="1"/>
  <c r="C8381" i="26"/>
  <c r="B8383" i="26" l="1"/>
  <c r="C8382" i="26"/>
  <c r="B8384" i="26" l="1"/>
  <c r="C8383" i="26"/>
  <c r="B8385" i="26" l="1"/>
  <c r="C8384" i="26"/>
  <c r="B8386" i="26" l="1"/>
  <c r="C8385" i="26"/>
  <c r="B8387" i="26" l="1"/>
  <c r="C8386" i="26"/>
  <c r="B8388" i="26" l="1"/>
  <c r="C8387" i="26"/>
  <c r="B8389" i="26" l="1"/>
  <c r="C8388" i="26"/>
  <c r="B8390" i="26" l="1"/>
  <c r="C8389" i="26"/>
  <c r="B8391" i="26" l="1"/>
  <c r="C8390" i="26"/>
  <c r="B8392" i="26" l="1"/>
  <c r="C8391" i="26"/>
  <c r="B8393" i="26" l="1"/>
  <c r="C8392" i="26"/>
  <c r="B8394" i="26" l="1"/>
  <c r="C8393" i="26"/>
  <c r="B8395" i="26" l="1"/>
  <c r="C8394" i="26"/>
  <c r="B8396" i="26" l="1"/>
  <c r="C8395" i="26"/>
  <c r="B8397" i="26" l="1"/>
  <c r="C8396" i="26"/>
  <c r="B8398" i="26" l="1"/>
  <c r="C8397" i="26"/>
  <c r="B8399" i="26" l="1"/>
  <c r="C8398" i="26"/>
  <c r="B8400" i="26" l="1"/>
  <c r="C8399" i="26"/>
  <c r="B8401" i="26" l="1"/>
  <c r="C8400" i="26"/>
  <c r="B8402" i="26" l="1"/>
  <c r="C8401" i="26"/>
  <c r="B8403" i="26" l="1"/>
  <c r="C8402" i="26"/>
  <c r="B8404" i="26" l="1"/>
  <c r="C8403" i="26"/>
  <c r="B8405" i="26" l="1"/>
  <c r="C8404" i="26"/>
  <c r="B8406" i="26" l="1"/>
  <c r="C8405" i="26"/>
  <c r="B8407" i="26" l="1"/>
  <c r="C8406" i="26"/>
  <c r="B8408" i="26" l="1"/>
  <c r="C8407" i="26"/>
  <c r="B8409" i="26" l="1"/>
  <c r="C8408" i="26"/>
  <c r="B8410" i="26" l="1"/>
  <c r="C8409" i="26"/>
  <c r="B8411" i="26" l="1"/>
  <c r="C8410" i="26"/>
  <c r="B8412" i="26" l="1"/>
  <c r="C8411" i="26"/>
  <c r="B8413" i="26" l="1"/>
  <c r="C8412" i="26"/>
  <c r="B8414" i="26" l="1"/>
  <c r="C8413" i="26"/>
  <c r="B8415" i="26" l="1"/>
  <c r="C8414" i="26"/>
  <c r="B8416" i="26" l="1"/>
  <c r="C8415" i="26"/>
  <c r="B8417" i="26" l="1"/>
  <c r="C8416" i="26"/>
  <c r="B8418" i="26" l="1"/>
  <c r="C8417" i="26"/>
  <c r="B8419" i="26" l="1"/>
  <c r="C8418" i="26"/>
  <c r="B8420" i="26" l="1"/>
  <c r="C8419" i="26"/>
  <c r="B8421" i="26" l="1"/>
  <c r="C8420" i="26"/>
  <c r="B8422" i="26" l="1"/>
  <c r="C8421" i="26"/>
  <c r="B8423" i="26" l="1"/>
  <c r="C8422" i="26"/>
  <c r="B8424" i="26" l="1"/>
  <c r="C8423" i="26"/>
  <c r="B8425" i="26" l="1"/>
  <c r="C8424" i="26"/>
  <c r="B8426" i="26" l="1"/>
  <c r="C8425" i="26"/>
  <c r="B8427" i="26" l="1"/>
  <c r="C8426" i="26"/>
  <c r="B8428" i="26" l="1"/>
  <c r="C8427" i="26"/>
  <c r="B8429" i="26" l="1"/>
  <c r="C8428" i="26"/>
  <c r="B8430" i="26" l="1"/>
  <c r="C8429" i="26"/>
  <c r="B8431" i="26" l="1"/>
  <c r="C8430" i="26"/>
  <c r="B8432" i="26" l="1"/>
  <c r="C8431" i="26"/>
  <c r="B8433" i="26" l="1"/>
  <c r="C8432" i="26"/>
  <c r="B8434" i="26" l="1"/>
  <c r="C8433" i="26"/>
  <c r="B8435" i="26" l="1"/>
  <c r="C8434" i="26"/>
  <c r="B8436" i="26" l="1"/>
  <c r="C8435" i="26"/>
  <c r="B8437" i="26" l="1"/>
  <c r="C8436" i="26"/>
  <c r="B8438" i="26" l="1"/>
  <c r="C8437" i="26"/>
  <c r="B8439" i="26" l="1"/>
  <c r="C8438" i="26"/>
  <c r="B8440" i="26" l="1"/>
  <c r="C8439" i="26"/>
  <c r="B8441" i="26" l="1"/>
  <c r="C8440" i="26"/>
  <c r="B8442" i="26" l="1"/>
  <c r="C8441" i="26"/>
  <c r="B8443" i="26" l="1"/>
  <c r="C8442" i="26"/>
  <c r="B8444" i="26" l="1"/>
  <c r="C8443" i="26"/>
  <c r="B8445" i="26" l="1"/>
  <c r="C8444" i="26"/>
  <c r="B8446" i="26" l="1"/>
  <c r="C8445" i="26"/>
  <c r="B8447" i="26" l="1"/>
  <c r="C8446" i="26"/>
  <c r="B8448" i="26" l="1"/>
  <c r="C8447" i="26"/>
  <c r="B8449" i="26" l="1"/>
  <c r="C8448" i="26"/>
  <c r="B8450" i="26" l="1"/>
  <c r="C8449" i="26"/>
  <c r="B8451" i="26" l="1"/>
  <c r="C8450" i="26"/>
  <c r="B8452" i="26" l="1"/>
  <c r="C8451" i="26"/>
  <c r="B8453" i="26" l="1"/>
  <c r="C8452" i="26"/>
  <c r="B8454" i="26" l="1"/>
  <c r="C8453" i="26"/>
  <c r="B8455" i="26" l="1"/>
  <c r="C8454" i="26"/>
  <c r="B8456" i="26" l="1"/>
  <c r="C8455" i="26"/>
  <c r="B8457" i="26" l="1"/>
  <c r="C8456" i="26"/>
  <c r="B8458" i="26" l="1"/>
  <c r="C8457" i="26"/>
  <c r="B8459" i="26" l="1"/>
  <c r="C8458" i="26"/>
  <c r="B8460" i="26" l="1"/>
  <c r="C8459" i="26"/>
  <c r="B8461" i="26" l="1"/>
  <c r="C8460" i="26"/>
  <c r="B8462" i="26" l="1"/>
  <c r="C8461" i="26"/>
  <c r="B8463" i="26" l="1"/>
  <c r="C8462" i="26"/>
  <c r="B8464" i="26" l="1"/>
  <c r="C8463" i="26"/>
  <c r="B8465" i="26" l="1"/>
  <c r="C8464" i="26"/>
  <c r="B8466" i="26" l="1"/>
  <c r="C8465" i="26"/>
  <c r="B8467" i="26" l="1"/>
  <c r="C8466" i="26"/>
  <c r="B8468" i="26" l="1"/>
  <c r="C8467" i="26"/>
  <c r="B8469" i="26" l="1"/>
  <c r="C8468" i="26"/>
  <c r="B8470" i="26" l="1"/>
  <c r="C8469" i="26"/>
  <c r="B8471" i="26" l="1"/>
  <c r="C8470" i="26"/>
  <c r="B8472" i="26" l="1"/>
  <c r="C8471" i="26"/>
  <c r="B8473" i="26" l="1"/>
  <c r="C8472" i="26"/>
  <c r="B8474" i="26" l="1"/>
  <c r="C8473" i="26"/>
  <c r="B8475" i="26" l="1"/>
  <c r="C8474" i="26"/>
  <c r="B8476" i="26" l="1"/>
  <c r="C8475" i="26"/>
  <c r="B8477" i="26" l="1"/>
  <c r="C8476" i="26"/>
  <c r="B8478" i="26" l="1"/>
  <c r="C8477" i="26"/>
  <c r="B8479" i="26" l="1"/>
  <c r="C8478" i="26"/>
  <c r="B8480" i="26" l="1"/>
  <c r="C8479" i="26"/>
  <c r="B8481" i="26" l="1"/>
  <c r="C8480" i="26"/>
  <c r="B8482" i="26" l="1"/>
  <c r="C8481" i="26"/>
  <c r="B8483" i="26" l="1"/>
  <c r="C8482" i="26"/>
  <c r="B8484" i="26" l="1"/>
  <c r="C8483" i="26"/>
  <c r="B8485" i="26" l="1"/>
  <c r="C8484" i="26"/>
  <c r="B8486" i="26" l="1"/>
  <c r="C8485" i="26"/>
  <c r="B8487" i="26" l="1"/>
  <c r="C8486" i="26"/>
  <c r="B8488" i="26" l="1"/>
  <c r="C8487" i="26"/>
  <c r="B8489" i="26" l="1"/>
  <c r="C8488" i="26"/>
  <c r="B8490" i="26" l="1"/>
  <c r="C8489" i="26"/>
  <c r="B8491" i="26" l="1"/>
  <c r="C8490" i="26"/>
  <c r="B8492" i="26" l="1"/>
  <c r="C8491" i="26"/>
  <c r="B8493" i="26" l="1"/>
  <c r="C8492" i="26"/>
  <c r="B8494" i="26" l="1"/>
  <c r="C8493" i="26"/>
  <c r="B8495" i="26" l="1"/>
  <c r="C8494" i="26"/>
  <c r="B8496" i="26" l="1"/>
  <c r="C8495" i="26"/>
  <c r="B8497" i="26" l="1"/>
  <c r="C8496" i="26"/>
  <c r="B8498" i="26" l="1"/>
  <c r="C8497" i="26"/>
  <c r="B8499" i="26" l="1"/>
  <c r="C8498" i="26"/>
  <c r="B8500" i="26" l="1"/>
  <c r="C8499" i="26"/>
  <c r="B8501" i="26" l="1"/>
  <c r="C8500" i="26"/>
  <c r="B8502" i="26" l="1"/>
  <c r="C8501" i="26"/>
  <c r="B8503" i="26" l="1"/>
  <c r="C8502" i="26"/>
  <c r="B8504" i="26" l="1"/>
  <c r="C8503" i="26"/>
  <c r="B8505" i="26" l="1"/>
  <c r="C8504" i="26"/>
  <c r="B8506" i="26" l="1"/>
  <c r="C8505" i="26"/>
  <c r="B8507" i="26" l="1"/>
  <c r="C8506" i="26"/>
  <c r="B8508" i="26" l="1"/>
  <c r="C8507" i="26"/>
  <c r="B8509" i="26" l="1"/>
  <c r="C8508" i="26"/>
  <c r="B8510" i="26" l="1"/>
  <c r="C8509" i="26"/>
  <c r="B8511" i="26" l="1"/>
  <c r="C8510" i="26"/>
  <c r="B8512" i="26" l="1"/>
  <c r="C8511" i="26"/>
  <c r="B8513" i="26" l="1"/>
  <c r="C8512" i="26"/>
  <c r="B8514" i="26" l="1"/>
  <c r="C8513" i="26"/>
  <c r="B8515" i="26" l="1"/>
  <c r="C8514" i="26"/>
  <c r="B8516" i="26" l="1"/>
  <c r="C8515" i="26"/>
  <c r="B8517" i="26" l="1"/>
  <c r="C8516" i="26"/>
  <c r="B8518" i="26" l="1"/>
  <c r="C8517" i="26"/>
  <c r="B8519" i="26" l="1"/>
  <c r="C8518" i="26"/>
  <c r="B8520" i="26" l="1"/>
  <c r="C8519" i="26"/>
  <c r="B8521" i="26" l="1"/>
  <c r="C8520" i="26"/>
  <c r="B8522" i="26" l="1"/>
  <c r="C8521" i="26"/>
  <c r="B8523" i="26" l="1"/>
  <c r="C8522" i="26"/>
  <c r="B8524" i="26" l="1"/>
  <c r="C8523" i="26"/>
  <c r="B8525" i="26" l="1"/>
  <c r="C8524" i="26"/>
  <c r="B8526" i="26" l="1"/>
  <c r="C8525" i="26"/>
  <c r="B8527" i="26" l="1"/>
  <c r="C8526" i="26"/>
  <c r="B8528" i="26" l="1"/>
  <c r="C8527" i="26"/>
  <c r="B8529" i="26" l="1"/>
  <c r="C8528" i="26"/>
  <c r="B8530" i="26" l="1"/>
  <c r="C8529" i="26"/>
  <c r="B8531" i="26" l="1"/>
  <c r="C8530" i="26"/>
  <c r="B8532" i="26" l="1"/>
  <c r="C8531" i="26"/>
  <c r="B8533" i="26" l="1"/>
  <c r="C8532" i="26"/>
  <c r="B8534" i="26" l="1"/>
  <c r="C8533" i="26"/>
  <c r="B8535" i="26" l="1"/>
  <c r="C8534" i="26"/>
  <c r="B8536" i="26" l="1"/>
  <c r="C8535" i="26"/>
  <c r="B8537" i="26" l="1"/>
  <c r="C8536" i="26"/>
  <c r="B8538" i="26" l="1"/>
  <c r="C8537" i="26"/>
  <c r="B8539" i="26" l="1"/>
  <c r="C8538" i="26"/>
  <c r="B8540" i="26" l="1"/>
  <c r="C8539" i="26"/>
  <c r="B8541" i="26" l="1"/>
  <c r="C8540" i="26"/>
  <c r="B8542" i="26" l="1"/>
  <c r="C8541" i="26"/>
  <c r="B8543" i="26" l="1"/>
  <c r="C8542" i="26"/>
  <c r="B8544" i="26" l="1"/>
  <c r="C8543" i="26"/>
  <c r="B8545" i="26" l="1"/>
  <c r="C8544" i="26"/>
  <c r="B8546" i="26" l="1"/>
  <c r="C8545" i="26"/>
  <c r="B8547" i="26" l="1"/>
  <c r="C8546" i="26"/>
  <c r="B8548" i="26" l="1"/>
  <c r="C8547" i="26"/>
  <c r="B8549" i="26" l="1"/>
  <c r="C8548" i="26"/>
  <c r="B8550" i="26" l="1"/>
  <c r="C8549" i="26"/>
  <c r="B8551" i="26" l="1"/>
  <c r="C8550" i="26"/>
  <c r="B8552" i="26" l="1"/>
  <c r="C8551" i="26"/>
  <c r="B8553" i="26" l="1"/>
  <c r="C8552" i="26"/>
  <c r="B8554" i="26" l="1"/>
  <c r="C8553" i="26"/>
  <c r="B8555" i="26" l="1"/>
  <c r="C8554" i="26"/>
  <c r="B8556" i="26" l="1"/>
  <c r="C8555" i="26"/>
  <c r="B8557" i="26" l="1"/>
  <c r="C8556" i="26"/>
  <c r="B8558" i="26" l="1"/>
  <c r="C8557" i="26"/>
  <c r="B8559" i="26" l="1"/>
  <c r="C8558" i="26"/>
  <c r="B8560" i="26" l="1"/>
  <c r="C8559" i="26"/>
  <c r="B8561" i="26" l="1"/>
  <c r="C8560" i="26"/>
  <c r="B8562" i="26" l="1"/>
  <c r="C8561" i="26"/>
  <c r="B8563" i="26" l="1"/>
  <c r="C8562" i="26"/>
  <c r="B8564" i="26" l="1"/>
  <c r="C8563" i="26"/>
  <c r="B8565" i="26" l="1"/>
  <c r="C8564" i="26"/>
  <c r="B8566" i="26" l="1"/>
  <c r="C8565" i="26"/>
  <c r="B8567" i="26" l="1"/>
  <c r="C8566" i="26"/>
  <c r="B8568" i="26" l="1"/>
  <c r="C8567" i="26"/>
  <c r="B8569" i="26" l="1"/>
  <c r="C8568" i="26"/>
  <c r="B8570" i="26" l="1"/>
  <c r="C8569" i="26"/>
  <c r="B8571" i="26" l="1"/>
  <c r="C8570" i="26"/>
  <c r="B8572" i="26" l="1"/>
  <c r="C8571" i="26"/>
  <c r="B8573" i="26" l="1"/>
  <c r="C8572" i="26"/>
  <c r="B8574" i="26" l="1"/>
  <c r="C8573" i="26"/>
  <c r="B8575" i="26" l="1"/>
  <c r="C8574" i="26"/>
  <c r="B8576" i="26" l="1"/>
  <c r="C8575" i="26"/>
  <c r="B8577" i="26" l="1"/>
  <c r="C8576" i="26"/>
  <c r="B8578" i="26" l="1"/>
  <c r="C8577" i="26"/>
  <c r="B8579" i="26" l="1"/>
  <c r="C8578" i="26"/>
  <c r="B8580" i="26" l="1"/>
  <c r="C8579" i="26"/>
  <c r="B8581" i="26" l="1"/>
  <c r="C8580" i="26"/>
  <c r="B8582" i="26" l="1"/>
  <c r="C8581" i="26"/>
  <c r="B8583" i="26" l="1"/>
  <c r="C8582" i="26"/>
  <c r="B8584" i="26" l="1"/>
  <c r="C8583" i="26"/>
  <c r="B8585" i="26" l="1"/>
  <c r="C8584" i="26"/>
  <c r="B8586" i="26" l="1"/>
  <c r="C8585" i="26"/>
  <c r="B8587" i="26" l="1"/>
  <c r="C8586" i="26"/>
  <c r="B8588" i="26" l="1"/>
  <c r="C8587" i="26"/>
  <c r="B8589" i="26" l="1"/>
  <c r="C8588" i="26"/>
  <c r="B8590" i="26" l="1"/>
  <c r="C8589" i="26"/>
  <c r="B8591" i="26" l="1"/>
  <c r="C8590" i="26"/>
  <c r="B8592" i="26" l="1"/>
  <c r="C8591" i="26"/>
  <c r="B8593" i="26" l="1"/>
  <c r="C8592" i="26"/>
  <c r="B8594" i="26" l="1"/>
  <c r="C8593" i="26"/>
  <c r="B8595" i="26" l="1"/>
  <c r="C8594" i="26"/>
  <c r="B8596" i="26" l="1"/>
  <c r="C8595" i="26"/>
  <c r="B8597" i="26" l="1"/>
  <c r="C8596" i="26"/>
  <c r="B8598" i="26" l="1"/>
  <c r="C8597" i="26"/>
  <c r="B8599" i="26" l="1"/>
  <c r="C8598" i="26"/>
  <c r="B8600" i="26" l="1"/>
  <c r="C8599" i="26"/>
  <c r="B8601" i="26" l="1"/>
  <c r="C8600" i="26"/>
  <c r="B8602" i="26" l="1"/>
  <c r="C8601" i="26"/>
  <c r="C8602" i="26" l="1"/>
  <c r="B8603" i="26"/>
  <c r="C8603" i="26" l="1"/>
  <c r="B8604" i="26"/>
  <c r="B8605" i="26" l="1"/>
  <c r="C8604" i="26"/>
  <c r="B8606" i="26" l="1"/>
  <c r="C8605" i="26"/>
  <c r="B8607" i="26" l="1"/>
  <c r="C8606" i="26"/>
  <c r="B8608" i="26" l="1"/>
  <c r="C8607" i="26"/>
  <c r="B8609" i="26" l="1"/>
  <c r="C8608" i="26"/>
  <c r="B8610" i="26" l="1"/>
  <c r="C8609" i="26"/>
  <c r="B8611" i="26" l="1"/>
  <c r="C8610" i="26"/>
  <c r="B8612" i="26" l="1"/>
  <c r="C8611" i="26"/>
  <c r="B8613" i="26" l="1"/>
  <c r="C8612" i="26"/>
  <c r="B8614" i="26" l="1"/>
  <c r="C8613" i="26"/>
  <c r="B8615" i="26" l="1"/>
  <c r="C8614" i="26"/>
  <c r="B8616" i="26" l="1"/>
  <c r="C8615" i="26"/>
  <c r="B8617" i="26" l="1"/>
  <c r="C8616" i="26"/>
  <c r="B8618" i="26" l="1"/>
  <c r="C8617" i="26"/>
  <c r="B8619" i="26" l="1"/>
  <c r="C8618" i="26"/>
  <c r="B8620" i="26" l="1"/>
  <c r="C8619" i="26"/>
  <c r="B8621" i="26" l="1"/>
  <c r="C8620" i="26"/>
  <c r="B8622" i="26" l="1"/>
  <c r="C8621" i="26"/>
  <c r="B8623" i="26" l="1"/>
  <c r="C8622" i="26"/>
  <c r="B8624" i="26" l="1"/>
  <c r="C8623" i="26"/>
  <c r="B8625" i="26" l="1"/>
  <c r="C8624" i="26"/>
  <c r="B8626" i="26" l="1"/>
  <c r="C8625" i="26"/>
  <c r="B8627" i="26" l="1"/>
  <c r="C8626" i="26"/>
  <c r="B8628" i="26" l="1"/>
  <c r="C8627" i="26"/>
  <c r="B8629" i="26" l="1"/>
  <c r="C8628" i="26"/>
  <c r="B8630" i="26" l="1"/>
  <c r="C8629" i="26"/>
  <c r="B8631" i="26" l="1"/>
  <c r="C8630" i="26"/>
  <c r="B8632" i="26" l="1"/>
  <c r="C8631" i="26"/>
  <c r="B8633" i="26" l="1"/>
  <c r="C8632" i="26"/>
  <c r="B8634" i="26" l="1"/>
  <c r="C8633" i="26"/>
  <c r="B8635" i="26" l="1"/>
  <c r="C8634" i="26"/>
  <c r="B8636" i="26" l="1"/>
  <c r="C8635" i="26"/>
  <c r="B8637" i="26" l="1"/>
  <c r="C8636" i="26"/>
  <c r="B8638" i="26" l="1"/>
  <c r="C8637" i="26"/>
  <c r="B8639" i="26" l="1"/>
  <c r="C8638" i="26"/>
  <c r="B8640" i="26" l="1"/>
  <c r="C8639" i="26"/>
  <c r="B8641" i="26" l="1"/>
  <c r="C8640" i="26"/>
  <c r="B8642" i="26" l="1"/>
  <c r="C8641" i="26"/>
  <c r="B8643" i="26" l="1"/>
  <c r="C8642" i="26"/>
  <c r="B8644" i="26" l="1"/>
  <c r="C8643" i="26"/>
  <c r="B8645" i="26" l="1"/>
  <c r="C8644" i="26"/>
  <c r="B8646" i="26" l="1"/>
  <c r="C8645" i="26"/>
  <c r="B8647" i="26" l="1"/>
  <c r="C8646" i="26"/>
  <c r="B8648" i="26" l="1"/>
  <c r="C8647" i="26"/>
  <c r="B8649" i="26" l="1"/>
  <c r="C8648" i="26"/>
  <c r="B8650" i="26" l="1"/>
  <c r="C8649" i="26"/>
  <c r="B8651" i="26" l="1"/>
  <c r="C8650" i="26"/>
  <c r="B8652" i="26" l="1"/>
  <c r="C8651" i="26"/>
  <c r="B8653" i="26" l="1"/>
  <c r="C8652" i="26"/>
  <c r="B8654" i="26" l="1"/>
  <c r="C8653" i="26"/>
  <c r="B8655" i="26" l="1"/>
  <c r="C8654" i="26"/>
  <c r="B8656" i="26" l="1"/>
  <c r="C8655" i="26"/>
  <c r="B8657" i="26" l="1"/>
  <c r="C8656" i="26"/>
  <c r="B8658" i="26" l="1"/>
  <c r="C8657" i="26"/>
  <c r="B8659" i="26" l="1"/>
  <c r="C8658" i="26"/>
  <c r="B8660" i="26" l="1"/>
  <c r="C8659" i="26"/>
  <c r="B8661" i="26" l="1"/>
  <c r="C8660" i="26"/>
  <c r="B8662" i="26" l="1"/>
  <c r="C8661" i="26"/>
  <c r="B8663" i="26" l="1"/>
  <c r="C8662" i="26"/>
  <c r="B8664" i="26" l="1"/>
  <c r="C8663" i="26"/>
  <c r="B8665" i="26" l="1"/>
  <c r="C8664" i="26"/>
  <c r="B8666" i="26" l="1"/>
  <c r="C8665" i="26"/>
  <c r="B8667" i="26" l="1"/>
  <c r="C8666" i="26"/>
  <c r="B8668" i="26" l="1"/>
  <c r="C8667" i="26"/>
  <c r="B8669" i="26" l="1"/>
  <c r="C8668" i="26"/>
  <c r="B8670" i="26" l="1"/>
  <c r="C8669" i="26"/>
  <c r="B8671" i="26" l="1"/>
  <c r="C8670" i="26"/>
  <c r="B8672" i="26" l="1"/>
  <c r="C8671" i="26"/>
  <c r="B8673" i="26" l="1"/>
  <c r="C8672" i="26"/>
  <c r="B8674" i="26" l="1"/>
  <c r="C8673" i="26"/>
  <c r="B8675" i="26" l="1"/>
  <c r="C8674" i="26"/>
  <c r="B8676" i="26" l="1"/>
  <c r="C8675" i="26"/>
  <c r="B8677" i="26" l="1"/>
  <c r="C8676" i="26"/>
  <c r="B8678" i="26" l="1"/>
  <c r="C8677" i="26"/>
  <c r="B8679" i="26" l="1"/>
  <c r="C8678" i="26"/>
  <c r="B8680" i="26" l="1"/>
  <c r="C8679" i="26"/>
  <c r="B8681" i="26" l="1"/>
  <c r="C8680" i="26"/>
  <c r="B8682" i="26" l="1"/>
  <c r="C8681" i="26"/>
  <c r="B8683" i="26" l="1"/>
  <c r="C8682" i="26"/>
  <c r="B8684" i="26" l="1"/>
  <c r="C8683" i="26"/>
  <c r="B8685" i="26" l="1"/>
  <c r="C8684" i="26"/>
  <c r="B8686" i="26" l="1"/>
  <c r="C8685" i="26"/>
  <c r="B8687" i="26" l="1"/>
  <c r="C8686" i="26"/>
  <c r="B8688" i="26" l="1"/>
  <c r="C8687" i="26"/>
  <c r="B8689" i="26" l="1"/>
  <c r="C8688" i="26"/>
  <c r="B8690" i="26" l="1"/>
  <c r="C8689" i="26"/>
  <c r="B8691" i="26" l="1"/>
  <c r="C8690" i="26"/>
  <c r="B8692" i="26" l="1"/>
  <c r="C8691" i="26"/>
  <c r="B8693" i="26" l="1"/>
  <c r="C8692" i="26"/>
  <c r="B8694" i="26" l="1"/>
  <c r="C8693" i="26"/>
  <c r="B8695" i="26" l="1"/>
  <c r="C8694" i="26"/>
  <c r="B8696" i="26" l="1"/>
  <c r="C8695" i="26"/>
  <c r="B8697" i="26" l="1"/>
  <c r="C8696" i="26"/>
  <c r="B8698" i="26" l="1"/>
  <c r="C8697" i="26"/>
  <c r="B8699" i="26" l="1"/>
  <c r="C8698" i="26"/>
  <c r="B8700" i="26" l="1"/>
  <c r="C8699" i="26"/>
  <c r="B8701" i="26" l="1"/>
  <c r="C8700" i="26"/>
  <c r="B8702" i="26" l="1"/>
  <c r="C8701" i="26"/>
  <c r="B8703" i="26" l="1"/>
  <c r="C8702" i="26"/>
  <c r="B8704" i="26" l="1"/>
  <c r="C8703" i="26"/>
  <c r="B8705" i="26" l="1"/>
  <c r="C8704" i="26"/>
  <c r="B8706" i="26" l="1"/>
  <c r="C8705" i="26"/>
  <c r="B8707" i="26" l="1"/>
  <c r="C8706" i="26"/>
  <c r="B8708" i="26" l="1"/>
  <c r="C8707" i="26"/>
  <c r="B8709" i="26" l="1"/>
  <c r="C8708" i="26"/>
  <c r="B8710" i="26" l="1"/>
  <c r="C8709" i="26"/>
  <c r="B8711" i="26" l="1"/>
  <c r="C8710" i="26"/>
  <c r="B8712" i="26" l="1"/>
  <c r="C8711" i="26"/>
  <c r="B8713" i="26" l="1"/>
  <c r="C8712" i="26"/>
  <c r="B8714" i="26" l="1"/>
  <c r="C8713" i="26"/>
  <c r="B8715" i="26" l="1"/>
  <c r="C8714" i="26"/>
  <c r="B8716" i="26" l="1"/>
  <c r="C8715" i="26"/>
  <c r="B8717" i="26" l="1"/>
  <c r="C8716" i="26"/>
  <c r="C8717" i="26" l="1"/>
  <c r="B8718" i="26"/>
  <c r="B8719" i="26" l="1"/>
  <c r="C8718" i="26"/>
  <c r="B8720" i="26" l="1"/>
  <c r="C8719" i="26"/>
  <c r="B8721" i="26" l="1"/>
  <c r="C8720" i="26"/>
  <c r="B8722" i="26" l="1"/>
  <c r="C8721" i="26"/>
  <c r="B8723" i="26" l="1"/>
  <c r="C8722" i="26"/>
  <c r="B8724" i="26" l="1"/>
  <c r="C8723" i="26"/>
  <c r="B8725" i="26" l="1"/>
  <c r="C8724" i="26"/>
  <c r="B8726" i="26" l="1"/>
  <c r="C8725" i="26"/>
  <c r="B8727" i="26" l="1"/>
  <c r="C8726" i="26"/>
  <c r="B8728" i="26" l="1"/>
  <c r="C8727" i="26"/>
  <c r="B8729" i="26" l="1"/>
  <c r="C8728" i="26"/>
  <c r="B8730" i="26" l="1"/>
  <c r="C8729" i="26"/>
  <c r="B8731" i="26" l="1"/>
  <c r="C8730" i="26"/>
  <c r="B8732" i="26" l="1"/>
  <c r="C8731" i="26"/>
  <c r="B8733" i="26" l="1"/>
  <c r="C8732" i="26"/>
  <c r="B8734" i="26" l="1"/>
  <c r="C8733" i="26"/>
  <c r="B8735" i="26" l="1"/>
  <c r="C8734" i="26"/>
  <c r="B8736" i="26" l="1"/>
  <c r="C8735" i="26"/>
  <c r="B8737" i="26" l="1"/>
  <c r="C8736" i="26"/>
  <c r="B8738" i="26" l="1"/>
  <c r="C8737" i="26"/>
  <c r="B8739" i="26" l="1"/>
  <c r="C8738" i="26"/>
  <c r="B8740" i="26" l="1"/>
  <c r="C8739" i="26"/>
  <c r="B8741" i="26" l="1"/>
  <c r="C8740" i="26"/>
  <c r="B8742" i="26" l="1"/>
  <c r="C8741" i="26"/>
  <c r="B8743" i="26" l="1"/>
  <c r="C8742" i="26"/>
  <c r="B8744" i="26" l="1"/>
  <c r="C8743" i="26"/>
  <c r="B8745" i="26" l="1"/>
  <c r="C8744" i="26"/>
  <c r="B8746" i="26" l="1"/>
  <c r="C8745" i="26"/>
  <c r="B8747" i="26" l="1"/>
  <c r="C8746" i="26"/>
  <c r="B8748" i="26" l="1"/>
  <c r="C8747" i="26"/>
  <c r="B8749" i="26" l="1"/>
  <c r="C8748" i="26"/>
  <c r="B8750" i="26" l="1"/>
  <c r="C8749" i="26"/>
  <c r="B8751" i="26" l="1"/>
  <c r="C8750" i="26"/>
  <c r="B8752" i="26" l="1"/>
  <c r="C8751" i="26"/>
  <c r="B8753" i="26" l="1"/>
  <c r="C8752" i="26"/>
  <c r="B8754" i="26" l="1"/>
  <c r="C8753" i="26"/>
  <c r="B8755" i="26" l="1"/>
  <c r="C8754" i="26"/>
  <c r="B8756" i="26" l="1"/>
  <c r="C8755" i="26"/>
  <c r="B8757" i="26" l="1"/>
  <c r="C8756" i="26"/>
  <c r="B8758" i="26" l="1"/>
  <c r="C8757" i="26"/>
  <c r="B8759" i="26" l="1"/>
  <c r="C8758" i="26"/>
  <c r="B8760" i="26" l="1"/>
  <c r="C8759" i="26"/>
  <c r="B8761" i="26" l="1"/>
  <c r="C8760" i="26"/>
  <c r="B8762" i="26" l="1"/>
  <c r="C8761" i="26"/>
  <c r="B8763" i="26" l="1"/>
  <c r="C8762" i="26"/>
  <c r="B8764" i="26" l="1"/>
  <c r="C8763" i="26"/>
  <c r="B8765" i="26" l="1"/>
  <c r="C8764" i="26"/>
  <c r="B8766" i="26" l="1"/>
  <c r="C8765" i="26"/>
  <c r="B8767" i="26" l="1"/>
  <c r="C8766" i="26"/>
  <c r="B8768" i="26" l="1"/>
  <c r="C8767" i="26"/>
  <c r="B8769" i="26" l="1"/>
  <c r="C8768" i="26"/>
  <c r="B8770" i="26" l="1"/>
  <c r="C8769" i="26"/>
  <c r="B8771" i="26" l="1"/>
  <c r="C8770" i="26"/>
  <c r="B8772" i="26" l="1"/>
  <c r="C8771" i="26"/>
  <c r="B8773" i="26" l="1"/>
  <c r="C8772" i="26"/>
  <c r="B8774" i="26" l="1"/>
  <c r="C8773" i="26"/>
  <c r="B8775" i="26" l="1"/>
  <c r="C8774" i="26"/>
  <c r="B8776" i="26" l="1"/>
  <c r="C8775" i="26"/>
  <c r="B8777" i="26" l="1"/>
  <c r="C8776" i="26"/>
  <c r="B8778" i="26" l="1"/>
  <c r="C8777" i="26"/>
  <c r="B8779" i="26" l="1"/>
  <c r="C8778" i="26"/>
  <c r="B8780" i="26" l="1"/>
  <c r="C8779" i="26"/>
  <c r="B8781" i="26" l="1"/>
  <c r="C8780" i="26"/>
  <c r="B8782" i="26" l="1"/>
  <c r="C8781" i="26"/>
  <c r="B8783" i="26" l="1"/>
  <c r="C8782" i="26"/>
  <c r="B8784" i="26" l="1"/>
  <c r="C8783" i="26"/>
  <c r="B8785" i="26" l="1"/>
  <c r="C8784" i="26"/>
  <c r="B8786" i="26" l="1"/>
  <c r="C8785" i="26"/>
  <c r="B8787" i="26" l="1"/>
  <c r="C8786" i="26"/>
  <c r="B8788" i="26" l="1"/>
  <c r="C8787" i="26"/>
  <c r="B8789" i="26" l="1"/>
  <c r="C8788" i="26"/>
  <c r="B8790" i="26" l="1"/>
  <c r="C8789" i="26"/>
  <c r="B8791" i="26" l="1"/>
  <c r="C8790" i="26"/>
  <c r="B8792" i="26" l="1"/>
  <c r="C8791" i="26"/>
  <c r="B8793" i="26" l="1"/>
  <c r="C8792" i="26"/>
  <c r="B8794" i="26" l="1"/>
  <c r="C8793" i="26"/>
  <c r="B8795" i="26" l="1"/>
  <c r="C8794" i="26"/>
  <c r="B8796" i="26" l="1"/>
  <c r="C8795" i="26"/>
  <c r="B8797" i="26" l="1"/>
  <c r="C8796" i="26"/>
  <c r="B8798" i="26" l="1"/>
  <c r="C8797" i="26"/>
  <c r="B8799" i="26" l="1"/>
  <c r="C8798" i="26"/>
  <c r="B8800" i="26" l="1"/>
  <c r="C8799" i="26"/>
  <c r="B8801" i="26" l="1"/>
  <c r="C8800" i="26"/>
  <c r="B8802" i="26" l="1"/>
  <c r="C8801" i="26"/>
  <c r="B8803" i="26" l="1"/>
  <c r="C8802" i="26"/>
  <c r="B8804" i="26" l="1"/>
  <c r="C8803" i="26"/>
  <c r="B8805" i="26" l="1"/>
  <c r="C8804" i="26"/>
  <c r="B8806" i="26" l="1"/>
  <c r="C8805" i="26"/>
  <c r="B8807" i="26" l="1"/>
  <c r="C8806" i="26"/>
  <c r="B8808" i="26" l="1"/>
  <c r="C8807" i="26"/>
  <c r="B8809" i="26" l="1"/>
  <c r="C8808" i="26"/>
  <c r="B8810" i="26" l="1"/>
  <c r="C8809" i="26"/>
  <c r="B8811" i="26" l="1"/>
  <c r="C8810" i="26"/>
  <c r="B8812" i="26" l="1"/>
  <c r="C8811" i="26"/>
  <c r="B8813" i="26" l="1"/>
  <c r="C8812" i="26"/>
  <c r="B8814" i="26" l="1"/>
  <c r="C8813" i="26"/>
  <c r="B8815" i="26" l="1"/>
  <c r="C8814" i="26"/>
  <c r="B8816" i="26" l="1"/>
  <c r="C8815" i="26"/>
  <c r="B8817" i="26" l="1"/>
  <c r="C8816" i="26"/>
  <c r="B8818" i="26" l="1"/>
  <c r="C8817" i="26"/>
  <c r="B8819" i="26" l="1"/>
  <c r="C8818" i="26"/>
  <c r="B8820" i="26" l="1"/>
  <c r="C8819" i="26"/>
  <c r="B8821" i="26" l="1"/>
  <c r="C8820" i="26"/>
  <c r="B8822" i="26" l="1"/>
  <c r="C8821" i="26"/>
  <c r="B8823" i="26" l="1"/>
  <c r="C8822" i="26"/>
  <c r="B8824" i="26" l="1"/>
  <c r="C8823" i="26"/>
  <c r="B8825" i="26" l="1"/>
  <c r="C8824" i="26"/>
  <c r="B8826" i="26" l="1"/>
  <c r="C8825" i="26"/>
  <c r="B8827" i="26" l="1"/>
  <c r="C8826" i="26"/>
  <c r="B8828" i="26" l="1"/>
  <c r="C8827" i="26"/>
  <c r="B8829" i="26" l="1"/>
  <c r="C8828" i="26"/>
  <c r="B8830" i="26" l="1"/>
  <c r="C8829" i="26"/>
  <c r="B8831" i="26" l="1"/>
  <c r="C8830" i="26"/>
  <c r="B8832" i="26" l="1"/>
  <c r="C8831" i="26"/>
  <c r="B8833" i="26" l="1"/>
  <c r="C8832" i="26"/>
  <c r="B8834" i="26" l="1"/>
  <c r="C8833" i="26"/>
  <c r="B8835" i="26" l="1"/>
  <c r="C8834" i="26"/>
  <c r="B8836" i="26" l="1"/>
  <c r="C8835" i="26"/>
  <c r="B8837" i="26" l="1"/>
  <c r="C8836" i="26"/>
  <c r="B8838" i="26" l="1"/>
  <c r="C8837" i="26"/>
  <c r="B8839" i="26" l="1"/>
  <c r="C8838" i="26"/>
  <c r="B8840" i="26" l="1"/>
  <c r="C8839" i="26"/>
  <c r="B8841" i="26" l="1"/>
  <c r="C8840" i="26"/>
  <c r="B8842" i="26" l="1"/>
  <c r="C8841" i="26"/>
  <c r="B8843" i="26" l="1"/>
  <c r="C8842" i="26"/>
  <c r="B8844" i="26" l="1"/>
  <c r="C8843" i="26"/>
  <c r="B8845" i="26" l="1"/>
  <c r="C8844" i="26"/>
  <c r="B8846" i="26" l="1"/>
  <c r="C8845" i="26"/>
  <c r="B8847" i="26" l="1"/>
  <c r="C8846" i="26"/>
  <c r="B8848" i="26" l="1"/>
  <c r="C8847" i="26"/>
  <c r="B8849" i="26" l="1"/>
  <c r="C8848" i="26"/>
  <c r="B8850" i="26" l="1"/>
  <c r="C8849" i="26"/>
  <c r="B8851" i="26" l="1"/>
  <c r="C8850" i="26"/>
  <c r="B8852" i="26" l="1"/>
  <c r="C8851" i="26"/>
  <c r="B8853" i="26" l="1"/>
  <c r="C8852" i="26"/>
  <c r="B8854" i="26" l="1"/>
  <c r="C8853" i="26"/>
  <c r="B8855" i="26" l="1"/>
  <c r="C8854" i="26"/>
  <c r="B8856" i="26" l="1"/>
  <c r="C8855" i="26"/>
  <c r="B8857" i="26" l="1"/>
  <c r="C8856" i="26"/>
  <c r="B8858" i="26" l="1"/>
  <c r="C8857" i="26"/>
  <c r="B8859" i="26" l="1"/>
  <c r="C8858" i="26"/>
  <c r="B8860" i="26" l="1"/>
  <c r="C8859" i="26"/>
  <c r="B8861" i="26" l="1"/>
  <c r="C8860" i="26"/>
  <c r="B8862" i="26" l="1"/>
  <c r="C8861" i="26"/>
  <c r="B8863" i="26" l="1"/>
  <c r="C8862" i="26"/>
  <c r="B8864" i="26" l="1"/>
  <c r="C8863" i="26"/>
  <c r="B8865" i="26" l="1"/>
  <c r="C8864" i="26"/>
  <c r="B8866" i="26" l="1"/>
  <c r="C8865" i="26"/>
  <c r="B8867" i="26" l="1"/>
  <c r="C8866" i="26"/>
  <c r="B8868" i="26" l="1"/>
  <c r="C8867" i="26"/>
  <c r="B8869" i="26" l="1"/>
  <c r="C8868" i="26"/>
  <c r="B8870" i="26" l="1"/>
  <c r="C8869" i="26"/>
  <c r="B8871" i="26" l="1"/>
  <c r="C8870" i="26"/>
  <c r="B8872" i="26" l="1"/>
  <c r="C8871" i="26"/>
  <c r="B8873" i="26" l="1"/>
  <c r="C8872" i="26"/>
  <c r="B8874" i="26" l="1"/>
  <c r="C8873" i="26"/>
  <c r="B8875" i="26" l="1"/>
  <c r="C8874" i="26"/>
  <c r="B8876" i="26" l="1"/>
  <c r="C8875" i="26"/>
  <c r="B8877" i="26" l="1"/>
  <c r="C8876" i="26"/>
  <c r="B8878" i="26" l="1"/>
  <c r="C8877" i="26"/>
  <c r="B8879" i="26" l="1"/>
  <c r="C8878" i="26"/>
  <c r="B8880" i="26" l="1"/>
  <c r="C8879" i="26"/>
  <c r="B8881" i="26" l="1"/>
  <c r="C8880" i="26"/>
  <c r="B8882" i="26" l="1"/>
  <c r="C8881" i="26"/>
  <c r="B8883" i="26" l="1"/>
  <c r="C8882" i="26"/>
  <c r="B8884" i="26" l="1"/>
  <c r="C8883" i="26"/>
  <c r="B8885" i="26" l="1"/>
  <c r="C8884" i="26"/>
  <c r="B8886" i="26" l="1"/>
  <c r="C8885" i="26"/>
  <c r="B8887" i="26" l="1"/>
  <c r="C8886" i="26"/>
  <c r="B8888" i="26" l="1"/>
  <c r="C8887" i="26"/>
  <c r="B8889" i="26" l="1"/>
  <c r="C8888" i="26"/>
  <c r="B8890" i="26" l="1"/>
  <c r="C8889" i="26"/>
  <c r="B8891" i="26" l="1"/>
  <c r="C8890" i="26"/>
  <c r="B8892" i="26" l="1"/>
  <c r="C8891" i="26"/>
  <c r="B8893" i="26" l="1"/>
  <c r="C8892" i="26"/>
  <c r="B8894" i="26" l="1"/>
  <c r="C8893" i="26"/>
  <c r="B8895" i="26" l="1"/>
  <c r="C8894" i="26"/>
  <c r="B8896" i="26" l="1"/>
  <c r="C8895" i="26"/>
  <c r="B8897" i="26" l="1"/>
  <c r="C8896" i="26"/>
  <c r="B8898" i="26" l="1"/>
  <c r="C8897" i="26"/>
  <c r="B8899" i="26" l="1"/>
  <c r="C8898" i="26"/>
  <c r="B8900" i="26" l="1"/>
  <c r="C8899" i="26"/>
  <c r="B8901" i="26" l="1"/>
  <c r="C8900" i="26"/>
  <c r="B8902" i="26" l="1"/>
  <c r="C8901" i="26"/>
  <c r="B8903" i="26" l="1"/>
  <c r="C8902" i="26"/>
  <c r="B8904" i="26" l="1"/>
  <c r="C8903" i="26"/>
  <c r="B8905" i="26" l="1"/>
  <c r="C8904" i="26"/>
  <c r="B8906" i="26" l="1"/>
  <c r="C8905" i="26"/>
  <c r="B8907" i="26" l="1"/>
  <c r="C8906" i="26"/>
  <c r="B8908" i="26" l="1"/>
  <c r="C8907" i="26"/>
  <c r="B8909" i="26" l="1"/>
  <c r="C8908" i="26"/>
  <c r="B8910" i="26" l="1"/>
  <c r="C8909" i="26"/>
  <c r="B8911" i="26" l="1"/>
  <c r="C8910" i="26"/>
  <c r="B8912" i="26" l="1"/>
  <c r="C8911" i="26"/>
  <c r="B8913" i="26" l="1"/>
  <c r="C8912" i="26"/>
  <c r="B8914" i="26" l="1"/>
  <c r="C8913" i="26"/>
  <c r="B8915" i="26" l="1"/>
  <c r="C8914" i="26"/>
  <c r="B8916" i="26" l="1"/>
  <c r="C8915" i="26"/>
  <c r="B8917" i="26" l="1"/>
  <c r="C8916" i="26"/>
  <c r="B8918" i="26" l="1"/>
  <c r="C8917" i="26"/>
  <c r="B8919" i="26" l="1"/>
  <c r="C8918" i="26"/>
  <c r="B8920" i="26" l="1"/>
  <c r="C8919" i="26"/>
  <c r="B8921" i="26" l="1"/>
  <c r="C8920" i="26"/>
  <c r="B8922" i="26" l="1"/>
  <c r="C8921" i="26"/>
  <c r="B8923" i="26" l="1"/>
  <c r="C8922" i="26"/>
  <c r="B8924" i="26" l="1"/>
  <c r="C8923" i="26"/>
  <c r="B8925" i="26" l="1"/>
  <c r="C8924" i="26"/>
  <c r="B8926" i="26" l="1"/>
  <c r="C8925" i="26"/>
  <c r="B8927" i="26" l="1"/>
  <c r="C8926" i="26"/>
  <c r="B8928" i="26" l="1"/>
  <c r="C8927" i="26"/>
  <c r="B8929" i="26" l="1"/>
  <c r="C8928" i="26"/>
  <c r="B8930" i="26" l="1"/>
  <c r="C8929" i="26"/>
  <c r="C8930" i="26" l="1"/>
  <c r="B8931" i="26"/>
  <c r="C8931" i="26" l="1"/>
  <c r="B8932" i="26"/>
  <c r="B8933" i="26" l="1"/>
  <c r="C8932" i="26"/>
  <c r="B8934" i="26" l="1"/>
  <c r="C8933" i="26"/>
  <c r="B8935" i="26" l="1"/>
  <c r="C8934" i="26"/>
  <c r="B8936" i="26" l="1"/>
  <c r="C8935" i="26"/>
  <c r="B8937" i="26" l="1"/>
  <c r="C8936" i="26"/>
  <c r="B8938" i="26" l="1"/>
  <c r="C8937" i="26"/>
  <c r="B8939" i="26" l="1"/>
  <c r="C8938" i="26"/>
  <c r="B8940" i="26" l="1"/>
  <c r="C8939" i="26"/>
  <c r="B8941" i="26" l="1"/>
  <c r="C8940" i="26"/>
  <c r="B8942" i="26" l="1"/>
  <c r="C8941" i="26"/>
  <c r="B8943" i="26" l="1"/>
  <c r="C8942" i="26"/>
  <c r="B8944" i="26" l="1"/>
  <c r="C8943" i="26"/>
  <c r="B8945" i="26" l="1"/>
  <c r="C8944" i="26"/>
  <c r="B8946" i="26" l="1"/>
  <c r="C8945" i="26"/>
  <c r="B8947" i="26" l="1"/>
  <c r="C8946" i="26"/>
  <c r="B8948" i="26" l="1"/>
  <c r="C8947" i="26"/>
  <c r="B8949" i="26" l="1"/>
  <c r="C8948" i="26"/>
  <c r="B8950" i="26" l="1"/>
  <c r="C8949" i="26"/>
  <c r="B8951" i="26" l="1"/>
  <c r="C8950" i="26"/>
  <c r="B8952" i="26" l="1"/>
  <c r="C8951" i="26"/>
  <c r="B8953" i="26" l="1"/>
  <c r="C8952" i="26"/>
  <c r="B8954" i="26" l="1"/>
  <c r="C8953" i="26"/>
  <c r="B8955" i="26" l="1"/>
  <c r="C8954" i="26"/>
  <c r="B8956" i="26" l="1"/>
  <c r="C8955" i="26"/>
  <c r="B8957" i="26" l="1"/>
  <c r="C8956" i="26"/>
  <c r="B8958" i="26" l="1"/>
  <c r="C8957" i="26"/>
  <c r="B8959" i="26" l="1"/>
  <c r="C8958" i="26"/>
  <c r="B8960" i="26" l="1"/>
  <c r="C8959" i="26"/>
  <c r="B8961" i="26" l="1"/>
  <c r="C8960" i="26"/>
  <c r="B8962" i="26" l="1"/>
  <c r="C8961" i="26"/>
  <c r="B8963" i="26" l="1"/>
  <c r="C8962" i="26"/>
  <c r="B8964" i="26" l="1"/>
  <c r="C8963" i="26"/>
  <c r="B8965" i="26" l="1"/>
  <c r="C8964" i="26"/>
  <c r="B8966" i="26" l="1"/>
  <c r="C8965" i="26"/>
  <c r="B8967" i="26" l="1"/>
  <c r="C8966" i="26"/>
  <c r="B8968" i="26" l="1"/>
  <c r="C8967" i="26"/>
  <c r="B8969" i="26" l="1"/>
  <c r="C8968" i="26"/>
  <c r="B8970" i="26" l="1"/>
  <c r="C8969" i="26"/>
  <c r="B8971" i="26" l="1"/>
  <c r="C8970" i="26"/>
  <c r="B8972" i="26" l="1"/>
  <c r="C8971" i="26"/>
  <c r="B8973" i="26" l="1"/>
  <c r="C8972" i="26"/>
  <c r="B8974" i="26" l="1"/>
  <c r="C8973" i="26"/>
  <c r="B8975" i="26" l="1"/>
  <c r="C8974" i="26"/>
  <c r="B8976" i="26" l="1"/>
  <c r="C8975" i="26"/>
  <c r="B8977" i="26" l="1"/>
  <c r="C8976" i="26"/>
  <c r="B8978" i="26" l="1"/>
  <c r="C8977" i="26"/>
  <c r="B8979" i="26" l="1"/>
  <c r="C8978" i="26"/>
  <c r="B8980" i="26" l="1"/>
  <c r="C8979" i="26"/>
  <c r="B8981" i="26" l="1"/>
  <c r="C8980" i="26"/>
  <c r="B8982" i="26" l="1"/>
  <c r="C8981" i="26"/>
  <c r="B8983" i="26" l="1"/>
  <c r="C8982" i="26"/>
  <c r="B8984" i="26" l="1"/>
  <c r="C8983" i="26"/>
  <c r="B8985" i="26" l="1"/>
  <c r="C8984" i="26"/>
  <c r="B8986" i="26" l="1"/>
  <c r="C8985" i="26"/>
  <c r="B8987" i="26" l="1"/>
  <c r="C8986" i="26"/>
  <c r="B8988" i="26" l="1"/>
  <c r="C8987" i="26"/>
  <c r="B8989" i="26" l="1"/>
  <c r="C8988" i="26"/>
  <c r="B8990" i="26" l="1"/>
  <c r="C8989" i="26"/>
  <c r="B8991" i="26" l="1"/>
  <c r="C8990" i="26"/>
  <c r="B8992" i="26" l="1"/>
  <c r="C8991" i="26"/>
  <c r="B8993" i="26" l="1"/>
  <c r="C8992" i="26"/>
  <c r="B8994" i="26" l="1"/>
  <c r="C8993" i="26"/>
  <c r="C8994" i="26" l="1"/>
  <c r="B8995" i="26"/>
  <c r="B8996" i="26" l="1"/>
  <c r="C8995" i="26"/>
  <c r="B8997" i="26" l="1"/>
  <c r="C8996" i="26"/>
  <c r="B8998" i="26" l="1"/>
  <c r="C8997" i="26"/>
  <c r="B8999" i="26" l="1"/>
  <c r="C8998" i="26"/>
  <c r="B9000" i="26" l="1"/>
  <c r="C8999" i="26"/>
  <c r="B9001" i="26" l="1"/>
  <c r="C9000" i="26"/>
  <c r="B9002" i="26" l="1"/>
  <c r="C9001" i="26"/>
  <c r="B9003" i="26" l="1"/>
  <c r="C9002" i="26"/>
  <c r="B9004" i="26" l="1"/>
  <c r="C9003" i="26"/>
  <c r="B9005" i="26" l="1"/>
  <c r="C9004" i="26"/>
  <c r="B9006" i="26" l="1"/>
  <c r="C9005" i="26"/>
  <c r="B9007" i="26" l="1"/>
  <c r="C9006" i="26"/>
  <c r="B9008" i="26" l="1"/>
  <c r="C9007" i="26"/>
  <c r="B9009" i="26" l="1"/>
  <c r="C9008" i="26"/>
  <c r="B9010" i="26" l="1"/>
  <c r="C9009" i="26"/>
  <c r="B9011" i="26" l="1"/>
  <c r="C9010" i="26"/>
  <c r="B9012" i="26" l="1"/>
  <c r="C9011" i="26"/>
  <c r="B9013" i="26" l="1"/>
  <c r="C9012" i="26"/>
  <c r="B9014" i="26" l="1"/>
  <c r="C9013" i="26"/>
  <c r="B9015" i="26" l="1"/>
  <c r="C9014" i="26"/>
  <c r="B9016" i="26" l="1"/>
  <c r="C9015" i="26"/>
  <c r="B9017" i="26" l="1"/>
  <c r="C9016" i="26"/>
  <c r="B9018" i="26" l="1"/>
  <c r="C9017" i="26"/>
  <c r="B9019" i="26" l="1"/>
  <c r="C9018" i="26"/>
  <c r="B9020" i="26" l="1"/>
  <c r="C9019" i="26"/>
  <c r="B9021" i="26" l="1"/>
  <c r="C9020" i="26"/>
  <c r="B9022" i="26" l="1"/>
  <c r="C9021" i="26"/>
  <c r="B9023" i="26" l="1"/>
  <c r="C9022" i="26"/>
  <c r="B9024" i="26" l="1"/>
  <c r="C9023" i="26"/>
  <c r="B9025" i="26" l="1"/>
  <c r="C9024" i="26"/>
  <c r="B9026" i="26" l="1"/>
  <c r="C9025" i="26"/>
  <c r="B9027" i="26" l="1"/>
  <c r="C9026" i="26"/>
  <c r="B9028" i="26" l="1"/>
  <c r="C9027" i="26"/>
  <c r="B9029" i="26" l="1"/>
  <c r="C9028" i="26"/>
  <c r="B9030" i="26" l="1"/>
  <c r="C9029" i="26"/>
  <c r="B9031" i="26" l="1"/>
  <c r="C9030" i="26"/>
  <c r="B9032" i="26" l="1"/>
  <c r="C9031" i="26"/>
  <c r="B9033" i="26" l="1"/>
  <c r="C9032" i="26"/>
  <c r="B9034" i="26" l="1"/>
  <c r="C9033" i="26"/>
  <c r="B9035" i="26" l="1"/>
  <c r="C9034" i="26"/>
  <c r="B9036" i="26" l="1"/>
  <c r="C9035" i="26"/>
  <c r="B9037" i="26" l="1"/>
  <c r="C9036" i="26"/>
  <c r="B9038" i="26" l="1"/>
  <c r="C9037" i="26"/>
  <c r="B9039" i="26" l="1"/>
  <c r="C9038" i="26"/>
  <c r="B9040" i="26" l="1"/>
  <c r="C9039" i="26"/>
  <c r="B9041" i="26" l="1"/>
  <c r="C9040" i="26"/>
  <c r="B9042" i="26" l="1"/>
  <c r="C9041" i="26"/>
  <c r="B9043" i="26" l="1"/>
  <c r="C9042" i="26"/>
  <c r="B9044" i="26" l="1"/>
  <c r="C9043" i="26"/>
  <c r="B9045" i="26" l="1"/>
  <c r="C9044" i="26"/>
  <c r="B9046" i="26" l="1"/>
  <c r="C9045" i="26"/>
  <c r="B9047" i="26" l="1"/>
  <c r="C9046" i="26"/>
  <c r="B9048" i="26" l="1"/>
  <c r="C9047" i="26"/>
  <c r="B9049" i="26" l="1"/>
  <c r="C9048" i="26"/>
  <c r="B9050" i="26" l="1"/>
  <c r="C9049" i="26"/>
  <c r="B9051" i="26" l="1"/>
  <c r="C9050" i="26"/>
  <c r="B9052" i="26" l="1"/>
  <c r="C9051" i="26"/>
  <c r="B9053" i="26" l="1"/>
  <c r="C9052" i="26"/>
  <c r="B9054" i="26" l="1"/>
  <c r="C9053" i="26"/>
  <c r="B9055" i="26" l="1"/>
  <c r="C9054" i="26"/>
  <c r="B9056" i="26" l="1"/>
  <c r="C9055" i="26"/>
  <c r="B9057" i="26" l="1"/>
  <c r="C9056" i="26"/>
  <c r="B9058" i="26" l="1"/>
  <c r="C9057" i="26"/>
  <c r="B9059" i="26" l="1"/>
  <c r="C9058" i="26"/>
  <c r="B9060" i="26" l="1"/>
  <c r="C9059" i="26"/>
  <c r="B9061" i="26" l="1"/>
  <c r="C9060" i="26"/>
  <c r="B9062" i="26" l="1"/>
  <c r="C9061" i="26"/>
  <c r="B9063" i="26" l="1"/>
  <c r="C9062" i="26"/>
  <c r="B9064" i="26" l="1"/>
  <c r="C9063" i="26"/>
  <c r="B9065" i="26" l="1"/>
  <c r="C9064" i="26"/>
  <c r="B9066" i="26" l="1"/>
  <c r="C9065" i="26"/>
  <c r="B9067" i="26" l="1"/>
  <c r="C9066" i="26"/>
  <c r="B9068" i="26" l="1"/>
  <c r="C9067" i="26"/>
  <c r="B9069" i="26" l="1"/>
  <c r="C9068" i="26"/>
  <c r="B9070" i="26" l="1"/>
  <c r="C9069" i="26"/>
  <c r="B9071" i="26" l="1"/>
  <c r="C9070" i="26"/>
  <c r="B9072" i="26" l="1"/>
  <c r="C9071" i="26"/>
  <c r="B9073" i="26" l="1"/>
  <c r="C9072" i="26"/>
  <c r="B9074" i="26" l="1"/>
  <c r="C9073" i="26"/>
  <c r="B9075" i="26" l="1"/>
  <c r="C9074" i="26"/>
  <c r="B9076" i="26" l="1"/>
  <c r="C9075" i="26"/>
  <c r="B9077" i="26" l="1"/>
  <c r="C9076" i="26"/>
  <c r="B9078" i="26" l="1"/>
  <c r="C9077" i="26"/>
  <c r="B9079" i="26" l="1"/>
  <c r="C9078" i="26"/>
  <c r="B9080" i="26" l="1"/>
  <c r="C9079" i="26"/>
  <c r="B9081" i="26" l="1"/>
  <c r="C9080" i="26"/>
  <c r="B9082" i="26" l="1"/>
  <c r="C9081" i="26"/>
  <c r="B9083" i="26" l="1"/>
  <c r="C9082" i="26"/>
  <c r="B9084" i="26" l="1"/>
  <c r="C9083" i="26"/>
  <c r="B9085" i="26" l="1"/>
  <c r="C9084" i="26"/>
  <c r="B9086" i="26" l="1"/>
  <c r="C9085" i="26"/>
  <c r="B9087" i="26" l="1"/>
  <c r="C9086" i="26"/>
  <c r="B9088" i="26" l="1"/>
  <c r="C9087" i="26"/>
  <c r="B9089" i="26" l="1"/>
  <c r="C9088" i="26"/>
  <c r="B9090" i="26" l="1"/>
  <c r="C9089" i="26"/>
  <c r="B9091" i="26" l="1"/>
  <c r="C9090" i="26"/>
  <c r="B9092" i="26" l="1"/>
  <c r="C9091" i="26"/>
  <c r="B9093" i="26" l="1"/>
  <c r="C9092" i="26"/>
  <c r="B9094" i="26" l="1"/>
  <c r="C9093" i="26"/>
  <c r="B9095" i="26" l="1"/>
  <c r="C9094" i="26"/>
  <c r="B9096" i="26" l="1"/>
  <c r="C9095" i="26"/>
  <c r="B9097" i="26" l="1"/>
  <c r="C9096" i="26"/>
  <c r="B9098" i="26" l="1"/>
  <c r="C9097" i="26"/>
  <c r="B9099" i="26" l="1"/>
  <c r="C9098" i="26"/>
  <c r="B9100" i="26" l="1"/>
  <c r="C9099" i="26"/>
  <c r="B9101" i="26" l="1"/>
  <c r="C9100" i="26"/>
  <c r="B9102" i="26" l="1"/>
  <c r="C9101" i="26"/>
  <c r="B9103" i="26" l="1"/>
  <c r="C9102" i="26"/>
  <c r="B9104" i="26" l="1"/>
  <c r="C9103" i="26"/>
  <c r="B9105" i="26" l="1"/>
  <c r="C9104" i="26"/>
  <c r="B9106" i="26" l="1"/>
  <c r="C9105" i="26"/>
  <c r="B9107" i="26" l="1"/>
  <c r="C9106" i="26"/>
  <c r="B9108" i="26" l="1"/>
  <c r="C9107" i="26"/>
  <c r="B9109" i="26" l="1"/>
  <c r="C9108" i="26"/>
  <c r="B9110" i="26" l="1"/>
  <c r="C9109" i="26"/>
  <c r="B9111" i="26" l="1"/>
  <c r="C9110" i="26"/>
  <c r="B9112" i="26" l="1"/>
  <c r="C9111" i="26"/>
  <c r="B9113" i="26" l="1"/>
  <c r="C9112" i="26"/>
  <c r="B9114" i="26" l="1"/>
  <c r="C9113" i="26"/>
  <c r="B9115" i="26" l="1"/>
  <c r="C9114" i="26"/>
  <c r="B9116" i="26" l="1"/>
  <c r="C9115" i="26"/>
  <c r="B9117" i="26" l="1"/>
  <c r="C9116" i="26"/>
  <c r="B9118" i="26" l="1"/>
  <c r="C9117" i="26"/>
  <c r="B9119" i="26" l="1"/>
  <c r="C9118" i="26"/>
  <c r="B9120" i="26" l="1"/>
  <c r="C9119" i="26"/>
  <c r="B9121" i="26" l="1"/>
  <c r="C9120" i="26"/>
  <c r="B9122" i="26" l="1"/>
  <c r="C9121" i="26"/>
  <c r="B9123" i="26" l="1"/>
  <c r="C9122" i="26"/>
  <c r="B9124" i="26" l="1"/>
  <c r="C9123" i="26"/>
  <c r="B9125" i="26" l="1"/>
  <c r="C9124" i="26"/>
  <c r="B9126" i="26" l="1"/>
  <c r="C9125" i="26"/>
  <c r="B9127" i="26" l="1"/>
  <c r="C9126" i="26"/>
  <c r="B9128" i="26" l="1"/>
  <c r="C9127" i="26"/>
  <c r="B9129" i="26" l="1"/>
  <c r="C9128" i="26"/>
  <c r="B9130" i="26" l="1"/>
  <c r="C9129" i="26"/>
  <c r="B9131" i="26" l="1"/>
  <c r="C9130" i="26"/>
  <c r="B9132" i="26" l="1"/>
  <c r="C9131" i="26"/>
  <c r="B9133" i="26" l="1"/>
  <c r="C9132" i="26"/>
  <c r="B9134" i="26" l="1"/>
  <c r="C9133" i="26"/>
  <c r="B9135" i="26" l="1"/>
  <c r="C9134" i="26"/>
  <c r="B9136" i="26" l="1"/>
  <c r="C9135" i="26"/>
  <c r="B9137" i="26" l="1"/>
  <c r="C9136" i="26"/>
  <c r="B9138" i="26" l="1"/>
  <c r="C9137" i="26"/>
  <c r="B9139" i="26" l="1"/>
  <c r="C9138" i="26"/>
  <c r="B9140" i="26" l="1"/>
  <c r="C9139" i="26"/>
  <c r="B9141" i="26" l="1"/>
  <c r="C9140" i="26"/>
  <c r="B9142" i="26" l="1"/>
  <c r="C9141" i="26"/>
  <c r="B9143" i="26" l="1"/>
  <c r="C9142" i="26"/>
  <c r="B9144" i="26" l="1"/>
  <c r="C9143" i="26"/>
  <c r="B9145" i="26" l="1"/>
  <c r="C9144" i="26"/>
  <c r="B9146" i="26" l="1"/>
  <c r="C9145" i="26"/>
  <c r="B9147" i="26" l="1"/>
  <c r="C9146" i="26"/>
  <c r="B9148" i="26" l="1"/>
  <c r="C9147" i="26"/>
  <c r="B9149" i="26" l="1"/>
  <c r="C9148" i="26"/>
  <c r="B9150" i="26" l="1"/>
  <c r="C9149" i="26"/>
  <c r="B9151" i="26" l="1"/>
  <c r="C9150" i="26"/>
  <c r="B9152" i="26" l="1"/>
  <c r="C9151" i="26"/>
  <c r="B9153" i="26" l="1"/>
  <c r="C9152" i="26"/>
  <c r="B9154" i="26" l="1"/>
  <c r="C9153" i="26"/>
  <c r="B9155" i="26" l="1"/>
  <c r="C9154" i="26"/>
  <c r="B9156" i="26" l="1"/>
  <c r="C9155" i="26"/>
  <c r="B9157" i="26" l="1"/>
  <c r="C9156" i="26"/>
  <c r="B9158" i="26" l="1"/>
  <c r="C9157" i="26"/>
  <c r="B9159" i="26" l="1"/>
  <c r="C9158" i="26"/>
  <c r="B9160" i="26" l="1"/>
  <c r="C9159" i="26"/>
  <c r="B9161" i="26" l="1"/>
  <c r="C9160" i="26"/>
  <c r="B9162" i="26" l="1"/>
  <c r="C9161" i="26"/>
  <c r="B9163" i="26" l="1"/>
  <c r="C9162" i="26"/>
  <c r="B9164" i="26" l="1"/>
  <c r="C9163" i="26"/>
  <c r="B9165" i="26" l="1"/>
  <c r="C9164" i="26"/>
  <c r="B9166" i="26" l="1"/>
  <c r="C9165" i="26"/>
  <c r="B9167" i="26" l="1"/>
  <c r="C9166" i="26"/>
  <c r="B9168" i="26" l="1"/>
  <c r="C9167" i="26"/>
  <c r="B9169" i="26" l="1"/>
  <c r="C9168" i="26"/>
  <c r="B9170" i="26" l="1"/>
  <c r="C9169" i="26"/>
  <c r="B9171" i="26" l="1"/>
  <c r="C9170" i="26"/>
  <c r="B9172" i="26" l="1"/>
  <c r="C9171" i="26"/>
  <c r="B9173" i="26" l="1"/>
  <c r="C9172" i="26"/>
  <c r="B9174" i="26" l="1"/>
  <c r="C9173" i="26"/>
  <c r="B9175" i="26" l="1"/>
  <c r="C9174" i="26"/>
  <c r="B9176" i="26" l="1"/>
  <c r="C9175" i="26"/>
  <c r="B9177" i="26" l="1"/>
  <c r="C9176" i="26"/>
  <c r="B9178" i="26" l="1"/>
  <c r="C9177" i="26"/>
  <c r="B9179" i="26" l="1"/>
  <c r="C9178" i="26"/>
  <c r="B9180" i="26" l="1"/>
  <c r="C9179" i="26"/>
  <c r="B9181" i="26" l="1"/>
  <c r="C9180" i="26"/>
  <c r="B9182" i="26" l="1"/>
  <c r="C9181" i="26"/>
  <c r="B9183" i="26" l="1"/>
  <c r="C9182" i="26"/>
  <c r="B9184" i="26" l="1"/>
  <c r="C9183" i="26"/>
  <c r="B9185" i="26" l="1"/>
  <c r="C9184" i="26"/>
  <c r="B9186" i="26" l="1"/>
  <c r="C9185" i="26"/>
  <c r="B9187" i="26" l="1"/>
  <c r="C9186" i="26"/>
  <c r="B9188" i="26" l="1"/>
  <c r="C9187" i="26"/>
  <c r="B9189" i="26" l="1"/>
  <c r="C9188" i="26"/>
  <c r="B9190" i="26" l="1"/>
  <c r="C9189" i="26"/>
  <c r="B9191" i="26" l="1"/>
  <c r="C9190" i="26"/>
  <c r="B9192" i="26" l="1"/>
  <c r="C9191" i="26"/>
  <c r="B9193" i="26" l="1"/>
  <c r="C9192" i="26"/>
  <c r="B9194" i="26" l="1"/>
  <c r="C9193" i="26"/>
  <c r="B9195" i="26" l="1"/>
  <c r="C9194" i="26"/>
  <c r="B9196" i="26" l="1"/>
  <c r="C9195" i="26"/>
  <c r="B9197" i="26" l="1"/>
  <c r="C9196" i="26"/>
  <c r="B9198" i="26" l="1"/>
  <c r="C9197" i="26"/>
  <c r="B9199" i="26" l="1"/>
  <c r="C9198" i="26"/>
  <c r="B9200" i="26" l="1"/>
  <c r="C9199" i="26"/>
  <c r="B9201" i="26" l="1"/>
  <c r="C9200" i="26"/>
  <c r="B9202" i="26" l="1"/>
  <c r="C9201" i="26"/>
  <c r="B9203" i="26" l="1"/>
  <c r="C9202" i="26"/>
  <c r="B9204" i="26" l="1"/>
  <c r="C9203" i="26"/>
  <c r="B9205" i="26" l="1"/>
  <c r="C9204" i="26"/>
  <c r="B9206" i="26" l="1"/>
  <c r="C9205" i="26"/>
  <c r="B9207" i="26" l="1"/>
  <c r="C9206" i="26"/>
  <c r="B9208" i="26" l="1"/>
  <c r="C9207" i="26"/>
  <c r="B9209" i="26" l="1"/>
  <c r="C9208" i="26"/>
  <c r="B9210" i="26" l="1"/>
  <c r="C9209" i="26"/>
  <c r="B9211" i="26" l="1"/>
  <c r="C9210" i="26"/>
  <c r="B9212" i="26" l="1"/>
  <c r="C9211" i="26"/>
  <c r="B9213" i="26" l="1"/>
  <c r="C9212" i="26"/>
  <c r="B9214" i="26" l="1"/>
  <c r="C9213" i="26"/>
  <c r="B9215" i="26" l="1"/>
  <c r="C9214" i="26"/>
  <c r="B9216" i="26" l="1"/>
  <c r="C9215" i="26"/>
  <c r="B9217" i="26" l="1"/>
  <c r="C9216" i="26"/>
  <c r="B9218" i="26" l="1"/>
  <c r="C9217" i="26"/>
  <c r="B9219" i="26" l="1"/>
  <c r="C9218" i="26"/>
  <c r="B9220" i="26" l="1"/>
  <c r="C9219" i="26"/>
  <c r="B9221" i="26" l="1"/>
  <c r="C9220" i="26"/>
  <c r="B9222" i="26" l="1"/>
  <c r="C9221" i="26"/>
  <c r="B9223" i="26" l="1"/>
  <c r="C9222" i="26"/>
  <c r="B9224" i="26" l="1"/>
  <c r="C9223" i="26"/>
  <c r="B9225" i="26" l="1"/>
  <c r="C9224" i="26"/>
  <c r="B9226" i="26" l="1"/>
  <c r="C9225" i="26"/>
  <c r="B9227" i="26" l="1"/>
  <c r="C9226" i="26"/>
  <c r="B9228" i="26" l="1"/>
  <c r="C9227" i="26"/>
  <c r="B9229" i="26" l="1"/>
  <c r="C9228" i="26"/>
  <c r="B9230" i="26" l="1"/>
  <c r="C9229" i="26"/>
  <c r="B9231" i="26" l="1"/>
  <c r="C9230" i="26"/>
  <c r="B9232" i="26" l="1"/>
  <c r="C9231" i="26"/>
  <c r="B9233" i="26" l="1"/>
  <c r="C9232" i="26"/>
  <c r="B9234" i="26" l="1"/>
  <c r="C9233" i="26"/>
  <c r="B9235" i="26" l="1"/>
  <c r="C9234" i="26"/>
  <c r="B9236" i="26" l="1"/>
  <c r="C9235" i="26"/>
  <c r="B9237" i="26" l="1"/>
  <c r="C9236" i="26"/>
  <c r="B9238" i="26" l="1"/>
  <c r="C9237" i="26"/>
  <c r="B9239" i="26" l="1"/>
  <c r="C9238" i="26"/>
  <c r="B9240" i="26" l="1"/>
  <c r="C9239" i="26"/>
  <c r="B9241" i="26" l="1"/>
  <c r="C9240" i="26"/>
  <c r="B9242" i="26" l="1"/>
  <c r="C9241" i="26"/>
  <c r="B9243" i="26" l="1"/>
  <c r="C9242" i="26"/>
  <c r="B9244" i="26" l="1"/>
  <c r="C9243" i="26"/>
  <c r="B9245" i="26" l="1"/>
  <c r="C9244" i="26"/>
  <c r="B9246" i="26" l="1"/>
  <c r="C9245" i="26"/>
  <c r="B9247" i="26" l="1"/>
  <c r="C9246" i="26"/>
  <c r="B9248" i="26" l="1"/>
  <c r="C9247" i="26"/>
  <c r="B9249" i="26" l="1"/>
  <c r="C9248" i="26"/>
  <c r="B9250" i="26" l="1"/>
  <c r="C9249" i="26"/>
  <c r="B9251" i="26" l="1"/>
  <c r="C9250" i="26"/>
  <c r="B9252" i="26" l="1"/>
  <c r="C9251" i="26"/>
  <c r="B9253" i="26" l="1"/>
  <c r="C9252" i="26"/>
  <c r="B9254" i="26" l="1"/>
  <c r="C9253" i="26"/>
  <c r="B9255" i="26" l="1"/>
  <c r="C9254" i="26"/>
  <c r="B9256" i="26" l="1"/>
  <c r="C9255" i="26"/>
  <c r="B9257" i="26" l="1"/>
  <c r="C9256" i="26"/>
  <c r="B9258" i="26" l="1"/>
  <c r="C9257" i="26"/>
  <c r="B9259" i="26" l="1"/>
  <c r="C9258" i="26"/>
  <c r="B9260" i="26" l="1"/>
  <c r="C9259" i="26"/>
  <c r="B9261" i="26" l="1"/>
  <c r="C9260" i="26"/>
  <c r="B9262" i="26" l="1"/>
  <c r="C9261" i="26"/>
  <c r="B9263" i="26" l="1"/>
  <c r="C9262" i="26"/>
  <c r="B9264" i="26" l="1"/>
  <c r="C9263" i="26"/>
  <c r="B9265" i="26" l="1"/>
  <c r="C9264" i="26"/>
  <c r="B9266" i="26" l="1"/>
  <c r="C9265" i="26"/>
  <c r="B9267" i="26" l="1"/>
  <c r="C9266" i="26"/>
  <c r="B9268" i="26" l="1"/>
  <c r="C9267" i="26"/>
  <c r="B9269" i="26" l="1"/>
  <c r="C9268" i="26"/>
  <c r="B9270" i="26" l="1"/>
  <c r="C9269" i="26"/>
  <c r="B9271" i="26" l="1"/>
  <c r="C9270" i="26"/>
  <c r="B9272" i="26" l="1"/>
  <c r="C9271" i="26"/>
  <c r="B9273" i="26" l="1"/>
  <c r="C9272" i="26"/>
  <c r="B9274" i="26" l="1"/>
  <c r="C9273" i="26"/>
  <c r="B9275" i="26" l="1"/>
  <c r="C9274" i="26"/>
  <c r="B9276" i="26" l="1"/>
  <c r="C9275" i="26"/>
  <c r="B9277" i="26" l="1"/>
  <c r="C9276" i="26"/>
  <c r="B9278" i="26" l="1"/>
  <c r="C9277" i="26"/>
  <c r="B9279" i="26" l="1"/>
  <c r="C9278" i="26"/>
  <c r="B9280" i="26" l="1"/>
  <c r="C9279" i="26"/>
  <c r="B9281" i="26" l="1"/>
  <c r="C9280" i="26"/>
  <c r="B9282" i="26" l="1"/>
  <c r="C9281" i="26"/>
  <c r="B9283" i="26" l="1"/>
  <c r="C9282" i="26"/>
  <c r="B9284" i="26" l="1"/>
  <c r="C9283" i="26"/>
  <c r="B9285" i="26" l="1"/>
  <c r="C9284" i="26"/>
  <c r="B9286" i="26" l="1"/>
  <c r="C9285" i="26"/>
  <c r="B9287" i="26" l="1"/>
  <c r="C9286" i="26"/>
  <c r="B9288" i="26" l="1"/>
  <c r="C9287" i="26"/>
  <c r="B9289" i="26" l="1"/>
  <c r="C9288" i="26"/>
  <c r="B9290" i="26" l="1"/>
  <c r="C9289" i="26"/>
  <c r="B9291" i="26" l="1"/>
  <c r="C9290" i="26"/>
  <c r="B9292" i="26" l="1"/>
  <c r="C9291" i="26"/>
  <c r="B9293" i="26" l="1"/>
  <c r="C9292" i="26"/>
  <c r="B9294" i="26" l="1"/>
  <c r="C9293" i="26"/>
  <c r="B9295" i="26" l="1"/>
  <c r="C9294" i="26"/>
  <c r="B9296" i="26" l="1"/>
  <c r="C9295" i="26"/>
  <c r="B9297" i="26" l="1"/>
  <c r="C9296" i="26"/>
  <c r="B9298" i="26" l="1"/>
  <c r="C9297" i="26"/>
  <c r="B9299" i="26" l="1"/>
  <c r="C9298" i="26"/>
  <c r="B9300" i="26" l="1"/>
  <c r="C9299" i="26"/>
  <c r="B9301" i="26" l="1"/>
  <c r="C9300" i="26"/>
  <c r="B9302" i="26" l="1"/>
  <c r="C9301" i="26"/>
  <c r="B9303" i="26" l="1"/>
  <c r="C9302" i="26"/>
  <c r="B9304" i="26" l="1"/>
  <c r="C9303" i="26"/>
  <c r="B9305" i="26" l="1"/>
  <c r="C9304" i="26"/>
  <c r="B9306" i="26" l="1"/>
  <c r="C9305" i="26"/>
  <c r="B9307" i="26" l="1"/>
  <c r="C9306" i="26"/>
  <c r="B9308" i="26" l="1"/>
  <c r="C9307" i="26"/>
  <c r="B9309" i="26" l="1"/>
  <c r="C9308" i="26"/>
  <c r="B9310" i="26" l="1"/>
  <c r="C9309" i="26"/>
  <c r="B9311" i="26" l="1"/>
  <c r="C9310" i="26"/>
  <c r="B9312" i="26" l="1"/>
  <c r="C9311" i="26"/>
  <c r="B9313" i="26" l="1"/>
  <c r="C9312" i="26"/>
  <c r="B9314" i="26" l="1"/>
  <c r="C9313" i="26"/>
  <c r="B9315" i="26" l="1"/>
  <c r="C9314" i="26"/>
  <c r="B9316" i="26" l="1"/>
  <c r="C9315" i="26"/>
  <c r="B9317" i="26" l="1"/>
  <c r="C9316" i="26"/>
  <c r="B9318" i="26" l="1"/>
  <c r="C9317" i="26"/>
  <c r="B9319" i="26" l="1"/>
  <c r="C9318" i="26"/>
  <c r="B9320" i="26" l="1"/>
  <c r="C9319" i="26"/>
  <c r="B9321" i="26" l="1"/>
  <c r="C9320" i="26"/>
  <c r="B9322" i="26" l="1"/>
  <c r="C9321" i="26"/>
  <c r="B9323" i="26" l="1"/>
  <c r="C9322" i="26"/>
  <c r="B9324" i="26" l="1"/>
  <c r="C9323" i="26"/>
  <c r="B9325" i="26" l="1"/>
  <c r="C9324" i="26"/>
  <c r="B9326" i="26" l="1"/>
  <c r="C9325" i="26"/>
  <c r="B9327" i="26" l="1"/>
  <c r="C9326" i="26"/>
  <c r="B9328" i="26" l="1"/>
  <c r="C9327" i="26"/>
  <c r="B9329" i="26" l="1"/>
  <c r="C9328" i="26"/>
  <c r="B9330" i="26" l="1"/>
  <c r="C9329" i="26"/>
  <c r="B9331" i="26" l="1"/>
  <c r="C9330" i="26"/>
  <c r="B9332" i="26" l="1"/>
  <c r="C9331" i="26"/>
  <c r="B9333" i="26" l="1"/>
  <c r="C9332" i="26"/>
  <c r="B9334" i="26" l="1"/>
  <c r="C9333" i="26"/>
  <c r="B9335" i="26" l="1"/>
  <c r="C9334" i="26"/>
  <c r="B9336" i="26" l="1"/>
  <c r="C9335" i="26"/>
  <c r="B9337" i="26" l="1"/>
  <c r="C9336" i="26"/>
  <c r="B9338" i="26" l="1"/>
  <c r="C9337" i="26"/>
  <c r="B9339" i="26" l="1"/>
  <c r="C9338" i="26"/>
  <c r="B9340" i="26" l="1"/>
  <c r="C9339" i="26"/>
  <c r="B9341" i="26" l="1"/>
  <c r="C9340" i="26"/>
  <c r="B9342" i="26" l="1"/>
  <c r="C9341" i="26"/>
  <c r="B9343" i="26" l="1"/>
  <c r="C9342" i="26"/>
  <c r="B9344" i="26" l="1"/>
  <c r="C9343" i="26"/>
  <c r="B9345" i="26" l="1"/>
  <c r="C9344" i="26"/>
  <c r="B9346" i="26" l="1"/>
  <c r="C9345" i="26"/>
  <c r="B9347" i="26" l="1"/>
  <c r="C9346" i="26"/>
  <c r="B9348" i="26" l="1"/>
  <c r="C9347" i="26"/>
  <c r="B9349" i="26" l="1"/>
  <c r="C9348" i="26"/>
  <c r="B9350" i="26" l="1"/>
  <c r="C9349" i="26"/>
  <c r="B9351" i="26" l="1"/>
  <c r="C9350" i="26"/>
  <c r="B9352" i="26" l="1"/>
  <c r="C9351" i="26"/>
  <c r="B9353" i="26" l="1"/>
  <c r="C9352" i="26"/>
  <c r="B9354" i="26" l="1"/>
  <c r="C9353" i="26"/>
  <c r="B9355" i="26" l="1"/>
  <c r="C9354" i="26"/>
  <c r="B9356" i="26" l="1"/>
  <c r="C9355" i="26"/>
  <c r="B9357" i="26" l="1"/>
  <c r="C9356" i="26"/>
  <c r="B9358" i="26" l="1"/>
  <c r="C9357" i="26"/>
  <c r="B9359" i="26" l="1"/>
  <c r="C9358" i="26"/>
  <c r="B9360" i="26" l="1"/>
  <c r="C9359" i="26"/>
  <c r="B9361" i="26" l="1"/>
  <c r="C9360" i="26"/>
  <c r="B9362" i="26" l="1"/>
  <c r="C9361" i="26"/>
  <c r="B9363" i="26" l="1"/>
  <c r="C9362" i="26"/>
  <c r="B9364" i="26" l="1"/>
  <c r="C9363" i="26"/>
  <c r="B9365" i="26" l="1"/>
  <c r="C9364" i="26"/>
  <c r="B9366" i="26" l="1"/>
  <c r="C9365" i="26"/>
  <c r="B9367" i="26" l="1"/>
  <c r="C9366" i="26"/>
  <c r="B9368" i="26" l="1"/>
  <c r="C9367" i="26"/>
  <c r="B9369" i="26" l="1"/>
  <c r="C9368" i="26"/>
  <c r="B9370" i="26" l="1"/>
  <c r="C9369" i="26"/>
  <c r="B9371" i="26" l="1"/>
  <c r="C9370" i="26"/>
  <c r="B9372" i="26" l="1"/>
  <c r="C9371" i="26"/>
  <c r="B9373" i="26" l="1"/>
  <c r="C9372" i="26"/>
  <c r="B9374" i="26" l="1"/>
  <c r="C9373" i="26"/>
  <c r="B9375" i="26" l="1"/>
  <c r="C9374" i="26"/>
  <c r="B9376" i="26" l="1"/>
  <c r="C9375" i="26"/>
  <c r="B9377" i="26" l="1"/>
  <c r="C9376" i="26"/>
  <c r="B9378" i="26" l="1"/>
  <c r="C9377" i="26"/>
  <c r="B9379" i="26" l="1"/>
  <c r="C9378" i="26"/>
  <c r="B9380" i="26" l="1"/>
  <c r="C9379" i="26"/>
  <c r="B9381" i="26" l="1"/>
  <c r="C9380" i="26"/>
  <c r="B9382" i="26" l="1"/>
  <c r="C9381" i="26"/>
  <c r="B9383" i="26" l="1"/>
  <c r="C9382" i="26"/>
  <c r="B9384" i="26" l="1"/>
  <c r="C9383" i="26"/>
  <c r="B9385" i="26" l="1"/>
  <c r="C9384" i="26"/>
  <c r="B9386" i="26" l="1"/>
  <c r="C9385" i="26"/>
  <c r="B9387" i="26" l="1"/>
  <c r="C9386" i="26"/>
  <c r="B9388" i="26" l="1"/>
  <c r="C9387" i="26"/>
  <c r="B9389" i="26" l="1"/>
  <c r="C9388" i="26"/>
  <c r="B9390" i="26" l="1"/>
  <c r="C9389" i="26"/>
  <c r="B9391" i="26" l="1"/>
  <c r="C9390" i="26"/>
  <c r="B9392" i="26" l="1"/>
  <c r="C9391" i="26"/>
  <c r="B9393" i="26" l="1"/>
  <c r="C9392" i="26"/>
  <c r="B9394" i="26" l="1"/>
  <c r="C9393" i="26"/>
  <c r="B9395" i="26" l="1"/>
  <c r="C9394" i="26"/>
  <c r="B9396" i="26" l="1"/>
  <c r="C9395" i="26"/>
  <c r="B9397" i="26" l="1"/>
  <c r="C9396" i="26"/>
  <c r="B9398" i="26" l="1"/>
  <c r="C9397" i="26"/>
  <c r="B9399" i="26" l="1"/>
  <c r="C9398" i="26"/>
  <c r="B9400" i="26" l="1"/>
  <c r="C9399" i="26"/>
  <c r="B9401" i="26" l="1"/>
  <c r="C9400" i="26"/>
  <c r="B9402" i="26" l="1"/>
  <c r="C9401" i="26"/>
  <c r="B9403" i="26" l="1"/>
  <c r="C9402" i="26"/>
  <c r="B9404" i="26" l="1"/>
  <c r="C9403" i="26"/>
  <c r="B9405" i="26" l="1"/>
  <c r="C9404" i="26"/>
  <c r="B9406" i="26" l="1"/>
  <c r="C9405" i="26"/>
  <c r="B9407" i="26" l="1"/>
  <c r="C9406" i="26"/>
  <c r="B9408" i="26" l="1"/>
  <c r="C9407" i="26"/>
  <c r="B9409" i="26" l="1"/>
  <c r="C9408" i="26"/>
  <c r="B9410" i="26" l="1"/>
  <c r="C9409" i="26"/>
  <c r="B9411" i="26" l="1"/>
  <c r="C9410" i="26"/>
  <c r="B9412" i="26" l="1"/>
  <c r="C9411" i="26"/>
  <c r="B9413" i="26" l="1"/>
  <c r="C9412" i="26"/>
  <c r="B9414" i="26" l="1"/>
  <c r="C9413" i="26"/>
  <c r="B9415" i="26" l="1"/>
  <c r="C9414" i="26"/>
  <c r="B9416" i="26" l="1"/>
  <c r="C9415" i="26"/>
  <c r="B9417" i="26" l="1"/>
  <c r="C9416" i="26"/>
  <c r="B9418" i="26" l="1"/>
  <c r="C9417" i="26"/>
  <c r="B9419" i="26" l="1"/>
  <c r="C9418" i="26"/>
  <c r="B9420" i="26" l="1"/>
  <c r="C9419" i="26"/>
  <c r="B9421" i="26" l="1"/>
  <c r="C9420" i="26"/>
  <c r="B9422" i="26" l="1"/>
  <c r="C9421" i="26"/>
  <c r="B9423" i="26" l="1"/>
  <c r="C9422" i="26"/>
  <c r="B9424" i="26" l="1"/>
  <c r="C9423" i="26"/>
  <c r="B9425" i="26" l="1"/>
  <c r="C9424" i="26"/>
  <c r="B9426" i="26" l="1"/>
  <c r="C9425" i="26"/>
  <c r="B9427" i="26" l="1"/>
  <c r="C9426" i="26"/>
  <c r="B9428" i="26" l="1"/>
  <c r="C9427" i="26"/>
  <c r="B9429" i="26" l="1"/>
  <c r="C9428" i="26"/>
  <c r="B9430" i="26" l="1"/>
  <c r="C9429" i="26"/>
  <c r="B9431" i="26" l="1"/>
  <c r="C9430" i="26"/>
  <c r="B9432" i="26" l="1"/>
  <c r="C9431" i="26"/>
  <c r="B9433" i="26" l="1"/>
  <c r="C9432" i="26"/>
  <c r="B9434" i="26" l="1"/>
  <c r="C9433" i="26"/>
  <c r="B9435" i="26" l="1"/>
  <c r="C9434" i="26"/>
  <c r="B9436" i="26" l="1"/>
  <c r="C9435" i="26"/>
  <c r="B9437" i="26" l="1"/>
  <c r="C9436" i="26"/>
  <c r="B9438" i="26" l="1"/>
  <c r="C9437" i="26"/>
  <c r="B9439" i="26" l="1"/>
  <c r="C9438" i="26"/>
  <c r="B9440" i="26" l="1"/>
  <c r="C9439" i="26"/>
  <c r="B9441" i="26" l="1"/>
  <c r="C9440" i="26"/>
  <c r="B9442" i="26" l="1"/>
  <c r="C9441" i="26"/>
  <c r="B9443" i="26" l="1"/>
  <c r="C9442" i="26"/>
  <c r="B9444" i="26" l="1"/>
  <c r="C9443" i="26"/>
  <c r="B9445" i="26" l="1"/>
  <c r="C9444" i="26"/>
  <c r="B9446" i="26" l="1"/>
  <c r="C9445" i="26"/>
  <c r="B9447" i="26" l="1"/>
  <c r="C9446" i="26"/>
  <c r="B9448" i="26" l="1"/>
  <c r="C9447" i="26"/>
  <c r="B9449" i="26" l="1"/>
  <c r="C9448" i="26"/>
  <c r="B9450" i="26" l="1"/>
  <c r="C9449" i="26"/>
  <c r="B9451" i="26" l="1"/>
  <c r="C9450" i="26"/>
  <c r="B9452" i="26" l="1"/>
  <c r="C9451" i="26"/>
  <c r="B9453" i="26" l="1"/>
  <c r="C9452" i="26"/>
  <c r="B9454" i="26" l="1"/>
  <c r="C9453" i="26"/>
  <c r="B9455" i="26" l="1"/>
  <c r="C9454" i="26"/>
  <c r="B9456" i="26" l="1"/>
  <c r="C9455" i="26"/>
  <c r="B9457" i="26" l="1"/>
  <c r="C9456" i="26"/>
  <c r="B9458" i="26" l="1"/>
  <c r="C9457" i="26"/>
  <c r="B9459" i="26" l="1"/>
  <c r="C9458" i="26"/>
  <c r="B9460" i="26" l="1"/>
  <c r="C9459" i="26"/>
  <c r="B9461" i="26" l="1"/>
  <c r="C9460" i="26"/>
  <c r="B9462" i="26" l="1"/>
  <c r="C9461" i="26"/>
  <c r="B9463" i="26" l="1"/>
  <c r="C9462" i="26"/>
  <c r="B9464" i="26" l="1"/>
  <c r="C9463" i="26"/>
  <c r="B9465" i="26" l="1"/>
  <c r="C9464" i="26"/>
  <c r="B9466" i="26" l="1"/>
  <c r="C9465" i="26"/>
  <c r="B9467" i="26" l="1"/>
  <c r="C9466" i="26"/>
  <c r="B9468" i="26" l="1"/>
  <c r="C9467" i="26"/>
  <c r="B9469" i="26" l="1"/>
  <c r="C9468" i="26"/>
  <c r="B9470" i="26" l="1"/>
  <c r="C9469" i="26"/>
  <c r="B9471" i="26" l="1"/>
  <c r="C9470" i="26"/>
  <c r="B9472" i="26" l="1"/>
  <c r="C9471" i="26"/>
  <c r="B9473" i="26" l="1"/>
  <c r="C9472" i="26"/>
  <c r="B9474" i="26" l="1"/>
  <c r="C9473" i="26"/>
  <c r="B9475" i="26" l="1"/>
  <c r="C9474" i="26"/>
  <c r="B9476" i="26" l="1"/>
  <c r="C9475" i="26"/>
  <c r="B9477" i="26" l="1"/>
  <c r="C9476" i="26"/>
  <c r="B9478" i="26" l="1"/>
  <c r="C9477" i="26"/>
  <c r="B9479" i="26" l="1"/>
  <c r="C9478" i="26"/>
  <c r="B9480" i="26" l="1"/>
  <c r="C9479" i="26"/>
  <c r="B9481" i="26" l="1"/>
  <c r="C9480" i="26"/>
  <c r="B9482" i="26" l="1"/>
  <c r="C9481" i="26"/>
  <c r="B9483" i="26" l="1"/>
  <c r="C9482" i="26"/>
  <c r="B9484" i="26" l="1"/>
  <c r="C9483" i="26"/>
  <c r="B9485" i="26" l="1"/>
  <c r="C9484" i="26"/>
  <c r="B9486" i="26" l="1"/>
  <c r="C9485" i="26"/>
  <c r="B9487" i="26" l="1"/>
  <c r="C9486" i="26"/>
  <c r="B9488" i="26" l="1"/>
  <c r="C9487" i="26"/>
  <c r="B9489" i="26" l="1"/>
  <c r="C9488" i="26"/>
  <c r="B9490" i="26" l="1"/>
  <c r="C9489" i="26"/>
  <c r="B9491" i="26" l="1"/>
  <c r="C9490" i="26"/>
  <c r="B9492" i="26" l="1"/>
  <c r="C9491" i="26"/>
  <c r="B9493" i="26" l="1"/>
  <c r="C9492" i="26"/>
  <c r="B9494" i="26" l="1"/>
  <c r="C9493" i="26"/>
  <c r="B9495" i="26" l="1"/>
  <c r="C9494" i="26"/>
  <c r="B9496" i="26" l="1"/>
  <c r="C9495" i="26"/>
  <c r="B9497" i="26" l="1"/>
  <c r="C9496" i="26"/>
  <c r="B9498" i="26" l="1"/>
  <c r="C9497" i="26"/>
  <c r="B9499" i="26" l="1"/>
  <c r="C9498" i="26"/>
  <c r="B9500" i="26" l="1"/>
  <c r="C9499" i="26"/>
  <c r="C9500" i="26" l="1"/>
  <c r="B9501" i="26"/>
  <c r="B9502" i="26" l="1"/>
  <c r="C9501" i="26"/>
  <c r="B9503" i="26" l="1"/>
  <c r="C9502" i="26"/>
  <c r="B9504" i="26" l="1"/>
  <c r="C9503" i="26"/>
  <c r="B9505" i="26" l="1"/>
  <c r="C9504" i="26"/>
  <c r="B9506" i="26" l="1"/>
  <c r="C9505" i="26"/>
  <c r="B9507" i="26" l="1"/>
  <c r="C9506" i="26"/>
  <c r="B9508" i="26" l="1"/>
  <c r="C9507" i="26"/>
  <c r="B9509" i="26" l="1"/>
  <c r="C9508" i="26"/>
  <c r="B9510" i="26" l="1"/>
  <c r="C9509" i="26"/>
  <c r="B9511" i="26" l="1"/>
  <c r="C9510" i="26"/>
  <c r="B9512" i="26" l="1"/>
  <c r="C9511" i="26"/>
  <c r="B9513" i="26" l="1"/>
  <c r="C9512" i="26"/>
  <c r="B9514" i="26" l="1"/>
  <c r="C9513" i="26"/>
  <c r="B9515" i="26" l="1"/>
  <c r="C9514" i="26"/>
  <c r="B9516" i="26" l="1"/>
  <c r="C9515" i="26"/>
  <c r="B9517" i="26" l="1"/>
  <c r="C9516" i="26"/>
  <c r="B9518" i="26" l="1"/>
  <c r="C9517" i="26"/>
  <c r="B9519" i="26" l="1"/>
  <c r="C9518" i="26"/>
  <c r="B9520" i="26" l="1"/>
  <c r="C9519" i="26"/>
  <c r="B9521" i="26" l="1"/>
  <c r="C9520" i="26"/>
  <c r="B9522" i="26" l="1"/>
  <c r="C9521" i="26"/>
  <c r="B9523" i="26" l="1"/>
  <c r="C9522" i="26"/>
  <c r="B9524" i="26" l="1"/>
  <c r="C9523" i="26"/>
  <c r="B9525" i="26" l="1"/>
  <c r="C9524" i="26"/>
  <c r="B9526" i="26" l="1"/>
  <c r="C9525" i="26"/>
  <c r="B9527" i="26" l="1"/>
  <c r="C9526" i="26"/>
  <c r="B9528" i="26" l="1"/>
  <c r="C9527" i="26"/>
  <c r="B9529" i="26" l="1"/>
  <c r="C9528" i="26"/>
  <c r="C9529" i="26" l="1"/>
  <c r="B9530" i="26"/>
  <c r="B9531" i="26" l="1"/>
  <c r="C9530" i="26"/>
  <c r="B9532" i="26" l="1"/>
  <c r="C9531" i="26"/>
  <c r="B9533" i="26" l="1"/>
  <c r="C9532" i="26"/>
  <c r="B9534" i="26" l="1"/>
  <c r="C9533" i="26"/>
  <c r="B9535" i="26" l="1"/>
  <c r="C9534" i="26"/>
  <c r="B9536" i="26" l="1"/>
  <c r="C9535" i="26"/>
  <c r="B9537" i="26" l="1"/>
  <c r="C9536" i="26"/>
  <c r="B9538" i="26" l="1"/>
  <c r="C9537" i="26"/>
  <c r="B9539" i="26" l="1"/>
  <c r="C9538" i="26"/>
  <c r="B9540" i="26" l="1"/>
  <c r="C9539" i="26"/>
  <c r="B9541" i="26" l="1"/>
  <c r="C9540" i="26"/>
  <c r="B9542" i="26" l="1"/>
  <c r="C9541" i="26"/>
  <c r="B9543" i="26" l="1"/>
  <c r="C9542" i="26"/>
  <c r="B9544" i="26" l="1"/>
  <c r="C9543" i="26"/>
  <c r="B9545" i="26" l="1"/>
  <c r="C9544" i="26"/>
  <c r="B9546" i="26" l="1"/>
  <c r="C9545" i="26"/>
  <c r="B9547" i="26" l="1"/>
  <c r="C9546" i="26"/>
  <c r="B9548" i="26" l="1"/>
  <c r="C9547" i="26"/>
  <c r="B9549" i="26" l="1"/>
  <c r="C9548" i="26"/>
  <c r="B9550" i="26" l="1"/>
  <c r="C9549" i="26"/>
  <c r="B9551" i="26" l="1"/>
  <c r="C9550" i="26"/>
  <c r="B9552" i="26" l="1"/>
  <c r="C9551" i="26"/>
  <c r="B9553" i="26" l="1"/>
  <c r="C9552" i="26"/>
  <c r="B9554" i="26" l="1"/>
  <c r="C9553" i="26"/>
  <c r="B9555" i="26" l="1"/>
  <c r="C9554" i="26"/>
  <c r="B9556" i="26" l="1"/>
  <c r="C9555" i="26"/>
  <c r="B9557" i="26" l="1"/>
  <c r="C9556" i="26"/>
  <c r="B9558" i="26" l="1"/>
  <c r="C9557" i="26"/>
  <c r="B9559" i="26" l="1"/>
  <c r="C9558" i="26"/>
  <c r="B9560" i="26" l="1"/>
  <c r="C9559" i="26"/>
  <c r="B9561" i="26" l="1"/>
  <c r="C9560" i="26"/>
  <c r="B9562" i="26" l="1"/>
  <c r="C9561" i="26"/>
  <c r="B9563" i="26" l="1"/>
  <c r="C9562" i="26"/>
  <c r="B9564" i="26" l="1"/>
  <c r="C9563" i="26"/>
  <c r="B9565" i="26" l="1"/>
  <c r="C9564" i="26"/>
  <c r="B9566" i="26" l="1"/>
  <c r="C9565" i="26"/>
  <c r="B9567" i="26" l="1"/>
  <c r="C9566" i="26"/>
  <c r="B9568" i="26" l="1"/>
  <c r="C9567" i="26"/>
  <c r="B9569" i="26" l="1"/>
  <c r="C9568" i="26"/>
  <c r="B9570" i="26" l="1"/>
  <c r="C9569" i="26"/>
  <c r="B9571" i="26" l="1"/>
  <c r="C9570" i="26"/>
  <c r="B9572" i="26" l="1"/>
  <c r="C9571" i="26"/>
  <c r="B9573" i="26" l="1"/>
  <c r="C9572" i="26"/>
  <c r="B9574" i="26" l="1"/>
  <c r="C9573" i="26"/>
  <c r="B9575" i="26" l="1"/>
  <c r="C9574" i="26"/>
  <c r="B9576" i="26" l="1"/>
  <c r="C9575" i="26"/>
  <c r="B9577" i="26" l="1"/>
  <c r="C9576" i="26"/>
  <c r="B9578" i="26" l="1"/>
  <c r="C9577" i="26"/>
  <c r="B9579" i="26" l="1"/>
  <c r="C9578" i="26"/>
  <c r="B9580" i="26" l="1"/>
  <c r="C9579" i="26"/>
  <c r="B9581" i="26" l="1"/>
  <c r="C9580" i="26"/>
  <c r="B9582" i="26" l="1"/>
  <c r="C9581" i="26"/>
  <c r="B9583" i="26" l="1"/>
  <c r="C9582" i="26"/>
  <c r="B9584" i="26" l="1"/>
  <c r="C9583" i="26"/>
  <c r="B9585" i="26" l="1"/>
  <c r="C9584" i="26"/>
  <c r="B9586" i="26" l="1"/>
  <c r="C9585" i="26"/>
  <c r="B9587" i="26" l="1"/>
  <c r="C9586" i="26"/>
  <c r="B9588" i="26" l="1"/>
  <c r="C9587" i="26"/>
  <c r="B9589" i="26" l="1"/>
  <c r="C9588" i="26"/>
  <c r="B9590" i="26" l="1"/>
  <c r="C9589" i="26"/>
  <c r="B9591" i="26" l="1"/>
  <c r="C9590" i="26"/>
  <c r="B9592" i="26" l="1"/>
  <c r="C9591" i="26"/>
  <c r="B9593" i="26" l="1"/>
  <c r="C9592" i="26"/>
  <c r="B9594" i="26" l="1"/>
  <c r="C9593" i="26"/>
  <c r="B9595" i="26" l="1"/>
  <c r="C9594" i="26"/>
  <c r="B9596" i="26" l="1"/>
  <c r="C9595" i="26"/>
  <c r="B9597" i="26" l="1"/>
  <c r="C9596" i="26"/>
  <c r="B9598" i="26" l="1"/>
  <c r="C9597" i="26"/>
  <c r="B9599" i="26" l="1"/>
  <c r="C9598" i="26"/>
  <c r="B9600" i="26" l="1"/>
  <c r="C9599" i="26"/>
  <c r="B9601" i="26" l="1"/>
  <c r="C9600" i="26"/>
  <c r="B9602" i="26" l="1"/>
  <c r="C9601" i="26"/>
  <c r="B9603" i="26" l="1"/>
  <c r="C9602" i="26"/>
  <c r="B9604" i="26" l="1"/>
  <c r="C9603" i="26"/>
  <c r="B9605" i="26" l="1"/>
  <c r="C9604" i="26"/>
  <c r="B9606" i="26" l="1"/>
  <c r="C9605" i="26"/>
  <c r="B9607" i="26" l="1"/>
  <c r="C9606" i="26"/>
  <c r="B9608" i="26" l="1"/>
  <c r="C9607" i="26"/>
  <c r="B9609" i="26" l="1"/>
  <c r="C9608" i="26"/>
  <c r="B9610" i="26" l="1"/>
  <c r="C9609" i="26"/>
  <c r="B9611" i="26" l="1"/>
  <c r="C9610" i="26"/>
  <c r="B9612" i="26" l="1"/>
  <c r="C9611" i="26"/>
  <c r="B9613" i="26" l="1"/>
  <c r="C9612" i="26"/>
  <c r="B9614" i="26" l="1"/>
  <c r="C9613" i="26"/>
  <c r="B9615" i="26" l="1"/>
  <c r="C9614" i="26"/>
  <c r="B9616" i="26" l="1"/>
  <c r="C9615" i="26"/>
  <c r="B9617" i="26" l="1"/>
  <c r="C9616" i="26"/>
  <c r="B9618" i="26" l="1"/>
  <c r="C9617" i="26"/>
  <c r="B9619" i="26" l="1"/>
  <c r="C9618" i="26"/>
  <c r="B9620" i="26" l="1"/>
  <c r="C9619" i="26"/>
  <c r="B9621" i="26" l="1"/>
  <c r="C9620" i="26"/>
  <c r="B9622" i="26" l="1"/>
  <c r="C9621" i="26"/>
  <c r="B9623" i="26" l="1"/>
  <c r="C9622" i="26"/>
  <c r="B9624" i="26" l="1"/>
  <c r="C9623" i="26"/>
  <c r="B9625" i="26" l="1"/>
  <c r="C9624" i="26"/>
  <c r="B9626" i="26" l="1"/>
  <c r="C9625" i="26"/>
  <c r="B9627" i="26" l="1"/>
  <c r="C9626" i="26"/>
  <c r="B9628" i="26" l="1"/>
  <c r="C9627" i="26"/>
  <c r="B9629" i="26" l="1"/>
  <c r="C9628" i="26"/>
  <c r="B9630" i="26" l="1"/>
  <c r="C9629" i="26"/>
  <c r="B9631" i="26" l="1"/>
  <c r="C9630" i="26"/>
  <c r="B9632" i="26" l="1"/>
  <c r="C9631" i="26"/>
  <c r="B9633" i="26" l="1"/>
  <c r="C9632" i="26"/>
  <c r="B9634" i="26" l="1"/>
  <c r="C9633" i="26"/>
  <c r="B9635" i="26" l="1"/>
  <c r="C9634" i="26"/>
  <c r="B9636" i="26" l="1"/>
  <c r="C9635" i="26"/>
  <c r="B9637" i="26" l="1"/>
  <c r="C9636" i="26"/>
  <c r="B9638" i="26" l="1"/>
  <c r="C9637" i="26"/>
  <c r="B9639" i="26" l="1"/>
  <c r="C9638" i="26"/>
  <c r="B9640" i="26" l="1"/>
  <c r="C9639" i="26"/>
  <c r="B9641" i="26" l="1"/>
  <c r="C9640" i="26"/>
  <c r="B9642" i="26" l="1"/>
  <c r="C9641" i="26"/>
  <c r="B9643" i="26" l="1"/>
  <c r="C9642" i="26"/>
  <c r="B9644" i="26" l="1"/>
  <c r="C9643" i="26"/>
  <c r="B9645" i="26" l="1"/>
  <c r="C9644" i="26"/>
  <c r="B9646" i="26" l="1"/>
  <c r="C9645" i="26"/>
  <c r="B9647" i="26" l="1"/>
  <c r="C9646" i="26"/>
  <c r="B9648" i="26" l="1"/>
  <c r="C9647" i="26"/>
  <c r="B9649" i="26" l="1"/>
  <c r="C9648" i="26"/>
  <c r="B9650" i="26" l="1"/>
  <c r="C9649" i="26"/>
  <c r="B9651" i="26" l="1"/>
  <c r="C9650" i="26"/>
  <c r="B9652" i="26" l="1"/>
  <c r="C9651" i="26"/>
  <c r="B9653" i="26" l="1"/>
  <c r="C9652" i="26"/>
  <c r="B9654" i="26" l="1"/>
  <c r="C9653" i="26"/>
  <c r="B9655" i="26" l="1"/>
  <c r="C9654" i="26"/>
  <c r="B9656" i="26" l="1"/>
  <c r="C9655" i="26"/>
  <c r="B9657" i="26" l="1"/>
  <c r="C9656" i="26"/>
  <c r="B9658" i="26" l="1"/>
  <c r="C9657" i="26"/>
  <c r="B9659" i="26" l="1"/>
  <c r="C9658" i="26"/>
  <c r="B9660" i="26" l="1"/>
  <c r="C9659" i="26"/>
  <c r="B9661" i="26" l="1"/>
  <c r="C9660" i="26"/>
  <c r="B9662" i="26" l="1"/>
  <c r="C9661" i="26"/>
  <c r="B9663" i="26" l="1"/>
  <c r="C9662" i="26"/>
  <c r="B9664" i="26" l="1"/>
  <c r="C9663" i="26"/>
  <c r="B9665" i="26" l="1"/>
  <c r="C9664" i="26"/>
  <c r="B9666" i="26" l="1"/>
  <c r="C9665" i="26"/>
  <c r="B9667" i="26" l="1"/>
  <c r="C9666" i="26"/>
  <c r="B9668" i="26" l="1"/>
  <c r="C9667" i="26"/>
  <c r="B9669" i="26" l="1"/>
  <c r="C9668" i="26"/>
  <c r="B9670" i="26" l="1"/>
  <c r="C9669" i="26"/>
  <c r="B9671" i="26" l="1"/>
  <c r="C9670" i="26"/>
  <c r="B9672" i="26" l="1"/>
  <c r="C9671" i="26"/>
  <c r="B9673" i="26" l="1"/>
  <c r="C9672" i="26"/>
  <c r="B9674" i="26" l="1"/>
  <c r="C9673" i="26"/>
  <c r="B9675" i="26" l="1"/>
  <c r="C9674" i="26"/>
  <c r="B9676" i="26" l="1"/>
  <c r="C9675" i="26"/>
  <c r="B9677" i="26" l="1"/>
  <c r="C9676" i="26"/>
  <c r="B9678" i="26" l="1"/>
  <c r="C9677" i="26"/>
  <c r="B9679" i="26" l="1"/>
  <c r="C9678" i="26"/>
  <c r="B9680" i="26" l="1"/>
  <c r="C9679" i="26"/>
  <c r="B9681" i="26" l="1"/>
  <c r="C9680" i="26"/>
  <c r="B9682" i="26" l="1"/>
  <c r="C9681" i="26"/>
  <c r="B9683" i="26" l="1"/>
  <c r="C9682" i="26"/>
  <c r="B9684" i="26" l="1"/>
  <c r="C9683" i="26"/>
  <c r="B9685" i="26" l="1"/>
  <c r="C9684" i="26"/>
  <c r="B9686" i="26" l="1"/>
  <c r="C9685" i="26"/>
  <c r="B9687" i="26" l="1"/>
  <c r="C9686" i="26"/>
  <c r="B9688" i="26" l="1"/>
  <c r="C9687" i="26"/>
  <c r="B9689" i="26" l="1"/>
  <c r="C9688" i="26"/>
  <c r="B9690" i="26" l="1"/>
  <c r="C9689" i="26"/>
  <c r="B9691" i="26" l="1"/>
  <c r="C9690" i="26"/>
  <c r="B9692" i="26" l="1"/>
  <c r="C9691" i="26"/>
  <c r="B9693" i="26" l="1"/>
  <c r="C9692" i="26"/>
  <c r="B9694" i="26" l="1"/>
  <c r="C9693" i="26"/>
  <c r="B9695" i="26" l="1"/>
  <c r="C9694" i="26"/>
  <c r="B9696" i="26" l="1"/>
  <c r="C9695" i="26"/>
  <c r="B9697" i="26" l="1"/>
  <c r="C9696" i="26"/>
  <c r="B9698" i="26" l="1"/>
  <c r="C9697" i="26"/>
  <c r="B9699" i="26" l="1"/>
  <c r="C9698" i="26"/>
  <c r="B9700" i="26" l="1"/>
  <c r="C9699" i="26"/>
  <c r="B9701" i="26" l="1"/>
  <c r="C9700" i="26"/>
  <c r="B9702" i="26" l="1"/>
  <c r="C9701" i="26"/>
  <c r="B9703" i="26" l="1"/>
  <c r="C9702" i="26"/>
  <c r="B9704" i="26" l="1"/>
  <c r="C9703" i="26"/>
  <c r="B9705" i="26" l="1"/>
  <c r="C9704" i="26"/>
  <c r="B9706" i="26" l="1"/>
  <c r="C9705" i="26"/>
  <c r="B9707" i="26" l="1"/>
  <c r="C9706" i="26"/>
  <c r="B9708" i="26" l="1"/>
  <c r="C9707" i="26"/>
  <c r="B9709" i="26" l="1"/>
  <c r="C9708" i="26"/>
  <c r="B9710" i="26" l="1"/>
  <c r="C9709" i="26"/>
  <c r="B9711" i="26" l="1"/>
  <c r="C9710" i="26"/>
  <c r="B9712" i="26" l="1"/>
  <c r="C9711" i="26"/>
  <c r="B9713" i="26" l="1"/>
  <c r="C9712" i="26"/>
  <c r="B9714" i="26" l="1"/>
  <c r="C9713" i="26"/>
  <c r="B9715" i="26" l="1"/>
  <c r="C9714" i="26"/>
  <c r="B9716" i="26" l="1"/>
  <c r="C9715" i="26"/>
  <c r="B9717" i="26" l="1"/>
  <c r="C9716" i="26"/>
  <c r="B9718" i="26" l="1"/>
  <c r="C9717" i="26"/>
  <c r="B9719" i="26" l="1"/>
  <c r="C9718" i="26"/>
  <c r="B9720" i="26" l="1"/>
  <c r="C9719" i="26"/>
  <c r="B9721" i="26" l="1"/>
  <c r="C9720" i="26"/>
  <c r="B9722" i="26" l="1"/>
  <c r="C9721" i="26"/>
  <c r="B9723" i="26" l="1"/>
  <c r="C9722" i="26"/>
  <c r="B9724" i="26" l="1"/>
  <c r="C9723" i="26"/>
  <c r="B9725" i="26" l="1"/>
  <c r="C9724" i="26"/>
  <c r="B9726" i="26" l="1"/>
  <c r="C9725" i="26"/>
  <c r="B9727" i="26" l="1"/>
  <c r="C9726" i="26"/>
  <c r="B9728" i="26" l="1"/>
  <c r="C9727" i="26"/>
  <c r="B9729" i="26" l="1"/>
  <c r="C9728" i="26"/>
  <c r="B9730" i="26" l="1"/>
  <c r="C9729" i="26"/>
  <c r="B9731" i="26" l="1"/>
  <c r="C9730" i="26"/>
  <c r="B9732" i="26" l="1"/>
  <c r="C9731" i="26"/>
  <c r="B9733" i="26" l="1"/>
  <c r="C9732" i="26"/>
  <c r="B9734" i="26" l="1"/>
  <c r="C9733" i="26"/>
  <c r="B9735" i="26" l="1"/>
  <c r="C9734" i="26"/>
  <c r="B9736" i="26" l="1"/>
  <c r="C9735" i="26"/>
  <c r="B9737" i="26" l="1"/>
  <c r="C9736" i="26"/>
  <c r="B9738" i="26" l="1"/>
  <c r="C9737" i="26"/>
  <c r="B9739" i="26" l="1"/>
  <c r="C9738" i="26"/>
  <c r="B9740" i="26" l="1"/>
  <c r="C9739" i="26"/>
  <c r="B9741" i="26" l="1"/>
  <c r="C9740" i="26"/>
  <c r="B9742" i="26" l="1"/>
  <c r="C9741" i="26"/>
  <c r="B9743" i="26" l="1"/>
  <c r="C9742" i="26"/>
  <c r="B9744" i="26" l="1"/>
  <c r="C9743" i="26"/>
  <c r="B9745" i="26" l="1"/>
  <c r="C9744" i="26"/>
  <c r="B9746" i="26" l="1"/>
  <c r="C9745" i="26"/>
  <c r="B9747" i="26" l="1"/>
  <c r="C9746" i="26"/>
  <c r="B9748" i="26" l="1"/>
  <c r="C9747" i="26"/>
  <c r="B9749" i="26" l="1"/>
  <c r="C9748" i="26"/>
  <c r="B9750" i="26" l="1"/>
  <c r="C9749" i="26"/>
  <c r="B9751" i="26" l="1"/>
  <c r="C9750" i="26"/>
  <c r="B9752" i="26" l="1"/>
  <c r="C9751" i="26"/>
  <c r="B9753" i="26" l="1"/>
  <c r="C9752" i="26"/>
  <c r="B9754" i="26" l="1"/>
  <c r="C9753" i="26"/>
  <c r="B9755" i="26" l="1"/>
  <c r="C9754" i="26"/>
  <c r="B9756" i="26" l="1"/>
  <c r="C9755" i="26"/>
  <c r="B9757" i="26" l="1"/>
  <c r="C9756" i="26"/>
  <c r="B9758" i="26" l="1"/>
  <c r="C9757" i="26"/>
  <c r="B9759" i="26" l="1"/>
  <c r="C9758" i="26"/>
  <c r="B9760" i="26" l="1"/>
  <c r="C9759" i="26"/>
  <c r="B9761" i="26" l="1"/>
  <c r="C9760" i="26"/>
  <c r="B9762" i="26" l="1"/>
  <c r="C9761" i="26"/>
  <c r="B9763" i="26" l="1"/>
  <c r="C9762" i="26"/>
  <c r="B9764" i="26" l="1"/>
  <c r="C9763" i="26"/>
  <c r="B9765" i="26" l="1"/>
  <c r="C9764" i="26"/>
  <c r="B9766" i="26" l="1"/>
  <c r="C9765" i="26"/>
  <c r="B9767" i="26" l="1"/>
  <c r="C9766" i="26"/>
  <c r="B9768" i="26" l="1"/>
  <c r="C9767" i="26"/>
  <c r="B9769" i="26" l="1"/>
  <c r="C9768" i="26"/>
  <c r="B9770" i="26" l="1"/>
  <c r="C9769" i="26"/>
  <c r="B9771" i="26" l="1"/>
  <c r="C9770" i="26"/>
  <c r="B9772" i="26" l="1"/>
  <c r="C9771" i="26"/>
  <c r="B9773" i="26" l="1"/>
  <c r="C9772" i="26"/>
  <c r="B9774" i="26" l="1"/>
  <c r="C9773" i="26"/>
  <c r="B9775" i="26" l="1"/>
  <c r="C9774" i="26"/>
  <c r="B9776" i="26" l="1"/>
  <c r="C9775" i="26"/>
  <c r="B9777" i="26" l="1"/>
  <c r="C9776" i="26"/>
  <c r="B9778" i="26" l="1"/>
  <c r="C9777" i="26"/>
  <c r="B9779" i="26" l="1"/>
  <c r="C9778" i="26"/>
  <c r="B9780" i="26" l="1"/>
  <c r="C9779" i="26"/>
  <c r="B9781" i="26" l="1"/>
  <c r="C9780" i="26"/>
  <c r="B9782" i="26" l="1"/>
  <c r="C9781" i="26"/>
  <c r="B9783" i="26" l="1"/>
  <c r="C9782" i="26"/>
  <c r="B9784" i="26" l="1"/>
  <c r="C9783" i="26"/>
  <c r="B9785" i="26" l="1"/>
  <c r="C9784" i="26"/>
  <c r="B9786" i="26" l="1"/>
  <c r="C9785" i="26"/>
  <c r="B9787" i="26" l="1"/>
  <c r="C9786" i="26"/>
  <c r="B9788" i="26" l="1"/>
  <c r="C9787" i="26"/>
  <c r="B9789" i="26" l="1"/>
  <c r="C9788" i="26"/>
  <c r="B9790" i="26" l="1"/>
  <c r="C9789" i="26"/>
  <c r="B9791" i="26" l="1"/>
  <c r="C9790" i="26"/>
  <c r="B9792" i="26" l="1"/>
  <c r="C9791" i="26"/>
  <c r="B9793" i="26" l="1"/>
  <c r="C9792" i="26"/>
  <c r="B9794" i="26" l="1"/>
  <c r="C9793" i="26"/>
  <c r="B9795" i="26" l="1"/>
  <c r="C9794" i="26"/>
  <c r="B9796" i="26" l="1"/>
  <c r="C9795" i="26"/>
  <c r="B9797" i="26" l="1"/>
  <c r="C9796" i="26"/>
  <c r="B9798" i="26" l="1"/>
  <c r="C9797" i="26"/>
  <c r="B9799" i="26" l="1"/>
  <c r="C9798" i="26"/>
  <c r="B9800" i="26" l="1"/>
  <c r="C9799" i="26"/>
  <c r="B9801" i="26" l="1"/>
  <c r="C9800" i="26"/>
  <c r="B9802" i="26" l="1"/>
  <c r="C9801" i="26"/>
  <c r="B9803" i="26" l="1"/>
  <c r="C9802" i="26"/>
  <c r="B9804" i="26" l="1"/>
  <c r="C9803" i="26"/>
  <c r="B9805" i="26" l="1"/>
  <c r="C9804" i="26"/>
  <c r="B9806" i="26" l="1"/>
  <c r="C9805" i="26"/>
  <c r="B9807" i="26" l="1"/>
  <c r="C9806" i="26"/>
  <c r="B9808" i="26" l="1"/>
  <c r="C9807" i="26"/>
  <c r="B9809" i="26" l="1"/>
  <c r="C9808" i="26"/>
  <c r="B9810" i="26" l="1"/>
  <c r="C9809" i="26"/>
  <c r="B9811" i="26" l="1"/>
  <c r="C9810" i="26"/>
  <c r="B9812" i="26" l="1"/>
  <c r="C9811" i="26"/>
  <c r="B9813" i="26" l="1"/>
  <c r="C9812" i="26"/>
  <c r="B9814" i="26" l="1"/>
  <c r="C9813" i="26"/>
  <c r="B9815" i="26" l="1"/>
  <c r="C9814" i="26"/>
  <c r="B9816" i="26" l="1"/>
  <c r="C9815" i="26"/>
  <c r="B9817" i="26" l="1"/>
  <c r="C9816" i="26"/>
  <c r="B9818" i="26" l="1"/>
  <c r="C9817" i="26"/>
  <c r="B9819" i="26" l="1"/>
  <c r="C9818" i="26"/>
  <c r="B9820" i="26" l="1"/>
  <c r="C9819" i="26"/>
  <c r="B9821" i="26" l="1"/>
  <c r="C9820" i="26"/>
  <c r="B9822" i="26" l="1"/>
  <c r="C9821" i="26"/>
  <c r="B9823" i="26" l="1"/>
  <c r="C9822" i="26"/>
  <c r="B9824" i="26" l="1"/>
  <c r="C9823" i="26"/>
  <c r="B9825" i="26" l="1"/>
  <c r="C9824" i="26"/>
  <c r="B9826" i="26" l="1"/>
  <c r="C9825" i="26"/>
  <c r="B9827" i="26" l="1"/>
  <c r="C9826" i="26"/>
  <c r="B9828" i="26" l="1"/>
  <c r="C9827" i="26"/>
  <c r="B9829" i="26" l="1"/>
  <c r="C9828" i="26"/>
  <c r="B9830" i="26" l="1"/>
  <c r="C9829" i="26"/>
  <c r="B9831" i="26" l="1"/>
  <c r="C9830" i="26"/>
  <c r="B9832" i="26" l="1"/>
  <c r="C9831" i="26"/>
  <c r="B9833" i="26" l="1"/>
  <c r="C9832" i="26"/>
  <c r="B9834" i="26" l="1"/>
  <c r="C9833" i="26"/>
  <c r="B9835" i="26" l="1"/>
  <c r="C9834" i="26"/>
  <c r="B9836" i="26" l="1"/>
  <c r="C9835" i="26"/>
  <c r="B9837" i="26" l="1"/>
  <c r="C9836" i="26"/>
  <c r="B9838" i="26" l="1"/>
  <c r="C9837" i="26"/>
  <c r="B9839" i="26" l="1"/>
  <c r="C9838" i="26"/>
  <c r="B9840" i="26" l="1"/>
  <c r="C9839" i="26"/>
  <c r="B9841" i="26" l="1"/>
  <c r="C9840" i="26"/>
  <c r="B9842" i="26" l="1"/>
  <c r="C9841" i="26"/>
  <c r="B9843" i="26" l="1"/>
  <c r="C9842" i="26"/>
  <c r="B9844" i="26" l="1"/>
  <c r="C9843" i="26"/>
  <c r="B9845" i="26" l="1"/>
  <c r="C9844" i="26"/>
  <c r="B9846" i="26" l="1"/>
  <c r="C9845" i="26"/>
  <c r="B9847" i="26" l="1"/>
  <c r="C9846" i="26"/>
  <c r="B9848" i="26" l="1"/>
  <c r="C9847" i="26"/>
  <c r="B9849" i="26" l="1"/>
  <c r="C9848" i="26"/>
  <c r="B9850" i="26" l="1"/>
  <c r="C9849" i="26"/>
  <c r="B9851" i="26" l="1"/>
  <c r="C9850" i="26"/>
  <c r="B9852" i="26" l="1"/>
  <c r="C9851" i="26"/>
  <c r="B9853" i="26" l="1"/>
  <c r="C9852" i="26"/>
  <c r="B9854" i="26" l="1"/>
  <c r="C9853" i="26"/>
  <c r="B9855" i="26" l="1"/>
  <c r="C9854" i="26"/>
  <c r="B9856" i="26" l="1"/>
  <c r="C9855" i="26"/>
  <c r="B9857" i="26" l="1"/>
  <c r="C9856" i="26"/>
  <c r="B9858" i="26" l="1"/>
  <c r="C9857" i="26"/>
  <c r="B9859" i="26" l="1"/>
  <c r="C9858" i="26"/>
  <c r="B9860" i="26" l="1"/>
  <c r="C9859" i="26"/>
  <c r="B9861" i="26" l="1"/>
  <c r="C9860" i="26"/>
  <c r="B9862" i="26" l="1"/>
  <c r="C9861" i="26"/>
  <c r="B9863" i="26" l="1"/>
  <c r="C9862" i="26"/>
  <c r="B9864" i="26" l="1"/>
  <c r="C9863" i="26"/>
  <c r="B9865" i="26" l="1"/>
  <c r="C9864" i="26"/>
  <c r="C9865" i="26" l="1"/>
  <c r="B9866" i="26"/>
  <c r="B9867" i="26" l="1"/>
  <c r="C9866" i="26"/>
  <c r="B9868" i="26" l="1"/>
  <c r="C9867" i="26"/>
  <c r="B9869" i="26" l="1"/>
  <c r="C9868" i="26"/>
  <c r="B9870" i="26" l="1"/>
  <c r="C9869" i="26"/>
  <c r="B9871" i="26" l="1"/>
  <c r="C9870" i="26"/>
  <c r="B9872" i="26" l="1"/>
  <c r="C9871" i="26"/>
  <c r="B9873" i="26" l="1"/>
  <c r="C9872" i="26"/>
  <c r="B9874" i="26" l="1"/>
  <c r="C9873" i="26"/>
  <c r="B9875" i="26" l="1"/>
  <c r="C9874" i="26"/>
  <c r="B9876" i="26" l="1"/>
  <c r="C9875" i="26"/>
  <c r="B9877" i="26" l="1"/>
  <c r="C9876" i="26"/>
  <c r="B9878" i="26" l="1"/>
  <c r="C9877" i="26"/>
  <c r="B9879" i="26" l="1"/>
  <c r="C9878" i="26"/>
  <c r="B9880" i="26" l="1"/>
  <c r="C9879" i="26"/>
  <c r="B9881" i="26" l="1"/>
  <c r="C9880" i="26"/>
  <c r="B9882" i="26" l="1"/>
  <c r="C9881" i="26"/>
  <c r="B9883" i="26" l="1"/>
  <c r="C9882" i="26"/>
  <c r="B9884" i="26" l="1"/>
  <c r="C9883" i="26"/>
  <c r="B9885" i="26" l="1"/>
  <c r="C9884" i="26"/>
  <c r="B9886" i="26" l="1"/>
  <c r="C9885" i="26"/>
  <c r="B9887" i="26" l="1"/>
  <c r="C9886" i="26"/>
  <c r="B9888" i="26" l="1"/>
  <c r="C9887" i="26"/>
  <c r="B9889" i="26" l="1"/>
  <c r="C9888" i="26"/>
  <c r="B9890" i="26" l="1"/>
  <c r="C9889" i="26"/>
  <c r="B9891" i="26" l="1"/>
  <c r="C9890" i="26"/>
  <c r="B9892" i="26" l="1"/>
  <c r="C9891" i="26"/>
  <c r="B9893" i="26" l="1"/>
  <c r="C9892" i="26"/>
  <c r="B9894" i="26" l="1"/>
  <c r="C9893" i="26"/>
  <c r="B9895" i="26" l="1"/>
  <c r="C9894" i="26"/>
  <c r="B9896" i="26" l="1"/>
  <c r="C9895" i="26"/>
  <c r="B9897" i="26" l="1"/>
  <c r="C9896" i="26"/>
  <c r="B9898" i="26" l="1"/>
  <c r="C9897" i="26"/>
  <c r="B9899" i="26" l="1"/>
  <c r="C9898" i="26"/>
  <c r="B9900" i="26" l="1"/>
  <c r="C9899" i="26"/>
  <c r="B9901" i="26" l="1"/>
  <c r="C9900" i="26"/>
  <c r="B9902" i="26" l="1"/>
  <c r="C9901" i="26"/>
  <c r="B9903" i="26" l="1"/>
  <c r="C9902" i="26"/>
  <c r="B9904" i="26" l="1"/>
  <c r="C9903" i="26"/>
  <c r="B9905" i="26" l="1"/>
  <c r="C9904" i="26"/>
  <c r="B9906" i="26" l="1"/>
  <c r="C9905" i="26"/>
  <c r="B9907" i="26" l="1"/>
  <c r="C9906" i="26"/>
  <c r="B9908" i="26" l="1"/>
  <c r="C9907" i="26"/>
  <c r="B9909" i="26" l="1"/>
  <c r="C9908" i="26"/>
  <c r="B9910" i="26" l="1"/>
  <c r="C9909" i="26"/>
  <c r="B9911" i="26" l="1"/>
  <c r="C9910" i="26"/>
  <c r="B9912" i="26" l="1"/>
  <c r="C9911" i="26"/>
  <c r="B9913" i="26" l="1"/>
  <c r="C9912" i="26"/>
  <c r="B9914" i="26" l="1"/>
  <c r="C9913" i="26"/>
  <c r="B9915" i="26" l="1"/>
  <c r="C9914" i="26"/>
  <c r="B9916" i="26" l="1"/>
  <c r="C9915" i="26"/>
  <c r="B9917" i="26" l="1"/>
  <c r="C9916" i="26"/>
  <c r="B9918" i="26" l="1"/>
  <c r="C9917" i="26"/>
  <c r="B9919" i="26" l="1"/>
  <c r="C9918" i="26"/>
  <c r="B9920" i="26" l="1"/>
  <c r="C9919" i="26"/>
  <c r="B9921" i="26" l="1"/>
  <c r="C9920" i="26"/>
  <c r="B9922" i="26" l="1"/>
  <c r="C9921" i="26"/>
  <c r="B9923" i="26" l="1"/>
  <c r="C9922" i="26"/>
  <c r="B9924" i="26" l="1"/>
  <c r="C9923" i="26"/>
  <c r="B9925" i="26" l="1"/>
  <c r="C9924" i="26"/>
  <c r="B9926" i="26" l="1"/>
  <c r="C9925" i="26"/>
  <c r="B9927" i="26" l="1"/>
  <c r="C9926" i="26"/>
  <c r="B9928" i="26" l="1"/>
  <c r="C9927" i="26"/>
  <c r="B9929" i="26" l="1"/>
  <c r="C9928" i="26"/>
  <c r="B9930" i="26" l="1"/>
  <c r="C9929" i="26"/>
  <c r="B9931" i="26" l="1"/>
  <c r="C9930" i="26"/>
  <c r="B9932" i="26" l="1"/>
  <c r="C9931" i="26"/>
  <c r="B9933" i="26" l="1"/>
  <c r="C9932" i="26"/>
  <c r="B9934" i="26" l="1"/>
  <c r="C9933" i="26"/>
  <c r="B9935" i="26" l="1"/>
  <c r="C9934" i="26"/>
  <c r="B9936" i="26" l="1"/>
  <c r="C9935" i="26"/>
  <c r="B9937" i="26" l="1"/>
  <c r="C9936" i="26"/>
  <c r="B9938" i="26" l="1"/>
  <c r="C9937" i="26"/>
  <c r="B9939" i="26" l="1"/>
  <c r="C9938" i="26"/>
  <c r="B9940" i="26" l="1"/>
  <c r="C9939" i="26"/>
  <c r="B9941" i="26" l="1"/>
  <c r="C9940" i="26"/>
  <c r="B9942" i="26" l="1"/>
  <c r="C9941" i="26"/>
  <c r="B9943" i="26" l="1"/>
  <c r="C9942" i="26"/>
  <c r="B9944" i="26" l="1"/>
  <c r="C9943" i="26"/>
  <c r="B9945" i="26" l="1"/>
  <c r="C9944" i="26"/>
  <c r="B9946" i="26" l="1"/>
  <c r="C9945" i="26"/>
  <c r="C9946" i="26" l="1"/>
  <c r="B9947" i="26"/>
  <c r="B9948" i="26" l="1"/>
  <c r="C9947" i="26"/>
  <c r="B9949" i="26" l="1"/>
  <c r="C9948" i="26"/>
  <c r="B9950" i="26" l="1"/>
  <c r="C9949" i="26"/>
  <c r="B9951" i="26" l="1"/>
  <c r="C9950" i="26"/>
  <c r="B9952" i="26" l="1"/>
  <c r="C9951" i="26"/>
  <c r="B9953" i="26" l="1"/>
  <c r="C9952" i="26"/>
  <c r="B9954" i="26" l="1"/>
  <c r="C9953" i="26"/>
  <c r="B9955" i="26" l="1"/>
  <c r="C9954" i="26"/>
  <c r="B9956" i="26" l="1"/>
  <c r="C9955" i="26"/>
  <c r="B9957" i="26" l="1"/>
  <c r="C9956" i="26"/>
  <c r="B9958" i="26" l="1"/>
  <c r="C9957" i="26"/>
  <c r="B9959" i="26" l="1"/>
  <c r="C9958" i="26"/>
  <c r="B9960" i="26" l="1"/>
  <c r="C9959" i="26"/>
  <c r="B9961" i="26" l="1"/>
  <c r="C9960" i="26"/>
  <c r="C9961" i="26" l="1"/>
  <c r="B9962" i="26"/>
  <c r="B9963" i="26" l="1"/>
  <c r="C9962" i="26"/>
  <c r="B9964" i="26" l="1"/>
  <c r="C9963" i="26"/>
  <c r="B9965" i="26" l="1"/>
  <c r="C9964" i="26"/>
  <c r="B9966" i="26" l="1"/>
  <c r="C9965" i="26"/>
  <c r="B9967" i="26" l="1"/>
  <c r="C9966" i="26"/>
  <c r="B9968" i="26" l="1"/>
  <c r="C9967" i="26"/>
  <c r="B9969" i="26" l="1"/>
  <c r="C9968" i="26"/>
  <c r="B9970" i="26" l="1"/>
  <c r="C9969" i="26"/>
  <c r="B9971" i="26" l="1"/>
  <c r="C9970" i="26"/>
  <c r="B9972" i="26" l="1"/>
  <c r="C9971" i="26"/>
  <c r="B9973" i="26" l="1"/>
  <c r="C9972" i="26"/>
  <c r="B9974" i="26" l="1"/>
  <c r="C9973" i="26"/>
  <c r="B9975" i="26" l="1"/>
  <c r="C9974" i="26"/>
  <c r="B9976" i="26" l="1"/>
  <c r="C9975" i="26"/>
  <c r="B9977" i="26" l="1"/>
  <c r="C9976" i="26"/>
  <c r="B9978" i="26" l="1"/>
  <c r="C9977" i="26"/>
  <c r="B9979" i="26" l="1"/>
  <c r="C9978" i="26"/>
  <c r="B9980" i="26" l="1"/>
  <c r="C9979" i="26"/>
  <c r="B9981" i="26" l="1"/>
  <c r="C9980" i="26"/>
  <c r="B9982" i="26" l="1"/>
  <c r="C9981" i="26"/>
  <c r="B9983" i="26" l="1"/>
  <c r="C9982" i="26"/>
  <c r="B9984" i="26" l="1"/>
  <c r="C9983" i="26"/>
  <c r="B9985" i="26" l="1"/>
  <c r="C9984" i="26"/>
  <c r="B9986" i="26" l="1"/>
  <c r="C9985" i="26"/>
  <c r="B9987" i="26" l="1"/>
  <c r="C9986" i="26"/>
  <c r="B9988" i="26" l="1"/>
  <c r="C9987" i="26"/>
  <c r="B9989" i="26" l="1"/>
  <c r="C9988" i="26"/>
  <c r="B9990" i="26" l="1"/>
  <c r="C9989" i="26"/>
  <c r="B9991" i="26" l="1"/>
  <c r="C9990" i="26"/>
  <c r="B9992" i="26" l="1"/>
  <c r="C9991" i="26"/>
  <c r="B9993" i="26" l="1"/>
  <c r="C9992" i="26"/>
  <c r="B9994" i="26" l="1"/>
  <c r="C9993" i="26"/>
  <c r="B9995" i="26" l="1"/>
  <c r="C9994" i="26"/>
  <c r="B9996" i="26" l="1"/>
  <c r="C9995" i="26"/>
  <c r="B9997" i="26" l="1"/>
  <c r="C9996" i="26"/>
  <c r="B9998" i="26" l="1"/>
  <c r="C9997" i="26"/>
  <c r="B9999" i="26" l="1"/>
  <c r="C9998" i="26"/>
  <c r="B10000" i="26" l="1"/>
  <c r="C9999" i="26"/>
  <c r="B10001" i="26" l="1"/>
  <c r="C10000" i="26"/>
  <c r="B10002" i="26" l="1"/>
  <c r="C10001" i="26"/>
  <c r="B10003" i="26" l="1"/>
  <c r="C10002" i="26"/>
  <c r="B10004" i="26" l="1"/>
  <c r="C10003" i="26"/>
  <c r="B10005" i="26" l="1"/>
  <c r="C10004" i="26"/>
  <c r="B10006" i="26" l="1"/>
  <c r="C10005" i="26"/>
  <c r="B10007" i="26" l="1"/>
  <c r="C10006" i="26"/>
  <c r="B10008" i="26" l="1"/>
  <c r="C10007" i="26"/>
  <c r="B10009" i="26" l="1"/>
  <c r="C10008" i="26"/>
  <c r="B10010" i="26" l="1"/>
  <c r="C10009" i="26"/>
  <c r="B10011" i="26" l="1"/>
  <c r="C10010" i="26"/>
  <c r="B10012" i="26" l="1"/>
  <c r="C10011" i="26"/>
  <c r="B10013" i="26" l="1"/>
  <c r="C10012" i="26"/>
  <c r="B10014" i="26" l="1"/>
  <c r="C10013" i="26"/>
  <c r="B10015" i="26" l="1"/>
  <c r="C10014" i="26"/>
  <c r="B10016" i="26" l="1"/>
  <c r="C10015" i="26"/>
  <c r="B10017" i="26" l="1"/>
  <c r="C10016" i="26"/>
  <c r="B10018" i="26" l="1"/>
  <c r="C10017" i="26"/>
  <c r="B10019" i="26" l="1"/>
  <c r="C10018" i="26"/>
  <c r="B10020" i="26" l="1"/>
  <c r="C10019" i="26"/>
  <c r="B10021" i="26" l="1"/>
  <c r="C10020" i="26"/>
  <c r="B10022" i="26" l="1"/>
  <c r="C10021" i="26"/>
  <c r="B10023" i="26" l="1"/>
  <c r="C10022" i="26"/>
  <c r="B10024" i="26" l="1"/>
  <c r="C10023" i="26"/>
  <c r="B10025" i="26" l="1"/>
  <c r="C10024" i="26"/>
  <c r="B10026" i="26" l="1"/>
  <c r="C10025" i="26"/>
  <c r="B10027" i="26" l="1"/>
  <c r="C10026" i="26"/>
  <c r="B10028" i="26" l="1"/>
  <c r="C10027" i="26"/>
  <c r="B10029" i="26" l="1"/>
  <c r="C10028" i="26"/>
  <c r="B10030" i="26" l="1"/>
  <c r="C10029" i="26"/>
  <c r="B10031" i="26" l="1"/>
  <c r="C10030" i="26"/>
  <c r="B10032" i="26" l="1"/>
  <c r="C10031" i="26"/>
  <c r="B10033" i="26" l="1"/>
  <c r="C10032" i="26"/>
  <c r="B10034" i="26" l="1"/>
  <c r="C10033" i="26"/>
  <c r="B10035" i="26" l="1"/>
  <c r="C10034" i="26"/>
  <c r="B10036" i="26" l="1"/>
  <c r="C10035" i="26"/>
  <c r="B10037" i="26" l="1"/>
  <c r="C10036" i="26"/>
  <c r="B10038" i="26" l="1"/>
  <c r="C10037" i="26"/>
  <c r="B10039" i="26" l="1"/>
  <c r="C10038" i="26"/>
  <c r="B10040" i="26" l="1"/>
  <c r="C10039" i="26"/>
  <c r="B10041" i="26" l="1"/>
  <c r="C10040" i="26"/>
  <c r="B10042" i="26" l="1"/>
  <c r="C10041" i="26"/>
  <c r="B10043" i="26" l="1"/>
  <c r="C10042" i="26"/>
  <c r="B10044" i="26" l="1"/>
  <c r="C10043" i="26"/>
  <c r="B10045" i="26" l="1"/>
  <c r="C10044" i="26"/>
  <c r="B10046" i="26" l="1"/>
  <c r="C10045" i="26"/>
  <c r="B10047" i="26" l="1"/>
  <c r="C10046" i="26"/>
  <c r="B10048" i="26" l="1"/>
  <c r="C10047" i="26"/>
  <c r="B10049" i="26" l="1"/>
  <c r="C10048" i="26"/>
  <c r="B10050" i="26" l="1"/>
  <c r="C10049" i="26"/>
  <c r="B10051" i="26" l="1"/>
  <c r="C10050" i="26"/>
  <c r="B10052" i="26" l="1"/>
  <c r="C10051" i="26"/>
  <c r="B10053" i="26" l="1"/>
  <c r="C10052" i="26"/>
  <c r="B10054" i="26" l="1"/>
  <c r="C10053" i="26"/>
  <c r="B10055" i="26" l="1"/>
  <c r="C10054" i="26"/>
  <c r="B10056" i="26" l="1"/>
  <c r="C10055" i="26"/>
  <c r="B10057" i="26" l="1"/>
  <c r="C10056" i="26"/>
  <c r="B10058" i="26" l="1"/>
  <c r="C10057" i="26"/>
  <c r="B10059" i="26" l="1"/>
  <c r="C10058" i="26"/>
  <c r="B10060" i="26" l="1"/>
  <c r="C10059" i="26"/>
  <c r="B10061" i="26" l="1"/>
  <c r="C10060" i="26"/>
  <c r="B10062" i="26" l="1"/>
  <c r="C10061" i="26"/>
  <c r="B10063" i="26" l="1"/>
  <c r="C10062" i="26"/>
  <c r="B10064" i="26" l="1"/>
  <c r="C10063" i="26"/>
  <c r="B10065" i="26" l="1"/>
  <c r="C10064" i="26"/>
  <c r="B10066" i="26" l="1"/>
  <c r="C10065" i="26"/>
  <c r="B10067" i="26" l="1"/>
  <c r="C10066" i="26"/>
  <c r="B10068" i="26" l="1"/>
  <c r="C10067" i="26"/>
  <c r="B10069" i="26" l="1"/>
  <c r="C10068" i="26"/>
  <c r="B10070" i="26" l="1"/>
  <c r="C10069" i="26"/>
  <c r="B10071" i="26" l="1"/>
  <c r="C10070" i="26"/>
  <c r="B10072" i="26" l="1"/>
  <c r="C10071" i="26"/>
  <c r="B10073" i="26" l="1"/>
  <c r="C10072" i="26"/>
  <c r="B10074" i="26" l="1"/>
  <c r="C10073" i="26"/>
  <c r="B10075" i="26" l="1"/>
  <c r="C10074" i="26"/>
  <c r="B10076" i="26" l="1"/>
  <c r="C10075" i="26"/>
  <c r="B10077" i="26" l="1"/>
  <c r="C10076" i="26"/>
  <c r="B10078" i="26" l="1"/>
  <c r="C10077" i="26"/>
  <c r="B10079" i="26" l="1"/>
  <c r="C10078" i="26"/>
  <c r="B10080" i="26" l="1"/>
  <c r="C10079" i="26"/>
  <c r="B10081" i="26" l="1"/>
  <c r="C10080" i="26"/>
  <c r="B10082" i="26" l="1"/>
  <c r="C10081" i="26"/>
  <c r="B10083" i="26" l="1"/>
  <c r="C10082" i="26"/>
  <c r="B10084" i="26" l="1"/>
  <c r="C10083" i="26"/>
  <c r="B10085" i="26" l="1"/>
  <c r="C10084" i="26"/>
  <c r="B10086" i="26" l="1"/>
  <c r="C10085" i="26"/>
  <c r="B10087" i="26" l="1"/>
  <c r="C10086" i="26"/>
  <c r="B10088" i="26" l="1"/>
  <c r="C10087" i="26"/>
  <c r="B10089" i="26" l="1"/>
  <c r="C10088" i="26"/>
  <c r="B10090" i="26" l="1"/>
  <c r="C10089" i="26"/>
  <c r="B10091" i="26" l="1"/>
  <c r="C10090" i="26"/>
  <c r="B10092" i="26" l="1"/>
  <c r="C10091" i="26"/>
  <c r="B10093" i="26" l="1"/>
  <c r="C10092" i="26"/>
  <c r="B10094" i="26" l="1"/>
  <c r="C10093" i="26"/>
  <c r="B10095" i="26" l="1"/>
  <c r="C10094" i="26"/>
  <c r="B10096" i="26" l="1"/>
  <c r="C10095" i="26"/>
  <c r="B10097" i="26" l="1"/>
  <c r="C10096" i="26"/>
  <c r="B10098" i="26" l="1"/>
  <c r="C10097" i="26"/>
  <c r="B10099" i="26" l="1"/>
  <c r="C10098" i="26"/>
  <c r="B10100" i="26" l="1"/>
  <c r="C10099" i="26"/>
  <c r="B10101" i="26" l="1"/>
  <c r="C10100" i="26"/>
  <c r="B10102" i="26" l="1"/>
  <c r="C10101" i="26"/>
  <c r="B10103" i="26" l="1"/>
  <c r="C10102" i="26"/>
  <c r="B10104" i="26" l="1"/>
  <c r="C10103" i="26"/>
  <c r="B10105" i="26" l="1"/>
  <c r="C10104" i="26"/>
  <c r="B10106" i="26" l="1"/>
  <c r="C10105" i="26"/>
  <c r="B10107" i="26" l="1"/>
  <c r="C10106" i="26"/>
  <c r="B10108" i="26" l="1"/>
  <c r="C10107" i="26"/>
  <c r="B10109" i="26" l="1"/>
  <c r="C10108" i="26"/>
  <c r="B10110" i="26" l="1"/>
  <c r="C10109" i="26"/>
  <c r="B10111" i="26" l="1"/>
  <c r="C10110" i="26"/>
  <c r="B10112" i="26" l="1"/>
  <c r="C10111" i="26"/>
  <c r="B10113" i="26" l="1"/>
  <c r="C10112" i="26"/>
  <c r="B10114" i="26" l="1"/>
  <c r="C10113" i="26"/>
  <c r="B10115" i="26" l="1"/>
  <c r="C10114" i="26"/>
  <c r="C10115" i="26" l="1"/>
  <c r="B10116" i="26"/>
  <c r="B10117" i="26" l="1"/>
  <c r="C10116" i="26"/>
  <c r="B10118" i="26" l="1"/>
  <c r="C10117" i="26"/>
  <c r="B10119" i="26" l="1"/>
  <c r="C10118" i="26"/>
  <c r="B10120" i="26" l="1"/>
  <c r="C10119" i="26"/>
  <c r="B10121" i="26" l="1"/>
  <c r="C10120" i="26"/>
  <c r="B10122" i="26" l="1"/>
  <c r="C10121" i="26"/>
  <c r="B10123" i="26" l="1"/>
  <c r="C10122" i="26"/>
  <c r="B10124" i="26" l="1"/>
  <c r="C10123" i="26"/>
  <c r="B10125" i="26" l="1"/>
  <c r="C10124" i="26"/>
  <c r="B10126" i="26" l="1"/>
  <c r="C10125" i="26"/>
  <c r="B10127" i="26" l="1"/>
  <c r="C10126" i="26"/>
  <c r="B10128" i="26" l="1"/>
  <c r="C10127" i="26"/>
  <c r="B10129" i="26" l="1"/>
  <c r="C10128" i="26"/>
  <c r="B10130" i="26" l="1"/>
  <c r="C10129" i="26"/>
  <c r="B10131" i="26" l="1"/>
  <c r="C10130" i="26"/>
  <c r="B10132" i="26" l="1"/>
  <c r="C10131" i="26"/>
  <c r="B10133" i="26" l="1"/>
  <c r="C10132" i="26"/>
  <c r="B10134" i="26" l="1"/>
  <c r="C10133" i="26"/>
  <c r="B10135" i="26" l="1"/>
  <c r="C10134" i="26"/>
  <c r="B10136" i="26" l="1"/>
  <c r="C10135" i="26"/>
  <c r="B10137" i="26" l="1"/>
  <c r="C10136" i="26"/>
  <c r="B10138" i="26" l="1"/>
  <c r="C10137" i="26"/>
  <c r="B10139" i="26" l="1"/>
  <c r="C10138" i="26"/>
  <c r="B10140" i="26" l="1"/>
  <c r="C10139" i="26"/>
  <c r="B10141" i="26" l="1"/>
  <c r="C10140" i="26"/>
  <c r="B10142" i="26" l="1"/>
  <c r="C10141" i="26"/>
  <c r="B10143" i="26" l="1"/>
  <c r="C10142" i="26"/>
  <c r="B10144" i="26" l="1"/>
  <c r="C10143" i="26"/>
  <c r="B10145" i="26" l="1"/>
  <c r="C10144" i="26"/>
  <c r="B10146" i="26" l="1"/>
  <c r="C10145" i="26"/>
  <c r="B10147" i="26" l="1"/>
  <c r="C10146" i="26"/>
  <c r="B10148" i="26" l="1"/>
  <c r="C10147" i="26"/>
  <c r="B10149" i="26" l="1"/>
  <c r="C10148" i="26"/>
  <c r="B10150" i="26" l="1"/>
  <c r="C10149" i="26"/>
  <c r="B10151" i="26" l="1"/>
  <c r="C10150" i="26"/>
  <c r="B10152" i="26" l="1"/>
  <c r="C10151" i="26"/>
  <c r="B10153" i="26" l="1"/>
  <c r="C10152" i="26"/>
  <c r="B10154" i="26" l="1"/>
  <c r="C10153" i="26"/>
  <c r="B10155" i="26" l="1"/>
  <c r="C10154" i="26"/>
  <c r="B10156" i="26" l="1"/>
  <c r="C10155" i="26"/>
  <c r="B10157" i="26" l="1"/>
  <c r="C10156" i="26"/>
  <c r="B10158" i="26" l="1"/>
  <c r="C10157" i="26"/>
  <c r="B10159" i="26" l="1"/>
  <c r="C10158" i="26"/>
  <c r="B10160" i="26" l="1"/>
  <c r="C10159" i="26"/>
  <c r="B10161" i="26" l="1"/>
  <c r="C10160" i="26"/>
  <c r="B10162" i="26" l="1"/>
  <c r="C10161" i="26"/>
  <c r="B10163" i="26" l="1"/>
  <c r="C10162" i="26"/>
  <c r="B10164" i="26" l="1"/>
  <c r="C10163" i="26"/>
  <c r="B10165" i="26" l="1"/>
  <c r="C10164" i="26"/>
  <c r="B10166" i="26" l="1"/>
  <c r="C10165" i="26"/>
  <c r="B10167" i="26" l="1"/>
  <c r="C10166" i="26"/>
  <c r="B10168" i="26" l="1"/>
  <c r="C10167" i="26"/>
  <c r="B10169" i="26" l="1"/>
  <c r="C10168" i="26"/>
  <c r="B10170" i="26" l="1"/>
  <c r="C10169" i="26"/>
  <c r="B10171" i="26" l="1"/>
  <c r="C10170" i="26"/>
  <c r="B10172" i="26" l="1"/>
  <c r="C10171" i="26"/>
  <c r="B10173" i="26" l="1"/>
  <c r="C10172" i="26"/>
  <c r="B10174" i="26" l="1"/>
  <c r="C10173" i="26"/>
  <c r="B10175" i="26" l="1"/>
  <c r="C10174" i="26"/>
  <c r="B10176" i="26" l="1"/>
  <c r="C10175" i="26"/>
  <c r="B10177" i="26" l="1"/>
  <c r="C10176" i="26"/>
  <c r="B10178" i="26" l="1"/>
  <c r="C10177" i="26"/>
  <c r="B10179" i="26" l="1"/>
  <c r="C10178" i="26"/>
  <c r="B10180" i="26" l="1"/>
  <c r="C10179" i="26"/>
  <c r="B10181" i="26" l="1"/>
  <c r="C10180" i="26"/>
  <c r="B10182" i="26" l="1"/>
  <c r="C10181" i="26"/>
  <c r="B10183" i="26" l="1"/>
  <c r="C10182" i="26"/>
  <c r="B10184" i="26" l="1"/>
  <c r="C10183" i="26"/>
  <c r="B10185" i="26" l="1"/>
  <c r="C10184" i="26"/>
  <c r="B10186" i="26" l="1"/>
  <c r="C10185" i="26"/>
  <c r="B10187" i="26" l="1"/>
  <c r="C10186" i="26"/>
  <c r="B10188" i="26" l="1"/>
  <c r="C10187" i="26"/>
  <c r="B10189" i="26" l="1"/>
  <c r="C10188" i="26"/>
  <c r="B10190" i="26" l="1"/>
  <c r="C10189" i="26"/>
  <c r="B10191" i="26" l="1"/>
  <c r="C10190" i="26"/>
  <c r="B10192" i="26" l="1"/>
  <c r="C10191" i="26"/>
  <c r="B10193" i="26" l="1"/>
  <c r="C10192" i="26"/>
  <c r="B10194" i="26" l="1"/>
  <c r="C10193" i="26"/>
  <c r="B10195" i="26" l="1"/>
  <c r="C10194" i="26"/>
  <c r="B10196" i="26" l="1"/>
  <c r="C10195" i="26"/>
  <c r="B10197" i="26" l="1"/>
  <c r="C10196" i="26"/>
  <c r="B10198" i="26" l="1"/>
  <c r="C10197" i="26"/>
  <c r="B10199" i="26" l="1"/>
  <c r="C10198" i="26"/>
  <c r="B10200" i="26" l="1"/>
  <c r="C10199" i="26"/>
  <c r="B10201" i="26" l="1"/>
  <c r="C10200" i="26"/>
  <c r="B10202" i="26" l="1"/>
  <c r="C10201" i="26"/>
  <c r="B10203" i="26" l="1"/>
  <c r="C10202" i="26"/>
  <c r="B10204" i="26" l="1"/>
  <c r="C10203" i="26"/>
  <c r="B10205" i="26" l="1"/>
  <c r="C10204" i="26"/>
  <c r="B10206" i="26" l="1"/>
  <c r="C10205" i="26"/>
  <c r="B10207" i="26" l="1"/>
  <c r="C10206" i="26"/>
  <c r="B10208" i="26" l="1"/>
  <c r="C10207" i="26"/>
  <c r="B10209" i="26" l="1"/>
  <c r="C10208" i="26"/>
  <c r="B10210" i="26" l="1"/>
  <c r="C10209" i="26"/>
  <c r="B10211" i="26" l="1"/>
  <c r="C10210" i="26"/>
  <c r="B10212" i="26" l="1"/>
  <c r="C10211" i="26"/>
  <c r="B10213" i="26" l="1"/>
  <c r="C10212" i="26"/>
  <c r="B10214" i="26" l="1"/>
  <c r="C10213" i="26"/>
  <c r="B10215" i="26" l="1"/>
  <c r="C10214" i="26"/>
  <c r="B10216" i="26" l="1"/>
  <c r="C10215" i="26"/>
  <c r="B10217" i="26" l="1"/>
  <c r="C10216" i="26"/>
  <c r="B10218" i="26" l="1"/>
  <c r="C10217" i="26"/>
  <c r="B10219" i="26" l="1"/>
  <c r="C10218" i="26"/>
  <c r="B10220" i="26" l="1"/>
  <c r="C10219" i="26"/>
  <c r="B10221" i="26" l="1"/>
  <c r="C10220" i="26"/>
  <c r="B10222" i="26" l="1"/>
  <c r="C10221" i="26"/>
  <c r="B10223" i="26" l="1"/>
  <c r="C10222" i="26"/>
  <c r="B10224" i="26" l="1"/>
  <c r="C10223" i="26"/>
  <c r="B10225" i="26" l="1"/>
  <c r="C10224" i="26"/>
  <c r="B10226" i="26" l="1"/>
  <c r="C10225" i="26"/>
  <c r="B10227" i="26" l="1"/>
  <c r="C10226" i="26"/>
  <c r="B10228" i="26" l="1"/>
  <c r="C10227" i="26"/>
  <c r="B10229" i="26" l="1"/>
  <c r="C10228" i="26"/>
  <c r="B10230" i="26" l="1"/>
  <c r="C10229" i="26"/>
  <c r="B10231" i="26" l="1"/>
  <c r="C10230" i="26"/>
  <c r="B10232" i="26" l="1"/>
  <c r="C10231" i="26"/>
  <c r="B10233" i="26" l="1"/>
  <c r="C10232" i="26"/>
  <c r="B10234" i="26" l="1"/>
  <c r="C10233" i="26"/>
  <c r="B10235" i="26" l="1"/>
  <c r="C10234" i="26"/>
  <c r="B10236" i="26" l="1"/>
  <c r="C10235" i="26"/>
  <c r="B10237" i="26" l="1"/>
  <c r="C10236" i="26"/>
  <c r="B10238" i="26" l="1"/>
  <c r="C10237" i="26"/>
  <c r="B10239" i="26" l="1"/>
  <c r="C10238" i="26"/>
  <c r="B10240" i="26" l="1"/>
  <c r="C10239" i="26"/>
  <c r="B10241" i="26" l="1"/>
  <c r="C10240" i="26"/>
  <c r="B10242" i="26" l="1"/>
  <c r="C10241" i="26"/>
  <c r="B10243" i="26" l="1"/>
  <c r="C10242" i="26"/>
  <c r="B10244" i="26" l="1"/>
  <c r="C10243" i="26"/>
  <c r="B10245" i="26" l="1"/>
  <c r="C10244" i="26"/>
  <c r="B10246" i="26" l="1"/>
  <c r="C10245" i="26"/>
  <c r="B10247" i="26" l="1"/>
  <c r="C10246" i="26"/>
  <c r="B10248" i="26" l="1"/>
  <c r="C10247" i="26"/>
  <c r="B10249" i="26" l="1"/>
  <c r="C10248" i="26"/>
  <c r="B10250" i="26" l="1"/>
  <c r="C10249" i="26"/>
  <c r="B10251" i="26" l="1"/>
  <c r="C10250" i="26"/>
  <c r="B10252" i="26" l="1"/>
  <c r="C10251" i="26"/>
  <c r="B10253" i="26" l="1"/>
  <c r="C10252" i="26"/>
  <c r="B10254" i="26" l="1"/>
  <c r="C10253" i="26"/>
  <c r="B10255" i="26" l="1"/>
  <c r="C10254" i="26"/>
  <c r="B10256" i="26" l="1"/>
  <c r="C10255" i="26"/>
  <c r="B10257" i="26" l="1"/>
  <c r="C10256" i="26"/>
  <c r="B10258" i="26" l="1"/>
  <c r="C10257" i="26"/>
  <c r="B10259" i="26" l="1"/>
  <c r="C10258" i="26"/>
  <c r="B10260" i="26" l="1"/>
  <c r="C10259" i="26"/>
  <c r="B10261" i="26" l="1"/>
  <c r="C10260" i="26"/>
  <c r="B10262" i="26" l="1"/>
  <c r="C10261" i="26"/>
  <c r="B10263" i="26" l="1"/>
  <c r="C10262" i="26"/>
  <c r="B10264" i="26" l="1"/>
  <c r="C10263" i="26"/>
  <c r="B10265" i="26" l="1"/>
  <c r="C10264" i="26"/>
  <c r="B10266" i="26" l="1"/>
  <c r="C10265" i="26"/>
  <c r="B10267" i="26" l="1"/>
  <c r="C10266" i="26"/>
  <c r="B10268" i="26" l="1"/>
  <c r="C10267" i="26"/>
  <c r="B10269" i="26" l="1"/>
  <c r="C10268" i="26"/>
  <c r="B10270" i="26" l="1"/>
  <c r="C10269" i="26"/>
  <c r="B10271" i="26" l="1"/>
  <c r="C10270" i="26"/>
  <c r="B10272" i="26" l="1"/>
  <c r="C10271" i="26"/>
  <c r="B10273" i="26" l="1"/>
  <c r="C10272" i="26"/>
  <c r="B10274" i="26" l="1"/>
  <c r="C10273" i="26"/>
  <c r="B10275" i="26" l="1"/>
  <c r="C10274" i="26"/>
  <c r="B10276" i="26" l="1"/>
  <c r="C10275" i="26"/>
  <c r="B10277" i="26" l="1"/>
  <c r="C10276" i="26"/>
  <c r="B10278" i="26" l="1"/>
  <c r="C10277" i="26"/>
  <c r="B10279" i="26" l="1"/>
  <c r="C10278" i="26"/>
  <c r="B10280" i="26" l="1"/>
  <c r="C10279" i="26"/>
  <c r="B10281" i="26" l="1"/>
  <c r="C10280" i="26"/>
  <c r="B10282" i="26" l="1"/>
  <c r="C10281" i="26"/>
  <c r="B10283" i="26" l="1"/>
  <c r="C10282" i="26"/>
  <c r="B10284" i="26" l="1"/>
  <c r="C10283" i="26"/>
  <c r="B10285" i="26" l="1"/>
  <c r="C10284" i="26"/>
  <c r="B10286" i="26" l="1"/>
  <c r="C10285" i="26"/>
  <c r="B10287" i="26" l="1"/>
  <c r="C10286" i="26"/>
  <c r="B10288" i="26" l="1"/>
  <c r="C10287" i="26"/>
  <c r="B10289" i="26" l="1"/>
  <c r="C10288" i="26"/>
  <c r="B10290" i="26" l="1"/>
  <c r="C10289" i="26"/>
  <c r="B10291" i="26" l="1"/>
  <c r="C10290" i="26"/>
  <c r="B10292" i="26" l="1"/>
  <c r="C10291" i="26"/>
  <c r="B10293" i="26" l="1"/>
  <c r="C10292" i="26"/>
  <c r="B10294" i="26" l="1"/>
  <c r="C10293" i="26"/>
  <c r="B10295" i="26" l="1"/>
  <c r="C10294" i="26"/>
  <c r="B10296" i="26" l="1"/>
  <c r="C10295" i="26"/>
  <c r="B10297" i="26" l="1"/>
  <c r="C10296" i="26"/>
  <c r="B10298" i="26" l="1"/>
  <c r="C10297" i="26"/>
  <c r="B10299" i="26" l="1"/>
  <c r="C10298" i="26"/>
  <c r="B10300" i="26" l="1"/>
  <c r="C10299" i="26"/>
  <c r="B10301" i="26" l="1"/>
  <c r="C10300" i="26"/>
  <c r="B10302" i="26" l="1"/>
  <c r="C10301" i="26"/>
  <c r="B10303" i="26" l="1"/>
  <c r="C10302" i="26"/>
  <c r="B10304" i="26" l="1"/>
  <c r="C10303" i="26"/>
  <c r="B10305" i="26" l="1"/>
  <c r="C10304" i="26"/>
  <c r="B10306" i="26" l="1"/>
  <c r="C10305" i="26"/>
  <c r="B10307" i="26" l="1"/>
  <c r="C10306" i="26"/>
  <c r="B10308" i="26" l="1"/>
  <c r="C10307" i="26"/>
  <c r="B10309" i="26" l="1"/>
  <c r="C10308" i="26"/>
  <c r="B10310" i="26" l="1"/>
  <c r="C10309" i="26"/>
  <c r="B10311" i="26" l="1"/>
  <c r="C10310" i="26"/>
  <c r="B10312" i="26" l="1"/>
  <c r="C10311" i="26"/>
  <c r="B10313" i="26" l="1"/>
  <c r="C10312" i="26"/>
  <c r="B10314" i="26" l="1"/>
  <c r="C10313" i="26"/>
  <c r="B10315" i="26" l="1"/>
  <c r="C10314" i="26"/>
  <c r="B10316" i="26" l="1"/>
  <c r="C10315" i="26"/>
  <c r="B10317" i="26" l="1"/>
  <c r="C10316" i="26"/>
  <c r="B10318" i="26" l="1"/>
  <c r="C10317" i="26"/>
  <c r="B10319" i="26" l="1"/>
  <c r="C10318" i="26"/>
  <c r="B10320" i="26" l="1"/>
  <c r="C10319" i="26"/>
  <c r="B10321" i="26" l="1"/>
  <c r="C10320" i="26"/>
  <c r="B10322" i="26" l="1"/>
  <c r="C10321" i="26"/>
  <c r="B10323" i="26" l="1"/>
  <c r="C10322" i="26"/>
  <c r="B10324" i="26" l="1"/>
  <c r="C10323" i="26"/>
  <c r="B10325" i="26" l="1"/>
  <c r="C10324" i="26"/>
  <c r="B10326" i="26" l="1"/>
  <c r="C10325" i="26"/>
  <c r="B10327" i="26" l="1"/>
  <c r="C10326" i="26"/>
  <c r="B10328" i="26" l="1"/>
  <c r="C10327" i="26"/>
  <c r="B10329" i="26" l="1"/>
  <c r="C10328" i="26"/>
  <c r="B10330" i="26" l="1"/>
  <c r="C10329" i="26"/>
  <c r="B10331" i="26" l="1"/>
  <c r="C10330" i="26"/>
  <c r="B10332" i="26" l="1"/>
  <c r="C10331" i="26"/>
  <c r="B10333" i="26" l="1"/>
  <c r="C10332" i="26"/>
  <c r="B10334" i="26" l="1"/>
  <c r="C10333" i="26"/>
  <c r="B10335" i="26" l="1"/>
  <c r="C10334" i="26"/>
  <c r="B10336" i="26" l="1"/>
  <c r="C10335" i="26"/>
  <c r="B10337" i="26" l="1"/>
  <c r="C10336" i="26"/>
  <c r="B10338" i="26" l="1"/>
  <c r="C10337" i="26"/>
  <c r="B10339" i="26" l="1"/>
  <c r="C10338" i="26"/>
  <c r="B10340" i="26" l="1"/>
  <c r="C10339" i="26"/>
  <c r="B10341" i="26" l="1"/>
  <c r="C10340" i="26"/>
  <c r="B10342" i="26" l="1"/>
  <c r="C10341" i="26"/>
  <c r="B10343" i="26" l="1"/>
  <c r="C10342" i="26"/>
  <c r="B10344" i="26" l="1"/>
  <c r="C10343" i="26"/>
  <c r="B10345" i="26" l="1"/>
  <c r="C10344" i="26"/>
  <c r="B10346" i="26" l="1"/>
  <c r="C10345" i="26"/>
  <c r="B10347" i="26" l="1"/>
  <c r="C10346" i="26"/>
  <c r="B10348" i="26" l="1"/>
  <c r="C10347" i="26"/>
  <c r="B10349" i="26" l="1"/>
  <c r="C10348" i="26"/>
  <c r="B10350" i="26" l="1"/>
  <c r="C10349" i="26"/>
  <c r="B10351" i="26" l="1"/>
  <c r="C10350" i="26"/>
  <c r="B10352" i="26" l="1"/>
  <c r="C10351" i="26"/>
  <c r="B10353" i="26" l="1"/>
  <c r="C10352" i="26"/>
  <c r="B10354" i="26" l="1"/>
  <c r="C10353" i="26"/>
  <c r="B10355" i="26" l="1"/>
  <c r="C10354" i="26"/>
  <c r="B10356" i="26" l="1"/>
  <c r="C10355" i="26"/>
  <c r="B10357" i="26" l="1"/>
  <c r="C10356" i="26"/>
  <c r="B10358" i="26" l="1"/>
  <c r="C10357" i="26"/>
  <c r="B10359" i="26" l="1"/>
  <c r="C10358" i="26"/>
  <c r="B10360" i="26" l="1"/>
  <c r="C10359" i="26"/>
  <c r="B10361" i="26" l="1"/>
  <c r="C10360" i="26"/>
  <c r="B10362" i="26" l="1"/>
  <c r="C10361" i="26"/>
  <c r="B10363" i="26" l="1"/>
  <c r="C10362" i="26"/>
  <c r="B10364" i="26" l="1"/>
  <c r="C10363" i="26"/>
  <c r="B10365" i="26" l="1"/>
  <c r="C10364" i="26"/>
  <c r="B10366" i="26" l="1"/>
  <c r="C10365" i="26"/>
  <c r="B10367" i="26" l="1"/>
  <c r="C10366" i="26"/>
  <c r="B10368" i="26" l="1"/>
  <c r="C10367" i="26"/>
  <c r="B10369" i="26" l="1"/>
  <c r="C10368" i="26"/>
  <c r="B10370" i="26" l="1"/>
  <c r="C10369" i="26"/>
  <c r="B10371" i="26" l="1"/>
  <c r="C10370" i="26"/>
  <c r="B10372" i="26" l="1"/>
  <c r="C10371" i="26"/>
  <c r="B10373" i="26" l="1"/>
  <c r="C10372" i="26"/>
  <c r="B10374" i="26" l="1"/>
  <c r="C10373" i="26"/>
  <c r="B10375" i="26" l="1"/>
  <c r="C10374" i="26"/>
  <c r="B10376" i="26" l="1"/>
  <c r="C10375" i="26"/>
  <c r="B10377" i="26" l="1"/>
  <c r="C10376" i="26"/>
  <c r="B10378" i="26" l="1"/>
  <c r="C10377" i="26"/>
  <c r="B10379" i="26" l="1"/>
  <c r="C10378" i="26"/>
  <c r="B10380" i="26" l="1"/>
  <c r="C10379" i="26"/>
  <c r="B10381" i="26" l="1"/>
  <c r="C10380" i="26"/>
  <c r="B10382" i="26" l="1"/>
  <c r="C10381" i="26"/>
  <c r="B10383" i="26" l="1"/>
  <c r="C10382" i="26"/>
  <c r="B10384" i="26" l="1"/>
  <c r="C10383" i="26"/>
  <c r="B10385" i="26" l="1"/>
  <c r="C10384" i="26"/>
  <c r="B10386" i="26" l="1"/>
  <c r="C10385" i="26"/>
  <c r="B10387" i="26" l="1"/>
  <c r="C10386" i="26"/>
  <c r="B10388" i="26" l="1"/>
  <c r="C10387" i="26"/>
  <c r="B10389" i="26" l="1"/>
  <c r="C10388" i="26"/>
  <c r="B10390" i="26" l="1"/>
  <c r="C10389" i="26"/>
  <c r="B10391" i="26" l="1"/>
  <c r="C10390" i="26"/>
  <c r="B10392" i="26" l="1"/>
  <c r="C10391" i="26"/>
  <c r="B10393" i="26" l="1"/>
  <c r="C10392" i="26"/>
  <c r="B10394" i="26" l="1"/>
  <c r="C10393" i="26"/>
  <c r="B10395" i="26" l="1"/>
  <c r="C10394" i="26"/>
  <c r="B10396" i="26" l="1"/>
  <c r="C10395" i="26"/>
  <c r="B10397" i="26" l="1"/>
  <c r="C10396" i="26"/>
  <c r="B10398" i="26" l="1"/>
  <c r="C10397" i="26"/>
  <c r="B10399" i="26" l="1"/>
  <c r="C10398" i="26"/>
  <c r="B10400" i="26" l="1"/>
  <c r="C10399" i="26"/>
  <c r="B10401" i="26" l="1"/>
  <c r="C10400" i="26"/>
  <c r="B10402" i="26" l="1"/>
  <c r="C10401" i="26"/>
  <c r="B10403" i="26" l="1"/>
  <c r="C10402" i="26"/>
  <c r="B10404" i="26" l="1"/>
  <c r="C10403" i="26"/>
  <c r="B10405" i="26" l="1"/>
  <c r="C10404" i="26"/>
  <c r="B10406" i="26" l="1"/>
  <c r="C10405" i="26"/>
  <c r="B10407" i="26" l="1"/>
  <c r="C10406" i="26"/>
  <c r="B10408" i="26" l="1"/>
  <c r="C10407" i="26"/>
  <c r="B10409" i="26" l="1"/>
  <c r="C10408" i="26"/>
  <c r="B10410" i="26" l="1"/>
  <c r="C10409" i="26"/>
  <c r="B10411" i="26" l="1"/>
  <c r="C10410" i="26"/>
  <c r="B10412" i="26" l="1"/>
  <c r="C10411" i="26"/>
  <c r="B10413" i="26" l="1"/>
  <c r="C10412" i="26"/>
  <c r="B10414" i="26" l="1"/>
  <c r="C10413" i="26"/>
  <c r="B10415" i="26" l="1"/>
  <c r="C10414" i="26"/>
  <c r="B10416" i="26" l="1"/>
  <c r="C10415" i="26"/>
  <c r="B10417" i="26" l="1"/>
  <c r="C10416" i="26"/>
  <c r="B10418" i="26" l="1"/>
  <c r="C10417" i="26"/>
  <c r="B10419" i="26" l="1"/>
  <c r="C10418" i="26"/>
  <c r="B10420" i="26" l="1"/>
  <c r="C10419" i="26"/>
  <c r="B10421" i="26" l="1"/>
  <c r="C10420" i="26"/>
  <c r="B10422" i="26" l="1"/>
  <c r="C10421" i="26"/>
  <c r="B10423" i="26" l="1"/>
  <c r="C10422" i="26"/>
  <c r="B10424" i="26" l="1"/>
  <c r="C10423" i="26"/>
  <c r="B10425" i="26" l="1"/>
  <c r="C10424" i="26"/>
  <c r="B10426" i="26" l="1"/>
  <c r="C10425" i="26"/>
  <c r="B10427" i="26" l="1"/>
  <c r="C10426" i="26"/>
  <c r="B10428" i="26" l="1"/>
  <c r="C10427" i="26"/>
  <c r="B10429" i="26" l="1"/>
  <c r="C10428" i="26"/>
  <c r="B10430" i="26" l="1"/>
  <c r="C10429" i="26"/>
  <c r="B10431" i="26" l="1"/>
  <c r="C10430" i="26"/>
  <c r="B10432" i="26" l="1"/>
  <c r="C10431" i="26"/>
  <c r="B10433" i="26" l="1"/>
  <c r="C10432" i="26"/>
  <c r="B10434" i="26" l="1"/>
  <c r="C10433" i="26"/>
  <c r="B10435" i="26" l="1"/>
  <c r="C10434" i="26"/>
  <c r="B10436" i="26" l="1"/>
  <c r="C10435" i="26"/>
  <c r="B10437" i="26" l="1"/>
  <c r="C10436" i="26"/>
  <c r="B10438" i="26" l="1"/>
  <c r="C10437" i="26"/>
  <c r="B10439" i="26" l="1"/>
  <c r="C10438" i="26"/>
  <c r="B10440" i="26" l="1"/>
  <c r="C10439" i="26"/>
  <c r="B10441" i="26" l="1"/>
  <c r="C10440" i="26"/>
  <c r="B10442" i="26" l="1"/>
  <c r="C10441" i="26"/>
  <c r="B10443" i="26" l="1"/>
  <c r="C10442" i="26"/>
  <c r="B10444" i="26" l="1"/>
  <c r="C10443" i="26"/>
  <c r="B10445" i="26" l="1"/>
  <c r="C10444" i="26"/>
  <c r="B10446" i="26" l="1"/>
  <c r="C10445" i="26"/>
  <c r="B10447" i="26" l="1"/>
  <c r="C10446" i="26"/>
  <c r="B10448" i="26" l="1"/>
  <c r="C10447" i="26"/>
  <c r="B10449" i="26" l="1"/>
  <c r="C10448" i="26"/>
  <c r="B10450" i="26" l="1"/>
  <c r="C10449" i="26"/>
  <c r="B10451" i="26" l="1"/>
  <c r="C10450" i="26"/>
  <c r="B10452" i="26" l="1"/>
  <c r="C10451" i="26"/>
  <c r="B10453" i="26" l="1"/>
  <c r="C10452" i="26"/>
  <c r="B10454" i="26" l="1"/>
  <c r="C10453" i="26"/>
  <c r="B10455" i="26" l="1"/>
  <c r="C10454" i="26"/>
  <c r="B10456" i="26" l="1"/>
  <c r="C10455" i="26"/>
  <c r="B10457" i="26" l="1"/>
  <c r="C10456" i="26"/>
  <c r="B10458" i="26" l="1"/>
  <c r="C10457" i="26"/>
  <c r="B10459" i="26" l="1"/>
  <c r="C10458" i="26"/>
  <c r="B10460" i="26" l="1"/>
  <c r="C10459" i="26"/>
  <c r="B10461" i="26" l="1"/>
  <c r="C10460" i="26"/>
  <c r="B10462" i="26" l="1"/>
  <c r="C10461" i="26"/>
  <c r="B10463" i="26" l="1"/>
  <c r="C10462" i="26"/>
  <c r="B10464" i="26" l="1"/>
  <c r="C10463" i="26"/>
  <c r="B10465" i="26" l="1"/>
  <c r="C10464" i="26"/>
  <c r="B10466" i="26" l="1"/>
  <c r="C10465" i="26"/>
  <c r="B10467" i="26" l="1"/>
  <c r="C10466" i="26"/>
  <c r="B10468" i="26" l="1"/>
  <c r="C10467" i="26"/>
  <c r="B10469" i="26" l="1"/>
  <c r="C10468" i="26"/>
  <c r="B10470" i="26" l="1"/>
  <c r="C10469" i="26"/>
  <c r="B10471" i="26" l="1"/>
  <c r="C10470" i="26"/>
  <c r="B10472" i="26" l="1"/>
  <c r="C10471" i="26"/>
  <c r="B10473" i="26" l="1"/>
  <c r="C10472" i="26"/>
  <c r="B10474" i="26" l="1"/>
  <c r="C10473" i="26"/>
  <c r="B10475" i="26" l="1"/>
  <c r="C10474" i="26"/>
  <c r="B10476" i="26" l="1"/>
  <c r="C10475" i="26"/>
  <c r="B10477" i="26" l="1"/>
  <c r="C10476" i="26"/>
  <c r="B10478" i="26" l="1"/>
  <c r="C10477" i="26"/>
  <c r="C10478" i="26" l="1"/>
  <c r="B10479" i="26"/>
  <c r="B10480" i="26" l="1"/>
  <c r="C10479" i="26"/>
  <c r="B10481" i="26" l="1"/>
  <c r="C10480" i="26"/>
  <c r="B10482" i="26" l="1"/>
  <c r="C10481" i="26"/>
  <c r="B10483" i="26" l="1"/>
  <c r="C10482" i="26"/>
  <c r="B10484" i="26" l="1"/>
  <c r="C10483" i="26"/>
  <c r="B10485" i="26" l="1"/>
  <c r="C10484" i="26"/>
  <c r="B10486" i="26" l="1"/>
  <c r="C10485" i="26"/>
  <c r="B10487" i="26" l="1"/>
  <c r="C10486" i="26"/>
  <c r="B10488" i="26" l="1"/>
  <c r="C10487" i="26"/>
  <c r="B10489" i="26" l="1"/>
  <c r="C10488" i="26"/>
  <c r="B10490" i="26" l="1"/>
  <c r="C10489" i="26"/>
  <c r="B10491" i="26" l="1"/>
  <c r="C10490" i="26"/>
  <c r="B10492" i="26" l="1"/>
  <c r="C10491" i="26"/>
  <c r="B10493" i="26" l="1"/>
  <c r="C10492" i="26"/>
  <c r="B10494" i="26" l="1"/>
  <c r="C10493" i="26"/>
  <c r="B10495" i="26" l="1"/>
  <c r="C10494" i="26"/>
  <c r="B10496" i="26" l="1"/>
  <c r="C10495" i="26"/>
  <c r="B10497" i="26" l="1"/>
  <c r="C10496" i="26"/>
  <c r="B10498" i="26" l="1"/>
  <c r="C10497" i="26"/>
  <c r="B10499" i="26" l="1"/>
  <c r="C10498" i="26"/>
  <c r="B10500" i="26" l="1"/>
  <c r="C10499" i="26"/>
  <c r="B10501" i="26" l="1"/>
  <c r="C10500" i="26"/>
  <c r="B10502" i="26" l="1"/>
  <c r="C10501" i="26"/>
  <c r="B10503" i="26" l="1"/>
  <c r="C10502" i="26"/>
  <c r="B10504" i="26" l="1"/>
  <c r="C10503" i="26"/>
  <c r="B10505" i="26" l="1"/>
  <c r="C10504" i="26"/>
  <c r="B10506" i="26" l="1"/>
  <c r="C10505" i="26"/>
  <c r="B10507" i="26" l="1"/>
  <c r="C10506" i="26"/>
  <c r="B10508" i="26" l="1"/>
  <c r="C10507" i="26"/>
  <c r="B10509" i="26" l="1"/>
  <c r="C10508" i="26"/>
  <c r="B10510" i="26" l="1"/>
  <c r="C10509" i="26"/>
  <c r="B10511" i="26" l="1"/>
  <c r="C10510" i="26"/>
  <c r="B10512" i="26" l="1"/>
  <c r="C10511" i="26"/>
  <c r="B10513" i="26" l="1"/>
  <c r="C10512" i="26"/>
  <c r="B10514" i="26" l="1"/>
  <c r="C10513" i="26"/>
  <c r="B10515" i="26" l="1"/>
  <c r="C10514" i="26"/>
  <c r="B10516" i="26" l="1"/>
  <c r="C10515" i="26"/>
  <c r="B10517" i="26" l="1"/>
  <c r="C10516" i="26"/>
  <c r="B10518" i="26" l="1"/>
  <c r="C10517" i="26"/>
  <c r="B10519" i="26" l="1"/>
  <c r="C10518" i="26"/>
  <c r="B10520" i="26" l="1"/>
  <c r="C10519" i="26"/>
  <c r="B10521" i="26" l="1"/>
  <c r="C10520" i="26"/>
  <c r="B10522" i="26" l="1"/>
  <c r="C10521" i="26"/>
  <c r="B10523" i="26" l="1"/>
  <c r="C10522" i="26"/>
  <c r="B10524" i="26" l="1"/>
  <c r="C10523" i="26"/>
  <c r="B10525" i="26" l="1"/>
  <c r="C10524" i="26"/>
  <c r="B10526" i="26" l="1"/>
  <c r="C10525" i="26"/>
  <c r="B10527" i="26" l="1"/>
  <c r="C10526" i="26"/>
  <c r="B10528" i="26" l="1"/>
  <c r="C10527" i="26"/>
  <c r="B10529" i="26" l="1"/>
  <c r="C10528" i="26"/>
  <c r="B10530" i="26" l="1"/>
  <c r="C10529" i="26"/>
  <c r="B10531" i="26" l="1"/>
  <c r="C10530" i="26"/>
  <c r="B10532" i="26" l="1"/>
  <c r="C10531" i="26"/>
  <c r="B10533" i="26" l="1"/>
  <c r="C10532" i="26"/>
  <c r="B10534" i="26" l="1"/>
  <c r="C10533" i="26"/>
  <c r="B10535" i="26" l="1"/>
  <c r="C10534" i="26"/>
  <c r="B10536" i="26" l="1"/>
  <c r="C10535" i="26"/>
  <c r="B10537" i="26" l="1"/>
  <c r="C10536" i="26"/>
  <c r="B10538" i="26" l="1"/>
  <c r="C10537" i="26"/>
  <c r="B10539" i="26" l="1"/>
  <c r="C10538" i="26"/>
  <c r="B10540" i="26" l="1"/>
  <c r="C10539" i="26"/>
  <c r="B10541" i="26" l="1"/>
  <c r="C10540" i="26"/>
  <c r="B10542" i="26" l="1"/>
  <c r="C10541" i="26"/>
  <c r="B10543" i="26" l="1"/>
  <c r="C10542" i="26"/>
  <c r="B10544" i="26" l="1"/>
  <c r="C10543" i="26"/>
  <c r="B10545" i="26" l="1"/>
  <c r="C10544" i="26"/>
  <c r="B10546" i="26" l="1"/>
  <c r="C10545" i="26"/>
  <c r="B10547" i="26" l="1"/>
  <c r="C10546" i="26"/>
  <c r="B10548" i="26" l="1"/>
  <c r="C10547" i="26"/>
  <c r="B10549" i="26" l="1"/>
  <c r="C10548" i="26"/>
  <c r="B10550" i="26" l="1"/>
  <c r="C10549" i="26"/>
  <c r="B10551" i="26" l="1"/>
  <c r="C10550" i="26"/>
  <c r="B10552" i="26" l="1"/>
  <c r="C10551" i="26"/>
  <c r="B10553" i="26" l="1"/>
  <c r="C10552" i="26"/>
  <c r="B10554" i="26" l="1"/>
  <c r="C10553" i="26"/>
  <c r="B10555" i="26" l="1"/>
  <c r="C10554" i="26"/>
  <c r="B10556" i="26" l="1"/>
  <c r="C10555" i="26"/>
  <c r="B10557" i="26" l="1"/>
  <c r="C10556" i="26"/>
  <c r="B10558" i="26" l="1"/>
  <c r="C10557" i="26"/>
  <c r="B10559" i="26" l="1"/>
  <c r="C10558" i="26"/>
  <c r="B10560" i="26" l="1"/>
  <c r="C10559" i="26"/>
  <c r="B10561" i="26" l="1"/>
  <c r="C10560" i="26"/>
  <c r="B10562" i="26" l="1"/>
  <c r="C10561" i="26"/>
  <c r="B10563" i="26" l="1"/>
  <c r="C10562" i="26"/>
  <c r="B10564" i="26" l="1"/>
  <c r="C10563" i="26"/>
  <c r="B10565" i="26" l="1"/>
  <c r="C10564" i="26"/>
  <c r="B10566" i="26" l="1"/>
  <c r="C10565" i="26"/>
  <c r="B10567" i="26" l="1"/>
  <c r="C10566" i="26"/>
  <c r="B10568" i="26" l="1"/>
  <c r="C10567" i="26"/>
  <c r="B10569" i="26" l="1"/>
  <c r="C10568" i="26"/>
  <c r="B10570" i="26" l="1"/>
  <c r="C10569" i="26"/>
  <c r="B10571" i="26" l="1"/>
  <c r="C10570" i="26"/>
  <c r="B10572" i="26" l="1"/>
  <c r="C10571" i="26"/>
  <c r="B10573" i="26" l="1"/>
  <c r="C10572" i="26"/>
  <c r="B10574" i="26" l="1"/>
  <c r="C10573" i="26"/>
  <c r="B10575" i="26" l="1"/>
  <c r="C10574" i="26"/>
  <c r="B10576" i="26" l="1"/>
  <c r="C10575" i="26"/>
  <c r="B10577" i="26" l="1"/>
  <c r="C10576" i="26"/>
  <c r="B10578" i="26" l="1"/>
  <c r="C10577" i="26"/>
  <c r="B10579" i="26" l="1"/>
  <c r="C10578" i="26"/>
  <c r="B10580" i="26" l="1"/>
  <c r="C10579" i="26"/>
  <c r="B10581" i="26" l="1"/>
  <c r="C10580" i="26"/>
  <c r="B10582" i="26" l="1"/>
  <c r="C10581" i="26"/>
  <c r="B10583" i="26" l="1"/>
  <c r="C10582" i="26"/>
  <c r="B10584" i="26" l="1"/>
  <c r="C10583" i="26"/>
  <c r="C10584" i="26" l="1"/>
  <c r="B10585" i="26"/>
  <c r="B10586" i="26" l="1"/>
  <c r="C10585" i="26"/>
  <c r="B10587" i="26" l="1"/>
  <c r="C10586" i="26"/>
  <c r="B10588" i="26" l="1"/>
  <c r="C10587" i="26"/>
  <c r="B10589" i="26" l="1"/>
  <c r="C10588" i="26"/>
  <c r="B10590" i="26" l="1"/>
  <c r="C10589" i="26"/>
  <c r="B10591" i="26" l="1"/>
  <c r="C10590" i="26"/>
  <c r="B10592" i="26" l="1"/>
  <c r="C10591" i="26"/>
  <c r="B10593" i="26" l="1"/>
  <c r="C10592" i="26"/>
  <c r="B10594" i="26" l="1"/>
  <c r="C10593" i="26"/>
  <c r="B10595" i="26" l="1"/>
  <c r="C10594" i="26"/>
  <c r="B10596" i="26" l="1"/>
  <c r="C10595" i="26"/>
  <c r="B10597" i="26" l="1"/>
  <c r="C10596" i="26"/>
  <c r="B10598" i="26" l="1"/>
  <c r="C10597" i="26"/>
  <c r="B10599" i="26" l="1"/>
  <c r="C10598" i="26"/>
  <c r="B10600" i="26" l="1"/>
  <c r="C10599" i="26"/>
  <c r="B10601" i="26" l="1"/>
  <c r="C10600" i="26"/>
  <c r="B10602" i="26" l="1"/>
  <c r="C10601" i="26"/>
  <c r="B10603" i="26" l="1"/>
  <c r="C10602" i="26"/>
  <c r="B10604" i="26" l="1"/>
  <c r="C10603" i="26"/>
  <c r="B10605" i="26" l="1"/>
  <c r="C10604" i="26"/>
  <c r="B10606" i="26" l="1"/>
  <c r="C10605" i="26"/>
  <c r="B10607" i="26" l="1"/>
  <c r="C10606" i="26"/>
  <c r="B10608" i="26" l="1"/>
  <c r="C10607" i="26"/>
  <c r="B10609" i="26" l="1"/>
  <c r="C10608" i="26"/>
  <c r="B10610" i="26" l="1"/>
  <c r="C10609" i="26"/>
  <c r="B10611" i="26" l="1"/>
  <c r="C10610" i="26"/>
  <c r="B10612" i="26" l="1"/>
  <c r="C10611" i="26"/>
  <c r="B10613" i="26" l="1"/>
  <c r="C10612" i="26"/>
  <c r="B10614" i="26" l="1"/>
  <c r="C10613" i="26"/>
  <c r="B10615" i="26" l="1"/>
  <c r="C10614" i="26"/>
  <c r="B10616" i="26" l="1"/>
  <c r="C10615" i="26"/>
  <c r="B10617" i="26" l="1"/>
  <c r="C10616" i="26"/>
  <c r="B10618" i="26" l="1"/>
  <c r="C10617" i="26"/>
  <c r="B10619" i="26" l="1"/>
  <c r="C10618" i="26"/>
  <c r="B10620" i="26" l="1"/>
  <c r="C10619" i="26"/>
  <c r="B10621" i="26" l="1"/>
  <c r="C10620" i="26"/>
  <c r="B10622" i="26" l="1"/>
  <c r="C10621" i="26"/>
  <c r="B10623" i="26" l="1"/>
  <c r="C10622" i="26"/>
  <c r="B10624" i="26" l="1"/>
  <c r="C10623" i="26"/>
  <c r="B10625" i="26" l="1"/>
  <c r="C10624" i="26"/>
  <c r="B10626" i="26" l="1"/>
  <c r="C10625" i="26"/>
  <c r="B10627" i="26" l="1"/>
  <c r="C10626" i="26"/>
  <c r="B10628" i="26" l="1"/>
  <c r="C10627" i="26"/>
  <c r="B10629" i="26" l="1"/>
  <c r="C10628" i="26"/>
  <c r="B10630" i="26" l="1"/>
  <c r="C10629" i="26"/>
  <c r="B10631" i="26" l="1"/>
  <c r="C10630" i="26"/>
  <c r="B10632" i="26" l="1"/>
  <c r="C10631" i="26"/>
  <c r="B10633" i="26" l="1"/>
  <c r="C10632" i="26"/>
  <c r="B10634" i="26" l="1"/>
  <c r="C10633" i="26"/>
  <c r="B10635" i="26" l="1"/>
  <c r="C10634" i="26"/>
  <c r="B10636" i="26" l="1"/>
  <c r="C10635" i="26"/>
  <c r="B10637" i="26" l="1"/>
  <c r="C10636" i="26"/>
  <c r="B10638" i="26" l="1"/>
  <c r="C10637" i="26"/>
  <c r="B10639" i="26" l="1"/>
  <c r="C10638" i="26"/>
  <c r="B10640" i="26" l="1"/>
  <c r="C10639" i="26"/>
  <c r="B10641" i="26" l="1"/>
  <c r="C10640" i="26"/>
  <c r="B10642" i="26" l="1"/>
  <c r="C10641" i="26"/>
  <c r="B10643" i="26" l="1"/>
  <c r="C10642" i="26"/>
  <c r="B10644" i="26" l="1"/>
  <c r="C10643" i="26"/>
  <c r="B10645" i="26" l="1"/>
  <c r="C10644" i="26"/>
  <c r="B10646" i="26" l="1"/>
  <c r="C10645" i="26"/>
  <c r="B10647" i="26" l="1"/>
  <c r="C10646" i="26"/>
  <c r="B10648" i="26" l="1"/>
  <c r="C10647" i="26"/>
  <c r="B10649" i="26" l="1"/>
  <c r="C10648" i="26"/>
  <c r="B10650" i="26" l="1"/>
  <c r="C10649" i="26"/>
  <c r="B10651" i="26" l="1"/>
  <c r="C10650" i="26"/>
  <c r="B10652" i="26" l="1"/>
  <c r="C10651" i="26"/>
  <c r="B10653" i="26" l="1"/>
  <c r="C10652" i="26"/>
  <c r="B10654" i="26" l="1"/>
  <c r="C10653" i="26"/>
  <c r="B10655" i="26" l="1"/>
  <c r="C10654" i="26"/>
  <c r="B10656" i="26" l="1"/>
  <c r="C10655" i="26"/>
  <c r="B10657" i="26" l="1"/>
  <c r="C10656" i="26"/>
  <c r="B10658" i="26" l="1"/>
  <c r="C10657" i="26"/>
  <c r="B10659" i="26" l="1"/>
  <c r="C10658" i="26"/>
  <c r="B10660" i="26" l="1"/>
  <c r="C10659" i="26"/>
  <c r="B10661" i="26" l="1"/>
  <c r="C10660" i="26"/>
  <c r="B10662" i="26" l="1"/>
  <c r="C10661" i="26"/>
  <c r="B10663" i="26" l="1"/>
  <c r="C10662" i="26"/>
  <c r="B10664" i="26" l="1"/>
  <c r="C10663" i="26"/>
  <c r="B10665" i="26" l="1"/>
  <c r="C10664" i="26"/>
  <c r="B10666" i="26" l="1"/>
  <c r="C10665" i="26"/>
  <c r="B10667" i="26" l="1"/>
  <c r="C10666" i="26"/>
  <c r="B10668" i="26" l="1"/>
  <c r="C10667" i="26"/>
  <c r="B10669" i="26" l="1"/>
  <c r="C10668" i="26"/>
  <c r="B10670" i="26" l="1"/>
  <c r="C10669" i="26"/>
  <c r="B10671" i="26" l="1"/>
  <c r="C10670" i="26"/>
  <c r="B10672" i="26" l="1"/>
  <c r="C10671" i="26"/>
  <c r="B10673" i="26" l="1"/>
  <c r="C10672" i="26"/>
  <c r="B10674" i="26" l="1"/>
  <c r="C10673" i="26"/>
  <c r="B10675" i="26" l="1"/>
  <c r="C10674" i="26"/>
  <c r="B10676" i="26" l="1"/>
  <c r="C10675" i="26"/>
  <c r="B10677" i="26" l="1"/>
  <c r="C10676" i="26"/>
  <c r="B10678" i="26" l="1"/>
  <c r="C10677" i="26"/>
  <c r="B10679" i="26" l="1"/>
  <c r="C10678" i="26"/>
  <c r="B10680" i="26" l="1"/>
  <c r="C10679" i="26"/>
  <c r="B10681" i="26" l="1"/>
  <c r="C10680" i="26"/>
  <c r="B10682" i="26" l="1"/>
  <c r="C10681" i="26"/>
  <c r="B10683" i="26" l="1"/>
  <c r="C10682" i="26"/>
  <c r="B10684" i="26" l="1"/>
  <c r="C10683" i="26"/>
  <c r="B10685" i="26" l="1"/>
  <c r="C10684" i="26"/>
  <c r="B10686" i="26" l="1"/>
  <c r="C10685" i="26"/>
  <c r="B10687" i="26" l="1"/>
  <c r="C10686" i="26"/>
  <c r="B10688" i="26" l="1"/>
  <c r="C10687" i="26"/>
  <c r="B10689" i="26" l="1"/>
  <c r="C10688" i="26"/>
  <c r="B10690" i="26" l="1"/>
  <c r="C10689" i="26"/>
  <c r="B10691" i="26" l="1"/>
  <c r="C10690" i="26"/>
  <c r="B10692" i="26" l="1"/>
  <c r="C10691" i="26"/>
  <c r="B10693" i="26" l="1"/>
  <c r="C10692" i="26"/>
  <c r="B10694" i="26" l="1"/>
  <c r="C10693" i="26"/>
  <c r="B10695" i="26" l="1"/>
  <c r="C10694" i="26"/>
  <c r="B10696" i="26" l="1"/>
  <c r="C10695" i="26"/>
  <c r="B10697" i="26" l="1"/>
  <c r="C10696" i="26"/>
  <c r="B10698" i="26" l="1"/>
  <c r="C10697" i="26"/>
  <c r="B10699" i="26" l="1"/>
  <c r="C10698" i="26"/>
  <c r="B10700" i="26" l="1"/>
  <c r="C10699" i="26"/>
  <c r="B10701" i="26" l="1"/>
  <c r="C10700" i="26"/>
  <c r="B10702" i="26" l="1"/>
  <c r="C10701" i="26"/>
  <c r="B10703" i="26" l="1"/>
  <c r="C10702" i="26"/>
  <c r="B10704" i="26" l="1"/>
  <c r="C10703" i="26"/>
  <c r="B10705" i="26" l="1"/>
  <c r="C10704" i="26"/>
  <c r="B10706" i="26" l="1"/>
  <c r="C10705" i="26"/>
  <c r="B10707" i="26" l="1"/>
  <c r="C10706" i="26"/>
  <c r="B10708" i="26" l="1"/>
  <c r="C10707" i="26"/>
  <c r="B10709" i="26" l="1"/>
  <c r="C10708" i="26"/>
  <c r="B10710" i="26" l="1"/>
  <c r="C10709" i="26"/>
  <c r="B10711" i="26" l="1"/>
  <c r="C10710" i="26"/>
  <c r="B10712" i="26" l="1"/>
  <c r="C10711" i="26"/>
  <c r="B10713" i="26" l="1"/>
  <c r="C10712" i="26"/>
  <c r="B10714" i="26" l="1"/>
  <c r="C10713" i="26"/>
  <c r="B10715" i="26" l="1"/>
  <c r="C10714" i="26"/>
  <c r="B10716" i="26" l="1"/>
  <c r="C10715" i="26"/>
  <c r="B10717" i="26" l="1"/>
  <c r="C10716" i="26"/>
  <c r="B10718" i="26" l="1"/>
  <c r="C10717" i="26"/>
  <c r="B10719" i="26" l="1"/>
  <c r="C10718" i="26"/>
  <c r="B10720" i="26" l="1"/>
  <c r="C10719" i="26"/>
  <c r="B10721" i="26" l="1"/>
  <c r="C10720" i="26"/>
  <c r="B10722" i="26" l="1"/>
  <c r="C10721" i="26"/>
  <c r="B10723" i="26" l="1"/>
  <c r="C10722" i="26"/>
  <c r="B10724" i="26" l="1"/>
  <c r="C10723" i="26"/>
  <c r="B10725" i="26" l="1"/>
  <c r="C10724" i="26"/>
  <c r="B10726" i="26" l="1"/>
  <c r="C10725" i="26"/>
  <c r="B10727" i="26" l="1"/>
  <c r="C10726" i="26"/>
  <c r="B10728" i="26" l="1"/>
  <c r="C10727" i="26"/>
  <c r="B10729" i="26" l="1"/>
  <c r="C10728" i="26"/>
  <c r="B10730" i="26" l="1"/>
  <c r="C10729" i="26"/>
  <c r="B10731" i="26" l="1"/>
  <c r="C10730" i="26"/>
  <c r="B10732" i="26" l="1"/>
  <c r="C10731" i="26"/>
  <c r="B10733" i="26" l="1"/>
  <c r="C10732" i="26"/>
  <c r="B10734" i="26" l="1"/>
  <c r="C10733" i="26"/>
  <c r="B10735" i="26" l="1"/>
  <c r="C10734" i="26"/>
  <c r="B10736" i="26" l="1"/>
  <c r="C10735" i="26"/>
  <c r="B10737" i="26" l="1"/>
  <c r="C10736" i="26"/>
  <c r="B10738" i="26" l="1"/>
  <c r="C10737" i="26"/>
  <c r="B10739" i="26" l="1"/>
  <c r="C10738" i="26"/>
  <c r="B10740" i="26" l="1"/>
  <c r="C10739" i="26"/>
  <c r="B10741" i="26" l="1"/>
  <c r="C10740" i="26"/>
  <c r="B10742" i="26" l="1"/>
  <c r="C10741" i="26"/>
  <c r="B10743" i="26" l="1"/>
  <c r="C10742" i="26"/>
  <c r="B10744" i="26" l="1"/>
  <c r="C10743" i="26"/>
  <c r="B10745" i="26" l="1"/>
  <c r="C10744" i="26"/>
  <c r="B10746" i="26" l="1"/>
  <c r="C10745" i="26"/>
  <c r="B10747" i="26" l="1"/>
  <c r="C10746" i="26"/>
  <c r="B10748" i="26" l="1"/>
  <c r="C10747" i="26"/>
  <c r="B10749" i="26" l="1"/>
  <c r="C10748" i="26"/>
  <c r="B10750" i="26" l="1"/>
  <c r="C10749" i="26"/>
  <c r="B10751" i="26" l="1"/>
  <c r="C10750" i="26"/>
  <c r="B10752" i="26" l="1"/>
  <c r="C10751" i="26"/>
  <c r="B10753" i="26" l="1"/>
  <c r="C10752" i="26"/>
  <c r="B10754" i="26" l="1"/>
  <c r="C10753" i="26"/>
  <c r="B10755" i="26" l="1"/>
  <c r="C10754" i="26"/>
  <c r="B10756" i="26" l="1"/>
  <c r="C10755" i="26"/>
  <c r="B10757" i="26" l="1"/>
  <c r="C10756" i="26"/>
  <c r="B10758" i="26" l="1"/>
  <c r="C10757" i="26"/>
  <c r="B10759" i="26" l="1"/>
  <c r="C10758" i="26"/>
  <c r="B10760" i="26" l="1"/>
  <c r="C10759" i="26"/>
  <c r="B10761" i="26" l="1"/>
  <c r="C10760" i="26"/>
  <c r="B10762" i="26" l="1"/>
  <c r="C10761" i="26"/>
  <c r="B10763" i="26" l="1"/>
  <c r="C10762" i="26"/>
  <c r="B10764" i="26" l="1"/>
  <c r="C10763" i="26"/>
  <c r="B10765" i="26" l="1"/>
  <c r="C10764" i="26"/>
  <c r="B10766" i="26" l="1"/>
  <c r="C10765" i="26"/>
  <c r="B10767" i="26" l="1"/>
  <c r="C10766" i="26"/>
  <c r="B10768" i="26" l="1"/>
  <c r="C10767" i="26"/>
  <c r="B10769" i="26" l="1"/>
  <c r="C10768" i="26"/>
  <c r="B10770" i="26" l="1"/>
  <c r="C10769" i="26"/>
  <c r="B10771" i="26" l="1"/>
  <c r="C10770" i="26"/>
  <c r="B10772" i="26" l="1"/>
  <c r="C10771" i="26"/>
  <c r="B10773" i="26" l="1"/>
  <c r="C10772" i="26"/>
  <c r="B10774" i="26" l="1"/>
  <c r="C10773" i="26"/>
  <c r="B10775" i="26" l="1"/>
  <c r="C10774" i="26"/>
  <c r="B10776" i="26" l="1"/>
  <c r="C10775" i="26"/>
  <c r="B10777" i="26" l="1"/>
  <c r="C10776" i="26"/>
  <c r="B10778" i="26" l="1"/>
  <c r="C10777" i="26"/>
  <c r="B10779" i="26" l="1"/>
  <c r="C10778" i="26"/>
  <c r="B10780" i="26" l="1"/>
  <c r="C10779" i="26"/>
  <c r="B10781" i="26" l="1"/>
  <c r="C10780" i="26"/>
  <c r="B10782" i="26" l="1"/>
  <c r="C10781" i="26"/>
  <c r="B10783" i="26" l="1"/>
  <c r="C10782" i="26"/>
  <c r="B10784" i="26" l="1"/>
  <c r="C10783" i="26"/>
  <c r="B10785" i="26" l="1"/>
  <c r="C10784" i="26"/>
  <c r="B10786" i="26" l="1"/>
  <c r="C10785" i="26"/>
  <c r="B10787" i="26" l="1"/>
  <c r="C10786" i="26"/>
  <c r="B10788" i="26" l="1"/>
  <c r="C10787" i="26"/>
  <c r="B10789" i="26" l="1"/>
  <c r="C10788" i="26"/>
  <c r="B10790" i="26" l="1"/>
  <c r="C10789" i="26"/>
  <c r="B10791" i="26" l="1"/>
  <c r="C10790" i="26"/>
  <c r="B10792" i="26" l="1"/>
  <c r="C10791" i="26"/>
  <c r="B10793" i="26" l="1"/>
  <c r="C10792" i="26"/>
  <c r="B10794" i="26" l="1"/>
  <c r="C10793" i="26"/>
  <c r="B10795" i="26" l="1"/>
  <c r="C10794" i="26"/>
  <c r="B10796" i="26" l="1"/>
  <c r="C10795" i="26"/>
  <c r="B10797" i="26" l="1"/>
  <c r="C10796" i="26"/>
  <c r="B10798" i="26" l="1"/>
  <c r="C10797" i="26"/>
  <c r="B10799" i="26" l="1"/>
  <c r="C10798" i="26"/>
  <c r="B10800" i="26" l="1"/>
  <c r="C10799" i="26"/>
  <c r="B10801" i="26" l="1"/>
  <c r="C10800" i="26"/>
  <c r="B10802" i="26" l="1"/>
  <c r="C10801" i="26"/>
  <c r="B10803" i="26" l="1"/>
  <c r="C10802" i="26"/>
  <c r="B10804" i="26" l="1"/>
  <c r="C10803" i="26"/>
  <c r="B10805" i="26" l="1"/>
  <c r="C10804" i="26"/>
  <c r="B10806" i="26" l="1"/>
  <c r="C10805" i="26"/>
  <c r="B10807" i="26" l="1"/>
  <c r="C10806" i="26"/>
  <c r="B10808" i="26" l="1"/>
  <c r="C10807" i="26"/>
  <c r="B10809" i="26" l="1"/>
  <c r="C10808" i="26"/>
  <c r="B10810" i="26" l="1"/>
  <c r="C10809" i="26"/>
  <c r="B10811" i="26" l="1"/>
  <c r="C10810" i="26"/>
  <c r="B10812" i="26" l="1"/>
  <c r="C10811" i="26"/>
  <c r="B10813" i="26" l="1"/>
  <c r="C10812" i="26"/>
  <c r="B10814" i="26" l="1"/>
  <c r="C10813" i="26"/>
  <c r="B10815" i="26" l="1"/>
  <c r="C10814" i="26"/>
  <c r="B10816" i="26" l="1"/>
  <c r="C10815" i="26"/>
  <c r="B10817" i="26" l="1"/>
  <c r="C10816" i="26"/>
  <c r="B10818" i="26" l="1"/>
  <c r="C10817" i="26"/>
  <c r="B10819" i="26" l="1"/>
  <c r="C10818" i="26"/>
  <c r="B10820" i="26" l="1"/>
  <c r="C10819" i="26"/>
  <c r="B10821" i="26" l="1"/>
  <c r="C10820" i="26"/>
  <c r="B10822" i="26" l="1"/>
  <c r="C10821" i="26"/>
  <c r="B10823" i="26" l="1"/>
  <c r="C10822" i="26"/>
  <c r="B10824" i="26" l="1"/>
  <c r="C10823" i="26"/>
  <c r="B10825" i="26" l="1"/>
  <c r="C10824" i="26"/>
  <c r="B10826" i="26" l="1"/>
  <c r="C10825" i="26"/>
  <c r="B10827" i="26" l="1"/>
  <c r="C10826" i="26"/>
  <c r="B10828" i="26" l="1"/>
  <c r="C10827" i="26"/>
  <c r="B10829" i="26" l="1"/>
  <c r="C10828" i="26"/>
  <c r="B10830" i="26" l="1"/>
  <c r="C10829" i="26"/>
  <c r="B10831" i="26" l="1"/>
  <c r="C10830" i="26"/>
  <c r="B10832" i="26" l="1"/>
  <c r="C10831" i="26"/>
  <c r="C10832" i="26" l="1"/>
  <c r="B10833" i="26"/>
  <c r="B10834" i="26" l="1"/>
  <c r="C10833" i="26"/>
  <c r="B10835" i="26" l="1"/>
  <c r="C10834" i="26"/>
  <c r="B10836" i="26" l="1"/>
  <c r="C10835" i="26"/>
  <c r="B10837" i="26" l="1"/>
  <c r="C10836" i="26"/>
  <c r="B10838" i="26" l="1"/>
  <c r="C10837" i="26"/>
  <c r="B10839" i="26" l="1"/>
  <c r="C10838" i="26"/>
  <c r="B10840" i="26" l="1"/>
  <c r="C10839" i="26"/>
  <c r="B10841" i="26" l="1"/>
  <c r="C10840" i="26"/>
  <c r="B10842" i="26" l="1"/>
  <c r="C10841" i="26"/>
  <c r="B10843" i="26" l="1"/>
  <c r="C10842" i="26"/>
  <c r="B10844" i="26" l="1"/>
  <c r="C10843" i="26"/>
  <c r="B10845" i="26" l="1"/>
  <c r="C10844" i="26"/>
  <c r="B10846" i="26" l="1"/>
  <c r="C10845" i="26"/>
  <c r="B10847" i="26" l="1"/>
  <c r="C10846" i="26"/>
  <c r="B10848" i="26" l="1"/>
  <c r="C10847" i="26"/>
  <c r="B10849" i="26" l="1"/>
  <c r="C10848" i="26"/>
  <c r="B10850" i="26" l="1"/>
  <c r="C10849" i="26"/>
  <c r="B10851" i="26" l="1"/>
  <c r="C10850" i="26"/>
  <c r="B10852" i="26" l="1"/>
  <c r="C10851" i="26"/>
  <c r="B10853" i="26" l="1"/>
  <c r="C10852" i="26"/>
  <c r="B10854" i="26" l="1"/>
  <c r="C10853" i="26"/>
  <c r="B10855" i="26" l="1"/>
  <c r="C10854" i="26"/>
  <c r="B10856" i="26" l="1"/>
  <c r="C10855" i="26"/>
  <c r="B10857" i="26" l="1"/>
  <c r="C10856" i="26"/>
  <c r="B10858" i="26" l="1"/>
  <c r="C10857" i="26"/>
  <c r="B10859" i="26" l="1"/>
  <c r="C10858" i="26"/>
  <c r="B10860" i="26" l="1"/>
  <c r="C10859" i="26"/>
  <c r="B10861" i="26" l="1"/>
  <c r="C10860" i="26"/>
  <c r="B10862" i="26" l="1"/>
  <c r="C10861" i="26"/>
  <c r="B10863" i="26" l="1"/>
  <c r="C10862" i="26"/>
  <c r="B10864" i="26" l="1"/>
  <c r="C10863" i="26"/>
  <c r="B10865" i="26" l="1"/>
  <c r="C10864" i="26"/>
  <c r="B10866" i="26" l="1"/>
  <c r="C10865" i="26"/>
  <c r="B10867" i="26" l="1"/>
  <c r="C10866" i="26"/>
  <c r="B10868" i="26" l="1"/>
  <c r="C10867" i="26"/>
  <c r="B10869" i="26" l="1"/>
  <c r="C10868" i="26"/>
  <c r="B10870" i="26" l="1"/>
  <c r="C10869" i="26"/>
  <c r="B10871" i="26" l="1"/>
  <c r="C10870" i="26"/>
  <c r="B10872" i="26" l="1"/>
  <c r="C10871" i="26"/>
  <c r="B10873" i="26" l="1"/>
  <c r="C10872" i="26"/>
  <c r="B10874" i="26" l="1"/>
  <c r="C10873" i="26"/>
  <c r="B10875" i="26" l="1"/>
  <c r="C10874" i="26"/>
  <c r="B10876" i="26" l="1"/>
  <c r="C10875" i="26"/>
  <c r="B10877" i="26" l="1"/>
  <c r="C10876" i="26"/>
  <c r="B10878" i="26" l="1"/>
  <c r="C10877" i="26"/>
  <c r="B10879" i="26" l="1"/>
  <c r="C10878" i="26"/>
  <c r="B10880" i="26" l="1"/>
  <c r="C10879" i="26"/>
  <c r="B10881" i="26" l="1"/>
  <c r="C10880" i="26"/>
  <c r="B10882" i="26" l="1"/>
  <c r="C10881" i="26"/>
  <c r="B10883" i="26" l="1"/>
  <c r="C10882" i="26"/>
  <c r="B10884" i="26" l="1"/>
  <c r="C10883" i="26"/>
  <c r="B10885" i="26" l="1"/>
  <c r="C10884" i="26"/>
  <c r="B10886" i="26" l="1"/>
  <c r="C10885" i="26"/>
  <c r="B10887" i="26" l="1"/>
  <c r="C10886" i="26"/>
  <c r="B10888" i="26" l="1"/>
  <c r="C10887" i="26"/>
  <c r="B10889" i="26" l="1"/>
  <c r="C10888" i="26"/>
  <c r="B10890" i="26" l="1"/>
  <c r="C10889" i="26"/>
  <c r="B10891" i="26" l="1"/>
  <c r="C10890" i="26"/>
  <c r="B10892" i="26" l="1"/>
  <c r="C10891" i="26"/>
  <c r="B10893" i="26" l="1"/>
  <c r="C10892" i="26"/>
  <c r="B10894" i="26" l="1"/>
  <c r="C10893" i="26"/>
  <c r="B10895" i="26" l="1"/>
  <c r="C10894" i="26"/>
  <c r="B10896" i="26" l="1"/>
  <c r="C10895" i="26"/>
  <c r="B10897" i="26" l="1"/>
  <c r="C10896" i="26"/>
  <c r="B10898" i="26" l="1"/>
  <c r="C10897" i="26"/>
  <c r="B10899" i="26" l="1"/>
  <c r="C10898" i="26"/>
  <c r="B10900" i="26" l="1"/>
  <c r="C10899" i="26"/>
  <c r="B10901" i="26" l="1"/>
  <c r="C10900" i="26"/>
  <c r="B10902" i="26" l="1"/>
  <c r="C10901" i="26"/>
  <c r="B10903" i="26" l="1"/>
  <c r="C10902" i="26"/>
  <c r="B10904" i="26" l="1"/>
  <c r="C10903" i="26"/>
  <c r="B10905" i="26" l="1"/>
  <c r="C10904" i="26"/>
  <c r="B10906" i="26" l="1"/>
  <c r="C10905" i="26"/>
  <c r="B10907" i="26" l="1"/>
  <c r="C10906" i="26"/>
  <c r="B10908" i="26" l="1"/>
  <c r="C10907" i="26"/>
  <c r="B10909" i="26" l="1"/>
  <c r="C10908" i="26"/>
  <c r="B10910" i="26" l="1"/>
  <c r="C10909" i="26"/>
  <c r="B10911" i="26" l="1"/>
  <c r="C10910" i="26"/>
  <c r="B10912" i="26" l="1"/>
  <c r="C10911" i="26"/>
  <c r="B10913" i="26" l="1"/>
  <c r="C10912" i="26"/>
  <c r="B10914" i="26" l="1"/>
  <c r="C10913" i="26"/>
  <c r="B10915" i="26" l="1"/>
  <c r="C10914" i="26"/>
  <c r="B10916" i="26" l="1"/>
  <c r="C10915" i="26"/>
  <c r="B10917" i="26" l="1"/>
  <c r="C10916" i="26"/>
  <c r="C10917" i="26" l="1"/>
  <c r="B10918" i="26"/>
  <c r="B10919" i="26" l="1"/>
  <c r="C10918" i="26"/>
  <c r="B10920" i="26" l="1"/>
  <c r="C10919" i="26"/>
  <c r="B10921" i="26" l="1"/>
  <c r="C10920" i="26"/>
  <c r="B10922" i="26" l="1"/>
  <c r="C10921" i="26"/>
  <c r="B10923" i="26" l="1"/>
  <c r="C10922" i="26"/>
  <c r="B10924" i="26" l="1"/>
  <c r="C10923" i="26"/>
  <c r="B10925" i="26" l="1"/>
  <c r="C10924" i="26"/>
  <c r="B10926" i="26" l="1"/>
  <c r="C10925" i="26"/>
  <c r="B10927" i="26" l="1"/>
  <c r="C10926" i="26"/>
  <c r="B10928" i="26" l="1"/>
  <c r="C10927" i="26"/>
  <c r="B10929" i="26" l="1"/>
  <c r="C10928" i="26"/>
  <c r="B10930" i="26" l="1"/>
  <c r="C10929" i="26"/>
  <c r="B10931" i="26" l="1"/>
  <c r="C10930" i="26"/>
  <c r="B10932" i="26" l="1"/>
  <c r="C10931" i="26"/>
  <c r="B10933" i="26" l="1"/>
  <c r="C10932" i="26"/>
  <c r="B10934" i="26" l="1"/>
  <c r="C10933" i="26"/>
  <c r="B10935" i="26" l="1"/>
  <c r="C10934" i="26"/>
  <c r="B10936" i="26" l="1"/>
  <c r="C10935" i="26"/>
  <c r="B10937" i="26" l="1"/>
  <c r="C10936" i="26"/>
  <c r="B10938" i="26" l="1"/>
  <c r="C10937" i="26"/>
  <c r="B10939" i="26" l="1"/>
  <c r="C10938" i="26"/>
  <c r="B10940" i="26" l="1"/>
  <c r="C10939" i="26"/>
  <c r="B10941" i="26" l="1"/>
  <c r="C10940" i="26"/>
  <c r="B10942" i="26" l="1"/>
  <c r="C10941" i="26"/>
  <c r="B10943" i="26" l="1"/>
  <c r="C10942" i="26"/>
  <c r="B10944" i="26" l="1"/>
  <c r="C10943" i="26"/>
  <c r="B10945" i="26" l="1"/>
  <c r="C10944" i="26"/>
  <c r="B10946" i="26" l="1"/>
  <c r="C10945" i="26"/>
  <c r="B10947" i="26" l="1"/>
  <c r="C10946" i="26"/>
  <c r="B10948" i="26" l="1"/>
  <c r="C10947" i="26"/>
  <c r="B10949" i="26" l="1"/>
  <c r="C10948" i="26"/>
  <c r="B10950" i="26" l="1"/>
  <c r="C10949" i="26"/>
  <c r="B10951" i="26" l="1"/>
  <c r="C10950" i="26"/>
  <c r="B10952" i="26" l="1"/>
  <c r="C10951" i="26"/>
  <c r="B10953" i="26" l="1"/>
  <c r="C10952" i="26"/>
  <c r="B10954" i="26" l="1"/>
  <c r="C10953" i="26"/>
  <c r="B10955" i="26" l="1"/>
  <c r="C10954" i="26"/>
  <c r="B10956" i="26" l="1"/>
  <c r="C10955" i="26"/>
  <c r="B10957" i="26" l="1"/>
  <c r="C10956" i="26"/>
  <c r="B10958" i="26" l="1"/>
  <c r="C10957" i="26"/>
  <c r="B10959" i="26" l="1"/>
  <c r="C10958" i="26"/>
  <c r="B10960" i="26" l="1"/>
  <c r="C10959" i="26"/>
  <c r="B10961" i="26" l="1"/>
  <c r="C10960" i="26"/>
  <c r="B10962" i="26" l="1"/>
  <c r="C10961" i="26"/>
  <c r="B10963" i="26" l="1"/>
  <c r="C10962" i="26"/>
  <c r="B10964" i="26" l="1"/>
  <c r="C10963" i="26"/>
  <c r="B10965" i="26" l="1"/>
  <c r="C10964" i="26"/>
  <c r="B10966" i="26" l="1"/>
  <c r="C10965" i="26"/>
  <c r="B10967" i="26" l="1"/>
  <c r="C10966" i="26"/>
  <c r="B10968" i="26" l="1"/>
  <c r="C10967" i="26"/>
  <c r="B10969" i="26" l="1"/>
  <c r="C10968" i="26"/>
  <c r="B10970" i="26" l="1"/>
  <c r="C10969" i="26"/>
  <c r="B10971" i="26" l="1"/>
  <c r="C10970" i="26"/>
  <c r="B10972" i="26" l="1"/>
  <c r="C10971" i="26"/>
  <c r="B10973" i="26" l="1"/>
  <c r="C10972" i="26"/>
  <c r="B10974" i="26" l="1"/>
  <c r="C10973" i="26"/>
  <c r="B10975" i="26" l="1"/>
  <c r="C10974" i="26"/>
  <c r="B10976" i="26" l="1"/>
  <c r="C10975" i="26"/>
  <c r="B10977" i="26" l="1"/>
  <c r="C10976" i="26"/>
  <c r="B10978" i="26" l="1"/>
  <c r="C10977" i="26"/>
  <c r="B10979" i="26" l="1"/>
  <c r="C10978" i="26"/>
  <c r="B10980" i="26" l="1"/>
  <c r="C10979" i="26"/>
  <c r="B10981" i="26" l="1"/>
  <c r="C10980" i="26"/>
  <c r="B10982" i="26" l="1"/>
  <c r="C10981" i="26"/>
  <c r="B10983" i="26" l="1"/>
  <c r="C10982" i="26"/>
  <c r="B10984" i="26" l="1"/>
  <c r="C10983" i="26"/>
  <c r="B10985" i="26" l="1"/>
  <c r="C10984" i="26"/>
  <c r="B10986" i="26" l="1"/>
  <c r="C10985" i="26"/>
  <c r="B10987" i="26" l="1"/>
  <c r="C10986" i="26"/>
  <c r="B10988" i="26" l="1"/>
  <c r="C10987" i="26"/>
  <c r="B10989" i="26" l="1"/>
  <c r="C10988" i="26"/>
  <c r="B10990" i="26" l="1"/>
  <c r="C10989" i="26"/>
  <c r="B10991" i="26" l="1"/>
  <c r="C10990" i="26"/>
  <c r="B10992" i="26" l="1"/>
  <c r="C10991" i="26"/>
  <c r="B10993" i="26" l="1"/>
  <c r="C10992" i="26"/>
  <c r="B10994" i="26" l="1"/>
  <c r="C10993" i="26"/>
  <c r="B10995" i="26" l="1"/>
  <c r="C10994" i="26"/>
  <c r="B10996" i="26" l="1"/>
  <c r="C10995" i="26"/>
  <c r="B10997" i="26" l="1"/>
  <c r="C10996" i="26"/>
  <c r="B10998" i="26" l="1"/>
  <c r="C10997" i="26"/>
  <c r="B10999" i="26" l="1"/>
  <c r="C10998" i="26"/>
  <c r="B11000" i="26" l="1"/>
  <c r="C10999" i="26"/>
  <c r="B11001" i="26" l="1"/>
  <c r="C11000" i="26"/>
  <c r="B11002" i="26" l="1"/>
  <c r="C11001" i="26"/>
  <c r="B11003" i="26" l="1"/>
  <c r="C11002" i="26"/>
  <c r="C11003" i="26" l="1"/>
  <c r="B11004" i="26"/>
  <c r="B11005" i="26" l="1"/>
  <c r="C11004" i="26"/>
  <c r="B11006" i="26" l="1"/>
  <c r="C11005" i="26"/>
  <c r="B11007" i="26" l="1"/>
  <c r="C11006" i="26"/>
  <c r="B11008" i="26" l="1"/>
  <c r="C11007" i="26"/>
  <c r="B11009" i="26" l="1"/>
  <c r="C11008" i="26"/>
  <c r="B11010" i="26" l="1"/>
  <c r="C11009" i="26"/>
  <c r="B11011" i="26" l="1"/>
  <c r="C11010" i="26"/>
  <c r="B11012" i="26" l="1"/>
  <c r="C11011" i="26"/>
  <c r="B11013" i="26" l="1"/>
  <c r="C11012" i="26"/>
  <c r="B11014" i="26" l="1"/>
  <c r="C11013" i="26"/>
  <c r="B11015" i="26" l="1"/>
  <c r="C11014" i="26"/>
  <c r="B11016" i="26" l="1"/>
  <c r="C11015" i="26"/>
  <c r="C11016" i="26" l="1"/>
  <c r="B11017" i="26"/>
  <c r="C11017" i="26" l="1"/>
  <c r="B11018" i="26"/>
  <c r="C11018" i="26" l="1"/>
  <c r="B11019" i="26"/>
  <c r="B11020" i="26" l="1"/>
  <c r="C11019" i="26"/>
  <c r="B11021" i="26" l="1"/>
  <c r="C11020" i="26"/>
  <c r="B11022" i="26" l="1"/>
  <c r="C11021" i="26"/>
  <c r="B11023" i="26" l="1"/>
  <c r="C11022" i="26"/>
  <c r="B11024" i="26" l="1"/>
  <c r="C11023" i="26"/>
  <c r="B11025" i="26" l="1"/>
  <c r="C11024" i="26"/>
  <c r="B11026" i="26" l="1"/>
  <c r="C11025" i="26"/>
  <c r="B11027" i="26" l="1"/>
  <c r="C11026" i="26"/>
  <c r="B11028" i="26" l="1"/>
  <c r="C11027" i="26"/>
  <c r="B11029" i="26" l="1"/>
  <c r="C11028" i="26"/>
  <c r="B11030" i="26" l="1"/>
  <c r="C11029" i="26"/>
  <c r="B11031" i="26" l="1"/>
  <c r="C11030" i="26"/>
  <c r="B11032" i="26" l="1"/>
  <c r="C11031" i="26"/>
  <c r="B11033" i="26" l="1"/>
  <c r="C11032" i="26"/>
  <c r="B11034" i="26" l="1"/>
  <c r="C11033" i="26"/>
  <c r="B11035" i="26" l="1"/>
  <c r="C11034" i="26"/>
  <c r="B11036" i="26" l="1"/>
  <c r="C11035" i="26"/>
  <c r="B11037" i="26" l="1"/>
  <c r="C11036" i="26"/>
  <c r="B11038" i="26" l="1"/>
  <c r="C11037" i="26"/>
  <c r="B11039" i="26" l="1"/>
  <c r="C11038" i="26"/>
  <c r="B11040" i="26" l="1"/>
  <c r="C11039" i="26"/>
  <c r="B11041" i="26" l="1"/>
  <c r="C11040" i="26"/>
  <c r="B11042" i="26" l="1"/>
  <c r="C11041" i="26"/>
  <c r="B11043" i="26" l="1"/>
  <c r="C11042" i="26"/>
  <c r="B11044" i="26" l="1"/>
  <c r="C11043" i="26"/>
  <c r="B11045" i="26" l="1"/>
  <c r="C11044" i="26"/>
  <c r="B11046" i="26" l="1"/>
  <c r="C11045" i="26"/>
  <c r="B11047" i="26" l="1"/>
  <c r="C11046" i="26"/>
  <c r="B11048" i="26" l="1"/>
  <c r="C11047" i="26"/>
  <c r="B11049" i="26" l="1"/>
  <c r="C11048" i="26"/>
  <c r="B11050" i="26" l="1"/>
  <c r="C11049" i="26"/>
  <c r="B11051" i="26" l="1"/>
  <c r="C11050" i="26"/>
  <c r="B11052" i="26" l="1"/>
  <c r="C11051" i="26"/>
  <c r="B11053" i="26" l="1"/>
  <c r="C11052" i="26"/>
  <c r="B11054" i="26" l="1"/>
  <c r="C11053" i="26"/>
  <c r="B11055" i="26" l="1"/>
  <c r="C11054" i="26"/>
  <c r="B11056" i="26" l="1"/>
  <c r="C11055" i="26"/>
  <c r="B11057" i="26" l="1"/>
  <c r="C11056" i="26"/>
  <c r="B11058" i="26" l="1"/>
  <c r="C11057" i="26"/>
  <c r="B11059" i="26" l="1"/>
  <c r="C11058" i="26"/>
  <c r="B11060" i="26" l="1"/>
  <c r="C11059" i="26"/>
  <c r="B11061" i="26" l="1"/>
  <c r="C11060" i="26"/>
  <c r="B11062" i="26" l="1"/>
  <c r="C11061" i="26"/>
  <c r="B11063" i="26" l="1"/>
  <c r="C11062" i="26"/>
  <c r="B11064" i="26" l="1"/>
  <c r="C11063" i="26"/>
  <c r="B11065" i="26" l="1"/>
  <c r="C11064" i="26"/>
  <c r="B11066" i="26" l="1"/>
  <c r="C11065" i="26"/>
  <c r="B11067" i="26" l="1"/>
  <c r="C11066" i="26"/>
  <c r="B11068" i="26" l="1"/>
  <c r="C11067" i="26"/>
  <c r="B11069" i="26" l="1"/>
  <c r="C11068" i="26"/>
  <c r="B11070" i="26" l="1"/>
  <c r="C11069" i="26"/>
  <c r="B11071" i="26" l="1"/>
  <c r="C11070" i="26"/>
  <c r="B11072" i="26" l="1"/>
  <c r="C11071" i="26"/>
  <c r="B11073" i="26" l="1"/>
  <c r="C11072" i="26"/>
  <c r="B11074" i="26" l="1"/>
  <c r="C11073" i="26"/>
  <c r="B11075" i="26" l="1"/>
  <c r="C11074" i="26"/>
  <c r="B11076" i="26" l="1"/>
  <c r="C11075" i="26"/>
  <c r="B11077" i="26" l="1"/>
  <c r="C11076" i="26"/>
  <c r="B11078" i="26" l="1"/>
  <c r="C11077" i="26"/>
  <c r="B11079" i="26" l="1"/>
  <c r="C11078" i="26"/>
  <c r="B11080" i="26" l="1"/>
  <c r="C11079" i="26"/>
  <c r="B11081" i="26" l="1"/>
  <c r="C11080" i="26"/>
  <c r="B11082" i="26" l="1"/>
  <c r="C11081" i="26"/>
  <c r="B11083" i="26" l="1"/>
  <c r="C11082" i="26"/>
  <c r="B11084" i="26" l="1"/>
  <c r="C11083" i="26"/>
  <c r="B11085" i="26" l="1"/>
  <c r="C11084" i="26"/>
  <c r="B11086" i="26" l="1"/>
  <c r="C11085" i="26"/>
  <c r="B11087" i="26" l="1"/>
  <c r="C11086" i="26"/>
  <c r="B11088" i="26" l="1"/>
  <c r="C11087" i="26"/>
  <c r="B11089" i="26" l="1"/>
  <c r="C11088" i="26"/>
  <c r="B11090" i="26" l="1"/>
  <c r="C11089" i="26"/>
  <c r="B11091" i="26" l="1"/>
  <c r="C11090" i="26"/>
  <c r="B11092" i="26" l="1"/>
  <c r="C11091" i="26"/>
  <c r="B11093" i="26" l="1"/>
  <c r="C11092" i="26"/>
  <c r="B11094" i="26" l="1"/>
  <c r="C11093" i="26"/>
  <c r="B11095" i="26" l="1"/>
  <c r="C11094" i="26"/>
  <c r="B11096" i="26" l="1"/>
  <c r="C11095" i="26"/>
  <c r="B11097" i="26" l="1"/>
  <c r="C11096" i="26"/>
  <c r="B11098" i="26" l="1"/>
  <c r="C11097" i="26"/>
  <c r="B11099" i="26" l="1"/>
  <c r="C11098" i="26"/>
  <c r="B11100" i="26" l="1"/>
  <c r="C11099" i="26"/>
  <c r="B11101" i="26" l="1"/>
  <c r="C11100" i="26"/>
  <c r="B11102" i="26" l="1"/>
  <c r="C11101" i="26"/>
  <c r="B11103" i="26" l="1"/>
  <c r="C11102" i="26"/>
  <c r="B11104" i="26" l="1"/>
  <c r="C11103" i="26"/>
  <c r="B11105" i="26" l="1"/>
  <c r="C11104" i="26"/>
  <c r="B11106" i="26" l="1"/>
  <c r="C11105" i="26"/>
  <c r="B11107" i="26" l="1"/>
  <c r="C11106" i="26"/>
  <c r="B11108" i="26" l="1"/>
  <c r="C11107" i="26"/>
  <c r="B11109" i="26" l="1"/>
  <c r="C11108" i="26"/>
  <c r="B11110" i="26" l="1"/>
  <c r="C11109" i="26"/>
  <c r="B11111" i="26" l="1"/>
  <c r="C11110" i="26"/>
  <c r="B11112" i="26" l="1"/>
  <c r="C11111" i="26"/>
  <c r="B11113" i="26" l="1"/>
  <c r="C11112" i="26"/>
  <c r="B11114" i="26" l="1"/>
  <c r="C11113" i="26"/>
  <c r="B11115" i="26" l="1"/>
  <c r="C11114" i="26"/>
  <c r="B11116" i="26" l="1"/>
  <c r="C11115" i="26"/>
  <c r="B11117" i="26" l="1"/>
  <c r="C11116" i="26"/>
  <c r="B11118" i="26" l="1"/>
  <c r="C11117" i="26"/>
  <c r="B11119" i="26" l="1"/>
  <c r="C11118" i="26"/>
  <c r="B11120" i="26" l="1"/>
  <c r="C11119" i="26"/>
  <c r="B11121" i="26" l="1"/>
  <c r="C11120" i="26"/>
  <c r="B11122" i="26" l="1"/>
  <c r="C11121" i="26"/>
  <c r="B11123" i="26" l="1"/>
  <c r="C11122" i="26"/>
  <c r="B11124" i="26" l="1"/>
  <c r="C11123" i="26"/>
  <c r="B11125" i="26" l="1"/>
  <c r="C11124" i="26"/>
  <c r="B11126" i="26" l="1"/>
  <c r="C11125" i="26"/>
  <c r="B11127" i="26" l="1"/>
  <c r="C11126" i="26"/>
  <c r="B11128" i="26" l="1"/>
  <c r="C11127" i="26"/>
  <c r="B11129" i="26" l="1"/>
  <c r="C11128" i="26"/>
  <c r="B11130" i="26" l="1"/>
  <c r="C11129" i="26"/>
  <c r="B11131" i="26" l="1"/>
  <c r="C11130" i="26"/>
  <c r="B11132" i="26" l="1"/>
  <c r="C11131" i="26"/>
  <c r="B11133" i="26" l="1"/>
  <c r="C11132" i="26"/>
  <c r="B11134" i="26" l="1"/>
  <c r="C11133" i="26"/>
  <c r="B11135" i="26" l="1"/>
  <c r="C11134" i="26"/>
  <c r="B11136" i="26" l="1"/>
  <c r="C11135" i="26"/>
  <c r="B11137" i="26" l="1"/>
  <c r="C11136" i="26"/>
  <c r="B11138" i="26" l="1"/>
  <c r="C11137" i="26"/>
  <c r="B11139" i="26" l="1"/>
  <c r="C11138" i="26"/>
  <c r="B11140" i="26" l="1"/>
  <c r="C11139" i="26"/>
  <c r="B11141" i="26" l="1"/>
  <c r="C11140" i="26"/>
  <c r="B11142" i="26" l="1"/>
  <c r="C11141" i="26"/>
  <c r="B11143" i="26" l="1"/>
  <c r="C11142" i="26"/>
  <c r="B11144" i="26" l="1"/>
  <c r="C11143" i="26"/>
  <c r="B11145" i="26" l="1"/>
  <c r="C11144" i="26"/>
  <c r="B11146" i="26" l="1"/>
  <c r="C11145" i="26"/>
  <c r="B11147" i="26" l="1"/>
  <c r="C11146" i="26"/>
  <c r="B11148" i="26" l="1"/>
  <c r="C11147" i="26"/>
  <c r="B11149" i="26" l="1"/>
  <c r="C11148" i="26"/>
  <c r="B11150" i="26" l="1"/>
  <c r="C11149" i="26"/>
  <c r="B11151" i="26" l="1"/>
  <c r="C11150" i="26"/>
  <c r="B11152" i="26" l="1"/>
  <c r="C11151" i="26"/>
  <c r="B11153" i="26" l="1"/>
  <c r="C11152" i="26"/>
  <c r="B11154" i="26" l="1"/>
  <c r="C11153" i="26"/>
  <c r="B11155" i="26" l="1"/>
  <c r="C11154" i="26"/>
  <c r="B11156" i="26" l="1"/>
  <c r="C11155" i="26"/>
  <c r="B11157" i="26" l="1"/>
  <c r="C11156" i="26"/>
  <c r="B11158" i="26" l="1"/>
  <c r="C11157" i="26"/>
  <c r="B11159" i="26" l="1"/>
  <c r="C11158" i="26"/>
  <c r="B11160" i="26" l="1"/>
  <c r="C11159" i="26"/>
  <c r="B11161" i="26" l="1"/>
  <c r="C11160" i="26"/>
  <c r="B11162" i="26" l="1"/>
  <c r="C11161" i="26"/>
  <c r="B11163" i="26" l="1"/>
  <c r="C11162" i="26"/>
  <c r="B11164" i="26" l="1"/>
  <c r="C11163" i="26"/>
  <c r="B11165" i="26" l="1"/>
  <c r="C11164" i="26"/>
  <c r="B11166" i="26" l="1"/>
  <c r="C11165" i="26"/>
  <c r="B11167" i="26" l="1"/>
  <c r="C11166" i="26"/>
  <c r="B11168" i="26" l="1"/>
  <c r="C11167" i="26"/>
  <c r="B11169" i="26" l="1"/>
  <c r="C11168" i="26"/>
  <c r="B11170" i="26" l="1"/>
  <c r="C11169" i="26"/>
  <c r="B11171" i="26" l="1"/>
  <c r="C11170" i="26"/>
  <c r="B11172" i="26" l="1"/>
  <c r="C11171" i="26"/>
  <c r="B11173" i="26" l="1"/>
  <c r="C11172" i="26"/>
  <c r="B11174" i="26" l="1"/>
  <c r="C11173" i="26"/>
  <c r="B11175" i="26" l="1"/>
  <c r="C11174" i="26"/>
  <c r="B11176" i="26" l="1"/>
  <c r="C11175" i="26"/>
  <c r="B11177" i="26" l="1"/>
  <c r="C11176" i="26"/>
  <c r="B11178" i="26" l="1"/>
  <c r="C11177" i="26"/>
  <c r="B11179" i="26" l="1"/>
  <c r="C11178" i="26"/>
  <c r="B11180" i="26" l="1"/>
  <c r="C11179" i="26"/>
  <c r="B11181" i="26" l="1"/>
  <c r="C11180" i="26"/>
  <c r="B11182" i="26" l="1"/>
  <c r="C11181" i="26"/>
  <c r="B11183" i="26" l="1"/>
  <c r="C11182" i="26"/>
  <c r="B11184" i="26" l="1"/>
  <c r="C11183" i="26"/>
  <c r="B11185" i="26" l="1"/>
  <c r="C11184" i="26"/>
  <c r="B11186" i="26" l="1"/>
  <c r="C11185" i="26"/>
  <c r="B11187" i="26" l="1"/>
  <c r="C11186" i="26"/>
  <c r="B11188" i="26" l="1"/>
  <c r="C11187" i="26"/>
  <c r="B11189" i="26" l="1"/>
  <c r="C11188" i="26"/>
  <c r="B11190" i="26" l="1"/>
  <c r="C11189" i="26"/>
  <c r="B11191" i="26" l="1"/>
  <c r="C11190" i="26"/>
  <c r="B11192" i="26" l="1"/>
  <c r="C11191" i="26"/>
  <c r="B11193" i="26" l="1"/>
  <c r="C11192" i="26"/>
  <c r="B11194" i="26" l="1"/>
  <c r="C11193" i="26"/>
  <c r="B11195" i="26" l="1"/>
  <c r="C11194" i="26"/>
  <c r="B11196" i="26" l="1"/>
  <c r="C11195" i="26"/>
  <c r="B11197" i="26" l="1"/>
  <c r="C11196" i="26"/>
  <c r="B11198" i="26" l="1"/>
  <c r="C11197" i="26"/>
  <c r="B11199" i="26" l="1"/>
  <c r="C11198" i="26"/>
  <c r="B11200" i="26" l="1"/>
  <c r="C11199" i="26"/>
  <c r="B11201" i="26" l="1"/>
  <c r="C11200" i="26"/>
  <c r="B11202" i="26" l="1"/>
  <c r="C11201" i="26"/>
  <c r="B11203" i="26" l="1"/>
  <c r="C11202" i="26"/>
  <c r="B11204" i="26" l="1"/>
  <c r="C11203" i="26"/>
  <c r="B11205" i="26" l="1"/>
  <c r="C11204" i="26"/>
  <c r="B11206" i="26" l="1"/>
  <c r="C11205" i="26"/>
  <c r="B11207" i="26" l="1"/>
  <c r="C11206" i="26"/>
  <c r="B11208" i="26" l="1"/>
  <c r="C11207" i="26"/>
  <c r="B11209" i="26" l="1"/>
  <c r="C11208" i="26"/>
  <c r="B11210" i="26" l="1"/>
  <c r="C11209" i="26"/>
  <c r="B11211" i="26" l="1"/>
  <c r="C11210" i="26"/>
  <c r="B11212" i="26" l="1"/>
  <c r="C11211" i="26"/>
  <c r="B11213" i="26" l="1"/>
  <c r="C11212" i="26"/>
  <c r="B11214" i="26" l="1"/>
  <c r="C11213" i="26"/>
  <c r="B11215" i="26" l="1"/>
  <c r="C11214" i="26"/>
  <c r="B11216" i="26" l="1"/>
  <c r="C11215" i="26"/>
  <c r="B11217" i="26" l="1"/>
  <c r="C11216" i="26"/>
  <c r="B11218" i="26" l="1"/>
  <c r="C11217" i="26"/>
  <c r="B11219" i="26" l="1"/>
  <c r="C11218" i="26"/>
  <c r="B11220" i="26" l="1"/>
  <c r="C11219" i="26"/>
  <c r="B11221" i="26" l="1"/>
  <c r="C11220" i="26"/>
  <c r="B11222" i="26" l="1"/>
  <c r="C11221" i="26"/>
  <c r="B11223" i="26" l="1"/>
  <c r="C11222" i="26"/>
  <c r="C11223" i="26" l="1"/>
  <c r="B11224" i="26"/>
  <c r="B11225" i="26" l="1"/>
  <c r="C11224" i="26"/>
  <c r="B11226" i="26" l="1"/>
  <c r="C11225" i="26"/>
  <c r="C11226" i="26" l="1"/>
  <c r="B11227" i="26"/>
  <c r="B11228" i="26" l="1"/>
  <c r="C11227" i="26"/>
  <c r="B11229" i="26" l="1"/>
  <c r="C11228" i="26"/>
  <c r="B11230" i="26" l="1"/>
  <c r="C11229" i="26"/>
  <c r="B11231" i="26" l="1"/>
  <c r="C11230" i="26"/>
  <c r="B11232" i="26" l="1"/>
  <c r="C11231" i="26"/>
  <c r="B11233" i="26" l="1"/>
  <c r="C11232" i="26"/>
  <c r="B11234" i="26" l="1"/>
  <c r="C11233" i="26"/>
  <c r="B11235" i="26" l="1"/>
  <c r="C11234" i="26"/>
  <c r="B11236" i="26" l="1"/>
  <c r="C11235" i="26"/>
  <c r="B11237" i="26" l="1"/>
  <c r="C11236" i="26"/>
  <c r="B11238" i="26" l="1"/>
  <c r="C11237" i="26"/>
  <c r="B11239" i="26" l="1"/>
  <c r="C11238" i="26"/>
  <c r="B11240" i="26" l="1"/>
  <c r="C11239" i="26"/>
  <c r="B11241" i="26" l="1"/>
  <c r="C11240" i="26"/>
  <c r="B11242" i="26" l="1"/>
  <c r="C11241" i="26"/>
  <c r="B11243" i="26" l="1"/>
  <c r="C11242" i="26"/>
  <c r="B11244" i="26" l="1"/>
  <c r="C11243" i="26"/>
  <c r="B11245" i="26" l="1"/>
  <c r="C11244" i="26"/>
  <c r="B11246" i="26" l="1"/>
  <c r="C11245" i="26"/>
  <c r="B11247" i="26" l="1"/>
  <c r="C11246" i="26"/>
  <c r="B11248" i="26" l="1"/>
  <c r="C11247" i="26"/>
  <c r="B11249" i="26" l="1"/>
  <c r="C11248" i="26"/>
  <c r="B11250" i="26" l="1"/>
  <c r="C11249" i="26"/>
  <c r="B11251" i="26" l="1"/>
  <c r="C11250" i="26"/>
  <c r="B11252" i="26" l="1"/>
  <c r="C11251" i="26"/>
  <c r="B11253" i="26" l="1"/>
  <c r="C11252" i="26"/>
  <c r="B11254" i="26" l="1"/>
  <c r="C11253" i="26"/>
  <c r="B11255" i="26" l="1"/>
  <c r="C11254" i="26"/>
  <c r="B11256" i="26" l="1"/>
  <c r="C11255" i="26"/>
  <c r="B11257" i="26" l="1"/>
  <c r="C11256" i="26"/>
  <c r="B11258" i="26" l="1"/>
  <c r="C11257" i="26"/>
  <c r="B11259" i="26" l="1"/>
  <c r="C11258" i="26"/>
  <c r="B11260" i="26" l="1"/>
  <c r="C11259" i="26"/>
  <c r="B11261" i="26" l="1"/>
  <c r="C11260" i="26"/>
  <c r="B11262" i="26" l="1"/>
  <c r="C11261" i="26"/>
  <c r="B11263" i="26" l="1"/>
  <c r="C11262" i="26"/>
  <c r="B11264" i="26" l="1"/>
  <c r="C11263" i="26"/>
  <c r="B11265" i="26" l="1"/>
  <c r="C11264" i="26"/>
  <c r="B11266" i="26" l="1"/>
  <c r="C11265" i="26"/>
  <c r="B11267" i="26" l="1"/>
  <c r="C11266" i="26"/>
  <c r="B11268" i="26" l="1"/>
  <c r="C11267" i="26"/>
  <c r="B11269" i="26" l="1"/>
  <c r="C11268" i="26"/>
  <c r="B11270" i="26" l="1"/>
  <c r="C11269" i="26"/>
  <c r="B11271" i="26" l="1"/>
  <c r="C11270" i="26"/>
  <c r="B11272" i="26" l="1"/>
  <c r="C11271" i="26"/>
  <c r="B11273" i="26" l="1"/>
  <c r="C11272" i="26"/>
  <c r="B11274" i="26" l="1"/>
  <c r="C11273" i="26"/>
  <c r="B11275" i="26" l="1"/>
  <c r="C11274" i="26"/>
  <c r="B11276" i="26" l="1"/>
  <c r="C11275" i="26"/>
  <c r="B11277" i="26" l="1"/>
  <c r="C11276" i="26"/>
  <c r="B11278" i="26" l="1"/>
  <c r="C11277" i="26"/>
  <c r="B11279" i="26" l="1"/>
  <c r="C11278" i="26"/>
  <c r="B11280" i="26" l="1"/>
  <c r="C11279" i="26"/>
  <c r="B11281" i="26" l="1"/>
  <c r="C11280" i="26"/>
  <c r="B11282" i="26" l="1"/>
  <c r="C11281" i="26"/>
  <c r="B11283" i="26" l="1"/>
  <c r="C11282" i="26"/>
  <c r="B11284" i="26" l="1"/>
  <c r="C11283" i="26"/>
  <c r="B11285" i="26" l="1"/>
  <c r="C11284" i="26"/>
  <c r="B11286" i="26" l="1"/>
  <c r="C11285" i="26"/>
  <c r="B11287" i="26" l="1"/>
  <c r="C11286" i="26"/>
  <c r="B11288" i="26" l="1"/>
  <c r="C11287" i="26"/>
  <c r="B11289" i="26" l="1"/>
  <c r="C11288" i="26"/>
  <c r="B11290" i="26" l="1"/>
  <c r="C11289" i="26"/>
  <c r="B11291" i="26" l="1"/>
  <c r="C11290" i="26"/>
  <c r="B11292" i="26" l="1"/>
  <c r="C11291" i="26"/>
  <c r="B11293" i="26" l="1"/>
  <c r="C11292" i="26"/>
  <c r="B11294" i="26" l="1"/>
  <c r="C11293" i="26"/>
  <c r="B11295" i="26" l="1"/>
  <c r="C11294" i="26"/>
  <c r="B11296" i="26" l="1"/>
  <c r="C11295" i="26"/>
  <c r="B11297" i="26" l="1"/>
  <c r="C11296" i="26"/>
  <c r="B11298" i="26" l="1"/>
  <c r="C11297" i="26"/>
  <c r="B11299" i="26" l="1"/>
  <c r="C11298" i="26"/>
  <c r="B11300" i="26" l="1"/>
  <c r="C11299" i="26"/>
  <c r="B11301" i="26" l="1"/>
  <c r="C11300" i="26"/>
  <c r="B11302" i="26" l="1"/>
  <c r="C11301" i="26"/>
  <c r="B11303" i="26" l="1"/>
  <c r="C11302" i="26"/>
  <c r="B11304" i="26" l="1"/>
  <c r="C11303" i="26"/>
  <c r="B11305" i="26" l="1"/>
  <c r="C11304" i="26"/>
  <c r="B11306" i="26" l="1"/>
  <c r="C11305" i="26"/>
  <c r="B11307" i="26" l="1"/>
  <c r="C11306" i="26"/>
  <c r="B11308" i="26" l="1"/>
  <c r="C11307" i="26"/>
  <c r="B11309" i="26" l="1"/>
  <c r="C11308" i="26"/>
  <c r="B11310" i="26" l="1"/>
  <c r="C11309" i="26"/>
  <c r="B11311" i="26" l="1"/>
  <c r="C11310" i="26"/>
  <c r="B11312" i="26" l="1"/>
  <c r="C11311" i="26"/>
  <c r="B11313" i="26" l="1"/>
  <c r="C11312" i="26"/>
  <c r="B11314" i="26" l="1"/>
  <c r="C11313" i="26"/>
  <c r="B11315" i="26" l="1"/>
  <c r="C11314" i="26"/>
  <c r="B11316" i="26" l="1"/>
  <c r="C11315" i="26"/>
  <c r="B11317" i="26" l="1"/>
  <c r="C11316" i="26"/>
  <c r="B11318" i="26" l="1"/>
  <c r="C11317" i="26"/>
  <c r="B11319" i="26" l="1"/>
  <c r="C11318" i="26"/>
  <c r="B11320" i="26" l="1"/>
  <c r="C11319" i="26"/>
  <c r="B11321" i="26" l="1"/>
  <c r="C11320" i="26"/>
  <c r="B11322" i="26" l="1"/>
  <c r="C11321" i="26"/>
  <c r="B11323" i="26" l="1"/>
  <c r="C11322" i="26"/>
  <c r="B11324" i="26" l="1"/>
  <c r="C11323" i="26"/>
  <c r="B11325" i="26" l="1"/>
  <c r="C11324" i="26"/>
  <c r="B11326" i="26" l="1"/>
  <c r="C11325" i="26"/>
  <c r="B11327" i="26" l="1"/>
  <c r="C11326" i="26"/>
  <c r="B11328" i="26" l="1"/>
  <c r="C11327" i="26"/>
  <c r="B11329" i="26" l="1"/>
  <c r="C11328" i="26"/>
  <c r="B11330" i="26" l="1"/>
  <c r="C11329" i="26"/>
  <c r="B11331" i="26" l="1"/>
  <c r="C11330" i="26"/>
  <c r="C11331" i="26" l="1"/>
  <c r="B11332" i="26"/>
  <c r="B11333" i="26" l="1"/>
  <c r="C11332" i="26"/>
  <c r="B11334" i="26" l="1"/>
  <c r="C11333" i="26"/>
  <c r="B11335" i="26" l="1"/>
  <c r="C11334" i="26"/>
  <c r="B11336" i="26" l="1"/>
  <c r="C11335" i="26"/>
  <c r="B11337" i="26" l="1"/>
  <c r="C11336" i="26"/>
  <c r="B11338" i="26" l="1"/>
  <c r="C11337" i="26"/>
  <c r="B11339" i="26" l="1"/>
  <c r="C11338" i="26"/>
  <c r="B11340" i="26" l="1"/>
  <c r="C11339" i="26"/>
  <c r="B11341" i="26" l="1"/>
  <c r="C11340" i="26"/>
  <c r="B11342" i="26" l="1"/>
  <c r="C11341" i="26"/>
  <c r="B11343" i="26" l="1"/>
  <c r="C11342" i="26"/>
  <c r="B11344" i="26" l="1"/>
  <c r="C11343" i="26"/>
  <c r="B11345" i="26" l="1"/>
  <c r="C11344" i="26"/>
  <c r="B11346" i="26" l="1"/>
  <c r="C11345" i="26"/>
  <c r="B11347" i="26" l="1"/>
  <c r="C11346" i="26"/>
  <c r="B11348" i="26" l="1"/>
  <c r="C11347" i="26"/>
  <c r="B11349" i="26" l="1"/>
  <c r="C11348" i="26"/>
  <c r="B11350" i="26" l="1"/>
  <c r="C11349" i="26"/>
  <c r="B11351" i="26" l="1"/>
  <c r="C11350" i="26"/>
  <c r="B11352" i="26" l="1"/>
  <c r="C11351" i="26"/>
  <c r="B11353" i="26" l="1"/>
  <c r="C11352" i="26"/>
  <c r="B11354" i="26" l="1"/>
  <c r="C11353" i="26"/>
  <c r="B11355" i="26" l="1"/>
  <c r="C11354" i="26"/>
  <c r="B11356" i="26" l="1"/>
  <c r="C11355" i="26"/>
  <c r="B11357" i="26" l="1"/>
  <c r="C11356" i="26"/>
  <c r="B11358" i="26" l="1"/>
  <c r="C11357" i="26"/>
  <c r="B11359" i="26" l="1"/>
  <c r="C11358" i="26"/>
  <c r="B11360" i="26" l="1"/>
  <c r="C11359" i="26"/>
  <c r="B11361" i="26" l="1"/>
  <c r="C11360" i="26"/>
  <c r="B11362" i="26" l="1"/>
  <c r="C11361" i="26"/>
  <c r="B11363" i="26" l="1"/>
  <c r="C11362" i="26"/>
  <c r="B11364" i="26" l="1"/>
  <c r="C11363" i="26"/>
  <c r="B11365" i="26" l="1"/>
  <c r="C11364" i="26"/>
  <c r="B11366" i="26" l="1"/>
  <c r="C11365" i="26"/>
  <c r="B11367" i="26" l="1"/>
  <c r="C11366" i="26"/>
  <c r="B11368" i="26" l="1"/>
  <c r="C11367" i="26"/>
  <c r="B11369" i="26" l="1"/>
  <c r="C11368" i="26"/>
  <c r="B11370" i="26" l="1"/>
  <c r="C11369" i="26"/>
  <c r="B11371" i="26" l="1"/>
  <c r="C11370" i="26"/>
  <c r="B11372" i="26" l="1"/>
  <c r="C11371" i="26"/>
  <c r="B11373" i="26" l="1"/>
  <c r="C11372" i="26"/>
  <c r="B11374" i="26" l="1"/>
  <c r="C11373" i="26"/>
  <c r="B11375" i="26" l="1"/>
  <c r="C11374" i="26"/>
  <c r="B11376" i="26" l="1"/>
  <c r="C11375" i="26"/>
  <c r="B11377" i="26" l="1"/>
  <c r="C11376" i="26"/>
  <c r="B11378" i="26" l="1"/>
  <c r="C11377" i="26"/>
  <c r="B11379" i="26" l="1"/>
  <c r="C11378" i="26"/>
  <c r="B11380" i="26" l="1"/>
  <c r="C11379" i="26"/>
  <c r="B11381" i="26" l="1"/>
  <c r="C11380" i="26"/>
  <c r="B11382" i="26" l="1"/>
  <c r="C11381" i="26"/>
  <c r="B11383" i="26" l="1"/>
  <c r="C11382" i="26"/>
  <c r="B11384" i="26" l="1"/>
  <c r="C11383" i="26"/>
  <c r="B11385" i="26" l="1"/>
  <c r="C11384" i="26"/>
  <c r="B11386" i="26" l="1"/>
  <c r="C11385" i="26"/>
  <c r="B11387" i="26" l="1"/>
  <c r="C11386" i="26"/>
  <c r="B11388" i="26" l="1"/>
  <c r="C11387" i="26"/>
  <c r="B11389" i="26" l="1"/>
  <c r="C11388" i="26"/>
  <c r="B11390" i="26" l="1"/>
  <c r="C11389" i="26"/>
  <c r="B11391" i="26" l="1"/>
  <c r="C11390" i="26"/>
  <c r="B11392" i="26" l="1"/>
  <c r="C11391" i="26"/>
  <c r="B11393" i="26" l="1"/>
  <c r="C11392" i="26"/>
  <c r="B11394" i="26" l="1"/>
  <c r="C11393" i="26"/>
  <c r="B11395" i="26" l="1"/>
  <c r="C11394" i="26"/>
  <c r="B11396" i="26" l="1"/>
  <c r="C11395" i="26"/>
  <c r="B11397" i="26" l="1"/>
  <c r="C11396" i="26"/>
  <c r="B11398" i="26" l="1"/>
  <c r="C11397" i="26"/>
  <c r="B11399" i="26" l="1"/>
  <c r="C11398" i="26"/>
  <c r="B11400" i="26" l="1"/>
  <c r="C11399" i="26"/>
  <c r="B11401" i="26" l="1"/>
  <c r="C11400" i="26"/>
  <c r="B11402" i="26" l="1"/>
  <c r="C11401" i="26"/>
  <c r="B11403" i="26" l="1"/>
  <c r="C11402" i="26"/>
  <c r="B11404" i="26" l="1"/>
  <c r="C11403" i="26"/>
  <c r="B11405" i="26" l="1"/>
  <c r="C11404" i="26"/>
  <c r="B11406" i="26" l="1"/>
  <c r="C11405" i="26"/>
  <c r="B11407" i="26" l="1"/>
  <c r="C11406" i="26"/>
  <c r="B11408" i="26" l="1"/>
  <c r="C11407" i="26"/>
  <c r="B11409" i="26" l="1"/>
  <c r="C11408" i="26"/>
  <c r="B11410" i="26" l="1"/>
  <c r="C11409" i="26"/>
  <c r="B11411" i="26" l="1"/>
  <c r="C11410" i="26"/>
  <c r="B11412" i="26" l="1"/>
  <c r="C11411" i="26"/>
  <c r="B11413" i="26" l="1"/>
  <c r="C11412" i="26"/>
  <c r="B11414" i="26" l="1"/>
  <c r="C11413" i="26"/>
  <c r="B11415" i="26" l="1"/>
  <c r="C11414" i="26"/>
  <c r="B11416" i="26" l="1"/>
  <c r="C11415" i="26"/>
  <c r="B11417" i="26" l="1"/>
  <c r="C11416" i="26"/>
  <c r="B11418" i="26" l="1"/>
  <c r="C11417" i="26"/>
  <c r="B11419" i="26" l="1"/>
  <c r="C11418" i="26"/>
  <c r="B11420" i="26" l="1"/>
  <c r="C11419" i="26"/>
  <c r="B11421" i="26" l="1"/>
  <c r="C11420" i="26"/>
  <c r="B11422" i="26" l="1"/>
  <c r="C11421" i="26"/>
  <c r="B11423" i="26" l="1"/>
  <c r="C11422" i="26"/>
  <c r="B11424" i="26" l="1"/>
  <c r="C11423" i="26"/>
  <c r="B11425" i="26" l="1"/>
  <c r="C11424" i="26"/>
  <c r="B11426" i="26" l="1"/>
  <c r="C11425" i="26"/>
  <c r="B11427" i="26" l="1"/>
  <c r="C11426" i="26"/>
  <c r="B11428" i="26" l="1"/>
  <c r="C11427" i="26"/>
  <c r="B11429" i="26" l="1"/>
  <c r="C11428" i="26"/>
  <c r="B11430" i="26" l="1"/>
  <c r="C11429" i="26"/>
  <c r="B11431" i="26" l="1"/>
  <c r="C11430" i="26"/>
  <c r="B11432" i="26" l="1"/>
  <c r="C11431" i="26"/>
  <c r="B11433" i="26" l="1"/>
  <c r="C11432" i="26"/>
  <c r="B11434" i="26" l="1"/>
  <c r="C11433" i="26"/>
  <c r="B11435" i="26" l="1"/>
  <c r="C11434" i="26"/>
  <c r="B11436" i="26" l="1"/>
  <c r="C11435" i="26"/>
  <c r="B11437" i="26" l="1"/>
  <c r="C11436" i="26"/>
  <c r="B11438" i="26" l="1"/>
  <c r="C11437" i="26"/>
  <c r="B11439" i="26" l="1"/>
  <c r="C11438" i="26"/>
  <c r="B11440" i="26" l="1"/>
  <c r="C11439" i="26"/>
  <c r="B11441" i="26" l="1"/>
  <c r="C11440" i="26"/>
  <c r="B11442" i="26" l="1"/>
  <c r="C11441" i="26"/>
  <c r="B11443" i="26" l="1"/>
  <c r="C11442" i="26"/>
  <c r="B11444" i="26" l="1"/>
  <c r="C11443" i="26"/>
  <c r="B11445" i="26" l="1"/>
  <c r="C11444" i="26"/>
  <c r="B11446" i="26" l="1"/>
  <c r="C11445" i="26"/>
  <c r="B11447" i="26" l="1"/>
  <c r="C11446" i="26"/>
  <c r="B11448" i="26" l="1"/>
  <c r="C11447" i="26"/>
  <c r="C11448" i="26" l="1"/>
  <c r="B11449" i="26"/>
  <c r="B11450" i="26" l="1"/>
  <c r="C11449" i="26"/>
  <c r="B11451" i="26" l="1"/>
  <c r="C11450" i="26"/>
  <c r="B11452" i="26" l="1"/>
  <c r="C11451" i="26"/>
  <c r="B11453" i="26" l="1"/>
  <c r="C11452" i="26"/>
  <c r="B11454" i="26" l="1"/>
  <c r="C11453" i="26"/>
  <c r="B11455" i="26" l="1"/>
  <c r="C11454" i="26"/>
  <c r="B11456" i="26" l="1"/>
  <c r="C11455" i="26"/>
  <c r="B11457" i="26" l="1"/>
  <c r="C11456" i="26"/>
  <c r="B11458" i="26" l="1"/>
  <c r="C11457" i="26"/>
  <c r="B11459" i="26" l="1"/>
  <c r="C11458" i="26"/>
  <c r="B11460" i="26" l="1"/>
  <c r="C11459" i="26"/>
  <c r="B11461" i="26" l="1"/>
  <c r="C11460" i="26"/>
  <c r="B11462" i="26" l="1"/>
  <c r="C11461" i="26"/>
  <c r="B11463" i="26" l="1"/>
  <c r="C11462" i="26"/>
  <c r="B11464" i="26" l="1"/>
  <c r="C11463" i="26"/>
  <c r="B11465" i="26" l="1"/>
  <c r="C11464" i="26"/>
  <c r="B11466" i="26" l="1"/>
  <c r="C11465" i="26"/>
  <c r="B11467" i="26" l="1"/>
  <c r="C11466" i="26"/>
  <c r="B11468" i="26" l="1"/>
  <c r="C11467" i="26"/>
  <c r="B11469" i="26" l="1"/>
  <c r="C11468" i="26"/>
  <c r="B11470" i="26" l="1"/>
  <c r="C11469" i="26"/>
  <c r="B11471" i="26" l="1"/>
  <c r="C11470" i="26"/>
  <c r="B11472" i="26" l="1"/>
  <c r="C11471" i="26"/>
  <c r="B11473" i="26" l="1"/>
  <c r="C11472" i="26"/>
  <c r="B11474" i="26" l="1"/>
  <c r="C11473" i="26"/>
  <c r="B11475" i="26" l="1"/>
  <c r="C11474" i="26"/>
  <c r="B11476" i="26" l="1"/>
  <c r="C11475" i="26"/>
  <c r="B11477" i="26" l="1"/>
  <c r="C11476" i="26"/>
  <c r="B11478" i="26" l="1"/>
  <c r="C11477" i="26"/>
  <c r="B11479" i="26" l="1"/>
  <c r="C11478" i="26"/>
  <c r="B11480" i="26" l="1"/>
  <c r="C11479" i="26"/>
  <c r="B11481" i="26" l="1"/>
  <c r="C11480" i="26"/>
  <c r="B11482" i="26" l="1"/>
  <c r="C11481" i="26"/>
  <c r="B11483" i="26" l="1"/>
  <c r="C11482" i="26"/>
  <c r="B11484" i="26" l="1"/>
  <c r="C11483" i="26"/>
  <c r="B11485" i="26" l="1"/>
  <c r="C11484" i="26"/>
  <c r="B11486" i="26" l="1"/>
  <c r="C11485" i="26"/>
  <c r="B11487" i="26" l="1"/>
  <c r="C11486" i="26"/>
  <c r="B11488" i="26" l="1"/>
  <c r="C11487" i="26"/>
  <c r="B11489" i="26" l="1"/>
  <c r="C11488" i="26"/>
  <c r="B11490" i="26" l="1"/>
  <c r="C11489" i="26"/>
  <c r="B11491" i="26" l="1"/>
  <c r="C11490" i="26"/>
  <c r="B11492" i="26" l="1"/>
  <c r="C11491" i="26"/>
  <c r="B11493" i="26" l="1"/>
  <c r="C11492" i="26"/>
  <c r="B11494" i="26" l="1"/>
  <c r="C11493" i="26"/>
  <c r="B11495" i="26" l="1"/>
  <c r="C11494" i="26"/>
  <c r="B11496" i="26" l="1"/>
  <c r="C11495" i="26"/>
  <c r="B11497" i="26" l="1"/>
  <c r="C11496" i="26"/>
  <c r="B11498" i="26" l="1"/>
  <c r="C11497" i="26"/>
  <c r="B11499" i="26" l="1"/>
  <c r="C11498" i="26"/>
  <c r="B11500" i="26" l="1"/>
  <c r="C11499" i="26"/>
  <c r="B11501" i="26" l="1"/>
  <c r="C11500" i="26"/>
  <c r="B11502" i="26" l="1"/>
  <c r="C11501" i="26"/>
  <c r="B11503" i="26" l="1"/>
  <c r="C11502" i="26"/>
  <c r="B11504" i="26" l="1"/>
  <c r="C11503" i="26"/>
  <c r="B11505" i="26" l="1"/>
  <c r="C11504" i="26"/>
  <c r="B11506" i="26" l="1"/>
  <c r="C11505" i="26"/>
  <c r="B11507" i="26" l="1"/>
  <c r="C11506" i="26"/>
  <c r="B11508" i="26" l="1"/>
  <c r="C11507" i="26"/>
  <c r="C11508" i="26" l="1"/>
  <c r="B11509" i="26"/>
  <c r="B11510" i="26" l="1"/>
  <c r="C11509" i="26"/>
  <c r="B11511" i="26" l="1"/>
  <c r="C11510" i="26"/>
  <c r="B11512" i="26" l="1"/>
  <c r="C11511" i="26"/>
  <c r="B11513" i="26" l="1"/>
  <c r="C11512" i="26"/>
  <c r="B11514" i="26" l="1"/>
  <c r="C11513" i="26"/>
  <c r="B11515" i="26" l="1"/>
  <c r="C11514" i="26"/>
  <c r="B11516" i="26" l="1"/>
  <c r="C11515" i="26"/>
  <c r="B11517" i="26" l="1"/>
  <c r="C11516" i="26"/>
  <c r="B11518" i="26" l="1"/>
  <c r="C11517" i="26"/>
  <c r="B11519" i="26" l="1"/>
  <c r="C11518" i="26"/>
  <c r="B11520" i="26" l="1"/>
  <c r="C11519" i="26"/>
  <c r="B11521" i="26" l="1"/>
  <c r="C11520" i="26"/>
  <c r="B11522" i="26" l="1"/>
  <c r="C11521" i="26"/>
  <c r="B11523" i="26" l="1"/>
  <c r="C11522" i="26"/>
  <c r="B11524" i="26" l="1"/>
  <c r="C11523" i="26"/>
  <c r="B11525" i="26" l="1"/>
  <c r="C11524" i="26"/>
  <c r="B11526" i="26" l="1"/>
  <c r="C11525" i="26"/>
  <c r="B11527" i="26" l="1"/>
  <c r="C11526" i="26"/>
  <c r="B11528" i="26" l="1"/>
  <c r="C11527" i="26"/>
  <c r="B11529" i="26" l="1"/>
  <c r="C11528" i="26"/>
  <c r="B11530" i="26" l="1"/>
  <c r="C11529" i="26"/>
  <c r="B11531" i="26" l="1"/>
  <c r="C11530" i="26"/>
  <c r="B11532" i="26" l="1"/>
  <c r="C11531" i="26"/>
  <c r="B11533" i="26" l="1"/>
  <c r="C11532" i="26"/>
  <c r="B11534" i="26" l="1"/>
  <c r="C11533" i="26"/>
  <c r="B11535" i="26" l="1"/>
  <c r="C11534" i="26"/>
  <c r="B11536" i="26" l="1"/>
  <c r="C11535" i="26"/>
  <c r="B11537" i="26" l="1"/>
  <c r="C11536" i="26"/>
  <c r="B11538" i="26" l="1"/>
  <c r="C11537" i="26"/>
  <c r="B11539" i="26" l="1"/>
  <c r="C11538" i="26"/>
  <c r="B11540" i="26" l="1"/>
  <c r="C11539" i="26"/>
  <c r="B11541" i="26" l="1"/>
  <c r="C11540" i="26"/>
  <c r="B11542" i="26" l="1"/>
  <c r="C11541" i="26"/>
  <c r="B11543" i="26" l="1"/>
  <c r="C11542" i="26"/>
  <c r="C11543" i="26" l="1"/>
  <c r="B11544" i="26"/>
  <c r="B11545" i="26" l="1"/>
  <c r="C11544" i="26"/>
  <c r="B11546" i="26" l="1"/>
  <c r="C11545" i="26"/>
  <c r="B11547" i="26" l="1"/>
  <c r="C11546" i="26"/>
  <c r="B11548" i="26" l="1"/>
  <c r="C11547" i="26"/>
  <c r="B11549" i="26" l="1"/>
  <c r="C11548" i="26"/>
  <c r="B11550" i="26" l="1"/>
  <c r="C11549" i="26"/>
  <c r="B11551" i="26" l="1"/>
  <c r="C11550" i="26"/>
  <c r="B11552" i="26" l="1"/>
  <c r="C11551" i="26"/>
  <c r="B11553" i="26" l="1"/>
  <c r="C11552" i="26"/>
  <c r="B11554" i="26" l="1"/>
  <c r="C11553" i="26"/>
  <c r="B11555" i="26" l="1"/>
  <c r="C11554" i="26"/>
  <c r="B11556" i="26" l="1"/>
  <c r="C11555" i="26"/>
  <c r="B11557" i="26" l="1"/>
  <c r="C11556" i="26"/>
  <c r="B11558" i="26" l="1"/>
  <c r="C11557" i="26"/>
  <c r="B11559" i="26" l="1"/>
  <c r="C11558" i="26"/>
  <c r="B11560" i="26" l="1"/>
  <c r="C11559" i="26"/>
  <c r="B11561" i="26" l="1"/>
  <c r="C11560" i="26"/>
  <c r="B11562" i="26" l="1"/>
  <c r="C11561" i="26"/>
  <c r="B11563" i="26" l="1"/>
  <c r="C11562" i="26"/>
  <c r="B11564" i="26" l="1"/>
  <c r="C11563" i="26"/>
  <c r="B11565" i="26" l="1"/>
  <c r="C11564" i="26"/>
  <c r="B11566" i="26" l="1"/>
  <c r="C11565" i="26"/>
  <c r="B11567" i="26" l="1"/>
  <c r="C11566" i="26"/>
  <c r="B11568" i="26" l="1"/>
  <c r="C11567" i="26"/>
  <c r="B11569" i="26" l="1"/>
  <c r="C11568" i="26"/>
  <c r="B11570" i="26" l="1"/>
  <c r="C11569" i="26"/>
  <c r="B11571" i="26" l="1"/>
  <c r="C11570" i="26"/>
  <c r="B11572" i="26" l="1"/>
  <c r="C11571" i="26"/>
  <c r="B11573" i="26" l="1"/>
  <c r="C11572" i="26"/>
  <c r="B11574" i="26" l="1"/>
  <c r="C11573" i="26"/>
  <c r="B11575" i="26" l="1"/>
  <c r="C11574" i="26"/>
  <c r="B11576" i="26" l="1"/>
  <c r="C11575" i="26"/>
  <c r="B11577" i="26" l="1"/>
  <c r="C11576" i="26"/>
  <c r="B11578" i="26" l="1"/>
  <c r="C11577" i="26"/>
  <c r="B11579" i="26" l="1"/>
  <c r="C11578" i="26"/>
  <c r="B11580" i="26" l="1"/>
  <c r="C11579" i="26"/>
  <c r="B11581" i="26" l="1"/>
  <c r="C11580" i="26"/>
  <c r="B11582" i="26" l="1"/>
  <c r="C11581" i="26"/>
  <c r="B11583" i="26" l="1"/>
  <c r="C11582" i="26"/>
  <c r="B11584" i="26" l="1"/>
  <c r="C11583" i="26"/>
  <c r="B11585" i="26" l="1"/>
  <c r="C11584" i="26"/>
  <c r="B11586" i="26" l="1"/>
  <c r="C11585" i="26"/>
  <c r="B11587" i="26" l="1"/>
  <c r="C11586" i="26"/>
  <c r="B11588" i="26" l="1"/>
  <c r="C11587" i="26"/>
  <c r="B11589" i="26" l="1"/>
  <c r="C11588" i="26"/>
  <c r="B11590" i="26" l="1"/>
  <c r="C11589" i="26"/>
  <c r="B11591" i="26" l="1"/>
  <c r="C11590" i="26"/>
  <c r="B11592" i="26" l="1"/>
  <c r="C11591" i="26"/>
  <c r="B11593" i="26" l="1"/>
  <c r="C11592" i="26"/>
  <c r="B11594" i="26" l="1"/>
  <c r="C11593" i="26"/>
  <c r="B11595" i="26" l="1"/>
  <c r="C11594" i="26"/>
  <c r="B11596" i="26" l="1"/>
  <c r="C11595" i="26"/>
  <c r="B11597" i="26" l="1"/>
  <c r="C11596" i="26"/>
  <c r="B11598" i="26" l="1"/>
  <c r="C11597" i="26"/>
  <c r="B11599" i="26" l="1"/>
  <c r="C11598" i="26"/>
  <c r="B11600" i="26" l="1"/>
  <c r="C11599" i="26"/>
  <c r="B11601" i="26" l="1"/>
  <c r="C11600" i="26"/>
  <c r="B11602" i="26" l="1"/>
  <c r="C11601" i="26"/>
  <c r="B11603" i="26" l="1"/>
  <c r="C11602" i="26"/>
  <c r="B11604" i="26" l="1"/>
  <c r="C11603" i="26"/>
  <c r="B11605" i="26" l="1"/>
  <c r="C11604" i="26"/>
  <c r="B11606" i="26" l="1"/>
  <c r="C11605" i="26"/>
  <c r="B11607" i="26" l="1"/>
  <c r="C11606" i="26"/>
  <c r="B11608" i="26" l="1"/>
  <c r="C11607" i="26"/>
  <c r="B11609" i="26" l="1"/>
  <c r="C11608" i="26"/>
  <c r="B11610" i="26" l="1"/>
  <c r="C11609" i="26"/>
  <c r="B11611" i="26" l="1"/>
  <c r="C11610" i="26"/>
  <c r="B11612" i="26" l="1"/>
  <c r="C11611" i="26"/>
  <c r="B11613" i="26" l="1"/>
  <c r="C11612" i="26"/>
  <c r="B11614" i="26" l="1"/>
  <c r="C11613" i="26"/>
  <c r="B11615" i="26" l="1"/>
  <c r="C11614" i="26"/>
  <c r="B11616" i="26" l="1"/>
  <c r="C11615" i="26"/>
  <c r="B11617" i="26" l="1"/>
  <c r="C11616" i="26"/>
  <c r="B11618" i="26" l="1"/>
  <c r="C11617" i="26"/>
  <c r="B11619" i="26" l="1"/>
  <c r="C11618" i="26"/>
  <c r="B11620" i="26" l="1"/>
  <c r="C11619" i="26"/>
  <c r="B11621" i="26" l="1"/>
  <c r="C11620" i="26"/>
  <c r="B11622" i="26" l="1"/>
  <c r="C11621" i="26"/>
  <c r="B11623" i="26" l="1"/>
  <c r="C11622" i="26"/>
  <c r="B11624" i="26" l="1"/>
  <c r="C11623" i="26"/>
  <c r="B11625" i="26" l="1"/>
  <c r="C11624" i="26"/>
  <c r="B11626" i="26" l="1"/>
  <c r="C11625" i="26"/>
  <c r="B11627" i="26" l="1"/>
  <c r="C11626" i="26"/>
  <c r="B11628" i="26" l="1"/>
  <c r="C11627" i="26"/>
  <c r="B11629" i="26" l="1"/>
  <c r="C11628" i="26"/>
  <c r="B11630" i="26" l="1"/>
  <c r="C11629" i="26"/>
  <c r="B11631" i="26" l="1"/>
  <c r="C11630" i="26"/>
  <c r="B11632" i="26" l="1"/>
  <c r="C11631" i="26"/>
  <c r="B11633" i="26" l="1"/>
  <c r="C11632" i="26"/>
  <c r="B11634" i="26" l="1"/>
  <c r="C11633" i="26"/>
  <c r="B11635" i="26" l="1"/>
  <c r="C11634" i="26"/>
  <c r="B11636" i="26" l="1"/>
  <c r="C11635" i="26"/>
  <c r="B11637" i="26" l="1"/>
  <c r="C11636" i="26"/>
  <c r="B11638" i="26" l="1"/>
  <c r="C11637" i="26"/>
  <c r="B11639" i="26" l="1"/>
  <c r="C11638" i="26"/>
  <c r="B11640" i="26" l="1"/>
  <c r="C11639" i="26"/>
  <c r="B11641" i="26" l="1"/>
  <c r="C11640" i="26"/>
  <c r="B11642" i="26" l="1"/>
  <c r="C11641" i="26"/>
  <c r="B11643" i="26" l="1"/>
  <c r="C11642" i="26"/>
  <c r="B11644" i="26" l="1"/>
  <c r="C11643" i="26"/>
  <c r="B11645" i="26" l="1"/>
  <c r="C11644" i="26"/>
  <c r="B11646" i="26" l="1"/>
  <c r="C11645" i="26"/>
  <c r="B11647" i="26" l="1"/>
  <c r="C11646" i="26"/>
  <c r="B11648" i="26" l="1"/>
  <c r="C11647" i="26"/>
  <c r="B11649" i="26" l="1"/>
  <c r="C11648" i="26"/>
  <c r="B11650" i="26" l="1"/>
  <c r="C11649" i="26"/>
  <c r="B11651" i="26" l="1"/>
  <c r="C11650" i="26"/>
  <c r="B11652" i="26" l="1"/>
  <c r="C11651" i="26"/>
  <c r="B11653" i="26" l="1"/>
  <c r="C11652" i="26"/>
  <c r="B11654" i="26" l="1"/>
  <c r="C11653" i="26"/>
  <c r="B11655" i="26" l="1"/>
  <c r="C11654" i="26"/>
  <c r="B11656" i="26" l="1"/>
  <c r="C11655" i="26"/>
  <c r="B11657" i="26" l="1"/>
  <c r="C11656" i="26"/>
  <c r="B11658" i="26" l="1"/>
  <c r="C11657" i="26"/>
  <c r="B11659" i="26" l="1"/>
  <c r="C11658" i="26"/>
  <c r="B11660" i="26" l="1"/>
  <c r="C11659" i="26"/>
  <c r="B11661" i="26" l="1"/>
  <c r="C11660" i="26"/>
  <c r="B11662" i="26" l="1"/>
  <c r="C11661" i="26"/>
  <c r="B11663" i="26" l="1"/>
  <c r="C11662" i="26"/>
  <c r="B11664" i="26" l="1"/>
  <c r="C11663" i="26"/>
  <c r="B11665" i="26" l="1"/>
  <c r="C11664" i="26"/>
  <c r="B11666" i="26" l="1"/>
  <c r="C11665" i="26"/>
  <c r="B11667" i="26" l="1"/>
  <c r="C11666" i="26"/>
  <c r="B11668" i="26" l="1"/>
  <c r="C11667" i="26"/>
  <c r="B11669" i="26" l="1"/>
  <c r="C11668" i="26"/>
  <c r="B11670" i="26" l="1"/>
  <c r="C11669" i="26"/>
  <c r="B11671" i="26" l="1"/>
  <c r="C11670" i="26"/>
  <c r="B11672" i="26" l="1"/>
  <c r="C11671" i="26"/>
  <c r="B11673" i="26" l="1"/>
  <c r="C11672" i="26"/>
  <c r="B11674" i="26" l="1"/>
  <c r="C11673" i="26"/>
  <c r="B11675" i="26" l="1"/>
  <c r="C11674" i="26"/>
  <c r="B11676" i="26" l="1"/>
  <c r="C11675" i="26"/>
  <c r="B11677" i="26" l="1"/>
  <c r="C11676" i="26"/>
  <c r="B11678" i="26" l="1"/>
  <c r="C11677" i="26"/>
  <c r="B11679" i="26" l="1"/>
  <c r="C11678" i="26"/>
  <c r="B11680" i="26" l="1"/>
  <c r="C11679" i="26"/>
  <c r="B11681" i="26" l="1"/>
  <c r="C11680" i="26"/>
  <c r="B11682" i="26" l="1"/>
  <c r="C11681" i="26"/>
  <c r="B11683" i="26" l="1"/>
  <c r="C11682" i="26"/>
  <c r="B11684" i="26" l="1"/>
  <c r="C11683" i="26"/>
  <c r="B11685" i="26" l="1"/>
  <c r="C11684" i="26"/>
  <c r="B11686" i="26" l="1"/>
  <c r="C11685" i="26"/>
  <c r="B11687" i="26" l="1"/>
  <c r="C11686" i="26"/>
  <c r="B11688" i="26" l="1"/>
  <c r="C11687" i="26"/>
  <c r="B11689" i="26" l="1"/>
  <c r="C11688" i="26"/>
  <c r="B11690" i="26" l="1"/>
  <c r="C11689" i="26"/>
  <c r="B11691" i="26" l="1"/>
  <c r="C11690" i="26"/>
  <c r="B11692" i="26" l="1"/>
  <c r="C11691" i="26"/>
  <c r="B11693" i="26" l="1"/>
  <c r="C11692" i="26"/>
  <c r="B11694" i="26" l="1"/>
  <c r="C11693" i="26"/>
  <c r="B11695" i="26" l="1"/>
  <c r="C11694" i="26"/>
  <c r="B11696" i="26" l="1"/>
  <c r="C11695" i="26"/>
  <c r="B11697" i="26" l="1"/>
  <c r="C11696" i="26"/>
  <c r="B11698" i="26" l="1"/>
  <c r="C11697" i="26"/>
  <c r="B11699" i="26" l="1"/>
  <c r="C11698" i="26"/>
  <c r="B11700" i="26" l="1"/>
  <c r="C11699" i="26"/>
  <c r="B11701" i="26" l="1"/>
  <c r="C11700" i="26"/>
  <c r="B11702" i="26" l="1"/>
  <c r="C11701" i="26"/>
  <c r="B11703" i="26" l="1"/>
  <c r="C11702" i="26"/>
  <c r="B11704" i="26" l="1"/>
  <c r="C11703" i="26"/>
  <c r="B11705" i="26" l="1"/>
  <c r="C11704" i="26"/>
  <c r="B11706" i="26" l="1"/>
  <c r="C11705" i="26"/>
  <c r="B11707" i="26" l="1"/>
  <c r="C11706" i="26"/>
  <c r="B11708" i="26" l="1"/>
  <c r="C11707" i="26"/>
  <c r="B11709" i="26" l="1"/>
  <c r="C11708" i="26"/>
  <c r="B11710" i="26" l="1"/>
  <c r="C11709" i="26"/>
  <c r="B11711" i="26" l="1"/>
  <c r="C11710" i="26"/>
  <c r="B11712" i="26" l="1"/>
  <c r="C11711" i="26"/>
  <c r="B11713" i="26" l="1"/>
  <c r="C11712" i="26"/>
  <c r="B11714" i="26" l="1"/>
  <c r="C11713" i="26"/>
  <c r="B11715" i="26" l="1"/>
  <c r="C11714" i="26"/>
  <c r="B11716" i="26" l="1"/>
  <c r="C11715" i="26"/>
  <c r="B11717" i="26" l="1"/>
  <c r="C11716" i="26"/>
  <c r="B11718" i="26" l="1"/>
  <c r="C11717" i="26"/>
  <c r="B11719" i="26" l="1"/>
  <c r="C11718" i="26"/>
  <c r="B11720" i="26" l="1"/>
  <c r="C11719" i="26"/>
  <c r="B11721" i="26" l="1"/>
  <c r="C11720" i="26"/>
  <c r="B11722" i="26" l="1"/>
  <c r="C11721" i="26"/>
  <c r="B11723" i="26" l="1"/>
  <c r="C11722" i="26"/>
  <c r="B11724" i="26" l="1"/>
  <c r="C11723" i="26"/>
  <c r="B11725" i="26" l="1"/>
  <c r="C11724" i="26"/>
  <c r="B11726" i="26" l="1"/>
  <c r="C11725" i="26"/>
  <c r="B11727" i="26" l="1"/>
  <c r="C11726" i="26"/>
  <c r="B11728" i="26" l="1"/>
  <c r="C11727" i="26"/>
  <c r="B11729" i="26" l="1"/>
  <c r="C11728" i="26"/>
  <c r="B11730" i="26" l="1"/>
  <c r="C11729" i="26"/>
  <c r="B11731" i="26" l="1"/>
  <c r="C11730" i="26"/>
  <c r="B11732" i="26" l="1"/>
  <c r="C11731" i="26"/>
  <c r="B11733" i="26" l="1"/>
  <c r="C11732" i="26"/>
  <c r="B11734" i="26" l="1"/>
  <c r="C11733" i="26"/>
  <c r="B11735" i="26" l="1"/>
  <c r="C11734" i="26"/>
  <c r="B11736" i="26" l="1"/>
  <c r="C11735" i="26"/>
  <c r="B11737" i="26" l="1"/>
  <c r="C11736" i="26"/>
  <c r="B11738" i="26" l="1"/>
  <c r="C11737" i="26"/>
  <c r="B11739" i="26" l="1"/>
  <c r="C11738" i="26"/>
  <c r="B11740" i="26" l="1"/>
  <c r="C11739" i="26"/>
  <c r="B11741" i="26" l="1"/>
  <c r="C11740" i="26"/>
  <c r="B11742" i="26" l="1"/>
  <c r="C11741" i="26"/>
  <c r="B11743" i="26" l="1"/>
  <c r="C11742" i="26"/>
  <c r="B11744" i="26" l="1"/>
  <c r="C11743" i="26"/>
  <c r="B11745" i="26" l="1"/>
  <c r="C11744" i="26"/>
  <c r="C11745" i="26" l="1"/>
  <c r="B11746" i="26"/>
  <c r="B11747" i="26" l="1"/>
  <c r="C11746" i="26"/>
  <c r="B11748" i="26" l="1"/>
  <c r="C11747" i="26"/>
  <c r="B11749" i="26" l="1"/>
  <c r="C11748" i="26"/>
  <c r="B11750" i="26" l="1"/>
  <c r="C11749" i="26"/>
  <c r="B11751" i="26" l="1"/>
  <c r="C11750" i="26"/>
  <c r="B11752" i="26" l="1"/>
  <c r="C11751" i="26"/>
  <c r="B11753" i="26" l="1"/>
  <c r="C11752" i="26"/>
  <c r="B11754" i="26" l="1"/>
  <c r="C11753" i="26"/>
  <c r="B11755" i="26" l="1"/>
  <c r="C11754" i="26"/>
  <c r="B11756" i="26" l="1"/>
  <c r="C11755" i="26"/>
  <c r="B11757" i="26" l="1"/>
  <c r="C11756" i="26"/>
  <c r="B11758" i="26" l="1"/>
  <c r="C11757" i="26"/>
  <c r="B11759" i="26" l="1"/>
  <c r="C11758" i="26"/>
  <c r="B11760" i="26" l="1"/>
  <c r="C11759" i="26"/>
  <c r="B11761" i="26" l="1"/>
  <c r="C11760" i="26"/>
  <c r="B11762" i="26" l="1"/>
  <c r="C11761" i="26"/>
  <c r="B11763" i="26" l="1"/>
  <c r="C11762" i="26"/>
  <c r="B11764" i="26" l="1"/>
  <c r="C11763" i="26"/>
  <c r="B11765" i="26" l="1"/>
  <c r="C11764" i="26"/>
  <c r="B11766" i="26" l="1"/>
  <c r="C11765" i="26"/>
  <c r="B11767" i="26" l="1"/>
  <c r="C11766" i="26"/>
  <c r="B11768" i="26" l="1"/>
  <c r="C11767" i="26"/>
  <c r="B11769" i="26" l="1"/>
  <c r="C11768" i="26"/>
  <c r="B11770" i="26" l="1"/>
  <c r="C11769" i="26"/>
  <c r="B11771" i="26" l="1"/>
  <c r="C11770" i="26"/>
  <c r="B11772" i="26" l="1"/>
  <c r="C11771" i="26"/>
  <c r="B11773" i="26" l="1"/>
  <c r="C11772" i="26"/>
  <c r="B11774" i="26" l="1"/>
  <c r="C11773" i="26"/>
  <c r="B11775" i="26" l="1"/>
  <c r="C11774" i="26"/>
  <c r="B11776" i="26" l="1"/>
  <c r="C11775" i="26"/>
  <c r="B11777" i="26" l="1"/>
  <c r="C11776" i="26"/>
  <c r="B11778" i="26" l="1"/>
  <c r="C11777" i="26"/>
  <c r="B11779" i="26" l="1"/>
  <c r="C11778" i="26"/>
  <c r="B11780" i="26" l="1"/>
  <c r="C11779" i="26"/>
  <c r="B11781" i="26" l="1"/>
  <c r="C11780" i="26"/>
  <c r="B11782" i="26" l="1"/>
  <c r="C11781" i="26"/>
  <c r="B11783" i="26" l="1"/>
  <c r="C11782" i="26"/>
  <c r="B11784" i="26" l="1"/>
  <c r="C11783" i="26"/>
  <c r="B11785" i="26" l="1"/>
  <c r="C11784" i="26"/>
  <c r="B11786" i="26" l="1"/>
  <c r="C11785" i="26"/>
  <c r="B11787" i="26" l="1"/>
  <c r="C11786" i="26"/>
  <c r="B11788" i="26" l="1"/>
  <c r="C11787" i="26"/>
  <c r="B11789" i="26" l="1"/>
  <c r="C11788" i="26"/>
  <c r="B11790" i="26" l="1"/>
  <c r="C11789" i="26"/>
  <c r="B11791" i="26" l="1"/>
  <c r="C11790" i="26"/>
  <c r="B11792" i="26" l="1"/>
  <c r="C11791" i="26"/>
  <c r="B11793" i="26" l="1"/>
  <c r="C11792" i="26"/>
  <c r="B11794" i="26" l="1"/>
  <c r="C11793" i="26"/>
  <c r="B11795" i="26" l="1"/>
  <c r="C11794" i="26"/>
  <c r="B11796" i="26" l="1"/>
  <c r="C11795" i="26"/>
  <c r="B11797" i="26" l="1"/>
  <c r="C11796" i="26"/>
  <c r="B11798" i="26" l="1"/>
  <c r="C11797" i="26"/>
  <c r="B11799" i="26" l="1"/>
  <c r="C11798" i="26"/>
  <c r="B11800" i="26" l="1"/>
  <c r="C11799" i="26"/>
  <c r="B11801" i="26" l="1"/>
  <c r="C11800" i="26"/>
  <c r="B11802" i="26" l="1"/>
  <c r="C11801" i="26"/>
  <c r="B11803" i="26" l="1"/>
  <c r="C11802" i="26"/>
  <c r="B11804" i="26" l="1"/>
  <c r="C11803" i="26"/>
  <c r="B11805" i="26" l="1"/>
  <c r="C11804" i="26"/>
  <c r="B11806" i="26" l="1"/>
  <c r="C11805" i="26"/>
  <c r="B11807" i="26" l="1"/>
  <c r="C11806" i="26"/>
  <c r="B11808" i="26" l="1"/>
  <c r="C11807" i="26"/>
  <c r="B11809" i="26" l="1"/>
  <c r="C11808" i="26"/>
  <c r="B11810" i="26" l="1"/>
  <c r="C11809" i="26"/>
  <c r="B11811" i="26" l="1"/>
  <c r="C11810" i="26"/>
  <c r="B11812" i="26" l="1"/>
  <c r="C11811" i="26"/>
  <c r="B11813" i="26" l="1"/>
  <c r="C11812" i="26"/>
  <c r="B11814" i="26" l="1"/>
  <c r="C11813" i="26"/>
  <c r="B11815" i="26" l="1"/>
  <c r="C11814" i="26"/>
  <c r="B11816" i="26" l="1"/>
  <c r="C11815" i="26"/>
  <c r="B11817" i="26" l="1"/>
  <c r="C11816" i="26"/>
  <c r="B11818" i="26" l="1"/>
  <c r="C11817" i="26"/>
  <c r="B11819" i="26" l="1"/>
  <c r="C11818" i="26"/>
  <c r="B11820" i="26" l="1"/>
  <c r="C11819" i="26"/>
  <c r="B11821" i="26" l="1"/>
  <c r="C11820" i="26"/>
  <c r="B11822" i="26" l="1"/>
  <c r="C11821" i="26"/>
  <c r="B11823" i="26" l="1"/>
  <c r="C11822" i="26"/>
  <c r="B11824" i="26" l="1"/>
  <c r="C11823" i="26"/>
  <c r="B11825" i="26" l="1"/>
  <c r="C11824" i="26"/>
  <c r="B11826" i="26" l="1"/>
  <c r="C11825" i="26"/>
  <c r="B11827" i="26" l="1"/>
  <c r="C11826" i="26"/>
  <c r="B11828" i="26" l="1"/>
  <c r="C11827" i="26"/>
  <c r="B11829" i="26" l="1"/>
  <c r="C11828" i="26"/>
  <c r="B11830" i="26" l="1"/>
  <c r="C11829" i="26"/>
  <c r="B11831" i="26" l="1"/>
  <c r="C11830" i="26"/>
  <c r="B11832" i="26" l="1"/>
  <c r="C11831" i="26"/>
  <c r="B11833" i="26" l="1"/>
  <c r="C11832" i="26"/>
  <c r="B11834" i="26" l="1"/>
  <c r="C11833" i="26"/>
  <c r="B11835" i="26" l="1"/>
  <c r="C11834" i="26"/>
  <c r="B11836" i="26" l="1"/>
  <c r="C11835" i="26"/>
  <c r="B11837" i="26" l="1"/>
  <c r="C11836" i="26"/>
  <c r="B11838" i="26" l="1"/>
  <c r="C11837" i="26"/>
  <c r="B11839" i="26" l="1"/>
  <c r="C11838" i="26"/>
  <c r="B11840" i="26" l="1"/>
  <c r="C11839" i="26"/>
  <c r="B11841" i="26" l="1"/>
  <c r="C11840" i="26"/>
  <c r="B11842" i="26" l="1"/>
  <c r="C11841" i="26"/>
  <c r="B11843" i="26" l="1"/>
  <c r="C11842" i="26"/>
  <c r="B11844" i="26" l="1"/>
  <c r="C11843" i="26"/>
  <c r="B11845" i="26" l="1"/>
  <c r="C11844" i="26"/>
  <c r="B11846" i="26" l="1"/>
  <c r="C11845" i="26"/>
  <c r="B11847" i="26" l="1"/>
  <c r="C11846" i="26"/>
  <c r="B11848" i="26" l="1"/>
  <c r="C11847" i="26"/>
  <c r="B11849" i="26" l="1"/>
  <c r="C11848" i="26"/>
  <c r="B11850" i="26" l="1"/>
  <c r="C11849" i="26"/>
  <c r="B11851" i="26" l="1"/>
  <c r="C11850" i="26"/>
  <c r="B11852" i="26" l="1"/>
  <c r="C11851" i="26"/>
  <c r="B11853" i="26" l="1"/>
  <c r="C11852" i="26"/>
  <c r="B11854" i="26" l="1"/>
  <c r="C11853" i="26"/>
  <c r="B11855" i="26" l="1"/>
  <c r="C11854" i="26"/>
  <c r="B11856" i="26" l="1"/>
  <c r="C11855" i="26"/>
  <c r="B11857" i="26" l="1"/>
  <c r="C11856" i="26"/>
  <c r="B11858" i="26" l="1"/>
  <c r="C11857" i="26"/>
  <c r="B11859" i="26" l="1"/>
  <c r="C11858" i="26"/>
  <c r="B11860" i="26" l="1"/>
  <c r="C11859" i="26"/>
  <c r="B11861" i="26" l="1"/>
  <c r="C11860" i="26"/>
  <c r="B11862" i="26" l="1"/>
  <c r="C11861" i="26"/>
  <c r="B11863" i="26" l="1"/>
  <c r="C11862" i="26"/>
  <c r="B11864" i="26" l="1"/>
  <c r="C11863" i="26"/>
  <c r="B11865" i="26" l="1"/>
  <c r="C11864" i="26"/>
  <c r="B11866" i="26" l="1"/>
  <c r="C11865" i="26"/>
  <c r="B11867" i="26" l="1"/>
  <c r="C11866" i="26"/>
  <c r="B11868" i="26" l="1"/>
  <c r="C11867" i="26"/>
  <c r="B11869" i="26" l="1"/>
  <c r="C11868" i="26"/>
  <c r="B11870" i="26" l="1"/>
  <c r="C11869" i="26"/>
  <c r="B11871" i="26" l="1"/>
  <c r="C11870" i="26"/>
  <c r="B11872" i="26" l="1"/>
  <c r="C11871" i="26"/>
  <c r="C11872" i="26" l="1"/>
  <c r="B11873" i="26"/>
  <c r="B11874" i="26" l="1"/>
  <c r="C11873" i="26"/>
  <c r="B11875" i="26" l="1"/>
  <c r="C11874" i="26"/>
  <c r="B11876" i="26" l="1"/>
  <c r="C11875" i="26"/>
  <c r="B11877" i="26" l="1"/>
  <c r="C11876" i="26"/>
  <c r="B11878" i="26" l="1"/>
  <c r="C11877" i="26"/>
  <c r="B11879" i="26" l="1"/>
  <c r="C11878" i="26"/>
  <c r="B11880" i="26" l="1"/>
  <c r="C11879" i="26"/>
  <c r="B11881" i="26" l="1"/>
  <c r="C11880" i="26"/>
  <c r="B11882" i="26" l="1"/>
  <c r="C11881" i="26"/>
  <c r="B11883" i="26" l="1"/>
  <c r="C11882" i="26"/>
  <c r="B11884" i="26" l="1"/>
  <c r="C11883" i="26"/>
  <c r="B11885" i="26" l="1"/>
  <c r="C11884" i="26"/>
  <c r="B11886" i="26" l="1"/>
  <c r="C11885" i="26"/>
  <c r="B11887" i="26" l="1"/>
  <c r="C11886" i="26"/>
  <c r="B11888" i="26" l="1"/>
  <c r="C11887" i="26"/>
  <c r="B11889" i="26" l="1"/>
  <c r="C11888" i="26"/>
  <c r="B11890" i="26" l="1"/>
  <c r="C11889" i="26"/>
  <c r="B11891" i="26" l="1"/>
  <c r="C11890" i="26"/>
  <c r="B11892" i="26" l="1"/>
  <c r="C11891" i="26"/>
  <c r="C11892" i="26" l="1"/>
  <c r="B11893" i="26"/>
  <c r="B11894" i="26" l="1"/>
  <c r="C11893" i="26"/>
  <c r="B11895" i="26" l="1"/>
  <c r="C11894" i="26"/>
  <c r="B11896" i="26" l="1"/>
  <c r="C11895" i="26"/>
  <c r="B11897" i="26" l="1"/>
  <c r="C11896" i="26"/>
  <c r="B11898" i="26" l="1"/>
  <c r="C11897" i="26"/>
  <c r="B11899" i="26" l="1"/>
  <c r="C11898" i="26"/>
  <c r="B11900" i="26" l="1"/>
  <c r="C11899" i="26"/>
  <c r="B11901" i="26" l="1"/>
  <c r="C11900" i="26"/>
  <c r="B11902" i="26" l="1"/>
  <c r="C11901" i="26"/>
  <c r="B11903" i="26" l="1"/>
  <c r="C11902" i="26"/>
  <c r="B11904" i="26" l="1"/>
  <c r="C11903" i="26"/>
  <c r="B11905" i="26" l="1"/>
  <c r="C11904" i="26"/>
  <c r="B11906" i="26" l="1"/>
  <c r="C11905" i="26"/>
  <c r="B11907" i="26" l="1"/>
  <c r="C11906" i="26"/>
  <c r="B11908" i="26" l="1"/>
  <c r="C11907" i="26"/>
  <c r="B11909" i="26" l="1"/>
  <c r="C11908" i="26"/>
  <c r="B11910" i="26" l="1"/>
  <c r="C11909" i="26"/>
  <c r="B11911" i="26" l="1"/>
  <c r="C11910" i="26"/>
  <c r="B11912" i="26" l="1"/>
  <c r="C11911" i="26"/>
  <c r="B11913" i="26" l="1"/>
  <c r="C11912" i="26"/>
  <c r="B11914" i="26" l="1"/>
  <c r="C11913" i="26"/>
  <c r="B11915" i="26" l="1"/>
  <c r="C11914" i="26"/>
  <c r="B11916" i="26" l="1"/>
  <c r="C11915" i="26"/>
  <c r="B11917" i="26" l="1"/>
  <c r="C11916" i="26"/>
  <c r="C11917" i="26" l="1"/>
  <c r="B11918" i="26"/>
  <c r="B11919" i="26" l="1"/>
  <c r="C11918" i="26"/>
  <c r="B11920" i="26" l="1"/>
  <c r="C11919" i="26"/>
  <c r="B11921" i="26" l="1"/>
  <c r="C11920" i="26"/>
  <c r="B11922" i="26" l="1"/>
  <c r="C11921" i="26"/>
  <c r="B11923" i="26" l="1"/>
  <c r="C11922" i="26"/>
  <c r="B11924" i="26" l="1"/>
  <c r="C11923" i="26"/>
  <c r="B11925" i="26" l="1"/>
  <c r="C11924" i="26"/>
  <c r="B11926" i="26" l="1"/>
  <c r="C11925" i="26"/>
  <c r="B11927" i="26" l="1"/>
  <c r="C11926" i="26"/>
  <c r="B11928" i="26" l="1"/>
  <c r="C11927" i="26"/>
  <c r="B11929" i="26" l="1"/>
  <c r="C11928" i="26"/>
  <c r="B11930" i="26" l="1"/>
  <c r="C11929" i="26"/>
  <c r="B11931" i="26" l="1"/>
  <c r="C11930" i="26"/>
  <c r="B11932" i="26" l="1"/>
  <c r="C11931" i="26"/>
  <c r="B11933" i="26" l="1"/>
  <c r="C11932" i="26"/>
  <c r="B11934" i="26" l="1"/>
  <c r="C11933" i="26"/>
  <c r="B11935" i="26" l="1"/>
  <c r="C11934" i="26"/>
  <c r="B11936" i="26" l="1"/>
  <c r="C11935" i="26"/>
  <c r="C11936" i="26" l="1"/>
  <c r="B11937" i="26"/>
  <c r="B11938" i="26" l="1"/>
  <c r="C11937" i="26"/>
  <c r="B11939" i="26" l="1"/>
  <c r="C11938" i="26"/>
  <c r="B11940" i="26" l="1"/>
  <c r="C11939" i="26"/>
  <c r="B11941" i="26" l="1"/>
  <c r="C11940" i="26"/>
  <c r="B11942" i="26" l="1"/>
  <c r="C11941" i="26"/>
  <c r="B11943" i="26" l="1"/>
  <c r="C11942" i="26"/>
  <c r="B11944" i="26" l="1"/>
  <c r="C11943" i="26"/>
  <c r="B11945" i="26" l="1"/>
  <c r="C11944" i="26"/>
  <c r="B11946" i="26" l="1"/>
  <c r="C11945" i="26"/>
  <c r="B11947" i="26" l="1"/>
  <c r="C11946" i="26"/>
  <c r="B11948" i="26" l="1"/>
  <c r="C11947" i="26"/>
  <c r="B11949" i="26" l="1"/>
  <c r="C11948" i="26"/>
  <c r="B11950" i="26" l="1"/>
  <c r="C11949" i="26"/>
  <c r="B11951" i="26" l="1"/>
  <c r="C11950" i="26"/>
  <c r="B11952" i="26" l="1"/>
  <c r="C11951" i="26"/>
  <c r="B11953" i="26" l="1"/>
  <c r="C11952" i="26"/>
  <c r="B11954" i="26" l="1"/>
  <c r="C11953" i="26"/>
  <c r="B11955" i="26" l="1"/>
  <c r="C11954" i="26"/>
  <c r="B11956" i="26" l="1"/>
  <c r="C11955" i="26"/>
  <c r="B11957" i="26" l="1"/>
  <c r="C11956" i="26"/>
  <c r="B11958" i="26" l="1"/>
  <c r="C11957" i="26"/>
  <c r="B11959" i="26" l="1"/>
  <c r="C11958" i="26"/>
  <c r="B11960" i="26" l="1"/>
  <c r="C11959" i="26"/>
  <c r="B11961" i="26" l="1"/>
  <c r="C11960" i="26"/>
  <c r="B11962" i="26" l="1"/>
  <c r="C11961" i="26"/>
  <c r="B11963" i="26" l="1"/>
  <c r="C11962" i="26"/>
  <c r="B11964" i="26" l="1"/>
  <c r="C11963" i="26"/>
  <c r="B11965" i="26" l="1"/>
  <c r="C11964" i="26"/>
  <c r="B11966" i="26" l="1"/>
  <c r="C11965" i="26"/>
  <c r="B11967" i="26" l="1"/>
  <c r="C11966" i="26"/>
  <c r="B11968" i="26" l="1"/>
  <c r="C11967" i="26"/>
  <c r="B11969" i="26" l="1"/>
  <c r="C11968" i="26"/>
  <c r="B11970" i="26" l="1"/>
  <c r="C11969" i="26"/>
  <c r="B11971" i="26" l="1"/>
  <c r="C11970" i="26"/>
  <c r="B11972" i="26" l="1"/>
  <c r="C11971" i="26"/>
  <c r="B11973" i="26" l="1"/>
  <c r="C11972" i="26"/>
  <c r="B11974" i="26" l="1"/>
  <c r="C11973" i="26"/>
  <c r="B11975" i="26" l="1"/>
  <c r="C11974" i="26"/>
  <c r="B11976" i="26" l="1"/>
  <c r="C11975" i="26"/>
  <c r="B11977" i="26" l="1"/>
  <c r="C11976" i="26"/>
  <c r="B11978" i="26" l="1"/>
  <c r="C11977" i="26"/>
  <c r="B11979" i="26" l="1"/>
  <c r="C11978" i="26"/>
  <c r="B11980" i="26" l="1"/>
  <c r="C11979" i="26"/>
  <c r="B11981" i="26" l="1"/>
  <c r="C11980" i="26"/>
  <c r="B11982" i="26" l="1"/>
  <c r="C11981" i="26"/>
  <c r="B11983" i="26" l="1"/>
  <c r="C11982" i="26"/>
  <c r="B11984" i="26" l="1"/>
  <c r="C11983" i="26"/>
  <c r="B11985" i="26" l="1"/>
  <c r="C11984" i="26"/>
  <c r="B11986" i="26" l="1"/>
  <c r="C11985" i="26"/>
  <c r="B11987" i="26" l="1"/>
  <c r="C11986" i="26"/>
  <c r="B11988" i="26" l="1"/>
  <c r="C11987" i="26"/>
  <c r="B11989" i="26" l="1"/>
  <c r="C11988" i="26"/>
  <c r="B11990" i="26" l="1"/>
  <c r="C11989" i="26"/>
  <c r="B11991" i="26" l="1"/>
  <c r="C11990" i="26"/>
  <c r="B11992" i="26" l="1"/>
  <c r="C11991" i="26"/>
  <c r="B11993" i="26" l="1"/>
  <c r="C11992" i="26"/>
  <c r="B11994" i="26" l="1"/>
  <c r="C11993" i="26"/>
  <c r="B11995" i="26" l="1"/>
  <c r="C11994" i="26"/>
  <c r="B11996" i="26" l="1"/>
  <c r="C11995" i="26"/>
  <c r="B11997" i="26" l="1"/>
  <c r="C11996" i="26"/>
  <c r="B11998" i="26" l="1"/>
  <c r="C11997" i="26"/>
  <c r="B11999" i="26" l="1"/>
  <c r="C11998" i="26"/>
  <c r="B12000" i="26" l="1"/>
  <c r="C11999" i="26"/>
  <c r="B12001" i="26" l="1"/>
  <c r="C12000" i="26"/>
  <c r="B12002" i="26" l="1"/>
  <c r="C12001" i="26"/>
  <c r="B12003" i="26" l="1"/>
  <c r="C12002" i="26"/>
  <c r="B12004" i="26" l="1"/>
  <c r="C12003" i="26"/>
  <c r="B12005" i="26" l="1"/>
  <c r="C12004" i="26"/>
  <c r="B12006" i="26" l="1"/>
  <c r="C12005" i="26"/>
  <c r="B12007" i="26" l="1"/>
  <c r="C12006" i="26"/>
  <c r="B12008" i="26" l="1"/>
  <c r="C12007" i="26"/>
  <c r="B12009" i="26" l="1"/>
  <c r="C12008" i="26"/>
  <c r="B12010" i="26" l="1"/>
  <c r="C12009" i="26"/>
  <c r="B12011" i="26" l="1"/>
  <c r="C12010" i="26"/>
  <c r="B12012" i="26" l="1"/>
  <c r="C12011" i="26"/>
  <c r="B12013" i="26" l="1"/>
  <c r="C12012" i="26"/>
  <c r="B12014" i="26" l="1"/>
  <c r="C12013" i="26"/>
  <c r="B12015" i="26" l="1"/>
  <c r="C12014" i="26"/>
  <c r="B12016" i="26" l="1"/>
  <c r="C12015" i="26"/>
  <c r="B12017" i="26" l="1"/>
  <c r="C12016" i="26"/>
  <c r="B12018" i="26" l="1"/>
  <c r="C12017" i="26"/>
  <c r="B12019" i="26" l="1"/>
  <c r="C12018" i="26"/>
  <c r="B12020" i="26" l="1"/>
  <c r="C12019" i="26"/>
  <c r="B12021" i="26" l="1"/>
  <c r="C12020" i="26"/>
  <c r="B12022" i="26" l="1"/>
  <c r="C12021" i="26"/>
  <c r="B12023" i="26" l="1"/>
  <c r="C12022" i="26"/>
  <c r="B12024" i="26" l="1"/>
  <c r="C12023" i="26"/>
  <c r="B12025" i="26" l="1"/>
  <c r="C12024" i="26"/>
  <c r="B12026" i="26" l="1"/>
  <c r="C12025" i="26"/>
  <c r="B12027" i="26" l="1"/>
  <c r="C12026" i="26"/>
  <c r="B12028" i="26" l="1"/>
  <c r="C12027" i="26"/>
  <c r="B12029" i="26" l="1"/>
  <c r="C12028" i="26"/>
  <c r="B12030" i="26" l="1"/>
  <c r="C12029" i="26"/>
  <c r="B12031" i="26" l="1"/>
  <c r="C12030" i="26"/>
  <c r="C12031" i="26" l="1"/>
  <c r="B12032" i="26"/>
  <c r="B12033" i="26" l="1"/>
  <c r="C12032" i="26"/>
  <c r="B12034" i="26" l="1"/>
  <c r="C12033" i="26"/>
  <c r="B12035" i="26" l="1"/>
  <c r="C12034" i="26"/>
  <c r="B12036" i="26" l="1"/>
  <c r="C12035" i="26"/>
  <c r="B12037" i="26" l="1"/>
  <c r="C12036" i="26"/>
  <c r="B12038" i="26" l="1"/>
  <c r="C12037" i="26"/>
  <c r="B12039" i="26" l="1"/>
  <c r="C12038" i="26"/>
  <c r="B12040" i="26" l="1"/>
  <c r="C12039" i="26"/>
  <c r="B12041" i="26" l="1"/>
  <c r="C12040" i="26"/>
  <c r="B12042" i="26" l="1"/>
  <c r="C12041" i="26"/>
  <c r="B12043" i="26" l="1"/>
  <c r="C12042" i="26"/>
  <c r="B12044" i="26" l="1"/>
  <c r="C12043" i="26"/>
  <c r="B12045" i="26" l="1"/>
  <c r="C12044" i="26"/>
  <c r="B12046" i="26" l="1"/>
  <c r="C12045" i="26"/>
  <c r="B12047" i="26" l="1"/>
  <c r="C12046" i="26"/>
  <c r="B12048" i="26" l="1"/>
  <c r="C12047" i="26"/>
  <c r="B12049" i="26" l="1"/>
  <c r="C12048" i="26"/>
  <c r="B12050" i="26" l="1"/>
  <c r="C12049" i="26"/>
  <c r="B12051" i="26" l="1"/>
  <c r="C12050" i="26"/>
  <c r="B12052" i="26" l="1"/>
  <c r="C12051" i="26"/>
  <c r="B12053" i="26" l="1"/>
  <c r="C12052" i="26"/>
  <c r="B12054" i="26" l="1"/>
  <c r="C12053" i="26"/>
  <c r="B12055" i="26" l="1"/>
  <c r="C12054" i="26"/>
  <c r="B12056" i="26" l="1"/>
  <c r="C12055" i="26"/>
  <c r="B12057" i="26" l="1"/>
  <c r="C12056" i="26"/>
  <c r="B12058" i="26" l="1"/>
  <c r="C12057" i="26"/>
  <c r="B12059" i="26" l="1"/>
  <c r="C12058" i="26"/>
  <c r="B12060" i="26" l="1"/>
  <c r="C12059" i="26"/>
  <c r="B12061" i="26" l="1"/>
  <c r="C12060" i="26"/>
  <c r="B12062" i="26" l="1"/>
  <c r="C12061" i="26"/>
  <c r="B12063" i="26" l="1"/>
  <c r="C12062" i="26"/>
  <c r="B12064" i="26" l="1"/>
  <c r="C12063" i="26"/>
  <c r="B12065" i="26" l="1"/>
  <c r="C12064" i="26"/>
  <c r="B12066" i="26" l="1"/>
  <c r="C12065" i="26"/>
  <c r="B12067" i="26" l="1"/>
  <c r="C12066" i="26"/>
  <c r="B12068" i="26" l="1"/>
  <c r="C12067" i="26"/>
  <c r="C12068" i="26" l="1"/>
  <c r="B12069" i="26"/>
  <c r="B12070" i="26" l="1"/>
  <c r="C12069" i="26"/>
  <c r="B12071" i="26" l="1"/>
  <c r="C12070" i="26"/>
  <c r="B12072" i="26" l="1"/>
  <c r="C12071" i="26"/>
  <c r="B12073" i="26" l="1"/>
  <c r="C12072" i="26"/>
  <c r="B12074" i="26" l="1"/>
  <c r="C12073" i="26"/>
  <c r="B12075" i="26" l="1"/>
  <c r="C12074" i="26"/>
  <c r="B12076" i="26" l="1"/>
  <c r="C12075" i="26"/>
  <c r="B12077" i="26" l="1"/>
  <c r="C12076" i="26"/>
  <c r="B12078" i="26" l="1"/>
  <c r="C12077" i="26"/>
  <c r="B12079" i="26" l="1"/>
  <c r="C12078" i="26"/>
  <c r="B12080" i="26" l="1"/>
  <c r="C12079" i="26"/>
  <c r="B12081" i="26" l="1"/>
  <c r="C12080" i="26"/>
  <c r="B12082" i="26" l="1"/>
  <c r="C12081" i="26"/>
  <c r="B12083" i="26" l="1"/>
  <c r="C12082" i="26"/>
  <c r="B12084" i="26" l="1"/>
  <c r="C12083" i="26"/>
  <c r="B12085" i="26" l="1"/>
  <c r="C12084" i="26"/>
  <c r="B12086" i="26" l="1"/>
  <c r="C12085" i="26"/>
  <c r="B12087" i="26" l="1"/>
  <c r="C12086" i="26"/>
  <c r="B12088" i="26" l="1"/>
  <c r="C12087" i="26"/>
  <c r="B12089" i="26" l="1"/>
  <c r="C12088" i="26"/>
  <c r="B12090" i="26" l="1"/>
  <c r="C12089" i="26"/>
  <c r="B12091" i="26" l="1"/>
  <c r="C12090" i="26"/>
  <c r="B12092" i="26" l="1"/>
  <c r="C12091" i="26"/>
  <c r="B12093" i="26" l="1"/>
  <c r="C12092" i="26"/>
  <c r="B12094" i="26" l="1"/>
  <c r="C12093" i="26"/>
  <c r="B12095" i="26" l="1"/>
  <c r="C12094" i="26"/>
  <c r="B12096" i="26" l="1"/>
  <c r="C12095" i="26"/>
  <c r="B12097" i="26" l="1"/>
  <c r="C12096" i="26"/>
  <c r="B12098" i="26" l="1"/>
  <c r="C12097" i="26"/>
  <c r="B12099" i="26" l="1"/>
  <c r="C12098" i="26"/>
  <c r="B12100" i="26" l="1"/>
  <c r="C12099" i="26"/>
  <c r="B12101" i="26" l="1"/>
  <c r="C12100" i="26"/>
  <c r="C12101" i="26" l="1"/>
  <c r="B12102" i="26"/>
  <c r="B12103" i="26" l="1"/>
  <c r="C12102" i="26"/>
  <c r="B12104" i="26" l="1"/>
  <c r="C12103" i="26"/>
  <c r="B12105" i="26" l="1"/>
  <c r="C12104" i="26"/>
  <c r="B12106" i="26" l="1"/>
  <c r="C12105" i="26"/>
  <c r="B12107" i="26" l="1"/>
  <c r="C12106" i="26"/>
  <c r="C12107" i="26" l="1"/>
  <c r="B12108" i="26"/>
  <c r="B12109" i="26" l="1"/>
  <c r="C12108" i="26"/>
  <c r="B12110" i="26" l="1"/>
  <c r="C12109" i="26"/>
  <c r="B12111" i="26" l="1"/>
  <c r="C12110" i="26"/>
  <c r="B12112" i="26" l="1"/>
  <c r="C12111" i="26"/>
  <c r="B12113" i="26" l="1"/>
  <c r="C12112" i="26"/>
  <c r="B12114" i="26" l="1"/>
  <c r="C12113" i="26"/>
  <c r="B12115" i="26" l="1"/>
  <c r="C12114" i="26"/>
  <c r="B12116" i="26" l="1"/>
  <c r="C12115" i="26"/>
  <c r="B12117" i="26" l="1"/>
  <c r="C12116" i="26"/>
  <c r="B12118" i="26" l="1"/>
  <c r="C12117" i="26"/>
  <c r="B12119" i="26" l="1"/>
  <c r="C12118" i="26"/>
  <c r="B12120" i="26" l="1"/>
  <c r="C12119" i="26"/>
  <c r="B12121" i="26" l="1"/>
  <c r="C12120" i="26"/>
  <c r="B12122" i="26" l="1"/>
  <c r="C12121" i="26"/>
  <c r="B12123" i="26" l="1"/>
  <c r="C12122" i="26"/>
  <c r="C12123" i="26" l="1"/>
  <c r="B12124" i="26"/>
  <c r="B12125" i="26" l="1"/>
  <c r="C12124" i="26"/>
  <c r="B12126" i="26" l="1"/>
  <c r="C12125" i="26"/>
  <c r="B12127" i="26" l="1"/>
  <c r="C12126" i="26"/>
  <c r="B12128" i="26" l="1"/>
  <c r="C12127" i="26"/>
  <c r="B12129" i="26" l="1"/>
  <c r="C12128" i="26"/>
  <c r="B12130" i="26" l="1"/>
  <c r="C12129" i="26"/>
  <c r="B12131" i="26" l="1"/>
  <c r="C12130" i="26"/>
  <c r="B12132" i="26" l="1"/>
  <c r="C12131" i="26"/>
  <c r="B12133" i="26" l="1"/>
  <c r="C12132" i="26"/>
  <c r="B12134" i="26" l="1"/>
  <c r="C12133" i="26"/>
  <c r="B12135" i="26" l="1"/>
  <c r="C12134" i="26"/>
  <c r="B12136" i="26" l="1"/>
  <c r="C12135" i="26"/>
  <c r="B12137" i="26" l="1"/>
  <c r="C12136" i="26"/>
  <c r="B12138" i="26" l="1"/>
  <c r="C12137" i="26"/>
  <c r="B12139" i="26" l="1"/>
  <c r="C12138" i="26"/>
  <c r="B12140" i="26" l="1"/>
  <c r="C12139" i="26"/>
  <c r="B12141" i="26" l="1"/>
  <c r="C12140" i="26"/>
  <c r="B12142" i="26" l="1"/>
  <c r="C12141" i="26"/>
  <c r="B12143" i="26" l="1"/>
  <c r="C12142" i="26"/>
  <c r="B12144" i="26" l="1"/>
  <c r="C12143" i="26"/>
  <c r="B12145" i="26" l="1"/>
  <c r="C12144" i="26"/>
  <c r="B12146" i="26" l="1"/>
  <c r="C12145" i="26"/>
  <c r="B12147" i="26" l="1"/>
  <c r="C12146" i="26"/>
  <c r="B12148" i="26" l="1"/>
  <c r="C12147" i="26"/>
  <c r="B12149" i="26" l="1"/>
  <c r="C12148" i="26"/>
  <c r="B12150" i="26" l="1"/>
  <c r="C12149" i="26"/>
  <c r="B12151" i="26" l="1"/>
  <c r="C12150" i="26"/>
  <c r="B12152" i="26" l="1"/>
  <c r="C12151" i="26"/>
  <c r="B12153" i="26" l="1"/>
  <c r="C12152" i="26"/>
  <c r="B12154" i="26" l="1"/>
  <c r="C12153" i="26"/>
  <c r="B12155" i="26" l="1"/>
  <c r="C12154" i="26"/>
  <c r="B12156" i="26" l="1"/>
  <c r="C12155" i="26"/>
  <c r="B12157" i="26" l="1"/>
  <c r="C12156" i="26"/>
  <c r="C12157" i="26" l="1"/>
  <c r="B12158" i="26"/>
  <c r="B12159" i="26" l="1"/>
  <c r="C12158" i="26"/>
  <c r="B12160" i="26" l="1"/>
  <c r="C12159" i="26"/>
  <c r="B12161" i="26" l="1"/>
  <c r="C12160" i="26"/>
  <c r="B12162" i="26" l="1"/>
  <c r="C12161" i="26"/>
  <c r="B12163" i="26" l="1"/>
  <c r="C12162" i="26"/>
  <c r="B12164" i="26" l="1"/>
  <c r="C12163" i="26"/>
  <c r="B12165" i="26" l="1"/>
  <c r="C12164" i="26"/>
  <c r="B12166" i="26" l="1"/>
  <c r="C12165" i="26"/>
  <c r="B12167" i="26" l="1"/>
  <c r="C12166" i="26"/>
  <c r="B12168" i="26" l="1"/>
  <c r="C12167" i="26"/>
  <c r="B12169" i="26" l="1"/>
  <c r="C12168" i="26"/>
  <c r="B12170" i="26" l="1"/>
  <c r="C12169" i="26"/>
  <c r="B12171" i="26" l="1"/>
  <c r="C12170" i="26"/>
  <c r="B12172" i="26" l="1"/>
  <c r="C12171" i="26"/>
  <c r="B12173" i="26" l="1"/>
  <c r="C12172" i="26"/>
  <c r="B12174" i="26" l="1"/>
  <c r="C12173" i="26"/>
  <c r="B12175" i="26" l="1"/>
  <c r="C12174" i="26"/>
  <c r="B12176" i="26" l="1"/>
  <c r="C12175" i="26"/>
  <c r="B12177" i="26" l="1"/>
  <c r="C12176" i="26"/>
  <c r="B12178" i="26" l="1"/>
  <c r="C12177" i="26"/>
  <c r="B12179" i="26" l="1"/>
  <c r="C12178" i="26"/>
  <c r="B12180" i="26" l="1"/>
  <c r="C12179" i="26"/>
  <c r="B12181" i="26" l="1"/>
  <c r="C12180" i="26"/>
  <c r="B12182" i="26" l="1"/>
  <c r="C12181" i="26"/>
  <c r="B12183" i="26" l="1"/>
  <c r="C12182" i="26"/>
  <c r="B12184" i="26" l="1"/>
  <c r="C12183" i="26"/>
  <c r="B12185" i="26" l="1"/>
  <c r="C12184" i="26"/>
  <c r="B12186" i="26" l="1"/>
  <c r="C12185" i="26"/>
  <c r="B12187" i="26" l="1"/>
  <c r="C12186" i="26"/>
  <c r="B12188" i="26" l="1"/>
  <c r="C12187" i="26"/>
  <c r="B12189" i="26" l="1"/>
  <c r="C12188" i="26"/>
  <c r="B12190" i="26" l="1"/>
  <c r="C12189" i="26"/>
  <c r="B12191" i="26" l="1"/>
  <c r="C12190" i="26"/>
  <c r="B12192" i="26" l="1"/>
  <c r="C12191" i="26"/>
  <c r="B12193" i="26" l="1"/>
  <c r="C12192" i="26"/>
  <c r="B12194" i="26" l="1"/>
  <c r="C12193" i="26"/>
  <c r="B12195" i="26" l="1"/>
  <c r="C12194" i="26"/>
  <c r="B12196" i="26" l="1"/>
  <c r="C12195" i="26"/>
  <c r="B12197" i="26" l="1"/>
  <c r="C12196" i="26"/>
  <c r="B12198" i="26" l="1"/>
  <c r="C12197" i="26"/>
  <c r="B12199" i="26" l="1"/>
  <c r="C12198" i="26"/>
  <c r="B12200" i="26" l="1"/>
  <c r="C12199" i="26"/>
  <c r="B12201" i="26" l="1"/>
  <c r="C12200" i="26"/>
  <c r="B12202" i="26" l="1"/>
  <c r="C12201" i="26"/>
  <c r="B12203" i="26" l="1"/>
  <c r="C12202" i="26"/>
  <c r="B12204" i="26" l="1"/>
  <c r="C12203" i="26"/>
  <c r="B12205" i="26" l="1"/>
  <c r="C12204" i="26"/>
  <c r="B12206" i="26" l="1"/>
  <c r="C12205" i="26"/>
  <c r="B12207" i="26" l="1"/>
  <c r="C12206" i="26"/>
  <c r="B12208" i="26" l="1"/>
  <c r="C12207" i="26"/>
  <c r="B12209" i="26" l="1"/>
  <c r="C12208" i="26"/>
  <c r="B12210" i="26" l="1"/>
  <c r="C12209" i="26"/>
  <c r="B12211" i="26" l="1"/>
  <c r="C12210" i="26"/>
  <c r="B12212" i="26" l="1"/>
  <c r="C12211" i="26"/>
  <c r="B12213" i="26" l="1"/>
  <c r="C12212" i="26"/>
  <c r="B12214" i="26" l="1"/>
  <c r="C12213" i="26"/>
  <c r="B12215" i="26" l="1"/>
  <c r="C12214" i="26"/>
  <c r="B12216" i="26" l="1"/>
  <c r="C12215" i="26"/>
  <c r="B12217" i="26" l="1"/>
  <c r="C12216" i="26"/>
  <c r="B12218" i="26" l="1"/>
  <c r="C12217" i="26"/>
  <c r="B12219" i="26" l="1"/>
  <c r="C12218" i="26"/>
  <c r="B12220" i="26" l="1"/>
  <c r="C12219" i="26"/>
  <c r="B12221" i="26" l="1"/>
  <c r="C12220" i="26"/>
  <c r="B12222" i="26" l="1"/>
  <c r="C12221" i="26"/>
  <c r="B12223" i="26" l="1"/>
  <c r="C12222" i="26"/>
  <c r="B12224" i="26" l="1"/>
  <c r="C12223" i="26"/>
  <c r="B12225" i="26" l="1"/>
  <c r="C12224" i="26"/>
  <c r="B12226" i="26" l="1"/>
  <c r="C12225" i="26"/>
  <c r="B12227" i="26" l="1"/>
  <c r="C12226" i="26"/>
  <c r="B12228" i="26" l="1"/>
  <c r="C12227" i="26"/>
  <c r="B12229" i="26" l="1"/>
  <c r="C12228" i="26"/>
  <c r="B12230" i="26" l="1"/>
  <c r="C12229" i="26"/>
  <c r="B12231" i="26" l="1"/>
  <c r="C12230" i="26"/>
  <c r="B12232" i="26" l="1"/>
  <c r="C12231" i="26"/>
  <c r="B12233" i="26" l="1"/>
  <c r="C12232" i="26"/>
  <c r="B12234" i="26" l="1"/>
  <c r="C12233" i="26"/>
  <c r="B12235" i="26" l="1"/>
  <c r="C12234" i="26"/>
  <c r="B12236" i="26" l="1"/>
  <c r="C12235" i="26"/>
  <c r="B12237" i="26" l="1"/>
  <c r="C12236" i="26"/>
  <c r="B12238" i="26" l="1"/>
  <c r="C12237" i="26"/>
  <c r="B12239" i="26" l="1"/>
  <c r="C12238" i="26"/>
  <c r="B12240" i="26" l="1"/>
  <c r="C12239" i="26"/>
  <c r="B12241" i="26" l="1"/>
  <c r="C12240" i="26"/>
  <c r="B12242" i="26" l="1"/>
  <c r="C12241" i="26"/>
  <c r="B12243" i="26" l="1"/>
  <c r="C12242" i="26"/>
  <c r="B12244" i="26" l="1"/>
  <c r="C12243" i="26"/>
  <c r="B12245" i="26" l="1"/>
  <c r="C12244" i="26"/>
  <c r="B12246" i="26" l="1"/>
  <c r="C12245" i="26"/>
  <c r="B12247" i="26" l="1"/>
  <c r="C12246" i="26"/>
  <c r="B12248" i="26" l="1"/>
  <c r="C12247" i="26"/>
  <c r="B12249" i="26" l="1"/>
  <c r="C12248" i="26"/>
  <c r="B12250" i="26" l="1"/>
  <c r="C12249" i="26"/>
  <c r="B12251" i="26" l="1"/>
  <c r="C12250" i="26"/>
  <c r="B12252" i="26" l="1"/>
  <c r="C12251" i="26"/>
  <c r="B12253" i="26" l="1"/>
  <c r="C12252" i="26"/>
  <c r="B12254" i="26" l="1"/>
  <c r="C12253" i="26"/>
  <c r="B12255" i="26" l="1"/>
  <c r="C12254" i="26"/>
  <c r="B12256" i="26" l="1"/>
  <c r="C12255" i="26"/>
  <c r="B12257" i="26" l="1"/>
  <c r="C12256" i="26"/>
  <c r="B12258" i="26" l="1"/>
  <c r="C12257" i="26"/>
  <c r="B12259" i="26" l="1"/>
  <c r="C12258" i="26"/>
  <c r="B12260" i="26" l="1"/>
  <c r="C12259" i="26"/>
  <c r="B12261" i="26" l="1"/>
  <c r="C12260" i="26"/>
  <c r="B12262" i="26" l="1"/>
  <c r="C12261" i="26"/>
  <c r="B12263" i="26" l="1"/>
  <c r="C12262" i="26"/>
  <c r="B12264" i="26" l="1"/>
  <c r="C12263" i="26"/>
  <c r="B12265" i="26" l="1"/>
  <c r="C12264" i="26"/>
  <c r="B12266" i="26" l="1"/>
  <c r="C12265" i="26"/>
  <c r="B12267" i="26" l="1"/>
  <c r="C12266" i="26"/>
  <c r="B12268" i="26" l="1"/>
  <c r="C12267" i="26"/>
  <c r="B12269" i="26" l="1"/>
  <c r="C12268" i="26"/>
  <c r="B12270" i="26" l="1"/>
  <c r="C12269" i="26"/>
  <c r="B12271" i="26" l="1"/>
  <c r="C12270" i="26"/>
  <c r="B12272" i="26" l="1"/>
  <c r="C12271" i="26"/>
  <c r="B12273" i="26" l="1"/>
  <c r="C12272" i="26"/>
  <c r="B12274" i="26" l="1"/>
  <c r="C12273" i="26"/>
  <c r="B12275" i="26" l="1"/>
  <c r="C12274" i="26"/>
  <c r="B12276" i="26" l="1"/>
  <c r="C12275" i="26"/>
  <c r="B12277" i="26" l="1"/>
  <c r="C12276" i="26"/>
  <c r="B12278" i="26" l="1"/>
  <c r="C12277" i="26"/>
  <c r="B12279" i="26" l="1"/>
  <c r="C12278" i="26"/>
  <c r="B12280" i="26" l="1"/>
  <c r="C12279" i="26"/>
  <c r="B12281" i="26" l="1"/>
  <c r="C12280" i="26"/>
  <c r="B12282" i="26" l="1"/>
  <c r="C12281" i="26"/>
  <c r="B12283" i="26" l="1"/>
  <c r="C12282" i="26"/>
  <c r="B12284" i="26" l="1"/>
  <c r="C12283" i="26"/>
  <c r="B12285" i="26" l="1"/>
  <c r="C12284" i="26"/>
  <c r="B12286" i="26" l="1"/>
  <c r="C12285" i="26"/>
  <c r="B12287" i="26" l="1"/>
  <c r="C12286" i="26"/>
  <c r="B12288" i="26" l="1"/>
  <c r="C12287" i="26"/>
  <c r="B12289" i="26" l="1"/>
  <c r="C12288" i="26"/>
  <c r="B12290" i="26" l="1"/>
  <c r="C12289" i="26"/>
  <c r="B12291" i="26" l="1"/>
  <c r="C12290" i="26"/>
  <c r="B12292" i="26" l="1"/>
  <c r="C12291" i="26"/>
  <c r="B12293" i="26" l="1"/>
  <c r="C12292" i="26"/>
  <c r="B12294" i="26" l="1"/>
  <c r="C12293" i="26"/>
  <c r="B12295" i="26" l="1"/>
  <c r="C12294" i="26"/>
  <c r="B12296" i="26" l="1"/>
  <c r="C12295" i="26"/>
  <c r="B12297" i="26" l="1"/>
  <c r="C12296" i="26"/>
  <c r="B12298" i="26" l="1"/>
  <c r="C12297" i="26"/>
  <c r="B12299" i="26" l="1"/>
  <c r="C12298" i="26"/>
  <c r="B12300" i="26" l="1"/>
  <c r="C12299" i="26"/>
  <c r="B12301" i="26" l="1"/>
  <c r="C12300" i="26"/>
  <c r="B12302" i="26" l="1"/>
  <c r="C12301" i="26"/>
  <c r="B12303" i="26" l="1"/>
  <c r="C12302" i="26"/>
  <c r="B12304" i="26" l="1"/>
  <c r="C12303" i="26"/>
  <c r="B12305" i="26" l="1"/>
  <c r="C12304" i="26"/>
  <c r="B12306" i="26" l="1"/>
  <c r="C12305" i="26"/>
  <c r="B12307" i="26" l="1"/>
  <c r="C12306" i="26"/>
  <c r="B12308" i="26" l="1"/>
  <c r="C12307" i="26"/>
  <c r="B12309" i="26" l="1"/>
  <c r="C12308" i="26"/>
  <c r="B12310" i="26" l="1"/>
  <c r="C12309" i="26"/>
  <c r="B12311" i="26" l="1"/>
  <c r="C12310" i="26"/>
  <c r="B12312" i="26" l="1"/>
  <c r="C12311" i="26"/>
  <c r="B12313" i="26" l="1"/>
  <c r="C12312" i="26"/>
  <c r="B12314" i="26" l="1"/>
  <c r="C12313" i="26"/>
  <c r="B12315" i="26" l="1"/>
  <c r="C12314" i="26"/>
  <c r="B12316" i="26" l="1"/>
  <c r="C12315" i="26"/>
  <c r="B12317" i="26" l="1"/>
  <c r="C12316" i="26"/>
  <c r="B12318" i="26" l="1"/>
  <c r="C12317" i="26"/>
  <c r="B12319" i="26" l="1"/>
  <c r="C12318" i="26"/>
  <c r="B12320" i="26" l="1"/>
  <c r="C12319" i="26"/>
  <c r="B12321" i="26" l="1"/>
  <c r="C12320" i="26"/>
  <c r="B12322" i="26" l="1"/>
  <c r="C12321" i="26"/>
  <c r="B12323" i="26" l="1"/>
  <c r="C12322" i="26"/>
  <c r="B12324" i="26" l="1"/>
  <c r="C12323" i="26"/>
  <c r="B12325" i="26" l="1"/>
  <c r="C12324" i="26"/>
  <c r="B12326" i="26" l="1"/>
  <c r="C12325" i="26"/>
  <c r="B12327" i="26" l="1"/>
  <c r="C12326" i="26"/>
  <c r="B12328" i="26" l="1"/>
  <c r="C12327" i="26"/>
  <c r="B12329" i="26" l="1"/>
  <c r="C12328" i="26"/>
  <c r="B12330" i="26" l="1"/>
  <c r="C12329" i="26"/>
  <c r="B12331" i="26" l="1"/>
  <c r="C12330" i="26"/>
  <c r="B12332" i="26" l="1"/>
  <c r="C12331" i="26"/>
  <c r="B12333" i="26" l="1"/>
  <c r="C12332" i="26"/>
  <c r="B12334" i="26" l="1"/>
  <c r="C12333" i="26"/>
  <c r="B12335" i="26" l="1"/>
  <c r="C12334" i="26"/>
  <c r="B12336" i="26" l="1"/>
  <c r="C12335" i="26"/>
  <c r="B12337" i="26" l="1"/>
  <c r="C12336" i="26"/>
  <c r="B12338" i="26" l="1"/>
  <c r="C12337" i="26"/>
  <c r="B12339" i="26" l="1"/>
  <c r="C12338" i="26"/>
  <c r="B12340" i="26" l="1"/>
  <c r="C12339" i="26"/>
  <c r="B12341" i="26" l="1"/>
  <c r="C12340" i="26"/>
  <c r="B12342" i="26" l="1"/>
  <c r="C12341" i="26"/>
  <c r="B12343" i="26" l="1"/>
  <c r="C12342" i="26"/>
  <c r="B12344" i="26" l="1"/>
  <c r="C12343" i="26"/>
  <c r="B12345" i="26" l="1"/>
  <c r="C12344" i="26"/>
  <c r="B12346" i="26" l="1"/>
  <c r="C12345" i="26"/>
  <c r="B12347" i="26" l="1"/>
  <c r="C12346" i="26"/>
  <c r="B12348" i="26" l="1"/>
  <c r="C12347" i="26"/>
  <c r="B12349" i="26" l="1"/>
  <c r="C12348" i="26"/>
  <c r="B12350" i="26" l="1"/>
  <c r="C12349" i="26"/>
  <c r="B12351" i="26" l="1"/>
  <c r="C12350" i="26"/>
  <c r="B12352" i="26" l="1"/>
  <c r="C12351" i="26"/>
  <c r="B12353" i="26" l="1"/>
  <c r="C12352" i="26"/>
  <c r="B12354" i="26" l="1"/>
  <c r="C12353" i="26"/>
  <c r="B12355" i="26" l="1"/>
  <c r="C12354" i="26"/>
  <c r="B12356" i="26" l="1"/>
  <c r="C12355" i="26"/>
  <c r="B12357" i="26" l="1"/>
  <c r="C12356" i="26"/>
  <c r="B12358" i="26" l="1"/>
  <c r="C12357" i="26"/>
  <c r="B12359" i="26" l="1"/>
  <c r="C12358" i="26"/>
  <c r="B12360" i="26" l="1"/>
  <c r="C12359" i="26"/>
  <c r="B12361" i="26" l="1"/>
  <c r="C12360" i="26"/>
  <c r="B12362" i="26" l="1"/>
  <c r="C12361" i="26"/>
  <c r="B12363" i="26" l="1"/>
  <c r="C12362" i="26"/>
  <c r="B12364" i="26" l="1"/>
  <c r="C12363" i="26"/>
  <c r="B12365" i="26" l="1"/>
  <c r="C12364" i="26"/>
  <c r="B12366" i="26" l="1"/>
  <c r="C12365" i="26"/>
  <c r="B12367" i="26" l="1"/>
  <c r="C12366" i="26"/>
  <c r="C12367" i="26" l="1"/>
  <c r="B12368" i="26"/>
  <c r="B12369" i="26" l="1"/>
  <c r="C12368" i="26"/>
  <c r="B12370" i="26" l="1"/>
  <c r="C12369" i="26"/>
  <c r="B12371" i="26" l="1"/>
  <c r="C12370" i="26"/>
  <c r="B12372" i="26" l="1"/>
  <c r="C12371" i="26"/>
  <c r="B12373" i="26" l="1"/>
  <c r="C12372" i="26"/>
  <c r="B12374" i="26" l="1"/>
  <c r="C12373" i="26"/>
  <c r="B12375" i="26" l="1"/>
  <c r="C12374" i="26"/>
  <c r="B12376" i="26" l="1"/>
  <c r="C12375" i="26"/>
  <c r="B12377" i="26" l="1"/>
  <c r="C12376" i="26"/>
  <c r="B12378" i="26" l="1"/>
  <c r="C12377" i="26"/>
  <c r="B12379" i="26" l="1"/>
  <c r="C12378" i="26"/>
  <c r="B12380" i="26" l="1"/>
  <c r="C12379" i="26"/>
  <c r="B12381" i="26" l="1"/>
  <c r="C12380" i="26"/>
  <c r="B12382" i="26" l="1"/>
  <c r="C12381" i="26"/>
  <c r="B12383" i="26" l="1"/>
  <c r="C12382" i="26"/>
  <c r="B12384" i="26" l="1"/>
  <c r="C12383" i="26"/>
  <c r="C12384" i="26" l="1"/>
  <c r="B12385" i="26"/>
  <c r="C12385" i="26" l="1"/>
  <c r="B12386" i="26"/>
  <c r="C12386" i="26" l="1"/>
  <c r="B12387" i="26"/>
  <c r="C12387" i="26" l="1"/>
  <c r="B12388" i="26"/>
  <c r="B12389" i="26" l="1"/>
  <c r="C12388" i="26"/>
  <c r="C12389" i="26" l="1"/>
  <c r="B12390" i="26"/>
  <c r="B12391" i="26" l="1"/>
  <c r="C12390" i="26"/>
  <c r="C12391" i="26" l="1"/>
  <c r="B12392" i="26"/>
  <c r="B12393" i="26" l="1"/>
  <c r="C12392" i="26"/>
  <c r="B12394" i="26" l="1"/>
  <c r="C12393" i="26"/>
  <c r="B12395" i="26" l="1"/>
  <c r="C12394" i="26"/>
  <c r="B12396" i="26" l="1"/>
  <c r="C12395" i="26"/>
  <c r="B12397" i="26" l="1"/>
  <c r="C12396" i="26"/>
  <c r="B12398" i="26" l="1"/>
  <c r="C12397" i="26"/>
  <c r="B12399" i="26" l="1"/>
  <c r="C12398" i="26"/>
  <c r="B12400" i="26" l="1"/>
  <c r="C12399" i="26"/>
  <c r="B12401" i="26" l="1"/>
  <c r="C12400" i="26"/>
  <c r="B12402" i="26" l="1"/>
  <c r="C12401" i="26"/>
  <c r="B12403" i="26" l="1"/>
  <c r="C12402" i="26"/>
  <c r="B12404" i="26" l="1"/>
  <c r="C12403" i="26"/>
  <c r="B12405" i="26" l="1"/>
  <c r="C12404" i="26"/>
  <c r="B12406" i="26" l="1"/>
  <c r="C12405" i="26"/>
  <c r="B12407" i="26" l="1"/>
  <c r="C12406" i="26"/>
  <c r="B12408" i="26" l="1"/>
  <c r="C12407" i="26"/>
  <c r="B12409" i="26" l="1"/>
  <c r="C12408" i="26"/>
  <c r="B12410" i="26" l="1"/>
  <c r="C12409" i="26"/>
  <c r="B12411" i="26" l="1"/>
  <c r="C12410" i="26"/>
  <c r="B12412" i="26" l="1"/>
  <c r="C12411" i="26"/>
  <c r="B12413" i="26" l="1"/>
  <c r="C12412" i="26"/>
  <c r="B12414" i="26" l="1"/>
  <c r="C12413" i="26"/>
  <c r="B12415" i="26" l="1"/>
  <c r="C12414" i="26"/>
  <c r="B12416" i="26" l="1"/>
  <c r="C12415" i="26"/>
  <c r="B12417" i="26" l="1"/>
  <c r="C12416" i="26"/>
  <c r="B12418" i="26" l="1"/>
  <c r="C12417" i="26"/>
  <c r="B12419" i="26" l="1"/>
  <c r="C12418" i="26"/>
  <c r="B12420" i="26" l="1"/>
  <c r="C12419" i="26"/>
  <c r="B12421" i="26" l="1"/>
  <c r="C12420" i="26"/>
  <c r="B12422" i="26" l="1"/>
  <c r="C12421" i="26"/>
  <c r="B12423" i="26" l="1"/>
  <c r="C12422" i="26"/>
  <c r="B12424" i="26" l="1"/>
  <c r="C12423" i="26"/>
  <c r="B12425" i="26" l="1"/>
  <c r="C12424" i="26"/>
  <c r="B12426" i="26" l="1"/>
  <c r="C12425" i="26"/>
  <c r="B12427" i="26" l="1"/>
  <c r="C12426" i="26"/>
  <c r="B12428" i="26" l="1"/>
  <c r="C12427" i="26"/>
  <c r="B12429" i="26" l="1"/>
  <c r="C12428" i="26"/>
  <c r="B12430" i="26" l="1"/>
  <c r="C12429" i="26"/>
  <c r="B12431" i="26" l="1"/>
  <c r="C12430" i="26"/>
  <c r="B12432" i="26" l="1"/>
  <c r="C12431" i="26"/>
  <c r="B12433" i="26" l="1"/>
  <c r="C12432" i="26"/>
  <c r="B12434" i="26" l="1"/>
  <c r="C12433" i="26"/>
  <c r="B12435" i="26" l="1"/>
  <c r="C12434" i="26"/>
  <c r="B12436" i="26" l="1"/>
  <c r="C12435" i="26"/>
  <c r="B12437" i="26" l="1"/>
  <c r="C12436" i="26"/>
  <c r="B12438" i="26" l="1"/>
  <c r="C12437" i="26"/>
  <c r="B12439" i="26" l="1"/>
  <c r="C12438" i="26"/>
  <c r="B12440" i="26" l="1"/>
  <c r="C12439" i="26"/>
  <c r="B12441" i="26" l="1"/>
  <c r="C12440" i="26"/>
  <c r="B12442" i="26" l="1"/>
  <c r="C12441" i="26"/>
  <c r="B12443" i="26" l="1"/>
  <c r="C12442" i="26"/>
  <c r="B12444" i="26" l="1"/>
  <c r="C12443" i="26"/>
  <c r="B12445" i="26" l="1"/>
  <c r="C12444" i="26"/>
  <c r="B12446" i="26" l="1"/>
  <c r="C12445" i="26"/>
  <c r="B12447" i="26" l="1"/>
  <c r="C12446" i="26"/>
  <c r="B12448" i="26" l="1"/>
  <c r="C12447" i="26"/>
  <c r="B12449" i="26" l="1"/>
  <c r="C12448" i="26"/>
  <c r="B12450" i="26" l="1"/>
  <c r="C12449" i="26"/>
  <c r="B12451" i="26" l="1"/>
  <c r="C12450" i="26"/>
  <c r="B12452" i="26" l="1"/>
  <c r="C12451" i="26"/>
  <c r="B12453" i="26" l="1"/>
  <c r="C12452" i="26"/>
  <c r="B12454" i="26" l="1"/>
  <c r="C12453" i="26"/>
  <c r="B12455" i="26" l="1"/>
  <c r="C12454" i="26"/>
  <c r="B12456" i="26" l="1"/>
  <c r="C12455" i="26"/>
  <c r="B12457" i="26" l="1"/>
  <c r="C12456" i="26"/>
  <c r="B12458" i="26" l="1"/>
  <c r="C12457" i="26"/>
  <c r="B12459" i="26" l="1"/>
  <c r="C12458" i="26"/>
  <c r="B12460" i="26" l="1"/>
  <c r="C12459" i="26"/>
  <c r="B12461" i="26" l="1"/>
  <c r="C12460" i="26"/>
  <c r="B12462" i="26" l="1"/>
  <c r="C12461" i="26"/>
  <c r="B12463" i="26" l="1"/>
  <c r="C12462" i="26"/>
  <c r="B12464" i="26" l="1"/>
  <c r="C12463" i="26"/>
  <c r="B12465" i="26" l="1"/>
  <c r="C12464" i="26"/>
  <c r="B12466" i="26" l="1"/>
  <c r="C12465" i="26"/>
  <c r="B12467" i="26" l="1"/>
  <c r="C12466" i="26"/>
  <c r="B12468" i="26" l="1"/>
  <c r="C12467" i="26"/>
  <c r="B12469" i="26" l="1"/>
  <c r="C12468" i="26"/>
  <c r="B12470" i="26" l="1"/>
  <c r="C12469" i="26"/>
  <c r="B12471" i="26" l="1"/>
  <c r="C12470" i="26"/>
  <c r="B12472" i="26" l="1"/>
  <c r="C12471" i="26"/>
  <c r="B12473" i="26" l="1"/>
  <c r="C12472" i="26"/>
  <c r="B12474" i="26" l="1"/>
  <c r="C12473" i="26"/>
  <c r="B12475" i="26" l="1"/>
  <c r="C12474" i="26"/>
  <c r="B12476" i="26" l="1"/>
  <c r="C12475" i="26"/>
  <c r="B12477" i="26" l="1"/>
  <c r="C12476" i="26"/>
  <c r="B12478" i="26" l="1"/>
  <c r="C12477" i="26"/>
  <c r="B12479" i="26" l="1"/>
  <c r="C12478" i="26"/>
  <c r="B12480" i="26" l="1"/>
  <c r="C12479" i="26"/>
  <c r="B12481" i="26" l="1"/>
  <c r="C12480" i="26"/>
  <c r="B12482" i="26" l="1"/>
  <c r="C12481" i="26"/>
  <c r="B12483" i="26" l="1"/>
  <c r="C12482" i="26"/>
  <c r="B12484" i="26" l="1"/>
  <c r="C12483" i="26"/>
  <c r="B12485" i="26" l="1"/>
  <c r="C12484" i="26"/>
  <c r="B12486" i="26" l="1"/>
  <c r="C12485" i="26"/>
  <c r="B12487" i="26" l="1"/>
  <c r="C12486" i="26"/>
  <c r="B12488" i="26" l="1"/>
  <c r="C12487" i="26"/>
  <c r="B12489" i="26" l="1"/>
  <c r="C12488" i="26"/>
  <c r="B12490" i="26" l="1"/>
  <c r="C12489" i="26"/>
  <c r="B12491" i="26" l="1"/>
  <c r="C12490" i="26"/>
  <c r="B12492" i="26" l="1"/>
  <c r="C12491" i="26"/>
  <c r="B12493" i="26" l="1"/>
  <c r="C12492" i="26"/>
  <c r="B12494" i="26" l="1"/>
  <c r="C12493" i="26"/>
  <c r="B12495" i="26" l="1"/>
  <c r="C12494" i="26"/>
  <c r="B12496" i="26" l="1"/>
  <c r="C12495" i="26"/>
  <c r="B12497" i="26" l="1"/>
  <c r="C12496" i="26"/>
  <c r="B12498" i="26" l="1"/>
  <c r="C12497" i="26"/>
  <c r="B12499" i="26" l="1"/>
  <c r="C12498" i="26"/>
  <c r="B12500" i="26" l="1"/>
  <c r="C12499" i="26"/>
  <c r="B12501" i="26" l="1"/>
  <c r="C12500" i="26"/>
  <c r="B12502" i="26" l="1"/>
  <c r="C12501" i="26"/>
  <c r="B12503" i="26" l="1"/>
  <c r="C12502" i="26"/>
  <c r="B12504" i="26" l="1"/>
  <c r="C12503" i="26"/>
  <c r="B12505" i="26" l="1"/>
  <c r="C12504" i="26"/>
  <c r="C12505" i="26" l="1"/>
  <c r="B12506" i="26"/>
  <c r="B12507" i="26" l="1"/>
  <c r="C12506" i="26"/>
  <c r="B12508" i="26" l="1"/>
  <c r="C12507" i="26"/>
  <c r="B12509" i="26" l="1"/>
  <c r="C12508" i="26"/>
  <c r="B12510" i="26" l="1"/>
  <c r="C12509" i="26"/>
  <c r="C12510" i="26" l="1"/>
  <c r="B12511" i="26"/>
  <c r="C12511" i="26" l="1"/>
  <c r="B12512" i="26"/>
  <c r="B12513" i="26" l="1"/>
  <c r="C12512" i="26"/>
  <c r="B12514" i="26" l="1"/>
  <c r="C12513" i="26"/>
  <c r="C12514" i="26" l="1"/>
  <c r="B12515" i="26"/>
  <c r="B12516" i="26" l="1"/>
  <c r="C12515" i="26"/>
  <c r="C12516" i="26" l="1"/>
  <c r="B12517" i="26"/>
  <c r="B12518" i="26" l="1"/>
  <c r="C12517" i="26"/>
  <c r="B12519" i="26" l="1"/>
  <c r="C12518" i="26"/>
  <c r="B12520" i="26" l="1"/>
  <c r="C12519" i="26"/>
  <c r="B12521" i="26" l="1"/>
  <c r="C12520" i="26"/>
  <c r="B12522" i="26" l="1"/>
  <c r="C12521" i="26"/>
  <c r="B12523" i="26" l="1"/>
  <c r="C12522" i="26"/>
  <c r="B12524" i="26" l="1"/>
  <c r="C12523" i="26"/>
  <c r="B12525" i="26" l="1"/>
  <c r="C12524" i="26"/>
  <c r="B12526" i="26" l="1"/>
  <c r="C12525" i="26"/>
  <c r="B12527" i="26" l="1"/>
  <c r="C12526" i="26"/>
  <c r="B12528" i="26" l="1"/>
  <c r="C12527" i="26"/>
  <c r="B12529" i="26" l="1"/>
  <c r="C12528" i="26"/>
  <c r="B12530" i="26" l="1"/>
  <c r="C12529" i="26"/>
  <c r="B12531" i="26" l="1"/>
  <c r="C12530" i="26"/>
  <c r="B12532" i="26" l="1"/>
  <c r="C12531" i="26"/>
  <c r="B12533" i="26" l="1"/>
  <c r="C12532" i="26"/>
  <c r="B12534" i="26" l="1"/>
  <c r="C12533" i="26"/>
  <c r="B12535" i="26" l="1"/>
  <c r="C12534" i="26"/>
  <c r="B12536" i="26" l="1"/>
  <c r="C12535" i="26"/>
  <c r="B12537" i="26" l="1"/>
  <c r="C12536" i="26"/>
  <c r="B12538" i="26" l="1"/>
  <c r="C12537" i="26"/>
  <c r="B12539" i="26" l="1"/>
  <c r="C12538" i="26"/>
  <c r="B12540" i="26" l="1"/>
  <c r="C12539" i="26"/>
  <c r="B12541" i="26" l="1"/>
  <c r="C12540" i="26"/>
  <c r="B12542" i="26" l="1"/>
  <c r="C12541" i="26"/>
  <c r="B12543" i="26" l="1"/>
  <c r="C12542" i="26"/>
  <c r="B12544" i="26" l="1"/>
  <c r="C12543" i="26"/>
  <c r="B12545" i="26" l="1"/>
  <c r="C12544" i="26"/>
  <c r="B12546" i="26" l="1"/>
  <c r="C12545" i="26"/>
  <c r="B12547" i="26" l="1"/>
  <c r="C12546" i="26"/>
  <c r="B12548" i="26" l="1"/>
  <c r="C12547" i="26"/>
  <c r="B12549" i="26" l="1"/>
  <c r="C12548" i="26"/>
  <c r="B12550" i="26" l="1"/>
  <c r="C12549" i="26"/>
  <c r="B12551" i="26" l="1"/>
  <c r="C12550" i="26"/>
  <c r="B12552" i="26" l="1"/>
  <c r="C12551" i="26"/>
  <c r="B12553" i="26" l="1"/>
  <c r="C12552" i="26"/>
  <c r="B12554" i="26" l="1"/>
  <c r="C12553" i="26"/>
  <c r="B12555" i="26" l="1"/>
  <c r="C12554" i="26"/>
  <c r="B12556" i="26" l="1"/>
  <c r="C12555" i="26"/>
  <c r="B12557" i="26" l="1"/>
  <c r="C12556" i="26"/>
  <c r="B12558" i="26" l="1"/>
  <c r="C12557" i="26"/>
  <c r="B12559" i="26" l="1"/>
  <c r="C12558" i="26"/>
  <c r="B12560" i="26" l="1"/>
  <c r="C12559" i="26"/>
  <c r="B12561" i="26" l="1"/>
  <c r="C12560" i="26"/>
  <c r="B12562" i="26" l="1"/>
  <c r="C12561" i="26"/>
  <c r="B12563" i="26" l="1"/>
  <c r="C12562" i="26"/>
  <c r="B12564" i="26" l="1"/>
  <c r="C12563" i="26"/>
  <c r="B12565" i="26" l="1"/>
  <c r="C12564" i="26"/>
  <c r="B12566" i="26" l="1"/>
  <c r="C12565" i="26"/>
  <c r="B12567" i="26" l="1"/>
  <c r="C12566" i="26"/>
  <c r="B12568" i="26" l="1"/>
  <c r="C12567" i="26"/>
  <c r="B12569" i="26" l="1"/>
  <c r="C12568" i="26"/>
  <c r="B12570" i="26" l="1"/>
  <c r="C12569" i="26"/>
  <c r="B12571" i="26" l="1"/>
  <c r="C12570" i="26"/>
  <c r="B12572" i="26" l="1"/>
  <c r="C12571" i="26"/>
  <c r="B12573" i="26" l="1"/>
  <c r="C12572" i="26"/>
  <c r="B12574" i="26" l="1"/>
  <c r="C12573" i="26"/>
  <c r="B12575" i="26" l="1"/>
  <c r="C12574" i="26"/>
  <c r="B12576" i="26" l="1"/>
  <c r="C12575" i="26"/>
  <c r="B12577" i="26" l="1"/>
  <c r="C12576" i="26"/>
  <c r="B12578" i="26" l="1"/>
  <c r="C12577" i="26"/>
  <c r="B12579" i="26" l="1"/>
  <c r="C12578" i="26"/>
  <c r="B12580" i="26" l="1"/>
  <c r="C12579" i="26"/>
  <c r="B12581" i="26" l="1"/>
  <c r="C12580" i="26"/>
  <c r="B12582" i="26" l="1"/>
  <c r="C12581" i="26"/>
  <c r="B12583" i="26" l="1"/>
  <c r="C12582" i="26"/>
  <c r="B12584" i="26" l="1"/>
  <c r="C12583" i="26"/>
  <c r="B12585" i="26" l="1"/>
  <c r="C12584" i="26"/>
  <c r="B12586" i="26" l="1"/>
  <c r="C12585" i="26"/>
  <c r="B12587" i="26" l="1"/>
  <c r="C12586" i="26"/>
  <c r="B12588" i="26" l="1"/>
  <c r="C12587" i="26"/>
  <c r="B12589" i="26" l="1"/>
  <c r="C12588" i="26"/>
  <c r="B12590" i="26" l="1"/>
  <c r="C12589" i="26"/>
  <c r="B12591" i="26" l="1"/>
  <c r="C12590" i="26"/>
  <c r="B12592" i="26" l="1"/>
  <c r="C12591" i="26"/>
  <c r="B12593" i="26" l="1"/>
  <c r="C12592" i="26"/>
  <c r="B12594" i="26" l="1"/>
  <c r="C12593" i="26"/>
  <c r="B12595" i="26" l="1"/>
  <c r="C12594" i="26"/>
  <c r="B12596" i="26" l="1"/>
  <c r="C12595" i="26"/>
  <c r="B12597" i="26" l="1"/>
  <c r="C12596" i="26"/>
  <c r="B12598" i="26" l="1"/>
  <c r="C12597" i="26"/>
  <c r="B12599" i="26" l="1"/>
  <c r="C12598" i="26"/>
  <c r="B12600" i="26" l="1"/>
  <c r="C12599" i="26"/>
  <c r="B12601" i="26" l="1"/>
  <c r="C12600" i="26"/>
  <c r="B12602" i="26" l="1"/>
  <c r="C12601" i="26"/>
  <c r="B12603" i="26" l="1"/>
  <c r="C12602" i="26"/>
  <c r="B12604" i="26" l="1"/>
  <c r="C12603" i="26"/>
  <c r="B12605" i="26" l="1"/>
  <c r="C12604" i="26"/>
  <c r="B12606" i="26" l="1"/>
  <c r="C12605" i="26"/>
  <c r="B12607" i="26" l="1"/>
  <c r="C12606" i="26"/>
  <c r="B12608" i="26" l="1"/>
  <c r="C12607" i="26"/>
  <c r="B12609" i="26" l="1"/>
  <c r="C12608" i="26"/>
  <c r="B12610" i="26" l="1"/>
  <c r="C12609" i="26"/>
  <c r="B12611" i="26" l="1"/>
  <c r="C12610" i="26"/>
  <c r="B12612" i="26" l="1"/>
  <c r="C12611" i="26"/>
  <c r="B12613" i="26" l="1"/>
  <c r="C12612" i="26"/>
  <c r="B12614" i="26" l="1"/>
  <c r="C12613" i="26"/>
  <c r="B12615" i="26" l="1"/>
  <c r="C12614" i="26"/>
  <c r="B12616" i="26" l="1"/>
  <c r="C12615" i="26"/>
  <c r="B12617" i="26" l="1"/>
  <c r="C12616" i="26"/>
  <c r="B12618" i="26" l="1"/>
  <c r="C12617" i="26"/>
  <c r="B12619" i="26" l="1"/>
  <c r="C12618" i="26"/>
  <c r="B12620" i="26" l="1"/>
  <c r="C12619" i="26"/>
  <c r="B12621" i="26" l="1"/>
  <c r="C12620" i="26"/>
  <c r="B12622" i="26" l="1"/>
  <c r="C12621" i="26"/>
  <c r="B12623" i="26" l="1"/>
  <c r="C12622" i="26"/>
  <c r="B12624" i="26" l="1"/>
  <c r="C12623" i="26"/>
  <c r="B12625" i="26" l="1"/>
  <c r="C12624" i="26"/>
  <c r="B12626" i="26" l="1"/>
  <c r="C12625" i="26"/>
  <c r="B12627" i="26" l="1"/>
  <c r="C12626" i="26"/>
  <c r="B12628" i="26" l="1"/>
  <c r="C12627" i="26"/>
  <c r="B12629" i="26" l="1"/>
  <c r="C12628" i="26"/>
  <c r="B12630" i="26" l="1"/>
  <c r="C12629" i="26"/>
  <c r="B12631" i="26" l="1"/>
  <c r="C12630" i="26"/>
  <c r="B12632" i="26" l="1"/>
  <c r="C12631" i="26"/>
  <c r="B12633" i="26" l="1"/>
  <c r="C12632" i="26"/>
  <c r="B12634" i="26" l="1"/>
  <c r="C12633" i="26"/>
  <c r="B12635" i="26" l="1"/>
  <c r="C12634" i="26"/>
  <c r="B12636" i="26" l="1"/>
  <c r="C12635" i="26"/>
  <c r="B12637" i="26" l="1"/>
  <c r="C12636" i="26"/>
  <c r="B12638" i="26" l="1"/>
  <c r="C12637" i="26"/>
  <c r="B12639" i="26" l="1"/>
  <c r="C12638" i="26"/>
  <c r="B12640" i="26" l="1"/>
  <c r="C12639" i="26"/>
  <c r="B12641" i="26" l="1"/>
  <c r="C12640" i="26"/>
  <c r="B12642" i="26" l="1"/>
  <c r="C12641" i="26"/>
  <c r="B12643" i="26" l="1"/>
  <c r="C12642" i="26"/>
  <c r="B12644" i="26" l="1"/>
  <c r="C12643" i="26"/>
  <c r="B12645" i="26" l="1"/>
  <c r="C12644" i="26"/>
  <c r="B12646" i="26" l="1"/>
  <c r="C12645" i="26"/>
  <c r="B12647" i="26" l="1"/>
  <c r="C12646" i="26"/>
  <c r="B12648" i="26" l="1"/>
  <c r="C12647" i="26"/>
  <c r="B12649" i="26" l="1"/>
  <c r="C12648" i="26"/>
  <c r="B12650" i="26" l="1"/>
  <c r="C12649" i="26"/>
  <c r="B12651" i="26" l="1"/>
  <c r="C12650" i="26"/>
  <c r="B12652" i="26" l="1"/>
  <c r="C12651" i="26"/>
  <c r="B12653" i="26" l="1"/>
  <c r="C12652" i="26"/>
  <c r="B12654" i="26" l="1"/>
  <c r="C12653" i="26"/>
  <c r="B12655" i="26" l="1"/>
  <c r="C12654" i="26"/>
  <c r="B12656" i="26" l="1"/>
  <c r="C12655" i="26"/>
  <c r="B12657" i="26" l="1"/>
  <c r="C12656" i="26"/>
  <c r="B12658" i="26" l="1"/>
  <c r="C12657" i="26"/>
  <c r="B12659" i="26" l="1"/>
  <c r="C12658" i="26"/>
  <c r="B12660" i="26" l="1"/>
  <c r="C12659" i="26"/>
  <c r="B12661" i="26" l="1"/>
  <c r="C12660" i="26"/>
  <c r="B12662" i="26" l="1"/>
  <c r="C12661" i="26"/>
  <c r="B12663" i="26" l="1"/>
  <c r="C12662" i="26"/>
  <c r="B12664" i="26" l="1"/>
  <c r="C12663" i="26"/>
  <c r="B12665" i="26" l="1"/>
  <c r="C12664" i="26"/>
  <c r="B12666" i="26" l="1"/>
  <c r="C12665" i="26"/>
  <c r="B12667" i="26" l="1"/>
  <c r="C12666" i="26"/>
  <c r="B12668" i="26" l="1"/>
  <c r="C12667" i="26"/>
  <c r="B12669" i="26" l="1"/>
  <c r="C12668" i="26"/>
  <c r="B12670" i="26" l="1"/>
  <c r="C12669" i="26"/>
  <c r="B12671" i="26" l="1"/>
  <c r="C12670" i="26"/>
  <c r="B12672" i="26" l="1"/>
  <c r="C12671" i="26"/>
  <c r="B12673" i="26" l="1"/>
  <c r="C12672" i="26"/>
  <c r="B12674" i="26" l="1"/>
  <c r="C12673" i="26"/>
  <c r="B12675" i="26" l="1"/>
  <c r="C12674" i="26"/>
  <c r="B12676" i="26" l="1"/>
  <c r="C12675" i="26"/>
  <c r="B12677" i="26" l="1"/>
  <c r="C12676" i="26"/>
  <c r="B12678" i="26" l="1"/>
  <c r="C12677" i="26"/>
  <c r="B12679" i="26" l="1"/>
  <c r="C12678" i="26"/>
  <c r="B12680" i="26" l="1"/>
  <c r="C12679" i="26"/>
  <c r="B12681" i="26" l="1"/>
  <c r="C12680" i="26"/>
  <c r="B12682" i="26" l="1"/>
  <c r="C12681" i="26"/>
  <c r="B12683" i="26" l="1"/>
  <c r="C12682" i="26"/>
  <c r="B12684" i="26" l="1"/>
  <c r="C12683" i="26"/>
  <c r="B12685" i="26" l="1"/>
  <c r="C12684" i="26"/>
  <c r="B12686" i="26" l="1"/>
  <c r="C12685" i="26"/>
  <c r="B12687" i="26" l="1"/>
  <c r="C12686" i="26"/>
  <c r="B12688" i="26" l="1"/>
  <c r="C12687" i="26"/>
  <c r="B12689" i="26" l="1"/>
  <c r="C12688" i="26"/>
  <c r="B12690" i="26" l="1"/>
  <c r="C12689" i="26"/>
  <c r="B12691" i="26" l="1"/>
  <c r="C12690" i="26"/>
  <c r="B12692" i="26" l="1"/>
  <c r="C12691" i="26"/>
  <c r="B12693" i="26" l="1"/>
  <c r="C12692" i="26"/>
  <c r="B12694" i="26" l="1"/>
  <c r="C12693" i="26"/>
  <c r="B12695" i="26" l="1"/>
  <c r="C12694" i="26"/>
  <c r="B12696" i="26" l="1"/>
  <c r="C12695" i="26"/>
  <c r="B12697" i="26" l="1"/>
  <c r="C12696" i="26"/>
  <c r="B12698" i="26" l="1"/>
  <c r="C12697" i="26"/>
  <c r="B12699" i="26" l="1"/>
  <c r="C12698" i="26"/>
  <c r="B12700" i="26" l="1"/>
  <c r="C12699" i="26"/>
  <c r="B12701" i="26" l="1"/>
  <c r="C12700" i="26"/>
  <c r="B12702" i="26" l="1"/>
  <c r="C12701" i="26"/>
  <c r="B12703" i="26" l="1"/>
  <c r="C12702" i="26"/>
  <c r="B12704" i="26" l="1"/>
  <c r="C12703" i="26"/>
  <c r="B12705" i="26" l="1"/>
  <c r="C12704" i="26"/>
  <c r="B12706" i="26" l="1"/>
  <c r="C12705" i="26"/>
  <c r="B12707" i="26" l="1"/>
  <c r="C12706" i="26"/>
  <c r="B12708" i="26" l="1"/>
  <c r="C12707" i="26"/>
  <c r="B12709" i="26" l="1"/>
  <c r="C12708" i="26"/>
  <c r="B12710" i="26" l="1"/>
  <c r="C12709" i="26"/>
  <c r="B12711" i="26" l="1"/>
  <c r="C12710" i="26"/>
  <c r="B12712" i="26" l="1"/>
  <c r="C12711" i="26"/>
  <c r="B12713" i="26" l="1"/>
  <c r="C12712" i="26"/>
  <c r="B12714" i="26" l="1"/>
  <c r="C12713" i="26"/>
  <c r="B12715" i="26" l="1"/>
  <c r="C12714" i="26"/>
  <c r="B12716" i="26" l="1"/>
  <c r="C12715" i="26"/>
  <c r="B12717" i="26" l="1"/>
  <c r="C12716" i="26"/>
  <c r="B12718" i="26" l="1"/>
  <c r="C12717" i="26"/>
  <c r="B12719" i="26" l="1"/>
  <c r="C12718" i="26"/>
  <c r="B12720" i="26" l="1"/>
  <c r="C12719" i="26"/>
  <c r="B12721" i="26" l="1"/>
  <c r="C12720" i="26"/>
  <c r="B12722" i="26" l="1"/>
  <c r="C12721" i="26"/>
  <c r="B12723" i="26" l="1"/>
  <c r="C12722" i="26"/>
  <c r="B12724" i="26" l="1"/>
  <c r="C12723" i="26"/>
  <c r="B12725" i="26" l="1"/>
  <c r="C12724" i="26"/>
  <c r="B12726" i="26" l="1"/>
  <c r="C12725" i="26"/>
  <c r="B12727" i="26" l="1"/>
  <c r="C12726" i="26"/>
  <c r="B12728" i="26" l="1"/>
  <c r="C12727" i="26"/>
  <c r="B12729" i="26" l="1"/>
  <c r="C12728" i="26"/>
  <c r="B12730" i="26" l="1"/>
  <c r="C12729" i="26"/>
  <c r="B12731" i="26" l="1"/>
  <c r="C12730" i="26"/>
  <c r="B12732" i="26" l="1"/>
  <c r="C12731" i="26"/>
  <c r="B12733" i="26" l="1"/>
  <c r="C12732" i="26"/>
  <c r="B12734" i="26" l="1"/>
  <c r="C12733" i="26"/>
  <c r="B12735" i="26" l="1"/>
  <c r="C12734" i="26"/>
  <c r="B12736" i="26" l="1"/>
  <c r="C12735" i="26"/>
  <c r="B12737" i="26" l="1"/>
  <c r="C12736" i="26"/>
  <c r="C12737" i="26" l="1"/>
  <c r="B12738" i="26"/>
  <c r="B12739" i="26" l="1"/>
  <c r="C12738" i="26"/>
  <c r="C12739" i="26" l="1"/>
  <c r="B12740" i="26"/>
  <c r="C12740" i="26" l="1"/>
  <c r="B12741" i="26"/>
  <c r="B12742" i="26" l="1"/>
  <c r="C12741" i="26"/>
  <c r="C12742" i="26" l="1"/>
  <c r="B12743" i="26"/>
  <c r="C12743" i="26" l="1"/>
  <c r="B12744" i="26"/>
  <c r="B12745" i="26" l="1"/>
  <c r="C12744" i="26"/>
  <c r="B12746" i="26" l="1"/>
  <c r="C12745" i="26"/>
  <c r="B12747" i="26" l="1"/>
  <c r="C12746" i="26"/>
  <c r="B12748" i="26" l="1"/>
  <c r="C12747" i="26"/>
  <c r="B12749" i="26" l="1"/>
  <c r="C12748" i="26"/>
  <c r="B12750" i="26" l="1"/>
  <c r="C12749" i="26"/>
  <c r="B12751" i="26" l="1"/>
  <c r="C12750" i="26"/>
  <c r="B12752" i="26" l="1"/>
  <c r="C12751" i="26"/>
  <c r="B12753" i="26" l="1"/>
  <c r="C12752" i="26"/>
  <c r="B12754" i="26" l="1"/>
  <c r="C12753" i="26"/>
  <c r="B12755" i="26" l="1"/>
  <c r="C12754" i="26"/>
  <c r="B12756" i="26" l="1"/>
  <c r="C12755" i="26"/>
  <c r="B12757" i="26" l="1"/>
  <c r="C12756" i="26"/>
  <c r="B12758" i="26" l="1"/>
  <c r="C12757" i="26"/>
  <c r="B12759" i="26" l="1"/>
  <c r="C12758" i="26"/>
  <c r="B12760" i="26" l="1"/>
  <c r="C12759" i="26"/>
  <c r="B12761" i="26" l="1"/>
  <c r="C12760" i="26"/>
  <c r="B12762" i="26" l="1"/>
  <c r="C12761" i="26"/>
  <c r="B12763" i="26" l="1"/>
  <c r="C12762" i="26"/>
  <c r="B12764" i="26" l="1"/>
  <c r="C12763" i="26"/>
  <c r="B12765" i="26" l="1"/>
  <c r="C12764" i="26"/>
  <c r="B12766" i="26" l="1"/>
  <c r="C12765" i="26"/>
  <c r="B12767" i="26" l="1"/>
  <c r="C12766" i="26"/>
  <c r="B12768" i="26" l="1"/>
  <c r="C12767" i="26"/>
  <c r="B12769" i="26" l="1"/>
  <c r="C12768" i="26"/>
  <c r="B12770" i="26" l="1"/>
  <c r="C12769" i="26"/>
  <c r="B12771" i="26" l="1"/>
  <c r="C12770" i="26"/>
  <c r="B12772" i="26" l="1"/>
  <c r="C12771" i="26"/>
  <c r="B12773" i="26" l="1"/>
  <c r="C12772" i="26"/>
  <c r="B12774" i="26" l="1"/>
  <c r="C12773" i="26"/>
  <c r="B12775" i="26" l="1"/>
  <c r="C12774" i="26"/>
  <c r="B12776" i="26" l="1"/>
  <c r="C12775" i="26"/>
  <c r="B12777" i="26" l="1"/>
  <c r="C12776" i="26"/>
  <c r="B12778" i="26" l="1"/>
  <c r="C12777" i="26"/>
  <c r="B12779" i="26" l="1"/>
  <c r="C12778" i="26"/>
  <c r="B12780" i="26" l="1"/>
  <c r="C12779" i="26"/>
  <c r="B12781" i="26" l="1"/>
  <c r="C12780" i="26"/>
  <c r="B12782" i="26" l="1"/>
  <c r="C12781" i="26"/>
  <c r="B12783" i="26" l="1"/>
  <c r="C12782" i="26"/>
  <c r="B12784" i="26" l="1"/>
  <c r="C12783" i="26"/>
  <c r="B12785" i="26" l="1"/>
  <c r="C12784" i="26"/>
  <c r="B12786" i="26" l="1"/>
  <c r="C12785" i="26"/>
  <c r="B12787" i="26" l="1"/>
  <c r="C12786" i="26"/>
  <c r="B12788" i="26" l="1"/>
  <c r="C12787" i="26"/>
  <c r="B12789" i="26" l="1"/>
  <c r="C12788" i="26"/>
  <c r="B12790" i="26" l="1"/>
  <c r="C12789" i="26"/>
  <c r="B12791" i="26" l="1"/>
  <c r="C12790" i="26"/>
  <c r="B12792" i="26" l="1"/>
  <c r="C12791" i="26"/>
  <c r="B12793" i="26" l="1"/>
  <c r="C12792" i="26"/>
  <c r="B12794" i="26" l="1"/>
  <c r="C12793" i="26"/>
  <c r="C12794" i="26" l="1"/>
  <c r="B12795" i="26"/>
  <c r="B12796" i="26" l="1"/>
  <c r="C12795" i="26"/>
  <c r="B12797" i="26" l="1"/>
  <c r="C12796" i="26"/>
  <c r="B12798" i="26" l="1"/>
  <c r="C12797" i="26"/>
  <c r="B12799" i="26" l="1"/>
  <c r="C12798" i="26"/>
  <c r="B12800" i="26" l="1"/>
  <c r="C12799" i="26"/>
  <c r="B12801" i="26" l="1"/>
  <c r="C12800" i="26"/>
  <c r="B12802" i="26" l="1"/>
  <c r="C12801" i="26"/>
  <c r="B12803" i="26" l="1"/>
  <c r="C12802" i="26"/>
  <c r="B12804" i="26" l="1"/>
  <c r="C12803" i="26"/>
  <c r="B12805" i="26" l="1"/>
  <c r="C12804" i="26"/>
  <c r="B12806" i="26" l="1"/>
  <c r="C12805" i="26"/>
  <c r="B12807" i="26" l="1"/>
  <c r="C12806" i="26"/>
  <c r="B12808" i="26" l="1"/>
  <c r="C12807" i="26"/>
  <c r="B12809" i="26" l="1"/>
  <c r="C12808" i="26"/>
  <c r="B12810" i="26" l="1"/>
  <c r="C12809" i="26"/>
  <c r="B12811" i="26" l="1"/>
  <c r="C12810" i="26"/>
  <c r="B12812" i="26" l="1"/>
  <c r="C12811" i="26"/>
  <c r="B12813" i="26" l="1"/>
  <c r="C12812" i="26"/>
  <c r="B12814" i="26" l="1"/>
  <c r="C12813" i="26"/>
  <c r="B12815" i="26" l="1"/>
  <c r="C12814" i="26"/>
  <c r="B12816" i="26" l="1"/>
  <c r="C12815" i="26"/>
  <c r="B12817" i="26" l="1"/>
  <c r="C12816" i="26"/>
  <c r="B12818" i="26" l="1"/>
  <c r="C12817" i="26"/>
  <c r="B12819" i="26" l="1"/>
  <c r="C12818" i="26"/>
  <c r="B12820" i="26" l="1"/>
  <c r="C12819" i="26"/>
  <c r="B12821" i="26" l="1"/>
  <c r="C12820" i="26"/>
  <c r="B12822" i="26" l="1"/>
  <c r="C12821" i="26"/>
  <c r="B12823" i="26" l="1"/>
  <c r="C12822" i="26"/>
  <c r="B12824" i="26" l="1"/>
  <c r="C12823" i="26"/>
  <c r="B12825" i="26" l="1"/>
  <c r="C12824" i="26"/>
  <c r="B12826" i="26" l="1"/>
  <c r="C12825" i="26"/>
  <c r="B12827" i="26" l="1"/>
  <c r="C12826" i="26"/>
  <c r="B12828" i="26" l="1"/>
  <c r="C12827" i="26"/>
  <c r="B12829" i="26" l="1"/>
  <c r="C12828" i="26"/>
  <c r="B12830" i="26" l="1"/>
  <c r="C12829" i="26"/>
  <c r="B12831" i="26" l="1"/>
  <c r="C12830" i="26"/>
  <c r="B12832" i="26" l="1"/>
  <c r="C12831" i="26"/>
  <c r="B12833" i="26" l="1"/>
  <c r="C12832" i="26"/>
  <c r="B12834" i="26" l="1"/>
  <c r="C12833" i="26"/>
  <c r="B12835" i="26" l="1"/>
  <c r="C12834" i="26"/>
  <c r="B12836" i="26" l="1"/>
  <c r="C12835" i="26"/>
  <c r="B12837" i="26" l="1"/>
  <c r="C12836" i="26"/>
  <c r="B12838" i="26" l="1"/>
  <c r="C12837" i="26"/>
  <c r="B12839" i="26" l="1"/>
  <c r="C12838" i="26"/>
  <c r="B12840" i="26" l="1"/>
  <c r="C12839" i="26"/>
  <c r="B12841" i="26" l="1"/>
  <c r="C12840" i="26"/>
  <c r="B12842" i="26" l="1"/>
  <c r="C12841" i="26"/>
  <c r="B12843" i="26" l="1"/>
  <c r="C12842" i="26"/>
  <c r="B12844" i="26" l="1"/>
  <c r="C12843" i="26"/>
  <c r="B12845" i="26" l="1"/>
  <c r="C12844" i="26"/>
  <c r="B12846" i="26" l="1"/>
  <c r="C12845" i="26"/>
  <c r="B12847" i="26" l="1"/>
  <c r="C12846" i="26"/>
  <c r="B12848" i="26" l="1"/>
  <c r="C12847" i="26"/>
  <c r="B12849" i="26" l="1"/>
  <c r="C12848" i="26"/>
  <c r="B12850" i="26" l="1"/>
  <c r="C12849" i="26"/>
  <c r="B12851" i="26" l="1"/>
  <c r="C12850" i="26"/>
  <c r="B12852" i="26" l="1"/>
  <c r="C12851" i="26"/>
  <c r="B12853" i="26" l="1"/>
  <c r="C12852" i="26"/>
  <c r="B12854" i="26" l="1"/>
  <c r="C12853" i="26"/>
  <c r="B12855" i="26" l="1"/>
  <c r="C12854" i="26"/>
  <c r="B12856" i="26" l="1"/>
  <c r="C12855" i="26"/>
  <c r="B12857" i="26" l="1"/>
  <c r="C12856" i="26"/>
  <c r="B12858" i="26" l="1"/>
  <c r="C12857" i="26"/>
  <c r="B12859" i="26" l="1"/>
  <c r="C12858" i="26"/>
  <c r="B12860" i="26" l="1"/>
  <c r="C12859" i="26"/>
  <c r="B12861" i="26" l="1"/>
  <c r="C12860" i="26"/>
  <c r="B12862" i="26" l="1"/>
  <c r="C12861" i="26"/>
  <c r="B12863" i="26" l="1"/>
  <c r="C12862" i="26"/>
  <c r="B12864" i="26" l="1"/>
  <c r="C12863" i="26"/>
  <c r="B12865" i="26" l="1"/>
  <c r="C12864" i="26"/>
  <c r="B12866" i="26" l="1"/>
  <c r="C12865" i="26"/>
  <c r="B12867" i="26" l="1"/>
  <c r="C12866" i="26"/>
  <c r="B12868" i="26" l="1"/>
  <c r="C12867" i="26"/>
  <c r="B12869" i="26" l="1"/>
  <c r="C12868" i="26"/>
  <c r="B12870" i="26" l="1"/>
  <c r="C12869" i="26"/>
  <c r="B12871" i="26" l="1"/>
  <c r="C12870" i="26"/>
  <c r="B12872" i="26" l="1"/>
  <c r="C12871" i="26"/>
  <c r="B12873" i="26" l="1"/>
  <c r="C12872" i="26"/>
  <c r="B12874" i="26" l="1"/>
  <c r="C12873" i="26"/>
  <c r="B12875" i="26" l="1"/>
  <c r="C12874" i="26"/>
  <c r="B12876" i="26" l="1"/>
  <c r="C12875" i="26"/>
  <c r="B12877" i="26" l="1"/>
  <c r="C12876" i="26"/>
  <c r="B12878" i="26" l="1"/>
  <c r="C12877" i="26"/>
  <c r="B12879" i="26" l="1"/>
  <c r="C12878" i="26"/>
  <c r="B12880" i="26" l="1"/>
  <c r="C12879" i="26"/>
  <c r="B12881" i="26" l="1"/>
  <c r="C12880" i="26"/>
  <c r="B12882" i="26" l="1"/>
  <c r="C12881" i="26"/>
  <c r="B12883" i="26" l="1"/>
  <c r="C12882" i="26"/>
  <c r="B12884" i="26" l="1"/>
  <c r="C12883" i="26"/>
  <c r="B12885" i="26" l="1"/>
  <c r="C12884" i="26"/>
  <c r="B12886" i="26" l="1"/>
  <c r="C12885" i="26"/>
  <c r="B12887" i="26" l="1"/>
  <c r="C12886" i="26"/>
  <c r="B12888" i="26" l="1"/>
  <c r="C12887" i="26"/>
  <c r="B12889" i="26" l="1"/>
  <c r="C12888" i="26"/>
  <c r="B12890" i="26" l="1"/>
  <c r="C12889" i="26"/>
  <c r="B12891" i="26" l="1"/>
  <c r="C12890" i="26"/>
  <c r="B12892" i="26" l="1"/>
  <c r="C12891" i="26"/>
  <c r="B12893" i="26" l="1"/>
  <c r="C12892" i="26"/>
  <c r="B12894" i="26" l="1"/>
  <c r="C12893" i="26"/>
  <c r="B12895" i="26" l="1"/>
  <c r="C12894" i="26"/>
  <c r="B12896" i="26" l="1"/>
  <c r="C12895" i="26"/>
  <c r="B12897" i="26" l="1"/>
  <c r="C12896" i="26"/>
  <c r="B12898" i="26" l="1"/>
  <c r="C12897" i="26"/>
  <c r="B12899" i="26" l="1"/>
  <c r="C12898" i="26"/>
  <c r="B12900" i="26" l="1"/>
  <c r="C12899" i="26"/>
  <c r="B12901" i="26" l="1"/>
  <c r="C12900" i="26"/>
  <c r="B12902" i="26" l="1"/>
  <c r="C12901" i="26"/>
  <c r="B12903" i="26" l="1"/>
  <c r="C12902" i="26"/>
  <c r="B12904" i="26" l="1"/>
  <c r="C12903" i="26"/>
  <c r="B12905" i="26" l="1"/>
  <c r="C12904" i="26"/>
  <c r="B12906" i="26" l="1"/>
  <c r="C12905" i="26"/>
  <c r="B12907" i="26" l="1"/>
  <c r="C12906" i="26"/>
  <c r="B12908" i="26" l="1"/>
  <c r="C12907" i="26"/>
  <c r="C12908" i="26" l="1"/>
  <c r="B12909" i="26"/>
  <c r="B12910" i="26" l="1"/>
  <c r="C12909" i="26"/>
  <c r="B12911" i="26" l="1"/>
  <c r="C12910" i="26"/>
  <c r="B12912" i="26" l="1"/>
  <c r="C12911" i="26"/>
  <c r="B12913" i="26" l="1"/>
  <c r="C12912" i="26"/>
  <c r="B12914" i="26" l="1"/>
  <c r="C12913" i="26"/>
  <c r="B12915" i="26" l="1"/>
  <c r="C12914" i="26"/>
  <c r="B12916" i="26" l="1"/>
  <c r="C12915" i="26"/>
  <c r="B12917" i="26" l="1"/>
  <c r="C12916" i="26"/>
  <c r="B12918" i="26" l="1"/>
  <c r="C12917" i="26"/>
  <c r="B12919" i="26" l="1"/>
  <c r="C12918" i="26"/>
  <c r="B12920" i="26" l="1"/>
  <c r="C12919" i="26"/>
  <c r="B12921" i="26" l="1"/>
  <c r="C12920" i="26"/>
  <c r="B12922" i="26" l="1"/>
  <c r="C12921" i="26"/>
  <c r="B12923" i="26" l="1"/>
  <c r="C12922" i="26"/>
  <c r="B12924" i="26" l="1"/>
  <c r="C12923" i="26"/>
  <c r="B12925" i="26" l="1"/>
  <c r="C12924" i="26"/>
  <c r="B12926" i="26" l="1"/>
  <c r="C12925" i="26"/>
  <c r="B12927" i="26" l="1"/>
  <c r="C12926" i="26"/>
  <c r="B12928" i="26" l="1"/>
  <c r="C12927" i="26"/>
  <c r="B12929" i="26" l="1"/>
  <c r="C12928" i="26"/>
  <c r="B12930" i="26" l="1"/>
  <c r="C12929" i="26"/>
  <c r="B12931" i="26" l="1"/>
  <c r="C12930" i="26"/>
  <c r="B12932" i="26" l="1"/>
  <c r="C12931" i="26"/>
  <c r="B12933" i="26" l="1"/>
  <c r="C12932" i="26"/>
  <c r="B12934" i="26" l="1"/>
  <c r="C12933" i="26"/>
  <c r="B12935" i="26" l="1"/>
  <c r="C12934" i="26"/>
  <c r="B12936" i="26" l="1"/>
  <c r="C12935" i="26"/>
  <c r="B12937" i="26" l="1"/>
  <c r="C12936" i="26"/>
  <c r="B12938" i="26" l="1"/>
  <c r="C12937" i="26"/>
  <c r="B12939" i="26" l="1"/>
  <c r="C12938" i="26"/>
  <c r="B12940" i="26" l="1"/>
  <c r="C12939" i="26"/>
  <c r="B12941" i="26" l="1"/>
  <c r="C12940" i="26"/>
  <c r="B12942" i="26" l="1"/>
  <c r="C12941" i="26"/>
  <c r="B12943" i="26" l="1"/>
  <c r="C12942" i="26"/>
  <c r="B12944" i="26" l="1"/>
  <c r="C12943" i="26"/>
  <c r="B12945" i="26" l="1"/>
  <c r="C12944" i="26"/>
  <c r="B12946" i="26" l="1"/>
  <c r="C12945" i="26"/>
  <c r="B12947" i="26" l="1"/>
  <c r="C12946" i="26"/>
  <c r="B12948" i="26" l="1"/>
  <c r="C12947" i="26"/>
  <c r="B12949" i="26" l="1"/>
  <c r="C12948" i="26"/>
  <c r="C12949" i="26" l="1"/>
  <c r="B12950" i="26"/>
  <c r="B12951" i="26" l="1"/>
  <c r="C12950" i="26"/>
  <c r="B12952" i="26" l="1"/>
  <c r="C12951" i="26"/>
  <c r="C12952" i="26" l="1"/>
  <c r="B12953" i="26"/>
  <c r="B12954" i="26" l="1"/>
  <c r="C12953" i="26"/>
  <c r="B12955" i="26" l="1"/>
  <c r="C12954" i="26"/>
  <c r="B12956" i="26" l="1"/>
  <c r="C12955" i="26"/>
  <c r="B12957" i="26" l="1"/>
  <c r="C12956" i="26"/>
  <c r="B12958" i="26" l="1"/>
  <c r="C12957" i="26"/>
  <c r="B12959" i="26" l="1"/>
  <c r="C12958" i="26"/>
  <c r="B12960" i="26" l="1"/>
  <c r="C12959" i="26"/>
  <c r="B12961" i="26" l="1"/>
  <c r="C12960" i="26"/>
  <c r="B12962" i="26" l="1"/>
  <c r="C12961" i="26"/>
  <c r="B12963" i="26" l="1"/>
  <c r="C12962" i="26"/>
  <c r="B12964" i="26" l="1"/>
  <c r="C12963" i="26"/>
  <c r="B12965" i="26" l="1"/>
  <c r="C12964" i="26"/>
  <c r="B12966" i="26" l="1"/>
  <c r="C12965" i="26"/>
  <c r="B12967" i="26" l="1"/>
  <c r="C12966" i="26"/>
  <c r="B12968" i="26" l="1"/>
  <c r="C12967" i="26"/>
  <c r="B12969" i="26" l="1"/>
  <c r="C12968" i="26"/>
  <c r="B12970" i="26" l="1"/>
  <c r="C12969" i="26"/>
  <c r="B12971" i="26" l="1"/>
  <c r="C12970" i="26"/>
  <c r="B12972" i="26" l="1"/>
  <c r="C12971" i="26"/>
  <c r="B12973" i="26" l="1"/>
  <c r="C12972" i="26"/>
  <c r="B12974" i="26" l="1"/>
  <c r="C12973" i="26"/>
  <c r="B12975" i="26" l="1"/>
  <c r="C12974" i="26"/>
  <c r="B12976" i="26" l="1"/>
  <c r="C12975" i="26"/>
  <c r="B12977" i="26" l="1"/>
  <c r="C12976" i="26"/>
  <c r="B12978" i="26" l="1"/>
  <c r="C12977" i="26"/>
  <c r="B12979" i="26" l="1"/>
  <c r="C12978" i="26"/>
  <c r="B12980" i="26" l="1"/>
  <c r="C12979" i="26"/>
  <c r="B12981" i="26" l="1"/>
  <c r="C12980" i="26"/>
  <c r="B12982" i="26" l="1"/>
  <c r="C12981" i="26"/>
  <c r="B12983" i="26" l="1"/>
  <c r="C12982" i="26"/>
  <c r="B12984" i="26" l="1"/>
  <c r="C12983" i="26"/>
  <c r="B12985" i="26" l="1"/>
  <c r="C12984" i="26"/>
  <c r="B12986" i="26" l="1"/>
  <c r="C12985" i="26"/>
  <c r="B12987" i="26" l="1"/>
  <c r="C12986" i="26"/>
  <c r="B12988" i="26" l="1"/>
  <c r="C12987" i="26"/>
  <c r="B12989" i="26" l="1"/>
  <c r="C12988" i="26"/>
  <c r="B12990" i="26" l="1"/>
  <c r="C12989" i="26"/>
  <c r="B12991" i="26" l="1"/>
  <c r="C12990" i="26"/>
  <c r="B12992" i="26" l="1"/>
  <c r="C12991" i="26"/>
  <c r="B12993" i="26" l="1"/>
  <c r="C12992" i="26"/>
  <c r="B12994" i="26" l="1"/>
  <c r="C12993" i="26"/>
  <c r="B12995" i="26" l="1"/>
  <c r="C12994" i="26"/>
  <c r="C12995" i="26" l="1"/>
  <c r="B12996" i="26"/>
  <c r="B12997" i="26" l="1"/>
  <c r="C12996" i="26"/>
  <c r="B12998" i="26" l="1"/>
  <c r="C12997" i="26"/>
  <c r="B12999" i="26" l="1"/>
  <c r="C12998" i="26"/>
  <c r="B13000" i="26" l="1"/>
  <c r="C12999" i="26"/>
  <c r="B13001" i="26" l="1"/>
  <c r="C13000" i="26"/>
  <c r="B13002" i="26" l="1"/>
  <c r="C13001" i="26"/>
  <c r="B13003" i="26" l="1"/>
  <c r="C13002" i="26"/>
  <c r="B13004" i="26" l="1"/>
  <c r="C13003" i="26"/>
  <c r="B13005" i="26" l="1"/>
  <c r="C13004" i="26"/>
  <c r="B13006" i="26" l="1"/>
  <c r="C13005" i="26"/>
  <c r="B13007" i="26" l="1"/>
  <c r="C13006" i="26"/>
  <c r="B13008" i="26" l="1"/>
  <c r="C13007" i="26"/>
  <c r="B13009" i="26" l="1"/>
  <c r="C13008" i="26"/>
  <c r="B13010" i="26" l="1"/>
  <c r="C13009" i="26"/>
  <c r="B13011" i="26" l="1"/>
  <c r="C13010" i="26"/>
  <c r="B13012" i="26" l="1"/>
  <c r="C13011" i="26"/>
  <c r="B13013" i="26" l="1"/>
  <c r="C13012" i="26"/>
  <c r="B13014" i="26" l="1"/>
  <c r="C13013" i="26"/>
  <c r="B13015" i="26" l="1"/>
  <c r="C13014" i="26"/>
  <c r="B13016" i="26" l="1"/>
  <c r="C13015" i="26"/>
  <c r="B13017" i="26" l="1"/>
  <c r="C13016" i="26"/>
  <c r="B13018" i="26" l="1"/>
  <c r="C13017" i="26"/>
  <c r="B13019" i="26" l="1"/>
  <c r="C13018" i="26"/>
  <c r="B13020" i="26" l="1"/>
  <c r="C13019" i="26"/>
  <c r="B13021" i="26" l="1"/>
  <c r="C13020" i="26"/>
  <c r="B13022" i="26" l="1"/>
  <c r="C13021" i="26"/>
  <c r="B13023" i="26" l="1"/>
  <c r="C13022" i="26"/>
  <c r="B13024" i="26" l="1"/>
  <c r="C13023" i="26"/>
  <c r="B13025" i="26" l="1"/>
  <c r="C13024" i="26"/>
  <c r="B13026" i="26" l="1"/>
  <c r="C13025" i="26"/>
  <c r="B13027" i="26" l="1"/>
  <c r="C13026" i="26"/>
  <c r="C13027" i="26" l="1"/>
  <c r="B13028" i="26"/>
  <c r="B13029" i="26" l="1"/>
  <c r="C13028" i="26"/>
  <c r="B13030" i="26" l="1"/>
  <c r="C13029" i="26"/>
  <c r="B13031" i="26" l="1"/>
  <c r="C13030" i="26"/>
  <c r="B13032" i="26" l="1"/>
  <c r="C13031" i="26"/>
  <c r="B13033" i="26" l="1"/>
  <c r="C13032" i="26"/>
  <c r="B13034" i="26" l="1"/>
  <c r="C13033" i="26"/>
  <c r="B13035" i="26" l="1"/>
  <c r="C13034" i="26"/>
  <c r="B13036" i="26" l="1"/>
  <c r="C13035" i="26"/>
  <c r="B13037" i="26" l="1"/>
  <c r="C13036" i="26"/>
  <c r="B13038" i="26" l="1"/>
  <c r="C13037" i="26"/>
  <c r="B13039" i="26" l="1"/>
  <c r="C13038" i="26"/>
  <c r="B13040" i="26" l="1"/>
  <c r="C13039" i="26"/>
  <c r="B13041" i="26" l="1"/>
  <c r="C13040" i="26"/>
  <c r="B13042" i="26" l="1"/>
  <c r="C13041" i="26"/>
  <c r="B13043" i="26" l="1"/>
  <c r="C13042" i="26"/>
  <c r="B13044" i="26" l="1"/>
  <c r="C13043" i="26"/>
  <c r="B13045" i="26" l="1"/>
  <c r="C13044" i="26"/>
  <c r="B13046" i="26" l="1"/>
  <c r="C13045" i="26"/>
  <c r="B13047" i="26" l="1"/>
  <c r="C13046" i="26"/>
  <c r="B13048" i="26" l="1"/>
  <c r="C13047" i="26"/>
  <c r="B13049" i="26" l="1"/>
  <c r="C13048" i="26"/>
  <c r="B13050" i="26" l="1"/>
  <c r="C13049" i="26"/>
  <c r="B13051" i="26" l="1"/>
  <c r="C13050" i="26"/>
  <c r="B13052" i="26" l="1"/>
  <c r="C13051" i="26"/>
  <c r="B13053" i="26" l="1"/>
  <c r="C13052" i="26"/>
  <c r="B13054" i="26" l="1"/>
  <c r="C13053" i="26"/>
  <c r="B13055" i="26" l="1"/>
  <c r="C13054" i="26"/>
  <c r="B13056" i="26" l="1"/>
  <c r="C13055" i="26"/>
  <c r="B13057" i="26" l="1"/>
  <c r="C13056" i="26"/>
  <c r="B13058" i="26" l="1"/>
  <c r="C13057" i="26"/>
  <c r="B13059" i="26" l="1"/>
  <c r="C13058" i="26"/>
  <c r="B13060" i="26" l="1"/>
  <c r="C13059" i="26"/>
  <c r="B13061" i="26" l="1"/>
  <c r="C13060" i="26"/>
  <c r="B13062" i="26" l="1"/>
  <c r="C13061" i="26"/>
  <c r="B13063" i="26" l="1"/>
  <c r="C13062" i="26"/>
  <c r="B13064" i="26" l="1"/>
  <c r="C13063" i="26"/>
  <c r="B13065" i="26" l="1"/>
  <c r="C13064" i="26"/>
  <c r="B13066" i="26" l="1"/>
  <c r="C13065" i="26"/>
  <c r="B13067" i="26" l="1"/>
  <c r="C13066" i="26"/>
  <c r="B13068" i="26" l="1"/>
  <c r="C13067" i="26"/>
  <c r="B13069" i="26" l="1"/>
  <c r="C13068" i="26"/>
  <c r="B13070" i="26" l="1"/>
  <c r="C13069" i="26"/>
  <c r="B13071" i="26" l="1"/>
  <c r="C13070" i="26"/>
  <c r="B13072" i="26" l="1"/>
  <c r="C13071" i="26"/>
  <c r="B13073" i="26" l="1"/>
  <c r="C13072" i="26"/>
  <c r="B13074" i="26" l="1"/>
  <c r="C13073" i="26"/>
  <c r="B13075" i="26" l="1"/>
  <c r="C13074" i="26"/>
  <c r="B13076" i="26" l="1"/>
  <c r="C13075" i="26"/>
  <c r="B13077" i="26" l="1"/>
  <c r="C13076" i="26"/>
  <c r="B13078" i="26" l="1"/>
  <c r="C13077" i="26"/>
  <c r="B13079" i="26" l="1"/>
  <c r="C13078" i="26"/>
  <c r="B13080" i="26" l="1"/>
  <c r="C13079" i="26"/>
  <c r="B13081" i="26" l="1"/>
  <c r="C13080" i="26"/>
  <c r="B13082" i="26" l="1"/>
  <c r="C13081" i="26"/>
  <c r="B13083" i="26" l="1"/>
  <c r="C13082" i="26"/>
  <c r="B13084" i="26" l="1"/>
  <c r="C13083" i="26"/>
  <c r="B13085" i="26" l="1"/>
  <c r="C13084" i="26"/>
  <c r="B13086" i="26" l="1"/>
  <c r="C13085" i="26"/>
  <c r="B13087" i="26" l="1"/>
  <c r="C13086" i="26"/>
  <c r="B13088" i="26" l="1"/>
  <c r="C13087" i="26"/>
  <c r="B13089" i="26" l="1"/>
  <c r="C13088" i="26"/>
  <c r="B13090" i="26" l="1"/>
  <c r="C13089" i="26"/>
  <c r="B13091" i="26" l="1"/>
  <c r="C13090" i="26"/>
  <c r="B13092" i="26" l="1"/>
  <c r="C13091" i="26"/>
  <c r="B13093" i="26" l="1"/>
  <c r="C13092" i="26"/>
  <c r="B13094" i="26" l="1"/>
  <c r="C13093" i="26"/>
  <c r="B13095" i="26" l="1"/>
  <c r="C13094" i="26"/>
  <c r="B13096" i="26" l="1"/>
  <c r="C13095" i="26"/>
  <c r="B13097" i="26" l="1"/>
  <c r="C13096" i="26"/>
  <c r="B13098" i="26" l="1"/>
  <c r="C13097" i="26"/>
  <c r="B13099" i="26" l="1"/>
  <c r="C13098" i="26"/>
  <c r="B13100" i="26" l="1"/>
  <c r="C13099" i="26"/>
  <c r="B13101" i="26" l="1"/>
  <c r="C13100" i="26"/>
  <c r="B13102" i="26" l="1"/>
  <c r="C13101" i="26"/>
  <c r="B13103" i="26" l="1"/>
  <c r="C13102" i="26"/>
  <c r="B13104" i="26" l="1"/>
  <c r="C13103" i="26"/>
  <c r="B13105" i="26" l="1"/>
  <c r="C13104" i="26"/>
  <c r="B13106" i="26" l="1"/>
  <c r="C13105" i="26"/>
  <c r="B13107" i="26" l="1"/>
  <c r="C13106" i="26"/>
  <c r="B13108" i="26" l="1"/>
  <c r="C13107" i="26"/>
  <c r="B13109" i="26" l="1"/>
  <c r="C13108" i="26"/>
  <c r="B13110" i="26" l="1"/>
  <c r="C13109" i="26"/>
  <c r="B13111" i="26" l="1"/>
  <c r="C13110" i="26"/>
  <c r="B13112" i="26" l="1"/>
  <c r="C13111" i="26"/>
  <c r="B13113" i="26" l="1"/>
  <c r="C13112" i="26"/>
  <c r="B13114" i="26" l="1"/>
  <c r="C13113" i="26"/>
  <c r="B13115" i="26" l="1"/>
  <c r="C13114" i="26"/>
  <c r="B13116" i="26" l="1"/>
  <c r="C13115" i="26"/>
  <c r="B13117" i="26" l="1"/>
  <c r="C13116" i="26"/>
  <c r="B13118" i="26" l="1"/>
  <c r="C13117" i="26"/>
  <c r="B13119" i="26" l="1"/>
  <c r="C13118" i="26"/>
  <c r="B13120" i="26" l="1"/>
  <c r="C13119" i="26"/>
  <c r="B13121" i="26" l="1"/>
  <c r="C13120" i="26"/>
  <c r="B13122" i="26" l="1"/>
  <c r="C13121" i="26"/>
  <c r="B13123" i="26" l="1"/>
  <c r="C13122" i="26"/>
  <c r="B13124" i="26" l="1"/>
  <c r="C13123" i="26"/>
  <c r="B13125" i="26" l="1"/>
  <c r="C13124" i="26"/>
  <c r="B13126" i="26" l="1"/>
  <c r="C13125" i="26"/>
  <c r="B13127" i="26" l="1"/>
  <c r="C13126" i="26"/>
  <c r="B13128" i="26" l="1"/>
  <c r="C13127" i="26"/>
  <c r="B13129" i="26" l="1"/>
  <c r="C13128" i="26"/>
  <c r="B13130" i="26" l="1"/>
  <c r="C13129" i="26"/>
  <c r="B13131" i="26" l="1"/>
  <c r="C13130" i="26"/>
  <c r="B13132" i="26" l="1"/>
  <c r="C13131" i="26"/>
  <c r="B13133" i="26" l="1"/>
  <c r="C13132" i="26"/>
  <c r="B13134" i="26" l="1"/>
  <c r="C13133" i="26"/>
  <c r="B13135" i="26" l="1"/>
  <c r="C13134" i="26"/>
  <c r="B13136" i="26" l="1"/>
  <c r="C13135" i="26"/>
  <c r="B13137" i="26" l="1"/>
  <c r="C13136" i="26"/>
  <c r="B13138" i="26" l="1"/>
  <c r="C13137" i="26"/>
  <c r="B13139" i="26" l="1"/>
  <c r="C13138" i="26"/>
  <c r="B13140" i="26" l="1"/>
  <c r="C13139" i="26"/>
  <c r="B13141" i="26" l="1"/>
  <c r="C13140" i="26"/>
  <c r="B13142" i="26" l="1"/>
  <c r="C13141" i="26"/>
  <c r="B13143" i="26" l="1"/>
  <c r="C13142" i="26"/>
  <c r="B13144" i="26" l="1"/>
  <c r="C13143" i="26"/>
  <c r="B13145" i="26" l="1"/>
  <c r="C13144" i="26"/>
  <c r="B13146" i="26" l="1"/>
  <c r="C13145" i="26"/>
  <c r="B13147" i="26" l="1"/>
  <c r="C13146" i="26"/>
  <c r="B13148" i="26" l="1"/>
  <c r="C13147" i="26"/>
  <c r="B13149" i="26" l="1"/>
  <c r="C13148" i="26"/>
  <c r="B13150" i="26" l="1"/>
  <c r="C13149" i="26"/>
  <c r="B13151" i="26" l="1"/>
  <c r="C13150" i="26"/>
  <c r="B13152" i="26" l="1"/>
  <c r="C13151" i="26"/>
  <c r="B13153" i="26" l="1"/>
  <c r="C13152" i="26"/>
  <c r="B13154" i="26" l="1"/>
  <c r="C13153" i="26"/>
  <c r="B13155" i="26" l="1"/>
  <c r="C13154" i="26"/>
  <c r="B13156" i="26" l="1"/>
  <c r="C13155" i="26"/>
  <c r="B13157" i="26" l="1"/>
  <c r="C13156" i="26"/>
  <c r="B13158" i="26" l="1"/>
  <c r="C13157" i="26"/>
  <c r="B13159" i="26" l="1"/>
  <c r="C13158" i="26"/>
  <c r="B13160" i="26" l="1"/>
  <c r="C13159" i="26"/>
  <c r="B13161" i="26" l="1"/>
  <c r="C13160" i="26"/>
  <c r="B13162" i="26" l="1"/>
  <c r="C13161" i="26"/>
  <c r="B13163" i="26" l="1"/>
  <c r="C13162" i="26"/>
  <c r="B13164" i="26" l="1"/>
  <c r="C13163" i="26"/>
  <c r="B13165" i="26" l="1"/>
  <c r="C13164" i="26"/>
  <c r="B13166" i="26" l="1"/>
  <c r="C13165" i="26"/>
  <c r="B13167" i="26" l="1"/>
  <c r="C13166" i="26"/>
  <c r="B13168" i="26" l="1"/>
  <c r="C13167" i="26"/>
  <c r="B13169" i="26" l="1"/>
  <c r="C13168" i="26"/>
  <c r="B13170" i="26" l="1"/>
  <c r="C13169" i="26"/>
  <c r="B13171" i="26" l="1"/>
  <c r="C13170" i="26"/>
  <c r="B13172" i="26" l="1"/>
  <c r="C13171" i="26"/>
  <c r="B13173" i="26" l="1"/>
  <c r="C13172" i="26"/>
  <c r="B13174" i="26" l="1"/>
  <c r="C13173" i="26"/>
  <c r="B13175" i="26" l="1"/>
  <c r="C13174" i="26"/>
  <c r="B13176" i="26" l="1"/>
  <c r="C13175" i="26"/>
  <c r="B13177" i="26" l="1"/>
  <c r="C13176" i="26"/>
  <c r="B13178" i="26" l="1"/>
  <c r="C13177" i="26"/>
  <c r="B13179" i="26" l="1"/>
  <c r="C13178" i="26"/>
  <c r="B13180" i="26" l="1"/>
  <c r="C13179" i="26"/>
  <c r="B13181" i="26" l="1"/>
  <c r="C13180" i="26"/>
  <c r="B13182" i="26" l="1"/>
  <c r="C13181" i="26"/>
  <c r="B13183" i="26" l="1"/>
  <c r="C13182" i="26"/>
  <c r="B13184" i="26" l="1"/>
  <c r="C13183" i="26"/>
  <c r="B13185" i="26" l="1"/>
  <c r="C13184" i="26"/>
  <c r="B13186" i="26" l="1"/>
  <c r="C13185" i="26"/>
  <c r="B13187" i="26" l="1"/>
  <c r="C13186" i="26"/>
  <c r="B13188" i="26" l="1"/>
  <c r="C13187" i="26"/>
  <c r="B13189" i="26" l="1"/>
  <c r="C13188" i="26"/>
  <c r="B13190" i="26" l="1"/>
  <c r="C13189" i="26"/>
  <c r="B13191" i="26" l="1"/>
  <c r="C13190" i="26"/>
  <c r="B13192" i="26" l="1"/>
  <c r="C13191" i="26"/>
  <c r="B13193" i="26" l="1"/>
  <c r="C13192" i="26"/>
  <c r="B13194" i="26" l="1"/>
  <c r="C13193" i="26"/>
  <c r="B13195" i="26" l="1"/>
  <c r="C13194" i="26"/>
  <c r="B13196" i="26" l="1"/>
  <c r="C13195" i="26"/>
  <c r="B13197" i="26" l="1"/>
  <c r="C13196" i="26"/>
  <c r="B13198" i="26" l="1"/>
  <c r="C13197" i="26"/>
  <c r="B13199" i="26" l="1"/>
  <c r="C13198" i="26"/>
  <c r="B13200" i="26" l="1"/>
  <c r="C13199" i="26"/>
  <c r="B13201" i="26" l="1"/>
  <c r="C13200" i="26"/>
  <c r="B13202" i="26" l="1"/>
  <c r="C13201" i="26"/>
  <c r="B13203" i="26" l="1"/>
  <c r="C13202" i="26"/>
  <c r="B13204" i="26" l="1"/>
  <c r="C13203" i="26"/>
  <c r="B13205" i="26" l="1"/>
  <c r="C13204" i="26"/>
  <c r="B13206" i="26" l="1"/>
  <c r="C13205" i="26"/>
  <c r="B13207" i="26" l="1"/>
  <c r="C13206" i="26"/>
  <c r="B13208" i="26" l="1"/>
  <c r="C13207" i="26"/>
  <c r="B13209" i="26" l="1"/>
  <c r="C13208" i="26"/>
  <c r="B13210" i="26" l="1"/>
  <c r="C13209" i="26"/>
  <c r="B13211" i="26" l="1"/>
  <c r="C13210" i="26"/>
  <c r="B13212" i="26" l="1"/>
  <c r="C13211" i="26"/>
  <c r="B13213" i="26" l="1"/>
  <c r="C13212" i="26"/>
  <c r="B13214" i="26" l="1"/>
  <c r="C13213" i="26"/>
  <c r="B13215" i="26" l="1"/>
  <c r="C13214" i="26"/>
  <c r="B13216" i="26" l="1"/>
  <c r="C13215" i="26"/>
  <c r="B13217" i="26" l="1"/>
  <c r="C13216" i="26"/>
  <c r="B13218" i="26" l="1"/>
  <c r="C13217" i="26"/>
  <c r="B13219" i="26" l="1"/>
  <c r="C13218" i="26"/>
  <c r="B13220" i="26" l="1"/>
  <c r="C13219" i="26"/>
  <c r="B13221" i="26" l="1"/>
  <c r="C13220" i="26"/>
  <c r="B13222" i="26" l="1"/>
  <c r="C13221" i="26"/>
  <c r="B13223" i="26" l="1"/>
  <c r="C13222" i="26"/>
  <c r="B13224" i="26" l="1"/>
  <c r="C13223" i="26"/>
  <c r="B13225" i="26" l="1"/>
  <c r="C13224" i="26"/>
  <c r="B13226" i="26" l="1"/>
  <c r="C13225" i="26"/>
  <c r="B13227" i="26" l="1"/>
  <c r="C13226" i="26"/>
  <c r="B13228" i="26" l="1"/>
  <c r="C13227" i="26"/>
  <c r="B13229" i="26" l="1"/>
  <c r="C13228" i="26"/>
  <c r="B13230" i="26" l="1"/>
  <c r="C13229" i="26"/>
  <c r="B13231" i="26" l="1"/>
  <c r="C13230" i="26"/>
  <c r="B13232" i="26" l="1"/>
  <c r="C13231" i="26"/>
  <c r="B13233" i="26" l="1"/>
  <c r="C13232" i="26"/>
  <c r="B13234" i="26" l="1"/>
  <c r="C13233" i="26"/>
  <c r="B13235" i="26" l="1"/>
  <c r="C13234" i="26"/>
  <c r="B13236" i="26" l="1"/>
  <c r="C13235" i="26"/>
  <c r="B13237" i="26" l="1"/>
  <c r="C13236" i="26"/>
  <c r="B13238" i="26" l="1"/>
  <c r="C13237" i="26"/>
  <c r="B13239" i="26" l="1"/>
  <c r="C13238" i="26"/>
  <c r="B13240" i="26" l="1"/>
  <c r="C13239" i="26"/>
  <c r="B13241" i="26" l="1"/>
  <c r="C13240" i="26"/>
  <c r="B13242" i="26" l="1"/>
  <c r="C13241" i="26"/>
  <c r="B13243" i="26" l="1"/>
  <c r="C13242" i="26"/>
  <c r="B13244" i="26" l="1"/>
  <c r="C13243" i="26"/>
  <c r="B13245" i="26" l="1"/>
  <c r="C13244" i="26"/>
  <c r="B13246" i="26" l="1"/>
  <c r="C13245" i="26"/>
  <c r="B13247" i="26" l="1"/>
  <c r="C13246" i="26"/>
  <c r="B13248" i="26" l="1"/>
  <c r="C13247" i="26"/>
  <c r="B13249" i="26" l="1"/>
  <c r="C13248" i="26"/>
  <c r="B13250" i="26" l="1"/>
  <c r="C13249" i="26"/>
  <c r="B13251" i="26" l="1"/>
  <c r="C13250" i="26"/>
  <c r="B13252" i="26" l="1"/>
  <c r="C13251" i="26"/>
  <c r="B13253" i="26" l="1"/>
  <c r="C13252" i="26"/>
  <c r="B13254" i="26" l="1"/>
  <c r="C13253" i="26"/>
  <c r="B13255" i="26" l="1"/>
  <c r="C13254" i="26"/>
  <c r="B13256" i="26" l="1"/>
  <c r="C13255" i="26"/>
  <c r="B13257" i="26" l="1"/>
  <c r="C13256" i="26"/>
  <c r="B13258" i="26" l="1"/>
  <c r="C13257" i="26"/>
  <c r="B13259" i="26" l="1"/>
  <c r="C13258" i="26"/>
  <c r="B13260" i="26" l="1"/>
  <c r="C13259" i="26"/>
  <c r="B13261" i="26" l="1"/>
  <c r="C13260" i="26"/>
  <c r="B13262" i="26" l="1"/>
  <c r="C13261" i="26"/>
  <c r="B13263" i="26" l="1"/>
  <c r="C13262" i="26"/>
  <c r="B13264" i="26" l="1"/>
  <c r="C13263" i="26"/>
  <c r="B13265" i="26" l="1"/>
  <c r="C13264" i="26"/>
  <c r="B13266" i="26" l="1"/>
  <c r="C13265" i="26"/>
  <c r="B13267" i="26" l="1"/>
  <c r="C13266" i="26"/>
  <c r="B13268" i="26" l="1"/>
  <c r="C13267" i="26"/>
  <c r="B13269" i="26" l="1"/>
  <c r="C13268" i="26"/>
  <c r="B13270" i="26" l="1"/>
  <c r="C13269" i="26"/>
  <c r="B13271" i="26" l="1"/>
  <c r="C13270" i="26"/>
  <c r="B13272" i="26" l="1"/>
  <c r="C13271" i="26"/>
  <c r="B13273" i="26" l="1"/>
  <c r="C13272" i="26"/>
  <c r="B13274" i="26" l="1"/>
  <c r="C13273" i="26"/>
  <c r="B13275" i="26" l="1"/>
  <c r="C13274" i="26"/>
  <c r="B13276" i="26" l="1"/>
  <c r="C13275" i="26"/>
  <c r="B13277" i="26" l="1"/>
  <c r="C13276" i="26"/>
  <c r="B13278" i="26" l="1"/>
  <c r="C13277" i="26"/>
  <c r="B13279" i="26" l="1"/>
  <c r="C13278" i="26"/>
  <c r="B13280" i="26" l="1"/>
  <c r="C13279" i="26"/>
  <c r="B13281" i="26" l="1"/>
  <c r="C13280" i="26"/>
  <c r="B13282" i="26" l="1"/>
  <c r="C13281" i="26"/>
  <c r="B13283" i="26" l="1"/>
  <c r="C13282" i="26"/>
  <c r="B13284" i="26" l="1"/>
  <c r="C13283" i="26"/>
  <c r="B13285" i="26" l="1"/>
  <c r="C13284" i="26"/>
  <c r="B13286" i="26" l="1"/>
  <c r="C13285" i="26"/>
  <c r="B13287" i="26" l="1"/>
  <c r="C13286" i="26"/>
  <c r="B13288" i="26" l="1"/>
  <c r="C13287" i="26"/>
  <c r="B13289" i="26" l="1"/>
  <c r="C13288" i="26"/>
  <c r="B13290" i="26" l="1"/>
  <c r="C13289" i="26"/>
  <c r="B13291" i="26" l="1"/>
  <c r="C13290" i="26"/>
  <c r="B13292" i="26" l="1"/>
  <c r="C13291" i="26"/>
  <c r="B13293" i="26" l="1"/>
  <c r="C13292" i="26"/>
  <c r="B13294" i="26" l="1"/>
  <c r="C13293" i="26"/>
  <c r="B13295" i="26" l="1"/>
  <c r="C13294" i="26"/>
  <c r="B13296" i="26" l="1"/>
  <c r="C13295" i="26"/>
  <c r="B13297" i="26" l="1"/>
  <c r="C13296" i="26"/>
  <c r="B13298" i="26" l="1"/>
  <c r="C13297" i="26"/>
  <c r="B13299" i="26" l="1"/>
  <c r="C13298" i="26"/>
  <c r="B13300" i="26" l="1"/>
  <c r="C13299" i="26"/>
  <c r="B13301" i="26" l="1"/>
  <c r="C13300" i="26"/>
  <c r="B13302" i="26" l="1"/>
  <c r="C13301" i="26"/>
  <c r="B13303" i="26" l="1"/>
  <c r="C13302" i="26"/>
  <c r="B13304" i="26" l="1"/>
  <c r="C13303" i="26"/>
  <c r="B13305" i="26" l="1"/>
  <c r="C13304" i="26"/>
  <c r="B13306" i="26" l="1"/>
  <c r="C13305" i="26"/>
  <c r="B13307" i="26" l="1"/>
  <c r="C13306" i="26"/>
  <c r="B13308" i="26" l="1"/>
  <c r="C13307" i="26"/>
  <c r="B13309" i="26" l="1"/>
  <c r="C13308" i="26"/>
  <c r="B13310" i="26" l="1"/>
  <c r="C13309" i="26"/>
  <c r="B13311" i="26" l="1"/>
  <c r="C13310" i="26"/>
  <c r="B13312" i="26" l="1"/>
  <c r="C13311" i="26"/>
  <c r="B13313" i="26" l="1"/>
  <c r="C13312" i="26"/>
  <c r="B13314" i="26" l="1"/>
  <c r="C13313" i="26"/>
  <c r="B13315" i="26" l="1"/>
  <c r="C13314" i="26"/>
  <c r="B13316" i="26" l="1"/>
  <c r="C13315" i="26"/>
  <c r="B13317" i="26" l="1"/>
  <c r="C13316" i="26"/>
  <c r="B13318" i="26" l="1"/>
  <c r="C13317" i="26"/>
  <c r="B13319" i="26" l="1"/>
  <c r="C13318" i="26"/>
  <c r="B13320" i="26" l="1"/>
  <c r="C13319" i="26"/>
  <c r="B13321" i="26" l="1"/>
  <c r="C13320" i="26"/>
  <c r="B13322" i="26" l="1"/>
  <c r="C13321" i="26"/>
  <c r="B13323" i="26" l="1"/>
  <c r="C13322" i="26"/>
  <c r="B13324" i="26" l="1"/>
  <c r="C13323" i="26"/>
  <c r="B13325" i="26" l="1"/>
  <c r="C13324" i="26"/>
  <c r="B13326" i="26" l="1"/>
  <c r="C13325" i="26"/>
  <c r="B13327" i="26" l="1"/>
  <c r="C13326" i="26"/>
  <c r="B13328" i="26" l="1"/>
  <c r="C13327" i="26"/>
  <c r="B13329" i="26" l="1"/>
  <c r="C13328" i="26"/>
  <c r="B13330" i="26" l="1"/>
  <c r="C13329" i="26"/>
  <c r="B13331" i="26" l="1"/>
  <c r="C13330" i="26"/>
  <c r="B13332" i="26" l="1"/>
  <c r="C13331" i="26"/>
  <c r="B13333" i="26" l="1"/>
  <c r="C13332" i="26"/>
  <c r="B13334" i="26" l="1"/>
  <c r="C13333" i="26"/>
  <c r="B13335" i="26" l="1"/>
  <c r="C13334" i="26"/>
  <c r="B13336" i="26" l="1"/>
  <c r="C13335" i="26"/>
  <c r="B13337" i="26" l="1"/>
  <c r="C13336" i="26"/>
  <c r="B13338" i="26" l="1"/>
  <c r="C13337" i="26"/>
  <c r="B13339" i="26" l="1"/>
  <c r="C13338" i="26"/>
  <c r="B13340" i="26" l="1"/>
  <c r="C13339" i="26"/>
  <c r="B13341" i="26" l="1"/>
  <c r="C13340" i="26"/>
  <c r="B13342" i="26" l="1"/>
  <c r="C13341" i="26"/>
  <c r="B13343" i="26" l="1"/>
  <c r="C13342" i="26"/>
  <c r="B13344" i="26" l="1"/>
  <c r="C13343" i="26"/>
  <c r="B13345" i="26" l="1"/>
  <c r="C13344" i="26"/>
  <c r="B13346" i="26" l="1"/>
  <c r="C13345" i="26"/>
  <c r="B13347" i="26" l="1"/>
  <c r="C13346" i="26"/>
  <c r="B13348" i="26" l="1"/>
  <c r="C13347" i="26"/>
  <c r="B13349" i="26" l="1"/>
  <c r="C13348" i="26"/>
  <c r="B13350" i="26" l="1"/>
  <c r="C13349" i="26"/>
  <c r="B13351" i="26" l="1"/>
  <c r="C13350" i="26"/>
  <c r="B13352" i="26" l="1"/>
  <c r="C13351" i="26"/>
  <c r="B13353" i="26" l="1"/>
  <c r="C13352" i="26"/>
  <c r="B13354" i="26" l="1"/>
  <c r="C13353" i="26"/>
  <c r="B13355" i="26" l="1"/>
  <c r="C13354" i="26"/>
  <c r="B13356" i="26" l="1"/>
  <c r="C13355" i="26"/>
  <c r="B13357" i="26" l="1"/>
  <c r="C13356" i="26"/>
  <c r="B13358" i="26" l="1"/>
  <c r="C13357" i="26"/>
  <c r="B13359" i="26" l="1"/>
  <c r="C13358" i="26"/>
  <c r="B13360" i="26" l="1"/>
  <c r="C13359" i="26"/>
  <c r="B13361" i="26" l="1"/>
  <c r="C13360" i="26"/>
  <c r="B13362" i="26" l="1"/>
  <c r="C13361" i="26"/>
  <c r="B13363" i="26" l="1"/>
  <c r="C13362" i="26"/>
  <c r="B13364" i="26" l="1"/>
  <c r="C13363" i="26"/>
  <c r="B13365" i="26" l="1"/>
  <c r="C13364" i="26"/>
  <c r="B13366" i="26" l="1"/>
  <c r="C13365" i="26"/>
  <c r="B13367" i="26" l="1"/>
  <c r="C13366" i="26"/>
  <c r="B13368" i="26" l="1"/>
  <c r="C13367" i="26"/>
  <c r="B13369" i="26" l="1"/>
  <c r="C13368" i="26"/>
  <c r="B13370" i="26" l="1"/>
  <c r="C13369" i="26"/>
  <c r="B13371" i="26" l="1"/>
  <c r="C13370" i="26"/>
  <c r="B13372" i="26" l="1"/>
  <c r="C13371" i="26"/>
  <c r="B13373" i="26" l="1"/>
  <c r="C13372" i="26"/>
  <c r="B13374" i="26" l="1"/>
  <c r="C13373" i="26"/>
  <c r="B13375" i="26" l="1"/>
  <c r="C13374" i="26"/>
  <c r="B13376" i="26" l="1"/>
  <c r="C13375" i="26"/>
  <c r="B13377" i="26" l="1"/>
  <c r="C13376" i="26"/>
  <c r="B13378" i="26" l="1"/>
  <c r="C13377" i="26"/>
  <c r="B13379" i="26" l="1"/>
  <c r="C13378" i="26"/>
  <c r="B13380" i="26" l="1"/>
  <c r="C13379" i="26"/>
  <c r="B13381" i="26" l="1"/>
  <c r="C13380" i="26"/>
  <c r="B13382" i="26" l="1"/>
  <c r="C13381" i="26"/>
  <c r="B13383" i="26" l="1"/>
  <c r="C13382" i="26"/>
  <c r="B13384" i="26" l="1"/>
  <c r="C13383" i="26"/>
  <c r="B13385" i="26" l="1"/>
  <c r="C13384" i="26"/>
  <c r="B13386" i="26" l="1"/>
  <c r="C13385" i="26"/>
  <c r="B13387" i="26" l="1"/>
  <c r="C13386" i="26"/>
  <c r="B13388" i="26" l="1"/>
  <c r="C13387" i="26"/>
  <c r="B13389" i="26" l="1"/>
  <c r="C13388" i="26"/>
  <c r="B13390" i="26" l="1"/>
  <c r="C13389" i="26"/>
  <c r="B13391" i="26" l="1"/>
  <c r="C13390" i="26"/>
  <c r="B13392" i="26" l="1"/>
  <c r="C13391" i="26"/>
  <c r="B13393" i="26" l="1"/>
  <c r="C13392" i="26"/>
  <c r="B13394" i="26" l="1"/>
  <c r="C13393" i="26"/>
  <c r="B13395" i="26" l="1"/>
  <c r="C13394" i="26"/>
  <c r="B13396" i="26" l="1"/>
  <c r="C13395" i="26"/>
  <c r="C13396" i="26" l="1"/>
  <c r="B13397" i="26"/>
  <c r="C13397" i="26" l="1"/>
  <c r="B13398" i="26"/>
  <c r="B13399" i="26" l="1"/>
  <c r="C13398" i="26"/>
  <c r="B13400" i="26" l="1"/>
  <c r="C13399" i="26"/>
  <c r="B13401" i="26" l="1"/>
  <c r="C13400" i="26"/>
  <c r="B13402" i="26" l="1"/>
  <c r="C13401" i="26"/>
  <c r="B13403" i="26" l="1"/>
  <c r="C13402" i="26"/>
  <c r="B13404" i="26" l="1"/>
  <c r="C13403" i="26"/>
  <c r="B13405" i="26" l="1"/>
  <c r="C13404" i="26"/>
  <c r="B13406" i="26" l="1"/>
  <c r="C13405" i="26"/>
  <c r="B13407" i="26" l="1"/>
  <c r="C13406" i="26"/>
  <c r="B13408" i="26" l="1"/>
  <c r="C13407" i="26"/>
  <c r="B13409" i="26" l="1"/>
  <c r="C13408" i="26"/>
  <c r="B13410" i="26" l="1"/>
  <c r="C13409" i="26"/>
  <c r="B13411" i="26" l="1"/>
  <c r="C13410" i="26"/>
  <c r="B13412" i="26" l="1"/>
  <c r="C13411" i="26"/>
  <c r="B13413" i="26" l="1"/>
  <c r="C13412" i="26"/>
  <c r="B13414" i="26" l="1"/>
  <c r="C13413" i="26"/>
  <c r="B13415" i="26" l="1"/>
  <c r="C13414" i="26"/>
  <c r="B13416" i="26" l="1"/>
  <c r="C13415" i="26"/>
  <c r="B13417" i="26" l="1"/>
  <c r="C13416" i="26"/>
  <c r="B13418" i="26" l="1"/>
  <c r="C13417" i="26"/>
  <c r="B13419" i="26" l="1"/>
  <c r="C13418" i="26"/>
  <c r="B13420" i="26" l="1"/>
  <c r="C13419" i="26"/>
  <c r="B13421" i="26" l="1"/>
  <c r="C13420" i="26"/>
  <c r="B13422" i="26" l="1"/>
  <c r="C13421" i="26"/>
  <c r="B13423" i="26" l="1"/>
  <c r="C13422" i="26"/>
  <c r="B13424" i="26" l="1"/>
  <c r="C13423" i="26"/>
  <c r="B13425" i="26" l="1"/>
  <c r="C13424" i="26"/>
  <c r="B13426" i="26" l="1"/>
  <c r="C13425" i="26"/>
  <c r="B13427" i="26" l="1"/>
  <c r="C13426" i="26"/>
  <c r="B13428" i="26" l="1"/>
  <c r="C13427" i="26"/>
  <c r="B13429" i="26" l="1"/>
  <c r="C13428" i="26"/>
  <c r="B13430" i="26" l="1"/>
  <c r="C13429" i="26"/>
  <c r="B13431" i="26" l="1"/>
  <c r="C13430" i="26"/>
  <c r="B13432" i="26" l="1"/>
  <c r="C13431" i="26"/>
  <c r="B13433" i="26" l="1"/>
  <c r="C13432" i="26"/>
  <c r="B13434" i="26" l="1"/>
  <c r="C13433" i="26"/>
  <c r="B13435" i="26" l="1"/>
  <c r="C13434" i="26"/>
  <c r="B13436" i="26" l="1"/>
  <c r="C13435" i="26"/>
  <c r="B13437" i="26" l="1"/>
  <c r="C13436" i="26"/>
  <c r="B13438" i="26" l="1"/>
  <c r="C13437" i="26"/>
  <c r="B13439" i="26" l="1"/>
  <c r="C13438" i="26"/>
  <c r="B13440" i="26" l="1"/>
  <c r="C13439" i="26"/>
  <c r="B13441" i="26" l="1"/>
  <c r="C13440" i="26"/>
  <c r="B13442" i="26" l="1"/>
  <c r="C13441" i="26"/>
  <c r="B13443" i="26" l="1"/>
  <c r="C13442" i="26"/>
  <c r="B13444" i="26" l="1"/>
  <c r="C13443" i="26"/>
  <c r="B13445" i="26" l="1"/>
  <c r="C13444" i="26"/>
  <c r="B13446" i="26" l="1"/>
  <c r="C13445" i="26"/>
  <c r="B13447" i="26" l="1"/>
  <c r="C13446" i="26"/>
  <c r="B13448" i="26" l="1"/>
  <c r="C13447" i="26"/>
  <c r="B13449" i="26" l="1"/>
  <c r="C13448" i="26"/>
  <c r="B13450" i="26" l="1"/>
  <c r="C13449" i="26"/>
  <c r="B13451" i="26" l="1"/>
  <c r="C13450" i="26"/>
  <c r="B13452" i="26" l="1"/>
  <c r="C13451" i="26"/>
  <c r="B13453" i="26" l="1"/>
  <c r="C13452" i="26"/>
  <c r="B13454" i="26" l="1"/>
  <c r="C13453" i="26"/>
  <c r="B13455" i="26" l="1"/>
  <c r="C13454" i="26"/>
  <c r="B13456" i="26" l="1"/>
  <c r="C13455" i="26"/>
  <c r="B13457" i="26" l="1"/>
  <c r="C13456" i="26"/>
  <c r="B13458" i="26" l="1"/>
  <c r="C13457" i="26"/>
  <c r="B13459" i="26" l="1"/>
  <c r="C13458" i="26"/>
  <c r="B13460" i="26" l="1"/>
  <c r="C13459" i="26"/>
  <c r="B13461" i="26" l="1"/>
  <c r="C13460" i="26"/>
  <c r="B13462" i="26" l="1"/>
  <c r="C13461" i="26"/>
  <c r="B13463" i="26" l="1"/>
  <c r="C13462" i="26"/>
  <c r="B13464" i="26" l="1"/>
  <c r="C13463" i="26"/>
  <c r="B13465" i="26" l="1"/>
  <c r="C13464" i="26"/>
  <c r="B13466" i="26" l="1"/>
  <c r="C13465" i="26"/>
  <c r="B13467" i="26" l="1"/>
  <c r="C13466" i="26"/>
  <c r="B13468" i="26" l="1"/>
  <c r="C13467" i="26"/>
  <c r="B13469" i="26" l="1"/>
  <c r="C13468" i="26"/>
  <c r="B13470" i="26" l="1"/>
  <c r="C13469" i="26"/>
  <c r="B13471" i="26" l="1"/>
  <c r="C13470" i="26"/>
  <c r="B13472" i="26" l="1"/>
  <c r="C13471" i="26"/>
  <c r="B13473" i="26" l="1"/>
  <c r="C13472" i="26"/>
  <c r="B13474" i="26" l="1"/>
  <c r="C13473" i="26"/>
  <c r="B13475" i="26" l="1"/>
  <c r="C13474" i="26"/>
  <c r="B13476" i="26" l="1"/>
  <c r="C13475" i="26"/>
  <c r="B13477" i="26" l="1"/>
  <c r="C13476" i="26"/>
  <c r="B13478" i="26" l="1"/>
  <c r="C13477" i="26"/>
  <c r="B13479" i="26" l="1"/>
  <c r="C13478" i="26"/>
  <c r="B13480" i="26" l="1"/>
  <c r="C13479" i="26"/>
  <c r="B13481" i="26" l="1"/>
  <c r="C13480" i="26"/>
  <c r="B13482" i="26" l="1"/>
  <c r="C13481" i="26"/>
  <c r="B13483" i="26" l="1"/>
  <c r="C13482" i="26"/>
  <c r="B13484" i="26" l="1"/>
  <c r="C13483" i="26"/>
  <c r="B13485" i="26" l="1"/>
  <c r="C13484" i="26"/>
  <c r="B13486" i="26" l="1"/>
  <c r="C13485" i="26"/>
  <c r="B13487" i="26" l="1"/>
  <c r="C13486" i="26"/>
  <c r="B13488" i="26" l="1"/>
  <c r="C13487" i="26"/>
  <c r="B13489" i="26" l="1"/>
  <c r="C13488" i="26"/>
  <c r="B13490" i="26" l="1"/>
  <c r="C13489" i="26"/>
  <c r="B13491" i="26" l="1"/>
  <c r="C13490" i="26"/>
  <c r="B13492" i="26" l="1"/>
  <c r="C13491" i="26"/>
  <c r="B13493" i="26" l="1"/>
  <c r="C13492" i="26"/>
  <c r="B13494" i="26" l="1"/>
  <c r="C13493" i="26"/>
  <c r="B13495" i="26" l="1"/>
  <c r="C13494" i="26"/>
  <c r="B13496" i="26" l="1"/>
  <c r="C13495" i="26"/>
  <c r="B13497" i="26" l="1"/>
  <c r="C13496" i="26"/>
  <c r="B13498" i="26" l="1"/>
  <c r="C13497" i="26"/>
  <c r="B13499" i="26" l="1"/>
  <c r="C13498" i="26"/>
  <c r="B13500" i="26" l="1"/>
  <c r="C13499" i="26"/>
  <c r="B13501" i="26" l="1"/>
  <c r="C13500" i="26"/>
  <c r="B13502" i="26" l="1"/>
  <c r="C13501" i="26"/>
  <c r="B13503" i="26" l="1"/>
  <c r="C13502" i="26"/>
  <c r="B13504" i="26" l="1"/>
  <c r="C13503" i="26"/>
  <c r="B13505" i="26" l="1"/>
  <c r="C13504" i="26"/>
  <c r="B13506" i="26" l="1"/>
  <c r="C13505" i="26"/>
  <c r="B13507" i="26" l="1"/>
  <c r="C13506" i="26"/>
  <c r="B13508" i="26" l="1"/>
  <c r="C13507" i="26"/>
  <c r="B13509" i="26" l="1"/>
  <c r="C13508" i="26"/>
  <c r="B13510" i="26" l="1"/>
  <c r="C13509" i="26"/>
  <c r="B13511" i="26" l="1"/>
  <c r="C13510" i="26"/>
  <c r="B13512" i="26" l="1"/>
  <c r="C13511" i="26"/>
  <c r="B13513" i="26" l="1"/>
  <c r="C13512" i="26"/>
  <c r="B13514" i="26" l="1"/>
  <c r="C13513" i="26"/>
  <c r="B13515" i="26" l="1"/>
  <c r="C13514" i="26"/>
  <c r="B13516" i="26" l="1"/>
  <c r="C13515" i="26"/>
  <c r="B13517" i="26" l="1"/>
  <c r="C13516" i="26"/>
  <c r="B13518" i="26" l="1"/>
  <c r="C13517" i="26"/>
  <c r="B13519" i="26" l="1"/>
  <c r="C13518" i="26"/>
  <c r="B13520" i="26" l="1"/>
  <c r="C13519" i="26"/>
  <c r="B13521" i="26" l="1"/>
  <c r="C13520" i="26"/>
  <c r="B13522" i="26" l="1"/>
  <c r="C13521" i="26"/>
  <c r="B13523" i="26" l="1"/>
  <c r="C13522" i="26"/>
  <c r="B13524" i="26" l="1"/>
  <c r="C13523" i="26"/>
  <c r="B13525" i="26" l="1"/>
  <c r="C13524" i="26"/>
  <c r="B13526" i="26" l="1"/>
  <c r="C13525" i="26"/>
  <c r="B13527" i="26" l="1"/>
  <c r="C13526" i="26"/>
  <c r="B13528" i="26" l="1"/>
  <c r="C13527" i="26"/>
  <c r="B13529" i="26" l="1"/>
  <c r="C13528" i="26"/>
  <c r="B13530" i="26" l="1"/>
  <c r="C13529" i="26"/>
  <c r="B13531" i="26" l="1"/>
  <c r="C13530" i="26"/>
  <c r="B13532" i="26" l="1"/>
  <c r="C13531" i="26"/>
  <c r="B13533" i="26" l="1"/>
  <c r="C13532" i="26"/>
  <c r="B13534" i="26" l="1"/>
  <c r="C13533" i="26"/>
  <c r="B13535" i="26" l="1"/>
  <c r="C13534" i="26"/>
  <c r="B13536" i="26" l="1"/>
  <c r="C13535" i="26"/>
  <c r="B13537" i="26" l="1"/>
  <c r="C13536" i="26"/>
  <c r="B13538" i="26" l="1"/>
  <c r="C13537" i="26"/>
  <c r="B13539" i="26" l="1"/>
  <c r="C13538" i="26"/>
  <c r="B13540" i="26" l="1"/>
  <c r="C13539" i="26"/>
  <c r="B13541" i="26" l="1"/>
  <c r="C13540" i="26"/>
  <c r="B13542" i="26" l="1"/>
  <c r="C13541" i="26"/>
  <c r="B13543" i="26" l="1"/>
  <c r="C13542" i="26"/>
  <c r="B13544" i="26" l="1"/>
  <c r="C13543" i="26"/>
  <c r="B13545" i="26" l="1"/>
  <c r="C13544" i="26"/>
  <c r="B13546" i="26" l="1"/>
  <c r="C13545" i="26"/>
  <c r="B13547" i="26" l="1"/>
  <c r="C13546" i="26"/>
  <c r="B13548" i="26" l="1"/>
  <c r="C13547" i="26"/>
  <c r="B13549" i="26" l="1"/>
  <c r="C13548" i="26"/>
  <c r="B13550" i="26" l="1"/>
  <c r="C13549" i="26"/>
  <c r="B13551" i="26" l="1"/>
  <c r="C13550" i="26"/>
  <c r="B13552" i="26" l="1"/>
  <c r="C13551" i="26"/>
  <c r="B13553" i="26" l="1"/>
  <c r="C13552" i="26"/>
  <c r="B13554" i="26" l="1"/>
  <c r="C13553" i="26"/>
  <c r="B13555" i="26" l="1"/>
  <c r="C13554" i="26"/>
  <c r="B13556" i="26" l="1"/>
  <c r="C13555" i="26"/>
  <c r="B13557" i="26" l="1"/>
  <c r="C13556" i="26"/>
  <c r="B13558" i="26" l="1"/>
  <c r="C13557" i="26"/>
  <c r="B13559" i="26" l="1"/>
  <c r="C13558" i="26"/>
  <c r="B13560" i="26" l="1"/>
  <c r="C13559" i="26"/>
  <c r="B13561" i="26" l="1"/>
  <c r="C13560" i="26"/>
  <c r="B13562" i="26" l="1"/>
  <c r="C13561" i="26"/>
  <c r="B13563" i="26" l="1"/>
  <c r="C13562" i="26"/>
  <c r="B13564" i="26" l="1"/>
  <c r="C13563" i="26"/>
  <c r="B13565" i="26" l="1"/>
  <c r="C13564" i="26"/>
  <c r="B13566" i="26" l="1"/>
  <c r="C13565" i="26"/>
  <c r="B13567" i="26" l="1"/>
  <c r="C13566" i="26"/>
  <c r="B13568" i="26" l="1"/>
  <c r="C13567" i="26"/>
  <c r="B13569" i="26" l="1"/>
  <c r="C13568" i="26"/>
  <c r="B13570" i="26" l="1"/>
  <c r="C13569" i="26"/>
  <c r="B13571" i="26" l="1"/>
  <c r="C13570" i="26"/>
  <c r="B13572" i="26" l="1"/>
  <c r="C13571" i="26"/>
  <c r="B13573" i="26" l="1"/>
  <c r="C13572" i="26"/>
  <c r="B13574" i="26" l="1"/>
  <c r="C13573" i="26"/>
  <c r="B13575" i="26" l="1"/>
  <c r="C13574" i="26"/>
  <c r="B13576" i="26" l="1"/>
  <c r="C13575" i="26"/>
  <c r="B13577" i="26" l="1"/>
  <c r="C13576" i="26"/>
  <c r="B13578" i="26" l="1"/>
  <c r="C13577" i="26"/>
  <c r="B13579" i="26" l="1"/>
  <c r="C13578" i="26"/>
  <c r="B13580" i="26" l="1"/>
  <c r="C13579" i="26"/>
  <c r="B13581" i="26" l="1"/>
  <c r="C13580" i="26"/>
  <c r="B13582" i="26" l="1"/>
  <c r="C13581" i="26"/>
  <c r="B13583" i="26" l="1"/>
  <c r="C13582" i="26"/>
  <c r="B13584" i="26" l="1"/>
  <c r="C13583" i="26"/>
  <c r="B13585" i="26" l="1"/>
  <c r="C13584" i="26"/>
  <c r="B13586" i="26" l="1"/>
  <c r="C13585" i="26"/>
  <c r="B13587" i="26" l="1"/>
  <c r="C13586" i="26"/>
  <c r="B13588" i="26" l="1"/>
  <c r="C13587" i="26"/>
  <c r="B13589" i="26" l="1"/>
  <c r="C13588" i="26"/>
  <c r="B13590" i="26" l="1"/>
  <c r="C13589" i="26"/>
  <c r="B13591" i="26" l="1"/>
  <c r="C13590" i="26"/>
  <c r="B13592" i="26" l="1"/>
  <c r="C13591" i="26"/>
  <c r="B13593" i="26" l="1"/>
  <c r="C13592" i="26"/>
  <c r="B13594" i="26" l="1"/>
  <c r="C13593" i="26"/>
  <c r="B13595" i="26" l="1"/>
  <c r="C13594" i="26"/>
  <c r="B13596" i="26" l="1"/>
  <c r="C13595" i="26"/>
  <c r="B13597" i="26" l="1"/>
  <c r="C13596" i="26"/>
  <c r="B13598" i="26" l="1"/>
  <c r="C13597" i="26"/>
  <c r="B13599" i="26" l="1"/>
  <c r="C13598" i="26"/>
  <c r="B13600" i="26" l="1"/>
  <c r="C13599" i="26"/>
  <c r="B13601" i="26" l="1"/>
  <c r="C13600" i="26"/>
  <c r="B13602" i="26" l="1"/>
  <c r="C13601" i="26"/>
  <c r="B13603" i="26" l="1"/>
  <c r="C13602" i="26"/>
  <c r="B13604" i="26" l="1"/>
  <c r="C13603" i="26"/>
  <c r="B13605" i="26" l="1"/>
  <c r="C13604" i="26"/>
  <c r="B13606" i="26" l="1"/>
  <c r="C13605" i="26"/>
  <c r="B13607" i="26" l="1"/>
  <c r="C13606" i="26"/>
  <c r="B13608" i="26" l="1"/>
  <c r="C13607" i="26"/>
  <c r="B13609" i="26" l="1"/>
  <c r="C13608" i="26"/>
  <c r="B13610" i="26" l="1"/>
  <c r="C13609" i="26"/>
  <c r="B13611" i="26" l="1"/>
  <c r="C13610" i="26"/>
  <c r="B13612" i="26" l="1"/>
  <c r="C13611" i="26"/>
  <c r="B13613" i="26" l="1"/>
  <c r="C13612" i="26"/>
  <c r="B13614" i="26" l="1"/>
  <c r="C13613" i="26"/>
  <c r="B13615" i="26" l="1"/>
  <c r="C13614" i="26"/>
  <c r="B13616" i="26" l="1"/>
  <c r="C13615" i="26"/>
  <c r="B13617" i="26" l="1"/>
  <c r="C13616" i="26"/>
  <c r="B13618" i="26" l="1"/>
  <c r="C13617" i="26"/>
  <c r="B13619" i="26" l="1"/>
  <c r="C13618" i="26"/>
  <c r="B13620" i="26" l="1"/>
  <c r="C13619" i="26"/>
  <c r="B13621" i="26" l="1"/>
  <c r="C13620" i="26"/>
  <c r="B13622" i="26" l="1"/>
  <c r="C13621" i="26"/>
  <c r="B13623" i="26" l="1"/>
  <c r="C13622" i="26"/>
  <c r="B13624" i="26" l="1"/>
  <c r="C13623" i="26"/>
  <c r="B13625" i="26" l="1"/>
  <c r="C13624" i="26"/>
  <c r="B13626" i="26" l="1"/>
  <c r="C13625" i="26"/>
  <c r="B13627" i="26" l="1"/>
  <c r="C13626" i="26"/>
  <c r="B13628" i="26" l="1"/>
  <c r="C13627" i="26"/>
  <c r="B13629" i="26" l="1"/>
  <c r="C13628" i="26"/>
  <c r="B13630" i="26" l="1"/>
  <c r="C13629" i="26"/>
  <c r="B13631" i="26" l="1"/>
  <c r="C13630" i="26"/>
  <c r="B13632" i="26" l="1"/>
  <c r="C13631" i="26"/>
  <c r="B13633" i="26" l="1"/>
  <c r="C13632" i="26"/>
  <c r="B13634" i="26" l="1"/>
  <c r="C13633" i="26"/>
  <c r="B13635" i="26" l="1"/>
  <c r="C13634" i="26"/>
  <c r="B13636" i="26" l="1"/>
  <c r="C13635" i="26"/>
  <c r="B13637" i="26" l="1"/>
  <c r="C13636" i="26"/>
  <c r="B13638" i="26" l="1"/>
  <c r="C13637" i="26"/>
  <c r="B13639" i="26" l="1"/>
  <c r="C13638" i="26"/>
  <c r="B13640" i="26" l="1"/>
  <c r="C13639" i="26"/>
  <c r="B13641" i="26" l="1"/>
  <c r="C13640" i="26"/>
  <c r="B13642" i="26" l="1"/>
  <c r="C13641" i="26"/>
  <c r="B13643" i="26" l="1"/>
  <c r="C13642" i="26"/>
  <c r="B13644" i="26" l="1"/>
  <c r="C13643" i="26"/>
  <c r="B13645" i="26" l="1"/>
  <c r="C13644" i="26"/>
  <c r="B13646" i="26" l="1"/>
  <c r="C13645" i="26"/>
  <c r="B13647" i="26" l="1"/>
  <c r="C13646" i="26"/>
  <c r="B13648" i="26" l="1"/>
  <c r="C13647" i="26"/>
  <c r="B13649" i="26" l="1"/>
  <c r="C13648" i="26"/>
  <c r="B13650" i="26" l="1"/>
  <c r="C13649" i="26"/>
  <c r="B13651" i="26" l="1"/>
  <c r="C13650" i="26"/>
  <c r="B13652" i="26" l="1"/>
  <c r="C13651" i="26"/>
  <c r="B13653" i="26" l="1"/>
  <c r="C13652" i="26"/>
  <c r="B13654" i="26" l="1"/>
  <c r="C13653" i="26"/>
  <c r="B13655" i="26" l="1"/>
  <c r="C13654" i="26"/>
  <c r="C13655" i="26" l="1"/>
  <c r="B13656" i="26"/>
  <c r="B13657" i="26" l="1"/>
  <c r="C13656" i="26"/>
  <c r="B13658" i="26" l="1"/>
  <c r="C13657" i="26"/>
  <c r="B13659" i="26" l="1"/>
  <c r="C13658" i="26"/>
  <c r="B13660" i="26" l="1"/>
  <c r="C13659" i="26"/>
  <c r="B13661" i="26" l="1"/>
  <c r="C13660" i="26"/>
  <c r="B13662" i="26" l="1"/>
  <c r="C13661" i="26"/>
  <c r="B13663" i="26" l="1"/>
  <c r="C13662" i="26"/>
  <c r="B13664" i="26" l="1"/>
  <c r="C13663" i="26"/>
  <c r="B13665" i="26" l="1"/>
  <c r="C13664" i="26"/>
  <c r="B13666" i="26" l="1"/>
  <c r="C13665" i="26"/>
  <c r="B13667" i="26" l="1"/>
  <c r="C13666" i="26"/>
  <c r="B13668" i="26" l="1"/>
  <c r="C13667" i="26"/>
  <c r="B13669" i="26" l="1"/>
  <c r="C13668" i="26"/>
  <c r="B13670" i="26" l="1"/>
  <c r="C13669" i="26"/>
  <c r="B13671" i="26" l="1"/>
  <c r="C13670" i="26"/>
  <c r="B13672" i="26" l="1"/>
  <c r="C13671" i="26"/>
  <c r="B13673" i="26" l="1"/>
  <c r="C13672" i="26"/>
  <c r="B13674" i="26" l="1"/>
  <c r="C13673" i="26"/>
  <c r="B13675" i="26" l="1"/>
  <c r="C13674" i="26"/>
  <c r="B13676" i="26" l="1"/>
  <c r="C13675" i="26"/>
  <c r="B13677" i="26" l="1"/>
  <c r="C13676" i="26"/>
  <c r="B13678" i="26" l="1"/>
  <c r="C13677" i="26"/>
  <c r="B13679" i="26" l="1"/>
  <c r="C13678" i="26"/>
  <c r="B13680" i="26" l="1"/>
  <c r="C13679" i="26"/>
  <c r="B13681" i="26" l="1"/>
  <c r="C13680" i="26"/>
  <c r="B13682" i="26" l="1"/>
  <c r="C13681" i="26"/>
  <c r="B13683" i="26" l="1"/>
  <c r="C13682" i="26"/>
  <c r="B13684" i="26" l="1"/>
  <c r="C13683" i="26"/>
  <c r="B13685" i="26" l="1"/>
  <c r="C13684" i="26"/>
  <c r="B13686" i="26" l="1"/>
  <c r="C13685" i="26"/>
  <c r="B13687" i="26" l="1"/>
  <c r="C13686" i="26"/>
  <c r="B13688" i="26" l="1"/>
  <c r="C13687" i="26"/>
  <c r="B13689" i="26" l="1"/>
  <c r="C13688" i="26"/>
  <c r="B13690" i="26" l="1"/>
  <c r="C13689" i="26"/>
  <c r="B13691" i="26" l="1"/>
  <c r="C13690" i="26"/>
  <c r="B13692" i="26" l="1"/>
  <c r="C13691" i="26"/>
  <c r="B13693" i="26" l="1"/>
  <c r="C13692" i="26"/>
  <c r="B13694" i="26" l="1"/>
  <c r="C13693" i="26"/>
  <c r="B13695" i="26" l="1"/>
  <c r="C13694" i="26"/>
  <c r="B13696" i="26" l="1"/>
  <c r="C13695" i="26"/>
  <c r="B13697" i="26" l="1"/>
  <c r="C13696" i="26"/>
  <c r="B13698" i="26" l="1"/>
  <c r="C13697" i="26"/>
  <c r="B13699" i="26" l="1"/>
  <c r="C13698" i="26"/>
  <c r="B13700" i="26" l="1"/>
  <c r="C13699" i="26"/>
  <c r="B13701" i="26" l="1"/>
  <c r="C13700" i="26"/>
  <c r="B13702" i="26" l="1"/>
  <c r="C13701" i="26"/>
  <c r="B13703" i="26" l="1"/>
  <c r="C13702" i="26"/>
  <c r="B13704" i="26" l="1"/>
  <c r="C13703" i="26"/>
  <c r="B13705" i="26" l="1"/>
  <c r="C13704" i="26"/>
  <c r="B13706" i="26" l="1"/>
  <c r="C13705" i="26"/>
  <c r="B13707" i="26" l="1"/>
  <c r="C13706" i="26"/>
  <c r="B13708" i="26" l="1"/>
  <c r="C13707" i="26"/>
  <c r="B13709" i="26" l="1"/>
  <c r="C13708" i="26"/>
  <c r="B13710" i="26" l="1"/>
  <c r="C13709" i="26"/>
  <c r="B13711" i="26" l="1"/>
  <c r="C13710" i="26"/>
  <c r="B13712" i="26" l="1"/>
  <c r="C13711" i="26"/>
  <c r="B13713" i="26" l="1"/>
  <c r="C13712" i="26"/>
  <c r="B13714" i="26" l="1"/>
  <c r="C13713" i="26"/>
  <c r="B13715" i="26" l="1"/>
  <c r="C13714" i="26"/>
  <c r="B13716" i="26" l="1"/>
  <c r="C13715" i="26"/>
  <c r="B13717" i="26" l="1"/>
  <c r="C13716" i="26"/>
  <c r="B13718" i="26" l="1"/>
  <c r="C13717" i="26"/>
  <c r="B13719" i="26" l="1"/>
  <c r="C13718" i="26"/>
  <c r="B13720" i="26" l="1"/>
  <c r="C13719" i="26"/>
  <c r="C13720" i="26" l="1"/>
  <c r="B13721" i="26"/>
  <c r="B13722" i="26" l="1"/>
  <c r="C13721" i="26"/>
  <c r="B13723" i="26" l="1"/>
  <c r="C13722" i="26"/>
  <c r="B13724" i="26" l="1"/>
  <c r="C13723" i="26"/>
  <c r="B13725" i="26" l="1"/>
  <c r="C13724" i="26"/>
  <c r="B13726" i="26" l="1"/>
  <c r="C13725" i="26"/>
  <c r="B13727" i="26" l="1"/>
  <c r="C13726" i="26"/>
  <c r="B13728" i="26" l="1"/>
  <c r="C13727" i="26"/>
  <c r="B13729" i="26" l="1"/>
  <c r="C13728" i="26"/>
  <c r="B13730" i="26" l="1"/>
  <c r="C13729" i="26"/>
  <c r="B13731" i="26" l="1"/>
  <c r="C13730" i="26"/>
  <c r="B13732" i="26" l="1"/>
  <c r="C13731" i="26"/>
  <c r="B13733" i="26" l="1"/>
  <c r="C13732" i="26"/>
  <c r="B13734" i="26" l="1"/>
  <c r="C13733" i="26"/>
  <c r="B13735" i="26" l="1"/>
  <c r="C13734" i="26"/>
  <c r="B13736" i="26" l="1"/>
  <c r="C13735" i="26"/>
  <c r="B13737" i="26" l="1"/>
  <c r="C13736" i="26"/>
  <c r="B13738" i="26" l="1"/>
  <c r="C13737" i="26"/>
  <c r="B13739" i="26" l="1"/>
  <c r="C13738" i="26"/>
  <c r="B13740" i="26" l="1"/>
  <c r="C13739" i="26"/>
  <c r="B13741" i="26" l="1"/>
  <c r="C13740" i="26"/>
  <c r="B13742" i="26" l="1"/>
  <c r="C13741" i="26"/>
  <c r="B13743" i="26" l="1"/>
  <c r="C13742" i="26"/>
  <c r="B13744" i="26" l="1"/>
  <c r="C13743" i="26"/>
  <c r="B13745" i="26" l="1"/>
  <c r="C13744" i="26"/>
  <c r="B13746" i="26" l="1"/>
  <c r="C13745" i="26"/>
  <c r="B13747" i="26" l="1"/>
  <c r="C13746" i="26"/>
  <c r="B13748" i="26" l="1"/>
  <c r="C13747" i="26"/>
  <c r="B13749" i="26" l="1"/>
  <c r="C13748" i="26"/>
  <c r="B13750" i="26" l="1"/>
  <c r="C13749" i="26"/>
  <c r="B13751" i="26" l="1"/>
  <c r="C13750" i="26"/>
  <c r="B13752" i="26" l="1"/>
  <c r="C13751" i="26"/>
  <c r="B13753" i="26" l="1"/>
  <c r="C13752" i="26"/>
  <c r="B13754" i="26" l="1"/>
  <c r="C13753" i="26"/>
  <c r="B13755" i="26" l="1"/>
  <c r="C13754" i="26"/>
  <c r="B13756" i="26" l="1"/>
  <c r="C13755" i="26"/>
  <c r="B13757" i="26" l="1"/>
  <c r="C13756" i="26"/>
  <c r="B13758" i="26" l="1"/>
  <c r="C13757" i="26"/>
  <c r="B13759" i="26" l="1"/>
  <c r="C13758" i="26"/>
  <c r="B13760" i="26" l="1"/>
  <c r="C13759" i="26"/>
  <c r="B13761" i="26" l="1"/>
  <c r="C13760" i="26"/>
  <c r="B13762" i="26" l="1"/>
  <c r="C13761" i="26"/>
  <c r="B13763" i="26" l="1"/>
  <c r="C13762" i="26"/>
  <c r="B13764" i="26" l="1"/>
  <c r="C13763" i="26"/>
  <c r="B13765" i="26" l="1"/>
  <c r="C13764" i="26"/>
  <c r="B13766" i="26" l="1"/>
  <c r="C13765" i="26"/>
  <c r="B13767" i="26" l="1"/>
  <c r="C13766" i="26"/>
  <c r="B13768" i="26" l="1"/>
  <c r="C13767" i="26"/>
  <c r="B13769" i="26" l="1"/>
  <c r="C13768" i="26"/>
  <c r="B13770" i="26" l="1"/>
  <c r="C13769" i="26"/>
  <c r="B13771" i="26" l="1"/>
  <c r="C13770" i="26"/>
  <c r="B13772" i="26" l="1"/>
  <c r="C13771" i="26"/>
  <c r="B13773" i="26" l="1"/>
  <c r="C13772" i="26"/>
  <c r="B13774" i="26" l="1"/>
  <c r="C13773" i="26"/>
  <c r="B13775" i="26" l="1"/>
  <c r="C13774" i="26"/>
  <c r="B13776" i="26" l="1"/>
  <c r="C13775" i="26"/>
  <c r="B13777" i="26" l="1"/>
  <c r="C13776" i="26"/>
  <c r="B13778" i="26" l="1"/>
  <c r="C13777" i="26"/>
  <c r="B13779" i="26" l="1"/>
  <c r="C13778" i="26"/>
  <c r="B13780" i="26" l="1"/>
  <c r="C13779" i="26"/>
  <c r="B13781" i="26" l="1"/>
  <c r="C13780" i="26"/>
  <c r="B13782" i="26" l="1"/>
  <c r="C13781" i="26"/>
  <c r="B13783" i="26" l="1"/>
  <c r="C13782" i="26"/>
  <c r="B13784" i="26" l="1"/>
  <c r="C13783" i="26"/>
  <c r="B13785" i="26" l="1"/>
  <c r="C13784" i="26"/>
  <c r="B13786" i="26" l="1"/>
  <c r="C13785" i="26"/>
  <c r="B13787" i="26" l="1"/>
  <c r="C13786" i="26"/>
  <c r="B13788" i="26" l="1"/>
  <c r="C13787" i="26"/>
  <c r="B13789" i="26" l="1"/>
  <c r="C13788" i="26"/>
  <c r="B13790" i="26" l="1"/>
  <c r="C13789" i="26"/>
  <c r="B13791" i="26" l="1"/>
  <c r="C13790" i="26"/>
  <c r="B13792" i="26" l="1"/>
  <c r="C13791" i="26"/>
  <c r="B13793" i="26" l="1"/>
  <c r="C13792" i="26"/>
  <c r="B13794" i="26" l="1"/>
  <c r="C13793" i="26"/>
  <c r="B13795" i="26" l="1"/>
  <c r="C13794" i="26"/>
  <c r="B13796" i="26" l="1"/>
  <c r="C13795" i="26"/>
  <c r="B13797" i="26" l="1"/>
  <c r="C13796" i="26"/>
  <c r="B13798" i="26" l="1"/>
  <c r="C13797" i="26"/>
  <c r="B13799" i="26" l="1"/>
  <c r="C13798" i="26"/>
  <c r="C13799" i="26" l="1"/>
  <c r="B13800" i="26"/>
  <c r="B13801" i="26" l="1"/>
  <c r="C13800" i="26"/>
  <c r="B13802" i="26" l="1"/>
  <c r="C13801" i="26"/>
  <c r="B13803" i="26" l="1"/>
  <c r="C13802" i="26"/>
  <c r="B13804" i="26" l="1"/>
  <c r="C13803" i="26"/>
  <c r="B13805" i="26" l="1"/>
  <c r="C13804" i="26"/>
  <c r="B13806" i="26" l="1"/>
  <c r="C13805" i="26"/>
  <c r="B13807" i="26" l="1"/>
  <c r="C13806" i="26"/>
  <c r="B13808" i="26" l="1"/>
  <c r="C13807" i="26"/>
  <c r="B13809" i="26" l="1"/>
  <c r="C13808" i="26"/>
  <c r="B13810" i="26" l="1"/>
  <c r="C13809" i="26"/>
  <c r="B13811" i="26" l="1"/>
  <c r="C13810" i="26"/>
  <c r="B13812" i="26" l="1"/>
  <c r="C13811" i="26"/>
  <c r="B13813" i="26" l="1"/>
  <c r="C13812" i="26"/>
  <c r="B13814" i="26" l="1"/>
  <c r="C13813" i="26"/>
  <c r="B13815" i="26" l="1"/>
  <c r="C13814" i="26"/>
  <c r="B13816" i="26" l="1"/>
  <c r="C13815" i="26"/>
  <c r="B13817" i="26" l="1"/>
  <c r="C13816" i="26"/>
  <c r="B13818" i="26" l="1"/>
  <c r="C13817" i="26"/>
  <c r="B13819" i="26" l="1"/>
  <c r="C13818" i="26"/>
  <c r="B13820" i="26" l="1"/>
  <c r="C13819" i="26"/>
  <c r="B13821" i="26" l="1"/>
  <c r="C13820" i="26"/>
  <c r="B13822" i="26" l="1"/>
  <c r="C13821" i="26"/>
  <c r="B13823" i="26" l="1"/>
  <c r="C13822" i="26"/>
  <c r="B13824" i="26" l="1"/>
  <c r="C13823" i="26"/>
  <c r="B13825" i="26" l="1"/>
  <c r="C13824" i="26"/>
  <c r="B13826" i="26" l="1"/>
  <c r="C13825" i="26"/>
  <c r="B13827" i="26" l="1"/>
  <c r="C13826" i="26"/>
  <c r="B13828" i="26" l="1"/>
  <c r="C13827" i="26"/>
  <c r="B13829" i="26" l="1"/>
  <c r="C13828" i="26"/>
  <c r="B13830" i="26" l="1"/>
  <c r="C13829" i="26"/>
  <c r="B13831" i="26" l="1"/>
  <c r="C13830" i="26"/>
  <c r="B13832" i="26" l="1"/>
  <c r="C13831" i="26"/>
  <c r="B13833" i="26" l="1"/>
  <c r="C13832" i="26"/>
  <c r="B13834" i="26" l="1"/>
  <c r="C13833" i="26"/>
  <c r="B13835" i="26" l="1"/>
  <c r="C13834" i="26"/>
  <c r="B13836" i="26" l="1"/>
  <c r="C13835" i="26"/>
  <c r="B13837" i="26" l="1"/>
  <c r="C13836" i="26"/>
  <c r="B13838" i="26" l="1"/>
  <c r="C13837" i="26"/>
  <c r="B13839" i="26" l="1"/>
  <c r="C13838" i="26"/>
  <c r="B13840" i="26" l="1"/>
  <c r="C13839" i="26"/>
  <c r="B13841" i="26" l="1"/>
  <c r="C13840" i="26"/>
  <c r="B13842" i="26" l="1"/>
  <c r="C13841" i="26"/>
  <c r="B13843" i="26" l="1"/>
  <c r="C13842" i="26"/>
  <c r="B13844" i="26" l="1"/>
  <c r="C13843" i="26"/>
  <c r="B13845" i="26" l="1"/>
  <c r="C13844" i="26"/>
  <c r="B13846" i="26" l="1"/>
  <c r="C13845" i="26"/>
  <c r="B13847" i="26" l="1"/>
  <c r="C13846" i="26"/>
  <c r="B13848" i="26" l="1"/>
  <c r="C13847" i="26"/>
  <c r="B13849" i="26" l="1"/>
  <c r="C13848" i="26"/>
  <c r="B13850" i="26" l="1"/>
  <c r="C13849" i="26"/>
  <c r="B13851" i="26" l="1"/>
  <c r="C13850" i="26"/>
  <c r="B13852" i="26" l="1"/>
  <c r="C13851" i="26"/>
  <c r="B13853" i="26" l="1"/>
  <c r="C13852" i="26"/>
  <c r="B13854" i="26" l="1"/>
  <c r="C13853" i="26"/>
  <c r="B13855" i="26" l="1"/>
  <c r="C13854" i="26"/>
  <c r="B13856" i="26" l="1"/>
  <c r="C13855" i="26"/>
  <c r="B13857" i="26" l="1"/>
  <c r="C13856" i="26"/>
  <c r="B13858" i="26" l="1"/>
  <c r="C13857" i="26"/>
  <c r="B13859" i="26" l="1"/>
  <c r="C13858" i="26"/>
  <c r="B13860" i="26" l="1"/>
  <c r="C13859" i="26"/>
  <c r="B13861" i="26" l="1"/>
  <c r="C13860" i="26"/>
  <c r="B13862" i="26" l="1"/>
  <c r="C13861" i="26"/>
  <c r="B13863" i="26" l="1"/>
  <c r="C13862" i="26"/>
  <c r="B13864" i="26" l="1"/>
  <c r="C13863" i="26"/>
  <c r="B13865" i="26" l="1"/>
  <c r="C13864" i="26"/>
  <c r="B13866" i="26" l="1"/>
  <c r="C13865" i="26"/>
  <c r="B13867" i="26" l="1"/>
  <c r="C13866" i="26"/>
  <c r="B13868" i="26" l="1"/>
  <c r="C13867" i="26"/>
  <c r="B13869" i="26" l="1"/>
  <c r="C13868" i="26"/>
  <c r="B13870" i="26" l="1"/>
  <c r="C13869" i="26"/>
  <c r="B13871" i="26" l="1"/>
  <c r="C13870" i="26"/>
  <c r="B13872" i="26" l="1"/>
  <c r="C13871" i="26"/>
  <c r="B13873" i="26" l="1"/>
  <c r="C13872" i="26"/>
  <c r="B13874" i="26" l="1"/>
  <c r="C13873" i="26"/>
  <c r="B13875" i="26" l="1"/>
  <c r="C13874" i="26"/>
  <c r="B13876" i="26" l="1"/>
  <c r="C13875" i="26"/>
  <c r="B13877" i="26" l="1"/>
  <c r="C13876" i="26"/>
  <c r="B13878" i="26" l="1"/>
  <c r="C13877" i="26"/>
  <c r="B13879" i="26" l="1"/>
  <c r="C13878" i="26"/>
  <c r="B13880" i="26" l="1"/>
  <c r="C13879" i="26"/>
  <c r="B13881" i="26" l="1"/>
  <c r="C13880" i="26"/>
  <c r="B13882" i="26" l="1"/>
  <c r="C13881" i="26"/>
  <c r="C13882" i="26" l="1"/>
  <c r="B13883" i="26"/>
  <c r="B13884" i="26" l="1"/>
  <c r="C13883" i="26"/>
  <c r="B13885" i="26" l="1"/>
  <c r="C13884" i="26"/>
  <c r="B13886" i="26" l="1"/>
  <c r="C13885" i="26"/>
  <c r="B13887" i="26" l="1"/>
  <c r="C13886" i="26"/>
  <c r="B13888" i="26" l="1"/>
  <c r="C13887" i="26"/>
  <c r="B13889" i="26" l="1"/>
  <c r="C13888" i="26"/>
  <c r="B13890" i="26" l="1"/>
  <c r="C13889" i="26"/>
  <c r="B13891" i="26" l="1"/>
  <c r="C13890" i="26"/>
  <c r="B13892" i="26" l="1"/>
  <c r="C13891" i="26"/>
  <c r="B13893" i="26" l="1"/>
  <c r="C13892" i="26"/>
  <c r="B13894" i="26" l="1"/>
  <c r="C13893" i="26"/>
  <c r="B13895" i="26" l="1"/>
  <c r="C13894" i="26"/>
  <c r="B13896" i="26" l="1"/>
  <c r="C13895" i="26"/>
  <c r="B13897" i="26" l="1"/>
  <c r="C13896" i="26"/>
  <c r="B13898" i="26" l="1"/>
  <c r="C13897" i="26"/>
  <c r="B13899" i="26" l="1"/>
  <c r="C13898" i="26"/>
  <c r="B13900" i="26" l="1"/>
  <c r="C13899" i="26"/>
  <c r="B13901" i="26" l="1"/>
  <c r="C13900" i="26"/>
  <c r="B13902" i="26" l="1"/>
  <c r="C13901" i="26"/>
  <c r="B13903" i="26" l="1"/>
  <c r="C13902" i="26"/>
  <c r="B13904" i="26" l="1"/>
  <c r="C13903" i="26"/>
  <c r="B13905" i="26" l="1"/>
  <c r="C13904" i="26"/>
  <c r="B13906" i="26" l="1"/>
  <c r="C13905" i="26"/>
  <c r="B13907" i="26" l="1"/>
  <c r="C13906" i="26"/>
  <c r="B13908" i="26" l="1"/>
  <c r="C13907" i="26"/>
  <c r="B13909" i="26" l="1"/>
  <c r="C13908" i="26"/>
  <c r="B13910" i="26" l="1"/>
  <c r="C13909" i="26"/>
  <c r="B13911" i="26" l="1"/>
  <c r="C13910" i="26"/>
  <c r="B13912" i="26" l="1"/>
  <c r="C13911" i="26"/>
  <c r="B13913" i="26" l="1"/>
  <c r="C13912" i="26"/>
  <c r="B13914" i="26" l="1"/>
  <c r="C13913" i="26"/>
  <c r="B13915" i="26" l="1"/>
  <c r="C13914" i="26"/>
  <c r="B13916" i="26" l="1"/>
  <c r="C13915" i="26"/>
  <c r="B13917" i="26" l="1"/>
  <c r="C13916" i="26"/>
  <c r="B13918" i="26" l="1"/>
  <c r="C13917" i="26"/>
  <c r="B13919" i="26" l="1"/>
  <c r="C13918" i="26"/>
  <c r="B13920" i="26" l="1"/>
  <c r="C13919" i="26"/>
  <c r="B13921" i="26" l="1"/>
  <c r="C13920" i="26"/>
  <c r="B13922" i="26" l="1"/>
  <c r="C13921" i="26"/>
  <c r="B13923" i="26" l="1"/>
  <c r="C13922" i="26"/>
  <c r="B13924" i="26" l="1"/>
  <c r="C13923" i="26"/>
  <c r="B13925" i="26" l="1"/>
  <c r="C13924" i="26"/>
  <c r="B13926" i="26" l="1"/>
  <c r="C13925" i="26"/>
  <c r="B13927" i="26" l="1"/>
  <c r="C13926" i="26"/>
  <c r="B13928" i="26" l="1"/>
  <c r="C13927" i="26"/>
  <c r="B13929" i="26" l="1"/>
  <c r="C13928" i="26"/>
  <c r="B13930" i="26" l="1"/>
  <c r="C13929" i="26"/>
  <c r="B13931" i="26" l="1"/>
  <c r="C13930" i="26"/>
  <c r="B13932" i="26" l="1"/>
  <c r="C13931" i="26"/>
  <c r="B13933" i="26" l="1"/>
  <c r="C13932" i="26"/>
  <c r="B13934" i="26" l="1"/>
  <c r="C13933" i="26"/>
  <c r="B13935" i="26" l="1"/>
  <c r="C13934" i="26"/>
  <c r="B13936" i="26" l="1"/>
  <c r="C13935" i="26"/>
  <c r="B13937" i="26" l="1"/>
  <c r="C13936" i="26"/>
  <c r="B13938" i="26" l="1"/>
  <c r="C13937" i="26"/>
  <c r="B13939" i="26" l="1"/>
  <c r="C13938" i="26"/>
  <c r="B13940" i="26" l="1"/>
  <c r="C13939" i="26"/>
  <c r="B13941" i="26" l="1"/>
  <c r="C13940" i="26"/>
  <c r="B13942" i="26" l="1"/>
  <c r="C13941" i="26"/>
  <c r="B13943" i="26" l="1"/>
  <c r="C13942" i="26"/>
  <c r="B13944" i="26" l="1"/>
  <c r="C13943" i="26"/>
  <c r="B13945" i="26" l="1"/>
  <c r="C13944" i="26"/>
  <c r="B13946" i="26" l="1"/>
  <c r="C13945" i="26"/>
  <c r="B13947" i="26" l="1"/>
  <c r="C13946" i="26"/>
  <c r="B13948" i="26" l="1"/>
  <c r="C13947" i="26"/>
  <c r="B13949" i="26" l="1"/>
  <c r="C13948" i="26"/>
  <c r="B13950" i="26" l="1"/>
  <c r="C13949" i="26"/>
  <c r="B13951" i="26" l="1"/>
  <c r="C13950" i="26"/>
  <c r="B13952" i="26" l="1"/>
  <c r="C13951" i="26"/>
  <c r="B13953" i="26" l="1"/>
  <c r="C13952" i="26"/>
  <c r="B13954" i="26" l="1"/>
  <c r="C13953" i="26"/>
  <c r="B13955" i="26" l="1"/>
  <c r="C13954" i="26"/>
  <c r="B13956" i="26" l="1"/>
  <c r="C13955" i="26"/>
  <c r="B13957" i="26" l="1"/>
  <c r="C13956" i="26"/>
  <c r="B13958" i="26" l="1"/>
  <c r="C13957" i="26"/>
  <c r="B13959" i="26" l="1"/>
  <c r="C13958" i="26"/>
  <c r="B13960" i="26" l="1"/>
  <c r="C13959" i="26"/>
  <c r="B13961" i="26" l="1"/>
  <c r="C13960" i="26"/>
  <c r="B13962" i="26" l="1"/>
  <c r="C13961" i="26"/>
  <c r="B13963" i="26" l="1"/>
  <c r="C13962" i="26"/>
  <c r="B13964" i="26" l="1"/>
  <c r="C13963" i="26"/>
  <c r="B13965" i="26" l="1"/>
  <c r="C13964" i="26"/>
  <c r="B13966" i="26" l="1"/>
  <c r="C13965" i="26"/>
  <c r="B13967" i="26" l="1"/>
  <c r="C13966" i="26"/>
  <c r="B13968" i="26" l="1"/>
  <c r="C13967" i="26"/>
  <c r="B13969" i="26" l="1"/>
  <c r="C13968" i="26"/>
  <c r="B13970" i="26" l="1"/>
  <c r="C13969" i="26"/>
  <c r="B13971" i="26" l="1"/>
  <c r="C13970" i="26"/>
  <c r="B13972" i="26" l="1"/>
  <c r="C13971" i="26"/>
  <c r="B13973" i="26" l="1"/>
  <c r="C13972" i="26"/>
  <c r="B13974" i="26" l="1"/>
  <c r="C13973" i="26"/>
  <c r="B13975" i="26" l="1"/>
  <c r="C13974" i="26"/>
  <c r="B13976" i="26" l="1"/>
  <c r="C13975" i="26"/>
  <c r="B13977" i="26" l="1"/>
  <c r="C13976" i="26"/>
  <c r="B13978" i="26" l="1"/>
  <c r="C13977" i="26"/>
  <c r="B13979" i="26" l="1"/>
  <c r="C13978" i="26"/>
  <c r="B13980" i="26" l="1"/>
  <c r="C13979" i="26"/>
  <c r="B13981" i="26" l="1"/>
  <c r="C13980" i="26"/>
  <c r="B13982" i="26" l="1"/>
  <c r="C13981" i="26"/>
  <c r="B13983" i="26" l="1"/>
  <c r="C13982" i="26"/>
  <c r="B13984" i="26" l="1"/>
  <c r="C13983" i="26"/>
  <c r="B13985" i="26" l="1"/>
  <c r="C13984" i="26"/>
  <c r="B13986" i="26" l="1"/>
  <c r="C13985" i="26"/>
  <c r="B13987" i="26" l="1"/>
  <c r="C13986" i="26"/>
  <c r="B13988" i="26" l="1"/>
  <c r="C13987" i="26"/>
  <c r="B13989" i="26" l="1"/>
  <c r="C13988" i="26"/>
  <c r="B13990" i="26" l="1"/>
  <c r="C13989" i="26"/>
  <c r="B13991" i="26" l="1"/>
  <c r="C13990" i="26"/>
  <c r="B13992" i="26" l="1"/>
  <c r="C13991" i="26"/>
  <c r="B13993" i="26" l="1"/>
  <c r="C13992" i="26"/>
  <c r="B13994" i="26" l="1"/>
  <c r="C13993" i="26"/>
  <c r="B13995" i="26" l="1"/>
  <c r="C13994" i="26"/>
  <c r="B13996" i="26" l="1"/>
  <c r="C13995" i="26"/>
  <c r="B13997" i="26" l="1"/>
  <c r="C13996" i="26"/>
  <c r="B13998" i="26" l="1"/>
  <c r="C13997" i="26"/>
  <c r="B13999" i="26" l="1"/>
  <c r="C13998" i="26"/>
  <c r="B14000" i="26" l="1"/>
  <c r="C13999" i="26"/>
  <c r="B14001" i="26" l="1"/>
  <c r="C14000" i="26"/>
  <c r="B14002" i="26" l="1"/>
  <c r="C14001" i="26"/>
  <c r="B14003" i="26" l="1"/>
  <c r="C14002" i="26"/>
  <c r="B14004" i="26" l="1"/>
  <c r="C14003" i="26"/>
  <c r="B14005" i="26" l="1"/>
  <c r="C14004" i="26"/>
  <c r="B14006" i="26" l="1"/>
  <c r="C14005" i="26"/>
  <c r="B14007" i="26" l="1"/>
  <c r="C14006" i="26"/>
  <c r="B14008" i="26" l="1"/>
  <c r="C14007" i="26"/>
  <c r="B14009" i="26" l="1"/>
  <c r="C14008" i="26"/>
  <c r="B14010" i="26" l="1"/>
  <c r="C14009" i="26"/>
  <c r="B14011" i="26" l="1"/>
  <c r="C14010" i="26"/>
  <c r="B14012" i="26" l="1"/>
  <c r="C14011" i="26"/>
  <c r="B14013" i="26" l="1"/>
  <c r="C14012" i="26"/>
  <c r="B14014" i="26" l="1"/>
  <c r="C14013" i="26"/>
  <c r="B14015" i="26" l="1"/>
  <c r="C14014" i="26"/>
  <c r="B14016" i="26" l="1"/>
  <c r="C14015" i="26"/>
  <c r="B14017" i="26" l="1"/>
  <c r="C14016" i="26"/>
  <c r="B14018" i="26" l="1"/>
  <c r="C14017" i="26"/>
  <c r="B14019" i="26" l="1"/>
  <c r="C14018" i="26"/>
  <c r="B14020" i="26" l="1"/>
  <c r="C14019" i="26"/>
  <c r="B14021" i="26" l="1"/>
  <c r="C14020" i="26"/>
  <c r="B14022" i="26" l="1"/>
  <c r="C14021" i="26"/>
  <c r="B14023" i="26" l="1"/>
  <c r="C14022" i="26"/>
  <c r="B14024" i="26" l="1"/>
  <c r="C14023" i="26"/>
  <c r="B14025" i="26" l="1"/>
  <c r="C14024" i="26"/>
  <c r="B14026" i="26" l="1"/>
  <c r="C14025" i="26"/>
  <c r="B14027" i="26" l="1"/>
  <c r="C14026" i="26"/>
  <c r="B14028" i="26" l="1"/>
  <c r="C14027" i="26"/>
  <c r="B14029" i="26" l="1"/>
  <c r="C14028" i="26"/>
  <c r="B14030" i="26" l="1"/>
  <c r="C14029" i="26"/>
  <c r="B14031" i="26" l="1"/>
  <c r="C14030" i="26"/>
  <c r="B14032" i="26" l="1"/>
  <c r="C14031" i="26"/>
  <c r="B14033" i="26" l="1"/>
  <c r="C14032" i="26"/>
  <c r="B14034" i="26" l="1"/>
  <c r="C14033" i="26"/>
  <c r="B14035" i="26" l="1"/>
  <c r="C14034" i="26"/>
  <c r="B14036" i="26" l="1"/>
  <c r="C14035" i="26"/>
  <c r="B14037" i="26" l="1"/>
  <c r="C14036" i="26"/>
  <c r="B14038" i="26" l="1"/>
  <c r="C14037" i="26"/>
  <c r="B14039" i="26" l="1"/>
  <c r="C14038" i="26"/>
  <c r="B14040" i="26" l="1"/>
  <c r="C14039" i="26"/>
  <c r="B14041" i="26" l="1"/>
  <c r="C14040" i="26"/>
  <c r="B14042" i="26" l="1"/>
  <c r="C14041" i="26"/>
  <c r="B14043" i="26" l="1"/>
  <c r="C14042" i="26"/>
  <c r="B14044" i="26" l="1"/>
  <c r="C14043" i="26"/>
  <c r="B14045" i="26" l="1"/>
  <c r="C14044" i="26"/>
  <c r="B14046" i="26" l="1"/>
  <c r="C14045" i="26"/>
  <c r="B14047" i="26" l="1"/>
  <c r="C14046" i="26"/>
  <c r="B14048" i="26" l="1"/>
  <c r="C14047" i="26"/>
  <c r="B14049" i="26" l="1"/>
  <c r="C14048" i="26"/>
  <c r="B14050" i="26" l="1"/>
  <c r="C14049" i="26"/>
  <c r="B14051" i="26" l="1"/>
  <c r="C14050" i="26"/>
  <c r="B14052" i="26" l="1"/>
  <c r="C14051" i="26"/>
  <c r="B14053" i="26" l="1"/>
  <c r="C14052" i="26"/>
  <c r="B14054" i="26" l="1"/>
  <c r="C14053" i="26"/>
  <c r="B14055" i="26" l="1"/>
  <c r="C14054" i="26"/>
  <c r="B14056" i="26" l="1"/>
  <c r="C14055" i="26"/>
  <c r="B14057" i="26" l="1"/>
  <c r="C14056" i="26"/>
  <c r="B14058" i="26" l="1"/>
  <c r="C14057" i="26"/>
  <c r="B14059" i="26" l="1"/>
  <c r="C14058" i="26"/>
  <c r="B14060" i="26" l="1"/>
  <c r="C14059" i="26"/>
  <c r="B14061" i="26" l="1"/>
  <c r="C14060" i="26"/>
  <c r="B14062" i="26" l="1"/>
  <c r="C14061" i="26"/>
  <c r="B14063" i="26" l="1"/>
  <c r="C14062" i="26"/>
  <c r="B14064" i="26" l="1"/>
  <c r="C14063" i="26"/>
  <c r="B14065" i="26" l="1"/>
  <c r="C14064" i="26"/>
  <c r="B14066" i="26" l="1"/>
  <c r="C14065" i="26"/>
  <c r="B14067" i="26" l="1"/>
  <c r="C14066" i="26"/>
  <c r="B14068" i="26" l="1"/>
  <c r="C14067" i="26"/>
  <c r="B14069" i="26" l="1"/>
  <c r="C14068" i="26"/>
  <c r="B14070" i="26" l="1"/>
  <c r="C14069" i="26"/>
  <c r="B14071" i="26" l="1"/>
  <c r="C14070" i="26"/>
  <c r="B14072" i="26" l="1"/>
  <c r="C14071" i="26"/>
  <c r="B14073" i="26" l="1"/>
  <c r="C14072" i="26"/>
  <c r="B14074" i="26" l="1"/>
  <c r="C14073" i="26"/>
  <c r="B14075" i="26" l="1"/>
  <c r="C14074" i="26"/>
  <c r="B14076" i="26" l="1"/>
  <c r="C14075" i="26"/>
  <c r="C14076" i="26" l="1"/>
  <c r="B14077" i="26"/>
  <c r="B14078" i="26" l="1"/>
  <c r="C14077" i="26"/>
  <c r="B14079" i="26" l="1"/>
  <c r="C14078" i="26"/>
  <c r="B14080" i="26" l="1"/>
  <c r="C14079" i="26"/>
  <c r="B14081" i="26" l="1"/>
  <c r="C14080" i="26"/>
  <c r="B14082" i="26" l="1"/>
  <c r="C14081" i="26"/>
  <c r="B14083" i="26" l="1"/>
  <c r="C14082" i="26"/>
  <c r="B14084" i="26" l="1"/>
  <c r="C14083" i="26"/>
  <c r="B14085" i="26" l="1"/>
  <c r="C14084" i="26"/>
  <c r="B14086" i="26" l="1"/>
  <c r="C14085" i="26"/>
  <c r="B14087" i="26" l="1"/>
  <c r="C14086" i="26"/>
  <c r="B14088" i="26" l="1"/>
  <c r="C14087" i="26"/>
  <c r="B14089" i="26" l="1"/>
  <c r="C14088" i="26"/>
  <c r="B14090" i="26" l="1"/>
  <c r="C14089" i="26"/>
  <c r="B14091" i="26" l="1"/>
  <c r="C14090" i="26"/>
  <c r="B14092" i="26" l="1"/>
  <c r="C14091" i="26"/>
  <c r="B14093" i="26" l="1"/>
  <c r="C14092" i="26"/>
  <c r="B14094" i="26" l="1"/>
  <c r="C14093" i="26"/>
  <c r="B14095" i="26" l="1"/>
  <c r="C14094" i="26"/>
  <c r="B14096" i="26" l="1"/>
  <c r="C14095" i="26"/>
  <c r="B14097" i="26" l="1"/>
  <c r="C14096" i="26"/>
  <c r="B14098" i="26" l="1"/>
  <c r="C14097" i="26"/>
  <c r="B14099" i="26" l="1"/>
  <c r="C14098" i="26"/>
  <c r="B14100" i="26" l="1"/>
  <c r="C14099" i="26"/>
  <c r="B14101" i="26" l="1"/>
  <c r="C14100" i="26"/>
  <c r="B14102" i="26" l="1"/>
  <c r="C14101" i="26"/>
  <c r="B14103" i="26" l="1"/>
  <c r="C14102" i="26"/>
  <c r="B14104" i="26" l="1"/>
  <c r="C14103" i="26"/>
  <c r="B14105" i="26" l="1"/>
  <c r="C14104" i="26"/>
  <c r="B14106" i="26" l="1"/>
  <c r="C14105" i="26"/>
  <c r="C14106" i="26" l="1"/>
  <c r="B14107" i="26"/>
  <c r="B14108" i="26" l="1"/>
  <c r="C14107" i="26"/>
  <c r="B14109" i="26" l="1"/>
  <c r="C14108" i="26"/>
  <c r="B14110" i="26" l="1"/>
  <c r="C14109" i="26"/>
  <c r="B14111" i="26" l="1"/>
  <c r="C14110" i="26"/>
  <c r="B14112" i="26" l="1"/>
  <c r="C14111" i="26"/>
  <c r="B14113" i="26" l="1"/>
  <c r="C14112" i="26"/>
  <c r="B14114" i="26" l="1"/>
  <c r="C14113" i="26"/>
  <c r="B14115" i="26" l="1"/>
  <c r="C14114" i="26"/>
  <c r="B14116" i="26" l="1"/>
  <c r="C14115" i="26"/>
  <c r="B14117" i="26" l="1"/>
  <c r="C14116" i="26"/>
  <c r="B14118" i="26" l="1"/>
  <c r="C14117" i="26"/>
  <c r="B14119" i="26" l="1"/>
  <c r="C14118" i="26"/>
  <c r="B14120" i="26" l="1"/>
  <c r="C14119" i="26"/>
  <c r="B14121" i="26" l="1"/>
  <c r="C14120" i="26"/>
  <c r="B14122" i="26" l="1"/>
  <c r="C14121" i="26"/>
  <c r="B14123" i="26" l="1"/>
  <c r="C14122" i="26"/>
  <c r="B14124" i="26" l="1"/>
  <c r="C14123" i="26"/>
  <c r="B14125" i="26" l="1"/>
  <c r="C14124" i="26"/>
  <c r="B14126" i="26" l="1"/>
  <c r="C14125" i="26"/>
  <c r="B14127" i="26" l="1"/>
  <c r="C14126" i="26"/>
  <c r="B14128" i="26" l="1"/>
  <c r="C14127" i="26"/>
  <c r="B14129" i="26" l="1"/>
  <c r="C14128" i="26"/>
  <c r="B14130" i="26" l="1"/>
  <c r="C14129" i="26"/>
  <c r="B14131" i="26" l="1"/>
  <c r="C14130" i="26"/>
  <c r="B14132" i="26" l="1"/>
  <c r="C14131" i="26"/>
  <c r="B14133" i="26" l="1"/>
  <c r="C14132" i="26"/>
  <c r="B14134" i="26" l="1"/>
  <c r="C14133" i="26"/>
  <c r="B14135" i="26" l="1"/>
  <c r="C14134" i="26"/>
  <c r="B14136" i="26" l="1"/>
  <c r="C14135" i="26"/>
  <c r="B14137" i="26" l="1"/>
  <c r="C14136" i="26"/>
  <c r="B14138" i="26" l="1"/>
  <c r="C14137" i="26"/>
  <c r="B14139" i="26" l="1"/>
  <c r="C14138" i="26"/>
  <c r="B14140" i="26" l="1"/>
  <c r="C14139" i="26"/>
  <c r="B14141" i="26" l="1"/>
  <c r="C14140" i="26"/>
  <c r="B14142" i="26" l="1"/>
  <c r="C14141" i="26"/>
  <c r="B14143" i="26" l="1"/>
  <c r="C14142" i="26"/>
  <c r="B14144" i="26" l="1"/>
  <c r="C14143" i="26"/>
  <c r="B14145" i="26" l="1"/>
  <c r="C14144" i="26"/>
  <c r="B14146" i="26" l="1"/>
  <c r="C14145" i="26"/>
  <c r="B14147" i="26" l="1"/>
  <c r="C14146" i="26"/>
  <c r="B14148" i="26" l="1"/>
  <c r="C14147" i="26"/>
  <c r="B14149" i="26" l="1"/>
  <c r="C14148" i="26"/>
  <c r="B14150" i="26" l="1"/>
  <c r="C14149" i="26"/>
  <c r="B14151" i="26" l="1"/>
  <c r="C14150" i="26"/>
  <c r="B14152" i="26" l="1"/>
  <c r="C14151" i="26"/>
  <c r="B14153" i="26" l="1"/>
  <c r="C14152" i="26"/>
  <c r="B14154" i="26" l="1"/>
  <c r="C14153" i="26"/>
  <c r="B14155" i="26" l="1"/>
  <c r="C14154" i="26"/>
  <c r="B14156" i="26" l="1"/>
  <c r="C14155" i="26"/>
  <c r="B14157" i="26" l="1"/>
  <c r="C14156" i="26"/>
  <c r="B14158" i="26" l="1"/>
  <c r="C14157" i="26"/>
  <c r="B14159" i="26" l="1"/>
  <c r="C14158" i="26"/>
  <c r="B14160" i="26" l="1"/>
  <c r="C14159" i="26"/>
  <c r="B14161" i="26" l="1"/>
  <c r="C14160" i="26"/>
  <c r="B14162" i="26" l="1"/>
  <c r="C14161" i="26"/>
  <c r="B14163" i="26" l="1"/>
  <c r="C14162" i="26"/>
  <c r="B14164" i="26" l="1"/>
  <c r="C14163" i="26"/>
  <c r="B14165" i="26" l="1"/>
  <c r="C14164" i="26"/>
  <c r="B14166" i="26" l="1"/>
  <c r="C14165" i="26"/>
  <c r="B14167" i="26" l="1"/>
  <c r="C14166" i="26"/>
  <c r="B14168" i="26" l="1"/>
  <c r="C14167" i="26"/>
  <c r="B14169" i="26" l="1"/>
  <c r="C14168" i="26"/>
  <c r="B14170" i="26" l="1"/>
  <c r="C14169" i="26"/>
  <c r="B14171" i="26" l="1"/>
  <c r="C14170" i="26"/>
  <c r="B14172" i="26" l="1"/>
  <c r="C14171" i="26"/>
  <c r="B14173" i="26" l="1"/>
  <c r="C14172" i="26"/>
  <c r="B14174" i="26" l="1"/>
  <c r="C14173" i="26"/>
  <c r="B14175" i="26" l="1"/>
  <c r="C14174" i="26"/>
  <c r="B14176" i="26" l="1"/>
  <c r="C14175" i="26"/>
  <c r="B14177" i="26" l="1"/>
  <c r="C14176" i="26"/>
  <c r="B14178" i="26" l="1"/>
  <c r="C14177" i="26"/>
  <c r="B14179" i="26" l="1"/>
  <c r="C14178" i="26"/>
  <c r="B14180" i="26" l="1"/>
  <c r="C14179" i="26"/>
  <c r="B14181" i="26" l="1"/>
  <c r="C14180" i="26"/>
  <c r="B14182" i="26" l="1"/>
  <c r="C14181" i="26"/>
  <c r="B14183" i="26" l="1"/>
  <c r="C14182" i="26"/>
  <c r="B14184" i="26" l="1"/>
  <c r="C14183" i="26"/>
  <c r="B14185" i="26" l="1"/>
  <c r="C14184" i="26"/>
  <c r="B14186" i="26" l="1"/>
  <c r="C14185" i="26"/>
  <c r="B14187" i="26" l="1"/>
  <c r="C14186" i="26"/>
  <c r="B14188" i="26" l="1"/>
  <c r="C14187" i="26"/>
  <c r="B14189" i="26" l="1"/>
  <c r="C14188" i="26"/>
  <c r="B14190" i="26" l="1"/>
  <c r="C14189" i="26"/>
  <c r="B14191" i="26" l="1"/>
  <c r="C14190" i="26"/>
  <c r="B14192" i="26" l="1"/>
  <c r="C14191" i="26"/>
  <c r="B14193" i="26" l="1"/>
  <c r="C14192" i="26"/>
  <c r="B14194" i="26" l="1"/>
  <c r="C14193" i="26"/>
  <c r="B14195" i="26" l="1"/>
  <c r="C14194" i="26"/>
  <c r="B14196" i="26" l="1"/>
  <c r="C14195" i="26"/>
  <c r="B14197" i="26" l="1"/>
  <c r="C14196" i="26"/>
  <c r="B14198" i="26" l="1"/>
  <c r="C14197" i="26"/>
  <c r="B14199" i="26" l="1"/>
  <c r="C14198" i="26"/>
  <c r="B14200" i="26" l="1"/>
  <c r="C14199" i="26"/>
  <c r="B14201" i="26" l="1"/>
  <c r="C14200" i="26"/>
  <c r="B14202" i="26" l="1"/>
  <c r="C14201" i="26"/>
  <c r="B14203" i="26" l="1"/>
  <c r="C14202" i="26"/>
  <c r="B14204" i="26" l="1"/>
  <c r="C14203" i="26"/>
  <c r="B14205" i="26" l="1"/>
  <c r="C14204" i="26"/>
  <c r="B14206" i="26" l="1"/>
  <c r="C14205" i="26"/>
  <c r="B14207" i="26" l="1"/>
  <c r="C14206" i="26"/>
  <c r="B14208" i="26" l="1"/>
  <c r="C14207" i="26"/>
  <c r="B14209" i="26" l="1"/>
  <c r="C14208" i="26"/>
  <c r="B14210" i="26" l="1"/>
  <c r="C14209" i="26"/>
  <c r="B14211" i="26" l="1"/>
  <c r="C14210" i="26"/>
  <c r="B14212" i="26" l="1"/>
  <c r="C14211" i="26"/>
  <c r="B14213" i="26" l="1"/>
  <c r="C14212" i="26"/>
  <c r="B14214" i="26" l="1"/>
  <c r="C14213" i="26"/>
  <c r="B14215" i="26" l="1"/>
  <c r="C14214" i="26"/>
  <c r="B14216" i="26" l="1"/>
  <c r="C14215" i="26"/>
  <c r="B14217" i="26" l="1"/>
  <c r="C14216" i="26"/>
  <c r="B14218" i="26" l="1"/>
  <c r="C14217" i="26"/>
  <c r="B14219" i="26" l="1"/>
  <c r="C14218" i="26"/>
  <c r="B14220" i="26" l="1"/>
  <c r="C14219" i="26"/>
  <c r="B14221" i="26" l="1"/>
  <c r="C14220" i="26"/>
  <c r="B14222" i="26" l="1"/>
  <c r="C14221" i="26"/>
  <c r="B14223" i="26" l="1"/>
  <c r="C14222" i="26"/>
  <c r="B14224" i="26" l="1"/>
  <c r="C14223" i="26"/>
  <c r="B14225" i="26" l="1"/>
  <c r="C14224" i="26"/>
  <c r="B14226" i="26" l="1"/>
  <c r="C14225" i="26"/>
  <c r="B14227" i="26" l="1"/>
  <c r="C14226" i="26"/>
  <c r="B14228" i="26" l="1"/>
  <c r="C14227" i="26"/>
  <c r="B14229" i="26" l="1"/>
  <c r="C14228" i="26"/>
  <c r="B14230" i="26" l="1"/>
  <c r="C14229" i="26"/>
  <c r="B14231" i="26" l="1"/>
  <c r="C14230" i="26"/>
  <c r="B14232" i="26" l="1"/>
  <c r="C14231" i="26"/>
  <c r="B14233" i="26" l="1"/>
  <c r="C14232" i="26"/>
  <c r="B14234" i="26" l="1"/>
  <c r="C14233" i="26"/>
  <c r="B14235" i="26" l="1"/>
  <c r="C14234" i="26"/>
  <c r="B14236" i="26" l="1"/>
  <c r="C14235" i="26"/>
  <c r="B14237" i="26" l="1"/>
  <c r="C14236" i="26"/>
  <c r="B14238" i="26" l="1"/>
  <c r="C14237" i="26"/>
  <c r="B14239" i="26" l="1"/>
  <c r="C14238" i="26"/>
  <c r="B14240" i="26" l="1"/>
  <c r="C14239" i="26"/>
  <c r="B14241" i="26" l="1"/>
  <c r="C14240" i="26"/>
  <c r="B14242" i="26" l="1"/>
  <c r="C14241" i="26"/>
  <c r="B14243" i="26" l="1"/>
  <c r="C14242" i="26"/>
  <c r="B14244" i="26" l="1"/>
  <c r="C14243" i="26"/>
  <c r="B14245" i="26" l="1"/>
  <c r="C14244" i="26"/>
  <c r="B14246" i="26" l="1"/>
  <c r="C14245" i="26"/>
  <c r="B14247" i="26" l="1"/>
  <c r="C14246" i="26"/>
  <c r="B14248" i="26" l="1"/>
  <c r="C14247" i="26"/>
  <c r="B14249" i="26" l="1"/>
  <c r="C14248" i="26"/>
  <c r="B14250" i="26" l="1"/>
  <c r="C14249" i="26"/>
  <c r="B14251" i="26" l="1"/>
  <c r="C14250" i="26"/>
  <c r="B14252" i="26" l="1"/>
  <c r="C14251" i="26"/>
  <c r="B14253" i="26" l="1"/>
  <c r="C14252" i="26"/>
  <c r="B14254" i="26" l="1"/>
  <c r="C14253" i="26"/>
  <c r="B14255" i="26" l="1"/>
  <c r="C14254" i="26"/>
  <c r="B14256" i="26" l="1"/>
  <c r="C14255" i="26"/>
  <c r="B14257" i="26" l="1"/>
  <c r="C14256" i="26"/>
  <c r="B14258" i="26" l="1"/>
  <c r="C14257" i="26"/>
  <c r="B14259" i="26" l="1"/>
  <c r="C14258" i="26"/>
  <c r="B14260" i="26" l="1"/>
  <c r="C14259" i="26"/>
  <c r="B14261" i="26" l="1"/>
  <c r="C14260" i="26"/>
  <c r="B14262" i="26" l="1"/>
  <c r="C14261" i="26"/>
  <c r="B14263" i="26" l="1"/>
  <c r="C14262" i="26"/>
  <c r="B14264" i="26" l="1"/>
  <c r="C14263" i="26"/>
  <c r="B14265" i="26" l="1"/>
  <c r="C14264" i="26"/>
  <c r="B14266" i="26" l="1"/>
  <c r="C14265" i="26"/>
  <c r="B14267" i="26" l="1"/>
  <c r="C14266" i="26"/>
  <c r="B14268" i="26" l="1"/>
  <c r="C14267" i="26"/>
  <c r="B14269" i="26" l="1"/>
  <c r="C14268" i="26"/>
  <c r="B14270" i="26" l="1"/>
  <c r="C14269" i="26"/>
  <c r="B14271" i="26" l="1"/>
  <c r="C14270" i="26"/>
  <c r="B14272" i="26" l="1"/>
  <c r="C14271" i="26"/>
  <c r="B14273" i="26" l="1"/>
  <c r="C14272" i="26"/>
  <c r="B14274" i="26" l="1"/>
  <c r="C14273" i="26"/>
  <c r="B14275" i="26" l="1"/>
  <c r="C14274" i="26"/>
  <c r="B14276" i="26" l="1"/>
  <c r="C14275" i="26"/>
  <c r="B14277" i="26" l="1"/>
  <c r="C14276" i="26"/>
  <c r="B14278" i="26" l="1"/>
  <c r="C14277" i="26"/>
  <c r="B14279" i="26" l="1"/>
  <c r="C14278" i="26"/>
  <c r="B14280" i="26" l="1"/>
  <c r="C14279" i="26"/>
  <c r="B14281" i="26" l="1"/>
  <c r="C14280" i="26"/>
  <c r="B14282" i="26" l="1"/>
  <c r="C14281" i="26"/>
  <c r="B14283" i="26" l="1"/>
  <c r="C14282" i="26"/>
  <c r="B14284" i="26" l="1"/>
  <c r="C14283" i="26"/>
  <c r="B14285" i="26" l="1"/>
  <c r="C14284" i="26"/>
  <c r="B14286" i="26" l="1"/>
  <c r="C14285" i="26"/>
  <c r="B14287" i="26" l="1"/>
  <c r="C14286" i="26"/>
  <c r="B14288" i="26" l="1"/>
  <c r="C14287" i="26"/>
  <c r="B14289" i="26" l="1"/>
  <c r="C14288" i="26"/>
  <c r="B14290" i="26" l="1"/>
  <c r="C14289" i="26"/>
  <c r="B14291" i="26" l="1"/>
  <c r="C14290" i="26"/>
  <c r="B14292" i="26" l="1"/>
  <c r="C14291" i="26"/>
  <c r="B14293" i="26" l="1"/>
  <c r="C14292" i="26"/>
  <c r="B14294" i="26" l="1"/>
  <c r="C14293" i="26"/>
  <c r="B14295" i="26" l="1"/>
  <c r="C14294" i="26"/>
  <c r="B14296" i="26" l="1"/>
  <c r="C14295" i="26"/>
  <c r="B14297" i="26" l="1"/>
  <c r="C14296" i="26"/>
  <c r="B14298" i="26" l="1"/>
  <c r="C14297" i="26"/>
  <c r="B14299" i="26" l="1"/>
  <c r="C14298" i="26"/>
  <c r="B14300" i="26" l="1"/>
  <c r="C14299" i="26"/>
  <c r="B14301" i="26" l="1"/>
  <c r="C14300" i="26"/>
  <c r="B14302" i="26" l="1"/>
  <c r="C14301" i="26"/>
  <c r="B14303" i="26" l="1"/>
  <c r="C14302" i="26"/>
  <c r="B14304" i="26" l="1"/>
  <c r="C14303" i="26"/>
  <c r="B14305" i="26" l="1"/>
  <c r="C14304" i="26"/>
  <c r="B14306" i="26" l="1"/>
  <c r="C14305" i="26"/>
  <c r="B14307" i="26" l="1"/>
  <c r="C14306" i="26"/>
  <c r="B14308" i="26" l="1"/>
  <c r="C14307" i="26"/>
  <c r="B14309" i="26" l="1"/>
  <c r="C14308" i="26"/>
  <c r="B14310" i="26" l="1"/>
  <c r="C14309" i="26"/>
  <c r="B14311" i="26" l="1"/>
  <c r="C14310" i="26"/>
  <c r="B14312" i="26" l="1"/>
  <c r="C14311" i="26"/>
  <c r="B14313" i="26" l="1"/>
  <c r="C14312" i="26"/>
  <c r="B14314" i="26" l="1"/>
  <c r="C14313" i="26"/>
  <c r="B14315" i="26" l="1"/>
  <c r="C14314" i="26"/>
  <c r="B14316" i="26" l="1"/>
  <c r="C14315" i="26"/>
  <c r="B14317" i="26" l="1"/>
  <c r="C14316" i="26"/>
  <c r="B14318" i="26" l="1"/>
  <c r="C14317" i="26"/>
  <c r="B14319" i="26" l="1"/>
  <c r="C14318" i="26"/>
  <c r="C14319" i="26" l="1"/>
  <c r="B14320" i="26"/>
  <c r="B14321" i="26" l="1"/>
  <c r="C14320" i="26"/>
  <c r="B14322" i="26" l="1"/>
  <c r="C14321" i="26"/>
  <c r="B14323" i="26" l="1"/>
  <c r="C14322" i="26"/>
  <c r="B14324" i="26" l="1"/>
  <c r="C14323" i="26"/>
  <c r="B14325" i="26" l="1"/>
  <c r="C14324" i="26"/>
  <c r="B14326" i="26" l="1"/>
  <c r="C14325" i="26"/>
  <c r="B14327" i="26" l="1"/>
  <c r="C14326" i="26"/>
  <c r="B14328" i="26" l="1"/>
  <c r="C14327" i="26"/>
  <c r="B14329" i="26" l="1"/>
  <c r="C14328" i="26"/>
  <c r="B14330" i="26" l="1"/>
  <c r="C14329" i="26"/>
  <c r="B14331" i="26" l="1"/>
  <c r="C14330" i="26"/>
  <c r="B14332" i="26" l="1"/>
  <c r="C14331" i="26"/>
  <c r="B14333" i="26" l="1"/>
  <c r="C14332" i="26"/>
  <c r="B14334" i="26" l="1"/>
  <c r="C14333" i="26"/>
  <c r="B14335" i="26" l="1"/>
  <c r="C14334" i="26"/>
  <c r="B14336" i="26" l="1"/>
  <c r="C14335" i="26"/>
  <c r="B14337" i="26" l="1"/>
  <c r="C14336" i="26"/>
  <c r="B14338" i="26" l="1"/>
  <c r="C14337" i="26"/>
  <c r="B14339" i="26" l="1"/>
  <c r="C14338" i="26"/>
  <c r="B14340" i="26" l="1"/>
  <c r="C14339" i="26"/>
  <c r="B14341" i="26" l="1"/>
  <c r="C14340" i="26"/>
  <c r="B14342" i="26" l="1"/>
  <c r="C14341" i="26"/>
  <c r="B14343" i="26" l="1"/>
  <c r="C14342" i="26"/>
  <c r="B14344" i="26" l="1"/>
  <c r="C14343" i="26"/>
  <c r="B14345" i="26" l="1"/>
  <c r="C14344" i="26"/>
  <c r="B14346" i="26" l="1"/>
  <c r="C14345" i="26"/>
  <c r="B14347" i="26" l="1"/>
  <c r="C14346" i="26"/>
  <c r="B14348" i="26" l="1"/>
  <c r="C14347" i="26"/>
  <c r="B14349" i="26" l="1"/>
  <c r="C14348" i="26"/>
  <c r="B14350" i="26" l="1"/>
  <c r="C14349" i="26"/>
  <c r="B14351" i="26" l="1"/>
  <c r="C14350" i="26"/>
  <c r="B14352" i="26" l="1"/>
  <c r="C14351" i="26"/>
  <c r="B14353" i="26" l="1"/>
  <c r="C14352" i="26"/>
  <c r="B14354" i="26" l="1"/>
  <c r="C14353" i="26"/>
  <c r="B14355" i="26" l="1"/>
  <c r="C14354" i="26"/>
  <c r="B14356" i="26" l="1"/>
  <c r="C14355" i="26"/>
  <c r="B14357" i="26" l="1"/>
  <c r="C14356" i="26"/>
  <c r="B14358" i="26" l="1"/>
  <c r="C14357" i="26"/>
  <c r="B14359" i="26" l="1"/>
  <c r="C14358" i="26"/>
  <c r="B14360" i="26" l="1"/>
  <c r="C14359" i="26"/>
  <c r="B14361" i="26" l="1"/>
  <c r="C14360" i="26"/>
  <c r="B14362" i="26" l="1"/>
  <c r="C14361" i="26"/>
  <c r="B14363" i="26" l="1"/>
  <c r="C14362" i="26"/>
  <c r="B14364" i="26" l="1"/>
  <c r="C14363" i="26"/>
  <c r="B14365" i="26" l="1"/>
  <c r="C14364" i="26"/>
  <c r="B14366" i="26" l="1"/>
  <c r="C14365" i="26"/>
  <c r="B14367" i="26" l="1"/>
  <c r="C14366" i="26"/>
  <c r="B14368" i="26" l="1"/>
  <c r="C14367" i="26"/>
  <c r="B14369" i="26" l="1"/>
  <c r="C14368" i="26"/>
  <c r="B14370" i="26" l="1"/>
  <c r="C14369" i="26"/>
  <c r="B14371" i="26" l="1"/>
  <c r="C14370" i="26"/>
  <c r="B14372" i="26" l="1"/>
  <c r="C14371" i="26"/>
  <c r="B14373" i="26" l="1"/>
  <c r="C14372" i="26"/>
  <c r="B14374" i="26" l="1"/>
  <c r="C14373" i="26"/>
  <c r="B14375" i="26" l="1"/>
  <c r="C14374" i="26"/>
  <c r="B14376" i="26" l="1"/>
  <c r="C14375" i="26"/>
  <c r="B14377" i="26" l="1"/>
  <c r="C14376" i="26"/>
  <c r="B14378" i="26" l="1"/>
  <c r="C14377" i="26"/>
  <c r="B14379" i="26" l="1"/>
  <c r="C14378" i="26"/>
  <c r="B14380" i="26" l="1"/>
  <c r="C14379" i="26"/>
  <c r="B14381" i="26" l="1"/>
  <c r="C14380" i="26"/>
  <c r="B14382" i="26" l="1"/>
  <c r="C14381" i="26"/>
  <c r="B14383" i="26" l="1"/>
  <c r="C14382" i="26"/>
  <c r="B14384" i="26" l="1"/>
  <c r="C14383" i="26"/>
  <c r="B14385" i="26" l="1"/>
  <c r="C14384" i="26"/>
  <c r="B14386" i="26" l="1"/>
  <c r="C14385" i="26"/>
  <c r="B14387" i="26" l="1"/>
  <c r="C14386" i="26"/>
  <c r="B14388" i="26" l="1"/>
  <c r="C14387" i="26"/>
  <c r="B14389" i="26" l="1"/>
  <c r="C14388" i="26"/>
  <c r="B14390" i="26" l="1"/>
  <c r="C14389" i="26"/>
  <c r="B14391" i="26" l="1"/>
  <c r="C14390" i="26"/>
  <c r="B14392" i="26" l="1"/>
  <c r="C14391" i="26"/>
  <c r="B14393" i="26" l="1"/>
  <c r="C14392" i="26"/>
  <c r="B14394" i="26" l="1"/>
  <c r="C14393" i="26"/>
  <c r="B14395" i="26" l="1"/>
  <c r="C14394" i="26"/>
  <c r="B14396" i="26" l="1"/>
  <c r="C14395" i="26"/>
  <c r="B14397" i="26" l="1"/>
  <c r="C14396" i="26"/>
  <c r="B14398" i="26" l="1"/>
  <c r="C14397" i="26"/>
  <c r="B14399" i="26" l="1"/>
  <c r="C14398" i="26"/>
  <c r="B14400" i="26" l="1"/>
  <c r="C14399" i="26"/>
  <c r="B14401" i="26" l="1"/>
  <c r="C14400" i="26"/>
  <c r="B14402" i="26" l="1"/>
  <c r="C14401" i="26"/>
  <c r="B14403" i="26" l="1"/>
  <c r="C14402" i="26"/>
  <c r="B14404" i="26" l="1"/>
  <c r="C14403" i="26"/>
  <c r="B14405" i="26" l="1"/>
  <c r="C14404" i="26"/>
  <c r="B14406" i="26" l="1"/>
  <c r="C14405" i="26"/>
  <c r="B14407" i="26" l="1"/>
  <c r="C14406" i="26"/>
  <c r="B14408" i="26" l="1"/>
  <c r="C14407" i="26"/>
  <c r="B14409" i="26" l="1"/>
  <c r="C14408" i="26"/>
  <c r="B14410" i="26" l="1"/>
  <c r="C14409" i="26"/>
  <c r="B14411" i="26" l="1"/>
  <c r="C14410" i="26"/>
  <c r="B14412" i="26" l="1"/>
  <c r="C14411" i="26"/>
  <c r="B14413" i="26" l="1"/>
  <c r="C14412" i="26"/>
  <c r="B14414" i="26" l="1"/>
  <c r="C14413" i="26"/>
  <c r="B14415" i="26" l="1"/>
  <c r="C14414" i="26"/>
  <c r="B14416" i="26" l="1"/>
  <c r="C14415" i="26"/>
  <c r="B14417" i="26" l="1"/>
  <c r="C14416" i="26"/>
  <c r="B14418" i="26" l="1"/>
  <c r="C14417" i="26"/>
  <c r="B14419" i="26" l="1"/>
  <c r="C14418" i="26"/>
  <c r="B14420" i="26" l="1"/>
  <c r="C14419" i="26"/>
  <c r="B14421" i="26" l="1"/>
  <c r="C14420" i="26"/>
  <c r="B14422" i="26" l="1"/>
  <c r="C14421" i="26"/>
  <c r="B14423" i="26" l="1"/>
  <c r="C14422" i="26"/>
  <c r="B14424" i="26" l="1"/>
  <c r="C14423" i="26"/>
  <c r="B14425" i="26" l="1"/>
  <c r="C14424" i="26"/>
  <c r="B14426" i="26" l="1"/>
  <c r="C14425" i="26"/>
  <c r="B14427" i="26" l="1"/>
  <c r="C14426" i="26"/>
  <c r="B14428" i="26" l="1"/>
  <c r="C14427" i="26"/>
  <c r="B14429" i="26" l="1"/>
  <c r="C14428" i="26"/>
  <c r="B14430" i="26" l="1"/>
  <c r="C14429" i="26"/>
  <c r="B14431" i="26" l="1"/>
  <c r="C14430" i="26"/>
  <c r="B14432" i="26" l="1"/>
  <c r="C14431" i="26"/>
  <c r="B14433" i="26" l="1"/>
  <c r="C14432" i="26"/>
  <c r="B14434" i="26" l="1"/>
  <c r="C14433" i="26"/>
  <c r="B14435" i="26" l="1"/>
  <c r="C14434" i="26"/>
  <c r="B14436" i="26" l="1"/>
  <c r="C14435" i="26"/>
  <c r="B14437" i="26" l="1"/>
  <c r="C14436" i="26"/>
  <c r="B14438" i="26" l="1"/>
  <c r="C14437" i="26"/>
  <c r="B14439" i="26" l="1"/>
  <c r="C14438" i="26"/>
  <c r="B14440" i="26" l="1"/>
  <c r="C14439" i="26"/>
  <c r="B14441" i="26" l="1"/>
  <c r="C14440" i="26"/>
  <c r="B14442" i="26" l="1"/>
  <c r="C14441" i="26"/>
  <c r="B14443" i="26" l="1"/>
  <c r="C14442" i="26"/>
  <c r="B14444" i="26" l="1"/>
  <c r="C14443" i="26"/>
  <c r="B14445" i="26" l="1"/>
  <c r="C14444" i="26"/>
  <c r="B14446" i="26" l="1"/>
  <c r="C14445" i="26"/>
  <c r="B14447" i="26" l="1"/>
  <c r="C14446" i="26"/>
  <c r="B14448" i="26" l="1"/>
  <c r="C14447" i="26"/>
  <c r="B14449" i="26" l="1"/>
  <c r="C14448" i="26"/>
  <c r="B14450" i="26" l="1"/>
  <c r="C14449" i="26"/>
  <c r="B14451" i="26" l="1"/>
  <c r="C14450" i="26"/>
  <c r="B14452" i="26" l="1"/>
  <c r="C14451" i="26"/>
  <c r="B14453" i="26" l="1"/>
  <c r="C14452" i="26"/>
  <c r="B14454" i="26" l="1"/>
  <c r="C14453" i="26"/>
  <c r="B14455" i="26" l="1"/>
  <c r="C14454" i="26"/>
  <c r="B14456" i="26" l="1"/>
  <c r="C14455" i="26"/>
  <c r="B14457" i="26" l="1"/>
  <c r="C14456" i="26"/>
  <c r="B14458" i="26" l="1"/>
  <c r="C14457" i="26"/>
  <c r="B14459" i="26" l="1"/>
  <c r="C14458" i="26"/>
  <c r="B14460" i="26" l="1"/>
  <c r="C14459" i="26"/>
  <c r="B14461" i="26" l="1"/>
  <c r="C14460" i="26"/>
  <c r="B14462" i="26" l="1"/>
  <c r="C14461" i="26"/>
  <c r="B14463" i="26" l="1"/>
  <c r="C14462" i="26"/>
  <c r="B14464" i="26" l="1"/>
  <c r="C14463" i="26"/>
  <c r="B14465" i="26" l="1"/>
  <c r="C14464" i="26"/>
  <c r="B14466" i="26" l="1"/>
  <c r="C14465" i="26"/>
  <c r="B14467" i="26" l="1"/>
  <c r="C14466" i="26"/>
  <c r="B14468" i="26" l="1"/>
  <c r="C14467" i="26"/>
  <c r="B14469" i="26" l="1"/>
  <c r="C14468" i="26"/>
  <c r="B14470" i="26" l="1"/>
  <c r="C14469" i="26"/>
  <c r="B14471" i="26" l="1"/>
  <c r="C14470" i="26"/>
  <c r="B14472" i="26" l="1"/>
  <c r="C14471" i="26"/>
  <c r="B14473" i="26" l="1"/>
  <c r="C14472" i="26"/>
  <c r="B14474" i="26" l="1"/>
  <c r="C14473" i="26"/>
  <c r="B14475" i="26" l="1"/>
  <c r="C14474" i="26"/>
  <c r="B14476" i="26" l="1"/>
  <c r="C14475" i="26"/>
  <c r="B14477" i="26" l="1"/>
  <c r="C14476" i="26"/>
  <c r="B14478" i="26" l="1"/>
  <c r="C14477" i="26"/>
  <c r="B14479" i="26" l="1"/>
  <c r="C14478" i="26"/>
  <c r="B14480" i="26" l="1"/>
  <c r="C14479" i="26"/>
  <c r="B14481" i="26" l="1"/>
  <c r="C14480" i="26"/>
  <c r="B14482" i="26" l="1"/>
  <c r="C14481" i="26"/>
  <c r="B14483" i="26" l="1"/>
  <c r="C14482" i="26"/>
  <c r="B14484" i="26" l="1"/>
  <c r="C14483" i="26"/>
  <c r="B14485" i="26" l="1"/>
  <c r="C14484" i="26"/>
  <c r="B14486" i="26" l="1"/>
  <c r="C14485" i="26"/>
  <c r="B14487" i="26" l="1"/>
  <c r="C14486" i="26"/>
  <c r="B14488" i="26" l="1"/>
  <c r="C14487" i="26"/>
  <c r="B14489" i="26" l="1"/>
  <c r="C14488" i="26"/>
  <c r="B14490" i="26" l="1"/>
  <c r="C14489" i="26"/>
  <c r="B14491" i="26" l="1"/>
  <c r="C14490" i="26"/>
  <c r="B14492" i="26" l="1"/>
  <c r="C14491" i="26"/>
  <c r="B14493" i="26" l="1"/>
  <c r="C14492" i="26"/>
  <c r="B14494" i="26" l="1"/>
  <c r="C14493" i="26"/>
  <c r="B14495" i="26" l="1"/>
  <c r="C14494" i="26"/>
  <c r="B14496" i="26" l="1"/>
  <c r="C14495" i="26"/>
  <c r="B14497" i="26" l="1"/>
  <c r="C14496" i="26"/>
  <c r="B14498" i="26" l="1"/>
  <c r="C14497" i="26"/>
  <c r="B14499" i="26" l="1"/>
  <c r="C14498" i="26"/>
  <c r="B14500" i="26" l="1"/>
  <c r="C14499" i="26"/>
  <c r="B14501" i="26" l="1"/>
  <c r="C14500" i="26"/>
  <c r="B14502" i="26" l="1"/>
  <c r="C14501" i="26"/>
  <c r="B14503" i="26" l="1"/>
  <c r="C14502" i="26"/>
  <c r="B14504" i="26" l="1"/>
  <c r="C14503" i="26"/>
  <c r="B14505" i="26" l="1"/>
  <c r="C14504" i="26"/>
  <c r="B14506" i="26" l="1"/>
  <c r="C14505" i="26"/>
  <c r="B14507" i="26" l="1"/>
  <c r="C14506" i="26"/>
  <c r="B14508" i="26" l="1"/>
  <c r="C14507" i="26"/>
  <c r="B14509" i="26" l="1"/>
  <c r="C14508" i="26"/>
  <c r="B14510" i="26" l="1"/>
  <c r="C14509" i="26"/>
  <c r="B14511" i="26" l="1"/>
  <c r="C14510" i="26"/>
  <c r="B14512" i="26" l="1"/>
  <c r="C14511" i="26"/>
  <c r="B14513" i="26" l="1"/>
  <c r="C14512" i="26"/>
  <c r="B14514" i="26" l="1"/>
  <c r="C14513" i="26"/>
  <c r="B14515" i="26" l="1"/>
  <c r="C14514" i="26"/>
  <c r="B14516" i="26" l="1"/>
  <c r="C14515" i="26"/>
  <c r="B14517" i="26" l="1"/>
  <c r="C14516" i="26"/>
  <c r="B14518" i="26" l="1"/>
  <c r="C14517" i="26"/>
  <c r="B14519" i="26" l="1"/>
  <c r="C14518" i="26"/>
  <c r="B14520" i="26" l="1"/>
  <c r="C14519" i="26"/>
  <c r="B14521" i="26" l="1"/>
  <c r="C14520" i="26"/>
  <c r="B14522" i="26" l="1"/>
  <c r="C14521" i="26"/>
  <c r="B14523" i="26" l="1"/>
  <c r="C14522" i="26"/>
  <c r="B14524" i="26" l="1"/>
  <c r="C14523" i="26"/>
  <c r="B14525" i="26" l="1"/>
  <c r="C14524" i="26"/>
  <c r="B14526" i="26" l="1"/>
  <c r="C14525" i="26"/>
  <c r="B14527" i="26" l="1"/>
  <c r="C14526" i="26"/>
  <c r="B14528" i="26" l="1"/>
  <c r="C14527" i="26"/>
  <c r="B14529" i="26" l="1"/>
  <c r="C14528" i="26"/>
  <c r="B14530" i="26" l="1"/>
  <c r="C14529" i="26"/>
  <c r="C14530" i="26" l="1"/>
  <c r="B14531" i="26"/>
  <c r="C14531" i="26" l="1"/>
  <c r="B14532" i="26"/>
  <c r="B14533" i="26" l="1"/>
  <c r="C14532" i="26"/>
  <c r="C14533" i="26" l="1"/>
  <c r="B14534" i="26"/>
  <c r="B14535" i="26" l="1"/>
  <c r="C14534" i="26"/>
  <c r="B14536" i="26" l="1"/>
  <c r="C14535" i="26"/>
  <c r="B14537" i="26" l="1"/>
  <c r="C14536" i="26"/>
  <c r="C14537" i="26" l="1"/>
  <c r="B14538" i="26"/>
  <c r="B14539" i="26" l="1"/>
  <c r="C14538" i="26"/>
  <c r="B14540" i="26" l="1"/>
  <c r="C14539" i="26"/>
  <c r="B14541" i="26" l="1"/>
  <c r="C14540" i="26"/>
  <c r="B14542" i="26" l="1"/>
  <c r="C14541" i="26"/>
  <c r="B14543" i="26" l="1"/>
  <c r="C14542" i="26"/>
  <c r="B14544" i="26" l="1"/>
  <c r="C14543" i="26"/>
  <c r="B14545" i="26" l="1"/>
  <c r="C14544" i="26"/>
  <c r="B14546" i="26" l="1"/>
  <c r="C14545" i="26"/>
  <c r="B14547" i="26" l="1"/>
  <c r="C14546" i="26"/>
  <c r="B14548" i="26" l="1"/>
  <c r="C14547" i="26"/>
  <c r="B14549" i="26" l="1"/>
  <c r="C14548" i="26"/>
  <c r="B14550" i="26" l="1"/>
  <c r="C14549" i="26"/>
  <c r="B14551" i="26" l="1"/>
  <c r="C14550" i="26"/>
  <c r="B14552" i="26" l="1"/>
  <c r="C14551" i="26"/>
  <c r="B14553" i="26" l="1"/>
  <c r="C14552" i="26"/>
  <c r="B14554" i="26" l="1"/>
  <c r="C14553" i="26"/>
  <c r="B14555" i="26" l="1"/>
  <c r="C14554" i="26"/>
  <c r="B14556" i="26" l="1"/>
  <c r="C14555" i="26"/>
  <c r="B14557" i="26" l="1"/>
  <c r="C14556" i="26"/>
  <c r="B14558" i="26" l="1"/>
  <c r="C14557" i="26"/>
  <c r="B14559" i="26" l="1"/>
  <c r="C14558" i="26"/>
  <c r="B14560" i="26" l="1"/>
  <c r="C14559" i="26"/>
  <c r="B14561" i="26" l="1"/>
  <c r="C14560" i="26"/>
  <c r="B14562" i="26" l="1"/>
  <c r="C14561" i="26"/>
  <c r="B14563" i="26" l="1"/>
  <c r="C14562" i="26"/>
  <c r="B14564" i="26" l="1"/>
  <c r="C14563" i="26"/>
  <c r="B14565" i="26" l="1"/>
  <c r="C14564" i="26"/>
  <c r="B14566" i="26" l="1"/>
  <c r="C14565" i="26"/>
  <c r="B14567" i="26" l="1"/>
  <c r="C14566" i="26"/>
  <c r="B14568" i="26" l="1"/>
  <c r="C14567" i="26"/>
  <c r="B14569" i="26" l="1"/>
  <c r="C14568" i="26"/>
  <c r="B14570" i="26" l="1"/>
  <c r="C14569" i="26"/>
  <c r="B14571" i="26" l="1"/>
  <c r="C14570" i="26"/>
  <c r="B14572" i="26" l="1"/>
  <c r="C14571" i="26"/>
  <c r="B14573" i="26" l="1"/>
  <c r="C14572" i="26"/>
  <c r="B14574" i="26" l="1"/>
  <c r="C14573" i="26"/>
  <c r="B14575" i="26" l="1"/>
  <c r="C14574" i="26"/>
  <c r="B14576" i="26" l="1"/>
  <c r="C14575" i="26"/>
  <c r="B14577" i="26" l="1"/>
  <c r="C14576" i="26"/>
  <c r="B14578" i="26" l="1"/>
  <c r="C14577" i="26"/>
  <c r="B14579" i="26" l="1"/>
  <c r="C14578" i="26"/>
  <c r="B14580" i="26" l="1"/>
  <c r="C14579" i="26"/>
  <c r="B14581" i="26" l="1"/>
  <c r="C14580" i="26"/>
  <c r="B14582" i="26" l="1"/>
  <c r="C14581" i="26"/>
  <c r="B14583" i="26" l="1"/>
  <c r="C14582" i="26"/>
  <c r="B14584" i="26" l="1"/>
  <c r="C14583" i="26"/>
  <c r="B14585" i="26" l="1"/>
  <c r="C14584" i="26"/>
  <c r="B14586" i="26" l="1"/>
  <c r="C14585" i="26"/>
  <c r="B14587" i="26" l="1"/>
  <c r="C14586" i="26"/>
  <c r="B14588" i="26" l="1"/>
  <c r="C14587" i="26"/>
  <c r="B14589" i="26" l="1"/>
  <c r="C14588" i="26"/>
  <c r="B14590" i="26" l="1"/>
  <c r="C14589" i="26"/>
  <c r="B14591" i="26" l="1"/>
  <c r="C14590" i="26"/>
  <c r="B14592" i="26" l="1"/>
  <c r="C14591" i="26"/>
  <c r="B14593" i="26" l="1"/>
  <c r="C14592" i="26"/>
  <c r="B14594" i="26" l="1"/>
  <c r="C14593" i="26"/>
  <c r="B14595" i="26" l="1"/>
  <c r="C14594" i="26"/>
  <c r="B14596" i="26" l="1"/>
  <c r="C14595" i="26"/>
  <c r="B14597" i="26" l="1"/>
  <c r="C14596" i="26"/>
  <c r="B14598" i="26" l="1"/>
  <c r="C14597" i="26"/>
  <c r="B14599" i="26" l="1"/>
  <c r="C14598" i="26"/>
  <c r="B14600" i="26" l="1"/>
  <c r="C14599" i="26"/>
  <c r="B14601" i="26" l="1"/>
  <c r="C14600" i="26"/>
  <c r="B14602" i="26" l="1"/>
  <c r="C14601" i="26"/>
  <c r="B14603" i="26" l="1"/>
  <c r="C14602" i="26"/>
  <c r="B14604" i="26" l="1"/>
  <c r="C14603" i="26"/>
  <c r="B14605" i="26" l="1"/>
  <c r="C14604" i="26"/>
  <c r="B14606" i="26" l="1"/>
  <c r="C14605" i="26"/>
  <c r="B14607" i="26" l="1"/>
  <c r="C14606" i="26"/>
  <c r="B14608" i="26" l="1"/>
  <c r="C14607" i="26"/>
  <c r="B14609" i="26" l="1"/>
  <c r="C14608" i="26"/>
  <c r="B14610" i="26" l="1"/>
  <c r="C14609" i="26"/>
  <c r="B14611" i="26" l="1"/>
  <c r="C14610" i="26"/>
  <c r="B14612" i="26" l="1"/>
  <c r="C14611" i="26"/>
  <c r="B14613" i="26" l="1"/>
  <c r="C14612" i="26"/>
  <c r="B14614" i="26" l="1"/>
  <c r="C14613" i="26"/>
  <c r="B14615" i="26" l="1"/>
  <c r="C14614" i="26"/>
  <c r="B14616" i="26" l="1"/>
  <c r="C14615" i="26"/>
  <c r="B14617" i="26" l="1"/>
  <c r="C14616" i="26"/>
  <c r="B14618" i="26" l="1"/>
  <c r="C14617" i="26"/>
  <c r="B14619" i="26" l="1"/>
  <c r="C14618" i="26"/>
  <c r="B14620" i="26" l="1"/>
  <c r="C14619" i="26"/>
  <c r="B14621" i="26" l="1"/>
  <c r="C14620" i="26"/>
  <c r="B14622" i="26" l="1"/>
  <c r="C14621" i="26"/>
  <c r="B14623" i="26" l="1"/>
  <c r="C14622" i="26"/>
  <c r="B14624" i="26" l="1"/>
  <c r="C14623" i="26"/>
  <c r="B14625" i="26" l="1"/>
  <c r="C14624" i="26"/>
  <c r="B14626" i="26" l="1"/>
  <c r="C14625" i="26"/>
  <c r="B14627" i="26" l="1"/>
  <c r="C14626" i="26"/>
  <c r="B14628" i="26" l="1"/>
  <c r="C14627" i="26"/>
  <c r="B14629" i="26" l="1"/>
  <c r="C14628" i="26"/>
  <c r="B14630" i="26" l="1"/>
  <c r="C14629" i="26"/>
  <c r="B14631" i="26" l="1"/>
  <c r="C14630" i="26"/>
  <c r="B14632" i="26" l="1"/>
  <c r="C14631" i="26"/>
  <c r="B14633" i="26" l="1"/>
  <c r="C14632" i="26"/>
  <c r="B14634" i="26" l="1"/>
  <c r="C14633" i="26"/>
  <c r="B14635" i="26" l="1"/>
  <c r="C14634" i="26"/>
  <c r="B14636" i="26" l="1"/>
  <c r="C14635" i="26"/>
  <c r="B14637" i="26" l="1"/>
  <c r="C14636" i="26"/>
  <c r="B14638" i="26" l="1"/>
  <c r="C14637" i="26"/>
  <c r="B14639" i="26" l="1"/>
  <c r="C14638" i="26"/>
  <c r="B14640" i="26" l="1"/>
  <c r="C14639" i="26"/>
  <c r="B14641" i="26" l="1"/>
  <c r="C14640" i="26"/>
  <c r="B14642" i="26" l="1"/>
  <c r="C14641" i="26"/>
  <c r="B14643" i="26" l="1"/>
  <c r="C14642" i="26"/>
  <c r="B14644" i="26" l="1"/>
  <c r="C14643" i="26"/>
  <c r="B14645" i="26" l="1"/>
  <c r="C14644" i="26"/>
  <c r="B14646" i="26" l="1"/>
  <c r="C14645" i="26"/>
  <c r="B14647" i="26" l="1"/>
  <c r="C14646" i="26"/>
  <c r="B14648" i="26" l="1"/>
  <c r="C14647" i="26"/>
  <c r="B14649" i="26" l="1"/>
  <c r="C14648" i="26"/>
  <c r="B14650" i="26" l="1"/>
  <c r="C14649" i="26"/>
  <c r="B14651" i="26" l="1"/>
  <c r="C14650" i="26"/>
  <c r="B14652" i="26" l="1"/>
  <c r="C14651" i="26"/>
  <c r="B14653" i="26" l="1"/>
  <c r="C14652" i="26"/>
  <c r="B14654" i="26" l="1"/>
  <c r="C14653" i="26"/>
  <c r="B14655" i="26" l="1"/>
  <c r="C14654" i="26"/>
  <c r="B14656" i="26" l="1"/>
  <c r="C14655" i="26"/>
  <c r="B14657" i="26" l="1"/>
  <c r="C14656" i="26"/>
  <c r="B14658" i="26" l="1"/>
  <c r="C14657" i="26"/>
  <c r="B14659" i="26" l="1"/>
  <c r="C14658" i="26"/>
  <c r="B14660" i="26" l="1"/>
  <c r="C14659" i="26"/>
  <c r="B14661" i="26" l="1"/>
  <c r="C14660" i="26"/>
  <c r="B14662" i="26" l="1"/>
  <c r="C14661" i="26"/>
  <c r="B14663" i="26" l="1"/>
  <c r="C14662" i="26"/>
  <c r="B14664" i="26" l="1"/>
  <c r="C14663" i="26"/>
  <c r="B14665" i="26" l="1"/>
  <c r="C14664" i="26"/>
  <c r="B14666" i="26" l="1"/>
  <c r="C14665" i="26"/>
  <c r="B14667" i="26" l="1"/>
  <c r="C14666" i="26"/>
  <c r="B14668" i="26" l="1"/>
  <c r="C14667" i="26"/>
  <c r="B14669" i="26" l="1"/>
  <c r="C14668" i="26"/>
  <c r="B14670" i="26" l="1"/>
  <c r="C14669" i="26"/>
  <c r="B14671" i="26" l="1"/>
  <c r="C14670" i="26"/>
  <c r="B14672" i="26" l="1"/>
  <c r="C14671" i="26"/>
  <c r="B14673" i="26" l="1"/>
  <c r="C14672" i="26"/>
  <c r="B14674" i="26" l="1"/>
  <c r="C14673" i="26"/>
  <c r="B14675" i="26" l="1"/>
  <c r="C14674" i="26"/>
  <c r="B14676" i="26" l="1"/>
  <c r="C14675" i="26"/>
  <c r="B14677" i="26" l="1"/>
  <c r="C14676" i="26"/>
  <c r="B14678" i="26" l="1"/>
  <c r="C14677" i="26"/>
  <c r="B14679" i="26" l="1"/>
  <c r="C14678" i="26"/>
  <c r="B14680" i="26" l="1"/>
  <c r="C14679" i="26"/>
  <c r="B14681" i="26" l="1"/>
  <c r="C14680" i="26"/>
  <c r="B14682" i="26" l="1"/>
  <c r="C14681" i="26"/>
  <c r="B14683" i="26" l="1"/>
  <c r="C14682" i="26"/>
  <c r="B14684" i="26" l="1"/>
  <c r="C14683" i="26"/>
  <c r="B14685" i="26" l="1"/>
  <c r="C14684" i="26"/>
  <c r="B14686" i="26" l="1"/>
  <c r="C14685" i="26"/>
  <c r="B14687" i="26" l="1"/>
  <c r="C14686" i="26"/>
  <c r="B14688" i="26" l="1"/>
  <c r="C14687" i="26"/>
  <c r="B14689" i="26" l="1"/>
  <c r="C14688" i="26"/>
  <c r="B14690" i="26" l="1"/>
  <c r="C14689" i="26"/>
  <c r="B14691" i="26" l="1"/>
  <c r="C14690" i="26"/>
  <c r="B14692" i="26" l="1"/>
  <c r="C14691" i="26"/>
  <c r="B14693" i="26" l="1"/>
  <c r="C14692" i="26"/>
  <c r="B14694" i="26" l="1"/>
  <c r="C14693" i="26"/>
  <c r="B14695" i="26" l="1"/>
  <c r="C14694" i="26"/>
  <c r="B14696" i="26" l="1"/>
  <c r="C14695" i="26"/>
  <c r="B14697" i="26" l="1"/>
  <c r="C14696" i="26"/>
  <c r="B14698" i="26" l="1"/>
  <c r="C14697" i="26"/>
  <c r="B14699" i="26" l="1"/>
  <c r="C14698" i="26"/>
  <c r="B14700" i="26" l="1"/>
  <c r="C14699" i="26"/>
  <c r="B14701" i="26" l="1"/>
  <c r="C14700" i="26"/>
  <c r="B14702" i="26" l="1"/>
  <c r="C14701" i="26"/>
  <c r="B14703" i="26" l="1"/>
  <c r="C14702" i="26"/>
  <c r="B14704" i="26" l="1"/>
  <c r="C14703" i="26"/>
  <c r="B14705" i="26" l="1"/>
  <c r="C14704" i="26"/>
  <c r="B14706" i="26" l="1"/>
  <c r="C14705" i="26"/>
  <c r="B14707" i="26" l="1"/>
  <c r="C14706" i="26"/>
  <c r="B14708" i="26" l="1"/>
  <c r="C14707" i="26"/>
  <c r="B14709" i="26" l="1"/>
  <c r="C14708" i="26"/>
  <c r="B14710" i="26" l="1"/>
  <c r="C14709" i="26"/>
  <c r="B14711" i="26" l="1"/>
  <c r="C14710" i="26"/>
  <c r="B14712" i="26" l="1"/>
  <c r="C14711" i="26"/>
  <c r="B14713" i="26" l="1"/>
  <c r="C14712" i="26"/>
  <c r="B14714" i="26" l="1"/>
  <c r="C14713" i="26"/>
  <c r="B14715" i="26" l="1"/>
  <c r="C14714" i="26"/>
  <c r="B14716" i="26" l="1"/>
  <c r="C14715" i="26"/>
  <c r="B14717" i="26" l="1"/>
  <c r="C14716" i="26"/>
  <c r="B14718" i="26" l="1"/>
  <c r="C14717" i="26"/>
  <c r="B14719" i="26" l="1"/>
  <c r="C14718" i="26"/>
  <c r="B14720" i="26" l="1"/>
  <c r="C14719" i="26"/>
  <c r="B14721" i="26" l="1"/>
  <c r="C14720" i="26"/>
  <c r="B14722" i="26" l="1"/>
  <c r="C14721" i="26"/>
  <c r="B14723" i="26" l="1"/>
  <c r="C14722" i="26"/>
  <c r="B14724" i="26" l="1"/>
  <c r="C14723" i="26"/>
  <c r="B14725" i="26" l="1"/>
  <c r="C14724" i="26"/>
  <c r="B14726" i="26" l="1"/>
  <c r="C14725" i="26"/>
  <c r="B14727" i="26" l="1"/>
  <c r="C14726" i="26"/>
  <c r="B14728" i="26" l="1"/>
  <c r="C14727" i="26"/>
  <c r="B14729" i="26" l="1"/>
  <c r="C14728" i="26"/>
  <c r="B14730" i="26" l="1"/>
  <c r="C14729" i="26"/>
  <c r="B14731" i="26" l="1"/>
  <c r="C14730" i="26"/>
  <c r="B14732" i="26" l="1"/>
  <c r="C14731" i="26"/>
  <c r="B14733" i="26" l="1"/>
  <c r="C14732" i="26"/>
  <c r="B14734" i="26" l="1"/>
  <c r="C14733" i="26"/>
  <c r="B14735" i="26" l="1"/>
  <c r="C14734" i="26"/>
  <c r="B14736" i="26" l="1"/>
  <c r="C14735" i="26"/>
  <c r="B14737" i="26" l="1"/>
  <c r="C14736" i="26"/>
  <c r="B14738" i="26" l="1"/>
  <c r="C14737" i="26"/>
  <c r="B14739" i="26" l="1"/>
  <c r="C14738" i="26"/>
  <c r="B14740" i="26" l="1"/>
  <c r="C14739" i="26"/>
  <c r="B14741" i="26" l="1"/>
  <c r="C14740" i="26"/>
  <c r="B14742" i="26" l="1"/>
  <c r="C14741" i="26"/>
  <c r="B14743" i="26" l="1"/>
  <c r="C14742" i="26"/>
  <c r="B14744" i="26" l="1"/>
  <c r="C14743" i="26"/>
  <c r="B14745" i="26" l="1"/>
  <c r="C14744" i="26"/>
  <c r="B14746" i="26" l="1"/>
  <c r="C14745" i="26"/>
  <c r="B14747" i="26" l="1"/>
  <c r="C14746" i="26"/>
  <c r="B14748" i="26" l="1"/>
  <c r="C14747" i="26"/>
  <c r="B14749" i="26" l="1"/>
  <c r="C14748" i="26"/>
  <c r="B14750" i="26" l="1"/>
  <c r="C14749" i="26"/>
  <c r="B14751" i="26" l="1"/>
  <c r="C14750" i="26"/>
  <c r="B14752" i="26" l="1"/>
  <c r="C14751" i="26"/>
  <c r="B14753" i="26" l="1"/>
  <c r="C14752" i="26"/>
  <c r="B14754" i="26" l="1"/>
  <c r="C14753" i="26"/>
  <c r="B14755" i="26" l="1"/>
  <c r="C14754" i="26"/>
  <c r="B14756" i="26" l="1"/>
  <c r="C14755" i="26"/>
  <c r="B14757" i="26" l="1"/>
  <c r="C14756" i="26"/>
  <c r="B14758" i="26" l="1"/>
  <c r="C14757" i="26"/>
  <c r="B14759" i="26" l="1"/>
  <c r="C14758" i="26"/>
  <c r="B14760" i="26" l="1"/>
  <c r="C14759" i="26"/>
  <c r="B14761" i="26" l="1"/>
  <c r="C14760" i="26"/>
  <c r="B14762" i="26" l="1"/>
  <c r="C14761" i="26"/>
  <c r="B14763" i="26" l="1"/>
  <c r="C14762" i="26"/>
  <c r="B14764" i="26" l="1"/>
  <c r="C14763" i="26"/>
  <c r="B14765" i="26" l="1"/>
  <c r="C14764" i="26"/>
  <c r="B14766" i="26" l="1"/>
  <c r="C14765" i="26"/>
  <c r="B14767" i="26" l="1"/>
  <c r="C14766" i="26"/>
  <c r="B14768" i="26" l="1"/>
  <c r="C14767" i="26"/>
  <c r="B14769" i="26" l="1"/>
  <c r="C14768" i="26"/>
  <c r="B14770" i="26" l="1"/>
  <c r="C14769" i="26"/>
  <c r="B14771" i="26" l="1"/>
  <c r="C14770" i="26"/>
  <c r="B14772" i="26" l="1"/>
  <c r="C14771" i="26"/>
  <c r="B14773" i="26" l="1"/>
  <c r="C14772" i="26"/>
  <c r="B14774" i="26" l="1"/>
  <c r="C14773" i="26"/>
  <c r="B14775" i="26" l="1"/>
  <c r="C14774" i="26"/>
  <c r="B14776" i="26" l="1"/>
  <c r="C14775" i="26"/>
  <c r="B14777" i="26" l="1"/>
  <c r="C14776" i="26"/>
  <c r="B14778" i="26" l="1"/>
  <c r="C14777" i="26"/>
  <c r="B14779" i="26" l="1"/>
  <c r="C14778" i="26"/>
  <c r="B14780" i="26" l="1"/>
  <c r="C14779" i="26"/>
  <c r="B14781" i="26" l="1"/>
  <c r="C14780" i="26"/>
  <c r="B14782" i="26" l="1"/>
  <c r="C14781" i="26"/>
  <c r="B14783" i="26" l="1"/>
  <c r="C14782" i="26"/>
  <c r="B14784" i="26" l="1"/>
  <c r="C14783" i="26"/>
  <c r="B14785" i="26" l="1"/>
  <c r="C14784" i="26"/>
  <c r="B14786" i="26" l="1"/>
  <c r="C14785" i="26"/>
  <c r="B14787" i="26" l="1"/>
  <c r="C14786" i="26"/>
  <c r="B14788" i="26" l="1"/>
  <c r="C14787" i="26"/>
  <c r="B14789" i="26" l="1"/>
  <c r="C14788" i="26"/>
  <c r="B14790" i="26" l="1"/>
  <c r="C14789" i="26"/>
  <c r="B14791" i="26" l="1"/>
  <c r="C14790" i="26"/>
  <c r="B14792" i="26" l="1"/>
  <c r="C14791" i="26"/>
  <c r="B14793" i="26" l="1"/>
  <c r="C14792" i="26"/>
  <c r="B14794" i="26" l="1"/>
  <c r="C14793" i="26"/>
  <c r="B14795" i="26" l="1"/>
  <c r="C14794" i="26"/>
  <c r="B14796" i="26" l="1"/>
  <c r="C14795" i="26"/>
  <c r="B14797" i="26" l="1"/>
  <c r="C14796" i="26"/>
  <c r="B14798" i="26" l="1"/>
  <c r="C14797" i="26"/>
  <c r="B14799" i="26" l="1"/>
  <c r="C14798" i="26"/>
  <c r="B14800" i="26" l="1"/>
  <c r="C14799" i="26"/>
  <c r="B14801" i="26" l="1"/>
  <c r="C14800" i="26"/>
  <c r="B14802" i="26" l="1"/>
  <c r="C14801" i="26"/>
  <c r="B14803" i="26" l="1"/>
  <c r="C14802" i="26"/>
  <c r="B14804" i="26" l="1"/>
  <c r="C14803" i="26"/>
  <c r="B14805" i="26" l="1"/>
  <c r="C14804" i="26"/>
  <c r="B14806" i="26" l="1"/>
  <c r="C14805" i="26"/>
  <c r="B14807" i="26" l="1"/>
  <c r="C14806" i="26"/>
  <c r="B14808" i="26" l="1"/>
  <c r="C14807" i="26"/>
  <c r="B14809" i="26" l="1"/>
  <c r="C14808" i="26"/>
  <c r="B14810" i="26" l="1"/>
  <c r="C14809" i="26"/>
  <c r="B14811" i="26" l="1"/>
  <c r="C14810" i="26"/>
  <c r="B14812" i="26" l="1"/>
  <c r="C14811" i="26"/>
  <c r="B14813" i="26" l="1"/>
  <c r="C14812" i="26"/>
  <c r="B14814" i="26" l="1"/>
  <c r="C14813" i="26"/>
  <c r="B14815" i="26" l="1"/>
  <c r="C14814" i="26"/>
  <c r="B14816" i="26" l="1"/>
  <c r="C14815" i="26"/>
  <c r="B14817" i="26" l="1"/>
  <c r="C14816" i="26"/>
  <c r="B14818" i="26" l="1"/>
  <c r="C14817" i="26"/>
  <c r="B14819" i="26" l="1"/>
  <c r="C14818" i="26"/>
  <c r="B14820" i="26" l="1"/>
  <c r="C14819" i="26"/>
  <c r="B14821" i="26" l="1"/>
  <c r="C14820" i="26"/>
  <c r="B14822" i="26" l="1"/>
  <c r="C14821" i="26"/>
  <c r="B14823" i="26" l="1"/>
  <c r="C14822" i="26"/>
  <c r="B14824" i="26" l="1"/>
  <c r="C14823" i="26"/>
  <c r="B14825" i="26" l="1"/>
  <c r="C14824" i="26"/>
  <c r="B14826" i="26" l="1"/>
  <c r="C14825" i="26"/>
  <c r="B14827" i="26" l="1"/>
  <c r="C14826" i="26"/>
  <c r="B14828" i="26" l="1"/>
  <c r="C14827" i="26"/>
  <c r="B14829" i="26" l="1"/>
  <c r="C14828" i="26"/>
  <c r="B14830" i="26" l="1"/>
  <c r="C14829" i="26"/>
  <c r="B14831" i="26" l="1"/>
  <c r="C14830" i="26"/>
  <c r="B14832" i="26" l="1"/>
  <c r="C14831" i="26"/>
  <c r="B14833" i="26" l="1"/>
  <c r="C14832" i="26"/>
  <c r="B14834" i="26" l="1"/>
  <c r="C14833" i="26"/>
  <c r="B14835" i="26" l="1"/>
  <c r="C14834" i="26"/>
  <c r="B14836" i="26" l="1"/>
  <c r="C14835" i="26"/>
  <c r="B14837" i="26" l="1"/>
  <c r="C14836" i="26"/>
  <c r="B14838" i="26" l="1"/>
  <c r="C14837" i="26"/>
  <c r="B14839" i="26" l="1"/>
  <c r="C14838" i="26"/>
  <c r="B14840" i="26" l="1"/>
  <c r="C14839" i="26"/>
  <c r="B14841" i="26" l="1"/>
  <c r="C14840" i="26"/>
  <c r="B14842" i="26" l="1"/>
  <c r="C14841" i="26"/>
  <c r="B14843" i="26" l="1"/>
  <c r="C14842" i="26"/>
  <c r="B14844" i="26" l="1"/>
  <c r="C14843" i="26"/>
  <c r="B14845" i="26" l="1"/>
  <c r="C14844" i="26"/>
  <c r="B14846" i="26" l="1"/>
  <c r="C14845" i="26"/>
  <c r="B14847" i="26" l="1"/>
  <c r="C14846" i="26"/>
  <c r="B14848" i="26" l="1"/>
  <c r="C14847" i="26"/>
  <c r="B14849" i="26" l="1"/>
  <c r="C14848" i="26"/>
  <c r="B14850" i="26" l="1"/>
  <c r="C14849" i="26"/>
  <c r="B14851" i="26" l="1"/>
  <c r="C14850" i="26"/>
  <c r="B14852" i="26" l="1"/>
  <c r="C14851" i="26"/>
  <c r="B14853" i="26" l="1"/>
  <c r="C14852" i="26"/>
  <c r="B14854" i="26" l="1"/>
  <c r="C14853" i="26"/>
  <c r="B14855" i="26" l="1"/>
  <c r="C14854" i="26"/>
  <c r="B14856" i="26" l="1"/>
  <c r="C14855" i="26"/>
  <c r="B14857" i="26" l="1"/>
  <c r="C14856" i="26"/>
  <c r="B14858" i="26" l="1"/>
  <c r="C14857" i="26"/>
  <c r="B14859" i="26" l="1"/>
  <c r="C14858" i="26"/>
  <c r="B14860" i="26" l="1"/>
  <c r="C14859" i="26"/>
  <c r="B14861" i="26" l="1"/>
  <c r="C14860" i="26"/>
  <c r="B14862" i="26" l="1"/>
  <c r="C14861" i="26"/>
  <c r="B14863" i="26" l="1"/>
  <c r="C14862" i="26"/>
  <c r="B14864" i="26" l="1"/>
  <c r="C14863" i="26"/>
  <c r="B14865" i="26" l="1"/>
  <c r="C14864" i="26"/>
  <c r="B14866" i="26" l="1"/>
  <c r="C14865" i="26"/>
  <c r="B14867" i="26" l="1"/>
  <c r="C14866" i="26"/>
  <c r="B14868" i="26" l="1"/>
  <c r="C14867" i="26"/>
  <c r="B14869" i="26" l="1"/>
  <c r="C14868" i="26"/>
  <c r="B14870" i="26" l="1"/>
  <c r="C14869" i="26"/>
  <c r="B14871" i="26" l="1"/>
  <c r="C14870" i="26"/>
  <c r="B14872" i="26" l="1"/>
  <c r="C14871" i="26"/>
  <c r="B14873" i="26" l="1"/>
  <c r="C14872" i="26"/>
  <c r="B14874" i="26" l="1"/>
  <c r="C14873" i="26"/>
  <c r="B14875" i="26" l="1"/>
  <c r="C14874" i="26"/>
  <c r="B14876" i="26" l="1"/>
  <c r="C14875" i="26"/>
  <c r="B14877" i="26" l="1"/>
  <c r="C14876" i="26"/>
  <c r="B14878" i="26" l="1"/>
  <c r="C14877" i="26"/>
  <c r="B14879" i="26" l="1"/>
  <c r="C14878" i="26"/>
  <c r="B14880" i="26" l="1"/>
  <c r="C14879" i="26"/>
  <c r="B14881" i="26" l="1"/>
  <c r="C14880" i="26"/>
  <c r="B14882" i="26" l="1"/>
  <c r="C14881" i="26"/>
  <c r="B14883" i="26" l="1"/>
  <c r="C14882" i="26"/>
  <c r="B14884" i="26" l="1"/>
  <c r="C14883" i="26"/>
  <c r="B14885" i="26" l="1"/>
  <c r="C14884" i="26"/>
  <c r="B14886" i="26" l="1"/>
  <c r="C14885" i="26"/>
  <c r="B14887" i="26" l="1"/>
  <c r="C14886" i="26"/>
  <c r="B14888" i="26" l="1"/>
  <c r="C14887" i="26"/>
  <c r="B14889" i="26" l="1"/>
  <c r="C14888" i="26"/>
  <c r="B14890" i="26" l="1"/>
  <c r="C14889" i="26"/>
  <c r="B14891" i="26" l="1"/>
  <c r="C14890" i="26"/>
  <c r="B14892" i="26" l="1"/>
  <c r="C14891" i="26"/>
  <c r="B14893" i="26" l="1"/>
  <c r="C14892" i="26"/>
  <c r="B14894" i="26" l="1"/>
  <c r="C14893" i="26"/>
  <c r="B14895" i="26" l="1"/>
  <c r="C14894" i="26"/>
  <c r="B14896" i="26" l="1"/>
  <c r="C14895" i="26"/>
  <c r="B14897" i="26" l="1"/>
  <c r="C14896" i="26"/>
  <c r="B14898" i="26" l="1"/>
  <c r="C14897" i="26"/>
  <c r="B14899" i="26" l="1"/>
  <c r="C14898" i="26"/>
  <c r="B14900" i="26" l="1"/>
  <c r="C14899" i="26"/>
  <c r="B14901" i="26" l="1"/>
  <c r="C14900" i="26"/>
  <c r="B14902" i="26" l="1"/>
  <c r="C14901" i="26"/>
  <c r="B14903" i="26" l="1"/>
  <c r="C14902" i="26"/>
  <c r="B14904" i="26" l="1"/>
  <c r="C14903" i="26"/>
  <c r="B14905" i="26" l="1"/>
  <c r="C14904" i="26"/>
  <c r="B14906" i="26" l="1"/>
  <c r="C14905" i="26"/>
  <c r="B14907" i="26" l="1"/>
  <c r="C14906" i="26"/>
  <c r="B14908" i="26" l="1"/>
  <c r="C14907" i="26"/>
  <c r="B14909" i="26" l="1"/>
  <c r="C14908" i="26"/>
  <c r="B14910" i="26" l="1"/>
  <c r="C14909" i="26"/>
  <c r="B14911" i="26" l="1"/>
  <c r="C14910" i="26"/>
  <c r="B14912" i="26" l="1"/>
  <c r="C14911" i="26"/>
  <c r="B14913" i="26" l="1"/>
  <c r="C14912" i="26"/>
  <c r="B14914" i="26" l="1"/>
  <c r="C14913" i="26"/>
  <c r="B14915" i="26" l="1"/>
  <c r="C14914" i="26"/>
  <c r="B14916" i="26" l="1"/>
  <c r="C14915" i="26"/>
  <c r="B14917" i="26" l="1"/>
  <c r="C14916" i="26"/>
  <c r="B14918" i="26" l="1"/>
  <c r="C14917" i="26"/>
  <c r="B14919" i="26" l="1"/>
  <c r="C14918" i="26"/>
  <c r="B14920" i="26" l="1"/>
  <c r="C14919" i="26"/>
  <c r="B14921" i="26" l="1"/>
  <c r="C14920" i="26"/>
  <c r="B14922" i="26" l="1"/>
  <c r="C14921" i="26"/>
  <c r="B14923" i="26" l="1"/>
  <c r="C14922" i="26"/>
  <c r="B14924" i="26" l="1"/>
  <c r="C14923" i="26"/>
  <c r="B14925" i="26" l="1"/>
  <c r="C14924" i="26"/>
  <c r="B14926" i="26" l="1"/>
  <c r="C14925" i="26"/>
  <c r="B14927" i="26" l="1"/>
  <c r="C14926" i="26"/>
  <c r="B14928" i="26" l="1"/>
  <c r="C14927" i="26"/>
  <c r="B14929" i="26" l="1"/>
  <c r="C14928" i="26"/>
  <c r="B14930" i="26" l="1"/>
  <c r="C14929" i="26"/>
  <c r="B14931" i="26" l="1"/>
  <c r="C14930" i="26"/>
  <c r="B14932" i="26" l="1"/>
  <c r="C14931" i="26"/>
  <c r="B14933" i="26" l="1"/>
  <c r="C14932" i="26"/>
  <c r="B14934" i="26" l="1"/>
  <c r="C14933" i="26"/>
  <c r="B14935" i="26" l="1"/>
  <c r="C14934" i="26"/>
  <c r="B14936" i="26" l="1"/>
  <c r="C14935" i="26"/>
  <c r="B14937" i="26" l="1"/>
  <c r="C14936" i="26"/>
  <c r="B14938" i="26" l="1"/>
  <c r="C14937" i="26"/>
  <c r="B14939" i="26" l="1"/>
  <c r="C14938" i="26"/>
  <c r="B14940" i="26" l="1"/>
  <c r="C14939" i="26"/>
  <c r="B14941" i="26" l="1"/>
  <c r="C14940" i="26"/>
  <c r="B14942" i="26" l="1"/>
  <c r="C14941" i="26"/>
  <c r="B14943" i="26" l="1"/>
  <c r="C14942" i="26"/>
  <c r="B14944" i="26" l="1"/>
  <c r="C14943" i="26"/>
  <c r="B14945" i="26" l="1"/>
  <c r="C14944" i="26"/>
  <c r="B14946" i="26" l="1"/>
  <c r="C14945" i="26"/>
  <c r="B14947" i="26" l="1"/>
  <c r="C14946" i="26"/>
  <c r="B14948" i="26" l="1"/>
  <c r="C14947" i="26"/>
  <c r="B14949" i="26" l="1"/>
  <c r="C14948" i="26"/>
  <c r="B14950" i="26" l="1"/>
  <c r="C14949" i="26"/>
  <c r="B14951" i="26" l="1"/>
  <c r="C14950" i="26"/>
  <c r="B14952" i="26" l="1"/>
  <c r="C14951" i="26"/>
  <c r="B14953" i="26" l="1"/>
  <c r="C14952" i="26"/>
  <c r="B14954" i="26" l="1"/>
  <c r="C14953" i="26"/>
  <c r="B14955" i="26" l="1"/>
  <c r="C14954" i="26"/>
  <c r="B14956" i="26" l="1"/>
  <c r="C14955" i="26"/>
  <c r="B14957" i="26" l="1"/>
  <c r="C14956" i="26"/>
  <c r="B14958" i="26" l="1"/>
  <c r="C14957" i="26"/>
  <c r="B14959" i="26" l="1"/>
  <c r="C14958" i="26"/>
  <c r="B14960" i="26" l="1"/>
  <c r="C14959" i="26"/>
  <c r="B14961" i="26" l="1"/>
  <c r="C14960" i="26"/>
  <c r="B14962" i="26" l="1"/>
  <c r="C14961" i="26"/>
  <c r="B14963" i="26" l="1"/>
  <c r="C14962" i="26"/>
  <c r="B14964" i="26" l="1"/>
  <c r="C14963" i="26"/>
  <c r="B14965" i="26" l="1"/>
  <c r="C14964" i="26"/>
  <c r="B14966" i="26" l="1"/>
  <c r="C14965" i="26"/>
  <c r="B14967" i="26" l="1"/>
  <c r="C14966" i="26"/>
  <c r="B14968" i="26" l="1"/>
  <c r="C14967" i="26"/>
  <c r="B14969" i="26" l="1"/>
  <c r="C14968" i="26"/>
  <c r="B14970" i="26" l="1"/>
  <c r="C14969" i="26"/>
  <c r="B14971" i="26" l="1"/>
  <c r="C14970" i="26"/>
  <c r="B14972" i="26" l="1"/>
  <c r="C14971" i="26"/>
  <c r="B14973" i="26" l="1"/>
  <c r="C14972" i="26"/>
  <c r="B14974" i="26" l="1"/>
  <c r="C14973" i="26"/>
  <c r="B14975" i="26" l="1"/>
  <c r="C14974" i="26"/>
  <c r="B14976" i="26" l="1"/>
  <c r="C14975" i="26"/>
  <c r="B14977" i="26" l="1"/>
  <c r="C14976" i="26"/>
  <c r="B14978" i="26" l="1"/>
  <c r="C14977" i="26"/>
  <c r="B14979" i="26" l="1"/>
  <c r="C14978" i="26"/>
  <c r="B14980" i="26" l="1"/>
  <c r="C14979" i="26"/>
  <c r="B14981" i="26" l="1"/>
  <c r="C14980" i="26"/>
  <c r="B14982" i="26" l="1"/>
  <c r="C14981" i="26"/>
  <c r="B14983" i="26" l="1"/>
  <c r="C14982" i="26"/>
  <c r="B14984" i="26" l="1"/>
  <c r="C14983" i="26"/>
  <c r="B14985" i="26" l="1"/>
  <c r="C14984" i="26"/>
  <c r="B14986" i="26" l="1"/>
  <c r="C14985" i="26"/>
  <c r="B14987" i="26" l="1"/>
  <c r="C14986" i="26"/>
  <c r="B14988" i="26" l="1"/>
  <c r="C14987" i="26"/>
  <c r="B14989" i="26" l="1"/>
  <c r="C14988" i="26"/>
  <c r="B14990" i="26" l="1"/>
  <c r="C14989" i="26"/>
  <c r="B14991" i="26" l="1"/>
  <c r="C14990" i="26"/>
  <c r="B14992" i="26" l="1"/>
  <c r="C14991" i="26"/>
  <c r="B14993" i="26" l="1"/>
  <c r="C14992" i="26"/>
  <c r="B14994" i="26" l="1"/>
  <c r="C14993" i="26"/>
  <c r="B14995" i="26" l="1"/>
  <c r="C14994" i="26"/>
  <c r="B14996" i="26" l="1"/>
  <c r="C14995" i="26"/>
  <c r="B14997" i="26" l="1"/>
  <c r="C14996" i="26"/>
  <c r="B14998" i="26" l="1"/>
  <c r="C14997" i="26"/>
  <c r="B14999" i="26" l="1"/>
  <c r="C14998" i="26"/>
  <c r="B15000" i="26" l="1"/>
  <c r="C14999" i="26"/>
  <c r="B15001" i="26" l="1"/>
  <c r="C15000" i="26"/>
  <c r="B15002" i="26" l="1"/>
  <c r="C15001" i="26"/>
  <c r="B15003" i="26" l="1"/>
  <c r="C15002" i="26"/>
  <c r="B15004" i="26" l="1"/>
  <c r="C15003" i="26"/>
  <c r="B15005" i="26" l="1"/>
  <c r="C15004" i="26"/>
  <c r="B15006" i="26" l="1"/>
  <c r="C15005" i="26"/>
  <c r="B15007" i="26" l="1"/>
  <c r="C15006" i="26"/>
  <c r="B15008" i="26" l="1"/>
  <c r="C15007" i="26"/>
  <c r="B15009" i="26" l="1"/>
  <c r="C15008" i="26"/>
  <c r="B15010" i="26" l="1"/>
  <c r="C15009" i="26"/>
  <c r="B15011" i="26" l="1"/>
  <c r="C15010" i="26"/>
  <c r="B15012" i="26" l="1"/>
  <c r="C15011" i="26"/>
  <c r="B15013" i="26" l="1"/>
  <c r="C15012" i="26"/>
  <c r="B15014" i="26" l="1"/>
  <c r="C15013" i="26"/>
  <c r="B15015" i="26" l="1"/>
  <c r="C15014" i="26"/>
  <c r="B15016" i="26" l="1"/>
  <c r="C15015" i="26"/>
  <c r="B15017" i="26" l="1"/>
  <c r="C15016" i="26"/>
  <c r="B15018" i="26" l="1"/>
  <c r="C15017" i="26"/>
  <c r="B15019" i="26" l="1"/>
  <c r="C15018" i="26"/>
  <c r="B15020" i="26" l="1"/>
  <c r="C15019" i="26"/>
  <c r="B15021" i="26" l="1"/>
  <c r="C15020" i="26"/>
  <c r="B15022" i="26" l="1"/>
  <c r="C15021" i="26"/>
  <c r="B15023" i="26" l="1"/>
  <c r="C15022" i="26"/>
  <c r="B15024" i="26" l="1"/>
  <c r="C15023" i="26"/>
  <c r="B15025" i="26" l="1"/>
  <c r="C15024" i="26"/>
  <c r="B15026" i="26" l="1"/>
  <c r="C15025" i="26"/>
  <c r="B15027" i="26" l="1"/>
  <c r="C15026" i="26"/>
  <c r="B15028" i="26" l="1"/>
  <c r="C15027" i="26"/>
  <c r="B15029" i="26" l="1"/>
  <c r="C15028" i="26"/>
  <c r="B15030" i="26" l="1"/>
  <c r="C15029" i="26"/>
  <c r="B15031" i="26" l="1"/>
  <c r="C15030" i="26"/>
  <c r="B15032" i="26" l="1"/>
  <c r="C15031" i="26"/>
  <c r="B15033" i="26" l="1"/>
  <c r="C15032" i="26"/>
  <c r="B15034" i="26" l="1"/>
  <c r="C15033" i="26"/>
  <c r="B15035" i="26" l="1"/>
  <c r="C15034" i="26"/>
  <c r="B15036" i="26" l="1"/>
  <c r="C15035" i="26"/>
  <c r="B15037" i="26" l="1"/>
  <c r="C15036" i="26"/>
  <c r="B15038" i="26" l="1"/>
  <c r="C15037" i="26"/>
  <c r="B15039" i="26" l="1"/>
  <c r="C15038" i="26"/>
  <c r="B15040" i="26" l="1"/>
  <c r="C15039" i="26"/>
  <c r="C15040" i="26" l="1"/>
  <c r="B15041" i="26"/>
  <c r="C15041" i="26" l="1"/>
  <c r="B15042" i="26"/>
  <c r="B15043" i="26" l="1"/>
  <c r="C15042" i="26"/>
  <c r="B15044" i="26" l="1"/>
  <c r="C15043" i="26"/>
  <c r="B15045" i="26" l="1"/>
  <c r="C15044" i="26"/>
  <c r="B15046" i="26" l="1"/>
  <c r="C15045" i="26"/>
  <c r="B15047" i="26" l="1"/>
  <c r="C15046" i="26"/>
  <c r="B15048" i="26" l="1"/>
  <c r="C15047" i="26"/>
  <c r="B15049" i="26" l="1"/>
  <c r="C15048" i="26"/>
  <c r="B15050" i="26" l="1"/>
  <c r="C15049" i="26"/>
  <c r="B15051" i="26" l="1"/>
  <c r="C15050" i="26"/>
  <c r="B15052" i="26" l="1"/>
  <c r="C15051" i="26"/>
  <c r="B15053" i="26" l="1"/>
  <c r="C15052" i="26"/>
  <c r="B15054" i="26" l="1"/>
  <c r="C15053" i="26"/>
  <c r="B15055" i="26" l="1"/>
  <c r="C15054" i="26"/>
  <c r="B15056" i="26" l="1"/>
  <c r="C15055" i="26"/>
  <c r="B15057" i="26" l="1"/>
  <c r="C15056" i="26"/>
  <c r="B15058" i="26" l="1"/>
  <c r="C15057" i="26"/>
  <c r="B15059" i="26" l="1"/>
  <c r="C15058" i="26"/>
  <c r="B15060" i="26" l="1"/>
  <c r="C15059" i="26"/>
  <c r="B15061" i="26" l="1"/>
  <c r="C15060" i="26"/>
  <c r="B15062" i="26" l="1"/>
  <c r="C15061" i="26"/>
  <c r="B15063" i="26" l="1"/>
  <c r="C15062" i="26"/>
  <c r="B15064" i="26" l="1"/>
  <c r="C15063" i="26"/>
  <c r="B15065" i="26" l="1"/>
  <c r="C15064" i="26"/>
  <c r="B15066" i="26" l="1"/>
  <c r="C15065" i="26"/>
  <c r="B15067" i="26" l="1"/>
  <c r="C15066" i="26"/>
  <c r="B15068" i="26" l="1"/>
  <c r="C15067" i="26"/>
  <c r="B15069" i="26" l="1"/>
  <c r="C15068" i="26"/>
  <c r="B15070" i="26" l="1"/>
  <c r="C15069" i="26"/>
  <c r="B15071" i="26" l="1"/>
  <c r="C15070" i="26"/>
  <c r="B15072" i="26" l="1"/>
  <c r="C15071" i="26"/>
  <c r="B15073" i="26" l="1"/>
  <c r="C15072" i="26"/>
  <c r="B15074" i="26" l="1"/>
  <c r="C15073" i="26"/>
  <c r="B15075" i="26" l="1"/>
  <c r="C15074" i="26"/>
  <c r="B15076" i="26" l="1"/>
  <c r="C15075" i="26"/>
  <c r="B15077" i="26" l="1"/>
  <c r="C15076" i="26"/>
  <c r="B15078" i="26" l="1"/>
  <c r="C15077" i="26"/>
  <c r="B15079" i="26" l="1"/>
  <c r="C15078" i="26"/>
  <c r="B15080" i="26" l="1"/>
  <c r="C15079" i="26"/>
  <c r="B15081" i="26" l="1"/>
  <c r="C15080" i="26"/>
  <c r="B15082" i="26" l="1"/>
  <c r="C15081" i="26"/>
  <c r="B15083" i="26" l="1"/>
  <c r="C15082" i="26"/>
  <c r="B15084" i="26" l="1"/>
  <c r="C15083" i="26"/>
  <c r="B15085" i="26" l="1"/>
  <c r="C15084" i="26"/>
  <c r="B15086" i="26" l="1"/>
  <c r="C15085" i="26"/>
  <c r="B15087" i="26" l="1"/>
  <c r="C15086" i="26"/>
  <c r="B15088" i="26" l="1"/>
  <c r="C15087" i="26"/>
  <c r="B15089" i="26" l="1"/>
  <c r="C15088" i="26"/>
  <c r="B15090" i="26" l="1"/>
  <c r="C15089" i="26"/>
  <c r="B15091" i="26" l="1"/>
  <c r="C15090" i="26"/>
  <c r="B15092" i="26" l="1"/>
  <c r="C15091" i="26"/>
  <c r="B15093" i="26" l="1"/>
  <c r="C15092" i="26"/>
  <c r="B15094" i="26" l="1"/>
  <c r="C15093" i="26"/>
  <c r="B15095" i="26" l="1"/>
  <c r="C15094" i="26"/>
  <c r="B15096" i="26" l="1"/>
  <c r="C15095" i="26"/>
  <c r="B15097" i="26" l="1"/>
  <c r="C15096" i="26"/>
  <c r="B15098" i="26" l="1"/>
  <c r="C15097" i="26"/>
  <c r="B15099" i="26" l="1"/>
  <c r="C15098" i="26"/>
  <c r="B15100" i="26" l="1"/>
  <c r="C15099" i="26"/>
  <c r="B15101" i="26" l="1"/>
  <c r="C15100" i="26"/>
  <c r="B15102" i="26" l="1"/>
  <c r="C15101" i="26"/>
  <c r="B15103" i="26" l="1"/>
  <c r="C15102" i="26"/>
  <c r="B15104" i="26" l="1"/>
  <c r="C15103" i="26"/>
  <c r="B15105" i="26" l="1"/>
  <c r="C15104" i="26"/>
  <c r="B15106" i="26" l="1"/>
  <c r="C15105" i="26"/>
  <c r="B15107" i="26" l="1"/>
  <c r="C15106" i="26"/>
  <c r="B15108" i="26" l="1"/>
  <c r="C15107" i="26"/>
  <c r="B15109" i="26" l="1"/>
  <c r="C15108" i="26"/>
  <c r="B15110" i="26" l="1"/>
  <c r="C15109" i="26"/>
  <c r="B15111" i="26" l="1"/>
  <c r="C15110" i="26"/>
  <c r="B15112" i="26" l="1"/>
  <c r="C15111" i="26"/>
  <c r="B15113" i="26" l="1"/>
  <c r="C15112" i="26"/>
  <c r="B15114" i="26" l="1"/>
  <c r="C15113" i="26"/>
  <c r="B15115" i="26" l="1"/>
  <c r="C15114" i="26"/>
  <c r="B15116" i="26" l="1"/>
  <c r="C15115" i="26"/>
  <c r="B15117" i="26" l="1"/>
  <c r="C15116" i="26"/>
  <c r="B15118" i="26" l="1"/>
  <c r="C15117" i="26"/>
  <c r="C15118" i="26" l="1"/>
  <c r="B15119" i="26"/>
  <c r="B15120" i="26" l="1"/>
  <c r="C15119" i="26"/>
  <c r="B15121" i="26" l="1"/>
  <c r="C15120" i="26"/>
  <c r="B15122" i="26" l="1"/>
  <c r="C15121" i="26"/>
  <c r="B15123" i="26" l="1"/>
  <c r="C15122" i="26"/>
  <c r="B15124" i="26" l="1"/>
  <c r="C15123" i="26"/>
  <c r="B15125" i="26" l="1"/>
  <c r="C15124" i="26"/>
  <c r="B15126" i="26" l="1"/>
  <c r="C15125" i="26"/>
  <c r="B15127" i="26" l="1"/>
  <c r="C15126" i="26"/>
  <c r="B15128" i="26" l="1"/>
  <c r="C15127" i="26"/>
  <c r="B15129" i="26" l="1"/>
  <c r="C15128" i="26"/>
  <c r="B15130" i="26" l="1"/>
  <c r="C15129" i="26"/>
  <c r="B15131" i="26" l="1"/>
  <c r="C15130" i="26"/>
  <c r="B15132" i="26" l="1"/>
  <c r="C15131" i="26"/>
  <c r="B15133" i="26" l="1"/>
  <c r="C15132" i="26"/>
  <c r="B15134" i="26" l="1"/>
  <c r="C15133" i="26"/>
  <c r="B15135" i="26" l="1"/>
  <c r="C15134" i="26"/>
  <c r="B15136" i="26" l="1"/>
  <c r="C15135" i="26"/>
  <c r="B15137" i="26" l="1"/>
  <c r="C15136" i="26"/>
  <c r="B15138" i="26" l="1"/>
  <c r="C15137" i="26"/>
  <c r="B15139" i="26" l="1"/>
  <c r="C15138" i="26"/>
  <c r="B15140" i="26" l="1"/>
  <c r="C15139" i="26"/>
  <c r="B15141" i="26" l="1"/>
  <c r="C15140" i="26"/>
  <c r="B15142" i="26" l="1"/>
  <c r="C15141" i="26"/>
  <c r="B15143" i="26" l="1"/>
  <c r="C15142" i="26"/>
  <c r="B15144" i="26" l="1"/>
  <c r="C15143" i="26"/>
  <c r="B15145" i="26" l="1"/>
  <c r="C15144" i="26"/>
  <c r="B15146" i="26" l="1"/>
  <c r="C15145" i="26"/>
  <c r="B15147" i="26" l="1"/>
  <c r="C15146" i="26"/>
  <c r="B15148" i="26" l="1"/>
  <c r="C15147" i="26"/>
  <c r="B15149" i="26" l="1"/>
  <c r="C15148" i="26"/>
  <c r="B15150" i="26" l="1"/>
  <c r="C15149" i="26"/>
  <c r="B15151" i="26" l="1"/>
  <c r="C15150" i="26"/>
  <c r="B15152" i="26" l="1"/>
  <c r="C15151" i="26"/>
  <c r="B15153" i="26" l="1"/>
  <c r="C15152" i="26"/>
  <c r="B15154" i="26" l="1"/>
  <c r="C15153" i="26"/>
  <c r="B15155" i="26" l="1"/>
  <c r="C15154" i="26"/>
  <c r="B15156" i="26" l="1"/>
  <c r="C15155" i="26"/>
  <c r="B15157" i="26" l="1"/>
  <c r="C15156" i="26"/>
  <c r="B15158" i="26" l="1"/>
  <c r="C15157" i="26"/>
  <c r="B15159" i="26" l="1"/>
  <c r="C15158" i="26"/>
  <c r="B15160" i="26" l="1"/>
  <c r="C15159" i="26"/>
  <c r="B15161" i="26" l="1"/>
  <c r="C15160" i="26"/>
  <c r="B15162" i="26" l="1"/>
  <c r="C15161" i="26"/>
  <c r="B15163" i="26" l="1"/>
  <c r="C15162" i="26"/>
  <c r="B15164" i="26" l="1"/>
  <c r="C15163" i="26"/>
  <c r="B15165" i="26" l="1"/>
  <c r="C15164" i="26"/>
  <c r="B15166" i="26" l="1"/>
  <c r="C15165" i="26"/>
  <c r="B15167" i="26" l="1"/>
  <c r="C15166" i="26"/>
  <c r="B15168" i="26" l="1"/>
  <c r="C15167" i="26"/>
  <c r="B15169" i="26" l="1"/>
  <c r="C15168" i="26"/>
  <c r="B15170" i="26" l="1"/>
  <c r="C15169" i="26"/>
  <c r="B15171" i="26" l="1"/>
  <c r="C15170" i="26"/>
  <c r="B15172" i="26" l="1"/>
  <c r="C15171" i="26"/>
  <c r="B15173" i="26" l="1"/>
  <c r="C15172" i="26"/>
  <c r="B15174" i="26" l="1"/>
  <c r="C15173" i="26"/>
  <c r="B15175" i="26" l="1"/>
  <c r="C15174" i="26"/>
  <c r="B15176" i="26" l="1"/>
  <c r="C15175" i="26"/>
  <c r="B15177" i="26" l="1"/>
  <c r="C15176" i="26"/>
  <c r="B15178" i="26" l="1"/>
  <c r="C15177" i="26"/>
  <c r="B15179" i="26" l="1"/>
  <c r="C15178" i="26"/>
  <c r="B15180" i="26" l="1"/>
  <c r="C15179" i="26"/>
  <c r="B15181" i="26" l="1"/>
  <c r="C15180" i="26"/>
  <c r="B15182" i="26" l="1"/>
  <c r="C15181" i="26"/>
  <c r="B15183" i="26" l="1"/>
  <c r="C15182" i="26"/>
  <c r="B15184" i="26" l="1"/>
  <c r="C15183" i="26"/>
  <c r="B15185" i="26" l="1"/>
  <c r="C15184" i="26"/>
  <c r="B15186" i="26" l="1"/>
  <c r="C15185" i="26"/>
  <c r="B15187" i="26" l="1"/>
  <c r="C15186" i="26"/>
  <c r="B15188" i="26" l="1"/>
  <c r="C15187" i="26"/>
  <c r="B15189" i="26" l="1"/>
  <c r="C15188" i="26"/>
  <c r="B15190" i="26" l="1"/>
  <c r="C15189" i="26"/>
  <c r="B15191" i="26" l="1"/>
  <c r="C15190" i="26"/>
  <c r="B15192" i="26" l="1"/>
  <c r="C15191" i="26"/>
  <c r="B15193" i="26" l="1"/>
  <c r="C15192" i="26"/>
  <c r="B15194" i="26" l="1"/>
  <c r="C15193" i="26"/>
  <c r="B15195" i="26" l="1"/>
  <c r="C15194" i="26"/>
  <c r="B15196" i="26" l="1"/>
  <c r="C15195" i="26"/>
  <c r="B15197" i="26" l="1"/>
  <c r="C15196" i="26"/>
  <c r="B15198" i="26" l="1"/>
  <c r="C15197" i="26"/>
  <c r="B15199" i="26" l="1"/>
  <c r="C15198" i="26"/>
  <c r="B15200" i="26" l="1"/>
  <c r="C15199" i="26"/>
  <c r="B15201" i="26" l="1"/>
  <c r="C15200" i="26"/>
  <c r="B15202" i="26" l="1"/>
  <c r="C15201" i="26"/>
  <c r="B15203" i="26" l="1"/>
  <c r="C15202" i="26"/>
  <c r="B15204" i="26" l="1"/>
  <c r="C15203" i="26"/>
  <c r="B15205" i="26" l="1"/>
  <c r="C15204" i="26"/>
  <c r="B15206" i="26" l="1"/>
  <c r="C15205" i="26"/>
  <c r="B15207" i="26" l="1"/>
  <c r="C15206" i="26"/>
  <c r="B15208" i="26" l="1"/>
  <c r="C15207" i="26"/>
  <c r="B15209" i="26" l="1"/>
  <c r="C15208" i="26"/>
  <c r="B15210" i="26" l="1"/>
  <c r="C15209" i="26"/>
  <c r="B15211" i="26" l="1"/>
  <c r="C15210" i="26"/>
  <c r="B15212" i="26" l="1"/>
  <c r="C15211" i="26"/>
  <c r="B15213" i="26" l="1"/>
  <c r="C15212" i="26"/>
  <c r="B15214" i="26" l="1"/>
  <c r="C15213" i="26"/>
  <c r="B15215" i="26" l="1"/>
  <c r="C15214" i="26"/>
  <c r="B15216" i="26" l="1"/>
  <c r="C15215" i="26"/>
  <c r="B15217" i="26" l="1"/>
  <c r="C15216" i="26"/>
  <c r="B15218" i="26" l="1"/>
  <c r="C15217" i="26"/>
  <c r="B15219" i="26" l="1"/>
  <c r="C15218" i="26"/>
  <c r="B15220" i="26" l="1"/>
  <c r="C15219" i="26"/>
  <c r="B15221" i="26" l="1"/>
  <c r="C15220" i="26"/>
  <c r="B15222" i="26" l="1"/>
  <c r="C15221" i="26"/>
  <c r="B15223" i="26" l="1"/>
  <c r="C15222" i="26"/>
  <c r="B15224" i="26" l="1"/>
  <c r="C15223" i="26"/>
  <c r="B15225" i="26" l="1"/>
  <c r="C15224" i="26"/>
  <c r="B15226" i="26" l="1"/>
  <c r="C15225" i="26"/>
  <c r="B15227" i="26" l="1"/>
  <c r="C15226" i="26"/>
  <c r="B15228" i="26" l="1"/>
  <c r="C15227" i="26"/>
  <c r="B15229" i="26" l="1"/>
  <c r="C15228" i="26"/>
  <c r="B15230" i="26" l="1"/>
  <c r="C15229" i="26"/>
  <c r="B15231" i="26" l="1"/>
  <c r="C15230" i="26"/>
  <c r="B15232" i="26" l="1"/>
  <c r="C15231" i="26"/>
  <c r="B15233" i="26" l="1"/>
  <c r="C15232" i="26"/>
  <c r="B15234" i="26" l="1"/>
  <c r="C15233" i="26"/>
  <c r="B15235" i="26" l="1"/>
  <c r="C15234" i="26"/>
  <c r="B15236" i="26" l="1"/>
  <c r="C15235" i="26"/>
  <c r="B15237" i="26" l="1"/>
  <c r="C15236" i="26"/>
  <c r="B15238" i="26" l="1"/>
  <c r="C15237" i="26"/>
  <c r="B15239" i="26" l="1"/>
  <c r="C15238" i="26"/>
  <c r="B15240" i="26" l="1"/>
  <c r="C15239" i="26"/>
  <c r="B15241" i="26" l="1"/>
  <c r="C15240" i="26"/>
  <c r="B15242" i="26" l="1"/>
  <c r="C15241" i="26"/>
  <c r="B15243" i="26" l="1"/>
  <c r="C15242" i="26"/>
  <c r="B15244" i="26" l="1"/>
  <c r="C15243" i="26"/>
  <c r="B15245" i="26" l="1"/>
  <c r="C15244" i="26"/>
  <c r="B15246" i="26" l="1"/>
  <c r="C15245" i="26"/>
  <c r="B15247" i="26" l="1"/>
  <c r="C15246" i="26"/>
  <c r="B15248" i="26" l="1"/>
  <c r="C15247" i="26"/>
  <c r="B15249" i="26" l="1"/>
  <c r="C15248" i="26"/>
  <c r="B15250" i="26" l="1"/>
  <c r="C15249" i="26"/>
  <c r="C15250" i="26" l="1"/>
  <c r="B15251" i="26"/>
  <c r="B15252" i="26" l="1"/>
  <c r="C15251" i="26"/>
  <c r="B15253" i="26" l="1"/>
  <c r="C15252" i="26"/>
  <c r="B15254" i="26" l="1"/>
  <c r="C15253" i="26"/>
  <c r="B15255" i="26" l="1"/>
  <c r="C15254" i="26"/>
  <c r="B15256" i="26" l="1"/>
  <c r="C15255" i="26"/>
  <c r="B15257" i="26" l="1"/>
  <c r="C15256" i="26"/>
  <c r="B15258" i="26" l="1"/>
  <c r="C15257" i="26"/>
  <c r="B15259" i="26" l="1"/>
  <c r="C15258" i="26"/>
  <c r="B15260" i="26" l="1"/>
  <c r="C15259" i="26"/>
  <c r="B15261" i="26" l="1"/>
  <c r="C15260" i="26"/>
  <c r="B15262" i="26" l="1"/>
  <c r="C15261" i="26"/>
  <c r="B15263" i="26" l="1"/>
  <c r="C15262" i="26"/>
  <c r="B15264" i="26" l="1"/>
  <c r="C15263" i="26"/>
  <c r="B15265" i="26" l="1"/>
  <c r="C15264" i="26"/>
  <c r="B15266" i="26" l="1"/>
  <c r="C15265" i="26"/>
  <c r="C15266" i="26" l="1"/>
  <c r="B15267" i="26"/>
  <c r="B15268" i="26" l="1"/>
  <c r="C15267" i="26"/>
  <c r="B15269" i="26" l="1"/>
  <c r="C15268" i="26"/>
  <c r="B15270" i="26" l="1"/>
  <c r="C15269" i="26"/>
  <c r="B15271" i="26" l="1"/>
  <c r="C15270" i="26"/>
  <c r="B15272" i="26" l="1"/>
  <c r="C15271" i="26"/>
  <c r="B15273" i="26" l="1"/>
  <c r="C15272" i="26"/>
  <c r="B15274" i="26" l="1"/>
  <c r="C15273" i="26"/>
  <c r="B15275" i="26" l="1"/>
  <c r="C15274" i="26"/>
  <c r="B15276" i="26" l="1"/>
  <c r="C15275" i="26"/>
  <c r="B15277" i="26" l="1"/>
  <c r="C15276" i="26"/>
  <c r="B15278" i="26" l="1"/>
  <c r="C15277" i="26"/>
  <c r="B15279" i="26" l="1"/>
  <c r="C15278" i="26"/>
  <c r="B15280" i="26" l="1"/>
  <c r="C15279" i="26"/>
  <c r="B15281" i="26" l="1"/>
  <c r="C15280" i="26"/>
  <c r="B15282" i="26" l="1"/>
  <c r="C15281" i="26"/>
  <c r="B15283" i="26" l="1"/>
  <c r="C15282" i="26"/>
  <c r="B15284" i="26" l="1"/>
  <c r="C15283" i="26"/>
  <c r="B15285" i="26" l="1"/>
  <c r="C15284" i="26"/>
  <c r="B15286" i="26" l="1"/>
  <c r="C15285" i="26"/>
  <c r="B15287" i="26" l="1"/>
  <c r="C15286" i="26"/>
  <c r="B15288" i="26" l="1"/>
  <c r="C15287" i="26"/>
  <c r="B15289" i="26" l="1"/>
  <c r="C15288" i="26"/>
  <c r="B15290" i="26" l="1"/>
  <c r="C15289" i="26"/>
  <c r="B15291" i="26" l="1"/>
  <c r="C15290" i="26"/>
  <c r="B15292" i="26" l="1"/>
  <c r="C15291" i="26"/>
  <c r="B15293" i="26" l="1"/>
  <c r="C15292" i="26"/>
  <c r="B15294" i="26" l="1"/>
  <c r="C15293" i="26"/>
  <c r="B15295" i="26" l="1"/>
  <c r="C15294" i="26"/>
  <c r="B15296" i="26" l="1"/>
  <c r="C15295" i="26"/>
  <c r="B15297" i="26" l="1"/>
  <c r="C15296" i="26"/>
  <c r="B15298" i="26" l="1"/>
  <c r="C15297" i="26"/>
  <c r="B15299" i="26" l="1"/>
  <c r="C15298" i="26"/>
  <c r="B15300" i="26" l="1"/>
  <c r="C15299" i="26"/>
  <c r="B15301" i="26" l="1"/>
  <c r="C15300" i="26"/>
  <c r="B15302" i="26" l="1"/>
  <c r="C15301" i="26"/>
  <c r="B15303" i="26" l="1"/>
  <c r="C15302" i="26"/>
  <c r="B15304" i="26" l="1"/>
  <c r="C15303" i="26"/>
  <c r="B15305" i="26" l="1"/>
  <c r="C15304" i="26"/>
  <c r="B15306" i="26" l="1"/>
  <c r="C15305" i="26"/>
  <c r="B15307" i="26" l="1"/>
  <c r="C15306" i="26"/>
  <c r="B15308" i="26" l="1"/>
  <c r="C15307" i="26"/>
  <c r="B15309" i="26" l="1"/>
  <c r="C15308" i="26"/>
  <c r="B15310" i="26" l="1"/>
  <c r="C15309" i="26"/>
  <c r="B15311" i="26" l="1"/>
  <c r="C15310" i="26"/>
  <c r="B15312" i="26" l="1"/>
  <c r="C15311" i="26"/>
  <c r="B15313" i="26" l="1"/>
  <c r="C15312" i="26"/>
  <c r="B15314" i="26" l="1"/>
  <c r="C15313" i="26"/>
  <c r="B15315" i="26" l="1"/>
  <c r="C15314" i="26"/>
  <c r="B15316" i="26" l="1"/>
  <c r="C15315" i="26"/>
  <c r="B15317" i="26" l="1"/>
  <c r="C15316" i="26"/>
  <c r="B15318" i="26" l="1"/>
  <c r="C15317" i="26"/>
  <c r="B15319" i="26" l="1"/>
  <c r="C15318" i="26"/>
  <c r="B15320" i="26" l="1"/>
  <c r="C15319" i="26"/>
  <c r="B15321" i="26" l="1"/>
  <c r="C15320" i="26"/>
  <c r="B15322" i="26" l="1"/>
  <c r="C15321" i="26"/>
  <c r="B15323" i="26" l="1"/>
  <c r="C15322" i="26"/>
  <c r="B15324" i="26" l="1"/>
  <c r="C15323" i="26"/>
  <c r="B15325" i="26" l="1"/>
  <c r="C15324" i="26"/>
  <c r="B15326" i="26" l="1"/>
  <c r="C15325" i="26"/>
  <c r="B15327" i="26" l="1"/>
  <c r="C15326" i="26"/>
  <c r="B15328" i="26" l="1"/>
  <c r="C15327" i="26"/>
  <c r="B15329" i="26" l="1"/>
  <c r="C15328" i="26"/>
  <c r="B15330" i="26" l="1"/>
  <c r="C15329" i="26"/>
  <c r="B15331" i="26" l="1"/>
  <c r="C15330" i="26"/>
  <c r="B15332" i="26" l="1"/>
  <c r="C15331" i="26"/>
  <c r="B15333" i="26" l="1"/>
  <c r="C15332" i="26"/>
  <c r="B15334" i="26" l="1"/>
  <c r="C15333" i="26"/>
  <c r="B15335" i="26" l="1"/>
  <c r="C15334" i="26"/>
  <c r="B15336" i="26" l="1"/>
  <c r="C15335" i="26"/>
  <c r="B15337" i="26" l="1"/>
  <c r="C15336" i="26"/>
  <c r="B15338" i="26" l="1"/>
  <c r="C15337" i="26"/>
  <c r="B15339" i="26" l="1"/>
  <c r="C15338" i="26"/>
  <c r="B15340" i="26" l="1"/>
  <c r="C15339" i="26"/>
  <c r="B15341" i="26" l="1"/>
  <c r="C15340" i="26"/>
  <c r="B15342" i="26" l="1"/>
  <c r="C15341" i="26"/>
  <c r="B15343" i="26" l="1"/>
  <c r="C15342" i="26"/>
  <c r="B15344" i="26" l="1"/>
  <c r="C15343" i="26"/>
  <c r="B15345" i="26" l="1"/>
  <c r="C15344" i="26"/>
  <c r="B15346" i="26" l="1"/>
  <c r="C15345" i="26"/>
  <c r="B15347" i="26" l="1"/>
  <c r="C15346" i="26"/>
  <c r="B15348" i="26" l="1"/>
  <c r="C15347" i="26"/>
  <c r="B15349" i="26" l="1"/>
  <c r="C15348" i="26"/>
  <c r="B15350" i="26" l="1"/>
  <c r="C15349" i="26"/>
  <c r="B15351" i="26" l="1"/>
  <c r="C15350" i="26"/>
  <c r="B15352" i="26" l="1"/>
  <c r="C15351" i="26"/>
  <c r="B15353" i="26" l="1"/>
  <c r="C15352" i="26"/>
  <c r="B15354" i="26" l="1"/>
  <c r="C15353" i="26"/>
  <c r="B15355" i="26" l="1"/>
  <c r="C15354" i="26"/>
  <c r="B15356" i="26" l="1"/>
  <c r="C15355" i="26"/>
  <c r="B15357" i="26" l="1"/>
  <c r="C15356" i="26"/>
  <c r="B15358" i="26" l="1"/>
  <c r="C15357" i="26"/>
  <c r="B15359" i="26" l="1"/>
  <c r="C15358" i="26"/>
  <c r="B15360" i="26" l="1"/>
  <c r="C15359" i="26"/>
  <c r="B15361" i="26" l="1"/>
  <c r="C15360" i="26"/>
  <c r="B15362" i="26" l="1"/>
  <c r="C15361" i="26"/>
  <c r="B15363" i="26" l="1"/>
  <c r="C15362" i="26"/>
  <c r="B15364" i="26" l="1"/>
  <c r="C15363" i="26"/>
  <c r="B15365" i="26" l="1"/>
  <c r="C15364" i="26"/>
  <c r="B15366" i="26" l="1"/>
  <c r="C15365" i="26"/>
  <c r="B15367" i="26" l="1"/>
  <c r="C15366" i="26"/>
  <c r="B15368" i="26" l="1"/>
  <c r="C15367" i="26"/>
  <c r="B15369" i="26" l="1"/>
  <c r="C15368" i="26"/>
  <c r="B15370" i="26" l="1"/>
  <c r="C15369" i="26"/>
  <c r="B15371" i="26" l="1"/>
  <c r="C15370" i="26"/>
  <c r="B15372" i="26" l="1"/>
  <c r="C15371" i="26"/>
  <c r="B15373" i="26" l="1"/>
  <c r="C15372" i="26"/>
  <c r="B15374" i="26" l="1"/>
  <c r="C15373" i="26"/>
  <c r="B15375" i="26" l="1"/>
  <c r="C15374" i="26"/>
  <c r="B15376" i="26" l="1"/>
  <c r="C15375" i="26"/>
  <c r="B15377" i="26" l="1"/>
  <c r="C15376" i="26"/>
  <c r="B15378" i="26" l="1"/>
  <c r="C15377" i="26"/>
  <c r="B15379" i="26" l="1"/>
  <c r="C15378" i="26"/>
  <c r="B15380" i="26" l="1"/>
  <c r="C15379" i="26"/>
  <c r="B15381" i="26" l="1"/>
  <c r="C15380" i="26"/>
  <c r="B15382" i="26" l="1"/>
  <c r="C15381" i="26"/>
  <c r="B15383" i="26" l="1"/>
  <c r="C15382" i="26"/>
  <c r="B15384" i="26" l="1"/>
  <c r="C15383" i="26"/>
  <c r="B15385" i="26" l="1"/>
  <c r="C15384" i="26"/>
  <c r="B15386" i="26" l="1"/>
  <c r="C15385" i="26"/>
  <c r="B15387" i="26" l="1"/>
  <c r="C15386" i="26"/>
  <c r="B15388" i="26" l="1"/>
  <c r="C15387" i="26"/>
  <c r="B15389" i="26" l="1"/>
  <c r="C15388" i="26"/>
  <c r="B15390" i="26" l="1"/>
  <c r="C15389" i="26"/>
  <c r="B15391" i="26" l="1"/>
  <c r="C15390" i="26"/>
  <c r="B15392" i="26" l="1"/>
  <c r="C15391" i="26"/>
  <c r="B15393" i="26" l="1"/>
  <c r="C15392" i="26"/>
  <c r="B15394" i="26" l="1"/>
  <c r="C15393" i="26"/>
  <c r="B15395" i="26" l="1"/>
  <c r="C15394" i="26"/>
  <c r="B15396" i="26" l="1"/>
  <c r="C15395" i="26"/>
  <c r="B15397" i="26" l="1"/>
  <c r="C15396" i="26"/>
  <c r="B15398" i="26" l="1"/>
  <c r="C15397" i="26"/>
  <c r="B15399" i="26" l="1"/>
  <c r="C15398" i="26"/>
  <c r="B15400" i="26" l="1"/>
  <c r="C15399" i="26"/>
  <c r="B15401" i="26" l="1"/>
  <c r="C15400" i="26"/>
  <c r="B15402" i="26" l="1"/>
  <c r="C15401" i="26"/>
  <c r="B15403" i="26" l="1"/>
  <c r="C15402" i="26"/>
  <c r="B15404" i="26" l="1"/>
  <c r="C15403" i="26"/>
  <c r="B15405" i="26" l="1"/>
  <c r="C15404" i="26"/>
  <c r="B15406" i="26" l="1"/>
  <c r="C15405" i="26"/>
  <c r="B15407" i="26" l="1"/>
  <c r="C15406" i="26"/>
  <c r="B15408" i="26" l="1"/>
  <c r="C15407" i="26"/>
  <c r="B15409" i="26" l="1"/>
  <c r="C15408" i="26"/>
  <c r="B15410" i="26" l="1"/>
  <c r="C15409" i="26"/>
  <c r="B15411" i="26" l="1"/>
  <c r="C15410" i="26"/>
  <c r="B15412" i="26" l="1"/>
  <c r="C15411" i="26"/>
  <c r="B15413" i="26" l="1"/>
  <c r="C15412" i="26"/>
  <c r="B15414" i="26" l="1"/>
  <c r="C15413" i="26"/>
  <c r="B15415" i="26" l="1"/>
  <c r="C15414" i="26"/>
  <c r="B15416" i="26" l="1"/>
  <c r="C15415" i="26"/>
  <c r="B15417" i="26" l="1"/>
  <c r="C15416" i="26"/>
  <c r="B15418" i="26" l="1"/>
  <c r="C15417" i="26"/>
  <c r="B15419" i="26" l="1"/>
  <c r="C15418" i="26"/>
  <c r="B15420" i="26" l="1"/>
  <c r="C15419" i="26"/>
  <c r="B15421" i="26" l="1"/>
  <c r="C15420" i="26"/>
  <c r="B15422" i="26" l="1"/>
  <c r="C15421" i="26"/>
  <c r="B15423" i="26" l="1"/>
  <c r="C15422" i="26"/>
  <c r="B15424" i="26" l="1"/>
  <c r="C15423" i="26"/>
  <c r="B15425" i="26" l="1"/>
  <c r="C15424" i="26"/>
  <c r="B15426" i="26" l="1"/>
  <c r="C15425" i="26"/>
  <c r="B15427" i="26" l="1"/>
  <c r="C15426" i="26"/>
  <c r="B15428" i="26" l="1"/>
  <c r="C15427" i="26"/>
  <c r="B15429" i="26" l="1"/>
  <c r="C15428" i="26"/>
  <c r="B15430" i="26" l="1"/>
  <c r="C15429" i="26"/>
  <c r="B15431" i="26" l="1"/>
  <c r="C15430" i="26"/>
  <c r="B15432" i="26" l="1"/>
  <c r="C15431" i="26"/>
  <c r="B15433" i="26" l="1"/>
  <c r="C15432" i="26"/>
  <c r="B15434" i="26" l="1"/>
  <c r="C15433" i="26"/>
  <c r="B15435" i="26" l="1"/>
  <c r="C15434" i="26"/>
  <c r="B15436" i="26" l="1"/>
  <c r="C15435" i="26"/>
  <c r="B15437" i="26" l="1"/>
  <c r="C15436" i="26"/>
  <c r="B15438" i="26" l="1"/>
  <c r="C15437" i="26"/>
  <c r="B15439" i="26" l="1"/>
  <c r="C15438" i="26"/>
  <c r="B15440" i="26" l="1"/>
  <c r="C15439" i="26"/>
  <c r="B15441" i="26" l="1"/>
  <c r="C15440" i="26"/>
  <c r="B15442" i="26" l="1"/>
  <c r="C15441" i="26"/>
  <c r="B15443" i="26" l="1"/>
  <c r="C15442" i="26"/>
  <c r="B15444" i="26" l="1"/>
  <c r="C15443" i="26"/>
  <c r="B15445" i="26" l="1"/>
  <c r="C15444" i="26"/>
  <c r="B15446" i="26" l="1"/>
  <c r="C15445" i="26"/>
  <c r="B15447" i="26" l="1"/>
  <c r="C15446" i="26"/>
  <c r="B15448" i="26" l="1"/>
  <c r="C15447" i="26"/>
  <c r="B15449" i="26" l="1"/>
  <c r="C15448" i="26"/>
  <c r="B15450" i="26" l="1"/>
  <c r="C15449" i="26"/>
  <c r="B15451" i="26" l="1"/>
  <c r="C15450" i="26"/>
  <c r="B15452" i="26" l="1"/>
  <c r="C15451" i="26"/>
  <c r="B15453" i="26" l="1"/>
  <c r="C15452" i="26"/>
  <c r="B15454" i="26" l="1"/>
  <c r="C15453" i="26"/>
  <c r="C15454" i="26" l="1"/>
  <c r="B15455" i="26"/>
  <c r="B15456" i="26" l="1"/>
  <c r="C15455" i="26"/>
  <c r="B15457" i="26" l="1"/>
  <c r="C15456" i="26"/>
  <c r="B15458" i="26" l="1"/>
  <c r="C15457" i="26"/>
  <c r="B15459" i="26" l="1"/>
  <c r="C15458" i="26"/>
  <c r="B15460" i="26" l="1"/>
  <c r="C15459" i="26"/>
  <c r="B15461" i="26" l="1"/>
  <c r="C15460" i="26"/>
  <c r="B15462" i="26" l="1"/>
  <c r="C15461" i="26"/>
  <c r="B15463" i="26" l="1"/>
  <c r="C15462" i="26"/>
  <c r="B15464" i="26" l="1"/>
  <c r="C15463" i="26"/>
  <c r="C15464" i="26" l="1"/>
  <c r="B15465" i="26"/>
  <c r="B15466" i="26" l="1"/>
  <c r="C15465" i="26"/>
  <c r="B15467" i="26" l="1"/>
  <c r="C15466" i="26"/>
  <c r="B15468" i="26" l="1"/>
  <c r="C15467" i="26"/>
  <c r="B15469" i="26" l="1"/>
  <c r="C15468" i="26"/>
  <c r="B15470" i="26" l="1"/>
  <c r="C15469" i="26"/>
  <c r="B15471" i="26" l="1"/>
  <c r="C15470" i="26"/>
  <c r="B15472" i="26" l="1"/>
  <c r="C15471" i="26"/>
  <c r="B15473" i="26" l="1"/>
  <c r="C15472" i="26"/>
  <c r="B15474" i="26" l="1"/>
  <c r="C15473" i="26"/>
  <c r="C15474" i="26" l="1"/>
  <c r="B15475" i="26"/>
  <c r="B15476" i="26" l="1"/>
  <c r="C15475" i="26"/>
  <c r="B15477" i="26" l="1"/>
  <c r="C15476" i="26"/>
  <c r="B15478" i="26" l="1"/>
  <c r="C15477" i="26"/>
  <c r="B15479" i="26" l="1"/>
  <c r="C15478" i="26"/>
  <c r="B15480" i="26" l="1"/>
  <c r="C15479" i="26"/>
  <c r="B15481" i="26" l="1"/>
  <c r="C15480" i="26"/>
  <c r="B15482" i="26" l="1"/>
  <c r="C15481" i="26"/>
  <c r="B15483" i="26" l="1"/>
  <c r="C15482" i="26"/>
  <c r="B15484" i="26" l="1"/>
  <c r="C15483" i="26"/>
  <c r="B15485" i="26" l="1"/>
  <c r="C15484" i="26"/>
  <c r="B15486" i="26" l="1"/>
  <c r="C15485" i="26"/>
  <c r="B15487" i="26" l="1"/>
  <c r="C15486" i="26"/>
  <c r="B15488" i="26" l="1"/>
  <c r="C15487" i="26"/>
  <c r="B15489" i="26" l="1"/>
  <c r="C15488" i="26"/>
  <c r="B15490" i="26" l="1"/>
  <c r="C15489" i="26"/>
  <c r="B15491" i="26" l="1"/>
  <c r="C15490" i="26"/>
  <c r="B15492" i="26" l="1"/>
  <c r="C15491" i="26"/>
  <c r="B15493" i="26" l="1"/>
  <c r="C15492" i="26"/>
  <c r="B15494" i="26" l="1"/>
  <c r="C15493" i="26"/>
  <c r="B15495" i="26" l="1"/>
  <c r="C15494" i="26"/>
  <c r="B15496" i="26" l="1"/>
  <c r="C15495" i="26"/>
  <c r="B15497" i="26" l="1"/>
  <c r="C15496" i="26"/>
  <c r="B15498" i="26" l="1"/>
  <c r="C15497" i="26"/>
  <c r="B15499" i="26" l="1"/>
  <c r="C15498" i="26"/>
  <c r="B15500" i="26" l="1"/>
  <c r="C15499" i="26"/>
  <c r="B15501" i="26" l="1"/>
  <c r="C15500" i="26"/>
  <c r="B15502" i="26" l="1"/>
  <c r="C15501" i="26"/>
  <c r="B15503" i="26" l="1"/>
  <c r="C15502" i="26"/>
  <c r="B15504" i="26" l="1"/>
  <c r="C15503" i="26"/>
  <c r="B15505" i="26" l="1"/>
  <c r="C15504" i="26"/>
  <c r="B15506" i="26" l="1"/>
  <c r="C15505" i="26"/>
  <c r="B15507" i="26" l="1"/>
  <c r="C15506" i="26"/>
  <c r="B15508" i="26" l="1"/>
  <c r="C15507" i="26"/>
  <c r="B15509" i="26" l="1"/>
  <c r="C15508" i="26"/>
  <c r="B15510" i="26" l="1"/>
  <c r="C15509" i="26"/>
  <c r="B15511" i="26" l="1"/>
  <c r="C15510" i="26"/>
  <c r="B15512" i="26" l="1"/>
  <c r="C15511" i="26"/>
  <c r="B15513" i="26" l="1"/>
  <c r="C15512" i="26"/>
  <c r="B15514" i="26" l="1"/>
  <c r="C15513" i="26"/>
  <c r="B15515" i="26" l="1"/>
  <c r="C15514" i="26"/>
  <c r="B15516" i="26" l="1"/>
  <c r="C15515" i="26"/>
  <c r="B15517" i="26" l="1"/>
  <c r="C15516" i="26"/>
  <c r="B15518" i="26" l="1"/>
  <c r="C15517" i="26"/>
  <c r="B15519" i="26" l="1"/>
  <c r="C15518" i="26"/>
  <c r="B15520" i="26" l="1"/>
  <c r="C15519" i="26"/>
  <c r="B15521" i="26" l="1"/>
  <c r="C15520" i="26"/>
  <c r="B15522" i="26" l="1"/>
  <c r="C15521" i="26"/>
  <c r="B15523" i="26" l="1"/>
  <c r="C15522" i="26"/>
  <c r="B15524" i="26" l="1"/>
  <c r="C15523" i="26"/>
  <c r="B15525" i="26" l="1"/>
  <c r="C15524" i="26"/>
  <c r="B15526" i="26" l="1"/>
  <c r="C15525" i="26"/>
  <c r="B15527" i="26" l="1"/>
  <c r="C15526" i="26"/>
  <c r="B15528" i="26" l="1"/>
  <c r="C15527" i="26"/>
  <c r="B15529" i="26" l="1"/>
  <c r="C15528" i="26"/>
  <c r="B15530" i="26" l="1"/>
  <c r="C15529" i="26"/>
  <c r="B15531" i="26" l="1"/>
  <c r="C15530" i="26"/>
  <c r="B15532" i="26" l="1"/>
  <c r="C15531" i="26"/>
  <c r="B15533" i="26" l="1"/>
  <c r="C15532" i="26"/>
  <c r="B15534" i="26" l="1"/>
  <c r="C15533" i="26"/>
  <c r="B15535" i="26" l="1"/>
  <c r="C15534" i="26"/>
  <c r="B15536" i="26" l="1"/>
  <c r="C15535" i="26"/>
  <c r="B15537" i="26" l="1"/>
  <c r="C15536" i="26"/>
  <c r="B15538" i="26" l="1"/>
  <c r="C15537" i="26"/>
  <c r="B15539" i="26" l="1"/>
  <c r="C15538" i="26"/>
  <c r="B15540" i="26" l="1"/>
  <c r="C15539" i="26"/>
  <c r="B15541" i="26" l="1"/>
  <c r="C15540" i="26"/>
  <c r="B15542" i="26" l="1"/>
  <c r="C15541" i="26"/>
  <c r="B15543" i="26" l="1"/>
  <c r="C15542" i="26"/>
  <c r="B15544" i="26" l="1"/>
  <c r="C15543" i="26"/>
  <c r="B15545" i="26" l="1"/>
  <c r="C15544" i="26"/>
  <c r="B15546" i="26" l="1"/>
  <c r="C15545" i="26"/>
  <c r="B15547" i="26" l="1"/>
  <c r="C15546" i="26"/>
  <c r="B15548" i="26" l="1"/>
  <c r="C15547" i="26"/>
  <c r="B15549" i="26" l="1"/>
  <c r="C15548" i="26"/>
  <c r="B15550" i="26" l="1"/>
  <c r="C15549" i="26"/>
  <c r="B15551" i="26" l="1"/>
  <c r="C15550" i="26"/>
  <c r="B15552" i="26" l="1"/>
  <c r="C15551" i="26"/>
  <c r="B15553" i="26" l="1"/>
  <c r="C15552" i="26"/>
  <c r="B15554" i="26" l="1"/>
  <c r="C15553" i="26"/>
  <c r="B15555" i="26" l="1"/>
  <c r="C15554" i="26"/>
  <c r="B15556" i="26" l="1"/>
  <c r="C15555" i="26"/>
  <c r="B15557" i="26" l="1"/>
  <c r="C15556" i="26"/>
  <c r="B15558" i="26" l="1"/>
  <c r="C15557" i="26"/>
  <c r="B15559" i="26" l="1"/>
  <c r="C15558" i="26"/>
  <c r="B15560" i="26" l="1"/>
  <c r="C15559" i="26"/>
  <c r="B15561" i="26" l="1"/>
  <c r="C15560" i="26"/>
  <c r="B15562" i="26" l="1"/>
  <c r="C15561" i="26"/>
  <c r="B15563" i="26" l="1"/>
  <c r="C15562" i="26"/>
  <c r="B15564" i="26" l="1"/>
  <c r="C15563" i="26"/>
  <c r="B15565" i="26" l="1"/>
  <c r="C15564" i="26"/>
  <c r="B15566" i="26" l="1"/>
  <c r="C15565" i="26"/>
  <c r="B15567" i="26" l="1"/>
  <c r="C15566" i="26"/>
  <c r="B15568" i="26" l="1"/>
  <c r="C15567" i="26"/>
  <c r="B15569" i="26" l="1"/>
  <c r="C15568" i="26"/>
  <c r="B15570" i="26" l="1"/>
  <c r="C15569" i="26"/>
  <c r="B15571" i="26" l="1"/>
  <c r="C15570" i="26"/>
  <c r="B15572" i="26" l="1"/>
  <c r="C15571" i="26"/>
  <c r="B15573" i="26" l="1"/>
  <c r="C15572" i="26"/>
  <c r="B15574" i="26" l="1"/>
  <c r="C15573" i="26"/>
  <c r="B15575" i="26" l="1"/>
  <c r="C15574" i="26"/>
  <c r="B15576" i="26" l="1"/>
  <c r="C15575" i="26"/>
  <c r="B15577" i="26" l="1"/>
  <c r="C15576" i="26"/>
  <c r="B15578" i="26" l="1"/>
  <c r="C15577" i="26"/>
  <c r="B15579" i="26" l="1"/>
  <c r="C15578" i="26"/>
  <c r="B15580" i="26" l="1"/>
  <c r="C15579" i="26"/>
  <c r="B15581" i="26" l="1"/>
  <c r="C15580" i="26"/>
  <c r="B15582" i="26" l="1"/>
  <c r="C15581" i="26"/>
  <c r="B15583" i="26" l="1"/>
  <c r="C15582" i="26"/>
  <c r="B15584" i="26" l="1"/>
  <c r="C15583" i="26"/>
  <c r="B15585" i="26" l="1"/>
  <c r="C15584" i="26"/>
  <c r="B15586" i="26" l="1"/>
  <c r="C15585" i="26"/>
  <c r="B15587" i="26" l="1"/>
  <c r="C15586" i="26"/>
  <c r="B15588" i="26" l="1"/>
  <c r="C15587" i="26"/>
  <c r="B15589" i="26" l="1"/>
  <c r="C15588" i="26"/>
  <c r="B15590" i="26" l="1"/>
  <c r="C15589" i="26"/>
  <c r="B15591" i="26" l="1"/>
  <c r="C15590" i="26"/>
  <c r="B15592" i="26" l="1"/>
  <c r="C15591" i="26"/>
  <c r="B15593" i="26" l="1"/>
  <c r="C15592" i="26"/>
  <c r="B15594" i="26" l="1"/>
  <c r="C15593" i="26"/>
  <c r="B15595" i="26" l="1"/>
  <c r="C15594" i="26"/>
  <c r="B15596" i="26" l="1"/>
  <c r="C15595" i="26"/>
  <c r="B15597" i="26" l="1"/>
  <c r="C15596" i="26"/>
  <c r="B15598" i="26" l="1"/>
  <c r="C15597" i="26"/>
  <c r="B15599" i="26" l="1"/>
  <c r="C15598" i="26"/>
  <c r="B15600" i="26" l="1"/>
  <c r="C15599" i="26"/>
  <c r="B15601" i="26" l="1"/>
  <c r="C15600" i="26"/>
  <c r="B15602" i="26" l="1"/>
  <c r="C15601" i="26"/>
  <c r="B15603" i="26" l="1"/>
  <c r="C15602" i="26"/>
  <c r="B15604" i="26" l="1"/>
  <c r="C15603" i="26"/>
  <c r="B15605" i="26" l="1"/>
  <c r="C15604" i="26"/>
  <c r="B15606" i="26" l="1"/>
  <c r="C15605" i="26"/>
  <c r="B15607" i="26" l="1"/>
  <c r="C15606" i="26"/>
  <c r="B15608" i="26" l="1"/>
  <c r="C15607" i="26"/>
  <c r="B15609" i="26" l="1"/>
  <c r="C15608" i="26"/>
  <c r="B15610" i="26" l="1"/>
  <c r="C15609" i="26"/>
  <c r="B15611" i="26" l="1"/>
  <c r="C15610" i="26"/>
  <c r="B15612" i="26" l="1"/>
  <c r="C15611" i="26"/>
  <c r="B15613" i="26" l="1"/>
  <c r="C15612" i="26"/>
  <c r="B15614" i="26" l="1"/>
  <c r="C15613" i="26"/>
  <c r="B15615" i="26" l="1"/>
  <c r="C15614" i="26"/>
  <c r="B15616" i="26" l="1"/>
  <c r="C15615" i="26"/>
  <c r="B15617" i="26" l="1"/>
  <c r="C15616" i="26"/>
  <c r="B15618" i="26" l="1"/>
  <c r="C15617" i="26"/>
  <c r="B15619" i="26" l="1"/>
  <c r="C15618" i="26"/>
  <c r="B15620" i="26" l="1"/>
  <c r="C15619" i="26"/>
  <c r="B15621" i="26" l="1"/>
  <c r="C15620" i="26"/>
  <c r="B15622" i="26" l="1"/>
  <c r="C15621" i="26"/>
  <c r="B15623" i="26" l="1"/>
  <c r="C15622" i="26"/>
  <c r="B15624" i="26" l="1"/>
  <c r="C15623" i="26"/>
  <c r="B15625" i="26" l="1"/>
  <c r="C15624" i="26"/>
  <c r="B15626" i="26" l="1"/>
  <c r="C15625" i="26"/>
  <c r="B15627" i="26" l="1"/>
  <c r="C15626" i="26"/>
  <c r="B15628" i="26" l="1"/>
  <c r="C15627" i="26"/>
  <c r="B15629" i="26" l="1"/>
  <c r="C15628" i="26"/>
  <c r="B15630" i="26" l="1"/>
  <c r="C15629" i="26"/>
  <c r="B15631" i="26" l="1"/>
  <c r="C15630" i="26"/>
  <c r="B15632" i="26" l="1"/>
  <c r="C15631" i="26"/>
  <c r="B15633" i="26" l="1"/>
  <c r="C15632" i="26"/>
  <c r="B15634" i="26" l="1"/>
  <c r="C15633" i="26"/>
  <c r="B15635" i="26" l="1"/>
  <c r="C15634" i="26"/>
  <c r="B15636" i="26" l="1"/>
  <c r="C15635" i="26"/>
  <c r="B15637" i="26" l="1"/>
  <c r="C15636" i="26"/>
  <c r="B15638" i="26" l="1"/>
  <c r="C15637" i="26"/>
  <c r="B15639" i="26" l="1"/>
  <c r="C15638" i="26"/>
  <c r="B15640" i="26" l="1"/>
  <c r="C15639" i="26"/>
  <c r="B15641" i="26" l="1"/>
  <c r="C15640" i="26"/>
  <c r="B15642" i="26" l="1"/>
  <c r="C15641" i="26"/>
  <c r="B15643" i="26" l="1"/>
  <c r="C15642" i="26"/>
  <c r="B15644" i="26" l="1"/>
  <c r="C15643" i="26"/>
  <c r="B15645" i="26" l="1"/>
  <c r="C15644" i="26"/>
  <c r="B15646" i="26" l="1"/>
  <c r="C15645" i="26"/>
  <c r="B15647" i="26" l="1"/>
  <c r="C15646" i="26"/>
  <c r="B15648" i="26" l="1"/>
  <c r="C15647" i="26"/>
  <c r="B15649" i="26" l="1"/>
  <c r="C15648" i="26"/>
  <c r="B15650" i="26" l="1"/>
  <c r="C15649" i="26"/>
  <c r="B15651" i="26" l="1"/>
  <c r="C15650" i="26"/>
  <c r="B15652" i="26" l="1"/>
  <c r="C15651" i="26"/>
  <c r="B15653" i="26" l="1"/>
  <c r="C15652" i="26"/>
  <c r="B15654" i="26" l="1"/>
  <c r="C15653" i="26"/>
  <c r="B15655" i="26" l="1"/>
  <c r="C15654" i="26"/>
  <c r="B15656" i="26" l="1"/>
  <c r="C15655" i="26"/>
  <c r="B15657" i="26" l="1"/>
  <c r="C15656" i="26"/>
  <c r="B15658" i="26" l="1"/>
  <c r="C15657" i="26"/>
  <c r="B15659" i="26" l="1"/>
  <c r="C15658" i="26"/>
  <c r="B15660" i="26" l="1"/>
  <c r="C15659" i="26"/>
  <c r="B15661" i="26" l="1"/>
  <c r="C15660" i="26"/>
  <c r="B15662" i="26" l="1"/>
  <c r="C15661" i="26"/>
  <c r="B15663" i="26" l="1"/>
  <c r="C15662" i="26"/>
  <c r="B15664" i="26" l="1"/>
  <c r="C15663" i="26"/>
  <c r="B15665" i="26" l="1"/>
  <c r="C15664" i="26"/>
  <c r="B15666" i="26" l="1"/>
  <c r="C15665" i="26"/>
  <c r="B15667" i="26" l="1"/>
  <c r="C15666" i="26"/>
  <c r="B15668" i="26" l="1"/>
  <c r="C15667" i="26"/>
  <c r="B15669" i="26" l="1"/>
  <c r="C15668" i="26"/>
  <c r="B15670" i="26" l="1"/>
  <c r="C15669" i="26"/>
  <c r="B15671" i="26" l="1"/>
  <c r="C15670" i="26"/>
  <c r="B15672" i="26" l="1"/>
  <c r="C15671" i="26"/>
  <c r="B15673" i="26" l="1"/>
  <c r="C15672" i="26"/>
  <c r="B15674" i="26" l="1"/>
  <c r="C15673" i="26"/>
  <c r="B15675" i="26" l="1"/>
  <c r="C15674" i="26"/>
  <c r="B15676" i="26" l="1"/>
  <c r="C15675" i="26"/>
  <c r="B15677" i="26" l="1"/>
  <c r="C15676" i="26"/>
  <c r="B15678" i="26" l="1"/>
  <c r="C15677" i="26"/>
  <c r="B15679" i="26" l="1"/>
  <c r="C15678" i="26"/>
  <c r="B15680" i="26" l="1"/>
  <c r="C15679" i="26"/>
  <c r="B15681" i="26" l="1"/>
  <c r="C15680" i="26"/>
  <c r="B15682" i="26" l="1"/>
  <c r="C15681" i="26"/>
  <c r="B15683" i="26" l="1"/>
  <c r="C15682" i="26"/>
  <c r="B15684" i="26" l="1"/>
  <c r="C15683" i="26"/>
  <c r="B15685" i="26" l="1"/>
  <c r="C15684" i="26"/>
  <c r="B15686" i="26" l="1"/>
  <c r="C15685" i="26"/>
  <c r="B15687" i="26" l="1"/>
  <c r="C15686" i="26"/>
  <c r="B15688" i="26" l="1"/>
  <c r="C15687" i="26"/>
  <c r="B15689" i="26" l="1"/>
  <c r="C15688" i="26"/>
  <c r="B15690" i="26" l="1"/>
  <c r="C15689" i="26"/>
  <c r="B15691" i="26" l="1"/>
  <c r="C15690" i="26"/>
  <c r="B15692" i="26" l="1"/>
  <c r="C15691" i="26"/>
  <c r="B15693" i="26" l="1"/>
  <c r="C15692" i="26"/>
  <c r="B15694" i="26" l="1"/>
  <c r="C15693" i="26"/>
  <c r="B15695" i="26" l="1"/>
  <c r="C15694" i="26"/>
  <c r="B15696" i="26" l="1"/>
  <c r="C15695" i="26"/>
  <c r="B15697" i="26" l="1"/>
  <c r="C15696" i="26"/>
  <c r="B15698" i="26" l="1"/>
  <c r="C15697" i="26"/>
  <c r="B15699" i="26" l="1"/>
  <c r="C15698" i="26"/>
  <c r="B15700" i="26" l="1"/>
  <c r="C15699" i="26"/>
  <c r="B15701" i="26" l="1"/>
  <c r="C15700" i="26"/>
  <c r="B15702" i="26" l="1"/>
  <c r="C15701" i="26"/>
  <c r="B15703" i="26" l="1"/>
  <c r="C15702" i="26"/>
  <c r="B15704" i="26" l="1"/>
  <c r="C15703" i="26"/>
  <c r="B15705" i="26" l="1"/>
  <c r="C15704" i="26"/>
  <c r="B15706" i="26" l="1"/>
  <c r="C15705" i="26"/>
  <c r="B15707" i="26" l="1"/>
  <c r="C15706" i="26"/>
  <c r="B15708" i="26" l="1"/>
  <c r="C15707" i="26"/>
  <c r="B15709" i="26" l="1"/>
  <c r="C15708" i="26"/>
  <c r="B15710" i="26" l="1"/>
  <c r="C15709" i="26"/>
  <c r="B15711" i="26" l="1"/>
  <c r="C15710" i="26"/>
  <c r="B15712" i="26" l="1"/>
  <c r="C15711" i="26"/>
  <c r="B15713" i="26" l="1"/>
  <c r="C15712" i="26"/>
  <c r="B15714" i="26" l="1"/>
  <c r="C15713" i="26"/>
  <c r="B15715" i="26" l="1"/>
  <c r="C15714" i="26"/>
  <c r="B15716" i="26" l="1"/>
  <c r="C15715" i="26"/>
  <c r="B15717" i="26" l="1"/>
  <c r="C15716" i="26"/>
  <c r="B15718" i="26" l="1"/>
  <c r="C15717" i="26"/>
  <c r="B15719" i="26" l="1"/>
  <c r="C15718" i="26"/>
  <c r="B15720" i="26" l="1"/>
  <c r="C15719" i="26"/>
  <c r="B15721" i="26" l="1"/>
  <c r="C15720" i="26"/>
  <c r="B15722" i="26" l="1"/>
  <c r="C15721" i="26"/>
  <c r="B15723" i="26" l="1"/>
  <c r="C15722" i="26"/>
  <c r="B15724" i="26" l="1"/>
  <c r="C15723" i="26"/>
  <c r="B15725" i="26" l="1"/>
  <c r="C15724" i="26"/>
  <c r="B15726" i="26" l="1"/>
  <c r="C15725" i="26"/>
  <c r="B15727" i="26" l="1"/>
  <c r="C15726" i="26"/>
  <c r="B15728" i="26" l="1"/>
  <c r="C15727" i="26"/>
  <c r="B15729" i="26" l="1"/>
  <c r="C15728" i="26"/>
  <c r="B15730" i="26" l="1"/>
  <c r="C15729" i="26"/>
  <c r="B15731" i="26" l="1"/>
  <c r="C15730" i="26"/>
  <c r="B15732" i="26" l="1"/>
  <c r="C15731" i="26"/>
  <c r="B15733" i="26" l="1"/>
  <c r="C15732" i="26"/>
  <c r="B15734" i="26" l="1"/>
  <c r="C15733" i="26"/>
  <c r="B15735" i="26" l="1"/>
  <c r="C15734" i="26"/>
  <c r="B15736" i="26" l="1"/>
  <c r="C15735" i="26"/>
  <c r="B15737" i="26" l="1"/>
  <c r="C15736" i="26"/>
  <c r="B15738" i="26" l="1"/>
  <c r="C15737" i="26"/>
  <c r="B15739" i="26" l="1"/>
  <c r="C15738" i="26"/>
  <c r="B15740" i="26" l="1"/>
  <c r="C15739" i="26"/>
  <c r="B15741" i="26" l="1"/>
  <c r="C15740" i="26"/>
  <c r="B15742" i="26" l="1"/>
  <c r="C15741" i="26"/>
  <c r="B15743" i="26" l="1"/>
  <c r="C15742" i="26"/>
  <c r="B15744" i="26" l="1"/>
  <c r="C15743" i="26"/>
  <c r="B15745" i="26" l="1"/>
  <c r="C15744" i="26"/>
  <c r="B15746" i="26" l="1"/>
  <c r="C15745" i="26"/>
  <c r="B15747" i="26" l="1"/>
  <c r="C15746" i="26"/>
  <c r="B15748" i="26" l="1"/>
  <c r="C15747" i="26"/>
  <c r="B15749" i="26" l="1"/>
  <c r="C15748" i="26"/>
  <c r="B15750" i="26" l="1"/>
  <c r="C15749" i="26"/>
  <c r="B15751" i="26" l="1"/>
  <c r="C15750" i="26"/>
  <c r="B15752" i="26" l="1"/>
  <c r="C15751" i="26"/>
  <c r="B15753" i="26" l="1"/>
  <c r="C15752" i="26"/>
  <c r="B15754" i="26" l="1"/>
  <c r="C15753" i="26"/>
  <c r="B15755" i="26" l="1"/>
  <c r="C15754" i="26"/>
  <c r="B15756" i="26" l="1"/>
  <c r="C15755" i="26"/>
  <c r="B15757" i="26" l="1"/>
  <c r="C15756" i="26"/>
  <c r="B15758" i="26" l="1"/>
  <c r="C15757" i="26"/>
  <c r="B15759" i="26" l="1"/>
  <c r="C15758" i="26"/>
  <c r="B15760" i="26" l="1"/>
  <c r="C15759" i="26"/>
  <c r="B15761" i="26" l="1"/>
  <c r="C15760" i="26"/>
  <c r="B15762" i="26" l="1"/>
  <c r="C15761" i="26"/>
  <c r="B15763" i="26" l="1"/>
  <c r="C15762" i="26"/>
  <c r="B15764" i="26" l="1"/>
  <c r="C15763" i="26"/>
  <c r="B15765" i="26" l="1"/>
  <c r="C15764" i="26"/>
  <c r="B15766" i="26" l="1"/>
  <c r="C15765" i="26"/>
  <c r="B15767" i="26" l="1"/>
  <c r="C15766" i="26"/>
  <c r="B15768" i="26" l="1"/>
  <c r="C15767" i="26"/>
  <c r="B15769" i="26" l="1"/>
  <c r="C15768" i="26"/>
  <c r="B15770" i="26" l="1"/>
  <c r="C15769" i="26"/>
  <c r="B15771" i="26" l="1"/>
  <c r="C15770" i="26"/>
  <c r="B15772" i="26" l="1"/>
  <c r="C15771" i="26"/>
  <c r="B15773" i="26" l="1"/>
  <c r="C15772" i="26"/>
  <c r="B15774" i="26" l="1"/>
  <c r="C15773" i="26"/>
  <c r="B15775" i="26" l="1"/>
  <c r="C15774" i="26"/>
  <c r="B15776" i="26" l="1"/>
  <c r="C15775" i="26"/>
  <c r="B15777" i="26" l="1"/>
  <c r="C15776" i="26"/>
  <c r="B15778" i="26" l="1"/>
  <c r="C15777" i="26"/>
  <c r="B15779" i="26" l="1"/>
  <c r="C15778" i="26"/>
  <c r="B15780" i="26" l="1"/>
  <c r="C15779" i="26"/>
  <c r="B15781" i="26" l="1"/>
  <c r="C15780" i="26"/>
  <c r="B15782" i="26" l="1"/>
  <c r="C15781" i="26"/>
  <c r="B15783" i="26" l="1"/>
  <c r="C15782" i="26"/>
  <c r="B15784" i="26" l="1"/>
  <c r="C15783" i="26"/>
  <c r="B15785" i="26" l="1"/>
  <c r="C15784" i="26"/>
  <c r="B15786" i="26" l="1"/>
  <c r="C15785" i="26"/>
  <c r="B15787" i="26" l="1"/>
  <c r="C15786" i="26"/>
  <c r="B15788" i="26" l="1"/>
  <c r="C15787" i="26"/>
  <c r="B15789" i="26" l="1"/>
  <c r="C15788" i="26"/>
  <c r="B15790" i="26" l="1"/>
  <c r="C15789" i="26"/>
  <c r="B15791" i="26" l="1"/>
  <c r="C15790" i="26"/>
  <c r="B15792" i="26" l="1"/>
  <c r="C15791" i="26"/>
  <c r="B15793" i="26" l="1"/>
  <c r="C15792" i="26"/>
  <c r="B15794" i="26" l="1"/>
  <c r="C15793" i="26"/>
  <c r="B15795" i="26" l="1"/>
  <c r="C15794" i="26"/>
  <c r="B15796" i="26" l="1"/>
  <c r="C15795" i="26"/>
  <c r="B15797" i="26" l="1"/>
  <c r="C15796" i="26"/>
  <c r="B15798" i="26" l="1"/>
  <c r="C15797" i="26"/>
  <c r="B15799" i="26" l="1"/>
  <c r="C15798" i="26"/>
  <c r="B15800" i="26" l="1"/>
  <c r="C15799" i="26"/>
  <c r="B15801" i="26" l="1"/>
  <c r="C15800" i="26"/>
  <c r="B15802" i="26" l="1"/>
  <c r="C15801" i="26"/>
  <c r="B15803" i="26" l="1"/>
  <c r="C15802" i="26"/>
  <c r="B15804" i="26" l="1"/>
  <c r="C15803" i="26"/>
  <c r="B15805" i="26" l="1"/>
  <c r="C15804" i="26"/>
  <c r="B15806" i="26" l="1"/>
  <c r="C15805" i="26"/>
  <c r="B15807" i="26" l="1"/>
  <c r="C15806" i="26"/>
  <c r="B15808" i="26" l="1"/>
  <c r="C15807" i="26"/>
  <c r="B15809" i="26" l="1"/>
  <c r="C15808" i="26"/>
  <c r="B15810" i="26" l="1"/>
  <c r="C15809" i="26"/>
  <c r="B15811" i="26" l="1"/>
  <c r="C15810" i="26"/>
  <c r="B15812" i="26" l="1"/>
  <c r="C15811" i="26"/>
  <c r="B15813" i="26" l="1"/>
  <c r="C15812" i="26"/>
  <c r="B15814" i="26" l="1"/>
  <c r="C15813" i="26"/>
  <c r="B15815" i="26" l="1"/>
  <c r="C15814" i="26"/>
  <c r="B15816" i="26" l="1"/>
  <c r="C15815" i="26"/>
  <c r="B15817" i="26" l="1"/>
  <c r="C15816" i="26"/>
  <c r="B15818" i="26" l="1"/>
  <c r="C15817" i="26"/>
  <c r="B15819" i="26" l="1"/>
  <c r="C15818" i="26"/>
  <c r="B15820" i="26" l="1"/>
  <c r="C15819" i="26"/>
  <c r="B15821" i="26" l="1"/>
  <c r="C15820" i="26"/>
  <c r="B15822" i="26" l="1"/>
  <c r="C15821" i="26"/>
  <c r="B15823" i="26" l="1"/>
  <c r="C15822" i="26"/>
  <c r="B15824" i="26" l="1"/>
  <c r="C15823" i="26"/>
  <c r="B15825" i="26" l="1"/>
  <c r="C15824" i="26"/>
  <c r="B15826" i="26" l="1"/>
  <c r="C15825" i="26"/>
  <c r="B15827" i="26" l="1"/>
  <c r="C15826" i="26"/>
  <c r="B15828" i="26" l="1"/>
  <c r="C15827" i="26"/>
  <c r="B15829" i="26" l="1"/>
  <c r="C15828" i="26"/>
  <c r="B15830" i="26" l="1"/>
  <c r="C15829" i="26"/>
  <c r="B15831" i="26" l="1"/>
  <c r="C15830" i="26"/>
  <c r="B15832" i="26" l="1"/>
  <c r="C15831" i="26"/>
  <c r="B15833" i="26" l="1"/>
  <c r="C15832" i="26"/>
  <c r="B15834" i="26" l="1"/>
  <c r="C15833" i="26"/>
  <c r="B15835" i="26" l="1"/>
  <c r="C15834" i="26"/>
  <c r="B15836" i="26" l="1"/>
  <c r="C15835" i="26"/>
  <c r="B15837" i="26" l="1"/>
  <c r="C15836" i="26"/>
  <c r="B15838" i="26" l="1"/>
  <c r="C15837" i="26"/>
  <c r="B15839" i="26" l="1"/>
  <c r="C15838" i="26"/>
  <c r="B15840" i="26" l="1"/>
  <c r="C15839" i="26"/>
  <c r="B15841" i="26" l="1"/>
  <c r="C15840" i="26"/>
  <c r="B15842" i="26" l="1"/>
  <c r="C15841" i="26"/>
  <c r="B15843" i="26" l="1"/>
  <c r="C15842" i="26"/>
  <c r="B15844" i="26" l="1"/>
  <c r="C15843" i="26"/>
  <c r="B15845" i="26" l="1"/>
  <c r="C15844" i="26"/>
  <c r="B15846" i="26" l="1"/>
  <c r="C15845" i="26"/>
  <c r="B15847" i="26" l="1"/>
  <c r="C15846" i="26"/>
  <c r="B15848" i="26" l="1"/>
  <c r="C15847" i="26"/>
  <c r="B15849" i="26" l="1"/>
  <c r="C15848" i="26"/>
  <c r="B15850" i="26" l="1"/>
  <c r="C15849" i="26"/>
  <c r="B15851" i="26" l="1"/>
  <c r="C15850" i="26"/>
  <c r="B15852" i="26" l="1"/>
  <c r="C15851" i="26"/>
  <c r="B15853" i="26" l="1"/>
  <c r="C15852" i="26"/>
  <c r="B15854" i="26" l="1"/>
  <c r="C15853" i="26"/>
  <c r="B15855" i="26" l="1"/>
  <c r="C15854" i="26"/>
  <c r="B15856" i="26" l="1"/>
  <c r="C15855" i="26"/>
  <c r="B15857" i="26" l="1"/>
  <c r="C15856" i="26"/>
  <c r="B15858" i="26" l="1"/>
  <c r="C15857" i="26"/>
  <c r="B15859" i="26" l="1"/>
  <c r="C15858" i="26"/>
  <c r="B15860" i="26" l="1"/>
  <c r="C15859" i="26"/>
  <c r="B15861" i="26" l="1"/>
  <c r="C15860" i="26"/>
  <c r="B15862" i="26" l="1"/>
  <c r="C15861" i="26"/>
  <c r="B15863" i="26" l="1"/>
  <c r="C15862" i="26"/>
  <c r="B15864" i="26" l="1"/>
  <c r="C15863" i="26"/>
  <c r="B15865" i="26" l="1"/>
  <c r="C15864" i="26"/>
  <c r="B15866" i="26" l="1"/>
  <c r="C15865" i="26"/>
  <c r="B15867" i="26" l="1"/>
  <c r="C15866" i="26"/>
  <c r="B15868" i="26" l="1"/>
  <c r="C15867" i="26"/>
  <c r="B15869" i="26" l="1"/>
  <c r="C15868" i="26"/>
  <c r="B15870" i="26" l="1"/>
  <c r="C15869" i="26"/>
  <c r="B15871" i="26" l="1"/>
  <c r="C15870" i="26"/>
  <c r="B15872" i="26" l="1"/>
  <c r="C15871" i="26"/>
  <c r="B15873" i="26" l="1"/>
  <c r="C15872" i="26"/>
  <c r="B15874" i="26" l="1"/>
  <c r="C15873" i="26"/>
  <c r="B15875" i="26" l="1"/>
  <c r="C15874" i="26"/>
  <c r="B15876" i="26" l="1"/>
  <c r="C15875" i="26"/>
  <c r="B15877" i="26" l="1"/>
  <c r="C15876" i="26"/>
  <c r="B15878" i="26" l="1"/>
  <c r="C15877" i="26"/>
  <c r="B15879" i="26" l="1"/>
  <c r="C15878" i="26"/>
  <c r="B15880" i="26" l="1"/>
  <c r="C15879" i="26"/>
  <c r="B15881" i="26" l="1"/>
  <c r="C15880" i="26"/>
  <c r="B15882" i="26" l="1"/>
  <c r="C15881" i="26"/>
  <c r="B15883" i="26" l="1"/>
  <c r="C15882" i="26"/>
  <c r="B15884" i="26" l="1"/>
  <c r="C15883" i="26"/>
  <c r="B15885" i="26" l="1"/>
  <c r="C15884" i="26"/>
  <c r="B15886" i="26" l="1"/>
  <c r="C15885" i="26"/>
  <c r="C15886" i="26" l="1"/>
  <c r="B15887" i="26"/>
  <c r="C15887" i="26" l="1"/>
  <c r="B15888" i="26"/>
  <c r="B15889" i="26" l="1"/>
  <c r="C15888" i="26"/>
  <c r="C15889" i="26" l="1"/>
  <c r="B15890" i="26"/>
  <c r="B15891" i="26" l="1"/>
  <c r="C15890" i="26"/>
  <c r="B15892" i="26" l="1"/>
  <c r="C15891" i="26"/>
  <c r="B15893" i="26" l="1"/>
  <c r="C15892" i="26"/>
  <c r="B15894" i="26" l="1"/>
  <c r="C15893" i="26"/>
  <c r="B15895" i="26" l="1"/>
  <c r="C15894" i="26"/>
  <c r="B15896" i="26" l="1"/>
  <c r="C15895" i="26"/>
  <c r="B15897" i="26" l="1"/>
  <c r="C15896" i="26"/>
  <c r="B15898" i="26" l="1"/>
  <c r="C15897" i="26"/>
  <c r="B15899" i="26" l="1"/>
  <c r="C15898" i="26"/>
  <c r="B15900" i="26" l="1"/>
  <c r="C15899" i="26"/>
  <c r="B15901" i="26" l="1"/>
  <c r="C15900" i="26"/>
  <c r="B15902" i="26" l="1"/>
  <c r="C15901" i="26"/>
  <c r="B15903" i="26" l="1"/>
  <c r="C15902" i="26"/>
  <c r="B15904" i="26" l="1"/>
  <c r="C15903" i="26"/>
  <c r="B15905" i="26" l="1"/>
  <c r="C15904" i="26"/>
  <c r="B15906" i="26" l="1"/>
  <c r="C15905" i="26"/>
  <c r="B15907" i="26" l="1"/>
  <c r="C15906" i="26"/>
  <c r="B15908" i="26" l="1"/>
  <c r="C15907" i="26"/>
  <c r="B15909" i="26" l="1"/>
  <c r="C15908" i="26"/>
  <c r="B15910" i="26" l="1"/>
  <c r="C15909" i="26"/>
  <c r="B15911" i="26" l="1"/>
  <c r="C15910" i="26"/>
  <c r="B15912" i="26" l="1"/>
  <c r="C15911" i="26"/>
  <c r="B15913" i="26" l="1"/>
  <c r="C15912" i="26"/>
  <c r="B15914" i="26" l="1"/>
  <c r="C15913" i="26"/>
  <c r="B15915" i="26" l="1"/>
  <c r="C15914" i="26"/>
  <c r="B15916" i="26" l="1"/>
  <c r="C15915" i="26"/>
  <c r="B15917" i="26" l="1"/>
  <c r="C15916" i="26"/>
  <c r="B15918" i="26" l="1"/>
  <c r="C15917" i="26"/>
  <c r="B15919" i="26" l="1"/>
  <c r="C15918" i="26"/>
  <c r="B15920" i="26" l="1"/>
  <c r="C15919" i="26"/>
  <c r="B15921" i="26" l="1"/>
  <c r="C15920" i="26"/>
  <c r="B15922" i="26" l="1"/>
  <c r="C15921" i="26"/>
  <c r="B15923" i="26" l="1"/>
  <c r="C15922" i="26"/>
  <c r="B15924" i="26" l="1"/>
  <c r="C15923" i="26"/>
  <c r="B15925" i="26" l="1"/>
  <c r="C15924" i="26"/>
  <c r="B15926" i="26" l="1"/>
  <c r="C15925" i="26"/>
  <c r="B15927" i="26" l="1"/>
  <c r="C15926" i="26"/>
  <c r="B15928" i="26" l="1"/>
  <c r="C15927" i="26"/>
  <c r="B15929" i="26" l="1"/>
  <c r="C15928" i="26"/>
  <c r="B15930" i="26" l="1"/>
  <c r="C15929" i="26"/>
  <c r="B15931" i="26" l="1"/>
  <c r="C15930" i="26"/>
  <c r="B15932" i="26" l="1"/>
  <c r="C15931" i="26"/>
  <c r="B15933" i="26" l="1"/>
  <c r="C15932" i="26"/>
  <c r="B15934" i="26" l="1"/>
  <c r="C15933" i="26"/>
  <c r="C15934" i="26" l="1"/>
  <c r="B15935" i="26"/>
  <c r="B15936" i="26" l="1"/>
  <c r="C15935" i="26"/>
  <c r="B15937" i="26" l="1"/>
  <c r="C15936" i="26"/>
  <c r="B15938" i="26" l="1"/>
  <c r="C15937" i="26"/>
  <c r="B15939" i="26" l="1"/>
  <c r="C15938" i="26"/>
  <c r="B15940" i="26" l="1"/>
  <c r="C15939" i="26"/>
  <c r="B15941" i="26" l="1"/>
  <c r="C15940" i="26"/>
  <c r="B15942" i="26" l="1"/>
  <c r="C15941" i="26"/>
  <c r="B15943" i="26" l="1"/>
  <c r="C15942" i="26"/>
  <c r="B15944" i="26" l="1"/>
  <c r="C15943" i="26"/>
  <c r="B15945" i="26" l="1"/>
  <c r="C15944" i="26"/>
  <c r="B15946" i="26" l="1"/>
  <c r="C15945" i="26"/>
  <c r="B15947" i="26" l="1"/>
  <c r="C15946" i="26"/>
  <c r="B15948" i="26" l="1"/>
  <c r="C15947" i="26"/>
  <c r="B15949" i="26" l="1"/>
  <c r="C15948" i="26"/>
  <c r="B15950" i="26" l="1"/>
  <c r="C15949" i="26"/>
  <c r="B15951" i="26" l="1"/>
  <c r="C15950" i="26"/>
  <c r="B15952" i="26" l="1"/>
  <c r="C15951" i="26"/>
  <c r="B15953" i="26" l="1"/>
  <c r="C15952" i="26"/>
  <c r="B15954" i="26" l="1"/>
  <c r="C15953" i="26"/>
  <c r="B15955" i="26" l="1"/>
  <c r="C15954" i="26"/>
  <c r="B15956" i="26" l="1"/>
  <c r="C15955" i="26"/>
  <c r="B15957" i="26" l="1"/>
  <c r="C15956" i="26"/>
  <c r="B15958" i="26" l="1"/>
  <c r="C15957" i="26"/>
  <c r="B15959" i="26" l="1"/>
  <c r="C15958" i="26"/>
  <c r="B15960" i="26" l="1"/>
  <c r="C15959" i="26"/>
  <c r="B15961" i="26" l="1"/>
  <c r="C15960" i="26"/>
  <c r="B15962" i="26" l="1"/>
  <c r="C15961" i="26"/>
  <c r="B15963" i="26" l="1"/>
  <c r="C15962" i="26"/>
  <c r="B15964" i="26" l="1"/>
  <c r="C15963" i="26"/>
  <c r="B15965" i="26" l="1"/>
  <c r="C15964" i="26"/>
  <c r="B15966" i="26" l="1"/>
  <c r="C15965" i="26"/>
  <c r="B15967" i="26" l="1"/>
  <c r="C15966" i="26"/>
  <c r="B15968" i="26" l="1"/>
  <c r="C15967" i="26"/>
  <c r="B15969" i="26" l="1"/>
  <c r="C15968" i="26"/>
  <c r="B15970" i="26" l="1"/>
  <c r="C15969" i="26"/>
  <c r="B15971" i="26" l="1"/>
  <c r="C15970" i="26"/>
  <c r="B15972" i="26" l="1"/>
  <c r="C15971" i="26"/>
  <c r="B15973" i="26" l="1"/>
  <c r="C15972" i="26"/>
  <c r="B15974" i="26" l="1"/>
  <c r="C15973" i="26"/>
  <c r="C15974" i="26" l="1"/>
  <c r="B15975" i="26"/>
  <c r="B15976" i="26" l="1"/>
  <c r="C15975" i="26"/>
  <c r="B15977" i="26" l="1"/>
  <c r="C15976" i="26"/>
  <c r="B15978" i="26" l="1"/>
  <c r="C15977" i="26"/>
  <c r="B15979" i="26" l="1"/>
  <c r="C15978" i="26"/>
  <c r="B15980" i="26" l="1"/>
  <c r="C15979" i="26"/>
  <c r="B15981" i="26" l="1"/>
  <c r="C15980" i="26"/>
  <c r="B15982" i="26" l="1"/>
  <c r="C15981" i="26"/>
  <c r="B15983" i="26" l="1"/>
  <c r="C15982" i="26"/>
  <c r="B15984" i="26" l="1"/>
  <c r="C15983" i="26"/>
  <c r="B15985" i="26" l="1"/>
  <c r="C15984" i="26"/>
  <c r="B15986" i="26" l="1"/>
  <c r="C15985" i="26"/>
  <c r="B15987" i="26" l="1"/>
  <c r="C15986" i="26"/>
  <c r="B15988" i="26" l="1"/>
  <c r="C15987" i="26"/>
  <c r="B15989" i="26" l="1"/>
  <c r="C15988" i="26"/>
  <c r="B15990" i="26" l="1"/>
  <c r="C15989" i="26"/>
  <c r="B15991" i="26" l="1"/>
  <c r="C15990" i="26"/>
  <c r="C15991" i="26" l="1"/>
  <c r="B15992" i="26"/>
  <c r="B15993" i="26" l="1"/>
  <c r="C15992" i="26"/>
  <c r="B15994" i="26" l="1"/>
  <c r="C15993" i="26"/>
  <c r="B15995" i="26" l="1"/>
  <c r="C15994" i="26"/>
  <c r="B15996" i="26" l="1"/>
  <c r="C15995" i="26"/>
  <c r="B15997" i="26" l="1"/>
  <c r="C15996" i="26"/>
  <c r="B15998" i="26" l="1"/>
  <c r="C15997" i="26"/>
  <c r="B15999" i="26" l="1"/>
  <c r="C15998" i="26"/>
  <c r="B16000" i="26" l="1"/>
  <c r="C15999" i="26"/>
  <c r="B16001" i="26" l="1"/>
  <c r="C16000" i="26"/>
  <c r="B16002" i="26" l="1"/>
  <c r="C16001" i="26"/>
  <c r="B16003" i="26" l="1"/>
  <c r="C16002" i="26"/>
  <c r="B16004" i="26" l="1"/>
  <c r="C16003" i="26"/>
  <c r="B16005" i="26" l="1"/>
  <c r="C16004" i="26"/>
  <c r="B16006" i="26" l="1"/>
  <c r="C16005" i="26"/>
  <c r="B16007" i="26" l="1"/>
  <c r="C16006" i="26"/>
  <c r="B16008" i="26" l="1"/>
  <c r="C16007" i="26"/>
  <c r="B16009" i="26" l="1"/>
  <c r="C16008" i="26"/>
  <c r="B16010" i="26" l="1"/>
  <c r="C16009" i="26"/>
  <c r="B16011" i="26" l="1"/>
  <c r="C16010" i="26"/>
  <c r="B16012" i="26" l="1"/>
  <c r="C16011" i="26"/>
  <c r="B16013" i="26" l="1"/>
  <c r="C16012" i="26"/>
  <c r="B16014" i="26" l="1"/>
  <c r="C16013" i="26"/>
  <c r="B16015" i="26" l="1"/>
  <c r="C16014" i="26"/>
  <c r="B16016" i="26" l="1"/>
  <c r="C16015" i="26"/>
  <c r="B16017" i="26" l="1"/>
  <c r="C16016" i="26"/>
  <c r="B16018" i="26" l="1"/>
  <c r="C16017" i="26"/>
  <c r="B16019" i="26" l="1"/>
  <c r="C16018" i="26"/>
  <c r="B16020" i="26" l="1"/>
  <c r="C16019" i="26"/>
  <c r="B16021" i="26" l="1"/>
  <c r="C16020" i="26"/>
  <c r="B16022" i="26" l="1"/>
  <c r="C16021" i="26"/>
  <c r="B16023" i="26" l="1"/>
  <c r="C16022" i="26"/>
  <c r="B16024" i="26" l="1"/>
  <c r="C16023" i="26"/>
  <c r="B16025" i="26" l="1"/>
  <c r="C16024" i="26"/>
  <c r="B16026" i="26" l="1"/>
  <c r="C16025" i="26"/>
  <c r="B16027" i="26" l="1"/>
  <c r="C16026" i="26"/>
  <c r="B16028" i="26" l="1"/>
  <c r="C16027" i="26"/>
  <c r="B16029" i="26" l="1"/>
  <c r="C16028" i="26"/>
  <c r="B16030" i="26" l="1"/>
  <c r="C16029" i="26"/>
  <c r="B16031" i="26" l="1"/>
  <c r="C16030" i="26"/>
  <c r="B16032" i="26" l="1"/>
  <c r="C16031" i="26"/>
  <c r="B16033" i="26" l="1"/>
  <c r="C16032" i="26"/>
  <c r="B16034" i="26" l="1"/>
  <c r="C16033" i="26"/>
  <c r="B16035" i="26" l="1"/>
  <c r="C16034" i="26"/>
  <c r="B16036" i="26" l="1"/>
  <c r="C16035" i="26"/>
  <c r="B16037" i="26" l="1"/>
  <c r="C16036" i="26"/>
  <c r="B16038" i="26" l="1"/>
  <c r="C16037" i="26"/>
  <c r="B16039" i="26" l="1"/>
  <c r="C16038" i="26"/>
  <c r="B16040" i="26" l="1"/>
  <c r="C16039" i="26"/>
  <c r="B16041" i="26" l="1"/>
  <c r="C16040" i="26"/>
  <c r="B16042" i="26" l="1"/>
  <c r="C16041" i="26"/>
  <c r="B16043" i="26" l="1"/>
  <c r="C16042" i="26"/>
  <c r="B16044" i="26" l="1"/>
  <c r="C16043" i="26"/>
  <c r="B16045" i="26" l="1"/>
  <c r="C16044" i="26"/>
  <c r="B16046" i="26" l="1"/>
  <c r="C16045" i="26"/>
  <c r="B16047" i="26" l="1"/>
  <c r="C16046" i="26"/>
  <c r="B16048" i="26" l="1"/>
  <c r="C16047" i="26"/>
  <c r="B16049" i="26" l="1"/>
  <c r="C16048" i="26"/>
  <c r="B16050" i="26" l="1"/>
  <c r="C16049" i="26"/>
  <c r="B16051" i="26" l="1"/>
  <c r="C16050" i="26"/>
  <c r="B16052" i="26" l="1"/>
  <c r="C16051" i="26"/>
  <c r="B16053" i="26" l="1"/>
  <c r="C16052" i="26"/>
  <c r="B16054" i="26" l="1"/>
  <c r="C16053" i="26"/>
  <c r="B16055" i="26" l="1"/>
  <c r="C16054" i="26"/>
  <c r="B16056" i="26" l="1"/>
  <c r="C16055" i="26"/>
  <c r="B16057" i="26" l="1"/>
  <c r="C16056" i="26"/>
  <c r="B16058" i="26" l="1"/>
  <c r="C16057" i="26"/>
  <c r="B16059" i="26" l="1"/>
  <c r="C16058" i="26"/>
  <c r="B16060" i="26" l="1"/>
  <c r="C16059" i="26"/>
  <c r="B16061" i="26" l="1"/>
  <c r="C16060" i="26"/>
  <c r="B16062" i="26" l="1"/>
  <c r="C16061" i="26"/>
  <c r="B16063" i="26" l="1"/>
  <c r="C16062" i="26"/>
  <c r="B16064" i="26" l="1"/>
  <c r="C16063" i="26"/>
  <c r="B16065" i="26" l="1"/>
  <c r="C16064" i="26"/>
  <c r="B16066" i="26" l="1"/>
  <c r="C16065" i="26"/>
  <c r="B16067" i="26" l="1"/>
  <c r="C16066" i="26"/>
  <c r="B16068" i="26" l="1"/>
  <c r="C16067" i="26"/>
  <c r="B16069" i="26" l="1"/>
  <c r="C16068" i="26"/>
  <c r="B16070" i="26" l="1"/>
  <c r="C16069" i="26"/>
  <c r="B16071" i="26" l="1"/>
  <c r="C16070" i="26"/>
  <c r="B16072" i="26" l="1"/>
  <c r="C16071" i="26"/>
  <c r="B16073" i="26" l="1"/>
  <c r="C16072" i="26"/>
  <c r="B16074" i="26" l="1"/>
  <c r="C16073" i="26"/>
  <c r="B16075" i="26" l="1"/>
  <c r="C16074" i="26"/>
  <c r="B16076" i="26" l="1"/>
  <c r="C16075" i="26"/>
  <c r="B16077" i="26" l="1"/>
  <c r="C16076" i="26"/>
  <c r="B16078" i="26" l="1"/>
  <c r="C16077" i="26"/>
  <c r="B16079" i="26" l="1"/>
  <c r="C16078" i="26"/>
  <c r="B16080" i="26" l="1"/>
  <c r="C16079" i="26"/>
  <c r="B16081" i="26" l="1"/>
  <c r="C16080" i="26"/>
  <c r="B16082" i="26" l="1"/>
  <c r="C16081" i="26"/>
  <c r="B16083" i="26" l="1"/>
  <c r="C16082" i="26"/>
  <c r="B16084" i="26" l="1"/>
  <c r="C16083" i="26"/>
  <c r="B16085" i="26" l="1"/>
  <c r="C16084" i="26"/>
  <c r="B16086" i="26" l="1"/>
  <c r="C16085" i="26"/>
  <c r="B16087" i="26" l="1"/>
  <c r="C16086" i="26"/>
  <c r="B16088" i="26" l="1"/>
  <c r="C16087" i="26"/>
  <c r="B16089" i="26" l="1"/>
  <c r="C16088" i="26"/>
  <c r="B16090" i="26" l="1"/>
  <c r="C16089" i="26"/>
  <c r="B16091" i="26" l="1"/>
  <c r="C16090" i="26"/>
  <c r="B16092" i="26" l="1"/>
  <c r="C16091" i="26"/>
  <c r="B16093" i="26" l="1"/>
  <c r="C16092" i="26"/>
  <c r="B16094" i="26" l="1"/>
  <c r="C16093" i="26"/>
  <c r="B16095" i="26" l="1"/>
  <c r="C16094" i="26"/>
  <c r="B16096" i="26" l="1"/>
  <c r="C16095" i="26"/>
  <c r="B16097" i="26" l="1"/>
  <c r="C16096" i="26"/>
  <c r="B16098" i="26" l="1"/>
  <c r="C16097" i="26"/>
  <c r="B16099" i="26" l="1"/>
  <c r="C16098" i="26"/>
  <c r="B16100" i="26" l="1"/>
  <c r="C16099" i="26"/>
  <c r="B16101" i="26" l="1"/>
  <c r="C16100" i="26"/>
  <c r="B16102" i="26" l="1"/>
  <c r="C16101" i="26"/>
  <c r="B16103" i="26" l="1"/>
  <c r="C16102" i="26"/>
  <c r="B16104" i="26" l="1"/>
  <c r="C16103" i="26"/>
  <c r="B16105" i="26" l="1"/>
  <c r="C16104" i="26"/>
  <c r="B16106" i="26" l="1"/>
  <c r="C16105" i="26"/>
  <c r="B16107" i="26" l="1"/>
  <c r="C16106" i="26"/>
  <c r="B16108" i="26" l="1"/>
  <c r="C16107" i="26"/>
  <c r="B16109" i="26" l="1"/>
  <c r="C16108" i="26"/>
  <c r="B16110" i="26" l="1"/>
  <c r="C16109" i="26"/>
  <c r="B16111" i="26" l="1"/>
  <c r="C16110" i="26"/>
  <c r="B16112" i="26" l="1"/>
  <c r="C16111" i="26"/>
  <c r="B16113" i="26" l="1"/>
  <c r="C16112" i="26"/>
  <c r="B16114" i="26" l="1"/>
  <c r="C16113" i="26"/>
  <c r="B16115" i="26" l="1"/>
  <c r="C16114" i="26"/>
  <c r="B16116" i="26" l="1"/>
  <c r="C16115" i="26"/>
  <c r="B16117" i="26" l="1"/>
  <c r="C16116" i="26"/>
  <c r="B16118" i="26" l="1"/>
  <c r="C16117" i="26"/>
  <c r="B16119" i="26" l="1"/>
  <c r="C16118" i="26"/>
  <c r="B16120" i="26" l="1"/>
  <c r="C16119" i="26"/>
  <c r="B16121" i="26" l="1"/>
  <c r="C16120" i="26"/>
  <c r="B16122" i="26" l="1"/>
  <c r="C16121" i="26"/>
  <c r="B16123" i="26" l="1"/>
  <c r="C16122" i="26"/>
  <c r="B16124" i="26" l="1"/>
  <c r="C16123" i="26"/>
  <c r="B16125" i="26" l="1"/>
  <c r="C16124" i="26"/>
  <c r="B16126" i="26" l="1"/>
  <c r="C16125" i="26"/>
  <c r="B16127" i="26" l="1"/>
  <c r="C16126" i="26"/>
  <c r="B16128" i="26" l="1"/>
  <c r="C16127" i="26"/>
  <c r="B16129" i="26" l="1"/>
  <c r="C16128" i="26"/>
  <c r="B16130" i="26" l="1"/>
  <c r="C16129" i="26"/>
  <c r="B16131" i="26" l="1"/>
  <c r="C16130" i="26"/>
  <c r="B16132" i="26" l="1"/>
  <c r="C16131" i="26"/>
  <c r="B16133" i="26" l="1"/>
  <c r="C16132" i="26"/>
  <c r="B16134" i="26" l="1"/>
  <c r="C16133" i="26"/>
  <c r="B16135" i="26" l="1"/>
  <c r="C16134" i="26"/>
  <c r="B16136" i="26" l="1"/>
  <c r="C16135" i="26"/>
  <c r="B16137" i="26" l="1"/>
  <c r="C16136" i="26"/>
  <c r="B16138" i="26" l="1"/>
  <c r="C16137" i="26"/>
  <c r="B16139" i="26" l="1"/>
  <c r="C16138" i="26"/>
  <c r="B16140" i="26" l="1"/>
  <c r="C16139" i="26"/>
  <c r="B16141" i="26" l="1"/>
  <c r="C16140" i="26"/>
  <c r="B16142" i="26" l="1"/>
  <c r="C16141" i="26"/>
  <c r="B16143" i="26" l="1"/>
  <c r="C16142" i="26"/>
  <c r="B16144" i="26" l="1"/>
  <c r="C16143" i="26"/>
  <c r="B16145" i="26" l="1"/>
  <c r="C16144" i="26"/>
  <c r="B16146" i="26" l="1"/>
  <c r="C16145" i="26"/>
  <c r="B16147" i="26" l="1"/>
  <c r="C16146" i="26"/>
  <c r="B16148" i="26" l="1"/>
  <c r="C16147" i="26"/>
  <c r="B16149" i="26" l="1"/>
  <c r="C16148" i="26"/>
  <c r="B16150" i="26" l="1"/>
  <c r="C16149" i="26"/>
  <c r="B16151" i="26" l="1"/>
  <c r="C16150" i="26"/>
  <c r="B16152" i="26" l="1"/>
  <c r="C16151" i="26"/>
  <c r="B16153" i="26" l="1"/>
  <c r="C16152" i="26"/>
  <c r="B16154" i="26" l="1"/>
  <c r="C16153" i="26"/>
  <c r="B16155" i="26" l="1"/>
  <c r="C16154" i="26"/>
  <c r="B16156" i="26" l="1"/>
  <c r="C16155" i="26"/>
  <c r="B16157" i="26" l="1"/>
  <c r="C16156" i="26"/>
  <c r="B16158" i="26" l="1"/>
  <c r="C16157" i="26"/>
  <c r="B16159" i="26" l="1"/>
  <c r="C16158" i="26"/>
  <c r="B16160" i="26" l="1"/>
  <c r="C16159" i="26"/>
  <c r="B16161" i="26" l="1"/>
  <c r="C16160" i="26"/>
  <c r="B16162" i="26" l="1"/>
  <c r="C16161" i="26"/>
  <c r="B16163" i="26" l="1"/>
  <c r="C16162" i="26"/>
  <c r="B16164" i="26" l="1"/>
  <c r="C16163" i="26"/>
  <c r="B16165" i="26" l="1"/>
  <c r="C16164" i="26"/>
  <c r="B16166" i="26" l="1"/>
  <c r="C16165" i="26"/>
  <c r="B16167" i="26" l="1"/>
  <c r="C16166" i="26"/>
  <c r="B16168" i="26" l="1"/>
  <c r="C16167" i="26"/>
  <c r="B16169" i="26" l="1"/>
  <c r="C16168" i="26"/>
  <c r="B16170" i="26" l="1"/>
  <c r="C16169" i="26"/>
  <c r="B16171" i="26" l="1"/>
  <c r="C16170" i="26"/>
  <c r="B16172" i="26" l="1"/>
  <c r="C16171" i="26"/>
  <c r="B16173" i="26" l="1"/>
  <c r="C16172" i="26"/>
  <c r="B16174" i="26" l="1"/>
  <c r="C16173" i="26"/>
  <c r="B16175" i="26" l="1"/>
  <c r="C16174" i="26"/>
  <c r="B16176" i="26" l="1"/>
  <c r="C16175" i="26"/>
  <c r="B16177" i="26" l="1"/>
  <c r="C16176" i="26"/>
  <c r="B16178" i="26" l="1"/>
  <c r="C16177" i="26"/>
  <c r="B16179" i="26" l="1"/>
  <c r="C16178" i="26"/>
  <c r="B16180" i="26" l="1"/>
  <c r="C16179" i="26"/>
  <c r="B16181" i="26" l="1"/>
  <c r="C16180" i="26"/>
  <c r="B16182" i="26" l="1"/>
  <c r="C16181" i="26"/>
  <c r="B16183" i="26" l="1"/>
  <c r="C16182" i="26"/>
  <c r="B16184" i="26" l="1"/>
  <c r="C16183" i="26"/>
  <c r="B16185" i="26" l="1"/>
  <c r="C16184" i="26"/>
  <c r="B16186" i="26" l="1"/>
  <c r="C16185" i="26"/>
  <c r="B16187" i="26" l="1"/>
  <c r="C16186" i="26"/>
  <c r="B16188" i="26" l="1"/>
  <c r="C16187" i="26"/>
  <c r="B16189" i="26" l="1"/>
  <c r="C16188" i="26"/>
  <c r="C16189" i="26" l="1"/>
  <c r="B16190" i="26"/>
  <c r="B16191" i="26" l="1"/>
  <c r="C16190" i="26"/>
  <c r="B16192" i="26" l="1"/>
  <c r="C16191" i="26"/>
  <c r="B16193" i="26" l="1"/>
  <c r="C16192" i="26"/>
  <c r="B16194" i="26" l="1"/>
  <c r="C16193" i="26"/>
  <c r="B16195" i="26" l="1"/>
  <c r="C16194" i="26"/>
  <c r="B16196" i="26" l="1"/>
  <c r="C16195" i="26"/>
  <c r="B16197" i="26" l="1"/>
  <c r="C16196" i="26"/>
  <c r="B16198" i="26" l="1"/>
  <c r="C16197" i="26"/>
  <c r="B16199" i="26" l="1"/>
  <c r="C16198" i="26"/>
  <c r="B16200" i="26" l="1"/>
  <c r="C16199" i="26"/>
  <c r="B16201" i="26" l="1"/>
  <c r="C16200" i="26"/>
  <c r="B16202" i="26" l="1"/>
  <c r="C16201" i="26"/>
  <c r="B16203" i="26" l="1"/>
  <c r="C16202" i="26"/>
  <c r="B16204" i="26" l="1"/>
  <c r="C16203" i="26"/>
  <c r="B16205" i="26" l="1"/>
  <c r="C16204" i="26"/>
  <c r="B16206" i="26" l="1"/>
  <c r="C16205" i="26"/>
  <c r="B16207" i="26" l="1"/>
  <c r="C16206" i="26"/>
  <c r="B16208" i="26" l="1"/>
  <c r="C16207" i="26"/>
  <c r="B16209" i="26" l="1"/>
  <c r="C16208" i="26"/>
  <c r="B16210" i="26" l="1"/>
  <c r="C16209" i="26"/>
  <c r="B16211" i="26" l="1"/>
  <c r="C16210" i="26"/>
  <c r="B16212" i="26" l="1"/>
  <c r="C16211" i="26"/>
  <c r="B16213" i="26" l="1"/>
  <c r="C16212" i="26"/>
  <c r="B16214" i="26" l="1"/>
  <c r="C16213" i="26"/>
  <c r="B16215" i="26" l="1"/>
  <c r="C16214" i="26"/>
  <c r="B16216" i="26" l="1"/>
  <c r="C16215" i="26"/>
  <c r="B16217" i="26" l="1"/>
  <c r="C16216" i="26"/>
  <c r="B16218" i="26" l="1"/>
  <c r="C16217" i="26"/>
  <c r="B16219" i="26" l="1"/>
  <c r="C16218" i="26"/>
  <c r="B16220" i="26" l="1"/>
  <c r="C16219" i="26"/>
  <c r="B16221" i="26" l="1"/>
  <c r="C16220" i="26"/>
  <c r="B16222" i="26" l="1"/>
  <c r="C16221" i="26"/>
  <c r="B16223" i="26" l="1"/>
  <c r="C16222" i="26"/>
  <c r="B16224" i="26" l="1"/>
  <c r="C16223" i="26"/>
  <c r="B16225" i="26" l="1"/>
  <c r="C16224" i="26"/>
  <c r="B16226" i="26" l="1"/>
  <c r="C16225" i="26"/>
  <c r="B16227" i="26" l="1"/>
  <c r="C16226" i="26"/>
  <c r="B16228" i="26" l="1"/>
  <c r="C16227" i="26"/>
  <c r="B16229" i="26" l="1"/>
  <c r="C16228" i="26"/>
  <c r="B16230" i="26" l="1"/>
  <c r="C16229" i="26"/>
  <c r="B16231" i="26" l="1"/>
  <c r="C16230" i="26"/>
  <c r="B16232" i="26" l="1"/>
  <c r="C16231" i="26"/>
  <c r="B16233" i="26" l="1"/>
  <c r="C16232" i="26"/>
  <c r="B16234" i="26" l="1"/>
  <c r="C16233" i="26"/>
  <c r="B16235" i="26" l="1"/>
  <c r="C16234" i="26"/>
  <c r="B16236" i="26" l="1"/>
  <c r="C16235" i="26"/>
  <c r="B16237" i="26" l="1"/>
  <c r="C16236" i="26"/>
  <c r="B16238" i="26" l="1"/>
  <c r="C16237" i="26"/>
  <c r="B16239" i="26" l="1"/>
  <c r="C16238" i="26"/>
  <c r="B16240" i="26" l="1"/>
  <c r="C16239" i="26"/>
  <c r="B16241" i="26" l="1"/>
  <c r="C16240" i="26"/>
  <c r="B16242" i="26" l="1"/>
  <c r="C16241" i="26"/>
  <c r="B16243" i="26" l="1"/>
  <c r="C16242" i="26"/>
  <c r="B16244" i="26" l="1"/>
  <c r="C16243" i="26"/>
  <c r="B16245" i="26" l="1"/>
  <c r="C16244" i="26"/>
  <c r="B16246" i="26" l="1"/>
  <c r="C16245" i="26"/>
  <c r="B16247" i="26" l="1"/>
  <c r="C16246" i="26"/>
  <c r="B16248" i="26" l="1"/>
  <c r="C16247" i="26"/>
  <c r="B16249" i="26" l="1"/>
  <c r="C16248" i="26"/>
  <c r="B16250" i="26" l="1"/>
  <c r="C16249" i="26"/>
  <c r="B16251" i="26" l="1"/>
  <c r="C16250" i="26"/>
  <c r="B16252" i="26" l="1"/>
  <c r="C16251" i="26"/>
  <c r="B16253" i="26" l="1"/>
  <c r="C16252" i="26"/>
  <c r="B16254" i="26" l="1"/>
  <c r="C16253" i="26"/>
  <c r="B16255" i="26" l="1"/>
  <c r="C16254" i="26"/>
  <c r="B16256" i="26" l="1"/>
  <c r="C16255" i="26"/>
  <c r="B16257" i="26" l="1"/>
  <c r="C16256" i="26"/>
  <c r="B16258" i="26" l="1"/>
  <c r="C16257" i="26"/>
  <c r="B16259" i="26" l="1"/>
  <c r="C16258" i="26"/>
  <c r="B16260" i="26" l="1"/>
  <c r="C16259" i="26"/>
  <c r="B16261" i="26" l="1"/>
  <c r="C16260" i="26"/>
  <c r="B16262" i="26" l="1"/>
  <c r="C16261" i="26"/>
  <c r="B16263" i="26" l="1"/>
  <c r="C16262" i="26"/>
  <c r="B16264" i="26" l="1"/>
  <c r="C16263" i="26"/>
  <c r="B16265" i="26" l="1"/>
  <c r="C16264" i="26"/>
  <c r="B16266" i="26" l="1"/>
  <c r="C16265" i="26"/>
  <c r="B16267" i="26" l="1"/>
  <c r="C16266" i="26"/>
  <c r="B16268" i="26" l="1"/>
  <c r="C16267" i="26"/>
  <c r="B16269" i="26" l="1"/>
  <c r="C16268" i="26"/>
  <c r="B16270" i="26" l="1"/>
  <c r="C16269" i="26"/>
  <c r="B16271" i="26" l="1"/>
  <c r="C16270" i="26"/>
  <c r="B16272" i="26" l="1"/>
  <c r="C16271" i="26"/>
  <c r="B16273" i="26" l="1"/>
  <c r="C16272" i="26"/>
  <c r="B16274" i="26" l="1"/>
  <c r="C16273" i="26"/>
  <c r="B16275" i="26" l="1"/>
  <c r="C16274" i="26"/>
  <c r="B16276" i="26" l="1"/>
  <c r="C16275" i="26"/>
  <c r="B16277" i="26" l="1"/>
  <c r="C16276" i="26"/>
  <c r="B16278" i="26" l="1"/>
  <c r="C16277" i="26"/>
  <c r="B16279" i="26" l="1"/>
  <c r="C16278" i="26"/>
  <c r="B16280" i="26" l="1"/>
  <c r="C16279" i="26"/>
  <c r="B16281" i="26" l="1"/>
  <c r="C16280" i="26"/>
  <c r="B16282" i="26" l="1"/>
  <c r="C16281" i="26"/>
  <c r="B16283" i="26" l="1"/>
  <c r="C16282" i="26"/>
  <c r="B16284" i="26" l="1"/>
  <c r="C16283" i="26"/>
  <c r="B16285" i="26" l="1"/>
  <c r="C16284" i="26"/>
  <c r="B16286" i="26" l="1"/>
  <c r="C16285" i="26"/>
  <c r="B16287" i="26" l="1"/>
  <c r="C16286" i="26"/>
  <c r="B16288" i="26" l="1"/>
  <c r="C16287" i="26"/>
  <c r="B16289" i="26" l="1"/>
  <c r="C16288" i="26"/>
  <c r="B16290" i="26" l="1"/>
  <c r="C16289" i="26"/>
  <c r="B16291" i="26" l="1"/>
  <c r="C16290" i="26"/>
  <c r="B16292" i="26" l="1"/>
  <c r="C16291" i="26"/>
  <c r="B16293" i="26" l="1"/>
  <c r="C16292" i="26"/>
  <c r="B16294" i="26" l="1"/>
  <c r="C16293" i="26"/>
  <c r="B16295" i="26" l="1"/>
  <c r="C16294" i="26"/>
  <c r="B16296" i="26" l="1"/>
  <c r="C16295" i="26"/>
  <c r="B16297" i="26" l="1"/>
  <c r="C16296" i="26"/>
  <c r="B16298" i="26" l="1"/>
  <c r="C16297" i="26"/>
  <c r="B16299" i="26" l="1"/>
  <c r="C16298" i="26"/>
  <c r="B16300" i="26" l="1"/>
  <c r="C16299" i="26"/>
  <c r="B16301" i="26" l="1"/>
  <c r="C16300" i="26"/>
  <c r="B16302" i="26" l="1"/>
  <c r="C16301" i="26"/>
  <c r="B16303" i="26" l="1"/>
  <c r="C16302" i="26"/>
  <c r="B16304" i="26" l="1"/>
  <c r="C16303" i="26"/>
  <c r="B16305" i="26" l="1"/>
  <c r="C16304" i="26"/>
  <c r="B16306" i="26" l="1"/>
  <c r="C16305" i="26"/>
  <c r="B16307" i="26" l="1"/>
  <c r="C16306" i="26"/>
  <c r="B16308" i="26" l="1"/>
  <c r="C16307" i="26"/>
  <c r="B16309" i="26" l="1"/>
  <c r="C16308" i="26"/>
  <c r="B16310" i="26" l="1"/>
  <c r="C16309" i="26"/>
  <c r="B16311" i="26" l="1"/>
  <c r="C16310" i="26"/>
  <c r="B16312" i="26" l="1"/>
  <c r="C16311" i="26"/>
  <c r="B16313" i="26" l="1"/>
  <c r="C16312" i="26"/>
  <c r="B16314" i="26" l="1"/>
  <c r="C16313" i="26"/>
  <c r="B16315" i="26" l="1"/>
  <c r="C16314" i="26"/>
  <c r="B16316" i="26" l="1"/>
  <c r="C16315" i="26"/>
  <c r="B16317" i="26" l="1"/>
  <c r="C16316" i="26"/>
  <c r="B16318" i="26" l="1"/>
  <c r="C16317" i="26"/>
  <c r="B16319" i="26" l="1"/>
  <c r="C16318" i="26"/>
  <c r="B16320" i="26" l="1"/>
  <c r="C16319" i="26"/>
  <c r="B16321" i="26" l="1"/>
  <c r="C16320" i="26"/>
  <c r="B16322" i="26" l="1"/>
  <c r="C16321" i="26"/>
  <c r="B16323" i="26" l="1"/>
  <c r="C16322" i="26"/>
  <c r="B16324" i="26" l="1"/>
  <c r="C16323" i="26"/>
  <c r="B16325" i="26" l="1"/>
  <c r="C16324" i="26"/>
  <c r="B16326" i="26" l="1"/>
  <c r="C16325" i="26"/>
  <c r="B16327" i="26" l="1"/>
  <c r="C16326" i="26"/>
  <c r="B16328" i="26" l="1"/>
  <c r="C16327" i="26"/>
  <c r="B16329" i="26" l="1"/>
  <c r="C16328" i="26"/>
  <c r="B16330" i="26" l="1"/>
  <c r="C16329" i="26"/>
  <c r="B16331" i="26" l="1"/>
  <c r="C16330" i="26"/>
  <c r="B16332" i="26" l="1"/>
  <c r="C16331" i="26"/>
  <c r="B16333" i="26" l="1"/>
  <c r="C16332" i="26"/>
  <c r="B16334" i="26" l="1"/>
  <c r="C16333" i="26"/>
  <c r="B16335" i="26" l="1"/>
  <c r="C16334" i="26"/>
  <c r="B16336" i="26" l="1"/>
  <c r="C16335" i="26"/>
  <c r="B16337" i="26" l="1"/>
  <c r="C16336" i="26"/>
  <c r="B16338" i="26" l="1"/>
  <c r="C16337" i="26"/>
  <c r="B16339" i="26" l="1"/>
  <c r="C16338" i="26"/>
  <c r="B16340" i="26" l="1"/>
  <c r="C16339" i="26"/>
  <c r="B16341" i="26" l="1"/>
  <c r="C16340" i="26"/>
  <c r="B16342" i="26" l="1"/>
  <c r="C16341" i="26"/>
  <c r="B16343" i="26" l="1"/>
  <c r="C16342" i="26"/>
  <c r="B16344" i="26" l="1"/>
  <c r="C16343" i="26"/>
  <c r="B16345" i="26" l="1"/>
  <c r="C16344" i="26"/>
  <c r="B16346" i="26" l="1"/>
  <c r="C16345" i="26"/>
  <c r="B16347" i="26" l="1"/>
  <c r="C16346" i="26"/>
  <c r="B16348" i="26" l="1"/>
  <c r="C16347" i="26"/>
  <c r="B16349" i="26" l="1"/>
  <c r="C16348" i="26"/>
  <c r="B16350" i="26" l="1"/>
  <c r="C16349" i="26"/>
  <c r="B16351" i="26" l="1"/>
  <c r="C16350" i="26"/>
  <c r="B16352" i="26" l="1"/>
  <c r="C16351" i="26"/>
  <c r="B16353" i="26" l="1"/>
  <c r="C16352" i="26"/>
  <c r="B16354" i="26" l="1"/>
  <c r="C16353" i="26"/>
  <c r="B16355" i="26" l="1"/>
  <c r="C16354" i="26"/>
  <c r="B16356" i="26" l="1"/>
  <c r="C16355" i="26"/>
  <c r="B16357" i="26" l="1"/>
  <c r="C16356" i="26"/>
  <c r="B16358" i="26" l="1"/>
  <c r="C16357" i="26"/>
  <c r="B16359" i="26" l="1"/>
  <c r="C16358" i="26"/>
  <c r="B16360" i="26" l="1"/>
  <c r="C16359" i="26"/>
  <c r="B16361" i="26" l="1"/>
  <c r="C16360" i="26"/>
  <c r="B16362" i="26" l="1"/>
  <c r="C16361" i="26"/>
  <c r="B16363" i="26" l="1"/>
  <c r="C16362" i="26"/>
  <c r="B16364" i="26" l="1"/>
  <c r="C16363" i="26"/>
  <c r="B16365" i="26" l="1"/>
  <c r="C16364" i="26"/>
  <c r="B16366" i="26" l="1"/>
  <c r="C16365" i="26"/>
  <c r="B16367" i="26" l="1"/>
  <c r="C16366" i="26"/>
  <c r="B16368" i="26" l="1"/>
  <c r="C16367" i="26"/>
  <c r="B16369" i="26" l="1"/>
  <c r="C16368" i="26"/>
  <c r="B16370" i="26" l="1"/>
  <c r="C16369" i="26"/>
  <c r="B16371" i="26" l="1"/>
  <c r="C16370" i="26"/>
  <c r="B16372" i="26" l="1"/>
  <c r="C16371" i="26"/>
  <c r="B16373" i="26" l="1"/>
  <c r="C16372" i="26"/>
  <c r="B16374" i="26" l="1"/>
  <c r="C16373" i="26"/>
  <c r="B16375" i="26" l="1"/>
  <c r="C16374" i="26"/>
  <c r="B16376" i="26" l="1"/>
  <c r="C16375" i="26"/>
  <c r="B16377" i="26" l="1"/>
  <c r="C16376" i="26"/>
  <c r="B16378" i="26" l="1"/>
  <c r="C16377" i="26"/>
  <c r="B16379" i="26" l="1"/>
  <c r="C16378" i="26"/>
  <c r="B16380" i="26" l="1"/>
  <c r="C16379" i="26"/>
  <c r="B16381" i="26" l="1"/>
  <c r="C16380" i="26"/>
  <c r="B16382" i="26" l="1"/>
  <c r="C16381" i="26"/>
  <c r="B16383" i="26" l="1"/>
  <c r="C16382" i="26"/>
  <c r="B16384" i="26" l="1"/>
  <c r="C16383" i="26"/>
  <c r="B16385" i="26" l="1"/>
  <c r="C16384" i="26"/>
  <c r="B16386" i="26" l="1"/>
  <c r="C16385" i="26"/>
  <c r="B16387" i="26" l="1"/>
  <c r="C16386" i="26"/>
  <c r="B16388" i="26" l="1"/>
  <c r="C16387" i="26"/>
  <c r="B16389" i="26" l="1"/>
  <c r="C16388" i="26"/>
  <c r="B16390" i="26" l="1"/>
  <c r="C16389" i="26"/>
  <c r="B16391" i="26" l="1"/>
  <c r="C16390" i="26"/>
  <c r="B16392" i="26" l="1"/>
  <c r="C16391" i="26"/>
  <c r="B16393" i="26" l="1"/>
  <c r="C16392" i="26"/>
  <c r="B16394" i="26" l="1"/>
  <c r="C16393" i="26"/>
  <c r="B16395" i="26" l="1"/>
  <c r="C16394" i="26"/>
  <c r="B16396" i="26" l="1"/>
  <c r="C16395" i="26"/>
  <c r="B16397" i="26" l="1"/>
  <c r="C16396" i="26"/>
  <c r="B16398" i="26" l="1"/>
  <c r="C16397" i="26"/>
  <c r="B16399" i="26" l="1"/>
  <c r="C16398" i="26"/>
  <c r="B16400" i="26" l="1"/>
  <c r="C16399" i="26"/>
  <c r="B16401" i="26" l="1"/>
  <c r="C16400" i="26"/>
  <c r="B16402" i="26" l="1"/>
  <c r="C16401" i="26"/>
  <c r="B16403" i="26" l="1"/>
  <c r="C16402" i="26"/>
  <c r="B16404" i="26" l="1"/>
  <c r="C16403" i="26"/>
  <c r="B16405" i="26" l="1"/>
  <c r="C16404" i="26"/>
  <c r="B16406" i="26" l="1"/>
  <c r="C16405" i="26"/>
  <c r="B16407" i="26" l="1"/>
  <c r="C16406" i="26"/>
  <c r="B16408" i="26" l="1"/>
  <c r="C16407" i="26"/>
  <c r="B16409" i="26" l="1"/>
  <c r="C16408" i="26"/>
  <c r="B16410" i="26" l="1"/>
  <c r="C16409" i="26"/>
  <c r="B16411" i="26" l="1"/>
  <c r="C16410" i="26"/>
  <c r="B16412" i="26" l="1"/>
  <c r="C16411" i="26"/>
  <c r="B16413" i="26" l="1"/>
  <c r="C16412" i="26"/>
  <c r="B16414" i="26" l="1"/>
  <c r="C16413" i="26"/>
  <c r="B16415" i="26" l="1"/>
  <c r="C16414" i="26"/>
  <c r="B16416" i="26" l="1"/>
  <c r="C16415" i="26"/>
  <c r="B16417" i="26" l="1"/>
  <c r="C16416" i="26"/>
  <c r="B16418" i="26" l="1"/>
  <c r="C16417" i="26"/>
  <c r="B16419" i="26" l="1"/>
  <c r="C16418" i="26"/>
  <c r="B16420" i="26" l="1"/>
  <c r="C16419" i="26"/>
  <c r="B16421" i="26" l="1"/>
  <c r="C16420" i="26"/>
  <c r="C16421" i="26" l="1"/>
  <c r="B16422" i="26"/>
  <c r="B16423" i="26" l="1"/>
  <c r="C16422" i="26"/>
  <c r="B16424" i="26" l="1"/>
  <c r="C16423" i="26"/>
  <c r="B16425" i="26" l="1"/>
  <c r="C16424" i="26"/>
  <c r="B16426" i="26" l="1"/>
  <c r="C16425" i="26"/>
  <c r="B16427" i="26" l="1"/>
  <c r="C16426" i="26"/>
  <c r="B16428" i="26" l="1"/>
  <c r="C16427" i="26"/>
  <c r="B16429" i="26" l="1"/>
  <c r="C16428" i="26"/>
  <c r="B16430" i="26" l="1"/>
  <c r="C16429" i="26"/>
  <c r="B16431" i="26" l="1"/>
  <c r="C16430" i="26"/>
  <c r="B16432" i="26" l="1"/>
  <c r="C16431" i="26"/>
  <c r="B16433" i="26" l="1"/>
  <c r="C16432" i="26"/>
  <c r="B16434" i="26" l="1"/>
  <c r="C16433" i="26"/>
  <c r="B16435" i="26" l="1"/>
  <c r="C16434" i="26"/>
  <c r="B16436" i="26" l="1"/>
  <c r="C16435" i="26"/>
  <c r="B16437" i="26" l="1"/>
  <c r="C16436" i="26"/>
  <c r="B16438" i="26" l="1"/>
  <c r="C16437" i="26"/>
  <c r="B16439" i="26" l="1"/>
  <c r="C16438" i="26"/>
  <c r="B16440" i="26" l="1"/>
  <c r="C16439" i="26"/>
  <c r="B16441" i="26" l="1"/>
  <c r="C16440" i="26"/>
  <c r="B16442" i="26" l="1"/>
  <c r="C16441" i="26"/>
  <c r="B16443" i="26" l="1"/>
  <c r="C16442" i="26"/>
  <c r="B16444" i="26" l="1"/>
  <c r="C16443" i="26"/>
  <c r="B16445" i="26" l="1"/>
  <c r="C16444" i="26"/>
  <c r="B16446" i="26" l="1"/>
  <c r="C16445" i="26"/>
  <c r="B16447" i="26" l="1"/>
  <c r="C16446" i="26"/>
  <c r="B16448" i="26" l="1"/>
  <c r="C16447" i="26"/>
  <c r="B16449" i="26" l="1"/>
  <c r="C16448" i="26"/>
  <c r="B16450" i="26" l="1"/>
  <c r="C16449" i="26"/>
  <c r="B16451" i="26" l="1"/>
  <c r="C16450" i="26"/>
  <c r="B16452" i="26" l="1"/>
  <c r="C16451" i="26"/>
  <c r="B16453" i="26" l="1"/>
  <c r="C16452" i="26"/>
  <c r="B16454" i="26" l="1"/>
  <c r="C16453" i="26"/>
  <c r="B16455" i="26" l="1"/>
  <c r="C16454" i="26"/>
  <c r="B16456" i="26" l="1"/>
  <c r="C16455" i="26"/>
  <c r="B16457" i="26" l="1"/>
  <c r="C16456" i="26"/>
  <c r="B16458" i="26" l="1"/>
  <c r="C16457" i="26"/>
  <c r="B16459" i="26" l="1"/>
  <c r="C16458" i="26"/>
  <c r="B16460" i="26" l="1"/>
  <c r="C16459" i="26"/>
  <c r="B16461" i="26" l="1"/>
  <c r="C16460" i="26"/>
  <c r="B16462" i="26" l="1"/>
  <c r="C16461" i="26"/>
  <c r="B16463" i="26" l="1"/>
  <c r="C16462" i="26"/>
  <c r="B16464" i="26" l="1"/>
  <c r="C16463" i="26"/>
  <c r="B16465" i="26" l="1"/>
  <c r="C16464" i="26"/>
  <c r="B16466" i="26" l="1"/>
  <c r="C16465" i="26"/>
  <c r="B16467" i="26" l="1"/>
  <c r="C16466" i="26"/>
  <c r="B16468" i="26" l="1"/>
  <c r="C16467" i="26"/>
  <c r="B16469" i="26" l="1"/>
  <c r="C16468" i="26"/>
  <c r="B16470" i="26" l="1"/>
  <c r="C16469" i="26"/>
  <c r="B16471" i="26" l="1"/>
  <c r="C16470" i="26"/>
  <c r="B16472" i="26" l="1"/>
  <c r="C16471" i="26"/>
  <c r="B16473" i="26" l="1"/>
  <c r="C16472" i="26"/>
  <c r="B16474" i="26" l="1"/>
  <c r="C16473" i="26"/>
  <c r="B16475" i="26" l="1"/>
  <c r="C16474" i="26"/>
  <c r="B16476" i="26" l="1"/>
  <c r="C16475" i="26"/>
  <c r="B16477" i="26" l="1"/>
  <c r="C16476" i="26"/>
  <c r="B16478" i="26" l="1"/>
  <c r="C16477" i="26"/>
  <c r="B16479" i="26" l="1"/>
  <c r="C16478" i="26"/>
  <c r="B16480" i="26" l="1"/>
  <c r="C16479" i="26"/>
  <c r="B16481" i="26" l="1"/>
  <c r="C16480" i="26"/>
  <c r="B16482" i="26" l="1"/>
  <c r="C16481" i="26"/>
  <c r="B16483" i="26" l="1"/>
  <c r="C16482" i="26"/>
  <c r="B16484" i="26" l="1"/>
  <c r="C16483" i="26"/>
  <c r="B16485" i="26" l="1"/>
  <c r="C16484" i="26"/>
  <c r="B16486" i="26" l="1"/>
  <c r="C16485" i="26"/>
  <c r="B16487" i="26" l="1"/>
  <c r="C16486" i="26"/>
  <c r="B16488" i="26" l="1"/>
  <c r="C16487" i="26"/>
  <c r="B16489" i="26" l="1"/>
  <c r="C16488" i="26"/>
  <c r="B16490" i="26" l="1"/>
  <c r="C16489" i="26"/>
  <c r="B16491" i="26" l="1"/>
  <c r="C16490" i="26"/>
  <c r="B16492" i="26" l="1"/>
  <c r="C16491" i="26"/>
  <c r="B16493" i="26" l="1"/>
  <c r="C16492" i="26"/>
  <c r="B16494" i="26" l="1"/>
  <c r="C16493" i="26"/>
  <c r="B16495" i="26" l="1"/>
  <c r="C16494" i="26"/>
  <c r="B16496" i="26" l="1"/>
  <c r="C16495" i="26"/>
  <c r="B16497" i="26" l="1"/>
  <c r="C16496" i="26"/>
  <c r="B16498" i="26" l="1"/>
  <c r="C16497" i="26"/>
  <c r="B16499" i="26" l="1"/>
  <c r="C16498" i="26"/>
  <c r="B16500" i="26" l="1"/>
  <c r="C16499" i="26"/>
  <c r="B16501" i="26" l="1"/>
  <c r="C16500" i="26"/>
  <c r="B16502" i="26" l="1"/>
  <c r="C16501" i="26"/>
  <c r="B16503" i="26" l="1"/>
  <c r="C16502" i="26"/>
  <c r="B16504" i="26" l="1"/>
  <c r="C16503" i="26"/>
  <c r="B16505" i="26" l="1"/>
  <c r="C16504" i="26"/>
  <c r="B16506" i="26" l="1"/>
  <c r="C16505" i="26"/>
  <c r="B16507" i="26" l="1"/>
  <c r="C16506" i="26"/>
  <c r="B16508" i="26" l="1"/>
  <c r="C16507" i="26"/>
  <c r="B16509" i="26" l="1"/>
  <c r="C16508" i="26"/>
  <c r="B16510" i="26" l="1"/>
  <c r="C16509" i="26"/>
  <c r="B16511" i="26" l="1"/>
  <c r="C16510" i="26"/>
  <c r="B16512" i="26" l="1"/>
  <c r="C16511" i="26"/>
  <c r="B16513" i="26" l="1"/>
  <c r="C16512" i="26"/>
  <c r="B16514" i="26" l="1"/>
  <c r="C16513" i="26"/>
  <c r="B16515" i="26" l="1"/>
  <c r="C16514" i="26"/>
  <c r="B16516" i="26" l="1"/>
  <c r="C16515" i="26"/>
  <c r="B16517" i="26" l="1"/>
  <c r="C16516" i="26"/>
  <c r="B16518" i="26" l="1"/>
  <c r="C16517" i="26"/>
  <c r="B16519" i="26" l="1"/>
  <c r="C16518" i="26"/>
  <c r="B16520" i="26" l="1"/>
  <c r="C16519" i="26"/>
  <c r="B16521" i="26" l="1"/>
  <c r="C16520" i="26"/>
  <c r="B16522" i="26" l="1"/>
  <c r="C16521" i="26"/>
  <c r="B16523" i="26" l="1"/>
  <c r="C16522" i="26"/>
  <c r="B16524" i="26" l="1"/>
  <c r="C16523" i="26"/>
  <c r="B16525" i="26" l="1"/>
  <c r="C16524" i="26"/>
  <c r="B16526" i="26" l="1"/>
  <c r="C16525" i="26"/>
  <c r="B16527" i="26" l="1"/>
  <c r="C16526" i="26"/>
  <c r="B16528" i="26" l="1"/>
  <c r="C16527" i="26"/>
  <c r="B16529" i="26" l="1"/>
  <c r="C16528" i="26"/>
  <c r="C16529" i="26" l="1"/>
  <c r="B16530" i="26"/>
  <c r="B16531" i="26" l="1"/>
  <c r="C16530" i="26"/>
  <c r="B16532" i="26" l="1"/>
  <c r="C16531" i="26"/>
  <c r="B16533" i="26" l="1"/>
  <c r="C16532" i="26"/>
  <c r="B16534" i="26" l="1"/>
  <c r="C16533" i="26"/>
  <c r="B16535" i="26" l="1"/>
  <c r="C16534" i="26"/>
  <c r="B16536" i="26" l="1"/>
  <c r="C16535" i="26"/>
  <c r="B16537" i="26" l="1"/>
  <c r="C16536" i="26"/>
  <c r="B16538" i="26" l="1"/>
  <c r="C16537" i="26"/>
  <c r="B16539" i="26" l="1"/>
  <c r="C16538" i="26"/>
  <c r="B16540" i="26" l="1"/>
  <c r="C16539" i="26"/>
  <c r="B16541" i="26" l="1"/>
  <c r="C16540" i="26"/>
  <c r="B16542" i="26" l="1"/>
  <c r="C16541" i="26"/>
  <c r="B16543" i="26" l="1"/>
  <c r="C16542" i="26"/>
  <c r="B16544" i="26" l="1"/>
  <c r="C16543" i="26"/>
  <c r="B16545" i="26" l="1"/>
  <c r="C16544" i="26"/>
  <c r="B16546" i="26" l="1"/>
  <c r="C16545" i="26"/>
  <c r="B16547" i="26" l="1"/>
  <c r="C16546" i="26"/>
  <c r="B16548" i="26" l="1"/>
  <c r="C16547" i="26"/>
  <c r="B16549" i="26" l="1"/>
  <c r="C16548" i="26"/>
  <c r="B16550" i="26" l="1"/>
  <c r="C16549" i="26"/>
  <c r="B16551" i="26" l="1"/>
  <c r="C16550" i="26"/>
  <c r="B16552" i="26" l="1"/>
  <c r="C16551" i="26"/>
  <c r="B16553" i="26" l="1"/>
  <c r="C16552" i="26"/>
  <c r="B16554" i="26" l="1"/>
  <c r="C16553" i="26"/>
  <c r="B16555" i="26" l="1"/>
  <c r="C16554" i="26"/>
  <c r="B16556" i="26" l="1"/>
  <c r="C16555" i="26"/>
  <c r="B16557" i="26" l="1"/>
  <c r="C16556" i="26"/>
  <c r="B16558" i="26" l="1"/>
  <c r="C16557" i="26"/>
  <c r="B16559" i="26" l="1"/>
  <c r="C16558" i="26"/>
  <c r="B16560" i="26" l="1"/>
  <c r="C16559" i="26"/>
  <c r="B16561" i="26" l="1"/>
  <c r="C16560" i="26"/>
  <c r="B16562" i="26" l="1"/>
  <c r="C16561" i="26"/>
  <c r="B16563" i="26" l="1"/>
  <c r="C16562" i="26"/>
  <c r="B16564" i="26" l="1"/>
  <c r="C16563" i="26"/>
  <c r="B16565" i="26" l="1"/>
  <c r="C16564" i="26"/>
  <c r="B16566" i="26" l="1"/>
  <c r="C16565" i="26"/>
  <c r="B16567" i="26" l="1"/>
  <c r="C16566" i="26"/>
  <c r="B16568" i="26" l="1"/>
  <c r="C16567" i="26"/>
  <c r="B16569" i="26" l="1"/>
  <c r="C16568" i="26"/>
  <c r="B16570" i="26" l="1"/>
  <c r="C16569" i="26"/>
  <c r="B16571" i="26" l="1"/>
  <c r="C16570" i="26"/>
  <c r="B16572" i="26" l="1"/>
  <c r="C16571" i="26"/>
  <c r="B16573" i="26" l="1"/>
  <c r="C16572" i="26"/>
  <c r="B16574" i="26" l="1"/>
  <c r="C16573" i="26"/>
  <c r="B16575" i="26" l="1"/>
  <c r="C16574" i="26"/>
  <c r="B16576" i="26" l="1"/>
  <c r="C16575" i="26"/>
  <c r="B16577" i="26" l="1"/>
  <c r="C16576" i="26"/>
  <c r="B16578" i="26" l="1"/>
  <c r="C16577" i="26"/>
  <c r="B16579" i="26" l="1"/>
  <c r="C16578" i="26"/>
  <c r="B16580" i="26" l="1"/>
  <c r="C16579" i="26"/>
  <c r="B16581" i="26" l="1"/>
  <c r="C16580" i="26"/>
  <c r="B16582" i="26" l="1"/>
  <c r="C16581" i="26"/>
  <c r="B16583" i="26" l="1"/>
  <c r="C16582" i="26"/>
  <c r="B16584" i="26" l="1"/>
  <c r="C16583" i="26"/>
  <c r="B16585" i="26" l="1"/>
  <c r="C16584" i="26"/>
  <c r="B16586" i="26" l="1"/>
  <c r="C16585" i="26"/>
  <c r="C16586" i="26" l="1"/>
  <c r="B16587" i="26"/>
  <c r="B16588" i="26" l="1"/>
  <c r="C16587" i="26"/>
  <c r="B16589" i="26" l="1"/>
  <c r="C16588" i="26"/>
  <c r="B16590" i="26" l="1"/>
  <c r="C16589" i="26"/>
  <c r="B16591" i="26" l="1"/>
  <c r="C16590" i="26"/>
  <c r="B16592" i="26" l="1"/>
  <c r="C16591" i="26"/>
  <c r="B16593" i="26" l="1"/>
  <c r="C16592" i="26"/>
  <c r="B16594" i="26" l="1"/>
  <c r="C16593" i="26"/>
  <c r="B16595" i="26" l="1"/>
  <c r="C16594" i="26"/>
  <c r="B16596" i="26" l="1"/>
  <c r="C16595" i="26"/>
  <c r="B16597" i="26" l="1"/>
  <c r="C16596" i="26"/>
  <c r="B16598" i="26" l="1"/>
  <c r="C16597" i="26"/>
  <c r="B16599" i="26" l="1"/>
  <c r="C16598" i="26"/>
  <c r="B16600" i="26" l="1"/>
  <c r="C16599" i="26"/>
  <c r="B16601" i="26" l="1"/>
  <c r="C16600" i="26"/>
  <c r="B16602" i="26" l="1"/>
  <c r="C16601" i="26"/>
  <c r="B16603" i="26" l="1"/>
  <c r="C16602" i="26"/>
  <c r="B16604" i="26" l="1"/>
  <c r="C16603" i="26"/>
  <c r="B16605" i="26" l="1"/>
  <c r="C16604" i="26"/>
  <c r="B16606" i="26" l="1"/>
  <c r="C16605" i="26"/>
  <c r="B16607" i="26" l="1"/>
  <c r="C16606" i="26"/>
  <c r="B16608" i="26" l="1"/>
  <c r="C16607" i="26"/>
  <c r="B16609" i="26" l="1"/>
  <c r="C16608" i="26"/>
  <c r="B16610" i="26" l="1"/>
  <c r="C16609" i="26"/>
  <c r="B16611" i="26" l="1"/>
  <c r="C16610" i="26"/>
  <c r="B16612" i="26" l="1"/>
  <c r="C16611" i="26"/>
  <c r="B16613" i="26" l="1"/>
  <c r="C16612" i="26"/>
  <c r="B16614" i="26" l="1"/>
  <c r="C16613" i="26"/>
  <c r="B16615" i="26" l="1"/>
  <c r="C16614" i="26"/>
  <c r="B16616" i="26" l="1"/>
  <c r="C16615" i="26"/>
  <c r="B16617" i="26" l="1"/>
  <c r="C16616" i="26"/>
  <c r="B16618" i="26" l="1"/>
  <c r="C16617" i="26"/>
  <c r="B16619" i="26" l="1"/>
  <c r="C16618" i="26"/>
  <c r="B16620" i="26" l="1"/>
  <c r="C16619" i="26"/>
  <c r="B16621" i="26" l="1"/>
  <c r="C16620" i="26"/>
  <c r="B16622" i="26" l="1"/>
  <c r="C16621" i="26"/>
  <c r="B16623" i="26" l="1"/>
  <c r="C16622" i="26"/>
  <c r="B16624" i="26" l="1"/>
  <c r="C16623" i="26"/>
  <c r="B16625" i="26" l="1"/>
  <c r="C16624" i="26"/>
  <c r="B16626" i="26" l="1"/>
  <c r="C16625" i="26"/>
  <c r="B16627" i="26" l="1"/>
  <c r="C16626" i="26"/>
  <c r="B16628" i="26" l="1"/>
  <c r="C16627" i="26"/>
  <c r="B16629" i="26" l="1"/>
  <c r="C16628" i="26"/>
  <c r="B16630" i="26" l="1"/>
  <c r="C16629" i="26"/>
  <c r="B16631" i="26" l="1"/>
  <c r="C16630" i="26"/>
  <c r="B16632" i="26" l="1"/>
  <c r="C16631" i="26"/>
  <c r="B16633" i="26" l="1"/>
  <c r="C16632" i="26"/>
  <c r="B16634" i="26" l="1"/>
  <c r="C16633" i="26"/>
  <c r="B16635" i="26" l="1"/>
  <c r="C16634" i="26"/>
  <c r="B16636" i="26" l="1"/>
  <c r="C16635" i="26"/>
  <c r="B16637" i="26" l="1"/>
  <c r="C16636" i="26"/>
  <c r="B16638" i="26" l="1"/>
  <c r="C16637" i="26"/>
  <c r="B16639" i="26" l="1"/>
  <c r="C16638" i="26"/>
  <c r="B16640" i="26" l="1"/>
  <c r="C16639" i="26"/>
  <c r="B16641" i="26" l="1"/>
  <c r="C16640" i="26"/>
  <c r="B16642" i="26" l="1"/>
  <c r="C16641" i="26"/>
  <c r="B16643" i="26" l="1"/>
  <c r="C16642" i="26"/>
  <c r="B16644" i="26" l="1"/>
  <c r="C16643" i="26"/>
  <c r="B16645" i="26" l="1"/>
  <c r="C16644" i="26"/>
  <c r="B16646" i="26" l="1"/>
  <c r="C16645" i="26"/>
  <c r="B16647" i="26" l="1"/>
  <c r="C16646" i="26"/>
  <c r="B16648" i="26" l="1"/>
  <c r="C16647" i="26"/>
  <c r="B16649" i="26" l="1"/>
  <c r="C16648" i="26"/>
  <c r="B16650" i="26" l="1"/>
  <c r="C16649" i="26"/>
  <c r="B16651" i="26" l="1"/>
  <c r="C16650" i="26"/>
  <c r="B16652" i="26" l="1"/>
  <c r="C16651" i="26"/>
  <c r="B16653" i="26" l="1"/>
  <c r="C16652" i="26"/>
  <c r="B16654" i="26" l="1"/>
  <c r="C16653" i="26"/>
  <c r="B16655" i="26" l="1"/>
  <c r="C16654" i="26"/>
  <c r="B16656" i="26" l="1"/>
  <c r="C16655" i="26"/>
  <c r="B16657" i="26" l="1"/>
  <c r="C16656" i="26"/>
  <c r="B16658" i="26" l="1"/>
  <c r="C16657" i="26"/>
  <c r="B16659" i="26" l="1"/>
  <c r="C16658" i="26"/>
  <c r="B16660" i="26" l="1"/>
  <c r="C16659" i="26"/>
  <c r="B16661" i="26" l="1"/>
  <c r="C16660" i="26"/>
  <c r="B16662" i="26" l="1"/>
  <c r="C16661" i="26"/>
  <c r="B16663" i="26" l="1"/>
  <c r="C16662" i="26"/>
  <c r="B16664" i="26" l="1"/>
  <c r="C16663" i="26"/>
  <c r="B16665" i="26" l="1"/>
  <c r="C16664" i="26"/>
  <c r="B16666" i="26" l="1"/>
  <c r="C16665" i="26"/>
  <c r="B16667" i="26" l="1"/>
  <c r="C16666" i="26"/>
  <c r="B16668" i="26" l="1"/>
  <c r="C16667" i="26"/>
  <c r="B16669" i="26" l="1"/>
  <c r="C16668" i="26"/>
  <c r="B16670" i="26" l="1"/>
  <c r="C16669" i="26"/>
  <c r="B16671" i="26" l="1"/>
  <c r="C16670" i="26"/>
  <c r="B16672" i="26" l="1"/>
  <c r="C16671" i="26"/>
  <c r="B16673" i="26" l="1"/>
  <c r="C16672" i="26"/>
  <c r="B16674" i="26" l="1"/>
  <c r="C16673" i="26"/>
  <c r="B16675" i="26" l="1"/>
  <c r="C16674" i="26"/>
  <c r="B16676" i="26" l="1"/>
  <c r="C16675" i="26"/>
  <c r="B16677" i="26" l="1"/>
  <c r="C16676" i="26"/>
  <c r="B16678" i="26" l="1"/>
  <c r="C16677" i="26"/>
  <c r="B16679" i="26" l="1"/>
  <c r="C16678" i="26"/>
  <c r="B16680" i="26" l="1"/>
  <c r="C16679" i="26"/>
  <c r="B16681" i="26" l="1"/>
  <c r="C16680" i="26"/>
  <c r="B16682" i="26" l="1"/>
  <c r="C16681" i="26"/>
  <c r="B16683" i="26" l="1"/>
  <c r="C16682" i="26"/>
  <c r="B16684" i="26" l="1"/>
  <c r="C16683" i="26"/>
  <c r="B16685" i="26" l="1"/>
  <c r="C16684" i="26"/>
  <c r="B16686" i="26" l="1"/>
  <c r="C16685" i="26"/>
  <c r="B16687" i="26" l="1"/>
  <c r="C16686" i="26"/>
  <c r="B16688" i="26" l="1"/>
  <c r="C16687" i="26"/>
  <c r="B16689" i="26" l="1"/>
  <c r="C16688" i="26"/>
  <c r="B16690" i="26" l="1"/>
  <c r="C16689" i="26"/>
  <c r="B16691" i="26" l="1"/>
  <c r="C16690" i="26"/>
  <c r="B16692" i="26" l="1"/>
  <c r="C16691" i="26"/>
  <c r="B16693" i="26" l="1"/>
  <c r="C16692" i="26"/>
  <c r="B16694" i="26" l="1"/>
  <c r="C16693" i="26"/>
  <c r="B16695" i="26" l="1"/>
  <c r="C16694" i="26"/>
  <c r="B16696" i="26" l="1"/>
  <c r="C16695" i="26"/>
  <c r="B16697" i="26" l="1"/>
  <c r="C16696" i="26"/>
  <c r="B16698" i="26" l="1"/>
  <c r="C16697" i="26"/>
  <c r="B16699" i="26" l="1"/>
  <c r="C16698" i="26"/>
  <c r="B16700" i="26" l="1"/>
  <c r="C16699" i="26"/>
  <c r="B16701" i="26" l="1"/>
  <c r="C16700" i="26"/>
  <c r="B16702" i="26" l="1"/>
  <c r="C16701" i="26"/>
  <c r="B16703" i="26" l="1"/>
  <c r="C16702" i="26"/>
  <c r="B16704" i="26" l="1"/>
  <c r="C16703" i="26"/>
  <c r="B16705" i="26" l="1"/>
  <c r="C16704" i="26"/>
  <c r="B16706" i="26" l="1"/>
  <c r="C16705" i="26"/>
  <c r="B16707" i="26" l="1"/>
  <c r="C16706" i="26"/>
  <c r="B16708" i="26" l="1"/>
  <c r="C16707" i="26"/>
  <c r="B16709" i="26" l="1"/>
  <c r="C16708" i="26"/>
  <c r="B16710" i="26" l="1"/>
  <c r="C16709" i="26"/>
  <c r="B16711" i="26" l="1"/>
  <c r="C16710" i="26"/>
  <c r="B16712" i="26" l="1"/>
  <c r="C16711" i="26"/>
  <c r="B16713" i="26" l="1"/>
  <c r="C16712" i="26"/>
  <c r="B16714" i="26" l="1"/>
  <c r="C16713" i="26"/>
  <c r="B16715" i="26" l="1"/>
  <c r="C16714" i="26"/>
  <c r="B16716" i="26" l="1"/>
  <c r="C16715" i="26"/>
  <c r="B16717" i="26" l="1"/>
  <c r="C16716" i="26"/>
  <c r="B16718" i="26" l="1"/>
  <c r="C16717" i="26"/>
  <c r="B16719" i="26" l="1"/>
  <c r="C16718" i="26"/>
  <c r="B16720" i="26" l="1"/>
  <c r="C16719" i="26"/>
  <c r="B16721" i="26" l="1"/>
  <c r="C16720" i="26"/>
  <c r="B16722" i="26" l="1"/>
  <c r="C16721" i="26"/>
  <c r="B16723" i="26" l="1"/>
  <c r="C16722" i="26"/>
  <c r="B16724" i="26" l="1"/>
  <c r="C16723" i="26"/>
  <c r="B16725" i="26" l="1"/>
  <c r="C16724" i="26"/>
  <c r="B16726" i="26" l="1"/>
  <c r="C16725" i="26"/>
  <c r="B16727" i="26" l="1"/>
  <c r="C16726" i="26"/>
  <c r="B16728" i="26" l="1"/>
  <c r="C16727" i="26"/>
  <c r="B16729" i="26" l="1"/>
  <c r="C16728" i="26"/>
  <c r="B16730" i="26" l="1"/>
  <c r="C16729" i="26"/>
  <c r="B16731" i="26" l="1"/>
  <c r="C16730" i="26"/>
  <c r="B16732" i="26" l="1"/>
  <c r="C16731" i="26"/>
  <c r="B16733" i="26" l="1"/>
  <c r="C16732" i="26"/>
  <c r="B16734" i="26" l="1"/>
  <c r="C16733" i="26"/>
  <c r="B16735" i="26" l="1"/>
  <c r="C16734" i="26"/>
  <c r="B16736" i="26" l="1"/>
  <c r="C16735" i="26"/>
  <c r="B16737" i="26" l="1"/>
  <c r="C16736" i="26"/>
  <c r="B16738" i="26" l="1"/>
  <c r="C16737" i="26"/>
  <c r="B16739" i="26" l="1"/>
  <c r="C16738" i="26"/>
  <c r="B16740" i="26" l="1"/>
  <c r="C16739" i="26"/>
  <c r="B16741" i="26" l="1"/>
  <c r="C16740" i="26"/>
  <c r="B16742" i="26" l="1"/>
  <c r="C16741" i="26"/>
  <c r="B16743" i="26" l="1"/>
  <c r="C16742" i="26"/>
  <c r="B16744" i="26" l="1"/>
  <c r="C16743" i="26"/>
  <c r="C16744" i="26" l="1"/>
  <c r="B16745" i="26"/>
  <c r="B16746" i="26" l="1"/>
  <c r="C16745" i="26"/>
  <c r="B16747" i="26" l="1"/>
  <c r="C16746" i="26"/>
  <c r="B16748" i="26" l="1"/>
  <c r="C16747" i="26"/>
  <c r="B16749" i="26" l="1"/>
  <c r="C16748" i="26"/>
  <c r="B16750" i="26" l="1"/>
  <c r="C16749" i="26"/>
  <c r="B16751" i="26" l="1"/>
  <c r="C16750" i="26"/>
  <c r="B16752" i="26" l="1"/>
  <c r="C16751" i="26"/>
  <c r="B16753" i="26" l="1"/>
  <c r="C16752" i="26"/>
  <c r="B16754" i="26" l="1"/>
  <c r="C16753" i="26"/>
  <c r="B16755" i="26" l="1"/>
  <c r="C16754" i="26"/>
  <c r="B16756" i="26" l="1"/>
  <c r="C16755" i="26"/>
  <c r="B16757" i="26" l="1"/>
  <c r="C16756" i="26"/>
  <c r="B16758" i="26" l="1"/>
  <c r="C16757" i="26"/>
  <c r="B16759" i="26" l="1"/>
  <c r="C16758" i="26"/>
  <c r="B16760" i="26" l="1"/>
  <c r="C16759" i="26"/>
  <c r="B16761" i="26" l="1"/>
  <c r="C16760" i="26"/>
  <c r="B16762" i="26" l="1"/>
  <c r="C16761" i="26"/>
  <c r="B16763" i="26" l="1"/>
  <c r="C16762" i="26"/>
  <c r="B16764" i="26" l="1"/>
  <c r="C16763" i="26"/>
  <c r="B16765" i="26" l="1"/>
  <c r="C16764" i="26"/>
  <c r="B16766" i="26" l="1"/>
  <c r="C16765" i="26"/>
  <c r="B16767" i="26" l="1"/>
  <c r="C16766" i="26"/>
  <c r="B16768" i="26" l="1"/>
  <c r="C16767" i="26"/>
  <c r="B16769" i="26" l="1"/>
  <c r="C16768" i="26"/>
  <c r="B16770" i="26" l="1"/>
  <c r="C16769" i="26"/>
  <c r="B16771" i="26" l="1"/>
  <c r="C16770" i="26"/>
  <c r="B16772" i="26" l="1"/>
  <c r="C16771" i="26"/>
  <c r="B16773" i="26" l="1"/>
  <c r="C16772" i="26"/>
  <c r="B16774" i="26" l="1"/>
  <c r="C16773" i="26"/>
  <c r="B16775" i="26" l="1"/>
  <c r="C16774" i="26"/>
  <c r="B16776" i="26" l="1"/>
  <c r="C16775" i="26"/>
  <c r="B16777" i="26" l="1"/>
  <c r="C16776" i="26"/>
  <c r="B16778" i="26" l="1"/>
  <c r="C16777" i="26"/>
  <c r="B16779" i="26" l="1"/>
  <c r="C16778" i="26"/>
  <c r="B16780" i="26" l="1"/>
  <c r="C16779" i="26"/>
  <c r="B16781" i="26" l="1"/>
  <c r="C16780" i="26"/>
  <c r="B16782" i="26" l="1"/>
  <c r="C16781" i="26"/>
  <c r="B16783" i="26" l="1"/>
  <c r="C16782" i="26"/>
  <c r="B16784" i="26" l="1"/>
  <c r="C16783" i="26"/>
  <c r="B16785" i="26" l="1"/>
  <c r="C16784" i="26"/>
  <c r="B16786" i="26" l="1"/>
  <c r="C16785" i="26"/>
  <c r="B16787" i="26" l="1"/>
  <c r="C16786" i="26"/>
  <c r="B16788" i="26" l="1"/>
  <c r="C16787" i="26"/>
  <c r="B16789" i="26" l="1"/>
  <c r="C16788" i="26"/>
  <c r="B16790" i="26" l="1"/>
  <c r="C16789" i="26"/>
  <c r="B16791" i="26" l="1"/>
  <c r="C16790" i="26"/>
  <c r="B16792" i="26" l="1"/>
  <c r="C16791" i="26"/>
  <c r="B16793" i="26" l="1"/>
  <c r="C16792" i="26"/>
  <c r="B16794" i="26" l="1"/>
  <c r="C16793" i="26"/>
  <c r="B16795" i="26" l="1"/>
  <c r="C16794" i="26"/>
  <c r="B16796" i="26" l="1"/>
  <c r="C16795" i="26"/>
  <c r="B16797" i="26" l="1"/>
  <c r="C16796" i="26"/>
  <c r="B16798" i="26" l="1"/>
  <c r="C16797" i="26"/>
  <c r="B16799" i="26" l="1"/>
  <c r="C16798" i="26"/>
  <c r="B16800" i="26" l="1"/>
  <c r="C16799" i="26"/>
  <c r="B16801" i="26" l="1"/>
  <c r="C16800" i="26"/>
  <c r="B16802" i="26" l="1"/>
  <c r="C16801" i="26"/>
  <c r="B16803" i="26" l="1"/>
  <c r="C16802" i="26"/>
  <c r="B16804" i="26" l="1"/>
  <c r="C16803" i="26"/>
  <c r="B16805" i="26" l="1"/>
  <c r="C16804" i="26"/>
  <c r="B16806" i="26" l="1"/>
  <c r="C16805" i="26"/>
  <c r="B16807" i="26" l="1"/>
  <c r="C16806" i="26"/>
  <c r="B16808" i="26" l="1"/>
  <c r="C16807" i="26"/>
  <c r="B16809" i="26" l="1"/>
  <c r="C16808" i="26"/>
  <c r="B16810" i="26" l="1"/>
  <c r="C16809" i="26"/>
  <c r="B16811" i="26" l="1"/>
  <c r="C16810" i="26"/>
  <c r="B16812" i="26" l="1"/>
  <c r="C16811" i="26"/>
  <c r="B16813" i="26" l="1"/>
  <c r="C16812" i="26"/>
  <c r="B16814" i="26" l="1"/>
  <c r="C16813" i="26"/>
  <c r="B16815" i="26" l="1"/>
  <c r="C16814" i="26"/>
  <c r="B16816" i="26" l="1"/>
  <c r="C16815" i="26"/>
  <c r="B16817" i="26" l="1"/>
  <c r="C16816" i="26"/>
  <c r="B16818" i="26" l="1"/>
  <c r="C16817" i="26"/>
  <c r="B16819" i="26" l="1"/>
  <c r="C16818" i="26"/>
  <c r="B16820" i="26" l="1"/>
  <c r="C16819" i="26"/>
  <c r="B16821" i="26" l="1"/>
  <c r="C16820" i="26"/>
  <c r="B16822" i="26" l="1"/>
  <c r="C16821" i="26"/>
  <c r="B16823" i="26" l="1"/>
  <c r="C16822" i="26"/>
  <c r="B16824" i="26" l="1"/>
  <c r="C16823" i="26"/>
  <c r="B16825" i="26" l="1"/>
  <c r="C16824" i="26"/>
  <c r="B16826" i="26" l="1"/>
  <c r="C16825" i="26"/>
  <c r="B16827" i="26" l="1"/>
  <c r="C16826" i="26"/>
  <c r="B16828" i="26" l="1"/>
  <c r="C16827" i="26"/>
  <c r="B16829" i="26" l="1"/>
  <c r="C16828" i="26"/>
  <c r="B16830" i="26" l="1"/>
  <c r="C16829" i="26"/>
  <c r="B16831" i="26" l="1"/>
  <c r="C16830" i="26"/>
  <c r="B16832" i="26" l="1"/>
  <c r="C16831" i="26"/>
  <c r="B16833" i="26" l="1"/>
  <c r="C16832" i="26"/>
  <c r="B16834" i="26" l="1"/>
  <c r="C16833" i="26"/>
  <c r="B16835" i="26" l="1"/>
  <c r="C16834" i="26"/>
  <c r="B16836" i="26" l="1"/>
  <c r="C16835" i="26"/>
  <c r="B16837" i="26" l="1"/>
  <c r="C16836" i="26"/>
  <c r="B16838" i="26" l="1"/>
  <c r="C16837" i="26"/>
  <c r="B16839" i="26" l="1"/>
  <c r="C16838" i="26"/>
  <c r="B16840" i="26" l="1"/>
  <c r="C16839" i="26"/>
  <c r="B16841" i="26" l="1"/>
  <c r="C16840" i="26"/>
  <c r="B16842" i="26" l="1"/>
  <c r="C16841" i="26"/>
  <c r="B16843" i="26" l="1"/>
  <c r="C16842" i="26"/>
  <c r="B16844" i="26" l="1"/>
  <c r="C16843" i="26"/>
  <c r="B16845" i="26" l="1"/>
  <c r="C16844" i="26"/>
  <c r="B16846" i="26" l="1"/>
  <c r="C16845" i="26"/>
  <c r="B16847" i="26" l="1"/>
  <c r="C16846" i="26"/>
  <c r="B16848" i="26" l="1"/>
  <c r="C16847" i="26"/>
  <c r="B16849" i="26" l="1"/>
  <c r="C16848" i="26"/>
  <c r="B16850" i="26" l="1"/>
  <c r="C16849" i="26"/>
  <c r="B16851" i="26" l="1"/>
  <c r="C16850" i="26"/>
  <c r="B16852" i="26" l="1"/>
  <c r="C16851" i="26"/>
  <c r="B16853" i="26" l="1"/>
  <c r="C16852" i="26"/>
  <c r="B16854" i="26" l="1"/>
  <c r="C16853" i="26"/>
  <c r="B16855" i="26" l="1"/>
  <c r="C16854" i="26"/>
  <c r="B16856" i="26" l="1"/>
  <c r="C16855" i="26"/>
  <c r="B16857" i="26" l="1"/>
  <c r="C16856" i="26"/>
  <c r="B16858" i="26" l="1"/>
  <c r="C16857" i="26"/>
  <c r="B16859" i="26" l="1"/>
  <c r="C16858" i="26"/>
  <c r="B16860" i="26" l="1"/>
  <c r="C16859" i="26"/>
  <c r="B16861" i="26" l="1"/>
  <c r="C16860" i="26"/>
  <c r="B16862" i="26" l="1"/>
  <c r="C16861" i="26"/>
  <c r="B16863" i="26" l="1"/>
  <c r="C16862" i="26"/>
  <c r="B16864" i="26" l="1"/>
  <c r="C16863" i="26"/>
  <c r="B16865" i="26" l="1"/>
  <c r="C16864" i="26"/>
  <c r="B16866" i="26" l="1"/>
  <c r="C16865" i="26"/>
  <c r="B16867" i="26" l="1"/>
  <c r="C16866" i="26"/>
  <c r="B16868" i="26" l="1"/>
  <c r="C16867" i="26"/>
  <c r="B16869" i="26" l="1"/>
  <c r="C16868" i="26"/>
  <c r="B16870" i="26" l="1"/>
  <c r="C16869" i="26"/>
  <c r="B16871" i="26" l="1"/>
  <c r="C16870" i="26"/>
  <c r="B16872" i="26" l="1"/>
  <c r="C16871" i="26"/>
  <c r="B16873" i="26" l="1"/>
  <c r="C16872" i="26"/>
  <c r="B16874" i="26" l="1"/>
  <c r="C16873" i="26"/>
  <c r="B16875" i="26" l="1"/>
  <c r="C16874" i="26"/>
  <c r="B16876" i="26" l="1"/>
  <c r="C16875" i="26"/>
  <c r="B16877" i="26" l="1"/>
  <c r="C16876" i="26"/>
  <c r="B16878" i="26" l="1"/>
  <c r="C16877" i="26"/>
  <c r="B16879" i="26" l="1"/>
  <c r="C16878" i="26"/>
  <c r="B16880" i="26" l="1"/>
  <c r="C16879" i="26"/>
  <c r="B16881" i="26" l="1"/>
  <c r="C16880" i="26"/>
  <c r="B16882" i="26" l="1"/>
  <c r="C16881" i="26"/>
  <c r="B16883" i="26" l="1"/>
  <c r="C16882" i="26"/>
  <c r="B16884" i="26" l="1"/>
  <c r="C16883" i="26"/>
  <c r="B16885" i="26" l="1"/>
  <c r="C16884" i="26"/>
  <c r="B16886" i="26" l="1"/>
  <c r="C16885" i="26"/>
  <c r="B16887" i="26" l="1"/>
  <c r="C16886" i="26"/>
  <c r="B16888" i="26" l="1"/>
  <c r="C16887" i="26"/>
  <c r="B16889" i="26" l="1"/>
  <c r="C16888" i="26"/>
  <c r="B16890" i="26" l="1"/>
  <c r="C16889" i="26"/>
  <c r="B16891" i="26" l="1"/>
  <c r="C16890" i="26"/>
  <c r="B16892" i="26" l="1"/>
  <c r="C16891" i="26"/>
  <c r="B16893" i="26" l="1"/>
  <c r="C16892" i="26"/>
  <c r="B16894" i="26" l="1"/>
  <c r="C16893" i="26"/>
  <c r="B16895" i="26" l="1"/>
  <c r="C16894" i="26"/>
  <c r="B16896" i="26" l="1"/>
  <c r="C16895" i="26"/>
  <c r="B16897" i="26" l="1"/>
  <c r="C16896" i="26"/>
  <c r="B16898" i="26" l="1"/>
  <c r="C16897" i="26"/>
  <c r="B16899" i="26" l="1"/>
  <c r="C16898" i="26"/>
  <c r="B16900" i="26" l="1"/>
  <c r="C16899" i="26"/>
  <c r="B16901" i="26" l="1"/>
  <c r="C16900" i="26"/>
  <c r="B16902" i="26" l="1"/>
  <c r="C16901" i="26"/>
  <c r="B16903" i="26" l="1"/>
  <c r="C16902" i="26"/>
  <c r="B16904" i="26" l="1"/>
  <c r="C16903" i="26"/>
  <c r="B16905" i="26" l="1"/>
  <c r="C16904" i="26"/>
  <c r="B16906" i="26" l="1"/>
  <c r="C16905" i="26"/>
  <c r="B16907" i="26" l="1"/>
  <c r="C16906" i="26"/>
  <c r="B16908" i="26" l="1"/>
  <c r="C16907" i="26"/>
  <c r="B16909" i="26" l="1"/>
  <c r="C16908" i="26"/>
  <c r="B16910" i="26" l="1"/>
  <c r="C16909" i="26"/>
  <c r="B16911" i="26" l="1"/>
  <c r="C16910" i="26"/>
  <c r="B16912" i="26" l="1"/>
  <c r="C16911" i="26"/>
  <c r="B16913" i="26" l="1"/>
  <c r="C16912" i="26"/>
  <c r="B16914" i="26" l="1"/>
  <c r="C16913" i="26"/>
  <c r="B16915" i="26" l="1"/>
  <c r="C16914" i="26"/>
  <c r="B16916" i="26" l="1"/>
  <c r="C16915" i="26"/>
  <c r="B16917" i="26" l="1"/>
  <c r="C16916" i="26"/>
  <c r="B16918" i="26" l="1"/>
  <c r="C16917" i="26"/>
  <c r="B16919" i="26" l="1"/>
  <c r="C16918" i="26"/>
  <c r="B16920" i="26" l="1"/>
  <c r="C16919" i="26"/>
  <c r="B16921" i="26" l="1"/>
  <c r="C16920" i="26"/>
  <c r="B16922" i="26" l="1"/>
  <c r="C16921" i="26"/>
  <c r="B16923" i="26" l="1"/>
  <c r="C16922" i="26"/>
  <c r="B16924" i="26" l="1"/>
  <c r="C16923" i="26"/>
  <c r="B16925" i="26" l="1"/>
  <c r="C16924" i="26"/>
  <c r="B16926" i="26" l="1"/>
  <c r="C16925" i="26"/>
  <c r="B16927" i="26" l="1"/>
  <c r="C16926" i="26"/>
  <c r="B16928" i="26" l="1"/>
  <c r="C16927" i="26"/>
  <c r="B16929" i="26" l="1"/>
  <c r="C16928" i="26"/>
  <c r="B16930" i="26" l="1"/>
  <c r="C16929" i="26"/>
  <c r="B16931" i="26" l="1"/>
  <c r="C16930" i="26"/>
  <c r="B16932" i="26" l="1"/>
  <c r="C16931" i="26"/>
  <c r="B16933" i="26" l="1"/>
  <c r="C16932" i="26"/>
  <c r="B16934" i="26" l="1"/>
  <c r="C16933" i="26"/>
  <c r="B16935" i="26" l="1"/>
  <c r="C16934" i="26"/>
  <c r="B16936" i="26" l="1"/>
  <c r="C16935" i="26"/>
  <c r="B16937" i="26" l="1"/>
  <c r="C16936" i="26"/>
  <c r="B16938" i="26" l="1"/>
  <c r="C16937" i="26"/>
  <c r="B16939" i="26" l="1"/>
  <c r="C16938" i="26"/>
  <c r="B16940" i="26" l="1"/>
  <c r="C16939" i="26"/>
  <c r="B16941" i="26" l="1"/>
  <c r="C16940" i="26"/>
  <c r="B16942" i="26" l="1"/>
  <c r="C16941" i="26"/>
  <c r="B16943" i="26" l="1"/>
  <c r="C16942" i="26"/>
  <c r="B16944" i="26" l="1"/>
  <c r="C16943" i="26"/>
  <c r="B16945" i="26" l="1"/>
  <c r="C16944" i="26"/>
  <c r="B16946" i="26" l="1"/>
  <c r="C16945" i="26"/>
  <c r="B16947" i="26" l="1"/>
  <c r="C16946" i="26"/>
  <c r="B16948" i="26" l="1"/>
  <c r="C16947" i="26"/>
  <c r="B16949" i="26" l="1"/>
  <c r="C16948" i="26"/>
  <c r="B16950" i="26" l="1"/>
  <c r="C16949" i="26"/>
  <c r="B16951" i="26" l="1"/>
  <c r="C16950" i="26"/>
  <c r="B16952" i="26" l="1"/>
  <c r="C16951" i="26"/>
  <c r="B16953" i="26" l="1"/>
  <c r="C16952" i="26"/>
  <c r="B16954" i="26" l="1"/>
  <c r="C16953" i="26"/>
  <c r="B16955" i="26" l="1"/>
  <c r="C16954" i="26"/>
  <c r="B16956" i="26" l="1"/>
  <c r="C16955" i="26"/>
  <c r="B16957" i="26" l="1"/>
  <c r="C16956" i="26"/>
  <c r="B16958" i="26" l="1"/>
  <c r="C16957" i="26"/>
  <c r="B16959" i="26" l="1"/>
  <c r="C16958" i="26"/>
  <c r="B16960" i="26" l="1"/>
  <c r="C16959" i="26"/>
  <c r="B16961" i="26" l="1"/>
  <c r="C16960" i="26"/>
  <c r="B16962" i="26" l="1"/>
  <c r="C16961" i="26"/>
  <c r="B16963" i="26" l="1"/>
  <c r="C16962" i="26"/>
  <c r="B16964" i="26" l="1"/>
  <c r="C16963" i="26"/>
  <c r="B16965" i="26" l="1"/>
  <c r="C16964" i="26"/>
  <c r="B16966" i="26" l="1"/>
  <c r="C16965" i="26"/>
  <c r="B16967" i="26" l="1"/>
  <c r="C16966" i="26"/>
  <c r="B16968" i="26" l="1"/>
  <c r="C16967" i="26"/>
  <c r="B16969" i="26" l="1"/>
  <c r="C16968" i="26"/>
  <c r="B16970" i="26" l="1"/>
  <c r="C16969" i="26"/>
  <c r="B16971" i="26" l="1"/>
  <c r="C16970" i="26"/>
  <c r="B16972" i="26" l="1"/>
  <c r="C16971" i="26"/>
  <c r="B16973" i="26" l="1"/>
  <c r="C16972" i="26"/>
  <c r="B16974" i="26" l="1"/>
  <c r="C16973" i="26"/>
  <c r="B16975" i="26" l="1"/>
  <c r="C16974" i="26"/>
  <c r="B16976" i="26" l="1"/>
  <c r="C16975" i="26"/>
  <c r="B16977" i="26" l="1"/>
  <c r="C16976" i="26"/>
  <c r="B16978" i="26" l="1"/>
  <c r="C16977" i="26"/>
  <c r="B16979" i="26" l="1"/>
  <c r="C16978" i="26"/>
  <c r="B16980" i="26" l="1"/>
  <c r="C16979" i="26"/>
  <c r="B16981" i="26" l="1"/>
  <c r="C16980" i="26"/>
  <c r="B16982" i="26" l="1"/>
  <c r="C16981" i="26"/>
  <c r="B16983" i="26" l="1"/>
  <c r="C16982" i="26"/>
  <c r="B16984" i="26" l="1"/>
  <c r="C16983" i="26"/>
  <c r="B16985" i="26" l="1"/>
  <c r="C16984" i="26"/>
  <c r="B16986" i="26" l="1"/>
  <c r="C16985" i="26"/>
  <c r="B16987" i="26" l="1"/>
  <c r="C16986" i="26"/>
  <c r="B16988" i="26" l="1"/>
  <c r="C16987" i="26"/>
  <c r="B16989" i="26" l="1"/>
  <c r="C16988" i="26"/>
  <c r="B16990" i="26" l="1"/>
  <c r="C16989" i="26"/>
  <c r="B16991" i="26" l="1"/>
  <c r="C16990" i="26"/>
  <c r="B16992" i="26" l="1"/>
  <c r="C16991" i="26"/>
  <c r="B16993" i="26" l="1"/>
  <c r="C16992" i="26"/>
  <c r="B16994" i="26" l="1"/>
  <c r="C16993" i="26"/>
  <c r="B16995" i="26" l="1"/>
  <c r="C16994" i="26"/>
  <c r="B16996" i="26" l="1"/>
  <c r="C16995" i="26"/>
  <c r="B16997" i="26" l="1"/>
  <c r="C16996" i="26"/>
  <c r="B16998" i="26" l="1"/>
  <c r="C16997" i="26"/>
  <c r="B16999" i="26" l="1"/>
  <c r="C16998" i="26"/>
  <c r="B17000" i="26" l="1"/>
  <c r="C16999" i="26"/>
  <c r="B17001" i="26" l="1"/>
  <c r="C17000" i="26"/>
  <c r="B17002" i="26" l="1"/>
  <c r="C17001" i="26"/>
  <c r="B17003" i="26" l="1"/>
  <c r="C17002" i="26"/>
  <c r="B17004" i="26" l="1"/>
  <c r="C17003" i="26"/>
  <c r="B17005" i="26" l="1"/>
  <c r="C17004" i="26"/>
  <c r="B17006" i="26" l="1"/>
  <c r="C17005" i="26"/>
  <c r="B17007" i="26" l="1"/>
  <c r="C17006" i="26"/>
  <c r="B17008" i="26" l="1"/>
  <c r="C17007" i="26"/>
  <c r="B17009" i="26" l="1"/>
  <c r="C17008" i="26"/>
  <c r="B17010" i="26" l="1"/>
  <c r="C17009" i="26"/>
  <c r="B17011" i="26" l="1"/>
  <c r="C17010" i="26"/>
  <c r="B17012" i="26" l="1"/>
  <c r="C17011" i="26"/>
  <c r="B17013" i="26" l="1"/>
  <c r="C17012" i="26"/>
  <c r="B17014" i="26" l="1"/>
  <c r="C17013" i="26"/>
  <c r="B17015" i="26" l="1"/>
  <c r="C17014" i="26"/>
  <c r="B17016" i="26" l="1"/>
  <c r="C17015" i="26"/>
  <c r="B17017" i="26" l="1"/>
  <c r="C17016" i="26"/>
  <c r="B17018" i="26" l="1"/>
  <c r="C17017" i="26"/>
  <c r="B17019" i="26" l="1"/>
  <c r="C17018" i="26"/>
  <c r="B17020" i="26" l="1"/>
  <c r="C17019" i="26"/>
  <c r="B17021" i="26" l="1"/>
  <c r="C17020" i="26"/>
  <c r="B17022" i="26" l="1"/>
  <c r="C17021" i="26"/>
  <c r="B17023" i="26" l="1"/>
  <c r="C17022" i="26"/>
  <c r="B17024" i="26" l="1"/>
  <c r="C17023" i="26"/>
  <c r="B17025" i="26" l="1"/>
  <c r="C17024" i="26"/>
  <c r="B17026" i="26" l="1"/>
  <c r="C17025" i="26"/>
  <c r="B17027" i="26" l="1"/>
  <c r="C17026" i="26"/>
  <c r="B17028" i="26" l="1"/>
  <c r="C17027" i="26"/>
  <c r="B17029" i="26" l="1"/>
  <c r="C17028" i="26"/>
  <c r="B17030" i="26" l="1"/>
  <c r="C17029" i="26"/>
  <c r="B17031" i="26" l="1"/>
  <c r="C17030" i="26"/>
  <c r="B17032" i="26" l="1"/>
  <c r="C17031" i="26"/>
  <c r="B17033" i="26" l="1"/>
  <c r="C17032" i="26"/>
  <c r="B17034" i="26" l="1"/>
  <c r="C17033" i="26"/>
  <c r="B17035" i="26" l="1"/>
  <c r="C17034" i="26"/>
  <c r="B17036" i="26" l="1"/>
  <c r="C17035" i="26"/>
  <c r="B17037" i="26" l="1"/>
  <c r="C17036" i="26"/>
  <c r="B17038" i="26" l="1"/>
  <c r="C17037" i="26"/>
  <c r="B17039" i="26" l="1"/>
  <c r="C17038" i="26"/>
  <c r="B17040" i="26" l="1"/>
  <c r="C17039" i="26"/>
  <c r="B17041" i="26" l="1"/>
  <c r="C17040" i="26"/>
  <c r="B17042" i="26" l="1"/>
  <c r="C17041" i="26"/>
  <c r="B17043" i="26" l="1"/>
  <c r="C17042" i="26"/>
  <c r="B17044" i="26" l="1"/>
  <c r="C17043" i="26"/>
  <c r="B17045" i="26" l="1"/>
  <c r="C17044" i="26"/>
  <c r="B17046" i="26" l="1"/>
  <c r="C17045" i="26"/>
  <c r="B17047" i="26" l="1"/>
  <c r="C17046" i="26"/>
  <c r="B17048" i="26" l="1"/>
  <c r="C17047" i="26"/>
  <c r="B17049" i="26" l="1"/>
  <c r="C17048" i="26"/>
  <c r="B17050" i="26" l="1"/>
  <c r="C17049" i="26"/>
  <c r="B17051" i="26" l="1"/>
  <c r="C17050" i="26"/>
  <c r="B17052" i="26" l="1"/>
  <c r="C17051" i="26"/>
  <c r="B17053" i="26" l="1"/>
  <c r="C17052" i="26"/>
  <c r="B17054" i="26" l="1"/>
  <c r="C17053" i="26"/>
  <c r="B17055" i="26" l="1"/>
  <c r="C17054" i="26"/>
  <c r="B17056" i="26" l="1"/>
  <c r="C17055" i="26"/>
  <c r="B17057" i="26" l="1"/>
  <c r="C17056" i="26"/>
  <c r="B17058" i="26" l="1"/>
  <c r="C17057" i="26"/>
  <c r="B17059" i="26" l="1"/>
  <c r="C17058" i="26"/>
  <c r="B17060" i="26" l="1"/>
  <c r="C17059" i="26"/>
  <c r="B17061" i="26" l="1"/>
  <c r="C17060" i="26"/>
  <c r="B17062" i="26" l="1"/>
  <c r="C17061" i="26"/>
  <c r="B17063" i="26" l="1"/>
  <c r="C17062" i="26"/>
  <c r="B17064" i="26" l="1"/>
  <c r="C17063" i="26"/>
  <c r="B17065" i="26" l="1"/>
  <c r="C17064" i="26"/>
  <c r="B17066" i="26" l="1"/>
  <c r="C17065" i="26"/>
  <c r="B17067" i="26" l="1"/>
  <c r="C17066" i="26"/>
  <c r="B17068" i="26" l="1"/>
  <c r="C17067" i="26"/>
  <c r="B17069" i="26" l="1"/>
  <c r="C17068" i="26"/>
  <c r="B17070" i="26" l="1"/>
  <c r="C17069" i="26"/>
  <c r="B17071" i="26" l="1"/>
  <c r="C17070" i="26"/>
  <c r="B17072" i="26" l="1"/>
  <c r="C17071" i="26"/>
  <c r="B17073" i="26" l="1"/>
  <c r="C17072" i="26"/>
  <c r="B17074" i="26" l="1"/>
  <c r="C17073" i="26"/>
  <c r="B17075" i="26" l="1"/>
  <c r="C17074" i="26"/>
  <c r="B17076" i="26" l="1"/>
  <c r="C17075" i="26"/>
  <c r="B17077" i="26" l="1"/>
  <c r="C17076" i="26"/>
  <c r="B17078" i="26" l="1"/>
  <c r="C17077" i="26"/>
  <c r="B17079" i="26" l="1"/>
  <c r="C17078" i="26"/>
  <c r="B17080" i="26" l="1"/>
  <c r="C17079" i="26"/>
  <c r="B17081" i="26" l="1"/>
  <c r="C17080" i="26"/>
  <c r="B17082" i="26" l="1"/>
  <c r="C17081" i="26"/>
  <c r="B17083" i="26" l="1"/>
  <c r="C17082" i="26"/>
  <c r="B17084" i="26" l="1"/>
  <c r="C17083" i="26"/>
  <c r="B17085" i="26" l="1"/>
  <c r="C17084" i="26"/>
  <c r="B17086" i="26" l="1"/>
  <c r="C17085" i="26"/>
  <c r="B17087" i="26" l="1"/>
  <c r="C17086" i="26"/>
  <c r="B17088" i="26" l="1"/>
  <c r="C17087" i="26"/>
  <c r="B17089" i="26" l="1"/>
  <c r="C17088" i="26"/>
  <c r="B17090" i="26" l="1"/>
  <c r="C17089" i="26"/>
  <c r="B17091" i="26" l="1"/>
  <c r="C17090" i="26"/>
  <c r="B17092" i="26" l="1"/>
  <c r="C17091" i="26"/>
  <c r="B17093" i="26" l="1"/>
  <c r="C17092" i="26"/>
  <c r="B17094" i="26" l="1"/>
  <c r="C17093" i="26"/>
  <c r="B17095" i="26" l="1"/>
  <c r="C17094" i="26"/>
  <c r="B17096" i="26" l="1"/>
  <c r="C17095" i="26"/>
  <c r="B17097" i="26" l="1"/>
  <c r="C17096" i="26"/>
  <c r="B17098" i="26" l="1"/>
  <c r="C17097" i="26"/>
  <c r="B17099" i="26" l="1"/>
  <c r="C17098" i="26"/>
  <c r="B17100" i="26" l="1"/>
  <c r="C17099" i="26"/>
  <c r="B17101" i="26" l="1"/>
  <c r="C17100" i="26"/>
  <c r="B17102" i="26" l="1"/>
  <c r="C17101" i="26"/>
  <c r="B17103" i="26" l="1"/>
  <c r="C17102" i="26"/>
  <c r="B17104" i="26" l="1"/>
  <c r="C17103" i="26"/>
  <c r="B17105" i="26" l="1"/>
  <c r="C17104" i="26"/>
  <c r="B17106" i="26" l="1"/>
  <c r="C17105" i="26"/>
  <c r="B17107" i="26" l="1"/>
  <c r="C17106" i="26"/>
  <c r="B17108" i="26" l="1"/>
  <c r="C17107" i="26"/>
  <c r="B17109" i="26" l="1"/>
  <c r="C17108" i="26"/>
  <c r="B17110" i="26" l="1"/>
  <c r="C17109" i="26"/>
  <c r="B17111" i="26" l="1"/>
  <c r="C17110" i="26"/>
  <c r="B17112" i="26" l="1"/>
  <c r="C17111" i="26"/>
  <c r="B17113" i="26" l="1"/>
  <c r="C17112" i="26"/>
  <c r="B17114" i="26" l="1"/>
  <c r="C17113" i="26"/>
  <c r="B17115" i="26" l="1"/>
  <c r="C17114" i="26"/>
  <c r="B17116" i="26" l="1"/>
  <c r="C17115" i="26"/>
  <c r="B17117" i="26" l="1"/>
  <c r="C17116" i="26"/>
  <c r="B17118" i="26" l="1"/>
  <c r="C17117" i="26"/>
  <c r="B17119" i="26" l="1"/>
  <c r="C17118" i="26"/>
  <c r="B17120" i="26" l="1"/>
  <c r="C17119" i="26"/>
  <c r="B17121" i="26" l="1"/>
  <c r="C17120" i="26"/>
  <c r="B17122" i="26" l="1"/>
  <c r="C17121" i="26"/>
  <c r="B17123" i="26" l="1"/>
  <c r="C17122" i="26"/>
  <c r="B17124" i="26" l="1"/>
  <c r="C17123" i="26"/>
  <c r="B17125" i="26" l="1"/>
  <c r="C17124" i="26"/>
  <c r="B17126" i="26" l="1"/>
  <c r="C17125" i="26"/>
  <c r="B17127" i="26" l="1"/>
  <c r="C17126" i="26"/>
  <c r="B17128" i="26" l="1"/>
  <c r="C17127" i="26"/>
  <c r="B17129" i="26" l="1"/>
  <c r="C17128" i="26"/>
  <c r="B17130" i="26" l="1"/>
  <c r="C17129" i="26"/>
  <c r="B17131" i="26" l="1"/>
  <c r="C17130" i="26"/>
  <c r="B17132" i="26" l="1"/>
  <c r="C17131" i="26"/>
  <c r="B17133" i="26" l="1"/>
  <c r="C17132" i="26"/>
  <c r="B17134" i="26" l="1"/>
  <c r="C17133" i="26"/>
  <c r="B17135" i="26" l="1"/>
  <c r="C17134" i="26"/>
  <c r="B17136" i="26" l="1"/>
  <c r="C17135" i="26"/>
  <c r="B17137" i="26" l="1"/>
  <c r="C17136" i="26"/>
  <c r="B17138" i="26" l="1"/>
  <c r="C17137" i="26"/>
  <c r="B17139" i="26" l="1"/>
  <c r="C17138" i="26"/>
  <c r="B17140" i="26" l="1"/>
  <c r="C17139" i="26"/>
  <c r="B17141" i="26" l="1"/>
  <c r="C17140" i="26"/>
  <c r="B17142" i="26" l="1"/>
  <c r="C17141" i="26"/>
  <c r="B17143" i="26" l="1"/>
  <c r="C17142" i="26"/>
  <c r="B17144" i="26" l="1"/>
  <c r="C17143" i="26"/>
  <c r="B17145" i="26" l="1"/>
  <c r="C17144" i="26"/>
  <c r="B17146" i="26" l="1"/>
  <c r="C17145" i="26"/>
  <c r="B17147" i="26" l="1"/>
  <c r="C17146" i="26"/>
  <c r="B17148" i="26" l="1"/>
  <c r="C17147" i="26"/>
  <c r="B17149" i="26" l="1"/>
  <c r="C17148" i="26"/>
  <c r="B17150" i="26" l="1"/>
  <c r="C17149" i="26"/>
  <c r="B17151" i="26" l="1"/>
  <c r="C17150" i="26"/>
  <c r="B17152" i="26" l="1"/>
  <c r="C17151" i="26"/>
  <c r="B17153" i="26" l="1"/>
  <c r="C17152" i="26"/>
  <c r="B17154" i="26" l="1"/>
  <c r="C17153" i="26"/>
  <c r="B17155" i="26" l="1"/>
  <c r="C17154" i="26"/>
  <c r="B17156" i="26" l="1"/>
  <c r="C17155" i="26"/>
  <c r="B17157" i="26" l="1"/>
  <c r="C17156" i="26"/>
  <c r="B17158" i="26" l="1"/>
  <c r="C17157" i="26"/>
  <c r="B17159" i="26" l="1"/>
  <c r="C17158" i="26"/>
  <c r="B17160" i="26" l="1"/>
  <c r="C17159" i="26"/>
  <c r="B17161" i="26" l="1"/>
  <c r="C17160" i="26"/>
  <c r="B17162" i="26" l="1"/>
  <c r="C17161" i="26"/>
  <c r="B17163" i="26" l="1"/>
  <c r="C17162" i="26"/>
  <c r="B17164" i="26" l="1"/>
  <c r="C17163" i="26"/>
  <c r="B17165" i="26" l="1"/>
  <c r="C17164" i="26"/>
  <c r="B17166" i="26" l="1"/>
  <c r="C17165" i="26"/>
  <c r="B17167" i="26" l="1"/>
  <c r="C17166" i="26"/>
  <c r="B17168" i="26" l="1"/>
  <c r="C17167" i="26"/>
  <c r="B17169" i="26" l="1"/>
  <c r="C17168" i="26"/>
  <c r="B17170" i="26" l="1"/>
  <c r="C17169" i="26"/>
  <c r="B17171" i="26" l="1"/>
  <c r="C17170" i="26"/>
  <c r="B17172" i="26" l="1"/>
  <c r="C17171" i="26"/>
  <c r="B17173" i="26" l="1"/>
  <c r="C17172" i="26"/>
  <c r="B17174" i="26" l="1"/>
  <c r="C17173" i="26"/>
  <c r="B17175" i="26" l="1"/>
  <c r="C17174" i="26"/>
  <c r="B17176" i="26" l="1"/>
  <c r="C17175" i="26"/>
  <c r="B17177" i="26" l="1"/>
  <c r="C17176" i="26"/>
  <c r="B17178" i="26" l="1"/>
  <c r="C17177" i="26"/>
  <c r="B17179" i="26" l="1"/>
  <c r="C17178" i="26"/>
  <c r="B17180" i="26" l="1"/>
  <c r="C17179" i="26"/>
  <c r="B17181" i="26" l="1"/>
  <c r="C17180" i="26"/>
  <c r="B17182" i="26" l="1"/>
  <c r="C17181" i="26"/>
  <c r="B17183" i="26" l="1"/>
  <c r="C17182" i="26"/>
  <c r="B17184" i="26" l="1"/>
  <c r="C17183" i="26"/>
  <c r="B17185" i="26" l="1"/>
  <c r="C17184" i="26"/>
  <c r="B17186" i="26" l="1"/>
  <c r="C17185" i="26"/>
  <c r="B17187" i="26" l="1"/>
  <c r="C17186" i="26"/>
  <c r="B17188" i="26" l="1"/>
  <c r="C17187" i="26"/>
  <c r="B17189" i="26" l="1"/>
  <c r="C17188" i="26"/>
  <c r="B17190" i="26" l="1"/>
  <c r="C17189" i="26"/>
  <c r="B17191" i="26" l="1"/>
  <c r="C17190" i="26"/>
  <c r="B17192" i="26" l="1"/>
  <c r="C17191" i="26"/>
  <c r="B17193" i="26" l="1"/>
  <c r="C17192" i="26"/>
  <c r="B17194" i="26" l="1"/>
  <c r="C17193" i="26"/>
  <c r="B17195" i="26" l="1"/>
  <c r="C17194" i="26"/>
  <c r="B17196" i="26" l="1"/>
  <c r="C17195" i="26"/>
  <c r="B17197" i="26" l="1"/>
  <c r="C17196" i="26"/>
  <c r="B17198" i="26" l="1"/>
  <c r="C17197" i="26"/>
  <c r="B17199" i="26" l="1"/>
  <c r="C17198" i="26"/>
  <c r="B17200" i="26" l="1"/>
  <c r="C17199" i="26"/>
  <c r="B17201" i="26" l="1"/>
  <c r="C17200" i="26"/>
  <c r="B17202" i="26" l="1"/>
  <c r="C17201" i="26"/>
  <c r="B17203" i="26" l="1"/>
  <c r="C17202" i="26"/>
  <c r="B17204" i="26" l="1"/>
  <c r="C17203" i="26"/>
  <c r="B17205" i="26" l="1"/>
  <c r="C17204" i="26"/>
  <c r="B17206" i="26" l="1"/>
  <c r="C17205" i="26"/>
  <c r="B17207" i="26" l="1"/>
  <c r="C17206" i="26"/>
  <c r="B17208" i="26" l="1"/>
  <c r="C17207" i="26"/>
  <c r="B17209" i="26" l="1"/>
  <c r="C17208" i="26"/>
  <c r="B17210" i="26" l="1"/>
  <c r="C17209" i="26"/>
  <c r="B17211" i="26" l="1"/>
  <c r="C17210" i="26"/>
  <c r="B17212" i="26" l="1"/>
  <c r="C17211" i="26"/>
  <c r="B17213" i="26" l="1"/>
  <c r="C17212" i="26"/>
  <c r="B17214" i="26" l="1"/>
  <c r="C17213" i="26"/>
  <c r="B17215" i="26" l="1"/>
  <c r="C17214" i="26"/>
  <c r="B17216" i="26" l="1"/>
  <c r="C17215" i="26"/>
  <c r="B17217" i="26" l="1"/>
  <c r="C17216" i="26"/>
  <c r="B17218" i="26" l="1"/>
  <c r="C17217" i="26"/>
  <c r="B17219" i="26" l="1"/>
  <c r="C17218" i="26"/>
  <c r="B17220" i="26" l="1"/>
  <c r="C17219" i="26"/>
  <c r="B17221" i="26" l="1"/>
  <c r="C17220" i="26"/>
  <c r="B17222" i="26" l="1"/>
  <c r="C17221" i="26"/>
  <c r="B17223" i="26" l="1"/>
  <c r="C17222" i="26"/>
  <c r="B17224" i="26" l="1"/>
  <c r="C17223" i="26"/>
  <c r="B17225" i="26" l="1"/>
  <c r="C17224" i="26"/>
  <c r="B17226" i="26" l="1"/>
  <c r="C17225" i="26"/>
  <c r="B17227" i="26" l="1"/>
  <c r="C17226" i="26"/>
  <c r="B17228" i="26" l="1"/>
  <c r="C17227" i="26"/>
  <c r="B17229" i="26" l="1"/>
  <c r="C17228" i="26"/>
  <c r="B17230" i="26" l="1"/>
  <c r="C17229" i="26"/>
  <c r="B17231" i="26" l="1"/>
  <c r="C17230" i="26"/>
  <c r="B17232" i="26" l="1"/>
  <c r="C17231" i="26"/>
  <c r="B17233" i="26" l="1"/>
  <c r="C17232" i="26"/>
  <c r="B17234" i="26" l="1"/>
  <c r="C17233" i="26"/>
  <c r="B17235" i="26" l="1"/>
  <c r="C17234" i="26"/>
  <c r="B17236" i="26" l="1"/>
  <c r="C17235" i="26"/>
  <c r="B17237" i="26" l="1"/>
  <c r="C17236" i="26"/>
  <c r="B17238" i="26" l="1"/>
  <c r="C17237" i="26"/>
  <c r="B17239" i="26" l="1"/>
  <c r="C17238" i="26"/>
  <c r="B17240" i="26" l="1"/>
  <c r="C17239" i="26"/>
  <c r="B17241" i="26" l="1"/>
  <c r="C17240" i="26"/>
  <c r="B17242" i="26" l="1"/>
  <c r="C17241" i="26"/>
  <c r="B17243" i="26" l="1"/>
  <c r="C17242" i="26"/>
  <c r="B17244" i="26" l="1"/>
  <c r="C17243" i="26"/>
  <c r="B17245" i="26" l="1"/>
  <c r="C17244" i="26"/>
  <c r="B17246" i="26" l="1"/>
  <c r="C17245" i="26"/>
  <c r="B17247" i="26" l="1"/>
  <c r="C17246" i="26"/>
  <c r="B17248" i="26" l="1"/>
  <c r="C17247" i="26"/>
  <c r="B17249" i="26" l="1"/>
  <c r="C17248" i="26"/>
  <c r="B17250" i="26" l="1"/>
  <c r="C17249" i="26"/>
  <c r="B17251" i="26" l="1"/>
  <c r="C17250" i="26"/>
  <c r="B17252" i="26" l="1"/>
  <c r="C17251" i="26"/>
  <c r="B17253" i="26" l="1"/>
  <c r="C17252" i="26"/>
  <c r="B17254" i="26" l="1"/>
  <c r="C17253" i="26"/>
  <c r="B17255" i="26" l="1"/>
  <c r="C17254" i="26"/>
  <c r="B17256" i="26" l="1"/>
  <c r="C17255" i="26"/>
  <c r="B17257" i="26" l="1"/>
  <c r="C17256" i="26"/>
  <c r="B17258" i="26" l="1"/>
  <c r="C17257" i="26"/>
  <c r="B17259" i="26" l="1"/>
  <c r="C17258" i="26"/>
  <c r="B17260" i="26" l="1"/>
  <c r="C17259" i="26"/>
  <c r="B17261" i="26" l="1"/>
  <c r="C17260" i="26"/>
  <c r="B17262" i="26" l="1"/>
  <c r="C17261" i="26"/>
  <c r="B17263" i="26" l="1"/>
  <c r="C17262" i="26"/>
  <c r="B17264" i="26" l="1"/>
  <c r="C17263" i="26"/>
  <c r="B17265" i="26" l="1"/>
  <c r="C17264" i="26"/>
  <c r="B17266" i="26" l="1"/>
  <c r="C17265" i="26"/>
  <c r="B17267" i="26" l="1"/>
  <c r="C17266" i="26"/>
  <c r="B17268" i="26" l="1"/>
  <c r="C17267" i="26"/>
  <c r="B17269" i="26" l="1"/>
  <c r="C17268" i="26"/>
  <c r="B17270" i="26" l="1"/>
  <c r="C17269" i="26"/>
  <c r="B17271" i="26" l="1"/>
  <c r="C17270" i="26"/>
  <c r="B17272" i="26" l="1"/>
  <c r="C17271" i="26"/>
  <c r="B17273" i="26" l="1"/>
  <c r="C17272" i="26"/>
  <c r="B17274" i="26" l="1"/>
  <c r="C17273" i="26"/>
  <c r="B17275" i="26" l="1"/>
  <c r="C17274" i="26"/>
  <c r="B17276" i="26" l="1"/>
  <c r="C17275" i="26"/>
  <c r="B17277" i="26" l="1"/>
  <c r="C17276" i="26"/>
  <c r="B17278" i="26" l="1"/>
  <c r="C17277" i="26"/>
  <c r="B17279" i="26" l="1"/>
  <c r="C17278" i="26"/>
  <c r="B17280" i="26" l="1"/>
  <c r="C17279" i="26"/>
  <c r="B17281" i="26" l="1"/>
  <c r="C17280" i="26"/>
  <c r="B17282" i="26" l="1"/>
  <c r="C17281" i="26"/>
  <c r="B17283" i="26" l="1"/>
  <c r="C17282" i="26"/>
  <c r="B17284" i="26" l="1"/>
  <c r="C17283" i="26"/>
  <c r="B17285" i="26" l="1"/>
  <c r="C17284" i="26"/>
  <c r="B17286" i="26" l="1"/>
  <c r="C17285" i="26"/>
  <c r="B17287" i="26" l="1"/>
  <c r="C17286" i="26"/>
  <c r="B17288" i="26" l="1"/>
  <c r="C17287" i="26"/>
  <c r="B17289" i="26" l="1"/>
  <c r="C17288" i="26"/>
  <c r="B17290" i="26" l="1"/>
  <c r="C17289" i="26"/>
  <c r="C17290" i="26" l="1"/>
  <c r="B17291" i="26"/>
  <c r="B17292" i="26" l="1"/>
  <c r="C17291" i="26"/>
  <c r="B17293" i="26" l="1"/>
  <c r="C17292" i="26"/>
  <c r="B17294" i="26" l="1"/>
  <c r="C17293" i="26"/>
  <c r="B17295" i="26" l="1"/>
  <c r="C17294" i="26"/>
  <c r="B17296" i="26" l="1"/>
  <c r="C17295" i="26"/>
  <c r="B17297" i="26" l="1"/>
  <c r="C17296" i="26"/>
  <c r="B17298" i="26" l="1"/>
  <c r="C17297" i="26"/>
  <c r="B17299" i="26" l="1"/>
  <c r="C17298" i="26"/>
  <c r="B17300" i="26" l="1"/>
  <c r="C17299" i="26"/>
  <c r="B17301" i="26" l="1"/>
  <c r="C17300" i="26"/>
  <c r="B17302" i="26" l="1"/>
  <c r="C17301" i="26"/>
  <c r="B17303" i="26" l="1"/>
  <c r="C17302" i="26"/>
  <c r="B17304" i="26" l="1"/>
  <c r="C17303" i="26"/>
  <c r="B17305" i="26" l="1"/>
  <c r="C17304" i="26"/>
  <c r="B17306" i="26" l="1"/>
  <c r="C17305" i="26"/>
  <c r="B17307" i="26" l="1"/>
  <c r="C17306" i="26"/>
  <c r="B17308" i="26" l="1"/>
  <c r="C17307" i="26"/>
  <c r="B17309" i="26" l="1"/>
  <c r="C17308" i="26"/>
  <c r="B17310" i="26" l="1"/>
  <c r="C17309" i="26"/>
  <c r="B17311" i="26" l="1"/>
  <c r="C17310" i="26"/>
  <c r="B17312" i="26" l="1"/>
  <c r="C17311" i="26"/>
  <c r="B17313" i="26" l="1"/>
  <c r="C17312" i="26"/>
  <c r="B17314" i="26" l="1"/>
  <c r="C17313" i="26"/>
  <c r="B17315" i="26" l="1"/>
  <c r="C17314" i="26"/>
  <c r="B17316" i="26" l="1"/>
  <c r="C17315" i="26"/>
  <c r="B17317" i="26" l="1"/>
  <c r="C17316" i="26"/>
  <c r="B17318" i="26" l="1"/>
  <c r="C17317" i="26"/>
  <c r="B17319" i="26" l="1"/>
  <c r="C17318" i="26"/>
  <c r="B17320" i="26" l="1"/>
  <c r="C17319" i="26"/>
  <c r="B17321" i="26" l="1"/>
  <c r="C17320" i="26"/>
  <c r="B17322" i="26" l="1"/>
  <c r="C17321" i="26"/>
  <c r="B17323" i="26" l="1"/>
  <c r="C17322" i="26"/>
  <c r="B17324" i="26" l="1"/>
  <c r="C17323" i="26"/>
  <c r="B17325" i="26" l="1"/>
  <c r="C17324" i="26"/>
  <c r="B17326" i="26" l="1"/>
  <c r="C17325" i="26"/>
  <c r="B17327" i="26" l="1"/>
  <c r="C17326" i="26"/>
  <c r="B17328" i="26" l="1"/>
  <c r="C17327" i="26"/>
  <c r="B17329" i="26" l="1"/>
  <c r="C17328" i="26"/>
  <c r="B17330" i="26" l="1"/>
  <c r="C17329" i="26"/>
  <c r="B17331" i="26" l="1"/>
  <c r="C17330" i="26"/>
  <c r="B17332" i="26" l="1"/>
  <c r="C17331" i="26"/>
  <c r="B17333" i="26" l="1"/>
  <c r="C17332" i="26"/>
  <c r="B17334" i="26" l="1"/>
  <c r="C17333" i="26"/>
  <c r="B17335" i="26" l="1"/>
  <c r="C17334" i="26"/>
  <c r="B17336" i="26" l="1"/>
  <c r="C17335" i="26"/>
  <c r="B17337" i="26" l="1"/>
  <c r="C17336" i="26"/>
  <c r="B17338" i="26" l="1"/>
  <c r="C17337" i="26"/>
  <c r="B17339" i="26" l="1"/>
  <c r="C17338" i="26"/>
  <c r="B17340" i="26" l="1"/>
  <c r="C17339" i="26"/>
  <c r="B17341" i="26" l="1"/>
  <c r="C17340" i="26"/>
  <c r="B17342" i="26" l="1"/>
  <c r="C17341" i="26"/>
  <c r="B17343" i="26" l="1"/>
  <c r="C17342" i="26"/>
  <c r="B17344" i="26" l="1"/>
  <c r="C17343" i="26"/>
  <c r="B17345" i="26" l="1"/>
  <c r="C17344" i="26"/>
  <c r="B17346" i="26" l="1"/>
  <c r="C17345" i="26"/>
  <c r="B17347" i="26" l="1"/>
  <c r="C17346" i="26"/>
  <c r="B17348" i="26" l="1"/>
  <c r="C17347" i="26"/>
  <c r="B17349" i="26" l="1"/>
  <c r="C17348" i="26"/>
  <c r="B17350" i="26" l="1"/>
  <c r="C17349" i="26"/>
  <c r="B17351" i="26" l="1"/>
  <c r="C17350" i="26"/>
  <c r="B17352" i="26" l="1"/>
  <c r="C17351" i="26"/>
  <c r="B17353" i="26" l="1"/>
  <c r="C17352" i="26"/>
  <c r="B17354" i="26" l="1"/>
  <c r="C17353" i="26"/>
  <c r="B17355" i="26" l="1"/>
  <c r="C17354" i="26"/>
  <c r="B17356" i="26" l="1"/>
  <c r="C17355" i="26"/>
  <c r="B17357" i="26" l="1"/>
  <c r="C17356" i="26"/>
  <c r="B17358" i="26" l="1"/>
  <c r="C17357" i="26"/>
  <c r="B17359" i="26" l="1"/>
  <c r="C17358" i="26"/>
  <c r="B17360" i="26" l="1"/>
  <c r="C17359" i="26"/>
  <c r="B17361" i="26" l="1"/>
  <c r="C17360" i="26"/>
  <c r="B17362" i="26" l="1"/>
  <c r="C17361" i="26"/>
  <c r="B17363" i="26" l="1"/>
  <c r="C17362" i="26"/>
  <c r="B17364" i="26" l="1"/>
  <c r="C17363" i="26"/>
  <c r="B17365" i="26" l="1"/>
  <c r="C17364" i="26"/>
  <c r="B17366" i="26" l="1"/>
  <c r="C17365" i="26"/>
  <c r="B17367" i="26" l="1"/>
  <c r="C17366" i="26"/>
  <c r="B17368" i="26" l="1"/>
  <c r="C17367" i="26"/>
  <c r="B17369" i="26" l="1"/>
  <c r="C17368" i="26"/>
  <c r="B17370" i="26" l="1"/>
  <c r="C17369" i="26"/>
  <c r="B17371" i="26" l="1"/>
  <c r="C17370" i="26"/>
  <c r="B17372" i="26" l="1"/>
  <c r="C17371" i="26"/>
  <c r="B17373" i="26" l="1"/>
  <c r="C17372" i="26"/>
  <c r="B17374" i="26" l="1"/>
  <c r="C17373" i="26"/>
  <c r="B17375" i="26" l="1"/>
  <c r="C17374" i="26"/>
  <c r="B17376" i="26" l="1"/>
  <c r="C17375" i="26"/>
  <c r="B17377" i="26" l="1"/>
  <c r="C17376" i="26"/>
  <c r="B17378" i="26" l="1"/>
  <c r="C17377" i="26"/>
  <c r="B17379" i="26" l="1"/>
  <c r="C17378" i="26"/>
  <c r="B17380" i="26" l="1"/>
  <c r="C17379" i="26"/>
  <c r="B17381" i="26" l="1"/>
  <c r="C17380" i="26"/>
  <c r="B17382" i="26" l="1"/>
  <c r="C17381" i="26"/>
  <c r="B17383" i="26" l="1"/>
  <c r="C17382" i="26"/>
  <c r="B17384" i="26" l="1"/>
  <c r="C17383" i="26"/>
  <c r="B17385" i="26" l="1"/>
  <c r="C17384" i="26"/>
  <c r="B17386" i="26" l="1"/>
  <c r="C17385" i="26"/>
  <c r="B17387" i="26" l="1"/>
  <c r="C17386" i="26"/>
  <c r="B17388" i="26" l="1"/>
  <c r="C17387" i="26"/>
  <c r="B17389" i="26" l="1"/>
  <c r="C17388" i="26"/>
  <c r="B17390" i="26" l="1"/>
  <c r="C17389" i="26"/>
  <c r="B17391" i="26" l="1"/>
  <c r="C17390" i="26"/>
  <c r="B17392" i="26" l="1"/>
  <c r="C17391" i="26"/>
  <c r="B17393" i="26" l="1"/>
  <c r="C17392" i="26"/>
  <c r="B17394" i="26" l="1"/>
  <c r="C17393" i="26"/>
  <c r="B17395" i="26" l="1"/>
  <c r="C17394" i="26"/>
  <c r="B17396" i="26" l="1"/>
  <c r="C17395" i="26"/>
  <c r="B17397" i="26" l="1"/>
  <c r="C17396" i="26"/>
  <c r="B17398" i="26" l="1"/>
  <c r="C17397" i="26"/>
  <c r="B17399" i="26" l="1"/>
  <c r="C17398" i="26"/>
  <c r="B17400" i="26" l="1"/>
  <c r="C17399" i="26"/>
  <c r="B17401" i="26" l="1"/>
  <c r="C17400" i="26"/>
  <c r="B17402" i="26" l="1"/>
  <c r="C17401" i="26"/>
  <c r="B17403" i="26" l="1"/>
  <c r="C17402" i="26"/>
  <c r="B17404" i="26" l="1"/>
  <c r="C17403" i="26"/>
  <c r="B17405" i="26" l="1"/>
  <c r="C17404" i="26"/>
  <c r="B17406" i="26" l="1"/>
  <c r="C17405" i="26"/>
  <c r="B17407" i="26" l="1"/>
  <c r="C17406" i="26"/>
  <c r="B17408" i="26" l="1"/>
  <c r="C17407" i="26"/>
  <c r="B17409" i="26" l="1"/>
  <c r="C17408" i="26"/>
  <c r="B17410" i="26" l="1"/>
  <c r="C17409" i="26"/>
  <c r="B17411" i="26" l="1"/>
  <c r="C17410" i="26"/>
  <c r="B17412" i="26" l="1"/>
  <c r="C17411" i="26"/>
  <c r="B17413" i="26" l="1"/>
  <c r="C17412" i="26"/>
  <c r="B17414" i="26" l="1"/>
  <c r="C17413" i="26"/>
  <c r="B17415" i="26" l="1"/>
  <c r="C17414" i="26"/>
  <c r="B17416" i="26" l="1"/>
  <c r="C17415" i="26"/>
  <c r="B17417" i="26" l="1"/>
  <c r="C17416" i="26"/>
  <c r="B17418" i="26" l="1"/>
  <c r="C17417" i="26"/>
  <c r="B17419" i="26" l="1"/>
  <c r="C17418" i="26"/>
  <c r="B17420" i="26" l="1"/>
  <c r="C17419" i="26"/>
  <c r="B17421" i="26" l="1"/>
  <c r="C17420" i="26"/>
  <c r="B17422" i="26" l="1"/>
  <c r="C17421" i="26"/>
  <c r="B17423" i="26" l="1"/>
  <c r="C17422" i="26"/>
  <c r="B17424" i="26" l="1"/>
  <c r="C17423" i="26"/>
  <c r="B17425" i="26" l="1"/>
  <c r="C17424" i="26"/>
  <c r="B17426" i="26" l="1"/>
  <c r="C17425" i="26"/>
  <c r="B17427" i="26" l="1"/>
  <c r="C17426" i="26"/>
  <c r="B17428" i="26" l="1"/>
  <c r="C17427" i="26"/>
  <c r="B17429" i="26" l="1"/>
  <c r="C17428" i="26"/>
  <c r="B17430" i="26" l="1"/>
  <c r="C17429" i="26"/>
  <c r="B17431" i="26" l="1"/>
  <c r="C17430" i="26"/>
  <c r="B17432" i="26" l="1"/>
  <c r="C17431" i="26"/>
  <c r="B17433" i="26" l="1"/>
  <c r="C17432" i="26"/>
  <c r="B17434" i="26" l="1"/>
  <c r="C17433" i="26"/>
  <c r="B17435" i="26" l="1"/>
  <c r="C17434" i="26"/>
  <c r="B17436" i="26" l="1"/>
  <c r="C17435" i="26"/>
  <c r="B17437" i="26" l="1"/>
  <c r="C17436" i="26"/>
  <c r="B17438" i="26" l="1"/>
  <c r="C17437" i="26"/>
  <c r="B17439" i="26" l="1"/>
  <c r="C17438" i="26"/>
  <c r="B17440" i="26" l="1"/>
  <c r="C17439" i="26"/>
  <c r="B17441" i="26" l="1"/>
  <c r="C17440" i="26"/>
  <c r="B17442" i="26" l="1"/>
  <c r="C17441" i="26"/>
  <c r="B17443" i="26" l="1"/>
  <c r="C17442" i="26"/>
  <c r="B17444" i="26" l="1"/>
  <c r="C17443" i="26"/>
  <c r="B17445" i="26" l="1"/>
  <c r="C17444" i="26"/>
  <c r="B17446" i="26" l="1"/>
  <c r="C17445" i="26"/>
  <c r="B17447" i="26" l="1"/>
  <c r="C17446" i="26"/>
  <c r="B17448" i="26" l="1"/>
  <c r="C17447" i="26"/>
  <c r="B17449" i="26" l="1"/>
  <c r="C17448" i="26"/>
  <c r="B17450" i="26" l="1"/>
  <c r="C17449" i="26"/>
  <c r="B17451" i="26" l="1"/>
  <c r="C17450" i="26"/>
  <c r="B17452" i="26" l="1"/>
  <c r="C17451" i="26"/>
  <c r="B17453" i="26" l="1"/>
  <c r="C17452" i="26"/>
  <c r="B17454" i="26" l="1"/>
  <c r="C17453" i="26"/>
  <c r="B17455" i="26" l="1"/>
  <c r="C17454" i="26"/>
  <c r="B17456" i="26" l="1"/>
  <c r="C17455" i="26"/>
  <c r="B17457" i="26" l="1"/>
  <c r="C17456" i="26"/>
  <c r="B17458" i="26" l="1"/>
  <c r="C17457" i="26"/>
  <c r="B17459" i="26" l="1"/>
  <c r="C17458" i="26"/>
  <c r="B17460" i="26" l="1"/>
  <c r="C17459" i="26"/>
  <c r="B17461" i="26" l="1"/>
  <c r="C17460" i="26"/>
  <c r="B17462" i="26" l="1"/>
  <c r="C17461" i="26"/>
  <c r="B17463" i="26" l="1"/>
  <c r="C17462" i="26"/>
  <c r="B17464" i="26" l="1"/>
  <c r="C17463" i="26"/>
  <c r="B17465" i="26" l="1"/>
  <c r="C17464" i="26"/>
  <c r="B17466" i="26" l="1"/>
  <c r="C17465" i="26"/>
  <c r="B17467" i="26" l="1"/>
  <c r="C17466" i="26"/>
  <c r="B17468" i="26" l="1"/>
  <c r="C17467" i="26"/>
  <c r="B17469" i="26" l="1"/>
  <c r="C17468" i="26"/>
  <c r="B17470" i="26" l="1"/>
  <c r="C17469" i="26"/>
  <c r="B17471" i="26" l="1"/>
  <c r="C17470" i="26"/>
  <c r="B17472" i="26" l="1"/>
  <c r="C17471" i="26"/>
  <c r="B17473" i="26" l="1"/>
  <c r="C17472" i="26"/>
  <c r="B17474" i="26" l="1"/>
  <c r="C17473" i="26"/>
  <c r="B17475" i="26" l="1"/>
  <c r="C17474" i="26"/>
  <c r="B17476" i="26" l="1"/>
  <c r="C17475" i="26"/>
  <c r="B17477" i="26" l="1"/>
  <c r="C17476" i="26"/>
  <c r="B17478" i="26" l="1"/>
  <c r="C17477" i="26"/>
  <c r="B17479" i="26" l="1"/>
  <c r="C17478" i="26"/>
  <c r="B17480" i="26" l="1"/>
  <c r="C17479" i="26"/>
  <c r="B17481" i="26" l="1"/>
  <c r="C17480" i="26"/>
  <c r="B17482" i="26" l="1"/>
  <c r="C17481" i="26"/>
  <c r="B17483" i="26" l="1"/>
  <c r="C17482" i="26"/>
  <c r="B17484" i="26" l="1"/>
  <c r="C17483" i="26"/>
  <c r="B17485" i="26" l="1"/>
  <c r="C17484" i="26"/>
  <c r="B17486" i="26" l="1"/>
  <c r="C17485" i="26"/>
  <c r="B17487" i="26" l="1"/>
  <c r="C17486" i="26"/>
  <c r="B17488" i="26" l="1"/>
  <c r="C17487" i="26"/>
  <c r="B17489" i="26" l="1"/>
  <c r="C17488" i="26"/>
  <c r="B17490" i="26" l="1"/>
  <c r="C17489" i="26"/>
  <c r="B17491" i="26" l="1"/>
  <c r="C17490" i="26"/>
  <c r="B17492" i="26" l="1"/>
  <c r="C17491" i="26"/>
  <c r="B17493" i="26" l="1"/>
  <c r="C17492" i="26"/>
  <c r="B17494" i="26" l="1"/>
  <c r="C17493" i="26"/>
  <c r="B17495" i="26" l="1"/>
  <c r="C17494" i="26"/>
  <c r="B17496" i="26" l="1"/>
  <c r="C17495" i="26"/>
  <c r="B17497" i="26" l="1"/>
  <c r="C17496" i="26"/>
  <c r="B17498" i="26" l="1"/>
  <c r="C17497" i="26"/>
  <c r="B17499" i="26" l="1"/>
  <c r="C17498" i="26"/>
  <c r="B17500" i="26" l="1"/>
  <c r="C17499" i="26"/>
  <c r="B17501" i="26" l="1"/>
  <c r="C17500" i="26"/>
  <c r="B17502" i="26" l="1"/>
  <c r="C17501" i="26"/>
  <c r="B17503" i="26" l="1"/>
  <c r="C17502" i="26"/>
  <c r="B17504" i="26" l="1"/>
  <c r="C17503" i="26"/>
  <c r="B17505" i="26" l="1"/>
  <c r="C17504" i="26"/>
  <c r="B17506" i="26" l="1"/>
  <c r="C17505" i="26"/>
  <c r="B17507" i="26" l="1"/>
  <c r="C17506" i="26"/>
  <c r="B17508" i="26" l="1"/>
  <c r="C17507" i="26"/>
  <c r="B17509" i="26" l="1"/>
  <c r="C17508" i="26"/>
  <c r="B17510" i="26" l="1"/>
  <c r="C17509" i="26"/>
  <c r="B17511" i="26" l="1"/>
  <c r="C17510" i="26"/>
  <c r="B17512" i="26" l="1"/>
  <c r="C17511" i="26"/>
  <c r="B17513" i="26" l="1"/>
  <c r="C17512" i="26"/>
  <c r="B17514" i="26" l="1"/>
  <c r="C17513" i="26"/>
  <c r="B17515" i="26" l="1"/>
  <c r="C17514" i="26"/>
  <c r="B17516" i="26" l="1"/>
  <c r="C17515" i="26"/>
  <c r="C17516" i="26" l="1"/>
  <c r="B17517" i="26"/>
  <c r="B17518" i="26" l="1"/>
  <c r="C17517" i="26"/>
  <c r="B17519" i="26" l="1"/>
  <c r="C17518" i="26"/>
  <c r="B17520" i="26" l="1"/>
  <c r="C17519" i="26"/>
  <c r="B17521" i="26" l="1"/>
  <c r="C17520" i="26"/>
  <c r="B17522" i="26" l="1"/>
  <c r="C17521" i="26"/>
  <c r="B17523" i="26" l="1"/>
  <c r="C17522" i="26"/>
  <c r="B17524" i="26" l="1"/>
  <c r="C17523" i="26"/>
  <c r="B17525" i="26" l="1"/>
  <c r="C17524" i="26"/>
  <c r="B17526" i="26" l="1"/>
  <c r="C17525" i="26"/>
  <c r="B17527" i="26" l="1"/>
  <c r="C17526" i="26"/>
  <c r="B17528" i="26" l="1"/>
  <c r="C17527" i="26"/>
  <c r="B17529" i="26" l="1"/>
  <c r="C17528" i="26"/>
  <c r="B17530" i="26" l="1"/>
  <c r="C17529" i="26"/>
  <c r="B17531" i="26" l="1"/>
  <c r="C17530" i="26"/>
  <c r="B17532" i="26" l="1"/>
  <c r="C17531" i="26"/>
  <c r="B17533" i="26" l="1"/>
  <c r="C17532" i="26"/>
  <c r="B17534" i="26" l="1"/>
  <c r="C17533" i="26"/>
  <c r="B17535" i="26" l="1"/>
  <c r="C17534" i="26"/>
  <c r="B17536" i="26" l="1"/>
  <c r="C17535" i="26"/>
  <c r="B17537" i="26" l="1"/>
  <c r="C17536" i="26"/>
  <c r="B17538" i="26" l="1"/>
  <c r="C17537" i="26"/>
  <c r="B17539" i="26" l="1"/>
  <c r="C17538" i="26"/>
  <c r="B17540" i="26" l="1"/>
  <c r="C17539" i="26"/>
  <c r="B17541" i="26" l="1"/>
  <c r="C17540" i="26"/>
  <c r="B17542" i="26" l="1"/>
  <c r="C17541" i="26"/>
  <c r="B17543" i="26" l="1"/>
  <c r="C17542" i="26"/>
  <c r="B17544" i="26" l="1"/>
  <c r="C17543" i="26"/>
  <c r="B17545" i="26" l="1"/>
  <c r="C17544" i="26"/>
  <c r="B17546" i="26" l="1"/>
  <c r="C17545" i="26"/>
  <c r="B17547" i="26" l="1"/>
  <c r="C17546" i="26"/>
  <c r="B17548" i="26" l="1"/>
  <c r="C17547" i="26"/>
  <c r="B17549" i="26" l="1"/>
  <c r="C17548" i="26"/>
  <c r="B17550" i="26" l="1"/>
  <c r="C17549" i="26"/>
  <c r="B17551" i="26" l="1"/>
  <c r="C17550" i="26"/>
  <c r="B17552" i="26" l="1"/>
  <c r="C17551" i="26"/>
  <c r="B17553" i="26" l="1"/>
  <c r="C17552" i="26"/>
  <c r="B17554" i="26" l="1"/>
  <c r="C17553" i="26"/>
  <c r="B17555" i="26" l="1"/>
  <c r="C17554" i="26"/>
  <c r="B17556" i="26" l="1"/>
  <c r="C17555" i="26"/>
  <c r="B17557" i="26" l="1"/>
  <c r="C17556" i="26"/>
  <c r="B17558" i="26" l="1"/>
  <c r="C17557" i="26"/>
  <c r="B17559" i="26" l="1"/>
  <c r="C17558" i="26"/>
  <c r="B17560" i="26" l="1"/>
  <c r="C17559" i="26"/>
  <c r="B17561" i="26" l="1"/>
  <c r="C17560" i="26"/>
  <c r="B17562" i="26" l="1"/>
  <c r="C17561" i="26"/>
  <c r="B17563" i="26" l="1"/>
  <c r="C17562" i="26"/>
  <c r="B17564" i="26" l="1"/>
  <c r="C17563" i="26"/>
  <c r="B17565" i="26" l="1"/>
  <c r="C17564" i="26"/>
  <c r="B17566" i="26" l="1"/>
  <c r="C17565" i="26"/>
  <c r="B17567" i="26" l="1"/>
  <c r="C17566" i="26"/>
  <c r="B17568" i="26" l="1"/>
  <c r="C17567" i="26"/>
  <c r="B17569" i="26" l="1"/>
  <c r="C17568" i="26"/>
  <c r="B17570" i="26" l="1"/>
  <c r="C17569" i="26"/>
  <c r="B17571" i="26" l="1"/>
  <c r="C17570" i="26"/>
  <c r="B17572" i="26" l="1"/>
  <c r="C17571" i="26"/>
  <c r="B17573" i="26" l="1"/>
  <c r="C17572" i="26"/>
  <c r="B17574" i="26" l="1"/>
  <c r="C17573" i="26"/>
  <c r="B17575" i="26" l="1"/>
  <c r="C17574" i="26"/>
  <c r="B17576" i="26" l="1"/>
  <c r="C17575" i="26"/>
  <c r="B17577" i="26" l="1"/>
  <c r="C17576" i="26"/>
  <c r="B17578" i="26" l="1"/>
  <c r="C17577" i="26"/>
  <c r="B17579" i="26" l="1"/>
  <c r="C17578" i="26"/>
  <c r="B17580" i="26" l="1"/>
  <c r="C17579" i="26"/>
  <c r="B17581" i="26" l="1"/>
  <c r="C17580" i="26"/>
  <c r="B17582" i="26" l="1"/>
  <c r="C17581" i="26"/>
  <c r="B17583" i="26" l="1"/>
  <c r="C17582" i="26"/>
  <c r="B17584" i="26" l="1"/>
  <c r="C17583" i="26"/>
  <c r="B17585" i="26" l="1"/>
  <c r="C17584" i="26"/>
  <c r="B17586" i="26" l="1"/>
  <c r="C17585" i="26"/>
  <c r="B17587" i="26" l="1"/>
  <c r="C17586" i="26"/>
  <c r="B17588" i="26" l="1"/>
  <c r="C17587" i="26"/>
  <c r="B17589" i="26" l="1"/>
  <c r="C17588" i="26"/>
  <c r="B17590" i="26" l="1"/>
  <c r="C17589" i="26"/>
  <c r="B17591" i="26" l="1"/>
  <c r="C17590" i="26"/>
  <c r="B17592" i="26" l="1"/>
  <c r="C17591" i="26"/>
  <c r="B17593" i="26" l="1"/>
  <c r="C17592" i="26"/>
  <c r="B17594" i="26" l="1"/>
  <c r="C17593" i="26"/>
  <c r="B17595" i="26" l="1"/>
  <c r="C17594" i="26"/>
  <c r="B17596" i="26" l="1"/>
  <c r="C17595" i="26"/>
  <c r="B17597" i="26" l="1"/>
  <c r="C17596" i="26"/>
  <c r="B17598" i="26" l="1"/>
  <c r="C17597" i="26"/>
  <c r="B17599" i="26" l="1"/>
  <c r="C17598" i="26"/>
  <c r="B17600" i="26" l="1"/>
  <c r="C17599" i="26"/>
  <c r="B17601" i="26" l="1"/>
  <c r="C17600" i="26"/>
  <c r="B17602" i="26" l="1"/>
  <c r="C17601" i="26"/>
  <c r="B17603" i="26" l="1"/>
  <c r="C17602" i="26"/>
  <c r="B17604" i="26" l="1"/>
  <c r="C17603" i="26"/>
  <c r="B17605" i="26" l="1"/>
  <c r="C17604" i="26"/>
  <c r="B17606" i="26" l="1"/>
  <c r="C17605" i="26"/>
  <c r="B17607" i="26" l="1"/>
  <c r="C17606" i="26"/>
  <c r="B17608" i="26" l="1"/>
  <c r="C17607" i="26"/>
  <c r="B17609" i="26" l="1"/>
  <c r="C17608" i="26"/>
  <c r="B17610" i="26" l="1"/>
  <c r="C17609" i="26"/>
  <c r="B17611" i="26" l="1"/>
  <c r="C17610" i="26"/>
  <c r="B17612" i="26" l="1"/>
  <c r="C17611" i="26"/>
  <c r="B17613" i="26" l="1"/>
  <c r="C17612" i="26"/>
  <c r="B17614" i="26" l="1"/>
  <c r="C17613" i="26"/>
  <c r="B17615" i="26" l="1"/>
  <c r="C17614" i="26"/>
  <c r="B17616" i="26" l="1"/>
  <c r="C17615" i="26"/>
  <c r="B17617" i="26" l="1"/>
  <c r="C17616" i="26"/>
  <c r="B17618" i="26" l="1"/>
  <c r="C17617" i="26"/>
  <c r="B17619" i="26" l="1"/>
  <c r="C17618" i="26"/>
  <c r="B17620" i="26" l="1"/>
  <c r="C17619" i="26"/>
  <c r="B17621" i="26" l="1"/>
  <c r="C17620" i="26"/>
  <c r="B17622" i="26" l="1"/>
  <c r="C17621" i="26"/>
  <c r="B17623" i="26" l="1"/>
  <c r="C17622" i="26"/>
  <c r="B17624" i="26" l="1"/>
  <c r="C17623" i="26"/>
  <c r="B17625" i="26" l="1"/>
  <c r="C17624" i="26"/>
  <c r="B17626" i="26" l="1"/>
  <c r="C17625" i="26"/>
  <c r="B17627" i="26" l="1"/>
  <c r="C17626" i="26"/>
  <c r="B17628" i="26" l="1"/>
  <c r="C17627" i="26"/>
  <c r="B17629" i="26" l="1"/>
  <c r="C17628" i="26"/>
  <c r="B17630" i="26" l="1"/>
  <c r="C17629" i="26"/>
  <c r="B17631" i="26" l="1"/>
  <c r="C17630" i="26"/>
  <c r="B17632" i="26" l="1"/>
  <c r="C17631" i="26"/>
  <c r="B17633" i="26" l="1"/>
  <c r="C17632" i="26"/>
  <c r="B17634" i="26" l="1"/>
  <c r="C17633" i="26"/>
  <c r="B17635" i="26" l="1"/>
  <c r="C17634" i="26"/>
  <c r="B17636" i="26" l="1"/>
  <c r="C17635" i="26"/>
  <c r="B17637" i="26" l="1"/>
  <c r="C17636" i="26"/>
  <c r="B17638" i="26" l="1"/>
  <c r="C17637" i="26"/>
  <c r="B17639" i="26" l="1"/>
  <c r="C17638" i="26"/>
  <c r="B17640" i="26" l="1"/>
  <c r="C17639" i="26"/>
  <c r="B17641" i="26" l="1"/>
  <c r="C17640" i="26"/>
  <c r="B17642" i="26" l="1"/>
  <c r="C17641" i="26"/>
  <c r="B17643" i="26" l="1"/>
  <c r="C17642" i="26"/>
  <c r="B17644" i="26" l="1"/>
  <c r="C17643" i="26"/>
  <c r="B17645" i="26" l="1"/>
  <c r="C17644" i="26"/>
  <c r="B17646" i="26" l="1"/>
  <c r="C17645" i="26"/>
  <c r="B17647" i="26" l="1"/>
  <c r="C17646" i="26"/>
  <c r="B17648" i="26" l="1"/>
  <c r="C17647" i="26"/>
  <c r="B17649" i="26" l="1"/>
  <c r="C17648" i="26"/>
  <c r="B17650" i="26" l="1"/>
  <c r="C17649" i="26"/>
  <c r="B17651" i="26" l="1"/>
  <c r="C17650" i="26"/>
  <c r="B17652" i="26" l="1"/>
  <c r="C17651" i="26"/>
  <c r="B17653" i="26" l="1"/>
  <c r="C17652" i="26"/>
  <c r="B17654" i="26" l="1"/>
  <c r="C17653" i="26"/>
  <c r="B17655" i="26" l="1"/>
  <c r="C17654" i="26"/>
  <c r="B17656" i="26" l="1"/>
  <c r="C17655" i="26"/>
  <c r="B17657" i="26" l="1"/>
  <c r="C17656" i="26"/>
  <c r="B17658" i="26" l="1"/>
  <c r="C17657" i="26"/>
  <c r="B17659" i="26" l="1"/>
  <c r="C17658" i="26"/>
  <c r="B17660" i="26" l="1"/>
  <c r="C17659" i="26"/>
  <c r="B17661" i="26" l="1"/>
  <c r="C17660" i="26"/>
  <c r="B17662" i="26" l="1"/>
  <c r="C17661" i="26"/>
  <c r="B17663" i="26" l="1"/>
  <c r="C17662" i="26"/>
  <c r="B17664" i="26" l="1"/>
  <c r="C17663" i="26"/>
  <c r="B17665" i="26" l="1"/>
  <c r="C17664" i="26"/>
  <c r="B17666" i="26" l="1"/>
  <c r="C17665" i="26"/>
  <c r="B17667" i="26" l="1"/>
  <c r="C17666" i="26"/>
  <c r="B17668" i="26" l="1"/>
  <c r="C17667" i="26"/>
  <c r="B17669" i="26" l="1"/>
  <c r="C17668" i="26"/>
  <c r="B17670" i="26" l="1"/>
  <c r="C17669" i="26"/>
  <c r="B17671" i="26" l="1"/>
  <c r="C17670" i="26"/>
  <c r="B17672" i="26" l="1"/>
  <c r="C17671" i="26"/>
  <c r="B17673" i="26" l="1"/>
  <c r="C17672" i="26"/>
  <c r="B17674" i="26" l="1"/>
  <c r="C17673" i="26"/>
  <c r="B17675" i="26" l="1"/>
  <c r="C17674" i="26"/>
  <c r="B17676" i="26" l="1"/>
  <c r="C17675" i="26"/>
  <c r="B17677" i="26" l="1"/>
  <c r="C17676" i="26"/>
  <c r="B17678" i="26" l="1"/>
  <c r="C17677" i="26"/>
  <c r="B17679" i="26" l="1"/>
  <c r="C17678" i="26"/>
  <c r="B17680" i="26" l="1"/>
  <c r="C17679" i="26"/>
  <c r="B17681" i="26" l="1"/>
  <c r="C17680" i="26"/>
  <c r="B17682" i="26" l="1"/>
  <c r="C17681" i="26"/>
  <c r="B17683" i="26" l="1"/>
  <c r="C17682" i="26"/>
  <c r="B17684" i="26" l="1"/>
  <c r="C17683" i="26"/>
  <c r="B17685" i="26" l="1"/>
  <c r="C17684" i="26"/>
  <c r="B17686" i="26" l="1"/>
  <c r="C17685" i="26"/>
  <c r="B17687" i="26" l="1"/>
  <c r="C17686" i="26"/>
  <c r="B17688" i="26" l="1"/>
  <c r="C17687" i="26"/>
  <c r="B17689" i="26" l="1"/>
  <c r="C17688" i="26"/>
  <c r="B17690" i="26" l="1"/>
  <c r="C17689" i="26"/>
  <c r="B17691" i="26" l="1"/>
  <c r="C17690" i="26"/>
  <c r="B17692" i="26" l="1"/>
  <c r="C17691" i="26"/>
  <c r="B17693" i="26" l="1"/>
  <c r="C17692" i="26"/>
  <c r="B17694" i="26" l="1"/>
  <c r="C17693" i="26"/>
  <c r="B17695" i="26" l="1"/>
  <c r="C17694" i="26"/>
  <c r="B17696" i="26" l="1"/>
  <c r="C17695" i="26"/>
  <c r="B17697" i="26" l="1"/>
  <c r="C17696" i="26"/>
  <c r="B17698" i="26" l="1"/>
  <c r="C17697" i="26"/>
  <c r="B17699" i="26" l="1"/>
  <c r="C17698" i="26"/>
  <c r="B17700" i="26" l="1"/>
  <c r="C17699" i="26"/>
  <c r="B17701" i="26" l="1"/>
  <c r="C17700" i="26"/>
  <c r="B17702" i="26" l="1"/>
  <c r="C17701" i="26"/>
  <c r="B17703" i="26" l="1"/>
  <c r="C17702" i="26"/>
  <c r="B17704" i="26" l="1"/>
  <c r="C17703" i="26"/>
  <c r="B17705" i="26" l="1"/>
  <c r="C17704" i="26"/>
  <c r="B17706" i="26" l="1"/>
  <c r="C17705" i="26"/>
  <c r="B17707" i="26" l="1"/>
  <c r="C17706" i="26"/>
  <c r="B17708" i="26" l="1"/>
  <c r="C17707" i="26"/>
  <c r="B17709" i="26" l="1"/>
  <c r="C17708" i="26"/>
  <c r="B17710" i="26" l="1"/>
  <c r="C17709" i="26"/>
  <c r="B17711" i="26" l="1"/>
  <c r="C17710" i="26"/>
  <c r="B17712" i="26" l="1"/>
  <c r="C17711" i="26"/>
  <c r="B17713" i="26" l="1"/>
  <c r="C17712" i="26"/>
  <c r="B17714" i="26" l="1"/>
  <c r="C17713" i="26"/>
  <c r="B17715" i="26" l="1"/>
  <c r="C17714" i="26"/>
  <c r="B17716" i="26" l="1"/>
  <c r="C17715" i="26"/>
  <c r="B17717" i="26" l="1"/>
  <c r="C17716" i="26"/>
  <c r="B17718" i="26" l="1"/>
  <c r="C17717" i="26"/>
  <c r="B17719" i="26" l="1"/>
  <c r="C17718" i="26"/>
  <c r="B17720" i="26" l="1"/>
  <c r="C17719" i="26"/>
  <c r="B17721" i="26" l="1"/>
  <c r="C17720" i="26"/>
  <c r="B17722" i="26" l="1"/>
  <c r="C17721" i="26"/>
  <c r="B17723" i="26" l="1"/>
  <c r="C17722" i="26"/>
  <c r="B17724" i="26" l="1"/>
  <c r="C17723" i="26"/>
  <c r="B17725" i="26" l="1"/>
  <c r="C17724" i="26"/>
  <c r="B17726" i="26" l="1"/>
  <c r="C17725" i="26"/>
  <c r="B17727" i="26" l="1"/>
  <c r="C17726" i="26"/>
  <c r="B17728" i="26" l="1"/>
  <c r="C17727" i="26"/>
  <c r="B17729" i="26" l="1"/>
  <c r="C17728" i="26"/>
  <c r="B17730" i="26" l="1"/>
  <c r="C17729" i="26"/>
  <c r="B17731" i="26" l="1"/>
  <c r="C17730" i="26"/>
  <c r="B17732" i="26" l="1"/>
  <c r="C17731" i="26"/>
  <c r="B17733" i="26" l="1"/>
  <c r="C17732" i="26"/>
  <c r="B17734" i="26" l="1"/>
  <c r="C17733" i="26"/>
  <c r="B17735" i="26" l="1"/>
  <c r="C17734" i="26"/>
  <c r="B17736" i="26" l="1"/>
  <c r="C17735" i="26"/>
  <c r="B17737" i="26" l="1"/>
  <c r="C17736" i="26"/>
  <c r="B17738" i="26" l="1"/>
  <c r="C17737" i="26"/>
  <c r="B17739" i="26" l="1"/>
  <c r="C17738" i="26"/>
  <c r="B17740" i="26" l="1"/>
  <c r="C17739" i="26"/>
  <c r="B17741" i="26" l="1"/>
  <c r="C17740" i="26"/>
  <c r="B17742" i="26" l="1"/>
  <c r="C17741" i="26"/>
  <c r="B17743" i="26" l="1"/>
  <c r="C17742" i="26"/>
  <c r="B17744" i="26" l="1"/>
  <c r="C17743" i="26"/>
  <c r="B17745" i="26" l="1"/>
  <c r="C17744" i="26"/>
  <c r="B17746" i="26" l="1"/>
  <c r="C17745" i="26"/>
  <c r="B17747" i="26" l="1"/>
  <c r="C17746" i="26"/>
  <c r="B17748" i="26" l="1"/>
  <c r="C17747" i="26"/>
  <c r="B17749" i="26" l="1"/>
  <c r="C17748" i="26"/>
  <c r="B17750" i="26" l="1"/>
  <c r="C17749" i="26"/>
  <c r="B17751" i="26" l="1"/>
  <c r="C17750" i="26"/>
  <c r="B17752" i="26" l="1"/>
  <c r="C17751" i="26"/>
  <c r="B17753" i="26" l="1"/>
  <c r="C17752" i="26"/>
  <c r="B17754" i="26" l="1"/>
  <c r="C17753" i="26"/>
  <c r="B17755" i="26" l="1"/>
  <c r="C17754" i="26"/>
  <c r="B17756" i="26" l="1"/>
  <c r="C17755" i="26"/>
  <c r="B17757" i="26" l="1"/>
  <c r="C17756" i="26"/>
  <c r="B17758" i="26" l="1"/>
  <c r="C17757" i="26"/>
  <c r="B17759" i="26" l="1"/>
  <c r="C17758" i="26"/>
  <c r="B17760" i="26" l="1"/>
  <c r="C17759" i="26"/>
  <c r="B17761" i="26" l="1"/>
  <c r="C17760" i="26"/>
  <c r="B17762" i="26" l="1"/>
  <c r="C17761" i="26"/>
  <c r="B17763" i="26" l="1"/>
  <c r="C17762" i="26"/>
  <c r="B17764" i="26" l="1"/>
  <c r="C17763" i="26"/>
  <c r="B17765" i="26" l="1"/>
  <c r="C17764" i="26"/>
  <c r="B17766" i="26" l="1"/>
  <c r="C17765" i="26"/>
  <c r="B17767" i="26" l="1"/>
  <c r="C17766" i="26"/>
  <c r="B17768" i="26" l="1"/>
  <c r="C17767" i="26"/>
  <c r="B17769" i="26" l="1"/>
  <c r="C17768" i="26"/>
  <c r="B17770" i="26" l="1"/>
  <c r="C17769" i="26"/>
  <c r="B17771" i="26" l="1"/>
  <c r="C17770" i="26"/>
  <c r="B17772" i="26" l="1"/>
  <c r="C17771" i="26"/>
  <c r="B17773" i="26" l="1"/>
  <c r="C17772" i="26"/>
  <c r="B17774" i="26" l="1"/>
  <c r="C17773" i="26"/>
  <c r="B17775" i="26" l="1"/>
  <c r="C17774" i="26"/>
  <c r="B17776" i="26" l="1"/>
  <c r="C17775" i="26"/>
  <c r="B17777" i="26" l="1"/>
  <c r="C17776" i="26"/>
  <c r="B17778" i="26" l="1"/>
  <c r="C17777" i="26"/>
  <c r="B17779" i="26" l="1"/>
  <c r="C17778" i="26"/>
  <c r="B17780" i="26" l="1"/>
  <c r="C17779" i="26"/>
  <c r="B17781" i="26" l="1"/>
  <c r="C17780" i="26"/>
  <c r="B17782" i="26" l="1"/>
  <c r="C17781" i="26"/>
  <c r="B17783" i="26" l="1"/>
  <c r="C17782" i="26"/>
  <c r="B17784" i="26" l="1"/>
  <c r="C17783" i="26"/>
  <c r="B17785" i="26" l="1"/>
  <c r="C17784" i="26"/>
  <c r="B17786" i="26" l="1"/>
  <c r="C17785" i="26"/>
  <c r="B17787" i="26" l="1"/>
  <c r="C17786" i="26"/>
  <c r="B17788" i="26" l="1"/>
  <c r="C17787" i="26"/>
  <c r="B17789" i="26" l="1"/>
  <c r="C17788" i="26"/>
  <c r="B17790" i="26" l="1"/>
  <c r="C17789" i="26"/>
  <c r="B17791" i="26" l="1"/>
  <c r="C17790" i="26"/>
  <c r="B17792" i="26" l="1"/>
  <c r="C17791" i="26"/>
  <c r="B17793" i="26" l="1"/>
  <c r="C17792" i="26"/>
  <c r="B17794" i="26" l="1"/>
  <c r="C17793" i="26"/>
  <c r="B17795" i="26" l="1"/>
  <c r="C17794" i="26"/>
  <c r="B17796" i="26" l="1"/>
  <c r="C17795" i="26"/>
  <c r="B17797" i="26" l="1"/>
  <c r="C17796" i="26"/>
  <c r="B17798" i="26" l="1"/>
  <c r="C17797" i="26"/>
  <c r="B17799" i="26" l="1"/>
  <c r="C17798" i="26"/>
  <c r="B17800" i="26" l="1"/>
  <c r="C17799" i="26"/>
  <c r="B17801" i="26" l="1"/>
  <c r="C17800" i="26"/>
  <c r="B17802" i="26" l="1"/>
  <c r="C17801" i="26"/>
  <c r="B17803" i="26" l="1"/>
  <c r="C17802" i="26"/>
  <c r="B17804" i="26" l="1"/>
  <c r="C17803" i="26"/>
  <c r="B17805" i="26" l="1"/>
  <c r="C17804" i="26"/>
  <c r="B17806" i="26" l="1"/>
  <c r="C17805" i="26"/>
  <c r="B17807" i="26" l="1"/>
  <c r="C17806" i="26"/>
  <c r="B17808" i="26" l="1"/>
  <c r="C17807" i="26"/>
  <c r="B17809" i="26" l="1"/>
  <c r="C17808" i="26"/>
  <c r="B17810" i="26" l="1"/>
  <c r="C17809" i="26"/>
  <c r="B17811" i="26" l="1"/>
  <c r="C17810" i="26"/>
  <c r="B17812" i="26" l="1"/>
  <c r="C17811" i="26"/>
  <c r="B17813" i="26" l="1"/>
  <c r="C17812" i="26"/>
  <c r="B17814" i="26" l="1"/>
  <c r="C17813" i="26"/>
  <c r="B17815" i="26" l="1"/>
  <c r="C17814" i="26"/>
  <c r="B17816" i="26" l="1"/>
  <c r="C17815" i="26"/>
  <c r="B17817" i="26" l="1"/>
  <c r="C17816" i="26"/>
  <c r="B17818" i="26" l="1"/>
  <c r="C17817" i="26"/>
  <c r="B17819" i="26" l="1"/>
  <c r="C17818" i="26"/>
  <c r="B17820" i="26" l="1"/>
  <c r="C17819" i="26"/>
  <c r="B17821" i="26" l="1"/>
  <c r="C17820" i="26"/>
  <c r="B17822" i="26" l="1"/>
  <c r="C17821" i="26"/>
  <c r="B17823" i="26" l="1"/>
  <c r="C17822" i="26"/>
  <c r="B17824" i="26" l="1"/>
  <c r="C17823" i="26"/>
  <c r="B17825" i="26" l="1"/>
  <c r="C17824" i="26"/>
  <c r="B17826" i="26" l="1"/>
  <c r="C17825" i="26"/>
  <c r="B17827" i="26" l="1"/>
  <c r="C17826" i="26"/>
  <c r="B17828" i="26" l="1"/>
  <c r="C17827" i="26"/>
  <c r="B17829" i="26" l="1"/>
  <c r="C17828" i="26"/>
  <c r="B17830" i="26" l="1"/>
  <c r="C17829" i="26"/>
  <c r="B17831" i="26" l="1"/>
  <c r="C17830" i="26"/>
  <c r="B17832" i="26" l="1"/>
  <c r="C17831" i="26"/>
  <c r="B17833" i="26" l="1"/>
  <c r="C17832" i="26"/>
  <c r="B17834" i="26" l="1"/>
  <c r="C17833" i="26"/>
  <c r="B17835" i="26" l="1"/>
  <c r="C17834" i="26"/>
  <c r="B17836" i="26" l="1"/>
  <c r="C17835" i="26"/>
  <c r="B17837" i="26" l="1"/>
  <c r="C17836" i="26"/>
  <c r="B17838" i="26" l="1"/>
  <c r="C17837" i="26"/>
  <c r="B17839" i="26" l="1"/>
  <c r="C17838" i="26"/>
  <c r="B17840" i="26" l="1"/>
  <c r="C17839" i="26"/>
  <c r="B17841" i="26" l="1"/>
  <c r="C17840" i="26"/>
  <c r="B17842" i="26" l="1"/>
  <c r="C17841" i="26"/>
  <c r="B17843" i="26" l="1"/>
  <c r="C17842" i="26"/>
  <c r="B17844" i="26" l="1"/>
  <c r="C17843" i="26"/>
  <c r="B17845" i="26" l="1"/>
  <c r="C17844" i="26"/>
  <c r="B17846" i="26" l="1"/>
  <c r="C17845" i="26"/>
  <c r="B17847" i="26" l="1"/>
  <c r="C17846" i="26"/>
  <c r="B17848" i="26" l="1"/>
  <c r="C17847" i="26"/>
  <c r="B17849" i="26" l="1"/>
  <c r="C17848" i="26"/>
  <c r="B17850" i="26" l="1"/>
  <c r="C17849" i="26"/>
  <c r="B17851" i="26" l="1"/>
  <c r="C17850" i="26"/>
  <c r="B17852" i="26" l="1"/>
  <c r="C17851" i="26"/>
  <c r="B17853" i="26" l="1"/>
  <c r="C17852" i="26"/>
  <c r="B17854" i="26" l="1"/>
  <c r="C17853" i="26"/>
  <c r="B17855" i="26" l="1"/>
  <c r="C17854" i="26"/>
  <c r="B17856" i="26" l="1"/>
  <c r="C17855" i="26"/>
  <c r="B17857" i="26" l="1"/>
  <c r="C17856" i="26"/>
  <c r="B17858" i="26" l="1"/>
  <c r="C17857" i="26"/>
  <c r="B17859" i="26" l="1"/>
  <c r="C17858" i="26"/>
  <c r="B17860" i="26" l="1"/>
  <c r="C17859" i="26"/>
  <c r="B17861" i="26" l="1"/>
  <c r="C17860" i="26"/>
  <c r="B17862" i="26" l="1"/>
  <c r="C17861" i="26"/>
  <c r="B17863" i="26" l="1"/>
  <c r="C17862" i="26"/>
  <c r="B17864" i="26" l="1"/>
  <c r="C17863" i="26"/>
  <c r="B17865" i="26" l="1"/>
  <c r="C17864" i="26"/>
  <c r="B17866" i="26" l="1"/>
  <c r="C17865" i="26"/>
  <c r="B17867" i="26" l="1"/>
  <c r="C17866" i="26"/>
  <c r="B17868" i="26" l="1"/>
  <c r="C17867" i="26"/>
  <c r="B17869" i="26" l="1"/>
  <c r="C17868" i="26"/>
  <c r="B17870" i="26" l="1"/>
  <c r="C17869" i="26"/>
  <c r="B17871" i="26" l="1"/>
  <c r="C17870" i="26"/>
  <c r="B17872" i="26" l="1"/>
  <c r="C17871" i="26"/>
  <c r="B17873" i="26" l="1"/>
  <c r="C17872" i="26"/>
  <c r="B17874" i="26" l="1"/>
  <c r="C17873" i="26"/>
  <c r="B17875" i="26" l="1"/>
  <c r="C17874" i="26"/>
  <c r="B17876" i="26" l="1"/>
  <c r="C17875" i="26"/>
  <c r="B17877" i="26" l="1"/>
  <c r="C17876" i="26"/>
  <c r="B17878" i="26" l="1"/>
  <c r="C17877" i="26"/>
  <c r="B17879" i="26" l="1"/>
  <c r="C17878" i="26"/>
  <c r="B17880" i="26" l="1"/>
  <c r="C17879" i="26"/>
  <c r="B17881" i="26" l="1"/>
  <c r="C17880" i="26"/>
  <c r="B17882" i="26" l="1"/>
  <c r="C17881" i="26"/>
  <c r="B17883" i="26" l="1"/>
  <c r="C17882" i="26"/>
  <c r="B17884" i="26" l="1"/>
  <c r="C17883" i="26"/>
  <c r="B17885" i="26" l="1"/>
  <c r="C17884" i="26"/>
  <c r="B17886" i="26" l="1"/>
  <c r="C17885" i="26"/>
  <c r="B17887" i="26" l="1"/>
  <c r="C17886" i="26"/>
  <c r="B17888" i="26" l="1"/>
  <c r="C17887" i="26"/>
  <c r="B17889" i="26" l="1"/>
  <c r="C17888" i="26"/>
  <c r="B17890" i="26" l="1"/>
  <c r="C17889" i="26"/>
  <c r="B17891" i="26" l="1"/>
  <c r="C17890" i="26"/>
  <c r="B17892" i="26" l="1"/>
  <c r="C17891" i="26"/>
  <c r="B17893" i="26" l="1"/>
  <c r="C17892" i="26"/>
  <c r="B17894" i="26" l="1"/>
  <c r="C17893" i="26"/>
  <c r="B17895" i="26" l="1"/>
  <c r="C17894" i="26"/>
  <c r="B17896" i="26" l="1"/>
  <c r="C17895" i="26"/>
  <c r="B17897" i="26" l="1"/>
  <c r="C17896" i="26"/>
  <c r="B17898" i="26" l="1"/>
  <c r="C17897" i="26"/>
  <c r="B17899" i="26" l="1"/>
  <c r="C17898" i="26"/>
  <c r="B17900" i="26" l="1"/>
  <c r="C17899" i="26"/>
  <c r="C17900" i="26" l="1"/>
  <c r="B17901" i="26"/>
  <c r="B17902" i="26" l="1"/>
  <c r="C17901" i="26"/>
  <c r="B17903" i="26" l="1"/>
  <c r="C17902" i="26"/>
  <c r="B17904" i="26" l="1"/>
  <c r="C17903" i="26"/>
  <c r="B17905" i="26" l="1"/>
  <c r="C17904" i="26"/>
  <c r="B17906" i="26" l="1"/>
  <c r="C17905" i="26"/>
  <c r="B17907" i="26" l="1"/>
  <c r="C17906" i="26"/>
  <c r="B17908" i="26" l="1"/>
  <c r="C17907" i="26"/>
  <c r="B17909" i="26" l="1"/>
  <c r="C17908" i="26"/>
  <c r="B17910" i="26" l="1"/>
  <c r="C17909" i="26"/>
  <c r="B17911" i="26" l="1"/>
  <c r="C17910" i="26"/>
  <c r="B17912" i="26" l="1"/>
  <c r="C17911" i="26"/>
  <c r="B17913" i="26" l="1"/>
  <c r="C17912" i="26"/>
  <c r="B17914" i="26" l="1"/>
  <c r="C17913" i="26"/>
  <c r="B17915" i="26" l="1"/>
  <c r="C17914" i="26"/>
  <c r="B17916" i="26" l="1"/>
  <c r="C17915" i="26"/>
  <c r="B17917" i="26" l="1"/>
  <c r="C17916" i="26"/>
  <c r="B17918" i="26" l="1"/>
  <c r="C17917" i="26"/>
  <c r="B17919" i="26" l="1"/>
  <c r="C17918" i="26"/>
  <c r="B17920" i="26" l="1"/>
  <c r="C17919" i="26"/>
  <c r="B17921" i="26" l="1"/>
  <c r="C17920" i="26"/>
  <c r="B17922" i="26" l="1"/>
  <c r="C17921" i="26"/>
  <c r="B17923" i="26" l="1"/>
  <c r="C17922" i="26"/>
  <c r="B17924" i="26" l="1"/>
  <c r="C17923" i="26"/>
  <c r="B17925" i="26" l="1"/>
  <c r="C17924" i="26"/>
  <c r="B17926" i="26" l="1"/>
  <c r="C17925" i="26"/>
  <c r="C17926" i="26" l="1"/>
  <c r="B17927" i="26"/>
  <c r="B17928" i="26" l="1"/>
  <c r="C17927" i="26"/>
  <c r="B17929" i="26" l="1"/>
  <c r="C17928" i="26"/>
  <c r="B17930" i="26" l="1"/>
  <c r="C17929" i="26"/>
  <c r="B17931" i="26" l="1"/>
  <c r="C17930" i="26"/>
  <c r="B17932" i="26" l="1"/>
  <c r="C17931" i="26"/>
  <c r="B17933" i="26" l="1"/>
  <c r="C17932" i="26"/>
  <c r="B17934" i="26" l="1"/>
  <c r="C17933" i="26"/>
  <c r="B17935" i="26" l="1"/>
  <c r="C17934" i="26"/>
  <c r="B17936" i="26" l="1"/>
  <c r="C17935" i="26"/>
  <c r="B17937" i="26" l="1"/>
  <c r="C17936" i="26"/>
  <c r="B17938" i="26" l="1"/>
  <c r="C17937" i="26"/>
  <c r="B17939" i="26" l="1"/>
  <c r="C17938" i="26"/>
  <c r="B17940" i="26" l="1"/>
  <c r="C17939" i="26"/>
  <c r="B17941" i="26" l="1"/>
  <c r="C17940" i="26"/>
  <c r="B17942" i="26" l="1"/>
  <c r="C17941" i="26"/>
  <c r="B17943" i="26" l="1"/>
  <c r="C17942" i="26"/>
  <c r="B17944" i="26" l="1"/>
  <c r="C17943" i="26"/>
  <c r="B17945" i="26" l="1"/>
  <c r="C17944" i="26"/>
  <c r="B17946" i="26" l="1"/>
  <c r="C17945" i="26"/>
  <c r="B17947" i="26" l="1"/>
  <c r="C17946" i="26"/>
  <c r="B17948" i="26" l="1"/>
  <c r="C17947" i="26"/>
  <c r="B17949" i="26" l="1"/>
  <c r="C17948" i="26"/>
  <c r="B17950" i="26" l="1"/>
  <c r="C17949" i="26"/>
  <c r="B17951" i="26" l="1"/>
  <c r="C17950" i="26"/>
  <c r="B17952" i="26" l="1"/>
  <c r="C17951" i="26"/>
  <c r="B17953" i="26" l="1"/>
  <c r="C17952" i="26"/>
  <c r="B17954" i="26" l="1"/>
  <c r="C17953" i="26"/>
  <c r="B17955" i="26" l="1"/>
  <c r="C17954" i="26"/>
  <c r="B17956" i="26" l="1"/>
  <c r="C17955" i="26"/>
  <c r="B17957" i="26" l="1"/>
  <c r="C17956" i="26"/>
  <c r="B17958" i="26" l="1"/>
  <c r="C17957" i="26"/>
  <c r="B17959" i="26" l="1"/>
  <c r="C17958" i="26"/>
  <c r="B17960" i="26" l="1"/>
  <c r="C17959" i="26"/>
  <c r="B17961" i="26" l="1"/>
  <c r="C17960" i="26"/>
  <c r="B17962" i="26" l="1"/>
  <c r="C17961" i="26"/>
  <c r="B17963" i="26" l="1"/>
  <c r="C17962" i="26"/>
  <c r="B17964" i="26" l="1"/>
  <c r="C17963" i="26"/>
  <c r="B17965" i="26" l="1"/>
  <c r="C17964" i="26"/>
  <c r="B17966" i="26" l="1"/>
  <c r="C17965" i="26"/>
  <c r="B17967" i="26" l="1"/>
  <c r="C17966" i="26"/>
  <c r="B17968" i="26" l="1"/>
  <c r="C17967" i="26"/>
  <c r="B17969" i="26" l="1"/>
  <c r="C17968" i="26"/>
  <c r="B17970" i="26" l="1"/>
  <c r="C17969" i="26"/>
  <c r="B17971" i="26" l="1"/>
  <c r="C17970" i="26"/>
  <c r="B17972" i="26" l="1"/>
  <c r="C17971" i="26"/>
  <c r="B17973" i="26" l="1"/>
  <c r="C17972" i="26"/>
  <c r="B17974" i="26" l="1"/>
  <c r="C17973" i="26"/>
  <c r="B17975" i="26" l="1"/>
  <c r="C17974" i="26"/>
  <c r="B17976" i="26" l="1"/>
  <c r="C17975" i="26"/>
  <c r="B17977" i="26" l="1"/>
  <c r="C17976" i="26"/>
  <c r="C17977" i="26" l="1"/>
  <c r="B17978" i="26"/>
  <c r="B17979" i="26" l="1"/>
  <c r="C17978" i="26"/>
  <c r="B17980" i="26" l="1"/>
  <c r="C17979" i="26"/>
  <c r="B17981" i="26" l="1"/>
  <c r="C17980" i="26"/>
  <c r="B17982" i="26" l="1"/>
  <c r="C17981" i="26"/>
  <c r="B17983" i="26" l="1"/>
  <c r="C17982" i="26"/>
  <c r="B17984" i="26" l="1"/>
  <c r="C17983" i="26"/>
  <c r="B17985" i="26" l="1"/>
  <c r="C17984" i="26"/>
  <c r="B17986" i="26" l="1"/>
  <c r="C17985" i="26"/>
  <c r="B17987" i="26" l="1"/>
  <c r="C17986" i="26"/>
  <c r="B17988" i="26" l="1"/>
  <c r="C17987" i="26"/>
  <c r="B17989" i="26" l="1"/>
  <c r="C17988" i="26"/>
  <c r="B17990" i="26" l="1"/>
  <c r="C17989" i="26"/>
  <c r="B17991" i="26" l="1"/>
  <c r="C17990" i="26"/>
  <c r="B17992" i="26" l="1"/>
  <c r="C17991" i="26"/>
  <c r="B17993" i="26" l="1"/>
  <c r="C17992" i="26"/>
  <c r="B17994" i="26" l="1"/>
  <c r="C17993" i="26"/>
  <c r="B17995" i="26" l="1"/>
  <c r="C17994" i="26"/>
  <c r="B17996" i="26" l="1"/>
  <c r="C17995" i="26"/>
  <c r="B17997" i="26" l="1"/>
  <c r="C17996" i="26"/>
  <c r="B17998" i="26" l="1"/>
  <c r="C17997" i="26"/>
  <c r="B17999" i="26" l="1"/>
  <c r="C17998" i="26"/>
  <c r="B18000" i="26" l="1"/>
  <c r="C17999" i="26"/>
  <c r="B18001" i="26" l="1"/>
  <c r="C18000" i="26"/>
  <c r="B18002" i="26" l="1"/>
  <c r="C18001" i="26"/>
  <c r="B18003" i="26" l="1"/>
  <c r="C18002" i="26"/>
  <c r="B18004" i="26" l="1"/>
  <c r="C18003" i="26"/>
  <c r="B18005" i="26" l="1"/>
  <c r="C18004" i="26"/>
  <c r="B18006" i="26" l="1"/>
  <c r="C18005" i="26"/>
  <c r="B18007" i="26" l="1"/>
  <c r="C18006" i="26"/>
  <c r="B18008" i="26" l="1"/>
  <c r="C18007" i="26"/>
  <c r="B18009" i="26" l="1"/>
  <c r="C18008" i="26"/>
  <c r="B18010" i="26" l="1"/>
  <c r="C18009" i="26"/>
  <c r="B18011" i="26" l="1"/>
  <c r="C18010" i="26"/>
  <c r="B18012" i="26" l="1"/>
  <c r="C18011" i="26"/>
  <c r="B18013" i="26" l="1"/>
  <c r="C18012" i="26"/>
  <c r="B18014" i="26" l="1"/>
  <c r="C18013" i="26"/>
  <c r="B18015" i="26" l="1"/>
  <c r="C18014" i="26"/>
  <c r="B18016" i="26" l="1"/>
  <c r="C18015" i="26"/>
  <c r="B18017" i="26" l="1"/>
  <c r="C18016" i="26"/>
  <c r="B18018" i="26" l="1"/>
  <c r="C18017" i="26"/>
  <c r="B18019" i="26" l="1"/>
  <c r="C18018" i="26"/>
  <c r="B18020" i="26" l="1"/>
  <c r="C18019" i="26"/>
  <c r="B18021" i="26" l="1"/>
  <c r="C18020" i="26"/>
  <c r="C18021" i="26" l="1"/>
  <c r="B18022" i="26"/>
  <c r="B18023" i="26" l="1"/>
  <c r="C18022" i="26"/>
  <c r="B18024" i="26" l="1"/>
  <c r="C18023" i="26"/>
  <c r="B18025" i="26" l="1"/>
  <c r="C18024" i="26"/>
  <c r="B18026" i="26" l="1"/>
  <c r="C18025" i="26"/>
  <c r="B18027" i="26" l="1"/>
  <c r="C18026" i="26"/>
  <c r="B18028" i="26" l="1"/>
  <c r="C18027" i="26"/>
  <c r="B18029" i="26" l="1"/>
  <c r="C18028" i="26"/>
  <c r="B18030" i="26" l="1"/>
  <c r="C18029" i="26"/>
  <c r="B18031" i="26" l="1"/>
  <c r="C18030" i="26"/>
  <c r="B18032" i="26" l="1"/>
  <c r="C18031" i="26"/>
  <c r="B18033" i="26" l="1"/>
  <c r="C18032" i="26"/>
  <c r="B18034" i="26" l="1"/>
  <c r="C18033" i="26"/>
  <c r="B18035" i="26" l="1"/>
  <c r="C18034" i="26"/>
  <c r="B18036" i="26" l="1"/>
  <c r="C18035" i="26"/>
  <c r="B18037" i="26" l="1"/>
  <c r="C18036" i="26"/>
  <c r="B18038" i="26" l="1"/>
  <c r="C18037" i="26"/>
  <c r="B18039" i="26" l="1"/>
  <c r="C18038" i="26"/>
  <c r="B18040" i="26" l="1"/>
  <c r="C18039" i="26"/>
  <c r="B18041" i="26" l="1"/>
  <c r="C18040" i="26"/>
  <c r="B18042" i="26" l="1"/>
  <c r="C18041" i="26"/>
  <c r="B18043" i="26" l="1"/>
  <c r="C18042" i="26"/>
  <c r="B18044" i="26" l="1"/>
  <c r="C18043" i="26"/>
  <c r="B18045" i="26" l="1"/>
  <c r="C18044" i="26"/>
  <c r="B18046" i="26" l="1"/>
  <c r="C18045" i="26"/>
  <c r="B18047" i="26" l="1"/>
  <c r="C18046" i="26"/>
  <c r="B18048" i="26" l="1"/>
  <c r="C18047" i="26"/>
  <c r="B18049" i="26" l="1"/>
  <c r="C18048" i="26"/>
  <c r="B18050" i="26" l="1"/>
  <c r="C18049" i="26"/>
  <c r="B18051" i="26" l="1"/>
  <c r="C18050" i="26"/>
  <c r="B18052" i="26" l="1"/>
  <c r="C18051" i="26"/>
  <c r="B18053" i="26" l="1"/>
  <c r="C18052" i="26"/>
  <c r="B18054" i="26" l="1"/>
  <c r="C18053" i="26"/>
  <c r="B18055" i="26" l="1"/>
  <c r="C18054" i="26"/>
  <c r="B18056" i="26" l="1"/>
  <c r="C18055" i="26"/>
  <c r="B18057" i="26" l="1"/>
  <c r="C18056" i="26"/>
  <c r="B18058" i="26" l="1"/>
  <c r="C18057" i="26"/>
  <c r="B18059" i="26" l="1"/>
  <c r="C18058" i="26"/>
  <c r="B18060" i="26" l="1"/>
  <c r="C18059" i="26"/>
  <c r="B18061" i="26" l="1"/>
  <c r="C18060" i="26"/>
  <c r="B18062" i="26" l="1"/>
  <c r="C18061" i="26"/>
  <c r="B18063" i="26" l="1"/>
  <c r="C18062" i="26"/>
  <c r="B18064" i="26" l="1"/>
  <c r="C18063" i="26"/>
  <c r="B18065" i="26" l="1"/>
  <c r="C18064" i="26"/>
  <c r="B18066" i="26" l="1"/>
  <c r="C18065" i="26"/>
  <c r="B18067" i="26" l="1"/>
  <c r="C18066" i="26"/>
  <c r="B18068" i="26" l="1"/>
  <c r="C18067" i="26"/>
  <c r="B18069" i="26" l="1"/>
  <c r="C18068" i="26"/>
  <c r="B18070" i="26" l="1"/>
  <c r="C18069" i="26"/>
  <c r="B18071" i="26" l="1"/>
  <c r="C18070" i="26"/>
  <c r="B18072" i="26" l="1"/>
  <c r="C18071" i="26"/>
  <c r="B18073" i="26" l="1"/>
  <c r="C18072" i="26"/>
  <c r="B18074" i="26" l="1"/>
  <c r="C18073" i="26"/>
  <c r="B18075" i="26" l="1"/>
  <c r="C18074" i="26"/>
  <c r="B18076" i="26" l="1"/>
  <c r="C18075" i="26"/>
  <c r="B18077" i="26" l="1"/>
  <c r="C18076" i="26"/>
  <c r="B18078" i="26" l="1"/>
  <c r="C18077" i="26"/>
  <c r="B18079" i="26" l="1"/>
  <c r="C18078" i="26"/>
  <c r="B18080" i="26" l="1"/>
  <c r="C18079" i="26"/>
  <c r="B18081" i="26" l="1"/>
  <c r="C18080" i="26"/>
  <c r="B18082" i="26" l="1"/>
  <c r="C18081" i="26"/>
  <c r="B18083" i="26" l="1"/>
  <c r="C18082" i="26"/>
  <c r="B18084" i="26" l="1"/>
  <c r="C18083" i="26"/>
  <c r="B18085" i="26" l="1"/>
  <c r="C18084" i="26"/>
  <c r="B18086" i="26" l="1"/>
  <c r="C18085" i="26"/>
  <c r="B18087" i="26" l="1"/>
  <c r="C18086" i="26"/>
  <c r="B18088" i="26" l="1"/>
  <c r="C18087" i="26"/>
  <c r="B18089" i="26" l="1"/>
  <c r="C18088" i="26"/>
  <c r="B18090" i="26" l="1"/>
  <c r="C18089" i="26"/>
  <c r="B18091" i="26" l="1"/>
  <c r="C18090" i="26"/>
  <c r="B18092" i="26" l="1"/>
  <c r="C18091" i="26"/>
  <c r="B18093" i="26" l="1"/>
  <c r="C18092" i="26"/>
  <c r="B18094" i="26" l="1"/>
  <c r="C18093" i="26"/>
  <c r="B18095" i="26" l="1"/>
  <c r="C18094" i="26"/>
  <c r="B18096" i="26" l="1"/>
  <c r="C18095" i="26"/>
  <c r="B18097" i="26" l="1"/>
  <c r="C18096" i="26"/>
  <c r="B18098" i="26" l="1"/>
  <c r="C18097" i="26"/>
  <c r="B18099" i="26" l="1"/>
  <c r="C18098" i="26"/>
  <c r="B18100" i="26" l="1"/>
  <c r="C18099" i="26"/>
  <c r="B18101" i="26" l="1"/>
  <c r="C18100" i="26"/>
  <c r="B18102" i="26" l="1"/>
  <c r="C18101" i="26"/>
  <c r="B18103" i="26" l="1"/>
  <c r="C18102" i="26"/>
  <c r="B18104" i="26" l="1"/>
  <c r="C18103" i="26"/>
  <c r="B18105" i="26" l="1"/>
  <c r="C18104" i="26"/>
  <c r="B18106" i="26" l="1"/>
  <c r="C18105" i="26"/>
  <c r="B18107" i="26" l="1"/>
  <c r="C18106" i="26"/>
  <c r="B18108" i="26" l="1"/>
  <c r="C18107" i="26"/>
  <c r="B18109" i="26" l="1"/>
  <c r="C18108" i="26"/>
  <c r="B18110" i="26" l="1"/>
  <c r="C18109" i="26"/>
  <c r="B18111" i="26" l="1"/>
  <c r="C18110" i="26"/>
  <c r="B18112" i="26" l="1"/>
  <c r="C18111" i="26"/>
  <c r="B18113" i="26" l="1"/>
  <c r="C18112" i="26"/>
  <c r="B18114" i="26" l="1"/>
  <c r="C18113" i="26"/>
  <c r="B18115" i="26" l="1"/>
  <c r="C18114" i="26"/>
  <c r="B18116" i="26" l="1"/>
  <c r="C18115" i="26"/>
  <c r="B18117" i="26" l="1"/>
  <c r="C18116" i="26"/>
  <c r="B18118" i="26" l="1"/>
  <c r="C18117" i="26"/>
  <c r="B18119" i="26" l="1"/>
  <c r="C18118" i="26"/>
  <c r="B18120" i="26" l="1"/>
  <c r="C18119" i="26"/>
  <c r="B18121" i="26" l="1"/>
  <c r="C18120" i="26"/>
  <c r="B18122" i="26" l="1"/>
  <c r="C18121" i="26"/>
  <c r="B18123" i="26" l="1"/>
  <c r="C18122" i="26"/>
  <c r="B18124" i="26" l="1"/>
  <c r="C18123" i="26"/>
  <c r="B18125" i="26" l="1"/>
  <c r="C18124" i="26"/>
  <c r="B18126" i="26" l="1"/>
  <c r="C18125" i="26"/>
  <c r="B18127" i="26" l="1"/>
  <c r="C18126" i="26"/>
  <c r="B18128" i="26" l="1"/>
  <c r="C18127" i="26"/>
  <c r="B18129" i="26" l="1"/>
  <c r="C18128" i="26"/>
  <c r="B18130" i="26" l="1"/>
  <c r="C18129" i="26"/>
  <c r="B18131" i="26" l="1"/>
  <c r="C18130" i="26"/>
  <c r="B18132" i="26" l="1"/>
  <c r="C18131" i="26"/>
  <c r="B18133" i="26" l="1"/>
  <c r="C18132" i="26"/>
  <c r="B18134" i="26" l="1"/>
  <c r="C18133" i="26"/>
  <c r="B18135" i="26" l="1"/>
  <c r="C18134" i="26"/>
  <c r="B18136" i="26" l="1"/>
  <c r="C18135" i="26"/>
  <c r="B18137" i="26" l="1"/>
  <c r="C18136" i="26"/>
  <c r="B18138" i="26" l="1"/>
  <c r="C18137" i="26"/>
  <c r="B18139" i="26" l="1"/>
  <c r="C18138" i="26"/>
  <c r="B18140" i="26" l="1"/>
  <c r="C18139" i="26"/>
  <c r="B18141" i="26" l="1"/>
  <c r="C18140" i="26"/>
  <c r="B18142" i="26" l="1"/>
  <c r="C18141" i="26"/>
  <c r="B18143" i="26" l="1"/>
  <c r="C18142" i="26"/>
  <c r="B18144" i="26" l="1"/>
  <c r="C18143" i="26"/>
  <c r="B18145" i="26" l="1"/>
  <c r="C18144" i="26"/>
  <c r="B18146" i="26" l="1"/>
  <c r="C18145" i="26"/>
  <c r="B18147" i="26" l="1"/>
  <c r="C18146" i="26"/>
  <c r="B18148" i="26" l="1"/>
  <c r="C18147" i="26"/>
  <c r="B18149" i="26" l="1"/>
  <c r="C18148" i="26"/>
  <c r="B18150" i="26" l="1"/>
  <c r="C18149" i="26"/>
  <c r="B18151" i="26" l="1"/>
  <c r="C18150" i="26"/>
  <c r="B18152" i="26" l="1"/>
  <c r="C18151" i="26"/>
  <c r="B18153" i="26" l="1"/>
  <c r="C18152" i="26"/>
  <c r="B18154" i="26" l="1"/>
  <c r="C18153" i="26"/>
  <c r="B18155" i="26" l="1"/>
  <c r="C18154" i="26"/>
  <c r="B18156" i="26" l="1"/>
  <c r="C18155" i="26"/>
  <c r="B18157" i="26" l="1"/>
  <c r="C18156" i="26"/>
  <c r="B18158" i="26" l="1"/>
  <c r="C18157" i="26"/>
  <c r="B18159" i="26" l="1"/>
  <c r="C18158" i="26"/>
  <c r="B18160" i="26" l="1"/>
  <c r="C18159" i="26"/>
  <c r="B18161" i="26" l="1"/>
  <c r="C18160" i="26"/>
  <c r="B18162" i="26" l="1"/>
  <c r="C18161" i="26"/>
  <c r="B18163" i="26" l="1"/>
  <c r="C18162" i="26"/>
  <c r="B18164" i="26" l="1"/>
  <c r="C18163" i="26"/>
  <c r="B18165" i="26" l="1"/>
  <c r="C18164" i="26"/>
  <c r="B18166" i="26" l="1"/>
  <c r="C18165" i="26"/>
  <c r="B18167" i="26" l="1"/>
  <c r="C18166" i="26"/>
  <c r="B18168" i="26" l="1"/>
  <c r="C18167" i="26"/>
  <c r="B18169" i="26" l="1"/>
  <c r="C18168" i="26"/>
  <c r="B18170" i="26" l="1"/>
  <c r="C18169" i="26"/>
  <c r="B18171" i="26" l="1"/>
  <c r="C18170" i="26"/>
  <c r="B18172" i="26" l="1"/>
  <c r="C18171" i="26"/>
  <c r="B18173" i="26" l="1"/>
  <c r="C18172" i="26"/>
  <c r="B18174" i="26" l="1"/>
  <c r="C18173" i="26"/>
  <c r="B18175" i="26" l="1"/>
  <c r="C18174" i="26"/>
  <c r="B18176" i="26" l="1"/>
  <c r="C18175" i="26"/>
  <c r="B18177" i="26" l="1"/>
  <c r="C18176" i="26"/>
  <c r="B18178" i="26" l="1"/>
  <c r="C18177" i="26"/>
  <c r="B18179" i="26" l="1"/>
  <c r="C18178" i="26"/>
  <c r="B18180" i="26" l="1"/>
  <c r="C18179" i="26"/>
  <c r="B18181" i="26" l="1"/>
  <c r="C18180" i="26"/>
  <c r="B18182" i="26" l="1"/>
  <c r="C18181" i="26"/>
  <c r="B18183" i="26" l="1"/>
  <c r="C18182" i="26"/>
  <c r="B18184" i="26" l="1"/>
  <c r="C18183" i="26"/>
  <c r="B18185" i="26" l="1"/>
  <c r="C18184" i="26"/>
  <c r="B18186" i="26" l="1"/>
  <c r="C18185" i="26"/>
  <c r="B18187" i="26" l="1"/>
  <c r="C18186" i="26"/>
  <c r="B18188" i="26" l="1"/>
  <c r="C18187" i="26"/>
  <c r="B18189" i="26" l="1"/>
  <c r="C18188" i="26"/>
  <c r="B18190" i="26" l="1"/>
  <c r="C18189" i="26"/>
  <c r="B18191" i="26" l="1"/>
  <c r="C18190" i="26"/>
  <c r="B18192" i="26" l="1"/>
  <c r="C18191" i="26"/>
  <c r="B18193" i="26" l="1"/>
  <c r="C18192" i="26"/>
  <c r="B18194" i="26" l="1"/>
  <c r="C18193" i="26"/>
  <c r="B18195" i="26" l="1"/>
  <c r="C18194" i="26"/>
  <c r="B18196" i="26" l="1"/>
  <c r="C18195" i="26"/>
  <c r="B18197" i="26" l="1"/>
  <c r="C18196" i="26"/>
  <c r="B18198" i="26" l="1"/>
  <c r="C18197" i="26"/>
  <c r="B18199" i="26" l="1"/>
  <c r="C18198" i="26"/>
  <c r="B18200" i="26" l="1"/>
  <c r="C18199" i="26"/>
  <c r="B18201" i="26" l="1"/>
  <c r="C18200" i="26"/>
  <c r="B18202" i="26" l="1"/>
  <c r="C18201" i="26"/>
  <c r="B18203" i="26" l="1"/>
  <c r="C18202" i="26"/>
  <c r="B18204" i="26" l="1"/>
  <c r="C18203" i="26"/>
  <c r="B18205" i="26" l="1"/>
  <c r="C18204" i="26"/>
  <c r="B18206" i="26" l="1"/>
  <c r="C18205" i="26"/>
  <c r="B18207" i="26" l="1"/>
  <c r="C18206" i="26"/>
  <c r="B18208" i="26" l="1"/>
  <c r="C18207" i="26"/>
  <c r="B18209" i="26" l="1"/>
  <c r="C18208" i="26"/>
  <c r="B18210" i="26" l="1"/>
  <c r="C18209" i="26"/>
  <c r="B18211" i="26" l="1"/>
  <c r="C18210" i="26"/>
  <c r="B18212" i="26" l="1"/>
  <c r="C18211" i="26"/>
  <c r="B18213" i="26" l="1"/>
  <c r="C18212" i="26"/>
  <c r="B18214" i="26" l="1"/>
  <c r="C18213" i="26"/>
  <c r="B18215" i="26" l="1"/>
  <c r="C18214" i="26"/>
  <c r="B18216" i="26" l="1"/>
  <c r="C18215" i="26"/>
  <c r="B18217" i="26" l="1"/>
  <c r="C18216" i="26"/>
  <c r="B18218" i="26" l="1"/>
  <c r="C18217" i="26"/>
  <c r="B18219" i="26" l="1"/>
  <c r="C18218" i="26"/>
  <c r="B18220" i="26" l="1"/>
  <c r="C18219" i="26"/>
  <c r="B18221" i="26" l="1"/>
  <c r="C18220" i="26"/>
  <c r="B18222" i="26" l="1"/>
  <c r="C18221" i="26"/>
  <c r="B18223" i="26" l="1"/>
  <c r="C18222" i="26"/>
  <c r="B18224" i="26" l="1"/>
  <c r="C18223" i="26"/>
  <c r="B18225" i="26" l="1"/>
  <c r="C18224" i="26"/>
  <c r="B18226" i="26" l="1"/>
  <c r="C18225" i="26"/>
  <c r="B18227" i="26" l="1"/>
  <c r="C18226" i="26"/>
  <c r="B18228" i="26" l="1"/>
  <c r="C18227" i="26"/>
  <c r="B18229" i="26" l="1"/>
  <c r="C18228" i="26"/>
  <c r="B18230" i="26" l="1"/>
  <c r="C18229" i="26"/>
  <c r="B18231" i="26" l="1"/>
  <c r="C18230" i="26"/>
  <c r="B18232" i="26" l="1"/>
  <c r="C18231" i="26"/>
  <c r="B18233" i="26" l="1"/>
  <c r="C18232" i="26"/>
  <c r="B18234" i="26" l="1"/>
  <c r="C18233" i="26"/>
  <c r="B18235" i="26" l="1"/>
  <c r="C18234" i="26"/>
  <c r="B18236" i="26" l="1"/>
  <c r="C18235" i="26"/>
  <c r="B18237" i="26" l="1"/>
  <c r="C18236" i="26"/>
  <c r="B18238" i="26" l="1"/>
  <c r="C18237" i="26"/>
  <c r="B18239" i="26" l="1"/>
  <c r="C18238" i="26"/>
  <c r="B18240" i="26" l="1"/>
  <c r="C18239" i="26"/>
  <c r="B18241" i="26" l="1"/>
  <c r="C18240" i="26"/>
  <c r="B18242" i="26" l="1"/>
  <c r="C18241" i="26"/>
  <c r="B18243" i="26" l="1"/>
  <c r="C18242" i="26"/>
  <c r="B18244" i="26" l="1"/>
  <c r="C18243" i="26"/>
  <c r="B18245" i="26" l="1"/>
  <c r="C18244" i="26"/>
  <c r="B18246" i="26" l="1"/>
  <c r="C18245" i="26"/>
  <c r="B18247" i="26" l="1"/>
  <c r="C18246" i="26"/>
  <c r="B18248" i="26" l="1"/>
  <c r="C18247" i="26"/>
  <c r="B18249" i="26" l="1"/>
  <c r="C18248" i="26"/>
  <c r="B18250" i="26" l="1"/>
  <c r="C18249" i="26"/>
  <c r="B18251" i="26" l="1"/>
  <c r="C18250" i="26"/>
  <c r="B18252" i="26" l="1"/>
  <c r="C18251" i="26"/>
  <c r="B18253" i="26" l="1"/>
  <c r="C18252" i="26"/>
  <c r="B18254" i="26" l="1"/>
  <c r="C18253" i="26"/>
  <c r="B18255" i="26" l="1"/>
  <c r="C18254" i="26"/>
  <c r="B18256" i="26" l="1"/>
  <c r="C18255" i="26"/>
  <c r="B18257" i="26" l="1"/>
  <c r="C18256" i="26"/>
  <c r="B18258" i="26" l="1"/>
  <c r="C18257" i="26"/>
  <c r="B18259" i="26" l="1"/>
  <c r="C18258" i="26"/>
  <c r="B18260" i="26" l="1"/>
  <c r="C18259" i="26"/>
  <c r="B18261" i="26" l="1"/>
  <c r="C18260" i="26"/>
  <c r="B18262" i="26" l="1"/>
  <c r="C18261" i="26"/>
  <c r="B18263" i="26" l="1"/>
  <c r="C18262" i="26"/>
  <c r="B18264" i="26" l="1"/>
  <c r="C18263" i="26"/>
  <c r="B18265" i="26" l="1"/>
  <c r="C18264" i="26"/>
  <c r="B18266" i="26" l="1"/>
  <c r="C18265" i="26"/>
  <c r="B18267" i="26" l="1"/>
  <c r="C18266" i="26"/>
  <c r="B18268" i="26" l="1"/>
  <c r="C18267" i="26"/>
  <c r="B18269" i="26" l="1"/>
  <c r="C18268" i="26"/>
  <c r="B18270" i="26" l="1"/>
  <c r="C18269" i="26"/>
  <c r="B18271" i="26" l="1"/>
  <c r="C18270" i="26"/>
  <c r="B18272" i="26" l="1"/>
  <c r="C18271" i="26"/>
  <c r="B18273" i="26" l="1"/>
  <c r="C18272" i="26"/>
  <c r="B18274" i="26" l="1"/>
  <c r="C18273" i="26"/>
  <c r="B18275" i="26" l="1"/>
  <c r="C18274" i="26"/>
  <c r="B18276" i="26" l="1"/>
  <c r="C18275" i="26"/>
  <c r="B18277" i="26" l="1"/>
  <c r="C18276" i="26"/>
  <c r="B18278" i="26" l="1"/>
  <c r="C18277" i="26"/>
  <c r="B18279" i="26" l="1"/>
  <c r="C18278" i="26"/>
  <c r="B18280" i="26" l="1"/>
  <c r="C18279" i="26"/>
  <c r="B18281" i="26" l="1"/>
  <c r="C18280" i="26"/>
  <c r="B18282" i="26" l="1"/>
  <c r="C18281" i="26"/>
  <c r="B18283" i="26" l="1"/>
  <c r="C18282" i="26"/>
  <c r="B18284" i="26" l="1"/>
  <c r="C18283" i="26"/>
  <c r="B18285" i="26" l="1"/>
  <c r="C18284" i="26"/>
  <c r="B18286" i="26" l="1"/>
  <c r="C18285" i="26"/>
  <c r="B18287" i="26" l="1"/>
  <c r="C18286" i="26"/>
  <c r="B18288" i="26" l="1"/>
  <c r="C18287" i="26"/>
  <c r="B18289" i="26" l="1"/>
  <c r="C18288" i="26"/>
  <c r="B18290" i="26" l="1"/>
  <c r="C18289" i="26"/>
  <c r="B18291" i="26" l="1"/>
  <c r="C18290" i="26"/>
  <c r="B18292" i="26" l="1"/>
  <c r="C18291" i="26"/>
  <c r="B18293" i="26" l="1"/>
  <c r="C18292" i="26"/>
  <c r="B18294" i="26" l="1"/>
  <c r="C18293" i="26"/>
  <c r="B18295" i="26" l="1"/>
  <c r="C18294" i="26"/>
  <c r="B18296" i="26" l="1"/>
  <c r="C18295" i="26"/>
  <c r="B18297" i="26" l="1"/>
  <c r="C18296" i="26"/>
  <c r="B18298" i="26" l="1"/>
  <c r="C18297" i="26"/>
  <c r="B18299" i="26" l="1"/>
  <c r="C18298" i="26"/>
  <c r="B18300" i="26" l="1"/>
  <c r="C18299" i="26"/>
  <c r="B18301" i="26" l="1"/>
  <c r="C18300" i="26"/>
  <c r="B18302" i="26" l="1"/>
  <c r="C18301" i="26"/>
  <c r="B18303" i="26" l="1"/>
  <c r="C18302" i="26"/>
  <c r="B18304" i="26" l="1"/>
  <c r="C18303" i="26"/>
  <c r="B18305" i="26" l="1"/>
  <c r="C18304" i="26"/>
  <c r="B18306" i="26" l="1"/>
  <c r="C18305" i="26"/>
  <c r="B18307" i="26" l="1"/>
  <c r="C18306" i="26"/>
  <c r="B18308" i="26" l="1"/>
  <c r="C18307" i="26"/>
  <c r="B18309" i="26" l="1"/>
  <c r="C18308" i="26"/>
  <c r="B18310" i="26" l="1"/>
  <c r="C18309" i="26"/>
  <c r="B18311" i="26" l="1"/>
  <c r="C18310" i="26"/>
  <c r="B18312" i="26" l="1"/>
  <c r="C18311" i="26"/>
  <c r="B18313" i="26" l="1"/>
  <c r="C18312" i="26"/>
  <c r="B18314" i="26" l="1"/>
  <c r="C18313" i="26"/>
  <c r="B18315" i="26" l="1"/>
  <c r="C18314" i="26"/>
  <c r="B18316" i="26" l="1"/>
  <c r="C18315" i="26"/>
  <c r="B18317" i="26" l="1"/>
  <c r="C18316" i="26"/>
  <c r="B18318" i="26" l="1"/>
  <c r="C18317" i="26"/>
  <c r="B18319" i="26" l="1"/>
  <c r="C18318" i="26"/>
  <c r="B18320" i="26" l="1"/>
  <c r="C18319" i="26"/>
  <c r="B18321" i="26" l="1"/>
  <c r="C18320" i="26"/>
  <c r="B18322" i="26" l="1"/>
  <c r="C18321" i="26"/>
  <c r="B18323" i="26" l="1"/>
  <c r="C18322" i="26"/>
  <c r="B18324" i="26" l="1"/>
  <c r="C18323" i="26"/>
  <c r="B18325" i="26" l="1"/>
  <c r="C18324" i="26"/>
  <c r="B18326" i="26" l="1"/>
  <c r="C18325" i="26"/>
  <c r="B18327" i="26" l="1"/>
  <c r="C18326" i="26"/>
  <c r="B18328" i="26" l="1"/>
  <c r="C18327" i="26"/>
  <c r="B18329" i="26" l="1"/>
  <c r="C18328" i="26"/>
  <c r="B18330" i="26" l="1"/>
  <c r="C18329" i="26"/>
  <c r="B18331" i="26" l="1"/>
  <c r="C18330" i="26"/>
  <c r="B18332" i="26" l="1"/>
  <c r="C18331" i="26"/>
  <c r="B18333" i="26" l="1"/>
  <c r="C18332" i="26"/>
  <c r="B18334" i="26" l="1"/>
  <c r="C18333" i="26"/>
  <c r="B18335" i="26" l="1"/>
  <c r="C18334" i="26"/>
  <c r="B18336" i="26" l="1"/>
  <c r="C18335" i="26"/>
  <c r="B18337" i="26" l="1"/>
  <c r="C18336" i="26"/>
  <c r="B18338" i="26" l="1"/>
  <c r="C18337" i="26"/>
  <c r="B18339" i="26" l="1"/>
  <c r="C18338" i="26"/>
  <c r="B18340" i="26" l="1"/>
  <c r="C18339" i="26"/>
  <c r="B18341" i="26" l="1"/>
  <c r="C18340" i="26"/>
  <c r="B18342" i="26" l="1"/>
  <c r="C18341" i="26"/>
  <c r="B18343" i="26" l="1"/>
  <c r="C18342" i="26"/>
  <c r="B18344" i="26" l="1"/>
  <c r="C18343" i="26"/>
  <c r="B18345" i="26" l="1"/>
  <c r="C18344" i="26"/>
  <c r="B18346" i="26" l="1"/>
  <c r="C18345" i="26"/>
  <c r="B18347" i="26" l="1"/>
  <c r="C18346" i="26"/>
  <c r="B18348" i="26" l="1"/>
  <c r="C18347" i="26"/>
  <c r="B18349" i="26" l="1"/>
  <c r="C18348" i="26"/>
  <c r="B18350" i="26" l="1"/>
  <c r="C18349" i="26"/>
  <c r="B18351" i="26" l="1"/>
  <c r="C18350" i="26"/>
  <c r="B18352" i="26" l="1"/>
  <c r="C18351" i="26"/>
  <c r="B18353" i="26" l="1"/>
  <c r="C18352" i="26"/>
  <c r="B18354" i="26" l="1"/>
  <c r="C18353" i="26"/>
  <c r="B18355" i="26" l="1"/>
  <c r="C18354" i="26"/>
  <c r="B18356" i="26" l="1"/>
  <c r="C18355" i="26"/>
  <c r="B18357" i="26" l="1"/>
  <c r="C18356" i="26"/>
  <c r="B18358" i="26" l="1"/>
  <c r="C18357" i="26"/>
  <c r="B18359" i="26" l="1"/>
  <c r="C18358" i="26"/>
  <c r="B18360" i="26" l="1"/>
  <c r="C18359" i="26"/>
  <c r="B18361" i="26" l="1"/>
  <c r="C18360" i="26"/>
  <c r="B18362" i="26" l="1"/>
  <c r="C18361" i="26"/>
  <c r="C18362" i="26" l="1"/>
  <c r="B18414" i="26" l="1"/>
  <c r="B18415" i="26" l="1"/>
  <c r="C18414" i="26"/>
  <c r="B18416" i="26" l="1"/>
  <c r="C18415" i="26"/>
  <c r="B18417" i="26" l="1"/>
  <c r="C18416" i="26"/>
  <c r="B18418" i="26" l="1"/>
  <c r="C18417" i="26"/>
  <c r="B18419" i="26" l="1"/>
  <c r="C18418" i="26"/>
  <c r="B18420" i="26" l="1"/>
  <c r="C18419" i="26"/>
  <c r="B18421" i="26" l="1"/>
  <c r="C18420" i="26"/>
  <c r="B18422" i="26" l="1"/>
  <c r="C18421" i="26"/>
  <c r="B18423" i="26" l="1"/>
  <c r="C18422" i="26"/>
  <c r="B18424" i="26" l="1"/>
  <c r="C18423" i="26"/>
  <c r="B18425" i="26" l="1"/>
  <c r="C18424" i="26"/>
  <c r="B18426" i="26" l="1"/>
  <c r="C18425" i="26"/>
  <c r="B18427" i="26" l="1"/>
  <c r="C18426" i="26"/>
  <c r="B18428" i="26" l="1"/>
  <c r="C18427" i="26"/>
  <c r="B18429" i="26" l="1"/>
  <c r="C18428" i="26"/>
  <c r="B18430" i="26" l="1"/>
  <c r="C18429" i="26"/>
  <c r="B18431" i="26" l="1"/>
  <c r="C18430" i="26"/>
  <c r="B18432" i="26" l="1"/>
  <c r="C18431" i="26"/>
  <c r="B18433" i="26" l="1"/>
  <c r="C18432" i="26"/>
  <c r="B18434" i="26" l="1"/>
  <c r="C18433" i="26"/>
  <c r="B18435" i="26" l="1"/>
  <c r="C18434" i="26"/>
  <c r="B18436" i="26" l="1"/>
  <c r="C18435" i="26"/>
  <c r="B18437" i="26" l="1"/>
  <c r="C18436" i="26"/>
  <c r="B18438" i="26" l="1"/>
  <c r="C18437" i="26"/>
  <c r="B18439" i="26" l="1"/>
  <c r="C18438" i="26"/>
  <c r="B18440" i="26" l="1"/>
  <c r="C18439" i="26"/>
  <c r="B18441" i="26" l="1"/>
  <c r="C18440" i="26"/>
  <c r="B18442" i="26" l="1"/>
  <c r="C18441" i="26"/>
  <c r="B18443" i="26" l="1"/>
  <c r="C18442" i="26"/>
  <c r="B18444" i="26" l="1"/>
  <c r="C18443" i="26"/>
  <c r="B18445" i="26" l="1"/>
  <c r="C18444" i="26"/>
  <c r="B18446" i="26" l="1"/>
  <c r="C18445" i="26"/>
  <c r="B18447" i="26" l="1"/>
  <c r="C18446" i="26"/>
  <c r="B18448" i="26" l="1"/>
  <c r="C18447" i="26"/>
  <c r="B18449" i="26" l="1"/>
  <c r="C18448" i="26"/>
  <c r="B18450" i="26" l="1"/>
  <c r="C18449" i="26"/>
  <c r="B18451" i="26" l="1"/>
  <c r="C18450" i="26"/>
  <c r="B18452" i="26" l="1"/>
  <c r="C18451" i="26"/>
  <c r="B18453" i="26" l="1"/>
  <c r="C18452" i="26"/>
  <c r="B18454" i="26" l="1"/>
  <c r="C18453" i="26"/>
  <c r="B18455" i="26" l="1"/>
  <c r="C18454" i="26"/>
  <c r="B18456" i="26" l="1"/>
  <c r="C18455" i="26"/>
  <c r="B18457" i="26" l="1"/>
  <c r="C18456" i="26"/>
  <c r="B18458" i="26" l="1"/>
  <c r="C18457" i="26"/>
  <c r="B18459" i="26" l="1"/>
  <c r="C18458" i="26"/>
  <c r="B18460" i="26" l="1"/>
  <c r="C18459" i="26"/>
  <c r="B18461" i="26" l="1"/>
  <c r="C18460" i="26"/>
  <c r="B18462" i="26" l="1"/>
  <c r="C18461" i="26"/>
  <c r="B18463" i="26" l="1"/>
  <c r="C18462" i="26"/>
  <c r="B18464" i="26" l="1"/>
  <c r="C18463" i="26"/>
  <c r="B18465" i="26" l="1"/>
  <c r="C18464" i="26"/>
  <c r="B18466" i="26" l="1"/>
  <c r="C18465" i="26"/>
  <c r="B18467" i="26" l="1"/>
  <c r="C18466" i="26"/>
  <c r="B18468" i="26" l="1"/>
  <c r="C18467" i="26"/>
  <c r="B18469" i="26" l="1"/>
  <c r="C18468" i="26"/>
  <c r="B18470" i="26" l="1"/>
  <c r="C18469" i="26"/>
  <c r="B18471" i="26" l="1"/>
  <c r="C18470" i="26"/>
  <c r="B18472" i="26" l="1"/>
  <c r="C18471" i="26"/>
  <c r="B18473" i="26" l="1"/>
  <c r="C18472" i="26"/>
  <c r="B18474" i="26" l="1"/>
  <c r="C18473" i="26"/>
  <c r="B18475" i="26" l="1"/>
  <c r="C18474" i="26"/>
  <c r="B18476" i="26" l="1"/>
  <c r="C18475" i="26"/>
  <c r="B18477" i="26" l="1"/>
  <c r="C18476" i="26"/>
  <c r="B18478" i="26" l="1"/>
  <c r="C18477" i="26"/>
  <c r="B18479" i="26" l="1"/>
  <c r="C18478" i="26"/>
  <c r="B18480" i="26" l="1"/>
  <c r="C18479" i="26"/>
  <c r="B18481" i="26" l="1"/>
  <c r="C18480" i="26"/>
  <c r="B18482" i="26" l="1"/>
  <c r="C18481" i="26"/>
  <c r="B18483" i="26" l="1"/>
  <c r="C18482" i="26"/>
  <c r="B18484" i="26" l="1"/>
  <c r="C18483" i="26"/>
  <c r="B18485" i="26" l="1"/>
  <c r="C18484" i="26"/>
  <c r="B18486" i="26" l="1"/>
  <c r="C18485" i="26"/>
  <c r="B18487" i="26" l="1"/>
  <c r="C18486" i="26"/>
  <c r="B18488" i="26" l="1"/>
  <c r="C18487" i="26"/>
  <c r="B18489" i="26" l="1"/>
  <c r="C18488" i="26"/>
  <c r="B18490" i="26" l="1"/>
  <c r="C18489" i="26"/>
  <c r="B18491" i="26" l="1"/>
  <c r="C18490" i="26"/>
  <c r="B18492" i="26" l="1"/>
  <c r="C18491" i="26"/>
  <c r="B18493" i="26" l="1"/>
  <c r="C18492" i="26"/>
  <c r="B18494" i="26" l="1"/>
  <c r="C18493" i="26"/>
  <c r="B18495" i="26" l="1"/>
  <c r="C18494" i="26"/>
  <c r="B18496" i="26" l="1"/>
  <c r="C18495" i="26"/>
  <c r="B18497" i="26" l="1"/>
  <c r="C18496" i="26"/>
  <c r="B18498" i="26" l="1"/>
  <c r="C18497" i="26"/>
  <c r="B18499" i="26" l="1"/>
  <c r="C18498" i="26"/>
  <c r="B18500" i="26" l="1"/>
  <c r="C18499" i="26"/>
  <c r="B18501" i="26" l="1"/>
  <c r="C18500" i="26"/>
  <c r="B18502" i="26" l="1"/>
  <c r="C18501" i="26"/>
  <c r="B18503" i="26" l="1"/>
  <c r="C18502" i="26"/>
  <c r="B18504" i="26" l="1"/>
  <c r="C18503" i="26"/>
  <c r="B18505" i="26" l="1"/>
  <c r="C18504" i="26"/>
  <c r="B18506" i="26" l="1"/>
  <c r="C18505" i="26"/>
  <c r="B18507" i="26" l="1"/>
  <c r="C18506" i="26"/>
  <c r="B18508" i="26" l="1"/>
  <c r="C18507" i="26"/>
  <c r="B18509" i="26" l="1"/>
  <c r="C18508" i="26"/>
  <c r="B18510" i="26" l="1"/>
  <c r="C18509" i="26"/>
  <c r="B18511" i="26" l="1"/>
  <c r="C18510" i="26"/>
  <c r="B18512" i="26" l="1"/>
  <c r="C18511" i="26"/>
  <c r="B18513" i="26" l="1"/>
  <c r="C18512" i="26"/>
  <c r="B18514" i="26" l="1"/>
  <c r="C18513" i="26"/>
  <c r="B18515" i="26" l="1"/>
  <c r="C18514" i="26"/>
  <c r="B18516" i="26" l="1"/>
  <c r="C18515" i="26"/>
  <c r="B18517" i="26" l="1"/>
  <c r="C18516" i="26"/>
  <c r="B18518" i="26" l="1"/>
  <c r="C18517" i="26"/>
  <c r="B18519" i="26" l="1"/>
  <c r="C18518" i="26"/>
  <c r="B18520" i="26" l="1"/>
  <c r="C18519" i="26"/>
  <c r="B18521" i="26" l="1"/>
  <c r="C18520" i="26"/>
  <c r="B18522" i="26" l="1"/>
  <c r="C18521" i="26"/>
  <c r="B18523" i="26" l="1"/>
  <c r="C18522" i="26"/>
  <c r="B18524" i="26" l="1"/>
  <c r="C18523" i="26"/>
  <c r="B18525" i="26" l="1"/>
  <c r="C18524" i="26"/>
  <c r="B18526" i="26" l="1"/>
  <c r="C18525" i="26"/>
  <c r="B18527" i="26" l="1"/>
  <c r="C18526" i="26"/>
  <c r="B18528" i="26" l="1"/>
  <c r="C18527" i="26"/>
  <c r="B18529" i="26" l="1"/>
  <c r="C18528" i="26"/>
  <c r="B18530" i="26" l="1"/>
  <c r="C18529" i="26"/>
  <c r="B18531" i="26" l="1"/>
  <c r="C18530" i="26"/>
  <c r="B18532" i="26" l="1"/>
  <c r="C18531" i="26"/>
  <c r="B18533" i="26" l="1"/>
  <c r="C18532" i="26"/>
  <c r="B18534" i="26" l="1"/>
  <c r="C18533" i="26"/>
  <c r="B18535" i="26" l="1"/>
  <c r="C18534" i="26"/>
  <c r="B18536" i="26" l="1"/>
  <c r="C18535" i="26"/>
  <c r="B18537" i="26" l="1"/>
  <c r="C18536" i="26"/>
  <c r="B18538" i="26" l="1"/>
  <c r="C18537" i="26"/>
  <c r="B18539" i="26" l="1"/>
  <c r="C18538" i="26"/>
  <c r="B18540" i="26" l="1"/>
  <c r="C18539" i="26"/>
  <c r="B18541" i="26" l="1"/>
  <c r="C18540" i="26"/>
  <c r="B18542" i="26" l="1"/>
  <c r="C18541" i="26"/>
  <c r="B18543" i="26" l="1"/>
  <c r="C18542" i="26"/>
  <c r="B18544" i="26" l="1"/>
  <c r="C18543" i="26"/>
  <c r="B18545" i="26" l="1"/>
  <c r="C18544" i="26"/>
  <c r="B18546" i="26" l="1"/>
  <c r="C18545" i="26"/>
  <c r="B18547" i="26" l="1"/>
  <c r="C18546" i="26"/>
  <c r="B18548" i="26" l="1"/>
  <c r="C18547" i="26"/>
  <c r="B18549" i="26" l="1"/>
  <c r="C18548" i="26"/>
  <c r="B18550" i="26" l="1"/>
  <c r="C18549" i="26"/>
  <c r="B18551" i="26" l="1"/>
  <c r="C18550" i="26"/>
  <c r="B18552" i="26" l="1"/>
  <c r="C18551" i="26"/>
  <c r="B18553" i="26" l="1"/>
  <c r="C18552" i="26"/>
  <c r="B18554" i="26" l="1"/>
  <c r="C18553" i="26"/>
  <c r="B18555" i="26" l="1"/>
  <c r="C18554" i="26"/>
  <c r="B18556" i="26" l="1"/>
  <c r="C18555" i="26"/>
  <c r="B18557" i="26" l="1"/>
  <c r="C18556" i="26"/>
  <c r="B18558" i="26" l="1"/>
  <c r="C18557" i="26"/>
  <c r="B18559" i="26" l="1"/>
  <c r="C18558" i="26"/>
  <c r="B18560" i="26" l="1"/>
  <c r="C18559" i="26"/>
  <c r="B18561" i="26" l="1"/>
  <c r="C18560" i="26"/>
  <c r="B18562" i="26" l="1"/>
  <c r="C18561" i="26"/>
  <c r="B18563" i="26" l="1"/>
  <c r="C18562" i="26"/>
  <c r="B18564" i="26" l="1"/>
  <c r="C18563" i="26"/>
  <c r="B18565" i="26" l="1"/>
  <c r="C18564" i="26"/>
  <c r="B18566" i="26" l="1"/>
  <c r="C18565" i="26"/>
  <c r="B18567" i="26" l="1"/>
  <c r="C18566" i="26"/>
  <c r="B18568" i="26" l="1"/>
  <c r="C18567" i="26"/>
  <c r="B18569" i="26" l="1"/>
  <c r="C18568" i="26"/>
  <c r="B18570" i="26" l="1"/>
  <c r="C18569" i="26"/>
  <c r="B18571" i="26" l="1"/>
  <c r="C18570" i="26"/>
  <c r="B18572" i="26" l="1"/>
  <c r="C18571" i="26"/>
  <c r="B18573" i="26" l="1"/>
  <c r="C18572" i="26"/>
  <c r="B18574" i="26" l="1"/>
  <c r="C18573" i="26"/>
  <c r="B18575" i="26" l="1"/>
  <c r="C18574" i="26"/>
  <c r="B18576" i="26" l="1"/>
  <c r="C18575" i="26"/>
  <c r="B18577" i="26" l="1"/>
  <c r="C18576" i="26"/>
  <c r="B18578" i="26" l="1"/>
  <c r="C18577" i="26"/>
  <c r="B18579" i="26" l="1"/>
  <c r="C18578" i="26"/>
  <c r="B18580" i="26" l="1"/>
  <c r="C18579" i="26"/>
  <c r="B18581" i="26" l="1"/>
  <c r="C18580" i="26"/>
  <c r="B18582" i="26" l="1"/>
  <c r="C18581" i="26"/>
  <c r="B18583" i="26" l="1"/>
  <c r="C18582" i="26"/>
  <c r="B18584" i="26" l="1"/>
  <c r="C18583" i="26"/>
  <c r="B18585" i="26" l="1"/>
  <c r="C18584" i="26"/>
  <c r="B18586" i="26" l="1"/>
  <c r="C18585" i="26"/>
  <c r="B18587" i="26" l="1"/>
  <c r="C18586" i="26"/>
  <c r="B18588" i="26" l="1"/>
  <c r="C18587" i="26"/>
  <c r="B18589" i="26" l="1"/>
  <c r="C18588" i="26"/>
  <c r="B18590" i="26" l="1"/>
  <c r="C18589" i="26"/>
  <c r="B18591" i="26" l="1"/>
  <c r="C18590" i="26"/>
  <c r="B18592" i="26" l="1"/>
  <c r="C18591" i="26"/>
  <c r="B18593" i="26" l="1"/>
  <c r="C18592" i="26"/>
  <c r="B18594" i="26" l="1"/>
  <c r="C18593" i="26"/>
  <c r="B18595" i="26" l="1"/>
  <c r="C18594" i="26"/>
  <c r="B18596" i="26" l="1"/>
  <c r="C18595" i="26"/>
  <c r="B18597" i="26" l="1"/>
  <c r="C18596" i="26"/>
  <c r="B18598" i="26" l="1"/>
  <c r="C18597" i="26"/>
  <c r="B18599" i="26" l="1"/>
  <c r="C18598" i="26"/>
  <c r="B18600" i="26" l="1"/>
  <c r="C18599" i="26"/>
  <c r="B18601" i="26" l="1"/>
  <c r="C18600" i="26"/>
  <c r="B18602" i="26" l="1"/>
  <c r="C18601" i="26"/>
  <c r="B18603" i="26" l="1"/>
  <c r="C18602" i="26"/>
  <c r="B18604" i="26" l="1"/>
  <c r="C18603" i="26"/>
  <c r="B18605" i="26" l="1"/>
  <c r="C18604" i="26"/>
  <c r="B18606" i="26" l="1"/>
  <c r="C18605" i="26"/>
  <c r="B18607" i="26" l="1"/>
  <c r="C18606" i="26"/>
  <c r="B18608" i="26" l="1"/>
  <c r="C18607" i="26"/>
  <c r="B18609" i="26" l="1"/>
  <c r="C18608" i="26"/>
  <c r="C18609" i="26" l="1"/>
  <c r="B18610" i="26"/>
  <c r="B18611" i="26" l="1"/>
  <c r="C18610" i="26"/>
  <c r="B18612" i="26" l="1"/>
  <c r="C18611" i="26"/>
  <c r="B18613" i="26" l="1"/>
  <c r="C18612" i="26"/>
  <c r="B18614" i="26" l="1"/>
  <c r="C18613" i="26"/>
  <c r="B18615" i="26" l="1"/>
  <c r="C18614" i="26"/>
  <c r="B18616" i="26" l="1"/>
  <c r="C18615" i="26"/>
  <c r="B18617" i="26" l="1"/>
  <c r="C18616" i="26"/>
  <c r="B18618" i="26" l="1"/>
  <c r="C18617" i="26"/>
  <c r="B18619" i="26" l="1"/>
  <c r="C18618" i="26"/>
  <c r="B18620" i="26" l="1"/>
  <c r="C18619" i="26"/>
  <c r="B18621" i="26" l="1"/>
  <c r="C18620" i="26"/>
  <c r="B18622" i="26" l="1"/>
  <c r="C18621" i="26"/>
  <c r="B18623" i="26" l="1"/>
  <c r="C18622" i="26"/>
  <c r="B18624" i="26" l="1"/>
  <c r="C18623" i="26"/>
  <c r="B18625" i="26" l="1"/>
  <c r="C18624" i="26"/>
  <c r="B18626" i="26" l="1"/>
  <c r="C18625" i="26"/>
  <c r="B18627" i="26" l="1"/>
  <c r="C18626" i="26"/>
  <c r="B18628" i="26" l="1"/>
  <c r="C18627" i="26"/>
  <c r="B18629" i="26" l="1"/>
  <c r="C18628" i="26"/>
  <c r="B18630" i="26" l="1"/>
  <c r="C18629" i="26"/>
  <c r="B18631" i="26" l="1"/>
  <c r="C18630" i="26"/>
  <c r="B18632" i="26" l="1"/>
  <c r="C18631" i="26"/>
  <c r="B18633" i="26" l="1"/>
  <c r="C18632" i="26"/>
  <c r="B18634" i="26" l="1"/>
  <c r="C18633" i="26"/>
  <c r="B18635" i="26" l="1"/>
  <c r="C18634" i="26"/>
  <c r="B18636" i="26" l="1"/>
  <c r="C18635" i="26"/>
  <c r="B18637" i="26" l="1"/>
  <c r="C18636" i="26"/>
  <c r="B18638" i="26" l="1"/>
  <c r="C18637" i="26"/>
  <c r="B18639" i="26" l="1"/>
  <c r="C18638" i="26"/>
  <c r="B18640" i="26" l="1"/>
  <c r="C18639" i="26"/>
  <c r="B18641" i="26" l="1"/>
  <c r="C18640" i="26"/>
  <c r="B18642" i="26" l="1"/>
  <c r="C18641" i="26"/>
  <c r="B18643" i="26" l="1"/>
  <c r="C18642" i="26"/>
  <c r="B18644" i="26" l="1"/>
  <c r="C18643" i="26"/>
  <c r="B18645" i="26" l="1"/>
  <c r="C18644" i="26"/>
  <c r="B18646" i="26" l="1"/>
  <c r="C18645" i="26"/>
  <c r="B18647" i="26" l="1"/>
  <c r="C18646" i="26"/>
  <c r="B18648" i="26" l="1"/>
  <c r="C18647" i="26"/>
  <c r="B18649" i="26" l="1"/>
  <c r="C18648" i="26"/>
  <c r="B18650" i="26" l="1"/>
  <c r="C18649" i="26"/>
  <c r="B18651" i="26" l="1"/>
  <c r="C18650" i="26"/>
  <c r="B18652" i="26" l="1"/>
  <c r="C18651" i="26"/>
  <c r="B18653" i="26" l="1"/>
  <c r="C18652" i="26"/>
  <c r="B18654" i="26" l="1"/>
  <c r="C18653" i="26"/>
  <c r="B18655" i="26" l="1"/>
  <c r="C18654" i="26"/>
  <c r="B18656" i="26" l="1"/>
  <c r="C18655" i="26"/>
  <c r="B18657" i="26" l="1"/>
  <c r="C18656" i="26"/>
  <c r="B18658" i="26" l="1"/>
  <c r="C18657" i="26"/>
  <c r="B18659" i="26" l="1"/>
  <c r="C18658" i="26"/>
  <c r="B18660" i="26" l="1"/>
  <c r="C18659" i="26"/>
  <c r="B18661" i="26" l="1"/>
  <c r="C18660" i="26"/>
  <c r="B18662" i="26" l="1"/>
  <c r="C18661" i="26"/>
  <c r="B18663" i="26" l="1"/>
  <c r="C18662" i="26"/>
  <c r="B18664" i="26" l="1"/>
  <c r="C18663" i="26"/>
  <c r="B18665" i="26" l="1"/>
  <c r="C18664" i="26"/>
  <c r="B18666" i="26" l="1"/>
  <c r="C18665" i="26"/>
  <c r="B18667" i="26" l="1"/>
  <c r="C18666" i="26"/>
  <c r="B18668" i="26" l="1"/>
  <c r="C18667" i="26"/>
  <c r="B18669" i="26" l="1"/>
  <c r="C18668" i="26"/>
  <c r="B18670" i="26" l="1"/>
  <c r="C18669" i="26"/>
  <c r="B18671" i="26" l="1"/>
  <c r="C18670" i="26"/>
  <c r="B18672" i="26" l="1"/>
  <c r="C18671" i="26"/>
  <c r="B18673" i="26" l="1"/>
  <c r="C18672" i="26"/>
  <c r="B18674" i="26" l="1"/>
  <c r="C18673" i="26"/>
  <c r="B18675" i="26" l="1"/>
  <c r="C18674" i="26"/>
  <c r="B18676" i="26" l="1"/>
  <c r="C18675" i="26"/>
  <c r="B18677" i="26" l="1"/>
  <c r="C18676" i="26"/>
  <c r="B18678" i="26" l="1"/>
  <c r="C18677" i="26"/>
  <c r="B18679" i="26" l="1"/>
  <c r="C18678" i="26"/>
  <c r="B18680" i="26" l="1"/>
  <c r="C18679" i="26"/>
  <c r="B18681" i="26" l="1"/>
  <c r="C18680" i="26"/>
  <c r="B18682" i="26" l="1"/>
  <c r="C18681" i="26"/>
  <c r="B18683" i="26" l="1"/>
  <c r="C18682" i="26"/>
  <c r="B18684" i="26" l="1"/>
  <c r="C18683" i="26"/>
  <c r="B18685" i="26" l="1"/>
  <c r="C18684" i="26"/>
  <c r="B18686" i="26" l="1"/>
  <c r="C18685" i="26"/>
  <c r="B18687" i="26" l="1"/>
  <c r="C18686" i="26"/>
  <c r="B18688" i="26" l="1"/>
  <c r="C18687" i="26"/>
  <c r="B18689" i="26" l="1"/>
  <c r="C18688" i="26"/>
  <c r="B18690" i="26" l="1"/>
  <c r="C18689" i="26"/>
  <c r="B18691" i="26" l="1"/>
  <c r="C18690" i="26"/>
  <c r="B18692" i="26" l="1"/>
  <c r="C18691" i="26"/>
  <c r="B18693" i="26" l="1"/>
  <c r="C18692" i="26"/>
  <c r="B18694" i="26" l="1"/>
  <c r="C18693" i="26"/>
  <c r="B18695" i="26" l="1"/>
  <c r="C18694" i="26"/>
  <c r="B18696" i="26" l="1"/>
  <c r="C18695" i="26"/>
  <c r="B18697" i="26" l="1"/>
  <c r="C18696" i="26"/>
  <c r="B18698" i="26" l="1"/>
  <c r="C18697" i="26"/>
  <c r="B18699" i="26" l="1"/>
  <c r="C18698" i="26"/>
  <c r="B18700" i="26" l="1"/>
  <c r="C18699" i="26"/>
  <c r="B18701" i="26" l="1"/>
  <c r="C18700" i="26"/>
  <c r="B18702" i="26" l="1"/>
  <c r="C18701" i="26"/>
  <c r="B18703" i="26" l="1"/>
  <c r="C18702" i="26"/>
  <c r="B18704" i="26" l="1"/>
  <c r="C18703" i="26"/>
  <c r="B18705" i="26" l="1"/>
  <c r="C18704" i="26"/>
  <c r="B18706" i="26" l="1"/>
  <c r="C18705" i="26"/>
  <c r="B18707" i="26" l="1"/>
  <c r="C18706" i="26"/>
  <c r="B18708" i="26" l="1"/>
  <c r="C18707" i="26"/>
  <c r="B18709" i="26" l="1"/>
  <c r="C18708" i="26"/>
  <c r="B18710" i="26" l="1"/>
  <c r="C18709" i="26"/>
  <c r="B18711" i="26" l="1"/>
  <c r="C18710" i="26"/>
  <c r="B18712" i="26" l="1"/>
  <c r="C18711" i="26"/>
  <c r="B18713" i="26" l="1"/>
  <c r="C18712" i="26"/>
  <c r="B18714" i="26" l="1"/>
  <c r="C18713" i="26"/>
  <c r="B18715" i="26" l="1"/>
  <c r="C18714" i="26"/>
  <c r="B18716" i="26" l="1"/>
  <c r="C18715" i="26"/>
  <c r="B18717" i="26" l="1"/>
  <c r="C18716" i="26"/>
  <c r="B18718" i="26" l="1"/>
  <c r="C18717" i="26"/>
  <c r="B18719" i="26" l="1"/>
  <c r="C18718" i="26"/>
  <c r="B18720" i="26" l="1"/>
  <c r="C18719" i="26"/>
  <c r="B18721" i="26" l="1"/>
  <c r="C18720" i="26"/>
  <c r="B18722" i="26" l="1"/>
  <c r="C18721" i="26"/>
  <c r="B18723" i="26" l="1"/>
  <c r="C18722" i="26"/>
  <c r="B18724" i="26" l="1"/>
  <c r="C18723" i="26"/>
  <c r="B18725" i="26" l="1"/>
  <c r="C18724" i="26"/>
  <c r="B18726" i="26" l="1"/>
  <c r="C18725" i="26"/>
  <c r="B18727" i="26" l="1"/>
  <c r="C18726" i="26"/>
  <c r="B18728" i="26" l="1"/>
  <c r="C18727" i="26"/>
  <c r="B18729" i="26" l="1"/>
  <c r="C18728" i="26"/>
  <c r="B18730" i="26" l="1"/>
  <c r="C18729" i="26"/>
  <c r="B18731" i="26" l="1"/>
  <c r="C18730" i="26"/>
  <c r="B18732" i="26" l="1"/>
  <c r="C18731" i="26"/>
  <c r="B18733" i="26" l="1"/>
  <c r="C18732" i="26"/>
  <c r="B18734" i="26" l="1"/>
  <c r="C18733" i="26"/>
  <c r="B18735" i="26" l="1"/>
  <c r="C18734" i="26"/>
  <c r="B18736" i="26" l="1"/>
  <c r="C18735" i="26"/>
  <c r="B18737" i="26" l="1"/>
  <c r="C18736" i="26"/>
  <c r="B18738" i="26" l="1"/>
  <c r="C18737" i="26"/>
  <c r="B18739" i="26" l="1"/>
  <c r="C18738" i="26"/>
  <c r="B18740" i="26" l="1"/>
  <c r="C18739" i="26"/>
  <c r="B18741" i="26" l="1"/>
  <c r="C18740" i="26"/>
  <c r="B18742" i="26" l="1"/>
  <c r="C18741" i="26"/>
  <c r="B18743" i="26" l="1"/>
  <c r="C18742" i="26"/>
  <c r="B18744" i="26" l="1"/>
  <c r="C18743" i="26"/>
  <c r="B18745" i="26" l="1"/>
  <c r="C18744" i="26"/>
  <c r="B18746" i="26" l="1"/>
  <c r="C18745" i="26"/>
  <c r="B18747" i="26" l="1"/>
  <c r="C18746" i="26"/>
  <c r="B18748" i="26" l="1"/>
  <c r="C18747" i="26"/>
  <c r="B18749" i="26" l="1"/>
  <c r="C18748" i="26"/>
  <c r="B18750" i="26" l="1"/>
  <c r="C18749" i="26"/>
  <c r="C18750" i="26" l="1"/>
  <c r="B18751" i="26"/>
  <c r="B18752" i="26" l="1"/>
  <c r="C18751" i="26"/>
  <c r="B18753" i="26" l="1"/>
  <c r="C18752" i="26"/>
  <c r="B18754" i="26" l="1"/>
  <c r="C18753" i="26"/>
  <c r="B18755" i="26" l="1"/>
  <c r="C18754" i="26"/>
  <c r="B18756" i="26" l="1"/>
  <c r="C18755" i="26"/>
  <c r="B18757" i="26" l="1"/>
  <c r="C18756" i="26"/>
  <c r="B18758" i="26" l="1"/>
  <c r="C18757" i="26"/>
  <c r="B18759" i="26" l="1"/>
  <c r="C18758" i="26"/>
  <c r="B18760" i="26" l="1"/>
  <c r="C18759" i="26"/>
  <c r="B18761" i="26" l="1"/>
  <c r="C18760" i="26"/>
  <c r="B18762" i="26" l="1"/>
  <c r="C18761" i="26"/>
  <c r="B18763" i="26" l="1"/>
  <c r="C18762" i="26"/>
  <c r="B18764" i="26" l="1"/>
  <c r="C18763" i="26"/>
  <c r="B18765" i="26" l="1"/>
  <c r="C18764" i="26"/>
  <c r="B18766" i="26" l="1"/>
  <c r="C18765" i="26"/>
  <c r="B18767" i="26" l="1"/>
  <c r="C18766" i="26"/>
  <c r="B18768" i="26" l="1"/>
  <c r="C18767" i="26"/>
  <c r="B18769" i="26" l="1"/>
  <c r="C18768" i="26"/>
  <c r="B18770" i="26" l="1"/>
  <c r="C18769" i="26"/>
  <c r="B18771" i="26" l="1"/>
  <c r="C18770" i="26"/>
  <c r="B18772" i="26" l="1"/>
  <c r="C18771" i="26"/>
  <c r="B18773" i="26" l="1"/>
  <c r="C18772" i="26"/>
  <c r="B18774" i="26" l="1"/>
  <c r="C18773" i="26"/>
  <c r="B18775" i="26" l="1"/>
  <c r="C18774" i="26"/>
  <c r="B18776" i="26" l="1"/>
  <c r="C18775" i="26"/>
  <c r="B18777" i="26" l="1"/>
  <c r="C18776" i="26"/>
  <c r="B18778" i="26" l="1"/>
  <c r="C18777" i="26"/>
  <c r="B18779" i="26" l="1"/>
  <c r="C18778" i="26"/>
  <c r="B18780" i="26" l="1"/>
  <c r="C18779" i="26"/>
  <c r="B18781" i="26" l="1"/>
  <c r="C18780" i="26"/>
  <c r="B18782" i="26" l="1"/>
  <c r="C18781" i="26"/>
  <c r="B18783" i="26" l="1"/>
  <c r="C18782" i="26"/>
  <c r="B18784" i="26" l="1"/>
  <c r="C18783" i="26"/>
  <c r="B18785" i="26" l="1"/>
  <c r="C18784" i="26"/>
  <c r="B18786" i="26" l="1"/>
  <c r="C18785" i="26"/>
  <c r="B18787" i="26" l="1"/>
  <c r="C18786" i="26"/>
  <c r="B18788" i="26" l="1"/>
  <c r="C18787" i="26"/>
  <c r="B18789" i="26" l="1"/>
  <c r="C18788" i="26"/>
  <c r="B18790" i="26" l="1"/>
  <c r="C18789" i="26"/>
  <c r="B18791" i="26" l="1"/>
  <c r="C18790" i="26"/>
  <c r="B18792" i="26" l="1"/>
  <c r="C18791" i="26"/>
  <c r="B18793" i="26" l="1"/>
  <c r="C18792" i="26"/>
  <c r="B18794" i="26" l="1"/>
  <c r="C18793" i="26"/>
  <c r="B18795" i="26" l="1"/>
  <c r="C18794" i="26"/>
  <c r="B18796" i="26" l="1"/>
  <c r="C18795" i="26"/>
  <c r="B18797" i="26" l="1"/>
  <c r="C18796" i="26"/>
  <c r="B18798" i="26" l="1"/>
  <c r="C18797" i="26"/>
  <c r="B18799" i="26" l="1"/>
  <c r="C18798" i="26"/>
  <c r="B18800" i="26" l="1"/>
  <c r="C18799" i="26"/>
  <c r="B18801" i="26" l="1"/>
  <c r="C18800" i="26"/>
  <c r="B18802" i="26" l="1"/>
  <c r="C18801" i="26"/>
  <c r="B18803" i="26" l="1"/>
  <c r="C18802" i="26"/>
  <c r="B18804" i="26" l="1"/>
  <c r="C18803" i="26"/>
  <c r="B18805" i="26" l="1"/>
  <c r="C18804" i="26"/>
  <c r="B18806" i="26" l="1"/>
  <c r="C18805" i="26"/>
  <c r="B18807" i="26" l="1"/>
  <c r="C18806" i="26"/>
  <c r="B18808" i="26" l="1"/>
  <c r="C18807" i="26"/>
  <c r="C18808" i="26" l="1"/>
  <c r="B18809" i="26"/>
  <c r="B18810" i="26" l="1"/>
  <c r="C18809" i="26"/>
  <c r="B18811" i="26" l="1"/>
  <c r="C18810" i="26"/>
  <c r="B18812" i="26" l="1"/>
  <c r="C18811" i="26"/>
  <c r="B18813" i="26" l="1"/>
  <c r="C18812" i="26"/>
  <c r="B18814" i="26" l="1"/>
  <c r="C18813" i="26"/>
  <c r="B18815" i="26" l="1"/>
  <c r="C18814" i="26"/>
  <c r="B18816" i="26" l="1"/>
  <c r="C18815" i="26"/>
  <c r="B18817" i="26" l="1"/>
  <c r="C18816" i="26"/>
  <c r="B18818" i="26" l="1"/>
  <c r="C18817" i="26"/>
  <c r="B18819" i="26" l="1"/>
  <c r="C18818" i="26"/>
  <c r="B18820" i="26" l="1"/>
  <c r="C18819" i="26"/>
  <c r="B18821" i="26" l="1"/>
  <c r="C18820" i="26"/>
  <c r="B18822" i="26" l="1"/>
  <c r="C18821" i="26"/>
  <c r="B18823" i="26" l="1"/>
  <c r="C18822" i="26"/>
  <c r="B18824" i="26" l="1"/>
  <c r="C18823" i="26"/>
  <c r="B18825" i="26" l="1"/>
  <c r="C18824" i="26"/>
  <c r="B18826" i="26" l="1"/>
  <c r="C18825" i="26"/>
  <c r="B18827" i="26" l="1"/>
  <c r="C18826" i="26"/>
  <c r="B18828" i="26" l="1"/>
  <c r="C18827" i="26"/>
  <c r="B18829" i="26" l="1"/>
  <c r="C18828" i="26"/>
  <c r="B18830" i="26" l="1"/>
  <c r="C18829" i="26"/>
  <c r="B18831" i="26" l="1"/>
  <c r="C18830" i="26"/>
  <c r="B18832" i="26" l="1"/>
  <c r="C18831" i="26"/>
  <c r="B18833" i="26" l="1"/>
  <c r="C18832" i="26"/>
  <c r="B18834" i="26" l="1"/>
  <c r="C18833" i="26"/>
  <c r="B18835" i="26" l="1"/>
  <c r="C18834" i="26"/>
  <c r="B18836" i="26" l="1"/>
  <c r="C18835" i="26"/>
  <c r="B18837" i="26" l="1"/>
  <c r="C18836" i="26"/>
  <c r="B18838" i="26" l="1"/>
  <c r="C18837" i="26"/>
  <c r="B18839" i="26" l="1"/>
  <c r="C18838" i="26"/>
  <c r="B18840" i="26" l="1"/>
  <c r="C18839" i="26"/>
  <c r="B18841" i="26" l="1"/>
  <c r="C18840" i="26"/>
  <c r="B18842" i="26" l="1"/>
  <c r="C18841" i="26"/>
  <c r="B18843" i="26" l="1"/>
  <c r="C18842" i="26"/>
  <c r="B18844" i="26" l="1"/>
  <c r="C18843" i="26"/>
  <c r="B18845" i="26" l="1"/>
  <c r="C18844" i="26"/>
  <c r="B18846" i="26" l="1"/>
  <c r="C18845" i="26"/>
  <c r="B18847" i="26" l="1"/>
  <c r="C18846" i="26"/>
  <c r="B18848" i="26" l="1"/>
  <c r="C18847" i="26"/>
  <c r="B18849" i="26" l="1"/>
  <c r="C18848" i="26"/>
  <c r="B18850" i="26" l="1"/>
  <c r="C18849" i="26"/>
  <c r="B18851" i="26" l="1"/>
  <c r="C18850" i="26"/>
  <c r="B18852" i="26" l="1"/>
  <c r="C18851" i="26"/>
  <c r="B18853" i="26" l="1"/>
  <c r="C18852" i="26"/>
  <c r="B18854" i="26" l="1"/>
  <c r="C18853" i="26"/>
  <c r="B18855" i="26" l="1"/>
  <c r="C18854" i="26"/>
  <c r="B18856" i="26" l="1"/>
  <c r="C18855" i="26"/>
  <c r="B18857" i="26" l="1"/>
  <c r="C18856" i="26"/>
  <c r="B18858" i="26" l="1"/>
  <c r="C18857" i="26"/>
  <c r="B18859" i="26" l="1"/>
  <c r="C18858" i="26"/>
  <c r="B18860" i="26" l="1"/>
  <c r="C18859" i="26"/>
  <c r="B18861" i="26" l="1"/>
  <c r="C18860" i="26"/>
  <c r="B18862" i="26" l="1"/>
  <c r="C18861" i="26"/>
  <c r="B18863" i="26" l="1"/>
  <c r="C18862" i="26"/>
  <c r="B18864" i="26" l="1"/>
  <c r="C18863" i="26"/>
  <c r="B18865" i="26" l="1"/>
  <c r="C18864" i="26"/>
  <c r="B18866" i="26" l="1"/>
  <c r="C18865" i="26"/>
  <c r="B18867" i="26" l="1"/>
  <c r="C18866" i="26"/>
  <c r="B18868" i="26" l="1"/>
  <c r="C18867" i="26"/>
  <c r="B18869" i="26" l="1"/>
  <c r="C18868" i="26"/>
  <c r="B18870" i="26" l="1"/>
  <c r="C18869" i="26"/>
  <c r="B18871" i="26" l="1"/>
  <c r="C18870" i="26"/>
  <c r="B18872" i="26" l="1"/>
  <c r="C18871" i="26"/>
  <c r="B18873" i="26" l="1"/>
  <c r="C18872" i="26"/>
  <c r="B18874" i="26" l="1"/>
  <c r="C18873" i="26"/>
  <c r="B18875" i="26" l="1"/>
  <c r="C18874" i="26"/>
  <c r="B18876" i="26" l="1"/>
  <c r="C18875" i="26"/>
  <c r="B18877" i="26" l="1"/>
  <c r="C18876" i="26"/>
  <c r="B18878" i="26" l="1"/>
  <c r="C18877" i="26"/>
  <c r="B18879" i="26" l="1"/>
  <c r="C18878" i="26"/>
  <c r="B18880" i="26" l="1"/>
  <c r="C18879" i="26"/>
  <c r="B18881" i="26" l="1"/>
  <c r="C18880" i="26"/>
  <c r="B18882" i="26" l="1"/>
  <c r="C18881" i="26"/>
  <c r="B18883" i="26" l="1"/>
  <c r="C18882" i="26"/>
  <c r="B18884" i="26" l="1"/>
  <c r="C18883" i="26"/>
  <c r="B18885" i="26" l="1"/>
  <c r="C18884" i="26"/>
  <c r="B18886" i="26" l="1"/>
  <c r="C18885" i="26"/>
  <c r="B18887" i="26" l="1"/>
  <c r="C18886" i="26"/>
  <c r="B18888" i="26" l="1"/>
  <c r="C18887" i="26"/>
  <c r="B18889" i="26" l="1"/>
  <c r="C18888" i="26"/>
  <c r="B18890" i="26" l="1"/>
  <c r="C18889" i="26"/>
  <c r="B18891" i="26" l="1"/>
  <c r="C18890" i="26"/>
  <c r="B18892" i="26" l="1"/>
  <c r="C18891" i="26"/>
  <c r="B18893" i="26" l="1"/>
  <c r="C18892" i="26"/>
  <c r="B18894" i="26" l="1"/>
  <c r="C18893" i="26"/>
  <c r="B18895" i="26" l="1"/>
  <c r="C18894" i="26"/>
  <c r="B18896" i="26" l="1"/>
  <c r="C18895" i="26"/>
  <c r="B18897" i="26" l="1"/>
  <c r="C18896" i="26"/>
  <c r="B18898" i="26" l="1"/>
  <c r="C18897" i="26"/>
  <c r="B18899" i="26" l="1"/>
  <c r="C18898" i="26"/>
  <c r="B18900" i="26" l="1"/>
  <c r="C18899" i="26"/>
  <c r="B18901" i="26" l="1"/>
  <c r="C18900" i="26"/>
  <c r="B18902" i="26" l="1"/>
  <c r="C18901" i="26"/>
  <c r="B18903" i="26" l="1"/>
  <c r="C18902" i="26"/>
  <c r="B18904" i="26" l="1"/>
  <c r="C18903" i="26"/>
  <c r="B18905" i="26" l="1"/>
  <c r="C18904" i="26"/>
  <c r="B18906" i="26" l="1"/>
  <c r="C18905" i="26"/>
  <c r="B18907" i="26" l="1"/>
  <c r="C18906" i="26"/>
  <c r="B18908" i="26" l="1"/>
  <c r="C18907" i="26"/>
  <c r="B18909" i="26" l="1"/>
  <c r="C18908" i="26"/>
  <c r="B18910" i="26" l="1"/>
  <c r="C18909" i="26"/>
  <c r="B18911" i="26" l="1"/>
  <c r="C18910" i="26"/>
  <c r="B18912" i="26" l="1"/>
  <c r="C18911" i="26"/>
  <c r="B18913" i="26" l="1"/>
  <c r="C18912" i="26"/>
  <c r="B18914" i="26" l="1"/>
  <c r="C18913" i="26"/>
  <c r="B18915" i="26" l="1"/>
  <c r="C18914" i="26"/>
  <c r="B18916" i="26" l="1"/>
  <c r="C18915" i="26"/>
  <c r="B18917" i="26" l="1"/>
  <c r="C18916" i="26"/>
  <c r="B18918" i="26" l="1"/>
  <c r="C18917" i="26"/>
  <c r="B18919" i="26" l="1"/>
  <c r="C18918" i="26"/>
  <c r="B18920" i="26" l="1"/>
  <c r="C18919" i="26"/>
  <c r="B18921" i="26" l="1"/>
  <c r="C18920" i="26"/>
  <c r="B18922" i="26" l="1"/>
  <c r="C18921" i="26"/>
  <c r="B18923" i="26" l="1"/>
  <c r="C18922" i="26"/>
  <c r="B18924" i="26" l="1"/>
  <c r="C18923" i="26"/>
  <c r="B18925" i="26" l="1"/>
  <c r="C18924" i="26"/>
  <c r="B18926" i="26" l="1"/>
  <c r="C18925" i="26"/>
  <c r="B18927" i="26" l="1"/>
  <c r="C18926" i="26"/>
  <c r="B18928" i="26" l="1"/>
  <c r="C18927" i="26"/>
  <c r="B18929" i="26" l="1"/>
  <c r="C18928" i="26"/>
  <c r="B18930" i="26" l="1"/>
  <c r="C18929" i="26"/>
  <c r="B18931" i="26" l="1"/>
  <c r="C18930" i="26"/>
  <c r="B18932" i="26" l="1"/>
  <c r="C18931" i="26"/>
  <c r="B18933" i="26" l="1"/>
  <c r="C18932" i="26"/>
  <c r="B18934" i="26" l="1"/>
  <c r="C18933" i="26"/>
  <c r="B18935" i="26" l="1"/>
  <c r="C18934" i="26"/>
  <c r="B18936" i="26" l="1"/>
  <c r="C18935" i="26"/>
  <c r="B18937" i="26" l="1"/>
  <c r="C18936" i="26"/>
  <c r="B18938" i="26" l="1"/>
  <c r="C18937" i="26"/>
  <c r="B18939" i="26" l="1"/>
  <c r="C18938" i="26"/>
  <c r="B18940" i="26" l="1"/>
  <c r="C18939" i="26"/>
  <c r="B18941" i="26" l="1"/>
  <c r="C18940" i="26"/>
  <c r="B18942" i="26" l="1"/>
  <c r="C18941" i="26"/>
  <c r="B18943" i="26" l="1"/>
  <c r="C18942" i="26"/>
  <c r="B18944" i="26" l="1"/>
  <c r="C18943" i="26"/>
  <c r="B18945" i="26" l="1"/>
  <c r="C18944" i="26"/>
  <c r="B18946" i="26" l="1"/>
  <c r="C18945" i="26"/>
  <c r="B18947" i="26" l="1"/>
  <c r="C18946" i="26"/>
  <c r="B18948" i="26" l="1"/>
  <c r="C18947" i="26"/>
  <c r="B18949" i="26" l="1"/>
  <c r="C18948" i="26"/>
  <c r="B18950" i="26" l="1"/>
  <c r="C18949" i="26"/>
  <c r="B18951" i="26" l="1"/>
  <c r="C18950" i="26"/>
  <c r="B18952" i="26" l="1"/>
  <c r="C18951" i="26"/>
  <c r="B18953" i="26" l="1"/>
  <c r="C18952" i="26"/>
  <c r="B18954" i="26" l="1"/>
  <c r="C18953" i="26"/>
  <c r="B18955" i="26" l="1"/>
  <c r="C18954" i="26"/>
  <c r="B18956" i="26" l="1"/>
  <c r="C18955" i="26"/>
  <c r="B18957" i="26" l="1"/>
  <c r="C18956" i="26"/>
  <c r="B18958" i="26" l="1"/>
  <c r="C18957" i="26"/>
  <c r="B18959" i="26" l="1"/>
  <c r="C18958" i="26"/>
  <c r="B18960" i="26" l="1"/>
  <c r="C18959" i="26"/>
  <c r="B18961" i="26" l="1"/>
  <c r="C18960" i="26"/>
  <c r="B18962" i="26" l="1"/>
  <c r="C18961" i="26"/>
  <c r="B18963" i="26" l="1"/>
  <c r="C18962" i="26"/>
  <c r="B18964" i="26" l="1"/>
  <c r="C18963" i="26"/>
  <c r="B18965" i="26" l="1"/>
  <c r="C18964" i="26"/>
  <c r="B18966" i="26" l="1"/>
  <c r="C18965" i="26"/>
  <c r="B18967" i="26" l="1"/>
  <c r="C18966" i="26"/>
  <c r="B18968" i="26" l="1"/>
  <c r="C18967" i="26"/>
  <c r="B18969" i="26" l="1"/>
  <c r="C18968" i="26"/>
  <c r="B18970" i="26" l="1"/>
  <c r="C18969" i="26"/>
  <c r="B18971" i="26" l="1"/>
  <c r="C18970" i="26"/>
  <c r="B18972" i="26" l="1"/>
  <c r="C18971" i="26"/>
  <c r="B18973" i="26" l="1"/>
  <c r="C18972" i="26"/>
  <c r="B18974" i="26" l="1"/>
  <c r="C18973" i="26"/>
  <c r="B18975" i="26" l="1"/>
  <c r="C18974" i="26"/>
  <c r="B18976" i="26" l="1"/>
  <c r="C18975" i="26"/>
  <c r="B18977" i="26" l="1"/>
  <c r="C18976" i="26"/>
  <c r="B18978" i="26" l="1"/>
  <c r="C18977" i="26"/>
  <c r="B18979" i="26" l="1"/>
  <c r="C18978" i="26"/>
  <c r="B18980" i="26" l="1"/>
  <c r="C18979" i="26"/>
  <c r="B18981" i="26" l="1"/>
  <c r="C18980" i="26"/>
  <c r="B18982" i="26" l="1"/>
  <c r="C18981" i="26"/>
  <c r="B18983" i="26" l="1"/>
  <c r="C18982" i="26"/>
  <c r="B18984" i="26" l="1"/>
  <c r="C18983" i="26"/>
  <c r="B18985" i="26" l="1"/>
  <c r="C18984" i="26"/>
  <c r="B18986" i="26" l="1"/>
  <c r="C18985" i="26"/>
  <c r="B18987" i="26" l="1"/>
  <c r="C18986" i="26"/>
  <c r="B18988" i="26" l="1"/>
  <c r="C18987" i="26"/>
  <c r="B18989" i="26" l="1"/>
  <c r="C18988" i="26"/>
  <c r="B18990" i="26" l="1"/>
  <c r="C18989" i="26"/>
  <c r="B18991" i="26" l="1"/>
  <c r="C18990" i="26"/>
  <c r="B18992" i="26" l="1"/>
  <c r="C18991" i="26"/>
  <c r="B18993" i="26" l="1"/>
  <c r="C18992" i="26"/>
  <c r="B18994" i="26" l="1"/>
  <c r="C18993" i="26"/>
  <c r="B18995" i="26" l="1"/>
  <c r="C18994" i="26"/>
  <c r="B18996" i="26" l="1"/>
  <c r="C18995" i="26"/>
  <c r="B18997" i="26" l="1"/>
  <c r="C18996" i="26"/>
  <c r="B18998" i="26" l="1"/>
  <c r="C18997" i="26"/>
  <c r="B18999" i="26" l="1"/>
  <c r="C18998" i="26"/>
  <c r="B19000" i="26" l="1"/>
  <c r="C18999" i="26"/>
  <c r="B19001" i="26" l="1"/>
  <c r="C19000" i="26"/>
  <c r="B19002" i="26" l="1"/>
  <c r="C19001" i="26"/>
  <c r="B19003" i="26" l="1"/>
  <c r="C19002" i="26"/>
  <c r="B19004" i="26" l="1"/>
  <c r="C19003" i="26"/>
  <c r="B19005" i="26" l="1"/>
  <c r="C19004" i="26"/>
  <c r="B19006" i="26" l="1"/>
  <c r="C19005" i="26"/>
  <c r="B19007" i="26" l="1"/>
  <c r="C19006" i="26"/>
  <c r="B19008" i="26" l="1"/>
  <c r="C19007" i="26"/>
  <c r="B19009" i="26" l="1"/>
  <c r="C19008" i="26"/>
  <c r="B19010" i="26" l="1"/>
  <c r="C19009" i="26"/>
  <c r="B19011" i="26" l="1"/>
  <c r="C19010" i="26"/>
  <c r="B19012" i="26" l="1"/>
  <c r="C19011" i="26"/>
  <c r="B19013" i="26" l="1"/>
  <c r="C19012" i="26"/>
  <c r="B19014" i="26" l="1"/>
  <c r="C19013" i="26"/>
  <c r="B19015" i="26" l="1"/>
  <c r="C19014" i="26"/>
  <c r="B19016" i="26" l="1"/>
  <c r="C19015" i="26"/>
  <c r="B19017" i="26" l="1"/>
  <c r="C19016" i="26"/>
  <c r="B19018" i="26" l="1"/>
  <c r="C19017" i="26"/>
  <c r="B19019" i="26" l="1"/>
  <c r="C19018" i="26"/>
  <c r="B19020" i="26" l="1"/>
  <c r="C19019" i="26"/>
  <c r="B19021" i="26" l="1"/>
  <c r="C19020" i="26"/>
  <c r="B19022" i="26" l="1"/>
  <c r="C19021" i="26"/>
  <c r="B19023" i="26" l="1"/>
  <c r="C19022" i="26"/>
  <c r="B19024" i="26" l="1"/>
  <c r="C19023" i="26"/>
  <c r="B19025" i="26" l="1"/>
  <c r="C19024" i="26"/>
  <c r="B19026" i="26" l="1"/>
  <c r="C19025" i="26"/>
  <c r="B19027" i="26" l="1"/>
  <c r="C19026" i="26"/>
  <c r="B19028" i="26" l="1"/>
  <c r="C19027" i="26"/>
  <c r="B19029" i="26" l="1"/>
  <c r="C19028" i="26"/>
  <c r="B19030" i="26" l="1"/>
  <c r="C19029" i="26"/>
  <c r="B19031" i="26" l="1"/>
  <c r="C19030" i="26"/>
  <c r="B19032" i="26" l="1"/>
  <c r="C19031" i="26"/>
  <c r="B19033" i="26" l="1"/>
  <c r="C19032" i="26"/>
  <c r="B19034" i="26" l="1"/>
  <c r="C19033" i="26"/>
  <c r="B19035" i="26" l="1"/>
  <c r="C19034" i="26"/>
  <c r="B19036" i="26" l="1"/>
  <c r="C19035" i="26"/>
  <c r="B19037" i="26" l="1"/>
  <c r="C19036" i="26"/>
  <c r="B19038" i="26" l="1"/>
  <c r="C19037" i="26"/>
  <c r="B19039" i="26" l="1"/>
  <c r="C19038" i="26"/>
  <c r="B19040" i="26" l="1"/>
  <c r="C19039" i="26"/>
  <c r="B19041" i="26" l="1"/>
  <c r="C19040" i="26"/>
  <c r="B19042" i="26" l="1"/>
  <c r="C19041" i="26"/>
  <c r="B19043" i="26" l="1"/>
  <c r="C19042" i="26"/>
  <c r="B19044" i="26" l="1"/>
  <c r="C19043" i="26"/>
  <c r="B19045" i="26" l="1"/>
  <c r="C19044" i="26"/>
  <c r="B19046" i="26" l="1"/>
  <c r="C19045" i="26"/>
  <c r="B19047" i="26" l="1"/>
  <c r="C19046" i="26"/>
  <c r="B19048" i="26" l="1"/>
  <c r="C19047" i="26"/>
  <c r="B19049" i="26" l="1"/>
  <c r="C19048" i="26"/>
  <c r="B19050" i="26" l="1"/>
  <c r="C19049" i="26"/>
  <c r="B19051" i="26" l="1"/>
  <c r="C19050" i="26"/>
  <c r="B19052" i="26" l="1"/>
  <c r="C19051" i="26"/>
  <c r="B19053" i="26" l="1"/>
  <c r="C19052" i="26"/>
  <c r="B19054" i="26" l="1"/>
  <c r="C19053" i="26"/>
  <c r="B19055" i="26" l="1"/>
  <c r="C19054" i="26"/>
  <c r="B19056" i="26" l="1"/>
  <c r="C19055" i="26"/>
  <c r="B19057" i="26" l="1"/>
  <c r="C19056" i="26"/>
  <c r="B19058" i="26" l="1"/>
  <c r="C19057" i="26"/>
  <c r="B19059" i="26" l="1"/>
  <c r="C19058" i="26"/>
  <c r="B19060" i="26" l="1"/>
  <c r="C19059" i="26"/>
  <c r="B19061" i="26" l="1"/>
  <c r="C19060" i="26"/>
  <c r="B19062" i="26" l="1"/>
  <c r="C19061" i="26"/>
  <c r="B19063" i="26" l="1"/>
  <c r="C19062" i="26"/>
  <c r="B19064" i="26" l="1"/>
  <c r="C19063" i="26"/>
  <c r="B19065" i="26" l="1"/>
  <c r="C19064" i="26"/>
  <c r="B19066" i="26" l="1"/>
  <c r="C19065" i="26"/>
  <c r="B19067" i="26" l="1"/>
  <c r="C19066" i="26"/>
  <c r="B19068" i="26" l="1"/>
  <c r="C19067" i="26"/>
  <c r="B19069" i="26" l="1"/>
  <c r="C19068" i="26"/>
  <c r="B19070" i="26" l="1"/>
  <c r="C19069" i="26"/>
  <c r="B19071" i="26" l="1"/>
  <c r="C19070" i="26"/>
  <c r="B19072" i="26" l="1"/>
  <c r="C19071" i="26"/>
  <c r="B19073" i="26" l="1"/>
  <c r="C19072" i="26"/>
  <c r="B19074" i="26" l="1"/>
  <c r="C19073" i="26"/>
  <c r="B19075" i="26" l="1"/>
  <c r="C19074" i="26"/>
  <c r="B19076" i="26" l="1"/>
  <c r="C19075" i="26"/>
  <c r="B19077" i="26" l="1"/>
  <c r="C19076" i="26"/>
  <c r="B19078" i="26" l="1"/>
  <c r="C19077" i="26"/>
  <c r="B19079" i="26" l="1"/>
  <c r="C19078" i="26"/>
  <c r="B19080" i="26" l="1"/>
  <c r="C19079" i="26"/>
  <c r="B19081" i="26" l="1"/>
  <c r="C19080" i="26"/>
  <c r="B19082" i="26" l="1"/>
  <c r="C19081" i="26"/>
  <c r="B19083" i="26" l="1"/>
  <c r="C19082" i="26"/>
  <c r="B19084" i="26" l="1"/>
  <c r="C19083" i="26"/>
  <c r="B19085" i="26" l="1"/>
  <c r="C19084" i="26"/>
  <c r="B19086" i="26" l="1"/>
  <c r="C19085" i="26"/>
  <c r="B19087" i="26" l="1"/>
  <c r="C19086" i="26"/>
  <c r="B19088" i="26" l="1"/>
  <c r="C19087" i="26"/>
  <c r="B19089" i="26" l="1"/>
  <c r="C19088" i="26"/>
  <c r="B19090" i="26" l="1"/>
  <c r="C19089" i="26"/>
  <c r="B19091" i="26" l="1"/>
  <c r="C19090" i="26"/>
  <c r="B19092" i="26" l="1"/>
  <c r="C19091" i="26"/>
  <c r="B19093" i="26" l="1"/>
  <c r="C19092" i="26"/>
  <c r="B19094" i="26" l="1"/>
  <c r="C19093" i="26"/>
  <c r="B19095" i="26" l="1"/>
  <c r="C19094" i="26"/>
  <c r="B19096" i="26" l="1"/>
  <c r="C19095" i="26"/>
  <c r="B19097" i="26" l="1"/>
  <c r="C19096" i="26"/>
  <c r="B19098" i="26" l="1"/>
  <c r="C19097" i="26"/>
  <c r="B19099" i="26" l="1"/>
  <c r="C19098" i="26"/>
  <c r="B19100" i="26" l="1"/>
  <c r="C19099" i="26"/>
  <c r="B19101" i="26" l="1"/>
  <c r="C19100" i="26"/>
  <c r="B19102" i="26" l="1"/>
  <c r="C19101" i="26"/>
  <c r="B19103" i="26" l="1"/>
  <c r="C19102" i="26"/>
  <c r="B19104" i="26" l="1"/>
  <c r="C19103" i="26"/>
  <c r="B19105" i="26" l="1"/>
  <c r="C19104" i="26"/>
  <c r="B19106" i="26" l="1"/>
  <c r="C19105" i="26"/>
  <c r="B19107" i="26" l="1"/>
  <c r="C19106" i="26"/>
  <c r="B19108" i="26" l="1"/>
  <c r="C19107" i="26"/>
  <c r="B19109" i="26" l="1"/>
  <c r="C19108" i="26"/>
  <c r="B19110" i="26" l="1"/>
  <c r="C19109" i="26"/>
  <c r="B19111" i="26" l="1"/>
  <c r="C19110" i="26"/>
  <c r="B19112" i="26" l="1"/>
  <c r="C19111" i="26"/>
  <c r="B19113" i="26" l="1"/>
  <c r="C19112" i="26"/>
  <c r="B19114" i="26" l="1"/>
  <c r="C19113" i="26"/>
  <c r="B19115" i="26" l="1"/>
  <c r="C19114" i="26"/>
  <c r="B19116" i="26" l="1"/>
  <c r="C19115" i="26"/>
  <c r="B19117" i="26" l="1"/>
  <c r="C19116" i="26"/>
  <c r="B19118" i="26" l="1"/>
  <c r="C19117" i="26"/>
  <c r="B19119" i="26" l="1"/>
  <c r="C19118" i="26"/>
  <c r="B19120" i="26" l="1"/>
  <c r="C19119" i="26"/>
  <c r="B19121" i="26" l="1"/>
  <c r="C19120" i="26"/>
  <c r="B19122" i="26" l="1"/>
  <c r="C19121" i="26"/>
  <c r="B19123" i="26" l="1"/>
  <c r="C19122" i="26"/>
  <c r="B19124" i="26" l="1"/>
  <c r="C19123" i="26"/>
  <c r="B19125" i="26" l="1"/>
  <c r="C19124" i="26"/>
  <c r="B19126" i="26" l="1"/>
  <c r="C19125" i="26"/>
  <c r="B19127" i="26" l="1"/>
  <c r="C19126" i="26"/>
  <c r="B19128" i="26" l="1"/>
  <c r="C19127" i="26"/>
  <c r="B19129" i="26" l="1"/>
  <c r="C19128" i="26"/>
  <c r="B19130" i="26" l="1"/>
  <c r="C19129" i="26"/>
  <c r="B19131" i="26" l="1"/>
  <c r="C19130" i="26"/>
  <c r="B19132" i="26" l="1"/>
  <c r="C19131" i="26"/>
  <c r="B19133" i="26" l="1"/>
  <c r="C19132" i="26"/>
  <c r="B19134" i="26" l="1"/>
  <c r="C19133" i="26"/>
  <c r="B19135" i="26" l="1"/>
  <c r="C19134" i="26"/>
  <c r="B19136" i="26" l="1"/>
  <c r="C19135" i="26"/>
  <c r="B19137" i="26" l="1"/>
  <c r="C19136" i="26"/>
  <c r="B19138" i="26" l="1"/>
  <c r="C19137" i="26"/>
  <c r="B19139" i="26" l="1"/>
  <c r="C19138" i="26"/>
  <c r="B19140" i="26" l="1"/>
  <c r="C19139" i="26"/>
  <c r="B19141" i="26" l="1"/>
  <c r="C19140" i="26"/>
  <c r="B19142" i="26" l="1"/>
  <c r="C19141" i="26"/>
  <c r="B19143" i="26" l="1"/>
  <c r="C19142" i="26"/>
  <c r="B19144" i="26" l="1"/>
  <c r="C19143" i="26"/>
  <c r="B19145" i="26" l="1"/>
  <c r="C19144" i="26"/>
  <c r="B19146" i="26" l="1"/>
  <c r="C19145" i="26"/>
  <c r="B19147" i="26" l="1"/>
  <c r="C19146" i="26"/>
  <c r="B19148" i="26" l="1"/>
  <c r="C19147" i="26"/>
  <c r="B19149" i="26" l="1"/>
  <c r="C19148" i="26"/>
  <c r="B19150" i="26" l="1"/>
  <c r="C19149" i="26"/>
  <c r="B19151" i="26" l="1"/>
  <c r="C19150" i="26"/>
  <c r="B19152" i="26" l="1"/>
  <c r="C19151" i="26"/>
  <c r="B19153" i="26" l="1"/>
  <c r="C19152" i="26"/>
  <c r="B19154" i="26" l="1"/>
  <c r="C19153" i="26"/>
  <c r="B19155" i="26" l="1"/>
  <c r="C19154" i="26"/>
  <c r="B19156" i="26" l="1"/>
  <c r="C19155" i="26"/>
  <c r="B19157" i="26" l="1"/>
  <c r="C19156" i="26"/>
  <c r="B19158" i="26" l="1"/>
  <c r="C19157" i="26"/>
  <c r="B19159" i="26" l="1"/>
  <c r="C19158" i="26"/>
  <c r="B19160" i="26" l="1"/>
  <c r="C19159" i="26"/>
  <c r="B19161" i="26" l="1"/>
  <c r="C19160" i="26"/>
  <c r="B19162" i="26" l="1"/>
  <c r="C19161" i="26"/>
  <c r="B19163" i="26" l="1"/>
  <c r="C19162" i="26"/>
  <c r="B19164" i="26" l="1"/>
  <c r="C19163" i="26"/>
  <c r="B19165" i="26" l="1"/>
  <c r="C19164" i="26"/>
  <c r="B19166" i="26" l="1"/>
  <c r="C19165" i="26"/>
  <c r="B19167" i="26" l="1"/>
  <c r="C19166" i="26"/>
  <c r="B19168" i="26" l="1"/>
  <c r="C19167" i="26"/>
  <c r="B19169" i="26" l="1"/>
  <c r="C19168" i="26"/>
  <c r="B19170" i="26" l="1"/>
  <c r="C19169" i="26"/>
  <c r="B19171" i="26" l="1"/>
  <c r="C19170" i="26"/>
  <c r="B19172" i="26" l="1"/>
  <c r="C19171" i="26"/>
  <c r="B19173" i="26" l="1"/>
  <c r="C19172" i="26"/>
  <c r="B19174" i="26" l="1"/>
  <c r="C19173" i="26"/>
  <c r="B19175" i="26" l="1"/>
  <c r="C19174" i="26"/>
  <c r="B19176" i="26" l="1"/>
  <c r="C19175" i="26"/>
  <c r="B19177" i="26" l="1"/>
  <c r="C19176" i="26"/>
  <c r="B19178" i="26" l="1"/>
  <c r="C19177" i="26"/>
  <c r="B19179" i="26" l="1"/>
  <c r="C19178" i="26"/>
  <c r="B19180" i="26" l="1"/>
  <c r="C19179" i="26"/>
  <c r="B19181" i="26" l="1"/>
  <c r="C19180" i="26"/>
  <c r="B19182" i="26" l="1"/>
  <c r="C19181" i="26"/>
  <c r="B19183" i="26" l="1"/>
  <c r="C19182" i="26"/>
  <c r="B19184" i="26" l="1"/>
  <c r="C19183" i="26"/>
  <c r="B19185" i="26" l="1"/>
  <c r="C19184" i="26"/>
  <c r="B19186" i="26" l="1"/>
  <c r="C19185" i="26"/>
  <c r="B19187" i="26" l="1"/>
  <c r="C19186" i="26"/>
  <c r="B19188" i="26" l="1"/>
  <c r="C19187" i="26"/>
  <c r="B19189" i="26" l="1"/>
  <c r="C19188" i="26"/>
  <c r="B19190" i="26" l="1"/>
  <c r="C19189" i="26"/>
  <c r="B19191" i="26" l="1"/>
  <c r="C19190" i="26"/>
  <c r="B19192" i="26" l="1"/>
  <c r="C19191" i="26"/>
  <c r="B19193" i="26" l="1"/>
  <c r="C19192" i="26"/>
  <c r="B19194" i="26" l="1"/>
  <c r="C19193" i="26"/>
  <c r="B19195" i="26" l="1"/>
  <c r="C19194" i="26"/>
  <c r="B19196" i="26" l="1"/>
  <c r="C19195" i="26"/>
  <c r="B19197" i="26" l="1"/>
  <c r="C19196" i="26"/>
  <c r="B19198" i="26" l="1"/>
  <c r="C19197" i="26"/>
  <c r="B19199" i="26" l="1"/>
  <c r="C19198" i="26"/>
  <c r="B19200" i="26" l="1"/>
  <c r="C19199" i="26"/>
  <c r="B19201" i="26" l="1"/>
  <c r="C19200" i="26"/>
  <c r="B19202" i="26" l="1"/>
  <c r="C19201" i="26"/>
  <c r="B19203" i="26" l="1"/>
  <c r="C19202" i="26"/>
  <c r="B19204" i="26" l="1"/>
  <c r="C19203" i="26"/>
  <c r="B19205" i="26" l="1"/>
  <c r="C19204" i="26"/>
  <c r="B19206" i="26" l="1"/>
  <c r="C19205" i="26"/>
  <c r="B19207" i="26" l="1"/>
  <c r="C19206" i="26"/>
  <c r="B19208" i="26" l="1"/>
  <c r="C19207" i="26"/>
  <c r="B19209" i="26" l="1"/>
  <c r="C19208" i="26"/>
  <c r="B19210" i="26" l="1"/>
  <c r="C19209" i="26"/>
  <c r="B19211" i="26" l="1"/>
  <c r="C19210" i="26"/>
  <c r="B19212" i="26" l="1"/>
  <c r="C19211" i="26"/>
  <c r="B19213" i="26" l="1"/>
  <c r="C19212" i="26"/>
  <c r="B19214" i="26" l="1"/>
  <c r="C19213" i="26"/>
  <c r="B19215" i="26" l="1"/>
  <c r="C19214" i="26"/>
  <c r="B19216" i="26" l="1"/>
  <c r="C19215" i="26"/>
  <c r="B19217" i="26" l="1"/>
  <c r="C19216" i="26"/>
  <c r="B19218" i="26" l="1"/>
  <c r="C19217" i="26"/>
  <c r="B19219" i="26" l="1"/>
  <c r="C19218" i="26"/>
  <c r="B19220" i="26" l="1"/>
  <c r="C19219" i="26"/>
  <c r="B19221" i="26" l="1"/>
  <c r="C19220" i="26"/>
  <c r="B19222" i="26" l="1"/>
  <c r="C19221" i="26"/>
  <c r="B19223" i="26" l="1"/>
  <c r="C19222" i="26"/>
  <c r="B19224" i="26" l="1"/>
  <c r="C19223" i="26"/>
  <c r="B19225" i="26" l="1"/>
  <c r="C19224" i="26"/>
  <c r="B19226" i="26" l="1"/>
  <c r="C19225" i="26"/>
  <c r="B19227" i="26" l="1"/>
  <c r="C19226" i="26"/>
  <c r="B19228" i="26" l="1"/>
  <c r="C19227" i="26"/>
  <c r="B19229" i="26" l="1"/>
  <c r="C19228" i="26"/>
  <c r="B19230" i="26" l="1"/>
  <c r="C19229" i="26"/>
  <c r="B19231" i="26" l="1"/>
  <c r="C19230" i="26"/>
  <c r="B19232" i="26" l="1"/>
  <c r="C19231" i="26"/>
  <c r="B19233" i="26" l="1"/>
  <c r="C19232" i="26"/>
  <c r="B19234" i="26" l="1"/>
  <c r="C19233" i="26"/>
  <c r="B19235" i="26" l="1"/>
  <c r="C19234" i="26"/>
  <c r="B19236" i="26" l="1"/>
  <c r="C19235" i="26"/>
  <c r="B19237" i="26" l="1"/>
  <c r="C19236" i="26"/>
  <c r="B19238" i="26" l="1"/>
  <c r="C19237" i="26"/>
  <c r="B19239" i="26" l="1"/>
  <c r="C19238" i="26"/>
  <c r="B19240" i="26" l="1"/>
  <c r="C19239" i="26"/>
  <c r="B19241" i="26" l="1"/>
  <c r="C19240" i="26"/>
  <c r="B19242" i="26" l="1"/>
  <c r="C19241" i="26"/>
  <c r="B19243" i="26" l="1"/>
  <c r="C19242" i="26"/>
  <c r="B19244" i="26" l="1"/>
  <c r="C19243" i="26"/>
  <c r="B19245" i="26" l="1"/>
  <c r="C19244" i="26"/>
  <c r="B19246" i="26" l="1"/>
  <c r="C19245" i="26"/>
  <c r="B19247" i="26" l="1"/>
  <c r="C19246" i="26"/>
  <c r="B19248" i="26" l="1"/>
  <c r="C19247" i="26"/>
  <c r="B19249" i="26" l="1"/>
  <c r="C19248" i="26"/>
  <c r="B19250" i="26" l="1"/>
  <c r="C19249" i="26"/>
  <c r="B19251" i="26" l="1"/>
  <c r="C19250" i="26"/>
  <c r="B19252" i="26" l="1"/>
  <c r="C19251" i="26"/>
  <c r="B19253" i="26" l="1"/>
  <c r="C19252" i="26"/>
  <c r="B19254" i="26" l="1"/>
  <c r="C19253" i="26"/>
  <c r="B19255" i="26" l="1"/>
  <c r="C19254" i="26"/>
  <c r="B19256" i="26" l="1"/>
  <c r="C19255" i="26"/>
  <c r="B19257" i="26" l="1"/>
  <c r="C19256" i="26"/>
  <c r="B19258" i="26" l="1"/>
  <c r="C19257" i="26"/>
  <c r="B19259" i="26" l="1"/>
  <c r="C19258" i="26"/>
  <c r="B19260" i="26" l="1"/>
  <c r="C19259" i="26"/>
  <c r="B19261" i="26" l="1"/>
  <c r="C19260" i="26"/>
  <c r="B19262" i="26" l="1"/>
  <c r="C19261" i="26"/>
  <c r="B19263" i="26" l="1"/>
  <c r="C19262" i="26"/>
  <c r="B19264" i="26" l="1"/>
  <c r="C19263" i="26"/>
  <c r="B19265" i="26" l="1"/>
  <c r="C19264" i="26"/>
  <c r="B19266" i="26" l="1"/>
  <c r="C19265" i="26"/>
  <c r="B19267" i="26" l="1"/>
  <c r="C19266" i="26"/>
  <c r="B19268" i="26" l="1"/>
  <c r="C19267" i="26"/>
  <c r="B19269" i="26" l="1"/>
  <c r="C19268" i="26"/>
  <c r="B19270" i="26" l="1"/>
  <c r="C19269" i="26"/>
  <c r="B19271" i="26" l="1"/>
  <c r="C19270" i="26"/>
  <c r="B19272" i="26" l="1"/>
  <c r="C19271" i="26"/>
  <c r="B19273" i="26" l="1"/>
  <c r="C19272" i="26"/>
  <c r="B19274" i="26" l="1"/>
  <c r="C19273" i="26"/>
  <c r="B19275" i="26" l="1"/>
  <c r="C19274" i="26"/>
  <c r="B19276" i="26" l="1"/>
  <c r="C19275" i="26"/>
  <c r="B19277" i="26" l="1"/>
  <c r="C19276" i="26"/>
  <c r="B19278" i="26" l="1"/>
  <c r="C19277" i="26"/>
  <c r="B19279" i="26" l="1"/>
  <c r="C19278" i="26"/>
  <c r="B19280" i="26" l="1"/>
  <c r="C19279" i="26"/>
  <c r="B19281" i="26" l="1"/>
  <c r="C19280" i="26"/>
  <c r="B19282" i="26" l="1"/>
  <c r="C19281" i="26"/>
  <c r="B19283" i="26" l="1"/>
  <c r="C19282" i="26"/>
  <c r="B19284" i="26" l="1"/>
  <c r="C19283" i="26"/>
  <c r="B19285" i="26" l="1"/>
  <c r="C19284" i="26"/>
  <c r="B19286" i="26" l="1"/>
  <c r="C19285" i="26"/>
  <c r="B19287" i="26" l="1"/>
  <c r="C19286" i="26"/>
  <c r="B19288" i="26" l="1"/>
  <c r="C19287" i="26"/>
  <c r="B19289" i="26" l="1"/>
  <c r="C19288" i="26"/>
  <c r="B19290" i="26" l="1"/>
  <c r="C19289" i="26"/>
  <c r="B19291" i="26" l="1"/>
  <c r="C19290" i="26"/>
  <c r="B19292" i="26" l="1"/>
  <c r="C19291" i="26"/>
  <c r="B19293" i="26" l="1"/>
  <c r="C19292" i="26"/>
  <c r="B19294" i="26" l="1"/>
  <c r="C19293" i="26"/>
  <c r="B19295" i="26" l="1"/>
  <c r="C19294" i="26"/>
  <c r="B19296" i="26" l="1"/>
  <c r="C19295" i="26"/>
  <c r="C19296" i="26" l="1"/>
  <c r="B19297" i="26"/>
  <c r="B19298" i="26" l="1"/>
  <c r="C19297" i="26"/>
  <c r="B19299" i="26" l="1"/>
  <c r="C19298" i="26"/>
  <c r="B19300" i="26" l="1"/>
  <c r="C19299" i="26"/>
  <c r="B19301" i="26" l="1"/>
  <c r="C19300" i="26"/>
  <c r="B19302" i="26" l="1"/>
  <c r="C19301" i="26"/>
  <c r="B19303" i="26" l="1"/>
  <c r="C19302" i="26"/>
  <c r="B19304" i="26" l="1"/>
  <c r="C19303" i="26"/>
  <c r="B19305" i="26" l="1"/>
  <c r="C19304" i="26"/>
  <c r="B19306" i="26" l="1"/>
  <c r="C19305" i="26"/>
  <c r="B19307" i="26" l="1"/>
  <c r="C19306" i="26"/>
  <c r="B19308" i="26" l="1"/>
  <c r="C19307" i="26"/>
  <c r="B19309" i="26" l="1"/>
  <c r="C19308" i="26"/>
  <c r="B19310" i="26" l="1"/>
  <c r="C19309" i="26"/>
  <c r="B19311" i="26" l="1"/>
  <c r="C19310" i="26"/>
  <c r="B19312" i="26" l="1"/>
  <c r="C19311" i="26"/>
  <c r="B19313" i="26" l="1"/>
  <c r="C19312" i="26"/>
  <c r="B19314" i="26" l="1"/>
  <c r="C19313" i="26"/>
  <c r="B19315" i="26" l="1"/>
  <c r="C19314" i="26"/>
  <c r="B19316" i="26" l="1"/>
  <c r="C19315" i="26"/>
  <c r="B19317" i="26" l="1"/>
  <c r="C19316" i="26"/>
  <c r="B19318" i="26" l="1"/>
  <c r="C19317" i="26"/>
  <c r="B19319" i="26" l="1"/>
  <c r="C19318" i="26"/>
  <c r="B19320" i="26" l="1"/>
  <c r="C19319" i="26"/>
  <c r="B19321" i="26" l="1"/>
  <c r="C19320" i="26"/>
  <c r="B19322" i="26" l="1"/>
  <c r="C19321" i="26"/>
  <c r="B19323" i="26" l="1"/>
  <c r="C19322" i="26"/>
  <c r="B19324" i="26" l="1"/>
  <c r="C19323" i="26"/>
  <c r="B19325" i="26" l="1"/>
  <c r="C19324" i="26"/>
  <c r="B19326" i="26" l="1"/>
  <c r="C19325" i="26"/>
  <c r="B19327" i="26" l="1"/>
  <c r="C19326" i="26"/>
  <c r="B19328" i="26" l="1"/>
  <c r="C19327" i="26"/>
  <c r="B19329" i="26" l="1"/>
  <c r="C19328" i="26"/>
  <c r="B19330" i="26" l="1"/>
  <c r="C19329" i="26"/>
  <c r="B19331" i="26" l="1"/>
  <c r="C19330" i="26"/>
  <c r="B19332" i="26" l="1"/>
  <c r="C19331" i="26"/>
  <c r="B19333" i="26" l="1"/>
  <c r="C19332" i="26"/>
  <c r="B19334" i="26" l="1"/>
  <c r="C19333" i="26"/>
  <c r="B19335" i="26" l="1"/>
  <c r="C19334" i="26"/>
  <c r="B19336" i="26" l="1"/>
  <c r="C19335" i="26"/>
  <c r="B19337" i="26" l="1"/>
  <c r="C19336" i="26"/>
  <c r="B19338" i="26" l="1"/>
  <c r="C19337" i="26"/>
  <c r="B19339" i="26" l="1"/>
  <c r="C19338" i="26"/>
  <c r="B19340" i="26" l="1"/>
  <c r="C19339" i="26"/>
  <c r="B19341" i="26" l="1"/>
  <c r="C19340" i="26"/>
  <c r="B19342" i="26" l="1"/>
  <c r="C19341" i="26"/>
  <c r="B19343" i="26" l="1"/>
  <c r="C19342" i="26"/>
  <c r="B19344" i="26" l="1"/>
  <c r="C19343" i="26"/>
  <c r="B19345" i="26" l="1"/>
  <c r="C19344" i="26"/>
  <c r="B19346" i="26" l="1"/>
  <c r="C19345" i="26"/>
  <c r="B19347" i="26" l="1"/>
  <c r="C19346" i="26"/>
  <c r="B19348" i="26" l="1"/>
  <c r="C19347" i="26"/>
  <c r="B19349" i="26" l="1"/>
  <c r="C19348" i="26"/>
  <c r="B19350" i="26" l="1"/>
  <c r="C19349" i="26"/>
  <c r="B19351" i="26" l="1"/>
  <c r="C19350" i="26"/>
  <c r="B19352" i="26" l="1"/>
  <c r="C19351" i="26"/>
  <c r="B19353" i="26" l="1"/>
  <c r="C19352" i="26"/>
  <c r="B19354" i="26" l="1"/>
  <c r="C19353" i="26"/>
  <c r="B19355" i="26" l="1"/>
  <c r="C19354" i="26"/>
  <c r="B19356" i="26" l="1"/>
  <c r="C19355" i="26"/>
  <c r="B19357" i="26" l="1"/>
  <c r="C19356" i="26"/>
  <c r="B19358" i="26" l="1"/>
  <c r="C19357" i="26"/>
  <c r="B19359" i="26" l="1"/>
  <c r="C19358" i="26"/>
  <c r="B19360" i="26" l="1"/>
  <c r="C19359" i="26"/>
  <c r="B19361" i="26" l="1"/>
  <c r="C19360" i="26"/>
  <c r="B19362" i="26" l="1"/>
  <c r="C19361" i="26"/>
  <c r="B19363" i="26" l="1"/>
  <c r="C19362" i="26"/>
  <c r="B19364" i="26" l="1"/>
  <c r="C19363" i="26"/>
  <c r="B19365" i="26" l="1"/>
  <c r="C19364" i="26"/>
  <c r="B19366" i="26" l="1"/>
  <c r="C19365" i="26"/>
  <c r="B19367" i="26" l="1"/>
  <c r="C19366" i="26"/>
  <c r="B19368" i="26" l="1"/>
  <c r="C19367" i="26"/>
  <c r="B19369" i="26" l="1"/>
  <c r="C19368" i="26"/>
  <c r="B19370" i="26" l="1"/>
  <c r="C19369" i="26"/>
  <c r="B19371" i="26" l="1"/>
  <c r="C19370" i="26"/>
  <c r="B19372" i="26" l="1"/>
  <c r="C19371" i="26"/>
  <c r="B19373" i="26" l="1"/>
  <c r="C19372" i="26"/>
  <c r="B19374" i="26" l="1"/>
  <c r="C19373" i="26"/>
  <c r="B19375" i="26" l="1"/>
  <c r="C19374" i="26"/>
  <c r="B19376" i="26" l="1"/>
  <c r="C19375" i="26"/>
  <c r="B19377" i="26" l="1"/>
  <c r="C19376" i="26"/>
  <c r="B19378" i="26" l="1"/>
  <c r="C19377" i="26"/>
  <c r="B19379" i="26" l="1"/>
  <c r="C19378" i="26"/>
  <c r="B19380" i="26" l="1"/>
  <c r="C19379" i="26"/>
  <c r="B19381" i="26" l="1"/>
  <c r="C19380" i="26"/>
  <c r="B19382" i="26" l="1"/>
  <c r="C19382" i="26" s="1"/>
  <c r="C19381" i="26"/>
</calcChain>
</file>

<file path=xl/sharedStrings.xml><?xml version="1.0" encoding="utf-8"?>
<sst xmlns="http://schemas.openxmlformats.org/spreadsheetml/2006/main" count="19811" uniqueCount="475">
  <si>
    <t>20 MICRONS</t>
  </si>
  <si>
    <t>AANJENAYA LIFECARE</t>
  </si>
  <si>
    <t>ADF FOODS</t>
  </si>
  <si>
    <t>ADITYA BIRLA CHEMICALS</t>
  </si>
  <si>
    <t>AGRO TECH FOODS</t>
  </si>
  <si>
    <t>AHMEDANAGAR FORGINGS</t>
  </si>
  <si>
    <t>ALKALI METALS</t>
  </si>
  <si>
    <t>AMAR RAJA BATTERIES</t>
  </si>
  <si>
    <t>AMTEK AUTO</t>
  </si>
  <si>
    <t>AMTEK INDIA</t>
  </si>
  <si>
    <t>ANIK INDUSTRIES</t>
  </si>
  <si>
    <t>APAR INDUSTRIES</t>
  </si>
  <si>
    <t>ASAHI SONGWON COLORS</t>
  </si>
  <si>
    <t>ASTRAL POLYTCHNIK</t>
  </si>
  <si>
    <t>AUTOLINE INDUSTRIES</t>
  </si>
  <si>
    <t>BAJAJ CORPORATION</t>
  </si>
  <si>
    <t>BALAJI AMINES</t>
  </si>
  <si>
    <t>BANCO PRODUCTS</t>
  </si>
  <si>
    <t>BASF</t>
  </si>
  <si>
    <t>BAYER CROPSCIENCE</t>
  </si>
  <si>
    <t xml:space="preserve">BHANSALI ENGINEERING </t>
  </si>
  <si>
    <t>BHARAT RASAYAN</t>
  </si>
  <si>
    <t>BRITANNIA INDUSTRIES</t>
  </si>
  <si>
    <t>BS TRANSCOMM</t>
  </si>
  <si>
    <t>CARBORUNDUM UNIVERSAL</t>
  </si>
  <si>
    <t>CENTURY PLYBOARD</t>
  </si>
  <si>
    <t>CLUTCH AUTO</t>
  </si>
  <si>
    <t>CREW B.O.S. PRODUCTS</t>
  </si>
  <si>
    <t>DALMIA BHARAT SUGAR &amp; INDUSTRIES</t>
  </si>
  <si>
    <t>DEEPAK NITRITE</t>
  </si>
  <si>
    <t>DHANUKA AGRITECH</t>
  </si>
  <si>
    <t>DHUNSERI PETROCHEM &amp; TEA</t>
  </si>
  <si>
    <t>DYNAMATIC TECHNOLOGIES</t>
  </si>
  <si>
    <t xml:space="preserve">ELECTROSTEEL CASTINGS </t>
  </si>
  <si>
    <t>ELECTROSTEEL STEEL</t>
  </si>
  <si>
    <t>ESS DEE ALUMINIUM</t>
  </si>
  <si>
    <t>ESTER INDUSTRIES</t>
  </si>
  <si>
    <t>EVEREST KANTO CYLINDERS</t>
  </si>
  <si>
    <t>EXCEL CROP CARE</t>
  </si>
  <si>
    <t>EXCEL INDUSTRIES</t>
  </si>
  <si>
    <t>FACT</t>
  </si>
  <si>
    <t>FDC</t>
  </si>
  <si>
    <t>FINOLEX INDUSTRIES</t>
  </si>
  <si>
    <t>FLEXITUFF INTERNATIONAL</t>
  </si>
  <si>
    <t>FOSECO INDIA</t>
  </si>
  <si>
    <t>GALLANT ISPAT</t>
  </si>
  <si>
    <t>GALLANT METAL</t>
  </si>
  <si>
    <t>GANDHI SPECIAL TUBES</t>
  </si>
  <si>
    <t>GARDEN SILK MILLS</t>
  </si>
  <si>
    <t>GHCL</t>
  </si>
  <si>
    <t>GODREJ INDUSTRIES</t>
  </si>
  <si>
    <t>GOKUL REFOILS &amp; SOLVENTS</t>
  </si>
  <si>
    <t>GRAPHITE INDIA</t>
  </si>
  <si>
    <t>GRINDWELL NORTON</t>
  </si>
  <si>
    <t>GUJARAT APOLLO INDUSTRIES</t>
  </si>
  <si>
    <t>GUJARAT FLUOROCHEMICALS</t>
  </si>
  <si>
    <t>GUJARAT NRE COKE</t>
  </si>
  <si>
    <t>HANUNG TOYS &amp; TEXTILES</t>
  </si>
  <si>
    <t>HEG</t>
  </si>
  <si>
    <t>HEIDELBERG CEMENT INDIA</t>
  </si>
  <si>
    <t>HIMATSINGKA SIEDE</t>
  </si>
  <si>
    <t>HITECH PLAST</t>
  </si>
  <si>
    <t>HONDA SIEL POWER PRODUCT</t>
  </si>
  <si>
    <t>HSIL</t>
  </si>
  <si>
    <t>IFGL REFRACTORIES</t>
  </si>
  <si>
    <t>INDIA GLYCOL</t>
  </si>
  <si>
    <t xml:space="preserve">INDRAPRASTHA GAS </t>
  </si>
  <si>
    <t>INDUS FILA</t>
  </si>
  <si>
    <t>INNOVENTIVE INDUSTRIES</t>
  </si>
  <si>
    <t>INSECTICIDES (INDIA)</t>
  </si>
  <si>
    <t>IOL CHEMICALS</t>
  </si>
  <si>
    <t>JAGSONPAL PHARMACEUTICALS</t>
  </si>
  <si>
    <t>JAI BALAJI INDUSTRIES</t>
  </si>
  <si>
    <t>JAI CORP</t>
  </si>
  <si>
    <t>JB CHEMICALS &amp; PHARMACEUTICALS</t>
  </si>
  <si>
    <t>JBF INDUSTRIES</t>
  </si>
  <si>
    <t>JHS SVENDGAARD LABORATORIES</t>
  </si>
  <si>
    <t>JINDAL COTEX</t>
  </si>
  <si>
    <t>JINDAL POLYFILM</t>
  </si>
  <si>
    <t>JINDAL SAW</t>
  </si>
  <si>
    <t>JINDAL STAINLESS</t>
  </si>
  <si>
    <t>JK PAPER</t>
  </si>
  <si>
    <t>JSW ISPAT STEEL</t>
  </si>
  <si>
    <t>JUBILIANT INDUSTRIES</t>
  </si>
  <si>
    <t>JUBILIANT LIFESCIENCE</t>
  </si>
  <si>
    <t>JVL AGRO INDUSTRIES</t>
  </si>
  <si>
    <t>KAKATIYA CEMENT SUGAR &amp; INDUSTRIES</t>
  </si>
  <si>
    <t>KANORIA CHEMICALS &amp; INDUSTRIES</t>
  </si>
  <si>
    <t>KANSAI NEROLAC PAINTS</t>
  </si>
  <si>
    <t>KAVERI SEED COMPANY</t>
  </si>
  <si>
    <t>KCP SUGAR &amp; INDUSTRIES</t>
  </si>
  <si>
    <t>KIRI INDUSTRIES</t>
  </si>
  <si>
    <t>KIRLOSKAR OIL ENGINES</t>
  </si>
  <si>
    <t>KRBL</t>
  </si>
  <si>
    <t>KWALITY DAIRY (INDIA)</t>
  </si>
  <si>
    <t>LARSEN &amp; TOUBRO</t>
  </si>
  <si>
    <t>LYKA LABS</t>
  </si>
  <si>
    <t>MAHARASHTRA SEAMLESS</t>
  </si>
  <si>
    <t>MAHINDRA UGINE STEEL</t>
  </si>
  <si>
    <t>MAITHAN ALLOYS</t>
  </si>
  <si>
    <t>MANALI PETROCHEM</t>
  </si>
  <si>
    <t>MANDHANA INDUSTRIES</t>
  </si>
  <si>
    <t>MANGALORE CHEMICALS &amp; FERTILISERS</t>
  </si>
  <si>
    <t>MANGALORE REFINERY &amp; PETROCHEMICALS</t>
  </si>
  <si>
    <t>MANJUSHREE TECHNOPACK</t>
  </si>
  <si>
    <t>MANN INDUSTRIES(INDIA)</t>
  </si>
  <si>
    <t>MARAL OVERSEAS</t>
  </si>
  <si>
    <t>MAYUR UNIQUATERS</t>
  </si>
  <si>
    <t>MCLEOD RUSSEL INDIA</t>
  </si>
  <si>
    <t>MEGHMANI ORGANICS</t>
  </si>
  <si>
    <t>METKORE ALLOYS &amp; INDUSTRIES</t>
  </si>
  <si>
    <t>MM FORGING</t>
  </si>
  <si>
    <t>MONSANTO INDIA</t>
  </si>
  <si>
    <t xml:space="preserve">NAHAR SPINNING </t>
  </si>
  <si>
    <t>NALCO</t>
  </si>
  <si>
    <t xml:space="preserve">NANDAN EXIM </t>
  </si>
  <si>
    <t>NATCO PHARMA</t>
  </si>
  <si>
    <t>NATIONAL FERTISER</t>
  </si>
  <si>
    <t>NCL INDUSTRIES</t>
  </si>
  <si>
    <t>NECTAR LIFESCIENCE</t>
  </si>
  <si>
    <t>NEULAND LABORATORIES</t>
  </si>
  <si>
    <t>NITIN SPINNERS</t>
  </si>
  <si>
    <t>OCL INDIA</t>
  </si>
  <si>
    <t>OCL IRON &amp; STEEL</t>
  </si>
  <si>
    <t>OMKAR SPECIALITY CHEMICALS</t>
  </si>
  <si>
    <t>ORIENT REFRACTORIES</t>
  </si>
  <si>
    <t>PENNAR INDUSTRIES</t>
  </si>
  <si>
    <t>PFIZER</t>
  </si>
  <si>
    <t>PG ELECTROPLAST</t>
  </si>
  <si>
    <t>PHILLIPS CARBON BLACK</t>
  </si>
  <si>
    <t>PIDILITE INDUSTRIES</t>
  </si>
  <si>
    <t>PIRAMAL ENTERPRISES</t>
  </si>
  <si>
    <t xml:space="preserve">PIRAMAL GLASS </t>
  </si>
  <si>
    <t>PITTI LAMINATIONS</t>
  </si>
  <si>
    <t>POCHIRAJU INDUSTRIES</t>
  </si>
  <si>
    <t>POLY MEDICURE</t>
  </si>
  <si>
    <t>PONDY OXIDES &amp; CHEMICALS</t>
  </si>
  <si>
    <t>PRAKASH STEELAGE</t>
  </si>
  <si>
    <t>PRISM CEMENT</t>
  </si>
  <si>
    <t>PROCTER&amp;GAMBLE HYGIENE&amp;HEALTHCARE</t>
  </si>
  <si>
    <t>PROVOGUE (INDIA)</t>
  </si>
  <si>
    <t>PSL</t>
  </si>
  <si>
    <t>RAINBOW PAPERS</t>
  </si>
  <si>
    <t>RAJAPALAYAM MILLS</t>
  </si>
  <si>
    <t>RAJVIR INDUSTRIES</t>
  </si>
  <si>
    <t>RALLIS INDIA</t>
  </si>
  <si>
    <t>RAMA NEWSPRINT &amp; PAPERS</t>
  </si>
  <si>
    <t>RAMCO INDUSTRIES</t>
  </si>
  <si>
    <t>RASHTRIYA CHEMICALS &amp; FERTILISERS</t>
  </si>
  <si>
    <t>REI AGRO</t>
  </si>
  <si>
    <t>RESPONSIVE INDUSTRIES</t>
  </si>
  <si>
    <t>ROHIT FERROTECH</t>
  </si>
  <si>
    <t>RSWM</t>
  </si>
  <si>
    <t>RUCHI SOYA INDUSTRIES</t>
  </si>
  <si>
    <t>SABERO ORGANICS GUJARAT</t>
  </si>
  <si>
    <t>SAGAR CEMENT</t>
  </si>
  <si>
    <t>SANGAM (INDIA)</t>
  </si>
  <si>
    <t>SANGHVI FORGING &amp; ENGINEERING</t>
  </si>
  <si>
    <t>SANWARIA AGRO OILS</t>
  </si>
  <si>
    <t>SARLA PERFORMANCE FIBRE</t>
  </si>
  <si>
    <t>SHESHASAYEE PAPER &amp; BOARDS</t>
  </si>
  <si>
    <t>SHALIMAR PAINTS</t>
  </si>
  <si>
    <t>SHASUN PHARMACEUTICAL</t>
  </si>
  <si>
    <t>SHIPA MEDICARE</t>
  </si>
  <si>
    <t>SINTEX INDUSTRIES</t>
  </si>
  <si>
    <t>SONA KOYO STEERING</t>
  </si>
  <si>
    <t>STEEL STRIPS WHEELS</t>
  </si>
  <si>
    <t>SUMEET INDUSTRIES</t>
  </si>
  <si>
    <t>SUNFLAG IRON &amp; STEEL COMPANY</t>
  </si>
  <si>
    <t>SUPER SALES INDIA</t>
  </si>
  <si>
    <t>SUPER SPINNING MILLS</t>
  </si>
  <si>
    <t>SUPREME PETROCHEM</t>
  </si>
  <si>
    <t>SURANA INDUSTRIES</t>
  </si>
  <si>
    <t>SURYAROSHNI</t>
  </si>
  <si>
    <t>SURYAJYOTI SPINNING</t>
  </si>
  <si>
    <t>SURYALAKSHMI COTTON MILLS</t>
  </si>
  <si>
    <t>SUVEN LIFESCIENCE</t>
  </si>
  <si>
    <t>SYNCOM HEALTHCARE</t>
  </si>
  <si>
    <t>TAMILNADU NEWSPRINT &amp; PAPER</t>
  </si>
  <si>
    <t>TAMILNADU PETROPRODUCTS</t>
  </si>
  <si>
    <t>TECPRO SYSTEMS</t>
  </si>
  <si>
    <t>TEXMACO RAIL &amp; ENGINEERING</t>
  </si>
  <si>
    <t>THE OUDH SUGAR MILLS</t>
  </si>
  <si>
    <t>THE RUBI MILLS</t>
  </si>
  <si>
    <t>THE SIRPUR PAPER MILLS</t>
  </si>
  <si>
    <t>THE UGAR SUGAR WORKS</t>
  </si>
  <si>
    <t>TIL</t>
  </si>
  <si>
    <t>TILAKNAGAR INDUSTRIES</t>
  </si>
  <si>
    <t>TIMKEN INDIA</t>
  </si>
  <si>
    <t>TITAGARH WAGONS</t>
  </si>
  <si>
    <t>TRANSFORMERS &amp; RECTIFIERS(INDIA)</t>
  </si>
  <si>
    <t xml:space="preserve">TRIDENT </t>
  </si>
  <si>
    <t>TRIVENI TURBINE</t>
  </si>
  <si>
    <t>TUBE INVESTMENTS OF INDIA</t>
  </si>
  <si>
    <t>TUNI TEXTILE MILLS</t>
  </si>
  <si>
    <t>TVS SRICHAKRA</t>
  </si>
  <si>
    <t>UNICHEM LABORATORIES</t>
  </si>
  <si>
    <t>USHA MARTIN</t>
  </si>
  <si>
    <t>USHER AGRO</t>
  </si>
  <si>
    <t>VARDHMAN ACRYLICS</t>
  </si>
  <si>
    <t>VARDHMAN POLYTEX</t>
  </si>
  <si>
    <t>VARDHMAN TEXTILES</t>
  </si>
  <si>
    <t>VINATI ORGANICS</t>
  </si>
  <si>
    <t>VISA STEEL</t>
  </si>
  <si>
    <t>VISAKA INDUSTRIES</t>
  </si>
  <si>
    <t>VIVIMED LABS</t>
  </si>
  <si>
    <t>WELSPUN CORPORATION</t>
  </si>
  <si>
    <t>WELSPUN INDIA</t>
  </si>
  <si>
    <t>WEST COAST PAPER MILLS</t>
  </si>
  <si>
    <t>WINSOME YARN</t>
  </si>
  <si>
    <t>WYETH</t>
  </si>
  <si>
    <t>ZUARI HOLDINGS</t>
  </si>
  <si>
    <t>ZYDUS WELLNESS</t>
  </si>
  <si>
    <t>ABB</t>
  </si>
  <si>
    <t>ACC</t>
  </si>
  <si>
    <t xml:space="preserve">ADITYA BIRLA NUOVO </t>
  </si>
  <si>
    <t>AMBUJA CEMENT</t>
  </si>
  <si>
    <t>APOLLO TYRE</t>
  </si>
  <si>
    <t>AURBINDO PHARMA</t>
  </si>
  <si>
    <t>BHARAT FORGE</t>
  </si>
  <si>
    <t>BPCL</t>
  </si>
  <si>
    <t>CADILLA HEALTHCARE</t>
  </si>
  <si>
    <t>CENTURY TEXTILES &amp; INDUSTRIES</t>
  </si>
  <si>
    <t>CIPLA</t>
  </si>
  <si>
    <t>COROMANDEL INTERNATIONAL</t>
  </si>
  <si>
    <t>DABUR</t>
  </si>
  <si>
    <t xml:space="preserve">DIVI'S LABORATORY </t>
  </si>
  <si>
    <t>DR. REDDY'S LABORATORY</t>
  </si>
  <si>
    <t>EMAMI</t>
  </si>
  <si>
    <t>GAS AUTHORITY OF INDIA(GAIL)</t>
  </si>
  <si>
    <t>GLAXO SMITHKLINE CONSUMER HEALTHCARE</t>
  </si>
  <si>
    <t xml:space="preserve">GLENMARK PHARMACEITICALS </t>
  </si>
  <si>
    <t>GRASIM</t>
  </si>
  <si>
    <t>HERO MOTOCORP</t>
  </si>
  <si>
    <t>HINDALCO</t>
  </si>
  <si>
    <t>HINDUSTAN LEVER</t>
  </si>
  <si>
    <t>HINDUSTAN ZINC</t>
  </si>
  <si>
    <t>HPCL</t>
  </si>
  <si>
    <t>IOCL</t>
  </si>
  <si>
    <t>IPCA LABORATORIES</t>
  </si>
  <si>
    <t>JINDAL POWER &amp; STEEL</t>
  </si>
  <si>
    <t>LUPIN</t>
  </si>
  <si>
    <t>MADRAS CEMENT</t>
  </si>
  <si>
    <t>MARICO INDUSTRIES</t>
  </si>
  <si>
    <t>MRF</t>
  </si>
  <si>
    <t>NESTLE INDIA</t>
  </si>
  <si>
    <t>RANBAXY LABORATORIES</t>
  </si>
  <si>
    <t>RELINACE INDUSTRIES</t>
  </si>
  <si>
    <t>SAIL</t>
  </si>
  <si>
    <t>SESA GOA</t>
  </si>
  <si>
    <t>SHREE CEMENT</t>
  </si>
  <si>
    <t>STERLITE INDUSTRIES</t>
  </si>
  <si>
    <t>STRIDES SARCO</t>
  </si>
  <si>
    <t>SUZLON ENERGY</t>
  </si>
  <si>
    <t>TATA CHEMICALS</t>
  </si>
  <si>
    <t>TATA GLOBAL BEVERAGES</t>
  </si>
  <si>
    <t>TATA STEEL</t>
  </si>
  <si>
    <t>UNITED PHOSPHOROUS</t>
  </si>
  <si>
    <t>WOCKHARDT</t>
  </si>
  <si>
    <t>AARTI DRUGS LTD.</t>
  </si>
  <si>
    <t>AARTI INDUSTRIES LTD.</t>
  </si>
  <si>
    <t>ADI FINECHEM LTD.</t>
  </si>
  <si>
    <t>AJANTA PHARMA LTD.</t>
  </si>
  <si>
    <t>AJANTA SOYA LTD.</t>
  </si>
  <si>
    <t>AKSHARCHEM (INDIA) LTD.</t>
  </si>
  <si>
    <t>ALBERT DAVID LTD.</t>
  </si>
  <si>
    <t>ALCHEMIST CORPORATION LTD.</t>
  </si>
  <si>
    <t>ALEMBIC LTD.</t>
  </si>
  <si>
    <t>ALICON CASTALLOY LTD.</t>
  </si>
  <si>
    <t>ALKYL AMINES CHEMICALS LTD.</t>
  </si>
  <si>
    <t>ALOK INDUSTRIES LTD.</t>
  </si>
  <si>
    <t>ALUFLUORIDE LTD.</t>
  </si>
  <si>
    <t>AMAR RENEDIES LTD.</t>
  </si>
  <si>
    <t>AMBIKA COTTON MILLS LTD.</t>
  </si>
  <si>
    <t>AMCO INDIA LTD.</t>
  </si>
  <si>
    <t>AMRIT CORP LTD.</t>
  </si>
  <si>
    <t>ANKIT METAL POWER LTD.</t>
  </si>
  <si>
    <t>ANKUR DRUGS PHARMA LTD.</t>
  </si>
  <si>
    <t>ANUH PHARMA LTD.</t>
  </si>
  <si>
    <t>ANU'S LABORATORIES LTD.</t>
  </si>
  <si>
    <t>APL APOLLO TUBES LTD.</t>
  </si>
  <si>
    <t>ARCUTTIPORE TEA CO. LTD.</t>
  </si>
  <si>
    <t>ARIES AGRO LTD.</t>
  </si>
  <si>
    <t>ARVIND REMEDIES LTD.</t>
  </si>
  <si>
    <t>ASAHI INDIA GLASS LTD.</t>
  </si>
  <si>
    <t>ATUL AUTO LTD.</t>
  </si>
  <si>
    <t>BAL PHARMA LTD.</t>
  </si>
  <si>
    <t>BALASORE ALLOYS LTD.</t>
  </si>
  <si>
    <t>BALKRISHNA INDUSTRIES LTD.</t>
  </si>
  <si>
    <t>BANNARI AMMAN SPINNING MILLS LTD.</t>
  </si>
  <si>
    <t>BANNARI AMMAN SUGAR LTD.</t>
  </si>
  <si>
    <t>BASANT AGRO TECH (INDIA) LTD.</t>
  </si>
  <si>
    <t>BDH INDUSTRIES LTD.</t>
  </si>
  <si>
    <t>BHARAT IMMUNOLOGICAL BIOLOGICAL CORP. LTD.</t>
  </si>
  <si>
    <t>BHEEMA CEMENTS LTD.</t>
  </si>
  <si>
    <t>BHUSHAN STEEL</t>
  </si>
  <si>
    <t>BINANI CEMENT</t>
  </si>
  <si>
    <t>BOMBAY BURMAH TRADING CORPORATION LTD.</t>
  </si>
  <si>
    <t>BOMBAY RAYON FASHIONS LTD.</t>
  </si>
  <si>
    <t>BSL LTD.</t>
  </si>
  <si>
    <t>CAPLIN POINT LABORATORIES LTD.</t>
  </si>
  <si>
    <t>CEAT LTD.</t>
  </si>
  <si>
    <t>CENTURY EXTRUSIONS LTD.</t>
  </si>
  <si>
    <t>CHAMBAL FERTISERS CHEMICALS LTD.</t>
  </si>
  <si>
    <t>CHENNAI PETROLEUM CORPORATION LTD.</t>
  </si>
  <si>
    <t>CHESLIND TEXTILES LTD.</t>
  </si>
  <si>
    <t>CORAL LABORATORIES LTD.</t>
  </si>
  <si>
    <t>DAMODAR THREADS LTD.</t>
  </si>
  <si>
    <t>DCM SHRIRAM INDUSTRIES LTD.</t>
  </si>
  <si>
    <t>DECCAN CEMENTS LTD.</t>
  </si>
  <si>
    <t>DHAMPUR SUGAR MILLS LTD.</t>
  </si>
  <si>
    <t>DIAMOND POWER INFRASTRUCTURE LTD.</t>
  </si>
  <si>
    <t>DISHMAN PHARMACEUTICALS CHEMICALS LTD.</t>
  </si>
  <si>
    <t>DIVYA JYOTI INDUSTRIES LTD.</t>
  </si>
  <si>
    <t>DONEAR INDUSTRIES LTD.</t>
  </si>
  <si>
    <t>EASTERN SILK INDUSTRIES LTD.</t>
  </si>
  <si>
    <t>ELDER HEALTH CARE LTD.</t>
  </si>
  <si>
    <t>ESSAR OIL</t>
  </si>
  <si>
    <t>EUROTEX INDUSTRIES EXPORTS LTD.</t>
  </si>
  <si>
    <t>EVEREST INDUSTRIES LTD.</t>
  </si>
  <si>
    <t>EVERLON SYNTHETICS LTD.</t>
  </si>
  <si>
    <t>FAIR DEAL FILAMENTS LTD.</t>
  </si>
  <si>
    <t>FILATEX INDIA LTD.</t>
  </si>
  <si>
    <t>GANGOTRI IRON STEEL COMPANY LTD.</t>
  </si>
  <si>
    <t>GANGOTRI TEXTILES LTD.</t>
  </si>
  <si>
    <t>GOODYEAR TYRE</t>
  </si>
  <si>
    <t>GOVIND RUBBER LTD.</t>
  </si>
  <si>
    <t>GUJARAT ALKALIES &amp; CHEMICALS (GACL)</t>
  </si>
  <si>
    <t>GUJARAT FOILS LTD.</t>
  </si>
  <si>
    <t>GUJARAT NARMADA VALLEY FERTILISERS CHEMICALS LTD.</t>
  </si>
  <si>
    <t>GUJARAT STATE FERTILISERS &amp; CHEMICALS (GSFC)</t>
  </si>
  <si>
    <t>GUJARAT THEMIS BIOSYN LTD.</t>
  </si>
  <si>
    <t>HARYANA TEXPRINTS (OVERSEAS) LTD.</t>
  </si>
  <si>
    <t>HESTER BIOSCIENCES LTD.</t>
  </si>
  <si>
    <t>HIGH STREET FILATEX LTD.</t>
  </si>
  <si>
    <t>HIKAL</t>
  </si>
  <si>
    <t>HINDOOSTAN MILLS LTD.</t>
  </si>
  <si>
    <t>HIRA FERRO ALLOYS LTD.</t>
  </si>
  <si>
    <t>HIRAN ORGOCHEM LTD.</t>
  </si>
  <si>
    <t>IMPEX FERRO TECH LTD.</t>
  </si>
  <si>
    <t>INDIA CEMENTS LTD.</t>
  </si>
  <si>
    <t>J K CEMENT LTD.</t>
  </si>
  <si>
    <t>JAIPRAKASH ASSOCIATES</t>
  </si>
  <si>
    <t>JK LAXMI CEMENT</t>
  </si>
  <si>
    <t>KALYANI STEEL</t>
  </si>
  <si>
    <t>KESORAM INDUSTRIES LTD.</t>
  </si>
  <si>
    <t>MONNET ISPAT LTD</t>
  </si>
  <si>
    <t>PRAKASH INDUSTRIES LTD.</t>
  </si>
  <si>
    <t>RAJSHREE SUGARS CHEMICALS LTD.</t>
  </si>
  <si>
    <t>SANGHI INDUSTRIES LTD.</t>
  </si>
  <si>
    <t>SHREYANS INDUSTRIES LTD.</t>
  </si>
  <si>
    <t>SIMBHAOLI SUGARS LTD.</t>
  </si>
  <si>
    <t>SUDAL INDUSTRIES</t>
  </si>
  <si>
    <t>SUDAR INDUSTRIES LTD.</t>
  </si>
  <si>
    <t>SUN PHARMA</t>
  </si>
  <si>
    <t>TATA METALIKS LTD.</t>
  </si>
  <si>
    <t>TORRENT LTD.</t>
  </si>
  <si>
    <t>ULTRATECH CEMENT</t>
  </si>
  <si>
    <t>ZYDUS CADILLA</t>
  </si>
  <si>
    <t>Sr</t>
  </si>
  <si>
    <t>Company name</t>
  </si>
  <si>
    <t>Year----------------&gt;</t>
  </si>
  <si>
    <t>Ethical Energy Index (EEI)</t>
  </si>
  <si>
    <t>Parameter</t>
  </si>
  <si>
    <t>Emission intensity of fuel mix used.T CO2 (eq)/TOE</t>
  </si>
  <si>
    <t>Emission intensity of power mix used,T CO2 (eq.)/MWH</t>
  </si>
  <si>
    <t>Emission intensity, KGS CO2(eq)/ '000 of product sales revenue</t>
  </si>
  <si>
    <t>Emission intensity, KGS CO2 (eq)/ '000 INR of PAT earned</t>
  </si>
  <si>
    <t>Emission intensity KGS CO2 (eq)/ INR of Equity capital</t>
  </si>
  <si>
    <t>Emission intensity, KGS CO2 (eq)/ ' 000 of PBIDT earned</t>
  </si>
  <si>
    <t>Share of renewables in total power (%)</t>
  </si>
  <si>
    <t>Emissions from power use (% of total)</t>
  </si>
  <si>
    <t>Emissions from fuel use (% of total)</t>
  </si>
  <si>
    <t>Total emissions (T CO2(eq))</t>
  </si>
  <si>
    <t xml:space="preserve">CO2 emissions (T CO2(eq)) </t>
  </si>
  <si>
    <t xml:space="preserve">CH4 emissions (T CO2(eq)) </t>
  </si>
  <si>
    <t xml:space="preserve">N2O emissions (T CO2(eq)) </t>
  </si>
  <si>
    <t xml:space="preserve">Power related emissions (T CO2(eq)) </t>
  </si>
  <si>
    <t xml:space="preserve">Grid Power related emissions (T CO2(eq)) </t>
  </si>
  <si>
    <t xml:space="preserve">DG Power related emissions (T CO2(eq)) </t>
  </si>
  <si>
    <t xml:space="preserve">Captive Power related emissions (T CO2(eq)) </t>
  </si>
  <si>
    <t xml:space="preserve">Fuel related emissions (T CO2(eq)) </t>
  </si>
  <si>
    <t xml:space="preserve">Solid Fuel related emissions (T CO2(eq)) </t>
  </si>
  <si>
    <t xml:space="preserve">Liquid Fuel related emissions (T CO2(eq)) </t>
  </si>
  <si>
    <t xml:space="preserve">Gaseous Fuel related emissions (T CO2(eq)) </t>
  </si>
  <si>
    <t xml:space="preserve">Total fuel consumption (TOE) </t>
  </si>
  <si>
    <t xml:space="preserve">Coal consumption (TOE) </t>
  </si>
  <si>
    <t xml:space="preserve">Lignite consumption (TOE) </t>
  </si>
  <si>
    <t xml:space="preserve">Coke consumption (TOE) </t>
  </si>
  <si>
    <t xml:space="preserve">F.O. consumption (TOE) </t>
  </si>
  <si>
    <t xml:space="preserve">Diesel oil consumption (TOE) </t>
  </si>
  <si>
    <t xml:space="preserve">Natural gas consumption (TOE) </t>
  </si>
  <si>
    <t xml:space="preserve">LPG consumption (TOE) </t>
  </si>
  <si>
    <t xml:space="preserve">Agrowaste consumption (TOE) </t>
  </si>
  <si>
    <t xml:space="preserve">Other fuels consumption (TOE) </t>
  </si>
  <si>
    <t>Total fuels cost (INR Crores)</t>
  </si>
  <si>
    <t>Total power consumption(MWH)</t>
  </si>
  <si>
    <t>Grid power consumption(MWH)</t>
  </si>
  <si>
    <t>DG power consumption(MWH)</t>
  </si>
  <si>
    <t>Other captive power consumption(MWH)</t>
  </si>
  <si>
    <t>Renewable power consumption(MWH)</t>
  </si>
  <si>
    <t>Grid power cost (INR Crores)</t>
  </si>
  <si>
    <t>DG power cost (INR Crores)</t>
  </si>
  <si>
    <t>Other captive power cost (INR Crores)</t>
  </si>
  <si>
    <t>Total power cost (INR Crores)</t>
  </si>
  <si>
    <t>Net sales (INR Crores)</t>
  </si>
  <si>
    <t>EBIDTA (INR Crores)</t>
  </si>
  <si>
    <t>PAT (INR Crores)</t>
  </si>
  <si>
    <t>EQUITY (INR Crores)</t>
  </si>
  <si>
    <t>Cost of fuel &amp;power as reported in P&amp;L a/c,INR Crores</t>
  </si>
  <si>
    <t>Cost of fuel &amp;power as reported in Dir. report,INR Crores</t>
  </si>
  <si>
    <t>Cost of fuel &amp;power as calculated,INR Crores</t>
  </si>
  <si>
    <t>Difference in cost of fuel &amp;power (calculated-P&amp;L a/c)</t>
  </si>
  <si>
    <t>Months considered in the FY in the annual report</t>
  </si>
  <si>
    <t>GSK PHARMA LTD</t>
  </si>
  <si>
    <t>Av EEI</t>
  </si>
  <si>
    <t>Av emit</t>
  </si>
  <si>
    <t>zero years</t>
  </si>
  <si>
    <t>Av emission</t>
  </si>
  <si>
    <t>ETHICAL ENERGY PETROCHEM STRATEGIES PVT LTD.</t>
  </si>
  <si>
    <t>EEI CALCULATOR CUM REPORT GENERATOR</t>
  </si>
  <si>
    <t>Select company</t>
  </si>
  <si>
    <t>Explanatory notes</t>
  </si>
  <si>
    <t xml:space="preserve">Emission intensity, KGS CO2(eq)/ '000 of product sales </t>
  </si>
  <si>
    <t>Grid power cost (INR/kwh)</t>
  </si>
  <si>
    <t>DG power cost(INR/kwh)</t>
  </si>
  <si>
    <t>Other captive power generation cost (INR/kwh)</t>
  </si>
  <si>
    <t>Av. Value</t>
  </si>
  <si>
    <t>Chart data:</t>
  </si>
  <si>
    <t>EEI trend</t>
  </si>
  <si>
    <t xml:space="preserve">EEI </t>
  </si>
  <si>
    <t>Emission trend</t>
  </si>
  <si>
    <t>Emissions (kg CO2(eq))/"000 INR PBDIT</t>
  </si>
  <si>
    <t>Emissions from fuel(T CO2 (eq))</t>
  </si>
  <si>
    <t>Emissions from power (T CO2(eq))</t>
  </si>
  <si>
    <t xml:space="preserve">Average EEI </t>
  </si>
  <si>
    <t>The data are collected from the published annual reports of the companies for the period 4 years starting from 2010 to 2014</t>
  </si>
  <si>
    <t>EEI of 100 indicates the highest "carbon risk" and EEI of zero indicates no "carbon risk". If trend in emissions per PBDIT----decrease means value creation with carbon risk reduction and vice versa</t>
  </si>
  <si>
    <t>Av. Emission (T CO2)</t>
  </si>
  <si>
    <t>Fuel &amp; power emission intensity</t>
  </si>
  <si>
    <t>Emission share</t>
  </si>
  <si>
    <t>Average Grid power cost,INR/kwh</t>
  </si>
  <si>
    <t>Financial parameters</t>
  </si>
  <si>
    <t>Average Power &amp; fuel cost as % of sales</t>
  </si>
  <si>
    <t>Average fuel cost,INR/kgOE</t>
  </si>
  <si>
    <t>Fuel</t>
  </si>
  <si>
    <t>Power</t>
  </si>
  <si>
    <t>Fuel(kg/kgOE)</t>
  </si>
  <si>
    <t>Power(kg/kwh)</t>
  </si>
  <si>
    <t xml:space="preserve">Net sales </t>
  </si>
  <si>
    <t xml:space="preserve">EBIDTA </t>
  </si>
  <si>
    <t xml:space="preserve">PAT </t>
  </si>
  <si>
    <t xml:space="preserve">EQUITY </t>
  </si>
  <si>
    <t>Average INR Crores</t>
  </si>
  <si>
    <t>Net sales (crore)</t>
  </si>
  <si>
    <t>EBIDTA (million)</t>
  </si>
  <si>
    <t>PAT (million)</t>
  </si>
  <si>
    <t>EQUITY (million)</t>
  </si>
  <si>
    <t>Data quality check</t>
  </si>
  <si>
    <t>Fuel &amp; power cost difference as % of reported cost</t>
  </si>
  <si>
    <t>Check</t>
  </si>
  <si>
    <t>EEI</t>
  </si>
  <si>
    <t>Total emissions (T CO2 (eq))</t>
  </si>
  <si>
    <t>Performance Label</t>
  </si>
  <si>
    <t>Value</t>
  </si>
  <si>
    <t>Labels</t>
  </si>
  <si>
    <t>Values</t>
  </si>
  <si>
    <t>Total</t>
  </si>
  <si>
    <t>Pointer</t>
  </si>
  <si>
    <t>Thickness</t>
  </si>
  <si>
    <t>Rest</t>
  </si>
  <si>
    <t>Average</t>
  </si>
  <si>
    <t>Moderate</t>
  </si>
  <si>
    <t>High</t>
  </si>
  <si>
    <t xml:space="preserve">Low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</si>
</sst>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"/>
  </numFmts>
  <fonts count="25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9"/>
      <color theme="1"/>
      <name val="Calibri"/>
      <family val="2"/>
      <scheme val="minor"/>
    </font>
    <font>
      <b/>
      <sz val="16"/>
      <color theme="2"/>
      <name val="Arial"/>
      <family val="2"/>
    </font>
    <font>
      <b/>
      <sz val="10"/>
      <color rgb="FFFF0000"/>
      <name val="Arial"/>
      <family val="2"/>
    </font>
    <font>
      <b/>
      <sz val="10"/>
      <color theme="0"/>
      <name val="Arial"/>
      <family val="2"/>
    </font>
    <font>
      <b/>
      <sz val="10"/>
      <color rgb="FFFFC000"/>
      <name val="Arial"/>
      <family val="2"/>
    </font>
    <font>
      <sz val="10"/>
      <color theme="1"/>
      <name val="Calibri"/>
      <family val="2"/>
      <scheme val="minor"/>
    </font>
    <font>
      <b/>
      <sz val="9"/>
      <color theme="0"/>
      <name val="Arial"/>
      <family val="2"/>
    </font>
    <font>
      <b/>
      <sz val="18"/>
      <name val="Arial"/>
      <family val="2"/>
    </font>
    <font>
      <b/>
      <sz val="9"/>
      <name val="Arial"/>
      <family val="2"/>
    </font>
    <font>
      <b/>
      <sz val="16"/>
      <name val="Arial"/>
      <family val="2"/>
    </font>
    <font>
      <b/>
      <sz val="12"/>
      <color rgb="FFFF0000"/>
      <name val="Arial"/>
      <family val="2"/>
    </font>
    <font>
      <b/>
      <sz val="14"/>
      <name val="Arial"/>
      <family val="2"/>
    </font>
    <font>
      <b/>
      <sz val="14"/>
      <color theme="0"/>
      <name val="Arial"/>
      <family val="2"/>
    </font>
    <font>
      <b/>
      <sz val="18"/>
      <color theme="0"/>
      <name val="Arial"/>
      <family val="2"/>
    </font>
    <font>
      <sz val="11"/>
      <color rgb="FF0061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 tint="0.14999847407452621"/>
      <name val="Arial"/>
      <family val="2"/>
    </font>
    <font>
      <sz val="10"/>
      <color rgb="FFFF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6EFCE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9" fillId="9" borderId="0" applyNumberFormat="0" applyBorder="0" applyAlignment="0" applyProtection="0"/>
  </cellStyleXfs>
  <cellXfs count="91">
    <xf numFmtId="0" fontId="0" fillId="0" borderId="0" xfId="0"/>
    <xf numFmtId="0" fontId="2" fillId="0" borderId="0" xfId="0" applyFont="1"/>
    <xf numFmtId="0" fontId="1" fillId="0" borderId="0" xfId="0" applyFont="1" applyAlignment="1">
      <alignment horizontal="center"/>
    </xf>
    <xf numFmtId="0" fontId="0" fillId="0" borderId="0" xfId="0" applyAlignment="1">
      <alignment horizontal="left"/>
    </xf>
    <xf numFmtId="0" fontId="3" fillId="0" borderId="1" xfId="0" applyFont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vertical="top"/>
    </xf>
    <xf numFmtId="164" fontId="0" fillId="0" borderId="0" xfId="0" applyNumberFormat="1"/>
    <xf numFmtId="0" fontId="0" fillId="0" borderId="0" xfId="0" applyAlignment="1">
      <alignment horizontal="center"/>
    </xf>
    <xf numFmtId="0" fontId="0" fillId="3" borderId="0" xfId="0" applyFill="1"/>
    <xf numFmtId="0" fontId="0" fillId="3" borderId="0" xfId="0" applyFill="1" applyAlignment="1"/>
    <xf numFmtId="0" fontId="0" fillId="4" borderId="0" xfId="0" applyFill="1"/>
    <xf numFmtId="0" fontId="7" fillId="3" borderId="0" xfId="0" applyFont="1" applyFill="1" applyAlignment="1">
      <alignment vertical="center"/>
    </xf>
    <xf numFmtId="0" fontId="1" fillId="2" borderId="0" xfId="0" applyFont="1" applyFill="1" applyAlignment="1">
      <alignment horizontal="center" vertical="center"/>
    </xf>
    <xf numFmtId="0" fontId="10" fillId="0" borderId="2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2" fillId="0" borderId="5" xfId="0" applyFont="1" applyFill="1" applyBorder="1" applyAlignment="1">
      <alignment horizontal="center" vertical="center"/>
    </xf>
    <xf numFmtId="0" fontId="0" fillId="0" borderId="5" xfId="0" applyBorder="1" applyAlignment="1">
      <alignment vertical="center"/>
    </xf>
    <xf numFmtId="0" fontId="0" fillId="0" borderId="5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0" fillId="4" borderId="0" xfId="0" applyFill="1" applyAlignment="1"/>
    <xf numFmtId="0" fontId="1" fillId="0" borderId="0" xfId="0" applyFont="1" applyFill="1" applyAlignment="1">
      <alignment vertical="center"/>
    </xf>
    <xf numFmtId="2" fontId="12" fillId="0" borderId="0" xfId="0" applyNumberFormat="1" applyFont="1" applyFill="1" applyAlignment="1">
      <alignment vertical="center"/>
    </xf>
    <xf numFmtId="0" fontId="13" fillId="0" borderId="0" xfId="0" applyFont="1" applyFill="1" applyAlignment="1">
      <alignment vertical="center"/>
    </xf>
    <xf numFmtId="165" fontId="14" fillId="0" borderId="0" xfId="0" applyNumberFormat="1" applyFont="1" applyFill="1" applyAlignment="1">
      <alignment vertical="center"/>
    </xf>
    <xf numFmtId="0" fontId="15" fillId="3" borderId="0" xfId="0" applyFont="1" applyFill="1" applyAlignment="1">
      <alignment horizontal="center" vertical="center"/>
    </xf>
    <xf numFmtId="0" fontId="7" fillId="4" borderId="0" xfId="0" applyFont="1" applyFill="1" applyAlignment="1">
      <alignment vertical="center"/>
    </xf>
    <xf numFmtId="0" fontId="9" fillId="0" borderId="7" xfId="0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center" vertical="center"/>
    </xf>
    <xf numFmtId="0" fontId="11" fillId="0" borderId="7" xfId="0" applyFont="1" applyFill="1" applyBorder="1" applyAlignment="1">
      <alignment horizontal="center" vertical="center"/>
    </xf>
    <xf numFmtId="1" fontId="8" fillId="0" borderId="5" xfId="0" applyNumberFormat="1" applyFont="1" applyFill="1" applyBorder="1" applyAlignment="1">
      <alignment horizontal="center" vertical="center"/>
    </xf>
    <xf numFmtId="165" fontId="8" fillId="0" borderId="5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/>
    <xf numFmtId="2" fontId="0" fillId="0" borderId="0" xfId="0" applyNumberFormat="1"/>
    <xf numFmtId="165" fontId="0" fillId="0" borderId="0" xfId="0" applyNumberFormat="1"/>
    <xf numFmtId="0" fontId="0" fillId="0" borderId="0" xfId="0" applyFill="1" applyBorder="1" applyAlignment="1">
      <alignment horizontal="center"/>
    </xf>
    <xf numFmtId="1" fontId="0" fillId="0" borderId="0" xfId="0" applyNumberFormat="1"/>
    <xf numFmtId="0" fontId="1" fillId="0" borderId="0" xfId="0" applyFont="1"/>
    <xf numFmtId="0" fontId="0" fillId="7" borderId="0" xfId="0" applyFill="1"/>
    <xf numFmtId="0" fontId="6" fillId="7" borderId="0" xfId="0" applyFont="1" applyFill="1"/>
    <xf numFmtId="0" fontId="0" fillId="0" borderId="0" xfId="0" applyAlignment="1">
      <alignment horizontal="center" vertical="center"/>
    </xf>
    <xf numFmtId="1" fontId="1" fillId="0" borderId="0" xfId="0" applyNumberFormat="1" applyFont="1" applyAlignment="1">
      <alignment horizontal="center" vertical="center"/>
    </xf>
    <xf numFmtId="0" fontId="0" fillId="8" borderId="0" xfId="0" applyFill="1" applyAlignment="1"/>
    <xf numFmtId="0" fontId="0" fillId="0" borderId="0" xfId="0" applyFill="1"/>
    <xf numFmtId="0" fontId="1" fillId="3" borderId="8" xfId="0" applyFont="1" applyFill="1" applyBorder="1" applyAlignment="1">
      <alignment horizontal="center" vertical="center"/>
    </xf>
    <xf numFmtId="0" fontId="1" fillId="3" borderId="9" xfId="0" applyFont="1" applyFill="1" applyBorder="1" applyAlignment="1">
      <alignment horizontal="center" vertical="center"/>
    </xf>
    <xf numFmtId="0" fontId="1" fillId="3" borderId="10" xfId="0" applyFont="1" applyFill="1" applyBorder="1" applyAlignment="1">
      <alignment horizontal="center" vertical="center"/>
    </xf>
    <xf numFmtId="0" fontId="1" fillId="8" borderId="8" xfId="0" applyFont="1" applyFill="1" applyBorder="1" applyAlignment="1">
      <alignment horizontal="center" vertical="center"/>
    </xf>
    <xf numFmtId="0" fontId="0" fillId="8" borderId="9" xfId="0" applyFill="1" applyBorder="1" applyAlignment="1">
      <alignment horizontal="center" vertical="center"/>
    </xf>
    <xf numFmtId="0" fontId="0" fillId="8" borderId="10" xfId="0" applyFill="1" applyBorder="1" applyAlignment="1">
      <alignment horizontal="center" vertical="center"/>
    </xf>
    <xf numFmtId="0" fontId="2" fillId="8" borderId="0" xfId="0" applyFont="1" applyFill="1" applyAlignment="1">
      <alignment horizontal="left" vertical="center"/>
    </xf>
    <xf numFmtId="0" fontId="0" fillId="8" borderId="0" xfId="0" applyFill="1" applyAlignment="1">
      <alignment horizontal="left" vertical="center"/>
    </xf>
    <xf numFmtId="0" fontId="2" fillId="8" borderId="0" xfId="0" applyFont="1" applyFill="1" applyBorder="1" applyAlignment="1">
      <alignment horizontal="center"/>
    </xf>
    <xf numFmtId="0" fontId="12" fillId="7" borderId="0" xfId="0" applyFont="1" applyFill="1" applyAlignment="1">
      <alignment horizontal="center" vertical="center"/>
    </xf>
    <xf numFmtId="0" fontId="13" fillId="5" borderId="0" xfId="0" applyFont="1" applyFill="1" applyAlignment="1">
      <alignment horizontal="center" vertical="center"/>
    </xf>
    <xf numFmtId="1" fontId="14" fillId="6" borderId="0" xfId="0" applyNumberFormat="1" applyFont="1" applyFill="1" applyAlignment="1">
      <alignment horizontal="center" vertical="center"/>
    </xf>
    <xf numFmtId="2" fontId="12" fillId="6" borderId="0" xfId="0" applyNumberFormat="1" applyFont="1" applyFill="1" applyAlignment="1">
      <alignment horizontal="center" vertical="center"/>
    </xf>
    <xf numFmtId="0" fontId="1" fillId="5" borderId="0" xfId="0" applyFont="1" applyFill="1" applyAlignment="1">
      <alignment horizontal="center" vertical="center"/>
    </xf>
    <xf numFmtId="0" fontId="23" fillId="0" borderId="0" xfId="0" applyFont="1" applyAlignment="1">
      <alignment horizontal="center"/>
    </xf>
    <xf numFmtId="0" fontId="0" fillId="0" borderId="0" xfId="0" applyFill="1" applyBorder="1"/>
    <xf numFmtId="0" fontId="23" fillId="0" borderId="0" xfId="0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/>
    </xf>
    <xf numFmtId="0" fontId="21" fillId="0" borderId="0" xfId="1" applyFont="1" applyFill="1" applyBorder="1" applyAlignment="1">
      <alignment horizontal="center"/>
    </xf>
    <xf numFmtId="0" fontId="19" fillId="0" borderId="0" xfId="1" applyFill="1" applyBorder="1" applyAlignment="1">
      <alignment horizontal="center"/>
    </xf>
    <xf numFmtId="165" fontId="19" fillId="0" borderId="0" xfId="1" applyNumberFormat="1" applyFill="1" applyBorder="1" applyAlignment="1">
      <alignment horizontal="center"/>
    </xf>
    <xf numFmtId="0" fontId="24" fillId="0" borderId="0" xfId="0" applyFont="1" applyFill="1" applyBorder="1" applyAlignment="1">
      <alignment horizontal="center"/>
    </xf>
    <xf numFmtId="0" fontId="20" fillId="10" borderId="12" xfId="0" applyFont="1" applyFill="1" applyBorder="1" applyAlignment="1">
      <alignment horizontal="center" vertical="center"/>
    </xf>
    <xf numFmtId="0" fontId="20" fillId="10" borderId="13" xfId="0" applyFont="1" applyFill="1" applyBorder="1" applyAlignment="1">
      <alignment horizontal="center" vertic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20" fillId="10" borderId="12" xfId="0" applyFont="1" applyFill="1" applyBorder="1" applyAlignment="1">
      <alignment horizontal="left" vertical="center"/>
    </xf>
    <xf numFmtId="0" fontId="22" fillId="2" borderId="11" xfId="0" applyFont="1" applyFill="1" applyBorder="1"/>
    <xf numFmtId="0" fontId="22" fillId="11" borderId="11" xfId="0" applyFont="1" applyFill="1" applyBorder="1"/>
    <xf numFmtId="0" fontId="0" fillId="11" borderId="11" xfId="0" applyFill="1" applyBorder="1"/>
    <xf numFmtId="0" fontId="22" fillId="12" borderId="11" xfId="0" applyFont="1" applyFill="1" applyBorder="1"/>
    <xf numFmtId="0" fontId="0" fillId="12" borderId="11" xfId="0" applyFill="1" applyBorder="1"/>
    <xf numFmtId="165" fontId="0" fillId="2" borderId="11" xfId="0" applyNumberFormat="1" applyFill="1" applyBorder="1"/>
    <xf numFmtId="0" fontId="7" fillId="0" borderId="0" xfId="0" applyFont="1" applyFill="1" applyAlignment="1">
      <alignment vertical="center"/>
    </xf>
    <xf numFmtId="0" fontId="16" fillId="0" borderId="0" xfId="0" applyFont="1" applyFill="1" applyBorder="1" applyAlignment="1">
      <alignment horizontal="center"/>
    </xf>
    <xf numFmtId="165" fontId="16" fillId="0" borderId="0" xfId="0" applyNumberFormat="1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1" fontId="17" fillId="0" borderId="0" xfId="0" applyNumberFormat="1" applyFont="1" applyFill="1" applyBorder="1" applyAlignment="1">
      <alignment horizontal="center" vertical="center"/>
    </xf>
  </cellXfs>
  <cellStyles count="2">
    <cellStyle name="Good" xfId="1" builtinId="26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 b="1"/>
              <a:t>Trend</a:t>
            </a:r>
            <a:r>
              <a:rPr lang="en-IN" b="1" baseline="0"/>
              <a:t> in EEI</a:t>
            </a:r>
            <a:endParaRPr lang="en-IN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'Report generator'!$B$71</c:f>
              <c:strCache>
                <c:ptCount val="1"/>
                <c:pt idx="0">
                  <c:v>EEI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tx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'Report generator'!$C$70:$F$70</c:f>
              <c:numCache>
                <c:formatCode>General</c:formatCode>
                <c:ptCount val="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</c:numCache>
            </c:numRef>
          </c:cat>
          <c:val>
            <c:numRef>
              <c:f>'Report generator'!$C$71:$F$71</c:f>
              <c:numCache>
                <c:formatCode>0.0</c:formatCode>
                <c:ptCount val="4"/>
                <c:pt idx="0">
                  <c:v>56.180824752996998</c:v>
                </c:pt>
                <c:pt idx="1">
                  <c:v>50.727300509613997</c:v>
                </c:pt>
                <c:pt idx="2">
                  <c:v>53.452761976392708</c:v>
                </c:pt>
                <c:pt idx="3">
                  <c:v>52.157630025189519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69-45C9-8FA7-636983ABC8D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92809320"/>
        <c:axId val="492805056"/>
      </c:lineChart>
      <c:catAx>
        <c:axId val="492809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2805056"/>
        <c:crosses val="autoZero"/>
        <c:auto val="1"/>
        <c:lblAlgn val="ctr"/>
        <c:lblOffset val="100"/>
        <c:noMultiLvlLbl val="0"/>
      </c:catAx>
      <c:valAx>
        <c:axId val="492805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28093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>
        <a:lumMod val="40000"/>
        <a:lumOff val="6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 b="1"/>
              <a:t>Emission</a:t>
            </a:r>
            <a:r>
              <a:rPr lang="en-IN" b="1" baseline="0"/>
              <a:t> intensity</a:t>
            </a:r>
            <a:endParaRPr lang="en-IN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2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E4E7-4958-9BEA-B4545FD219DC}"/>
              </c:ext>
            </c:extLst>
          </c:dPt>
          <c:dPt>
            <c:idx val="1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4E7-4958-9BEA-B4545FD219D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'Report generator'!$B$103:$B$104</c:f>
              <c:strCache>
                <c:ptCount val="2"/>
                <c:pt idx="0">
                  <c:v>Fuel(kg/kgOE)</c:v>
                </c:pt>
                <c:pt idx="1">
                  <c:v>Power(kg/kwh)</c:v>
                </c:pt>
              </c:strCache>
            </c:strRef>
          </c:cat>
          <c:val>
            <c:numRef>
              <c:f>'Report generator'!$C$103:$C$104</c:f>
              <c:numCache>
                <c:formatCode>0.00</c:formatCode>
                <c:ptCount val="2"/>
                <c:pt idx="0">
                  <c:v>3.1899136196578342</c:v>
                </c:pt>
                <c:pt idx="1">
                  <c:v>0.64748670444093737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E7-4958-9BEA-B4545FD219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0329512"/>
        <c:axId val="480325904"/>
      </c:barChart>
      <c:catAx>
        <c:axId val="48032951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80325904"/>
        <c:crosses val="autoZero"/>
        <c:auto val="1"/>
        <c:lblAlgn val="ctr"/>
        <c:lblOffset val="100"/>
        <c:noMultiLvlLbl val="0"/>
      </c:catAx>
      <c:valAx>
        <c:axId val="48032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329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>
        <a:lumMod val="40000"/>
        <a:lumOff val="6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 b="1"/>
              <a:t>Emission</a:t>
            </a:r>
            <a:r>
              <a:rPr lang="en-IN" b="1" baseline="0"/>
              <a:t> share as %</a:t>
            </a:r>
            <a:endParaRPr lang="en-IN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bg2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2C-464A-9CF4-7275B568E901}"/>
              </c:ext>
            </c:extLst>
          </c:dPt>
          <c:dPt>
            <c:idx val="1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C2C-464A-9CF4-7275B568E90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'Report generator'!$B$108:$B$109</c:f>
              <c:strCache>
                <c:ptCount val="2"/>
                <c:pt idx="0">
                  <c:v>Power</c:v>
                </c:pt>
                <c:pt idx="1">
                  <c:v>Fuel</c:v>
                </c:pt>
              </c:strCache>
            </c:strRef>
          </c:cat>
          <c:val>
            <c:numRef>
              <c:f>'Report generator'!$C$108:$C$109</c:f>
              <c:numCache>
                <c:formatCode>0.0</c:formatCode>
                <c:ptCount val="2"/>
                <c:pt idx="0">
                  <c:v>78.274949201108683</c:v>
                </c:pt>
                <c:pt idx="1">
                  <c:v>21.725050798891331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2C-464A-9CF4-7275B568E9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>
        <a:lumMod val="40000"/>
        <a:lumOff val="6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1"/>
              <a:t>Power&amp;fuel parameters</a:t>
            </a:r>
          </a:p>
        </c:rich>
      </c:tx>
      <c:layout>
        <c:manualLayout>
          <c:xMode val="edge"/>
          <c:yMode val="edge"/>
          <c:x val="0.1074722294784242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'Report generator'!$B$111</c:f>
              <c:strCache>
                <c:ptCount val="1"/>
                <c:pt idx="0">
                  <c:v>Average Grid power cost,INR/kwh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2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CCF-4850-A07C-513BDD573C65}"/>
              </c:ext>
            </c:extLst>
          </c:dPt>
          <c:dPt>
            <c:idx val="1"/>
            <c:invertIfNegative val="0"/>
            <c:bubble3D val="0"/>
            <c:spPr>
              <a:solidFill>
                <a:schemeClr val="bg2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CCF-4850-A07C-513BDD573C6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'Report generator'!$C$111</c:f>
              <c:numCache>
                <c:formatCode>0.00</c:formatCode>
                <c:ptCount val="1"/>
                <c:pt idx="0">
                  <c:v>3.3199065552138172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CCF-4850-A07C-513BDD573C65}"/>
            </c:ext>
          </c:extLst>
        </c:ser>
        <c:ser>
          <c:idx val="1"/>
          <c:order val="1"/>
          <c:tx>
            <c:strRef>
              <c:f>'Report generator'!$B$112</c:f>
              <c:strCache>
                <c:ptCount val="1"/>
                <c:pt idx="0">
                  <c:v>Average fuel cost,INR/kgOE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'Report generator'!$C$112</c:f>
              <c:numCache>
                <c:formatCode>0.00</c:formatCode>
                <c:ptCount val="1"/>
                <c:pt idx="0">
                  <c:v>19.232551362092874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CCF-4850-A07C-513BDD573C65}"/>
            </c:ext>
          </c:extLst>
        </c:ser>
        <c:ser>
          <c:idx val="2"/>
          <c:order val="2"/>
          <c:tx>
            <c:strRef>
              <c:f>'Report generator'!$B$113</c:f>
              <c:strCache>
                <c:ptCount val="1"/>
                <c:pt idx="0">
                  <c:v>Average Power &amp; fuel cost as % of sales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'Report generator'!$C$113</c:f>
              <c:numCache>
                <c:formatCode>0.00</c:formatCode>
                <c:ptCount val="1"/>
                <c:pt idx="0">
                  <c:v>6.0448403392257717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CCF-4850-A07C-513BDD573C6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480329512"/>
        <c:axId val="480325904"/>
      </c:barChart>
      <c:catAx>
        <c:axId val="48032951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80325904"/>
        <c:crosses val="autoZero"/>
        <c:auto val="1"/>
        <c:lblAlgn val="ctr"/>
        <c:lblOffset val="100"/>
        <c:noMultiLvlLbl val="0"/>
      </c:catAx>
      <c:valAx>
        <c:axId val="48032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329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>
        <a:lumMod val="40000"/>
        <a:lumOff val="6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 b="1"/>
              <a:t>Financial</a:t>
            </a:r>
            <a:r>
              <a:rPr lang="en-IN" b="1" baseline="0"/>
              <a:t> parameters (Average)</a:t>
            </a:r>
            <a:endParaRPr lang="en-IN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97E-4D5C-ABBD-FF242B25BD81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897E-4D5C-ABBD-FF242B25BD81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97E-4D5C-ABBD-FF242B25BD81}"/>
              </c:ext>
            </c:extLst>
          </c:dPt>
          <c:dPt>
            <c:idx val="3"/>
            <c:invertIfNegative val="0"/>
            <c:bubble3D val="0"/>
            <c:spPr>
              <a:solidFill>
                <a:schemeClr val="bg2">
                  <a:lumMod val="2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897E-4D5C-ABBD-FF242B25BD8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'Report generator'!$B$116:$B$119</c:f>
              <c:strCache>
                <c:ptCount val="4"/>
                <c:pt idx="0">
                  <c:v>Net sales (crore)</c:v>
                </c:pt>
                <c:pt idx="1">
                  <c:v>EBIDTA (million)</c:v>
                </c:pt>
                <c:pt idx="2">
                  <c:v>PAT (million)</c:v>
                </c:pt>
                <c:pt idx="3">
                  <c:v>EQUITY (million)</c:v>
                </c:pt>
              </c:strCache>
            </c:strRef>
          </c:cat>
          <c:val>
            <c:numRef>
              <c:f>'Report generator'!$C$116:$C$119</c:f>
              <c:numCache>
                <c:formatCode>0</c:formatCode>
                <c:ptCount val="4"/>
                <c:pt idx="0">
                  <c:v>380.57249999999999</c:v>
                </c:pt>
                <c:pt idx="1">
                  <c:v>333.125</c:v>
                </c:pt>
                <c:pt idx="2">
                  <c:v>17.675000000000001</c:v>
                </c:pt>
                <c:pt idx="3">
                  <c:v>267.04000000000002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7E-4D5C-ABBD-FF242B25BD8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402716992"/>
        <c:axId val="402724864"/>
      </c:barChart>
      <c:catAx>
        <c:axId val="4027169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2724864"/>
        <c:crosses val="autoZero"/>
        <c:auto val="1"/>
        <c:lblAlgn val="ctr"/>
        <c:lblOffset val="100"/>
        <c:noMultiLvlLbl val="0"/>
      </c:catAx>
      <c:valAx>
        <c:axId val="402724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2716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>
        <a:lumMod val="40000"/>
        <a:lumOff val="6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 b="1"/>
              <a:t>Emissions</a:t>
            </a:r>
            <a:r>
              <a:rPr lang="en-IN" b="1" baseline="0"/>
              <a:t> &amp; Emission intensity of PBDIT</a:t>
            </a:r>
            <a:endParaRPr lang="en-IN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59745241635004"/>
          <c:y val="0.26731531531531533"/>
          <c:w val="0.73308474202962381"/>
          <c:h val="0.4006242462935376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'Report generator'!$B$78</c:f>
              <c:strCache>
                <c:ptCount val="1"/>
                <c:pt idx="0">
                  <c:v>Emissions from fuel(T CO2 (eq))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numRef>
              <c:f>'Report generator'!$C$77:$F$77</c:f>
              <c:numCache>
                <c:formatCode>0</c:formatCode>
                <c:ptCount val="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</c:numCache>
            </c:numRef>
          </c:cat>
          <c:val>
            <c:numRef>
              <c:f>'Report generator'!$C$78:$F$78</c:f>
              <c:numCache>
                <c:formatCode>0.0</c:formatCode>
                <c:ptCount val="4"/>
                <c:pt idx="0">
                  <c:v>19508.880387400008</c:v>
                </c:pt>
                <c:pt idx="1">
                  <c:v>11911.289161680001</c:v>
                </c:pt>
                <c:pt idx="2">
                  <c:v>12626.04798648</c:v>
                </c:pt>
                <c:pt idx="3">
                  <c:v>11136.535036559999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DB-4221-AA82-FD63BC8858B3}"/>
            </c:ext>
          </c:extLst>
        </c:ser>
        <c:ser>
          <c:idx val="1"/>
          <c:order val="1"/>
          <c:tx>
            <c:strRef>
              <c:f>'Report generator'!$B$79</c:f>
              <c:strCache>
                <c:ptCount val="1"/>
                <c:pt idx="0">
                  <c:v>Emissions from power (T CO2(eq))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'Report generator'!$C$77:$F$77</c:f>
              <c:numCache>
                <c:formatCode>0</c:formatCode>
                <c:ptCount val="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</c:numCache>
            </c:numRef>
          </c:cat>
          <c:val>
            <c:numRef>
              <c:f>'Report generator'!$C$79:$F$79</c:f>
              <c:numCache>
                <c:formatCode>0.0</c:formatCode>
                <c:ptCount val="4"/>
                <c:pt idx="0">
                  <c:v>60424.835367045751</c:v>
                </c:pt>
                <c:pt idx="1">
                  <c:v>45929.364323492475</c:v>
                </c:pt>
                <c:pt idx="2">
                  <c:v>49282.268855891547</c:v>
                </c:pt>
                <c:pt idx="3">
                  <c:v>40647.222428859903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DB-4221-AA82-FD63BC8858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01689104"/>
        <c:axId val="401688776"/>
      </c:barChart>
      <c:lineChart>
        <c:grouping val="standard"/>
        <c:varyColors val="0"/>
        <c:ser>
          <c:idx val="3"/>
          <c:order val="3"/>
          <c:tx>
            <c:strRef>
              <c:f>'Report generator'!$B$81</c:f>
              <c:strCache>
                <c:ptCount val="1"/>
                <c:pt idx="0">
                  <c:v>Total emissions (T CO2 (eq))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'Report generator'!$C$81:$F$81</c:f>
              <c:numCache>
                <c:formatCode>0</c:formatCode>
                <c:ptCount val="4"/>
                <c:pt idx="0">
                  <c:v>79933.715754445759</c:v>
                </c:pt>
                <c:pt idx="1">
                  <c:v>57840.653485172472</c:v>
                </c:pt>
                <c:pt idx="2">
                  <c:v>61908.316842371547</c:v>
                </c:pt>
                <c:pt idx="3">
                  <c:v>51783.757465419898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28-4FB4-BA4A-B075B36D2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1689104"/>
        <c:axId val="401688776"/>
      </c:lineChart>
      <c:lineChart>
        <c:grouping val="standard"/>
        <c:varyColors val="0"/>
        <c:ser>
          <c:idx val="2"/>
          <c:order val="2"/>
          <c:tx>
            <c:strRef>
              <c:f>'Report generator'!$B$80</c:f>
              <c:strCache>
                <c:ptCount val="1"/>
                <c:pt idx="0">
                  <c:v>Emissions (kg CO2(eq))/"000 INR PBDIT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'Report generator'!$C$77:$F$77</c:f>
              <c:numCache>
                <c:formatCode>0</c:formatCode>
                <c:ptCount val="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</c:numCache>
            </c:numRef>
          </c:cat>
          <c:val>
            <c:numRef>
              <c:f>'Report generator'!$C$80:$F$80</c:f>
              <c:numCache>
                <c:formatCode>0.0</c:formatCode>
                <c:ptCount val="4"/>
                <c:pt idx="0">
                  <c:v>82.721427873792578</c:v>
                </c:pt>
                <c:pt idx="1">
                  <c:v>1027.3650707845911</c:v>
                </c:pt>
                <c:pt idx="2">
                  <c:v>1240.647632111654</c:v>
                </c:pt>
                <c:pt idx="3">
                  <c:v>199.16829794392271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DB-4221-AA82-FD63BC8858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9760696"/>
        <c:axId val="649762336"/>
      </c:lineChart>
      <c:catAx>
        <c:axId val="40168910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1688776"/>
        <c:crosses val="autoZero"/>
        <c:auto val="1"/>
        <c:lblAlgn val="ctr"/>
        <c:lblOffset val="100"/>
        <c:noMultiLvlLbl val="0"/>
      </c:catAx>
      <c:valAx>
        <c:axId val="401688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sz="1400" b="1"/>
                  <a:t>Emissions</a:t>
                </a:r>
              </a:p>
            </c:rich>
          </c:tx>
          <c:layout>
            <c:manualLayout>
              <c:xMode val="edge"/>
              <c:yMode val="edge"/>
              <c:x val="2.0862968231389285E-2"/>
              <c:y val="0.2995729587855572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1689104"/>
        <c:crosses val="autoZero"/>
        <c:crossBetween val="between"/>
      </c:valAx>
      <c:valAx>
        <c:axId val="649762336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b="1"/>
                  <a:t>Emission</a:t>
                </a:r>
                <a:r>
                  <a:rPr lang="en-IN" b="1" baseline="0"/>
                  <a:t> int. of PBDIT</a:t>
                </a:r>
                <a:endParaRPr lang="en-IN" b="1"/>
              </a:p>
            </c:rich>
          </c:tx>
          <c:layout>
            <c:manualLayout>
              <c:xMode val="edge"/>
              <c:yMode val="edge"/>
              <c:x val="0.92650815850815849"/>
              <c:y val="5.109909909909909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760696"/>
        <c:crosses val="max"/>
        <c:crossBetween val="between"/>
      </c:valAx>
      <c:catAx>
        <c:axId val="64976069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64976233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>
        <a:lumMod val="40000"/>
        <a:lumOff val="6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 sz="1200" b="1"/>
              <a:t>Average EEI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B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FC8-48D5-8E6E-E12081090857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FC8-48D5-8E6E-E12081090857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FC8-48D5-8E6E-E12081090857}"/>
              </c:ext>
            </c:extLst>
          </c:dPt>
          <c:dPt>
            <c:idx val="3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FC8-48D5-8E6E-E12081090857}"/>
              </c:ext>
            </c:extLst>
          </c:dPt>
          <c:dPt>
            <c:idx val="4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FC8-48D5-8E6E-E12081090857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E5006871-0CA7-40B6-9205-712B9027E365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EFC8-48D5-8E6E-E1208109085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B53A2D90-EEE0-405D-9469-234878673523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EFC8-48D5-8E6E-E12081090857}"/>
                </c:ext>
              </c:extLst>
            </c:dLbl>
            <c:dLbl>
              <c:idx val="2"/>
              <c:layout>
                <c:manualLayout>
                  <c:x val="-5.2525269235749378E-2"/>
                  <c:y val="6.7901234567901231E-2"/>
                </c:manualLayout>
              </c:layout>
              <c:tx>
                <c:rich>
                  <a:bodyPr/>
                  <a:lstStyle/>
                  <a:p>
                    <a:fld id="{5F707839-5B16-4FA7-91B6-5BC26D06B8D9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EFC8-48D5-8E6E-E12081090857}"/>
                </c:ext>
              </c:extLst>
            </c:dLbl>
            <c:dLbl>
              <c:idx val="3"/>
              <c:layout>
                <c:manualLayout>
                  <c:x val="8.0808106516536762E-3"/>
                  <c:y val="4.3209876543209874E-2"/>
                </c:manualLayout>
              </c:layout>
              <c:tx>
                <c:rich>
                  <a:bodyPr/>
                  <a:lstStyle/>
                  <a:p>
                    <a:fld id="{CC54D9A1-E076-49F6-A1FD-A8832FD7C96F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EFC8-48D5-8E6E-E12081090857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EFC8-48D5-8E6E-E120810908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</c:ext>
            </c:extLst>
          </c:dLbls>
          <c:val>
            <c:numRef>
              <c:f>'Report generator'!$D$132:$D$136</c:f>
              <c:numCache>
                <c:formatCode>General</c:formatCode>
                <c:ptCount val="5"/>
                <c:pt idx="0">
                  <c:v>20</c:v>
                </c:pt>
                <c:pt idx="1">
                  <c:v>30</c:v>
                </c:pt>
                <c:pt idx="2">
                  <c:v>30</c:v>
                </c:pt>
                <c:pt idx="3">
                  <c:v>20</c:v>
                </c:pt>
                <c:pt idx="4">
                  <c:v>100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'Report generator'!$C$132:$C$135</c15:f>
                <c15:dlblRangeCache>
                  <c:ptCount val="4"/>
                  <c:pt idx="0">
                    <c:v>Low </c:v>
                  </c:pt>
                  <c:pt idx="1">
                    <c:v>Average</c:v>
                  </c:pt>
                  <c:pt idx="2">
                    <c:v>Moderate</c:v>
                  </c:pt>
                  <c:pt idx="3">
                    <c:v>High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A-EFC8-48D5-8E6E-E12081090857}"/>
            </c:ext>
          </c:extLst>
        </c:ser>
        <c:ser>
          <c:idx val="1"/>
          <c:order val="1"/>
          <c:tx>
            <c:strRef>
              <c:f>'Report generator'!$F$131</c:f>
              <c:strCache>
                <c:ptCount val="1"/>
                <c:pt idx="0">
                  <c:v>Labels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</c:spPr>
          <c:dPt>
            <c:idx val="0"/>
            <c:bubble3D val="0"/>
            <c:spPr>
              <a:solidFill>
                <a:schemeClr val="bg2">
                  <a:lumMod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EFC8-48D5-8E6E-E12081090857}"/>
              </c:ext>
            </c:extLst>
          </c:dPt>
          <c:dPt>
            <c:idx val="1"/>
            <c:bubble3D val="0"/>
            <c:spPr>
              <a:solidFill>
                <a:schemeClr val="bg2">
                  <a:lumMod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EFC8-48D5-8E6E-E12081090857}"/>
              </c:ext>
            </c:extLst>
          </c:dPt>
          <c:dPt>
            <c:idx val="2"/>
            <c:bubble3D val="0"/>
            <c:spPr>
              <a:solidFill>
                <a:schemeClr val="bg2">
                  <a:lumMod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EFC8-48D5-8E6E-E12081090857}"/>
              </c:ext>
            </c:extLst>
          </c:dPt>
          <c:dPt>
            <c:idx val="3"/>
            <c:bubble3D val="0"/>
            <c:spPr>
              <a:solidFill>
                <a:schemeClr val="bg2">
                  <a:lumMod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EFC8-48D5-8E6E-E12081090857}"/>
              </c:ext>
            </c:extLst>
          </c:dPt>
          <c:dPt>
            <c:idx val="4"/>
            <c:bubble3D val="0"/>
            <c:spPr>
              <a:solidFill>
                <a:schemeClr val="bg2">
                  <a:lumMod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EFC8-48D5-8E6E-E12081090857}"/>
              </c:ext>
            </c:extLst>
          </c:dPt>
          <c:dPt>
            <c:idx val="5"/>
            <c:bubble3D val="0"/>
            <c:spPr>
              <a:solidFill>
                <a:schemeClr val="bg2">
                  <a:lumMod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EFC8-48D5-8E6E-E12081090857}"/>
              </c:ext>
            </c:extLst>
          </c:dPt>
          <c:dPt>
            <c:idx val="6"/>
            <c:bubble3D val="0"/>
            <c:spPr>
              <a:solidFill>
                <a:schemeClr val="bg2">
                  <a:lumMod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EFC8-48D5-8E6E-E12081090857}"/>
              </c:ext>
            </c:extLst>
          </c:dPt>
          <c:dPt>
            <c:idx val="7"/>
            <c:bubble3D val="0"/>
            <c:spPr>
              <a:solidFill>
                <a:schemeClr val="bg2">
                  <a:lumMod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EFC8-48D5-8E6E-E12081090857}"/>
              </c:ext>
            </c:extLst>
          </c:dPt>
          <c:dPt>
            <c:idx val="8"/>
            <c:bubble3D val="0"/>
            <c:spPr>
              <a:solidFill>
                <a:schemeClr val="bg2">
                  <a:lumMod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EFC8-48D5-8E6E-E12081090857}"/>
              </c:ext>
            </c:extLst>
          </c:dPt>
          <c:dPt>
            <c:idx val="9"/>
            <c:bubble3D val="0"/>
            <c:spPr>
              <a:solidFill>
                <a:schemeClr val="bg2">
                  <a:lumMod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E-EFC8-48D5-8E6E-E12081090857}"/>
              </c:ext>
            </c:extLst>
          </c:dPt>
          <c:dPt>
            <c:idx val="10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EFC8-48D5-8E6E-E12081090857}"/>
              </c:ext>
            </c:extLst>
          </c:dPt>
          <c:dLbls>
            <c:dLbl>
              <c:idx val="0"/>
              <c:layout>
                <c:manualLayout>
                  <c:x val="-3.888888888888889E-2"/>
                  <c:y val="-5.574912891986071E-2"/>
                </c:manualLayout>
              </c:layout>
              <c:tx>
                <c:rich>
                  <a:bodyPr/>
                  <a:lstStyle/>
                  <a:p>
                    <a:fld id="{65FE6404-0780-4FA7-95C1-BFCB8CFE7360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EFC8-48D5-8E6E-E12081090857}"/>
                </c:ext>
              </c:extLst>
            </c:dLbl>
            <c:dLbl>
              <c:idx val="1"/>
              <c:layout>
                <c:manualLayout>
                  <c:x val="-2.2222222222222272E-2"/>
                  <c:y val="-7.8977932636469225E-2"/>
                </c:manualLayout>
              </c:layout>
              <c:tx>
                <c:rich>
                  <a:bodyPr/>
                  <a:lstStyle/>
                  <a:p>
                    <a:fld id="{7CDFB8F7-F1CD-4DA8-B34C-4F1CC7B34A01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EFC8-48D5-8E6E-E12081090857}"/>
                </c:ext>
              </c:extLst>
            </c:dLbl>
            <c:dLbl>
              <c:idx val="2"/>
              <c:layout>
                <c:manualLayout>
                  <c:x val="-5.0925337632079971E-17"/>
                  <c:y val="-7.8977932636469267E-2"/>
                </c:manualLayout>
              </c:layout>
              <c:tx>
                <c:rich>
                  <a:bodyPr/>
                  <a:lstStyle/>
                  <a:p>
                    <a:fld id="{467CE2B0-C321-4391-933B-679D5CD1B80C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EFC8-48D5-8E6E-E12081090857}"/>
                </c:ext>
              </c:extLst>
            </c:dLbl>
            <c:dLbl>
              <c:idx val="3"/>
              <c:layout>
                <c:manualLayout>
                  <c:x val="0"/>
                  <c:y val="-7.4332171893147503E-2"/>
                </c:manualLayout>
              </c:layout>
              <c:tx>
                <c:rich>
                  <a:bodyPr/>
                  <a:lstStyle/>
                  <a:p>
                    <a:fld id="{7330DBF0-E248-40DC-BE81-FFC6046AB1CC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EFC8-48D5-8E6E-E12081090857}"/>
                </c:ext>
              </c:extLst>
            </c:dLbl>
            <c:dLbl>
              <c:idx val="4"/>
              <c:layout>
                <c:manualLayout>
                  <c:x val="2.2222222222222119E-2"/>
                  <c:y val="-7.8977932636469239E-2"/>
                </c:manualLayout>
              </c:layout>
              <c:tx>
                <c:rich>
                  <a:bodyPr/>
                  <a:lstStyle/>
                  <a:p>
                    <a:fld id="{E4821EA8-C585-43F4-9F3B-A48287D08F62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EFC8-48D5-8E6E-E12081090857}"/>
                </c:ext>
              </c:extLst>
            </c:dLbl>
            <c:dLbl>
              <c:idx val="5"/>
              <c:layout>
                <c:manualLayout>
                  <c:x val="4.7222222222222117E-2"/>
                  <c:y val="-5.5749128919860627E-2"/>
                </c:manualLayout>
              </c:layout>
              <c:tx>
                <c:rich>
                  <a:bodyPr/>
                  <a:lstStyle/>
                  <a:p>
                    <a:fld id="{24C59C82-3D14-44A5-9D31-2A69C2DEF923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EFC8-48D5-8E6E-E12081090857}"/>
                </c:ext>
              </c:extLst>
            </c:dLbl>
            <c:dLbl>
              <c:idx val="6"/>
              <c:layout>
                <c:manualLayout>
                  <c:x val="4.4444444444444342E-2"/>
                  <c:y val="-4.6457607433217231E-2"/>
                </c:manualLayout>
              </c:layout>
              <c:tx>
                <c:rich>
                  <a:bodyPr/>
                  <a:lstStyle/>
                  <a:p>
                    <a:fld id="{55D7A743-79EF-4F1D-B2D4-28220FCADE0D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8-EFC8-48D5-8E6E-E12081090857}"/>
                </c:ext>
              </c:extLst>
            </c:dLbl>
            <c:dLbl>
              <c:idx val="7"/>
              <c:layout>
                <c:manualLayout>
                  <c:x val="6.1111111111111109E-2"/>
                  <c:y val="-1.8583042973286917E-2"/>
                </c:manualLayout>
              </c:layout>
              <c:tx>
                <c:rich>
                  <a:bodyPr/>
                  <a:lstStyle/>
                  <a:p>
                    <a:fld id="{AE87D811-F950-437B-9F9D-17D58FABB0CF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A-EFC8-48D5-8E6E-E12081090857}"/>
                </c:ext>
              </c:extLst>
            </c:dLbl>
            <c:dLbl>
              <c:idx val="8"/>
              <c:layout>
                <c:manualLayout>
                  <c:x val="4.7222222222222117E-2"/>
                  <c:y val="1.3937282229965157E-2"/>
                </c:manualLayout>
              </c:layout>
              <c:tx>
                <c:rich>
                  <a:bodyPr/>
                  <a:lstStyle/>
                  <a:p>
                    <a:fld id="{61A48003-D7BC-4DCC-A6E5-CFC0DEA92985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C-EFC8-48D5-8E6E-E12081090857}"/>
                </c:ext>
              </c:extLst>
            </c:dLbl>
            <c:dLbl>
              <c:idx val="9"/>
              <c:layout>
                <c:manualLayout>
                  <c:x val="6.8055555555555453E-2"/>
                  <c:y val="6.9686411149824934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0F18CF98-5817-41B3-AA1D-5CD9E7328BD7}" type="CELLRANGE">
                      <a:rPr lang="en-US"/>
                      <a:pPr>
                        <a:defRPr/>
                      </a:pPr>
                      <a:t>[CELLRANGE]</a:t>
                    </a:fld>
                    <a:endParaRPr lang="en-IN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855555555555555"/>
                      <c:h val="6.9616907642642237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E-EFC8-48D5-8E6E-E12081090857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EFC8-48D5-8E6E-E120810908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howDataLabelsRange val="1"/>
              </c:ext>
            </c:extLst>
          </c:dLbls>
          <c:val>
            <c:numRef>
              <c:f>'Report generator'!$G$132:$G$142</c:f>
              <c:numCache>
                <c:formatCode>General</c:formatCode>
                <c:ptCount val="11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'Report generator'!$F$132:$F$141</c15:f>
                <c15:dlblRangeCache>
                  <c:ptCount val="10"/>
                  <c:pt idx="0">
                    <c:v>10</c:v>
                  </c:pt>
                  <c:pt idx="1">
                    <c:v>20</c:v>
                  </c:pt>
                  <c:pt idx="2">
                    <c:v>30</c:v>
                  </c:pt>
                  <c:pt idx="3">
                    <c:v>40</c:v>
                  </c:pt>
                  <c:pt idx="4">
                    <c:v>50</c:v>
                  </c:pt>
                  <c:pt idx="5">
                    <c:v>60</c:v>
                  </c:pt>
                  <c:pt idx="6">
                    <c:v>70</c:v>
                  </c:pt>
                  <c:pt idx="7">
                    <c:v>80</c:v>
                  </c:pt>
                  <c:pt idx="8">
                    <c:v>90</c:v>
                  </c:pt>
                  <c:pt idx="9">
                    <c:v>100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1-EFC8-48D5-8E6E-E1208109085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270"/>
        <c:holeSize val="50"/>
      </c:doughnutChart>
      <c:pieChart>
        <c:varyColors val="1"/>
        <c:ser>
          <c:idx val="2"/>
          <c:order val="2"/>
          <c:tx>
            <c:strRef>
              <c:f>'Report generator'!$C$139</c:f>
              <c:strCache>
                <c:ptCount val="1"/>
                <c:pt idx="0">
                  <c:v>Pointer</c:v>
                </c:pt>
              </c:strCache>
            </c:strRef>
          </c:tx>
          <c:dPt>
            <c:idx val="0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3-EFC8-48D5-8E6E-E12081090857}"/>
              </c:ext>
            </c:extLst>
          </c:dPt>
          <c:dPt>
            <c:idx val="1"/>
            <c:bubble3D val="0"/>
            <c:spPr>
              <a:solidFill>
                <a:schemeClr val="tx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5-EFC8-48D5-8E6E-E12081090857}"/>
              </c:ext>
            </c:extLst>
          </c:dPt>
          <c:dPt>
            <c:idx val="2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7-EFC8-48D5-8E6E-E12081090857}"/>
              </c:ext>
            </c:extLst>
          </c:dPt>
          <c:dLbls>
            <c:delete val="1"/>
          </c:dLbls>
          <c:val>
            <c:numRef>
              <c:f>'Report generator'!$D$139:$D$141</c:f>
              <c:numCache>
                <c:formatCode>General</c:formatCode>
                <c:ptCount val="3"/>
                <c:pt idx="0" formatCode="0.0">
                  <c:v>53.129629316048309</c:v>
                </c:pt>
                <c:pt idx="1">
                  <c:v>5</c:v>
                </c:pt>
                <c:pt idx="2">
                  <c:v>141.87037068395171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8-EFC8-48D5-8E6E-E1208109085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27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3" Type="http://schemas.openxmlformats.org/officeDocument/2006/relationships/chart" Target="../charts/chart2.xml"/><Relationship Id="rId7" Type="http://schemas.openxmlformats.org/officeDocument/2006/relationships/chart" Target="../charts/chart6.xml"/><Relationship Id="rId2" Type="http://schemas.openxmlformats.org/officeDocument/2006/relationships/chart" Target="../charts/chart1.xml"/><Relationship Id="rId1" Type="http://schemas.openxmlformats.org/officeDocument/2006/relationships/image" Target="../media/image1.emf"/><Relationship Id="rId6" Type="http://schemas.openxmlformats.org/officeDocument/2006/relationships/chart" Target="../charts/chart5.xml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628650</xdr:colOff>
      <xdr:row>3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9713F5-B780-4C6F-B84A-C5F3ACCC71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28650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</xdr:colOff>
      <xdr:row>2</xdr:row>
      <xdr:rowOff>133348</xdr:rowOff>
    </xdr:from>
    <xdr:to>
      <xdr:col>10</xdr:col>
      <xdr:colOff>1</xdr:colOff>
      <xdr:row>12</xdr:row>
      <xdr:rowOff>9524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420EE10-19E3-421C-8A97-320525CC1A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</xdr:row>
      <xdr:rowOff>152400</xdr:rowOff>
    </xdr:from>
    <xdr:to>
      <xdr:col>1</xdr:col>
      <xdr:colOff>638175</xdr:colOff>
      <xdr:row>14</xdr:row>
      <xdr:rowOff>19050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5B0EFCB-9102-4BD2-8E31-C2BB98E6921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609600</xdr:colOff>
      <xdr:row>5</xdr:row>
      <xdr:rowOff>152401</xdr:rowOff>
    </xdr:from>
    <xdr:to>
      <xdr:col>1</xdr:col>
      <xdr:colOff>2581275</xdr:colOff>
      <xdr:row>14</xdr:row>
      <xdr:rowOff>28576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8CB9E06-5D61-4EE4-A571-52EEDD2C79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2562225</xdr:colOff>
      <xdr:row>6</xdr:row>
      <xdr:rowOff>9525</xdr:rowOff>
    </xdr:from>
    <xdr:to>
      <xdr:col>4</xdr:col>
      <xdr:colOff>9525</xdr:colOff>
      <xdr:row>22</xdr:row>
      <xdr:rowOff>142875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AC14886-1A90-499F-8C24-7CADBADBC5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19050</xdr:colOff>
      <xdr:row>14</xdr:row>
      <xdr:rowOff>19049</xdr:rowOff>
    </xdr:from>
    <xdr:to>
      <xdr:col>1</xdr:col>
      <xdr:colOff>2562225</xdr:colOff>
      <xdr:row>22</xdr:row>
      <xdr:rowOff>142874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EFF57BC-43B0-4DA3-9FAA-6FE4887C85B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600074</xdr:colOff>
      <xdr:row>12</xdr:row>
      <xdr:rowOff>9525</xdr:rowOff>
    </xdr:from>
    <xdr:to>
      <xdr:col>14</xdr:col>
      <xdr:colOff>9524</xdr:colOff>
      <xdr:row>22</xdr:row>
      <xdr:rowOff>152400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52F36A8-ECCA-4583-B4D3-E1D47189CD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398992</xdr:colOff>
      <xdr:row>48</xdr:row>
      <xdr:rowOff>152401</xdr:rowOff>
    </xdr:from>
    <xdr:to>
      <xdr:col>12</xdr:col>
      <xdr:colOff>94192</xdr:colOff>
      <xdr:row>51</xdr:row>
      <xdr:rowOff>3176</xdr:rowOff>
    </xdr:to>
    <xdr:sp macro="" textlink="$F$9">
      <xdr:nvSpPr>
        <xdr:cNvPr id="13" name="Rettangolo arrotondato 36">
          <a:extLst>
            <a:ext uri="{FF2B5EF4-FFF2-40B4-BE49-F238E27FC236}">
              <a16:creationId xmlns:a16="http://schemas.microsoft.com/office/drawing/2014/main" id="{2B48A7A9-B186-4CAA-B76F-F6213058BE8E}"/>
            </a:ext>
          </a:extLst>
        </xdr:cNvPr>
        <xdr:cNvSpPr/>
      </xdr:nvSpPr>
      <xdr:spPr>
        <a:xfrm>
          <a:off x="4513792" y="3448051"/>
          <a:ext cx="914400" cy="336550"/>
        </a:xfrm>
        <a:prstGeom prst="roundRect">
          <a:avLst>
            <a:gd name="adj" fmla="val 22381"/>
          </a:avLst>
        </a:prstGeom>
        <a:noFill/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fld id="{90CC968C-FF04-4840-A5E3-2BDC5291BE9F}" type="TxLink">
            <a:rPr lang="it-IT" sz="1600" b="0" i="0" u="none" strike="noStrike">
              <a:solidFill>
                <a:schemeClr val="bg1"/>
              </a:solidFill>
              <a:latin typeface="+mj-lt"/>
              <a:cs typeface="Arial"/>
            </a:rPr>
            <a:pPr algn="ctr"/>
            <a:t> </a:t>
          </a:fld>
          <a:endParaRPr lang="it-IT" sz="1600" b="0">
            <a:solidFill>
              <a:schemeClr val="bg1"/>
            </a:solidFill>
            <a:latin typeface="+mj-lt"/>
          </a:endParaRPr>
        </a:p>
      </xdr:txBody>
    </xdr:sp>
    <xdr:clientData/>
  </xdr:twoCellAnchor>
  <xdr:twoCellAnchor>
    <xdr:from>
      <xdr:col>10</xdr:col>
      <xdr:colOff>0</xdr:colOff>
      <xdr:row>0</xdr:row>
      <xdr:rowOff>0</xdr:rowOff>
    </xdr:from>
    <xdr:to>
      <xdr:col>14</xdr:col>
      <xdr:colOff>9524</xdr:colOff>
      <xdr:row>12</xdr:row>
      <xdr:rowOff>9525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AE4BFB16-BDED-49CC-9A79-6CFC75B828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10</xdr:col>
      <xdr:colOff>1</xdr:colOff>
      <xdr:row>0</xdr:row>
      <xdr:rowOff>0</xdr:rowOff>
    </xdr:from>
    <xdr:to>
      <xdr:col>11</xdr:col>
      <xdr:colOff>0</xdr:colOff>
      <xdr:row>12</xdr:row>
      <xdr:rowOff>9524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E723B8EA-996A-4EE7-8381-7A81874086B0}"/>
            </a:ext>
          </a:extLst>
        </xdr:cNvPr>
        <xdr:cNvSpPr/>
      </xdr:nvSpPr>
      <xdr:spPr>
        <a:xfrm>
          <a:off x="9553576" y="0"/>
          <a:ext cx="609599" cy="2057399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>
    <xdr:from>
      <xdr:col>13</xdr:col>
      <xdr:colOff>607486</xdr:colOff>
      <xdr:row>0</xdr:row>
      <xdr:rowOff>9526</xdr:rowOff>
    </xdr:from>
    <xdr:to>
      <xdr:col>13</xdr:col>
      <xdr:colOff>1217085</xdr:colOff>
      <xdr:row>12</xdr:row>
      <xdr:rowOff>9525</xdr:rowOff>
    </xdr:to>
    <xdr:sp macro="" textlink="">
      <xdr:nvSpPr>
        <xdr:cNvPr id="17" name="Rectangle 16">
          <a:extLst>
            <a:ext uri="{FF2B5EF4-FFF2-40B4-BE49-F238E27FC236}">
              <a16:creationId xmlns:a16="http://schemas.microsoft.com/office/drawing/2014/main" id="{11D307EC-D77E-4985-B1A4-9EBFA7FC3BED}"/>
            </a:ext>
          </a:extLst>
        </xdr:cNvPr>
        <xdr:cNvSpPr/>
      </xdr:nvSpPr>
      <xdr:spPr>
        <a:xfrm>
          <a:off x="11989861" y="9526"/>
          <a:ext cx="609599" cy="2047874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>
    <xdr:from>
      <xdr:col>11</xdr:col>
      <xdr:colOff>0</xdr:colOff>
      <xdr:row>8</xdr:row>
      <xdr:rowOff>0</xdr:rowOff>
    </xdr:from>
    <xdr:to>
      <xdr:col>13</xdr:col>
      <xdr:colOff>607486</xdr:colOff>
      <xdr:row>12</xdr:row>
      <xdr:rowOff>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3488D031-2875-4BD5-A3F9-030F4AA3DA99}"/>
            </a:ext>
          </a:extLst>
        </xdr:cNvPr>
        <xdr:cNvSpPr/>
      </xdr:nvSpPr>
      <xdr:spPr>
        <a:xfrm>
          <a:off x="10163175" y="1400175"/>
          <a:ext cx="1826686" cy="64770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0.35417</cdr:x>
      <cdr:y>0.55401</cdr:y>
    </cdr:from>
    <cdr:to>
      <cdr:x>0.66667</cdr:x>
      <cdr:y>0.68056</cdr:y>
    </cdr:to>
    <cdr:sp macro="" textlink="'Report generator'!$D$139">
      <cdr:nvSpPr>
        <cdr:cNvPr id="2" name="Rectangle 1">
          <a:extLst xmlns:a="http://schemas.openxmlformats.org/drawingml/2006/main">
            <a:ext uri="{FF2B5EF4-FFF2-40B4-BE49-F238E27FC236}">
              <a16:creationId xmlns:a16="http://schemas.microsoft.com/office/drawing/2014/main" id="{5D018FAE-5962-4103-971B-26E54F64AFB4}"/>
            </a:ext>
          </a:extLst>
        </cdr:cNvPr>
        <cdr:cNvSpPr/>
      </cdr:nvSpPr>
      <cdr:spPr>
        <a:xfrm xmlns:a="http://schemas.openxmlformats.org/drawingml/2006/main">
          <a:off x="1113244" y="1139819"/>
          <a:ext cx="982266" cy="2603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5265AB79-D10E-4EA7-9466-F782A9A89FC1}" type="TxLink">
            <a:rPr lang="en-US" sz="20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53.1</a:t>
          </a:fld>
          <a:endParaRPr lang="en-US" sz="2000" b="1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lates%20for%20charts%20and%20slides/Templates%20for%20charts/SimpleGauge_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lates%20for%20charts%20and%20slides/Templates%20for%20charts/SPEEDO%20METER%20TEMPLAT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Sheet1"/>
    </sheetNames>
    <definedNames>
      <definedName name="needle" refersTo="#REF!"/>
      <definedName name="SCALE_BASE" refersTo="#REF!"/>
    </definedNames>
    <sheetDataSet>
      <sheetData sheetId="0" refreshError="1"/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">
          <cell r="D1" t="str">
            <v>Labels</v>
          </cell>
        </row>
        <row r="2">
          <cell r="A2" t="str">
            <v>Low risk</v>
          </cell>
          <cell r="B2">
            <v>20</v>
          </cell>
          <cell r="D2">
            <v>10</v>
          </cell>
          <cell r="E2">
            <v>10</v>
          </cell>
          <cell r="G2" t="str">
            <v>Pointer</v>
          </cell>
          <cell r="H2">
            <v>45</v>
          </cell>
        </row>
        <row r="3">
          <cell r="A3" t="str">
            <v>Average risk</v>
          </cell>
          <cell r="B3">
            <v>30</v>
          </cell>
          <cell r="D3">
            <v>20</v>
          </cell>
          <cell r="E3">
            <v>10</v>
          </cell>
          <cell r="H3">
            <v>1</v>
          </cell>
        </row>
        <row r="4">
          <cell r="A4" t="str">
            <v>Moderate risk</v>
          </cell>
          <cell r="B4">
            <v>30</v>
          </cell>
          <cell r="D4">
            <v>30</v>
          </cell>
          <cell r="E4">
            <v>10</v>
          </cell>
          <cell r="H4">
            <v>154</v>
          </cell>
        </row>
        <row r="5">
          <cell r="A5" t="str">
            <v>High risk</v>
          </cell>
          <cell r="B5">
            <v>20</v>
          </cell>
          <cell r="D5">
            <v>40</v>
          </cell>
          <cell r="E5">
            <v>10</v>
          </cell>
        </row>
        <row r="6">
          <cell r="B6">
            <v>100</v>
          </cell>
          <cell r="D6">
            <v>50</v>
          </cell>
          <cell r="E6">
            <v>10</v>
          </cell>
        </row>
        <row r="7">
          <cell r="D7">
            <v>60</v>
          </cell>
          <cell r="E7">
            <v>10</v>
          </cell>
        </row>
        <row r="8">
          <cell r="D8">
            <v>70</v>
          </cell>
          <cell r="E8">
            <v>10</v>
          </cell>
        </row>
        <row r="9">
          <cell r="D9">
            <v>80</v>
          </cell>
          <cell r="E9">
            <v>10</v>
          </cell>
        </row>
        <row r="10">
          <cell r="D10">
            <v>90</v>
          </cell>
          <cell r="E10">
            <v>10</v>
          </cell>
        </row>
        <row r="11">
          <cell r="D11">
            <v>100</v>
          </cell>
          <cell r="E11">
            <v>10</v>
          </cell>
        </row>
        <row r="12">
          <cell r="E12">
            <v>100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1D1AD0-6DB6-47B5-BCAC-7AFC18EF05D1}">
  <sheetPr codeName="Sheet1"/>
  <dimension ref="A1:V55"/>
  <sheetViews>
    <sheetView tabSelected="1" workbookViewId="0">
      <selection activeCell="B5" sqref="B5"/>
    </sheetView>
  </sheetViews>
  <sheetFormatPr defaultRowHeight="12.75" x14ac:dyDescent="0.2"/>
  <cols>
    <col min="1" max="1" width="19.42578125" customWidth="1"/>
    <col min="2" max="2" width="50.7109375" customWidth="1"/>
    <col min="14" max="14" width="19.5703125" bestFit="1" customWidth="1"/>
  </cols>
  <sheetData>
    <row r="1" spans="1:22" ht="20.25" x14ac:dyDescent="0.3">
      <c r="A1" s="46"/>
      <c r="B1" s="47" t="s">
        <v>419</v>
      </c>
      <c r="C1" s="46"/>
      <c r="D1" s="46"/>
      <c r="E1" s="46"/>
      <c r="F1" s="46"/>
      <c r="G1" s="46"/>
      <c r="H1" s="46"/>
      <c r="I1" s="46"/>
      <c r="J1" s="46"/>
      <c r="O1" s="51"/>
      <c r="S1" s="86"/>
      <c r="T1" s="86"/>
      <c r="U1" s="86"/>
      <c r="V1" s="87"/>
    </row>
    <row r="2" spans="1:22" ht="12.75" customHeight="1" x14ac:dyDescent="0.2">
      <c r="A2" s="46"/>
      <c r="B2" s="61" t="s">
        <v>420</v>
      </c>
      <c r="C2" s="61"/>
      <c r="D2" s="61"/>
      <c r="E2" s="61"/>
      <c r="F2" s="61"/>
      <c r="G2" s="61"/>
      <c r="H2" s="61"/>
      <c r="I2" s="61"/>
      <c r="J2" s="61"/>
      <c r="O2" s="51"/>
      <c r="S2" s="88"/>
      <c r="T2" s="89"/>
      <c r="U2" s="89"/>
      <c r="V2" s="90"/>
    </row>
    <row r="3" spans="1:22" ht="13.5" customHeight="1" thickBot="1" x14ac:dyDescent="0.25">
      <c r="A3" s="46"/>
      <c r="B3" s="61"/>
      <c r="C3" s="61"/>
      <c r="D3" s="61"/>
      <c r="E3" s="61"/>
      <c r="F3" s="61"/>
      <c r="G3" s="61"/>
      <c r="H3" s="61"/>
      <c r="I3" s="61"/>
      <c r="J3" s="61"/>
      <c r="O3" s="28"/>
      <c r="S3" s="89"/>
      <c r="T3" s="89"/>
      <c r="U3" s="89"/>
      <c r="V3" s="90"/>
    </row>
    <row r="4" spans="1:22" ht="12.75" customHeight="1" x14ac:dyDescent="0.2">
      <c r="A4" s="52" t="s">
        <v>421</v>
      </c>
      <c r="B4" s="15"/>
      <c r="C4" s="27"/>
      <c r="D4" s="27"/>
      <c r="E4" s="14"/>
      <c r="F4" s="13"/>
      <c r="G4" s="13"/>
      <c r="H4" s="13"/>
      <c r="I4" s="13"/>
      <c r="J4" s="13"/>
      <c r="K4" s="51"/>
      <c r="L4" s="51"/>
      <c r="M4" s="51"/>
      <c r="O4" s="28"/>
    </row>
    <row r="5" spans="1:22" ht="12.75" customHeight="1" x14ac:dyDescent="0.2">
      <c r="A5" s="53"/>
      <c r="B5" s="32" t="s">
        <v>267</v>
      </c>
      <c r="C5" s="33"/>
      <c r="D5" s="33"/>
      <c r="E5" s="16"/>
      <c r="F5" s="16"/>
      <c r="G5" s="16"/>
      <c r="H5" s="16"/>
      <c r="I5" s="16"/>
      <c r="J5" s="16"/>
      <c r="K5" s="85"/>
      <c r="L5" s="51"/>
      <c r="M5" s="51"/>
      <c r="O5" s="29"/>
    </row>
    <row r="6" spans="1:22" ht="12.75" customHeight="1" thickBot="1" x14ac:dyDescent="0.25">
      <c r="A6" s="54"/>
      <c r="B6" s="15"/>
      <c r="C6" s="15"/>
      <c r="D6" s="15"/>
      <c r="E6" s="13"/>
      <c r="F6" s="13"/>
      <c r="G6" s="13"/>
      <c r="H6" s="13"/>
      <c r="I6" s="13"/>
      <c r="J6" s="13"/>
      <c r="K6" s="51"/>
      <c r="L6" s="51"/>
      <c r="M6" s="51"/>
      <c r="O6" s="29"/>
    </row>
    <row r="7" spans="1:22" ht="12.75" customHeight="1" x14ac:dyDescent="0.2">
      <c r="A7" s="39"/>
      <c r="B7" s="34"/>
      <c r="C7" s="35"/>
      <c r="O7" s="30"/>
    </row>
    <row r="8" spans="1:22" ht="12.75" customHeight="1" x14ac:dyDescent="0.2">
      <c r="A8" s="39"/>
      <c r="B8" s="36"/>
      <c r="C8" s="37"/>
      <c r="O8" s="31"/>
      <c r="P8" s="12"/>
    </row>
    <row r="9" spans="1:22" ht="12.75" customHeight="1" x14ac:dyDescent="0.2">
      <c r="A9" s="39"/>
      <c r="B9" s="36"/>
      <c r="C9" s="38"/>
      <c r="O9" s="31"/>
    </row>
    <row r="10" spans="1:22" ht="12.75" customHeight="1" x14ac:dyDescent="0.2">
      <c r="A10" s="39"/>
      <c r="B10" s="36"/>
      <c r="C10" s="38"/>
      <c r="O10" s="31"/>
    </row>
    <row r="11" spans="1:22" ht="12.75" customHeight="1" x14ac:dyDescent="0.2">
      <c r="A11" s="39"/>
      <c r="B11" s="36"/>
      <c r="C11" s="38"/>
    </row>
    <row r="12" spans="1:22" x14ac:dyDescent="0.2">
      <c r="A12" s="39"/>
      <c r="B12" s="36"/>
      <c r="C12" s="38"/>
    </row>
    <row r="13" spans="1:22" x14ac:dyDescent="0.2">
      <c r="A13" s="39"/>
      <c r="B13" s="36"/>
      <c r="C13" s="38"/>
    </row>
    <row r="14" spans="1:22" x14ac:dyDescent="0.2">
      <c r="A14" s="39"/>
      <c r="B14" s="36"/>
      <c r="C14" s="38"/>
    </row>
    <row r="15" spans="1:22" x14ac:dyDescent="0.2">
      <c r="A15" s="39"/>
      <c r="B15" s="36"/>
      <c r="C15" s="37"/>
    </row>
    <row r="16" spans="1:22" x14ac:dyDescent="0.2">
      <c r="A16" s="39"/>
      <c r="B16" s="36"/>
      <c r="C16" s="37"/>
    </row>
    <row r="17" spans="1:15" x14ac:dyDescent="0.2">
      <c r="A17" s="39"/>
      <c r="B17" s="36"/>
      <c r="C17" s="38"/>
    </row>
    <row r="18" spans="1:15" x14ac:dyDescent="0.2">
      <c r="A18" s="39"/>
      <c r="B18" s="36"/>
      <c r="C18" s="38"/>
    </row>
    <row r="19" spans="1:15" x14ac:dyDescent="0.2">
      <c r="A19" s="39"/>
      <c r="B19" s="36"/>
      <c r="C19" s="38"/>
    </row>
    <row r="20" spans="1:15" x14ac:dyDescent="0.2">
      <c r="A20" s="39"/>
      <c r="B20" s="36"/>
      <c r="C20" s="38"/>
    </row>
    <row r="21" spans="1:15" x14ac:dyDescent="0.2">
      <c r="A21" s="39"/>
      <c r="B21" s="36"/>
      <c r="C21" s="38"/>
    </row>
    <row r="22" spans="1:15" x14ac:dyDescent="0.2">
      <c r="A22" s="39"/>
      <c r="B22" s="36"/>
      <c r="C22" s="38"/>
    </row>
    <row r="23" spans="1:15" ht="13.5" thickBot="1" x14ac:dyDescent="0.25">
      <c r="A23" s="39"/>
      <c r="B23" s="36"/>
      <c r="C23" s="38"/>
    </row>
    <row r="24" spans="1:15" x14ac:dyDescent="0.2">
      <c r="A24" s="55" t="s">
        <v>422</v>
      </c>
      <c r="B24" s="58" t="s">
        <v>436</v>
      </c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</row>
    <row r="25" spans="1:15" x14ac:dyDescent="0.2">
      <c r="A25" s="56"/>
      <c r="B25" s="58" t="s">
        <v>437</v>
      </c>
      <c r="C25" s="59"/>
      <c r="D25" s="59"/>
      <c r="E25" s="59"/>
      <c r="F25" s="59"/>
      <c r="G25" s="59"/>
      <c r="H25" s="59"/>
      <c r="I25" s="59"/>
      <c r="J25" s="59"/>
      <c r="K25" s="59"/>
      <c r="L25" s="59"/>
      <c r="M25" s="59"/>
      <c r="N25" s="59"/>
      <c r="O25" s="59"/>
    </row>
    <row r="26" spans="1:15" ht="13.5" thickBot="1" x14ac:dyDescent="0.25">
      <c r="A26" s="57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50"/>
    </row>
    <row r="32" spans="1:15" x14ac:dyDescent="0.2"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</row>
    <row r="33" spans="3:14" x14ac:dyDescent="0.2"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</row>
    <row r="34" spans="3:14" x14ac:dyDescent="0.2"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</row>
    <row r="35" spans="3:14" x14ac:dyDescent="0.2">
      <c r="C35" s="67"/>
      <c r="D35" s="68"/>
      <c r="E35" s="68"/>
      <c r="F35" s="68"/>
      <c r="G35" s="67"/>
      <c r="H35" s="67"/>
      <c r="I35" s="67"/>
      <c r="J35" s="67"/>
      <c r="K35" s="67"/>
      <c r="L35" s="67"/>
      <c r="M35" s="67"/>
      <c r="N35" s="67"/>
    </row>
    <row r="36" spans="3:14" x14ac:dyDescent="0.2">
      <c r="C36" s="67"/>
      <c r="D36" s="68"/>
      <c r="E36" s="68"/>
      <c r="F36" s="69"/>
      <c r="G36" s="67"/>
      <c r="H36" s="69"/>
      <c r="I36" s="67"/>
      <c r="J36" s="67"/>
      <c r="K36" s="67"/>
      <c r="L36" s="67"/>
      <c r="M36" s="67"/>
      <c r="N36" s="67"/>
    </row>
    <row r="37" spans="3:14" ht="15" x14ac:dyDescent="0.25">
      <c r="C37" s="67"/>
      <c r="D37" s="70"/>
      <c r="E37" s="71"/>
      <c r="F37" s="71"/>
      <c r="G37" s="67"/>
      <c r="H37" s="72"/>
      <c r="I37" s="67"/>
      <c r="J37" s="67"/>
      <c r="K37" s="67"/>
      <c r="L37" s="67"/>
      <c r="M37" s="67"/>
      <c r="N37" s="67"/>
    </row>
    <row r="38" spans="3:14" x14ac:dyDescent="0.2"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</row>
    <row r="39" spans="3:14" x14ac:dyDescent="0.2">
      <c r="C39" s="67"/>
      <c r="D39" s="69"/>
      <c r="E39" s="67"/>
      <c r="F39" s="67"/>
      <c r="G39" s="67"/>
      <c r="H39" s="67"/>
      <c r="I39" s="67"/>
      <c r="J39" s="67"/>
      <c r="K39" s="67"/>
      <c r="L39" s="67"/>
      <c r="M39" s="67"/>
      <c r="N39" s="67"/>
    </row>
    <row r="40" spans="3:14" x14ac:dyDescent="0.2">
      <c r="C40" s="67"/>
      <c r="D40" s="73"/>
      <c r="E40" s="67"/>
      <c r="F40" s="67"/>
      <c r="G40" s="67"/>
      <c r="H40" s="67"/>
      <c r="I40" s="67"/>
      <c r="J40" s="67"/>
      <c r="K40" s="67"/>
      <c r="L40" s="67"/>
      <c r="M40" s="67"/>
      <c r="N40" s="67"/>
    </row>
    <row r="41" spans="3:14" x14ac:dyDescent="0.2">
      <c r="C41" s="67"/>
      <c r="D41" s="73"/>
      <c r="E41" s="67"/>
      <c r="F41" s="67"/>
      <c r="G41" s="67"/>
      <c r="H41" s="67"/>
      <c r="I41" s="67"/>
      <c r="J41" s="67"/>
      <c r="K41" s="67"/>
      <c r="L41" s="67"/>
      <c r="M41" s="67"/>
      <c r="N41" s="67"/>
    </row>
    <row r="42" spans="3:14" x14ac:dyDescent="0.2"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</row>
    <row r="43" spans="3:14" x14ac:dyDescent="0.2"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</row>
    <row r="44" spans="3:14" x14ac:dyDescent="0.2"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</row>
    <row r="45" spans="3:14" x14ac:dyDescent="0.2"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</row>
    <row r="46" spans="3:14" x14ac:dyDescent="0.2"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</row>
    <row r="47" spans="3:14" x14ac:dyDescent="0.2"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</row>
    <row r="48" spans="3:14" x14ac:dyDescent="0.2"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</row>
    <row r="49" spans="3:14" x14ac:dyDescent="0.2"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</row>
    <row r="50" spans="3:14" x14ac:dyDescent="0.2"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</row>
    <row r="51" spans="3:14" x14ac:dyDescent="0.2"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</row>
    <row r="55" spans="3:14" x14ac:dyDescent="0.2">
      <c r="J55" s="66"/>
    </row>
  </sheetData>
  <mergeCells count="11">
    <mergeCell ref="D35:F35"/>
    <mergeCell ref="D36:E36"/>
    <mergeCell ref="S1:U1"/>
    <mergeCell ref="S2:U3"/>
    <mergeCell ref="V2:V3"/>
    <mergeCell ref="A4:A6"/>
    <mergeCell ref="A24:A26"/>
    <mergeCell ref="B24:O24"/>
    <mergeCell ref="B25:O25"/>
    <mergeCell ref="B26:N26"/>
    <mergeCell ref="B2:J3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51D663B-FB43-44A3-BE5B-16D13E37953F}">
          <x14:formula1>
            <xm:f>'Co List'!$B$3:$B$362</xm:f>
          </x14:formula1>
          <xm:sqref>B5:K5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9005C1-0D5E-4B6B-8874-A14E4659E4FE}">
  <sheetPr codeName="Sheet2"/>
  <dimension ref="A1:M142"/>
  <sheetViews>
    <sheetView topLeftCell="A65" workbookViewId="0">
      <selection activeCell="C81" sqref="C81:F81"/>
    </sheetView>
  </sheetViews>
  <sheetFormatPr defaultRowHeight="12.75" x14ac:dyDescent="0.2"/>
  <cols>
    <col min="2" max="2" width="50.7109375" customWidth="1"/>
    <col min="3" max="3" width="17.85546875" bestFit="1" customWidth="1"/>
    <col min="4" max="4" width="15.42578125" customWidth="1"/>
    <col min="5" max="5" width="17.85546875" customWidth="1"/>
    <col min="6" max="6" width="17.28515625" customWidth="1"/>
    <col min="7" max="7" width="13.140625" customWidth="1"/>
    <col min="8" max="8" width="13.28515625" customWidth="1"/>
    <col min="9" max="9" width="13.140625" customWidth="1"/>
  </cols>
  <sheetData>
    <row r="1" spans="1:10" x14ac:dyDescent="0.2">
      <c r="B1" s="17" t="str">
        <f>'Dash Board'!B5</f>
        <v>ALEMBIC LTD.</v>
      </c>
    </row>
    <row r="2" spans="1:10" ht="13.5" thickBot="1" x14ac:dyDescent="0.25">
      <c r="C2" s="49">
        <v>2010</v>
      </c>
      <c r="D2" s="49">
        <v>2011</v>
      </c>
      <c r="E2" s="49">
        <v>2012</v>
      </c>
      <c r="F2" s="49">
        <v>2013</v>
      </c>
      <c r="H2" s="1" t="s">
        <v>417</v>
      </c>
      <c r="I2" s="1" t="s">
        <v>427</v>
      </c>
      <c r="J2" s="1"/>
    </row>
    <row r="3" spans="1:10" ht="15" x14ac:dyDescent="0.25">
      <c r="A3">
        <v>1</v>
      </c>
      <c r="B3" s="4" t="s">
        <v>362</v>
      </c>
      <c r="C3">
        <f>LOOKUP(A3,Database!$A$3:$A$18362,Database!$E$3:$E$18362)</f>
        <v>56.180824752996998</v>
      </c>
      <c r="D3">
        <f>LOOKUP(A3,Database!$A$3:$A$18362,Database!$F$3:$F$18362)</f>
        <v>50.727300509613997</v>
      </c>
      <c r="E3">
        <f>LOOKUP(A3,Database!$A$3:$A$18362,Database!$G$3:$G$18362)</f>
        <v>53.452761976392708</v>
      </c>
      <c r="F3">
        <f>LOOKUP(A3,Database!$A$3:$A$18362,Database!$H$3:$H$18362)</f>
        <v>52.157630025189519</v>
      </c>
      <c r="H3">
        <f>LOOKUP(A3,Database!$A$3:$A$18362,Database!$J$3:$J$18362)</f>
        <v>0</v>
      </c>
      <c r="I3">
        <f>SUM(C3:F3)/(4-$H$3)</f>
        <v>53.129629316048309</v>
      </c>
    </row>
    <row r="4" spans="1:10" x14ac:dyDescent="0.2">
      <c r="A4">
        <v>2</v>
      </c>
      <c r="B4" s="6" t="s">
        <v>364</v>
      </c>
      <c r="C4">
        <f>LOOKUP(A4,Database!$A$3:$A$18362,Database!$E$3:$E$18362)</f>
        <v>3.5011204786313357</v>
      </c>
      <c r="D4">
        <f>LOOKUP(A4,Database!$A$3:$A$18362,Database!$F$3:$F$18362)</f>
        <v>3.0861779999999999</v>
      </c>
      <c r="E4">
        <f>LOOKUP(A4,Database!$A$3:$A$18362,Database!$G$3:$G$18362)</f>
        <v>3.0861779999999999</v>
      </c>
      <c r="F4">
        <f>LOOKUP(A4,Database!$A$3:$A$18362,Database!$H$3:$H$18362)</f>
        <v>3.0861779999999999</v>
      </c>
      <c r="I4">
        <f t="shared" ref="I4:I56" si="0">SUM(C4:F4)/(4-$H$3)</f>
        <v>3.1899136196578342</v>
      </c>
    </row>
    <row r="5" spans="1:10" x14ac:dyDescent="0.2">
      <c r="A5">
        <v>3</v>
      </c>
      <c r="B5" s="6" t="s">
        <v>365</v>
      </c>
      <c r="C5">
        <f>LOOKUP(A5,Database!$A$3:$A$18362,Database!$E$3:$E$18362)</f>
        <v>0.65488343673885996</v>
      </c>
      <c r="D5">
        <f>LOOKUP(A5,Database!$A$3:$A$18362,Database!$F$3:$F$18362)</f>
        <v>0.62678078997815456</v>
      </c>
      <c r="E5">
        <f>LOOKUP(A5,Database!$A$3:$A$18362,Database!$G$3:$G$18362)</f>
        <v>0.65588465085095049</v>
      </c>
      <c r="F5">
        <f>LOOKUP(A5,Database!$A$3:$A$18362,Database!$H$3:$H$18362)</f>
        <v>0.65239794019578468</v>
      </c>
      <c r="I5">
        <f t="shared" si="0"/>
        <v>0.64748670444093737</v>
      </c>
    </row>
    <row r="6" spans="1:10" x14ac:dyDescent="0.2">
      <c r="A6">
        <v>4</v>
      </c>
      <c r="B6" s="18" t="s">
        <v>423</v>
      </c>
      <c r="C6">
        <f>LOOKUP(A6,Database!$A$3:$A$18362,Database!$E$3:$E$18362)</f>
        <v>7.8250546499246951</v>
      </c>
      <c r="D6">
        <f>LOOKUP(A6,Database!$A$3:$A$18362,Database!$F$3:$F$18362)</f>
        <v>28.807975637599597</v>
      </c>
      <c r="E6">
        <f>LOOKUP(A6,Database!$A$3:$A$18362,Database!$G$3:$G$18362)</f>
        <v>51.257092931256459</v>
      </c>
      <c r="F6">
        <f>LOOKUP(A6,Database!$A$3:$A$18362,Database!$H$3:$H$18362)</f>
        <v>28.893961313145802</v>
      </c>
      <c r="I6">
        <f t="shared" si="0"/>
        <v>29.196021132981642</v>
      </c>
    </row>
    <row r="7" spans="1:10" x14ac:dyDescent="0.2">
      <c r="A7">
        <v>5</v>
      </c>
      <c r="B7" s="6" t="s">
        <v>367</v>
      </c>
      <c r="C7">
        <f>(LOOKUP(A7,Database!$A$3:$A$18362,Database!$E$3:$E$18362))/1000</f>
        <v>386.52667192672027</v>
      </c>
      <c r="D7">
        <f>(LOOKUP(A7,Database!$A$3:$A$18362,Database!$F$3:$F$18362))/1000</f>
        <v>-448.37715879978663</v>
      </c>
      <c r="E7">
        <f>(LOOKUP(A7,Database!$A$3:$A$18362,Database!$G$3:$G$18362))/1000</f>
        <v>-507.44522001943892</v>
      </c>
      <c r="F7">
        <f>(LOOKUP(A7,Database!$A$3:$A$18362,Database!$H$3:$H$18362))/1000</f>
        <v>450.68544356327163</v>
      </c>
      <c r="I7">
        <f t="shared" si="0"/>
        <v>-29.652565832308397</v>
      </c>
    </row>
    <row r="8" spans="1:10" x14ac:dyDescent="0.2">
      <c r="A8">
        <v>6</v>
      </c>
      <c r="B8" s="6" t="s">
        <v>368</v>
      </c>
      <c r="C8">
        <f>LOOKUP(A8,Database!$A$3:$A$18362,Database!$E$3:$E$18362)</f>
        <v>0.29933236876290353</v>
      </c>
      <c r="D8">
        <f>LOOKUP(A8,Database!$A$3:$A$18362,Database!$F$3:$F$18362)</f>
        <v>0.21659921167305449</v>
      </c>
      <c r="E8">
        <f>LOOKUP(A8,Database!$A$3:$A$18362,Database!$G$3:$G$18362)</f>
        <v>0.23183162388545367</v>
      </c>
      <c r="F8">
        <f>LOOKUP(A8,Database!$A$3:$A$18362,Database!$H$3:$H$18362)</f>
        <v>0.19391760584713866</v>
      </c>
      <c r="I8">
        <f t="shared" si="0"/>
        <v>0.23542020254213758</v>
      </c>
    </row>
    <row r="9" spans="1:10" x14ac:dyDescent="0.2">
      <c r="A9">
        <v>7</v>
      </c>
      <c r="B9" s="6" t="s">
        <v>369</v>
      </c>
      <c r="C9">
        <f>LOOKUP(A9,Database!$A$3:$A$18362,Database!$E$3:$E$18362)</f>
        <v>82.721427873792578</v>
      </c>
      <c r="D9">
        <f>LOOKUP(A9,Database!$A$3:$A$18362,Database!$F$3:$F$18362)</f>
        <v>1027.3650707845911</v>
      </c>
      <c r="E9">
        <f>LOOKUP(A9,Database!$A$3:$A$18362,Database!$G$3:$G$18362)</f>
        <v>1240.647632111654</v>
      </c>
      <c r="F9">
        <f>LOOKUP(A9,Database!$A$3:$A$18362,Database!$H$3:$H$18362)</f>
        <v>199.16829794392271</v>
      </c>
      <c r="I9">
        <f t="shared" si="0"/>
        <v>637.47560717849024</v>
      </c>
    </row>
    <row r="10" spans="1:10" x14ac:dyDescent="0.2">
      <c r="A10">
        <v>8</v>
      </c>
      <c r="B10" s="6" t="s">
        <v>370</v>
      </c>
      <c r="C10">
        <f>LOOKUP(A10,Database!$A$3:$A$18362,Database!$E$3:$E$18362)</f>
        <v>9.8444698267635946</v>
      </c>
      <c r="D10">
        <f>LOOKUP(A10,Database!$A$3:$A$18362,Database!$F$3:$F$18362)</f>
        <v>12.135932280208761</v>
      </c>
      <c r="E10">
        <f>LOOKUP(A10,Database!$A$3:$A$18362,Database!$G$3:$G$18362)</f>
        <v>12.361593482510234</v>
      </c>
      <c r="F10">
        <f>LOOKUP(A10,Database!$A$3:$A$18362,Database!$H$3:$H$18362)</f>
        <v>14.398982709695387</v>
      </c>
      <c r="I10">
        <f t="shared" si="0"/>
        <v>12.185244574794496</v>
      </c>
    </row>
    <row r="11" spans="1:10" x14ac:dyDescent="0.2">
      <c r="A11">
        <v>9</v>
      </c>
      <c r="B11" s="6" t="s">
        <v>371</v>
      </c>
      <c r="C11">
        <f>LOOKUP(A11,Database!$A$3:$A$18362,Database!$E$3:$E$18362)</f>
        <v>75.593677582397447</v>
      </c>
      <c r="D11">
        <f>LOOKUP(A11,Database!$A$3:$A$18362,Database!$F$3:$F$18362)</f>
        <v>79.406717517924534</v>
      </c>
      <c r="E11">
        <f>LOOKUP(A11,Database!$A$3:$A$18362,Database!$G$3:$G$18362)</f>
        <v>79.605247516859606</v>
      </c>
      <c r="F11">
        <f>LOOKUP(A11,Database!$A$3:$A$18362,Database!$H$3:$H$18362)</f>
        <v>78.49415418725313</v>
      </c>
      <c r="I11">
        <f t="shared" si="0"/>
        <v>78.274949201108683</v>
      </c>
    </row>
    <row r="12" spans="1:10" x14ac:dyDescent="0.2">
      <c r="A12">
        <v>10</v>
      </c>
      <c r="B12" s="6" t="s">
        <v>372</v>
      </c>
      <c r="C12">
        <f>LOOKUP(A12,Database!$A$3:$A$18362,Database!$E$3:$E$18362)</f>
        <v>24.406322417602571</v>
      </c>
      <c r="D12">
        <f>LOOKUP(A12,Database!$A$3:$A$18362,Database!$F$3:$F$18362)</f>
        <v>20.593282482075477</v>
      </c>
      <c r="E12">
        <f>LOOKUP(A12,Database!$A$3:$A$18362,Database!$G$3:$G$18362)</f>
        <v>20.394752483140405</v>
      </c>
      <c r="F12">
        <f>LOOKUP(A12,Database!$A$3:$A$18362,Database!$H$3:$H$18362)</f>
        <v>21.505845812746866</v>
      </c>
      <c r="I12">
        <f t="shared" si="0"/>
        <v>21.725050798891331</v>
      </c>
    </row>
    <row r="13" spans="1:10" x14ac:dyDescent="0.2">
      <c r="A13">
        <v>11</v>
      </c>
      <c r="B13" s="6" t="s">
        <v>373</v>
      </c>
      <c r="C13">
        <f>LOOKUP(A13,Database!$A$3:$A$18362,Database!$E$3:$E$18362)</f>
        <v>79933.715754445759</v>
      </c>
      <c r="D13">
        <f>LOOKUP(A13,Database!$A$3:$A$18362,Database!$F$3:$F$18362)</f>
        <v>57840.653485172472</v>
      </c>
      <c r="E13">
        <f>LOOKUP(A13,Database!$A$3:$A$18362,Database!$G$3:$G$18362)</f>
        <v>61908.316842371547</v>
      </c>
      <c r="F13">
        <f>LOOKUP(A13,Database!$A$3:$A$18362,Database!$H$3:$H$18362)</f>
        <v>51783.757465419905</v>
      </c>
      <c r="I13">
        <f t="shared" si="0"/>
        <v>62866.610886852424</v>
      </c>
    </row>
    <row r="14" spans="1:10" x14ac:dyDescent="0.2">
      <c r="A14">
        <v>12</v>
      </c>
      <c r="B14" s="6" t="s">
        <v>374</v>
      </c>
      <c r="C14">
        <f>LOOKUP(A14,Database!$A$3:$A$18362,Database!$E$3:$E$18362)</f>
        <v>79186.1595511981</v>
      </c>
      <c r="D14">
        <f>LOOKUP(A14,Database!$A$3:$A$18362,Database!$F$3:$F$18362)</f>
        <v>57647.811946234935</v>
      </c>
      <c r="E14">
        <f>LOOKUP(A14,Database!$A$3:$A$18362,Database!$G$3:$G$18362)</f>
        <v>61703.059412700241</v>
      </c>
      <c r="F14">
        <f>LOOKUP(A14,Database!$A$3:$A$18362,Database!$H$3:$H$18362)</f>
        <v>51610.748554546328</v>
      </c>
      <c r="I14">
        <f t="shared" si="0"/>
        <v>62536.944866169899</v>
      </c>
    </row>
    <row r="15" spans="1:10" x14ac:dyDescent="0.2">
      <c r="A15">
        <v>13</v>
      </c>
      <c r="B15" s="6" t="s">
        <v>375</v>
      </c>
      <c r="C15">
        <f>LOOKUP(A15,Database!$A$3:$A$18362,Database!$E$3:$E$18362)</f>
        <v>616.87705145853238</v>
      </c>
      <c r="D15">
        <f>LOOKUP(A15,Database!$A$3:$A$18362,Database!$F$3:$F$18362)</f>
        <v>140.15449624208273</v>
      </c>
      <c r="E15">
        <f>LOOKUP(A15,Database!$A$3:$A$18362,Database!$G$3:$G$18362)</f>
        <v>149.24102215509916</v>
      </c>
      <c r="F15">
        <f>LOOKUP(A15,Database!$A$3:$A$18362,Database!$H$3:$H$18362)</f>
        <v>125.16821099554684</v>
      </c>
      <c r="I15">
        <f t="shared" si="0"/>
        <v>257.86019521281526</v>
      </c>
    </row>
    <row r="16" spans="1:10" x14ac:dyDescent="0.2">
      <c r="A16">
        <v>14</v>
      </c>
      <c r="B16" s="6" t="s">
        <v>376</v>
      </c>
      <c r="C16">
        <f>LOOKUP(A16,Database!$A$3:$A$18362,Database!$E$3:$E$18362)</f>
        <v>130.67915178915226</v>
      </c>
      <c r="D16">
        <f>LOOKUP(A16,Database!$A$3:$A$18362,Database!$F$3:$F$18362)</f>
        <v>52.687042695455979</v>
      </c>
      <c r="E16">
        <f>LOOKUP(A16,Database!$A$3:$A$18362,Database!$G$3:$G$18362)</f>
        <v>56.016407516206868</v>
      </c>
      <c r="F16">
        <f>LOOKUP(A16,Database!$A$3:$A$18362,Database!$H$3:$H$18362)</f>
        <v>47.840699878024068</v>
      </c>
      <c r="I16">
        <f t="shared" si="0"/>
        <v>71.805825469709788</v>
      </c>
    </row>
    <row r="17" spans="1:9" x14ac:dyDescent="0.2">
      <c r="A17">
        <v>15</v>
      </c>
      <c r="B17" s="6" t="s">
        <v>377</v>
      </c>
      <c r="C17">
        <f>LOOKUP(A17,Database!$A$3:$A$18362,Database!$E$3:$E$18362)</f>
        <v>60424.835367045751</v>
      </c>
      <c r="D17">
        <f>LOOKUP(A17,Database!$A$3:$A$18362,Database!$F$3:$F$18362)</f>
        <v>45929.364323492475</v>
      </c>
      <c r="E17">
        <f>LOOKUP(A17,Database!$A$3:$A$18362,Database!$G$3:$G$18362)</f>
        <v>49282.268855891547</v>
      </c>
      <c r="F17">
        <f>LOOKUP(A17,Database!$A$3:$A$18362,Database!$H$3:$H$18362)</f>
        <v>40647.222428859903</v>
      </c>
      <c r="I17">
        <f t="shared" si="0"/>
        <v>49070.922743822419</v>
      </c>
    </row>
    <row r="18" spans="1:9" ht="15" x14ac:dyDescent="0.25">
      <c r="A18">
        <v>16</v>
      </c>
      <c r="B18" s="8" t="s">
        <v>378</v>
      </c>
      <c r="C18">
        <f>LOOKUP(A18,Database!$A$3:$A$18362,Database!$E$3:$E$18362)</f>
        <v>13953.073769999999</v>
      </c>
      <c r="D18">
        <f>LOOKUP(A18,Database!$A$3:$A$18362,Database!$F$3:$F$18362)</f>
        <v>1036.3299000000002</v>
      </c>
      <c r="E18">
        <f>LOOKUP(A18,Database!$A$3:$A$18362,Database!$G$3:$G$18362)</f>
        <v>1392.97704</v>
      </c>
      <c r="F18">
        <f>LOOKUP(A18,Database!$A$3:$A$18362,Database!$H$3:$H$18362)</f>
        <v>1309.9476000000004</v>
      </c>
      <c r="I18">
        <f t="shared" si="0"/>
        <v>4423.0820775000002</v>
      </c>
    </row>
    <row r="19" spans="1:9" ht="15" x14ac:dyDescent="0.25">
      <c r="A19">
        <v>17</v>
      </c>
      <c r="B19" s="8" t="s">
        <v>379</v>
      </c>
      <c r="C19">
        <f>LOOKUP(A19,Database!$A$3:$A$18362,Database!$E$3:$E$18362)</f>
        <v>441.35999194203788</v>
      </c>
      <c r="D19">
        <f>LOOKUP(A19,Database!$A$3:$A$18362,Database!$F$3:$F$18362)</f>
        <v>15.464104258559663</v>
      </c>
      <c r="E19">
        <f>LOOKUP(A19,Database!$A$3:$A$18362,Database!$G$3:$G$18362)</f>
        <v>20.605008275046504</v>
      </c>
      <c r="F19">
        <f>LOOKUP(A19,Database!$A$3:$A$18362,Database!$H$3:$H$18362)</f>
        <v>1.4897894909307856</v>
      </c>
      <c r="I19">
        <f t="shared" si="0"/>
        <v>119.7297234916437</v>
      </c>
    </row>
    <row r="20" spans="1:9" ht="15" x14ac:dyDescent="0.25">
      <c r="A20">
        <v>18</v>
      </c>
      <c r="B20" s="8" t="s">
        <v>380</v>
      </c>
      <c r="C20">
        <f>LOOKUP(A20,Database!$A$3:$A$18362,Database!$E$3:$E$18362)</f>
        <v>46030.401605103718</v>
      </c>
      <c r="D20">
        <f>LOOKUP(A20,Database!$A$3:$A$18362,Database!$F$3:$F$18362)</f>
        <v>44877.570319233921</v>
      </c>
      <c r="E20">
        <f>LOOKUP(A20,Database!$A$3:$A$18362,Database!$G$3:$G$18362)</f>
        <v>47868.686807616505</v>
      </c>
      <c r="F20">
        <f>LOOKUP(A20,Database!$A$3:$A$18362,Database!$H$3:$H$18362)</f>
        <v>39335.785039368973</v>
      </c>
      <c r="I20">
        <f t="shared" si="0"/>
        <v>44528.110942830783</v>
      </c>
    </row>
    <row r="21" spans="1:9" ht="15" x14ac:dyDescent="0.25">
      <c r="A21">
        <v>19</v>
      </c>
      <c r="B21" s="8" t="s">
        <v>381</v>
      </c>
      <c r="C21">
        <f>LOOKUP(A21,Database!$A$3:$A$18362,Database!$E$3:$E$18362)</f>
        <v>19508.880387400008</v>
      </c>
      <c r="D21">
        <f>LOOKUP(A21,Database!$A$3:$A$18362,Database!$F$3:$F$18362)</f>
        <v>11911.289161680001</v>
      </c>
      <c r="E21">
        <f>LOOKUP(A21,Database!$A$3:$A$18362,Database!$G$3:$G$18362)</f>
        <v>12626.04798648</v>
      </c>
      <c r="F21">
        <f>LOOKUP(A21,Database!$A$3:$A$18362,Database!$H$3:$H$18362)</f>
        <v>11136.535036559999</v>
      </c>
      <c r="I21">
        <f t="shared" si="0"/>
        <v>13795.688143030002</v>
      </c>
    </row>
    <row r="22" spans="1:9" ht="15" x14ac:dyDescent="0.25">
      <c r="A22">
        <v>20</v>
      </c>
      <c r="B22" s="8" t="s">
        <v>382</v>
      </c>
      <c r="C22">
        <f>LOOKUP(A22,Database!$A$3:$A$18362,Database!$E$3:$E$18362)</f>
        <v>6818.9303438113548</v>
      </c>
      <c r="D22">
        <f>LOOKUP(A22,Database!$A$3:$A$18362,Database!$F$3:$F$18362)</f>
        <v>0</v>
      </c>
      <c r="E22">
        <f>LOOKUP(A22,Database!$A$3:$A$18362,Database!$G$3:$G$18362)</f>
        <v>0</v>
      </c>
      <c r="F22">
        <f>LOOKUP(A22,Database!$A$3:$A$18362,Database!$H$3:$H$18362)</f>
        <v>0</v>
      </c>
      <c r="I22">
        <f t="shared" si="0"/>
        <v>1704.7325859528387</v>
      </c>
    </row>
    <row r="23" spans="1:9" ht="15" x14ac:dyDescent="0.25">
      <c r="A23">
        <v>21</v>
      </c>
      <c r="B23" s="8" t="s">
        <v>383</v>
      </c>
      <c r="C23">
        <f>LOOKUP(A23,Database!$A$3:$A$18362,Database!$E$3:$E$18362)</f>
        <v>12689.950043588657</v>
      </c>
      <c r="D23">
        <f>LOOKUP(A23,Database!$A$3:$A$18362,Database!$F$3:$F$18362)</f>
        <v>11911.289161680001</v>
      </c>
      <c r="E23">
        <f>LOOKUP(A23,Database!$A$3:$A$18362,Database!$G$3:$G$18362)</f>
        <v>12626.04798648</v>
      </c>
      <c r="F23">
        <f>LOOKUP(A23,Database!$A$3:$A$18362,Database!$H$3:$H$18362)</f>
        <v>11136.535036559999</v>
      </c>
      <c r="I23">
        <f t="shared" si="0"/>
        <v>12090.955557077163</v>
      </c>
    </row>
    <row r="24" spans="1:9" x14ac:dyDescent="0.2">
      <c r="A24">
        <v>22</v>
      </c>
      <c r="B24" s="6" t="s">
        <v>384</v>
      </c>
      <c r="C24">
        <f>LOOKUP(A24,Database!$A$3:$A$18362,Database!$E$3:$E$18362)</f>
        <v>0</v>
      </c>
      <c r="D24">
        <f>LOOKUP(A24,Database!$A$3:$A$18362,Database!$F$3:$F$18362)</f>
        <v>0</v>
      </c>
      <c r="E24">
        <f>LOOKUP(A24,Database!$A$3:$A$18362,Database!$G$3:$G$18362)</f>
        <v>0</v>
      </c>
      <c r="F24">
        <f>LOOKUP(A24,Database!$A$3:$A$18362,Database!$H$3:$H$18362)</f>
        <v>0</v>
      </c>
      <c r="I24">
        <f t="shared" si="0"/>
        <v>0</v>
      </c>
    </row>
    <row r="25" spans="1:9" x14ac:dyDescent="0.2">
      <c r="A25">
        <v>23</v>
      </c>
      <c r="B25" s="6" t="s">
        <v>385</v>
      </c>
      <c r="C25">
        <f>LOOKUP(A25,Database!$A$3:$A$18362,Database!$E$3:$E$18362)</f>
        <v>5572.1819647367447</v>
      </c>
      <c r="D25">
        <f>LOOKUP(A25,Database!$A$3:$A$18362,Database!$F$3:$F$18362)</f>
        <v>3859.56</v>
      </c>
      <c r="E25">
        <f>LOOKUP(A25,Database!$A$3:$A$18362,Database!$G$3:$G$18362)</f>
        <v>4091.16</v>
      </c>
      <c r="F25">
        <f>LOOKUP(A25,Database!$A$3:$A$18362,Database!$H$3:$H$18362)</f>
        <v>3608.52</v>
      </c>
      <c r="I25">
        <f t="shared" si="0"/>
        <v>4282.8554911841857</v>
      </c>
    </row>
    <row r="26" spans="1:9" x14ac:dyDescent="0.2">
      <c r="A26">
        <v>24</v>
      </c>
      <c r="B26" s="6" t="s">
        <v>386</v>
      </c>
      <c r="C26">
        <f>LOOKUP(A26,Database!$A$3:$A$18362,Database!$E$3:$E$18362)</f>
        <v>0</v>
      </c>
      <c r="D26">
        <f>LOOKUP(A26,Database!$A$3:$A$18362,Database!$F$3:$F$18362)</f>
        <v>0</v>
      </c>
      <c r="E26">
        <f>LOOKUP(A26,Database!$A$3:$A$18362,Database!$G$3:$G$18362)</f>
        <v>0</v>
      </c>
      <c r="F26">
        <f>LOOKUP(A26,Database!$A$3:$A$18362,Database!$H$3:$H$18362)</f>
        <v>0</v>
      </c>
      <c r="I26">
        <f t="shared" si="0"/>
        <v>0</v>
      </c>
    </row>
    <row r="27" spans="1:9" x14ac:dyDescent="0.2">
      <c r="A27">
        <v>25</v>
      </c>
      <c r="B27" s="6" t="s">
        <v>387</v>
      </c>
      <c r="C27">
        <f>LOOKUP(A27,Database!$A$3:$A$18362,Database!$E$3:$E$18362)</f>
        <v>0</v>
      </c>
      <c r="D27">
        <f>LOOKUP(A27,Database!$A$3:$A$18362,Database!$F$3:$F$18362)</f>
        <v>0</v>
      </c>
      <c r="E27">
        <f>LOOKUP(A27,Database!$A$3:$A$18362,Database!$G$3:$G$18362)</f>
        <v>0</v>
      </c>
      <c r="F27">
        <f>LOOKUP(A27,Database!$A$3:$A$18362,Database!$H$3:$H$18362)</f>
        <v>0</v>
      </c>
      <c r="I27">
        <f t="shared" si="0"/>
        <v>0</v>
      </c>
    </row>
    <row r="28" spans="1:9" x14ac:dyDescent="0.2">
      <c r="A28">
        <v>26</v>
      </c>
      <c r="B28" s="6" t="s">
        <v>388</v>
      </c>
      <c r="C28">
        <f>LOOKUP(A28,Database!$A$3:$A$18362,Database!$E$3:$E$18362)</f>
        <v>0</v>
      </c>
      <c r="D28">
        <f>LOOKUP(A28,Database!$A$3:$A$18362,Database!$F$3:$F$18362)</f>
        <v>0</v>
      </c>
      <c r="E28">
        <f>LOOKUP(A28,Database!$A$3:$A$18362,Database!$G$3:$G$18362)</f>
        <v>0</v>
      </c>
      <c r="F28">
        <f>LOOKUP(A28,Database!$A$3:$A$18362,Database!$H$3:$H$18362)</f>
        <v>0</v>
      </c>
      <c r="I28">
        <f t="shared" si="0"/>
        <v>0</v>
      </c>
    </row>
    <row r="29" spans="1:9" x14ac:dyDescent="0.2">
      <c r="A29">
        <v>27</v>
      </c>
      <c r="B29" s="6" t="s">
        <v>389</v>
      </c>
      <c r="C29">
        <f>LOOKUP(A29,Database!$A$3:$A$18362,Database!$E$3:$E$18362)</f>
        <v>691.68198194874481</v>
      </c>
      <c r="D29">
        <f>LOOKUP(A29,Database!$A$3:$A$18362,Database!$F$3:$F$18362)</f>
        <v>0</v>
      </c>
      <c r="E29">
        <f>LOOKUP(A29,Database!$A$3:$A$18362,Database!$G$3:$G$18362)</f>
        <v>0</v>
      </c>
      <c r="F29">
        <f>LOOKUP(A29,Database!$A$3:$A$18362,Database!$H$3:$H$18362)</f>
        <v>0</v>
      </c>
      <c r="I29">
        <f t="shared" si="0"/>
        <v>172.9204954871862</v>
      </c>
    </row>
    <row r="30" spans="1:9" x14ac:dyDescent="0.2">
      <c r="A30">
        <v>28</v>
      </c>
      <c r="B30" s="6" t="s">
        <v>390</v>
      </c>
      <c r="C30">
        <f>LOOKUP(A30,Database!$A$3:$A$18362,Database!$E$3:$E$18362)</f>
        <v>0</v>
      </c>
      <c r="D30">
        <f>LOOKUP(A30,Database!$A$3:$A$18362,Database!$F$3:$F$18362)</f>
        <v>0</v>
      </c>
      <c r="E30">
        <f>LOOKUP(A30,Database!$A$3:$A$18362,Database!$G$3:$G$18362)</f>
        <v>0</v>
      </c>
      <c r="F30">
        <f>LOOKUP(A30,Database!$A$3:$A$18362,Database!$H$3:$H$18362)</f>
        <v>0</v>
      </c>
      <c r="I30">
        <f t="shared" si="0"/>
        <v>0</v>
      </c>
    </row>
    <row r="31" spans="1:9" x14ac:dyDescent="0.2">
      <c r="A31">
        <v>29</v>
      </c>
      <c r="B31" s="6" t="s">
        <v>391</v>
      </c>
      <c r="C31">
        <f>LOOKUP(A31,Database!$A$3:$A$18362,Database!$E$3:$E$18362)</f>
        <v>0</v>
      </c>
      <c r="D31">
        <f>LOOKUP(A31,Database!$A$3:$A$18362,Database!$F$3:$F$18362)</f>
        <v>0</v>
      </c>
      <c r="E31">
        <f>LOOKUP(A31,Database!$A$3:$A$18362,Database!$G$3:$G$18362)</f>
        <v>0</v>
      </c>
      <c r="F31">
        <f>LOOKUP(A31,Database!$A$3:$A$18362,Database!$H$3:$H$18362)</f>
        <v>0</v>
      </c>
      <c r="I31">
        <f t="shared" si="0"/>
        <v>0</v>
      </c>
    </row>
    <row r="32" spans="1:9" x14ac:dyDescent="0.2">
      <c r="A32">
        <v>30</v>
      </c>
      <c r="B32" s="6" t="s">
        <v>392</v>
      </c>
      <c r="C32">
        <f>LOOKUP(A32,Database!$A$3:$A$18362,Database!$E$3:$E$18362)</f>
        <v>0</v>
      </c>
      <c r="D32">
        <f>LOOKUP(A32,Database!$A$3:$A$18362,Database!$F$3:$F$18362)</f>
        <v>0</v>
      </c>
      <c r="E32">
        <f>LOOKUP(A32,Database!$A$3:$A$18362,Database!$G$3:$G$18362)</f>
        <v>0</v>
      </c>
      <c r="F32">
        <f>LOOKUP(A32,Database!$A$3:$A$18362,Database!$H$3:$H$18362)</f>
        <v>0</v>
      </c>
      <c r="I32">
        <f t="shared" si="0"/>
        <v>0</v>
      </c>
    </row>
    <row r="33" spans="1:9" x14ac:dyDescent="0.2">
      <c r="A33">
        <v>31</v>
      </c>
      <c r="B33" s="6" t="s">
        <v>393</v>
      </c>
      <c r="C33">
        <f>LOOKUP(A33,Database!$A$3:$A$18362,Database!$E$3:$E$18362)</f>
        <v>1498.7799827879999</v>
      </c>
      <c r="D33">
        <f>LOOKUP(A33,Database!$A$3:$A$18362,Database!$F$3:$F$18362)</f>
        <v>0</v>
      </c>
      <c r="E33">
        <f>LOOKUP(A33,Database!$A$3:$A$18362,Database!$G$3:$G$18362)</f>
        <v>0</v>
      </c>
      <c r="F33">
        <f>LOOKUP(A33,Database!$A$3:$A$18362,Database!$H$3:$H$18362)</f>
        <v>0</v>
      </c>
      <c r="I33">
        <f t="shared" si="0"/>
        <v>374.69499569699997</v>
      </c>
    </row>
    <row r="34" spans="1:9" ht="15" x14ac:dyDescent="0.25">
      <c r="A34">
        <v>32</v>
      </c>
      <c r="B34" s="8" t="s">
        <v>394</v>
      </c>
      <c r="C34">
        <f>LOOKUP(A34,Database!$A$3:$A$18362,Database!$E$3:$E$18362)</f>
        <v>3381.72</v>
      </c>
      <c r="D34">
        <f>LOOKUP(A34,Database!$A$3:$A$18362,Database!$F$3:$F$18362)</f>
        <v>3859.56</v>
      </c>
      <c r="E34">
        <f>LOOKUP(A34,Database!$A$3:$A$18362,Database!$G$3:$G$18362)</f>
        <v>4091.16</v>
      </c>
      <c r="F34">
        <f>LOOKUP(A34,Database!$A$3:$A$18362,Database!$H$3:$H$18362)</f>
        <v>3608.52</v>
      </c>
      <c r="I34">
        <f t="shared" si="0"/>
        <v>3735.24</v>
      </c>
    </row>
    <row r="35" spans="1:9" ht="15" x14ac:dyDescent="0.25">
      <c r="A35">
        <v>33</v>
      </c>
      <c r="B35" s="8" t="s">
        <v>395</v>
      </c>
      <c r="C35">
        <f>LOOKUP(A35,Database!$A$3:$A$18362,Database!$E$3:$E$18362)</f>
        <v>9.1305770822485357</v>
      </c>
      <c r="D35">
        <f>LOOKUP(A35,Database!$A$3:$A$18362,Database!$F$3:$F$18362)</f>
        <v>7.7591307719999998</v>
      </c>
      <c r="E35">
        <f>LOOKUP(A35,Database!$A$3:$A$18362,Database!$G$3:$G$18362)</f>
        <v>8.5406374300000003</v>
      </c>
      <c r="F35">
        <f>LOOKUP(A35,Database!$A$3:$A$18362,Database!$H$3:$H$18362)</f>
        <v>7.5177500000000004</v>
      </c>
      <c r="I35">
        <f t="shared" si="0"/>
        <v>8.2370238210621345</v>
      </c>
    </row>
    <row r="36" spans="1:9" ht="15" x14ac:dyDescent="0.25">
      <c r="A36">
        <v>34</v>
      </c>
      <c r="B36" s="8" t="s">
        <v>396</v>
      </c>
      <c r="C36">
        <f>LOOKUP(A36,Database!$A$3:$A$18362,Database!$E$3:$E$18362)</f>
        <v>92268.077000000005</v>
      </c>
      <c r="D36">
        <f>LOOKUP(A36,Database!$A$3:$A$18362,Database!$F$3:$F$18362)</f>
        <v>73278.194000000003</v>
      </c>
      <c r="E36">
        <f>LOOKUP(A36,Database!$A$3:$A$18362,Database!$G$3:$G$18362)</f>
        <v>75138.622000000003</v>
      </c>
      <c r="F36">
        <f>LOOKUP(A36,Database!$A$3:$A$18362,Database!$H$3:$H$18362)</f>
        <v>62304.339</v>
      </c>
      <c r="I36">
        <f t="shared" si="0"/>
        <v>75747.308000000005</v>
      </c>
    </row>
    <row r="37" spans="1:9" x14ac:dyDescent="0.2">
      <c r="A37">
        <v>35</v>
      </c>
      <c r="B37" s="6" t="s">
        <v>397</v>
      </c>
      <c r="C37">
        <f>LOOKUP(A37,Database!$A$3:$A$18362,Database!$E$3:$E$18362)</f>
        <v>17226.017</v>
      </c>
      <c r="D37">
        <f>LOOKUP(A37,Database!$A$3:$A$18362,Database!$F$3:$F$18362)</f>
        <v>1311.81</v>
      </c>
      <c r="E37">
        <f>LOOKUP(A37,Database!$A$3:$A$18362,Database!$G$3:$G$18362)</f>
        <v>1785.8679999999999</v>
      </c>
      <c r="F37">
        <f>LOOKUP(A37,Database!$A$3:$A$18362,Database!$H$3:$H$18362)</f>
        <v>1679.42</v>
      </c>
      <c r="I37">
        <f t="shared" si="0"/>
        <v>5500.7787499999995</v>
      </c>
    </row>
    <row r="38" spans="1:9" x14ac:dyDescent="0.2">
      <c r="A38">
        <v>36</v>
      </c>
      <c r="B38" s="6" t="s">
        <v>398</v>
      </c>
      <c r="C38">
        <f>LOOKUP(A38,Database!$A$3:$A$18362,Database!$E$3:$E$18362)</f>
        <v>498.86700000000002</v>
      </c>
      <c r="D38">
        <f>LOOKUP(A38,Database!$A$3:$A$18362,Database!$F$3:$F$18362)</f>
        <v>12.712</v>
      </c>
      <c r="E38">
        <f>LOOKUP(A38,Database!$A$3:$A$18362,Database!$G$3:$G$18362)</f>
        <v>17.010999999999999</v>
      </c>
      <c r="F38">
        <f>LOOKUP(A38,Database!$A$3:$A$18362,Database!$H$3:$H$18362)</f>
        <v>1.288</v>
      </c>
      <c r="I38">
        <f t="shared" si="0"/>
        <v>132.46950000000001</v>
      </c>
    </row>
    <row r="39" spans="1:9" x14ac:dyDescent="0.2">
      <c r="A39">
        <v>37</v>
      </c>
      <c r="B39" s="6" t="s">
        <v>399</v>
      </c>
      <c r="C39">
        <f>LOOKUP(A39,Database!$A$3:$A$18362,Database!$E$3:$E$18362)</f>
        <v>65459.89</v>
      </c>
      <c r="D39">
        <f>LOOKUP(A39,Database!$A$3:$A$18362,Database!$F$3:$F$18362)</f>
        <v>63060.68</v>
      </c>
      <c r="E39">
        <f>LOOKUP(A39,Database!$A$3:$A$18362,Database!$G$3:$G$18362)</f>
        <v>64047.411999999997</v>
      </c>
      <c r="F39">
        <f>LOOKUP(A39,Database!$A$3:$A$18362,Database!$H$3:$H$18362)</f>
        <v>51652.44</v>
      </c>
      <c r="I39">
        <f t="shared" si="0"/>
        <v>61055.105500000005</v>
      </c>
    </row>
    <row r="40" spans="1:9" x14ac:dyDescent="0.2">
      <c r="A40">
        <v>38</v>
      </c>
      <c r="B40" s="6" t="s">
        <v>400</v>
      </c>
      <c r="C40">
        <f>LOOKUP(A40,Database!$A$3:$A$18362,Database!$E$3:$E$18362)</f>
        <v>9083.3029999999999</v>
      </c>
      <c r="D40">
        <f>LOOKUP(A40,Database!$A$3:$A$18362,Database!$F$3:$F$18362)</f>
        <v>8892.9920000000002</v>
      </c>
      <c r="E40">
        <f>LOOKUP(A40,Database!$A$3:$A$18362,Database!$G$3:$G$18362)</f>
        <v>9288.3310000000001</v>
      </c>
      <c r="F40">
        <f>LOOKUP(A40,Database!$A$3:$A$18362,Database!$H$3:$H$18362)</f>
        <v>8971.1910000000007</v>
      </c>
      <c r="I40">
        <f t="shared" si="0"/>
        <v>9058.9542499999989</v>
      </c>
    </row>
    <row r="41" spans="1:9" x14ac:dyDescent="0.2">
      <c r="A41">
        <v>39</v>
      </c>
      <c r="B41" s="6" t="s">
        <v>401</v>
      </c>
      <c r="C41">
        <f>LOOKUP(A41,Database!$A$3:$A$18362,Database!$E$3:$E$18362)</f>
        <v>13.763587583000001</v>
      </c>
      <c r="D41">
        <f>LOOKUP(A41,Database!$A$3:$A$18362,Database!$F$3:$F$18362)</f>
        <v>2.4530846999999998</v>
      </c>
      <c r="E41">
        <f>LOOKUP(A41,Database!$A$3:$A$18362,Database!$G$3:$G$18362)</f>
        <v>3.2449221560000003</v>
      </c>
      <c r="F41">
        <f>LOOKUP(A41,Database!$A$3:$A$18362,Database!$H$3:$H$18362)</f>
        <v>2.6618807000000002</v>
      </c>
      <c r="I41">
        <f t="shared" si="0"/>
        <v>5.5308687847500009</v>
      </c>
    </row>
    <row r="42" spans="1:9" x14ac:dyDescent="0.2">
      <c r="A42">
        <v>40</v>
      </c>
      <c r="B42" s="6" t="s">
        <v>402</v>
      </c>
      <c r="C42">
        <f>LOOKUP(A42,Database!$A$3:$A$18362,Database!$E$3:$E$18362)</f>
        <v>0.47192818200000003</v>
      </c>
      <c r="D42">
        <f>LOOKUP(A42,Database!$A$3:$A$18362,Database!$F$3:$F$18362)</f>
        <v>1.8457823999999998E-2</v>
      </c>
      <c r="E42">
        <f>LOOKUP(A42,Database!$A$3:$A$18362,Database!$G$3:$G$18362)</f>
        <v>2.9531095999999996E-2</v>
      </c>
      <c r="F42">
        <f>LOOKUP(A42,Database!$A$3:$A$18362,Database!$H$3:$H$18362)</f>
        <v>2.3158240000000002E-3</v>
      </c>
      <c r="I42">
        <f t="shared" si="0"/>
        <v>0.13055823150000001</v>
      </c>
    </row>
    <row r="43" spans="1:9" x14ac:dyDescent="0.2">
      <c r="A43">
        <v>41</v>
      </c>
      <c r="B43" s="6" t="s">
        <v>403</v>
      </c>
      <c r="C43">
        <f>LOOKUP(A43,Database!$A$3:$A$18362,Database!$E$3:$E$18362)</f>
        <v>15.258700359000001</v>
      </c>
      <c r="D43">
        <f>LOOKUP(A43,Database!$A$3:$A$18362,Database!$F$3:$F$18362)</f>
        <v>19.32809842</v>
      </c>
      <c r="E43">
        <f>LOOKUP(A43,Database!$A$3:$A$18362,Database!$G$3:$G$18362)</f>
        <v>23.460567015599999</v>
      </c>
      <c r="F43">
        <f>LOOKUP(A43,Database!$A$3:$A$18362,Database!$H$3:$H$18362)</f>
        <v>19.896519888</v>
      </c>
      <c r="I43">
        <f t="shared" si="0"/>
        <v>19.485971420649999</v>
      </c>
    </row>
    <row r="44" spans="1:9" x14ac:dyDescent="0.2">
      <c r="A44">
        <v>42</v>
      </c>
      <c r="B44" s="6" t="s">
        <v>404</v>
      </c>
      <c r="C44">
        <f>LOOKUP(A44,Database!$A$3:$A$18362,Database!$E$3:$E$18362)</f>
        <v>29.494216124000001</v>
      </c>
      <c r="D44">
        <f>LOOKUP(A44,Database!$A$3:$A$18362,Database!$F$3:$F$18362)</f>
        <v>21.799640944</v>
      </c>
      <c r="E44">
        <f>LOOKUP(A44,Database!$A$3:$A$18362,Database!$G$3:$G$18362)</f>
        <v>26.735020267599999</v>
      </c>
      <c r="F44">
        <f>LOOKUP(A44,Database!$A$3:$A$18362,Database!$H$3:$H$18362)</f>
        <v>22.560716412000001</v>
      </c>
      <c r="I44">
        <f t="shared" si="0"/>
        <v>25.147398436900001</v>
      </c>
    </row>
    <row r="45" spans="1:9" x14ac:dyDescent="0.2">
      <c r="A45">
        <v>43</v>
      </c>
      <c r="B45" s="6" t="s">
        <v>405</v>
      </c>
      <c r="C45">
        <f>LOOKUP(A45,Database!$A$3:$A$18362,Database!$E$3:$E$18362)</f>
        <v>1021.51</v>
      </c>
      <c r="D45">
        <f>LOOKUP(A45,Database!$A$3:$A$18362,Database!$F$3:$F$18362)</f>
        <v>200.78</v>
      </c>
      <c r="E45">
        <f>LOOKUP(A45,Database!$A$3:$A$18362,Database!$G$3:$G$18362)</f>
        <v>120.78</v>
      </c>
      <c r="F45">
        <f>LOOKUP(A45,Database!$A$3:$A$18362,Database!$H$3:$H$18362)</f>
        <v>179.22</v>
      </c>
      <c r="I45">
        <f t="shared" si="0"/>
        <v>380.57249999999999</v>
      </c>
    </row>
    <row r="46" spans="1:9" x14ac:dyDescent="0.2">
      <c r="A46">
        <v>44</v>
      </c>
      <c r="B46" s="6" t="s">
        <v>406</v>
      </c>
      <c r="C46">
        <f>LOOKUP(A46,Database!$A$3:$A$18362,Database!$E$3:$E$18362)</f>
        <v>96.63</v>
      </c>
      <c r="D46">
        <f>LOOKUP(A46,Database!$A$3:$A$18362,Database!$F$3:$F$18362)</f>
        <v>5.63</v>
      </c>
      <c r="E46">
        <f>LOOKUP(A46,Database!$A$3:$A$18362,Database!$G$3:$G$18362)</f>
        <v>4.99</v>
      </c>
      <c r="F46">
        <f>LOOKUP(A46,Database!$A$3:$A$18362,Database!$H$3:$H$18362)</f>
        <v>26</v>
      </c>
      <c r="I46">
        <f t="shared" si="0"/>
        <v>33.3125</v>
      </c>
    </row>
    <row r="47" spans="1:9" x14ac:dyDescent="0.2">
      <c r="A47">
        <v>45</v>
      </c>
      <c r="B47" s="6" t="s">
        <v>407</v>
      </c>
      <c r="C47">
        <f>LOOKUP(A47,Database!$A$3:$A$18362,Database!$E$3:$E$18362)</f>
        <v>20.68</v>
      </c>
      <c r="D47">
        <f>LOOKUP(A47,Database!$A$3:$A$18362,Database!$F$3:$F$18362)</f>
        <v>-12.9</v>
      </c>
      <c r="E47">
        <f>LOOKUP(A47,Database!$A$3:$A$18362,Database!$G$3:$G$18362)</f>
        <v>-12.2</v>
      </c>
      <c r="F47">
        <f>LOOKUP(A47,Database!$A$3:$A$18362,Database!$H$3:$H$18362)</f>
        <v>11.49</v>
      </c>
      <c r="I47">
        <f t="shared" si="0"/>
        <v>1.7675000000000001</v>
      </c>
    </row>
    <row r="48" spans="1:9" x14ac:dyDescent="0.2">
      <c r="A48">
        <v>46</v>
      </c>
      <c r="B48" s="6" t="s">
        <v>408</v>
      </c>
      <c r="C48">
        <f>LOOKUP(A48,Database!$A$3:$A$18362,Database!$E$3:$E$18362)</f>
        <v>26.704000000000001</v>
      </c>
      <c r="D48">
        <f>LOOKUP(A48,Database!$A$3:$A$18362,Database!$F$3:$F$18362)</f>
        <v>26.704000000000001</v>
      </c>
      <c r="E48">
        <f>LOOKUP(A48,Database!$A$3:$A$18362,Database!$G$3:$G$18362)</f>
        <v>26.704000000000001</v>
      </c>
      <c r="F48">
        <f>LOOKUP(A48,Database!$A$3:$A$18362,Database!$H$3:$H$18362)</f>
        <v>26.704000000000001</v>
      </c>
      <c r="I48">
        <f t="shared" si="0"/>
        <v>26.704000000000001</v>
      </c>
    </row>
    <row r="49" spans="1:13" x14ac:dyDescent="0.2">
      <c r="A49">
        <v>47</v>
      </c>
      <c r="B49" s="6" t="s">
        <v>409</v>
      </c>
      <c r="C49">
        <f>LOOKUP(A49,Database!$A$3:$A$18362,Database!$E$3:$E$18362)</f>
        <v>33.979999999999997</v>
      </c>
      <c r="D49">
        <f>LOOKUP(A49,Database!$A$3:$A$18362,Database!$F$3:$F$18362)</f>
        <v>18.64</v>
      </c>
      <c r="E49">
        <f>LOOKUP(A49,Database!$A$3:$A$18362,Database!$G$3:$G$18362)</f>
        <v>21.14</v>
      </c>
      <c r="F49">
        <f>LOOKUP(A49,Database!$A$3:$A$18362,Database!$H$3:$H$18362)</f>
        <v>18.260000000000002</v>
      </c>
      <c r="I49">
        <f t="shared" si="0"/>
        <v>23.004999999999999</v>
      </c>
    </row>
    <row r="50" spans="1:13" x14ac:dyDescent="0.2">
      <c r="A50">
        <v>48</v>
      </c>
      <c r="B50" s="6" t="s">
        <v>410</v>
      </c>
      <c r="C50">
        <f>LOOKUP(A50,Database!$A$3:$A$18362,Database!$E$3:$E$18362)</f>
        <v>49.757768257999999</v>
      </c>
      <c r="D50">
        <f>LOOKUP(A50,Database!$A$3:$A$18362,Database!$F$3:$F$18362)</f>
        <v>42.608789553999998</v>
      </c>
      <c r="E50">
        <f>LOOKUP(A50,Database!$A$3:$A$18362,Database!$G$3:$G$18362)</f>
        <v>50.197684451000001</v>
      </c>
      <c r="F50">
        <f>LOOKUP(A50,Database!$A$3:$A$18362,Database!$H$3:$H$18362)</f>
        <v>43.543271472000001</v>
      </c>
      <c r="I50">
        <f t="shared" si="0"/>
        <v>46.526878433749999</v>
      </c>
    </row>
    <row r="51" spans="1:13" x14ac:dyDescent="0.2">
      <c r="A51">
        <v>49</v>
      </c>
      <c r="B51" s="6" t="s">
        <v>411</v>
      </c>
      <c r="C51">
        <f>LOOKUP(A51,Database!$A$3:$A$18362,Database!$E$3:$E$18362)</f>
        <v>38.62479320624854</v>
      </c>
      <c r="D51">
        <f>LOOKUP(A51,Database!$A$3:$A$18362,Database!$F$3:$F$18362)</f>
        <v>29.558771715999999</v>
      </c>
      <c r="E51">
        <f>LOOKUP(A51,Database!$A$3:$A$18362,Database!$G$3:$G$18362)</f>
        <v>35.275657697599996</v>
      </c>
      <c r="F51">
        <f>LOOKUP(A51,Database!$A$3:$A$18362,Database!$H$3:$H$18362)</f>
        <v>30.078466412000001</v>
      </c>
      <c r="I51">
        <f t="shared" si="0"/>
        <v>33.384422257962136</v>
      </c>
    </row>
    <row r="52" spans="1:13" x14ac:dyDescent="0.2">
      <c r="A52">
        <v>50</v>
      </c>
      <c r="B52" s="6" t="s">
        <v>412</v>
      </c>
      <c r="C52">
        <f>LOOKUP(A52,Database!$A$3:$A$18362,Database!$E$3:$E$18362)</f>
        <v>4.6447932062485435</v>
      </c>
      <c r="D52">
        <f>LOOKUP(A52,Database!$A$3:$A$18362,Database!$F$3:$F$18362)</f>
        <v>10.918771715999998</v>
      </c>
      <c r="E52">
        <f>LOOKUP(A52,Database!$A$3:$A$18362,Database!$G$3:$G$18362)</f>
        <v>14.135657697599996</v>
      </c>
      <c r="F52">
        <f>LOOKUP(A52,Database!$A$3:$A$18362,Database!$H$3:$H$18362)</f>
        <v>11.818466411999999</v>
      </c>
      <c r="I52">
        <f t="shared" si="0"/>
        <v>10.379422257962133</v>
      </c>
    </row>
    <row r="53" spans="1:13" x14ac:dyDescent="0.2">
      <c r="A53">
        <v>51</v>
      </c>
      <c r="B53" s="19" t="s">
        <v>413</v>
      </c>
      <c r="C53">
        <f>LOOKUP(A53,Database!$A$3:$A$18362,Database!$E$3:$E$18362)</f>
        <v>12</v>
      </c>
      <c r="D53">
        <f>LOOKUP(A53,Database!$A$3:$A$18362,Database!$F$3:$F$18362)</f>
        <v>12</v>
      </c>
      <c r="E53">
        <f>LOOKUP(A53,Database!$A$3:$A$18362,Database!$G$3:$G$18362)</f>
        <v>12</v>
      </c>
      <c r="F53">
        <f>LOOKUP(A53,Database!$A$3:$A$18362,Database!$H$3:$H$18362)</f>
        <v>12</v>
      </c>
    </row>
    <row r="54" spans="1:13" x14ac:dyDescent="0.2">
      <c r="B54" s="20" t="s">
        <v>424</v>
      </c>
      <c r="C54" s="21">
        <f>IF(C37=0,0,C41*10000000/(C37*1000))</f>
        <v>7.9900000000000011</v>
      </c>
      <c r="D54" s="21">
        <f t="shared" ref="D54:F54" si="1">IF(D37=0,0,D41*10000000/(D37*1000))</f>
        <v>18.699999999999996</v>
      </c>
      <c r="E54" s="21">
        <f t="shared" si="1"/>
        <v>18.170000000000002</v>
      </c>
      <c r="F54" s="21">
        <f t="shared" si="1"/>
        <v>15.850000000000001</v>
      </c>
      <c r="I54">
        <f t="shared" si="0"/>
        <v>15.1775</v>
      </c>
    </row>
    <row r="55" spans="1:13" x14ac:dyDescent="0.2">
      <c r="B55" s="22" t="s">
        <v>425</v>
      </c>
      <c r="C55" s="21">
        <f>IF(C38=0,0,C42*10000000/(C38*1000))</f>
        <v>9.4600000000000009</v>
      </c>
      <c r="D55" s="21">
        <f t="shared" ref="D55:F55" si="2">IF(D38=0,0,D42*10000000/(D38*1000))</f>
        <v>14.52</v>
      </c>
      <c r="E55" s="21">
        <f t="shared" si="2"/>
        <v>17.36</v>
      </c>
      <c r="F55" s="21">
        <f t="shared" si="2"/>
        <v>17.98</v>
      </c>
      <c r="I55">
        <f t="shared" si="0"/>
        <v>14.830000000000002</v>
      </c>
    </row>
    <row r="56" spans="1:13" x14ac:dyDescent="0.2">
      <c r="B56" s="22" t="s">
        <v>426</v>
      </c>
      <c r="C56" s="21">
        <f>IF(C39=0,0,C43*10000000/(C39*1000))</f>
        <v>2.331</v>
      </c>
      <c r="D56" s="21">
        <f t="shared" ref="D56:F56" si="3">IF(D39=0,0,D43*10000000/(D39*1000))</f>
        <v>3.0649999999999999</v>
      </c>
      <c r="E56" s="21">
        <f t="shared" si="3"/>
        <v>3.6629999999999998</v>
      </c>
      <c r="F56" s="21">
        <f t="shared" si="3"/>
        <v>3.8519999999999999</v>
      </c>
      <c r="I56">
        <f t="shared" si="0"/>
        <v>3.2277499999999999</v>
      </c>
    </row>
    <row r="59" spans="1:13" x14ac:dyDescent="0.2">
      <c r="B59" s="23" t="s">
        <v>428</v>
      </c>
    </row>
    <row r="60" spans="1:13" x14ac:dyDescent="0.2">
      <c r="A60">
        <v>1</v>
      </c>
      <c r="B60" s="23" t="s">
        <v>429</v>
      </c>
      <c r="H60" s="26"/>
      <c r="I60" s="25"/>
    </row>
    <row r="61" spans="1:13" x14ac:dyDescent="0.2">
      <c r="C61" s="26">
        <f>C2</f>
        <v>2010</v>
      </c>
      <c r="D61" s="26">
        <f t="shared" ref="D61:F61" si="4">D2</f>
        <v>2011</v>
      </c>
      <c r="E61" s="26">
        <f t="shared" si="4"/>
        <v>2012</v>
      </c>
      <c r="F61" s="26">
        <f t="shared" si="4"/>
        <v>2013</v>
      </c>
      <c r="H61" s="26"/>
      <c r="I61" s="25"/>
    </row>
    <row r="62" spans="1:13" x14ac:dyDescent="0.2">
      <c r="B62" s="24" t="s">
        <v>430</v>
      </c>
      <c r="C62" s="25">
        <f>C3</f>
        <v>56.180824752996998</v>
      </c>
      <c r="D62" s="25">
        <f t="shared" ref="D62:F62" si="5">D3</f>
        <v>50.727300509613997</v>
      </c>
      <c r="E62" s="25">
        <f t="shared" si="5"/>
        <v>53.452761976392708</v>
      </c>
      <c r="F62" s="25">
        <f t="shared" si="5"/>
        <v>52.157630025189519</v>
      </c>
      <c r="H62" s="26"/>
      <c r="I62" s="25"/>
    </row>
    <row r="63" spans="1:13" x14ac:dyDescent="0.2">
      <c r="B63" s="24"/>
      <c r="C63" s="25"/>
      <c r="D63" s="25"/>
      <c r="E63" s="25"/>
      <c r="F63" s="25"/>
      <c r="H63" s="26"/>
      <c r="I63" s="25"/>
    </row>
    <row r="64" spans="1:13" x14ac:dyDescent="0.2">
      <c r="B64" s="24"/>
      <c r="C64">
        <f>IF(C62=0,0,C61)</f>
        <v>2010</v>
      </c>
      <c r="D64">
        <f>IF(D62=0,C61,D61)</f>
        <v>2011</v>
      </c>
      <c r="E64">
        <f>IF(E62=0,D64,E61)</f>
        <v>2012</v>
      </c>
      <c r="F64">
        <f t="shared" ref="F64:M64" si="6">IF(F62=0,E64,F61)</f>
        <v>2013</v>
      </c>
      <c r="G64">
        <f t="shared" si="6"/>
        <v>2013</v>
      </c>
      <c r="H64">
        <f t="shared" si="6"/>
        <v>2013</v>
      </c>
      <c r="I64">
        <f t="shared" si="6"/>
        <v>2013</v>
      </c>
      <c r="J64">
        <f t="shared" si="6"/>
        <v>2013</v>
      </c>
      <c r="K64">
        <f t="shared" si="6"/>
        <v>2013</v>
      </c>
      <c r="L64">
        <f t="shared" si="6"/>
        <v>2013</v>
      </c>
      <c r="M64">
        <f t="shared" si="6"/>
        <v>2013</v>
      </c>
    </row>
    <row r="65" spans="1:13" x14ac:dyDescent="0.2">
      <c r="C65">
        <f>IF(C64&gt;0,1,0)</f>
        <v>1</v>
      </c>
      <c r="D65">
        <f>IF(D64=C64,C65,(IF(D62&gt;0,C65+1,C65)))</f>
        <v>2</v>
      </c>
      <c r="E65">
        <f t="shared" ref="E65:M65" si="7">IF(E64=D64,D65,(IF(E62&gt;0,D65+1,D65)))</f>
        <v>3</v>
      </c>
      <c r="F65">
        <f t="shared" si="7"/>
        <v>4</v>
      </c>
      <c r="G65">
        <f t="shared" si="7"/>
        <v>4</v>
      </c>
      <c r="H65">
        <f t="shared" si="7"/>
        <v>4</v>
      </c>
      <c r="I65">
        <f t="shared" si="7"/>
        <v>4</v>
      </c>
      <c r="J65">
        <f t="shared" si="7"/>
        <v>4</v>
      </c>
      <c r="K65">
        <f t="shared" si="7"/>
        <v>4</v>
      </c>
      <c r="L65">
        <f t="shared" si="7"/>
        <v>4</v>
      </c>
      <c r="M65">
        <f t="shared" si="7"/>
        <v>4</v>
      </c>
    </row>
    <row r="66" spans="1:13" x14ac:dyDescent="0.2">
      <c r="C66">
        <f>IF(C65&gt;0,C64," ")</f>
        <v>2010</v>
      </c>
      <c r="D66">
        <f>IF(D65=C65,C64,D64)</f>
        <v>2011</v>
      </c>
      <c r="E66">
        <f t="shared" ref="E66:M66" si="8">IF(E65=D65,D64,E64)</f>
        <v>2012</v>
      </c>
      <c r="F66">
        <f t="shared" si="8"/>
        <v>2013</v>
      </c>
      <c r="G66">
        <f t="shared" si="8"/>
        <v>2013</v>
      </c>
      <c r="H66">
        <f t="shared" si="8"/>
        <v>2013</v>
      </c>
      <c r="I66">
        <f t="shared" si="8"/>
        <v>2013</v>
      </c>
      <c r="J66">
        <f t="shared" si="8"/>
        <v>2013</v>
      </c>
      <c r="K66">
        <f t="shared" si="8"/>
        <v>2013</v>
      </c>
      <c r="L66">
        <f t="shared" si="8"/>
        <v>2013</v>
      </c>
      <c r="M66">
        <f t="shared" si="8"/>
        <v>2013</v>
      </c>
    </row>
    <row r="68" spans="1:13" x14ac:dyDescent="0.2">
      <c r="C68">
        <v>1</v>
      </c>
      <c r="D68">
        <v>2</v>
      </c>
      <c r="E68">
        <v>3</v>
      </c>
      <c r="F68">
        <v>4</v>
      </c>
      <c r="G68">
        <v>5</v>
      </c>
      <c r="H68">
        <v>6</v>
      </c>
      <c r="I68">
        <v>7</v>
      </c>
      <c r="J68">
        <v>8</v>
      </c>
      <c r="K68">
        <v>9</v>
      </c>
      <c r="L68">
        <v>10</v>
      </c>
      <c r="M68">
        <v>11</v>
      </c>
    </row>
    <row r="69" spans="1:13" x14ac:dyDescent="0.2">
      <c r="C69">
        <f>LOOKUP(C68,C65:M65,C66:M66)</f>
        <v>2010</v>
      </c>
      <c r="D69">
        <f>LOOKUP(D68,C65:M65,C66:M66)</f>
        <v>2011</v>
      </c>
      <c r="E69">
        <f>LOOKUP(E68,C65:M65,C66:M66)</f>
        <v>2012</v>
      </c>
      <c r="F69">
        <f>LOOKUP(F68,C65:M65,C66:M66)</f>
        <v>2013</v>
      </c>
      <c r="G69">
        <f>LOOKUP(G68,C65:M65,C66:M66)</f>
        <v>2013</v>
      </c>
      <c r="H69">
        <f>LOOKUP(H68,C65:M65,C66:M66)</f>
        <v>2013</v>
      </c>
      <c r="I69">
        <f>LOOKUP(I68,C65:M65,C66:M66)</f>
        <v>2013</v>
      </c>
      <c r="J69">
        <f>LOOKUP(J68,C65:M65,C66:M66)</f>
        <v>2013</v>
      </c>
      <c r="K69">
        <f>LOOKUP(K68,C65:M65,C66:M66)</f>
        <v>2013</v>
      </c>
      <c r="L69">
        <f>LOOKUP(L68,C65:M65,C66:M66)</f>
        <v>2013</v>
      </c>
      <c r="M69">
        <f>LOOKUP(M68,C65:M65,C66:M66)</f>
        <v>2013</v>
      </c>
    </row>
    <row r="70" spans="1:13" x14ac:dyDescent="0.2">
      <c r="C70">
        <f>C69</f>
        <v>2010</v>
      </c>
      <c r="D70">
        <f>IF(D69=C69,0,D69)</f>
        <v>2011</v>
      </c>
      <c r="E70">
        <f t="shared" ref="E70:F70" si="9">IF(E69=D69,0,E69)</f>
        <v>2012</v>
      </c>
      <c r="F70">
        <f t="shared" si="9"/>
        <v>2013</v>
      </c>
      <c r="G70" t="str">
        <f t="shared" ref="G70:M70" si="10">IF(G69=F69," ",G69)</f>
        <v xml:space="preserve"> </v>
      </c>
      <c r="H70" t="str">
        <f t="shared" si="10"/>
        <v xml:space="preserve"> </v>
      </c>
      <c r="I70" t="str">
        <f t="shared" si="10"/>
        <v xml:space="preserve"> </v>
      </c>
      <c r="J70" t="str">
        <f t="shared" si="10"/>
        <v xml:space="preserve"> </v>
      </c>
      <c r="K70" t="str">
        <f t="shared" si="10"/>
        <v xml:space="preserve"> </v>
      </c>
      <c r="L70" t="str">
        <f t="shared" si="10"/>
        <v xml:space="preserve"> </v>
      </c>
      <c r="M70" t="str">
        <f t="shared" si="10"/>
        <v xml:space="preserve"> </v>
      </c>
    </row>
    <row r="71" spans="1:13" x14ac:dyDescent="0.2">
      <c r="B71" s="48" t="s">
        <v>461</v>
      </c>
      <c r="C71" s="42">
        <f>LOOKUP(C70,C61:M61,C62:M62)</f>
        <v>56.180824752996998</v>
      </c>
      <c r="D71" s="42">
        <f>LOOKUP(D70,C61:M61,C62:M62)</f>
        <v>50.727300509613997</v>
      </c>
      <c r="E71" s="42">
        <f>LOOKUP(E70,C61:M61,C62:M62)</f>
        <v>53.452761976392708</v>
      </c>
      <c r="F71" s="42">
        <f>LOOKUP(F70,C61:M61,C62:M62)</f>
        <v>52.157630025189519</v>
      </c>
      <c r="G71" t="e">
        <f>LOOKUP(G70,C61:M61,C62:M62)</f>
        <v>#N/A</v>
      </c>
      <c r="H71" t="e">
        <f>LOOKUP(H70,C61:M61,C62:M62)</f>
        <v>#N/A</v>
      </c>
      <c r="I71" t="e">
        <f>LOOKUP(I70,C61:M61,C62:M62)</f>
        <v>#N/A</v>
      </c>
      <c r="J71" t="e">
        <f>LOOKUP(J70,C61:M61,C62:M62)</f>
        <v>#N/A</v>
      </c>
      <c r="K71" t="e">
        <f>LOOKUP(K70,C61:M61,C62:M62)</f>
        <v>#N/A</v>
      </c>
      <c r="L71" t="e">
        <f>LOOKUP(L70,C61:M61,C62:M62)</f>
        <v>#N/A</v>
      </c>
      <c r="M71" t="e">
        <f>LOOKUP(M70,C61:M61,C62:M62)</f>
        <v>#N/A</v>
      </c>
    </row>
    <row r="76" spans="1:13" x14ac:dyDescent="0.2">
      <c r="A76">
        <v>2</v>
      </c>
      <c r="B76" s="24" t="s">
        <v>431</v>
      </c>
    </row>
    <row r="77" spans="1:13" x14ac:dyDescent="0.2">
      <c r="C77" s="26">
        <f>C70</f>
        <v>2010</v>
      </c>
      <c r="D77" s="26">
        <f t="shared" ref="D77:F77" si="11">D70</f>
        <v>2011</v>
      </c>
      <c r="E77" s="26">
        <f t="shared" si="11"/>
        <v>2012</v>
      </c>
      <c r="F77" s="26">
        <f t="shared" si="11"/>
        <v>2013</v>
      </c>
      <c r="G77" s="26"/>
      <c r="H77" s="26"/>
      <c r="I77" s="26"/>
      <c r="J77" s="26"/>
      <c r="K77" s="26"/>
      <c r="L77" s="26"/>
      <c r="M77" s="26"/>
    </row>
    <row r="78" spans="1:13" x14ac:dyDescent="0.2">
      <c r="B78" s="24" t="s">
        <v>433</v>
      </c>
      <c r="C78" s="25">
        <f>LOOKUP(C77,$C$2:$F$2,$C$21:$F$21)</f>
        <v>19508.880387400008</v>
      </c>
      <c r="D78" s="25">
        <f t="shared" ref="D78:F78" si="12">LOOKUP(D77,$C$2:$F$2,$C$21:$F$21)</f>
        <v>11911.289161680001</v>
      </c>
      <c r="E78" s="25">
        <f t="shared" si="12"/>
        <v>12626.04798648</v>
      </c>
      <c r="F78" s="25">
        <f t="shared" si="12"/>
        <v>11136.535036559999</v>
      </c>
      <c r="G78" s="25"/>
      <c r="H78" s="25"/>
      <c r="I78" s="25"/>
      <c r="J78" s="25"/>
      <c r="K78" s="65" t="s">
        <v>435</v>
      </c>
      <c r="L78" s="25"/>
      <c r="M78" s="25"/>
    </row>
    <row r="79" spans="1:13" x14ac:dyDescent="0.2">
      <c r="B79" s="24" t="s">
        <v>434</v>
      </c>
      <c r="C79" s="25">
        <f>LOOKUP(C77,$C$2:$F$2,$C$17:$F$17)</f>
        <v>60424.835367045751</v>
      </c>
      <c r="D79" s="25">
        <f t="shared" ref="D79:F79" si="13">LOOKUP(D77,$C$2:$F$2,$C$17:$F$17)</f>
        <v>45929.364323492475</v>
      </c>
      <c r="E79" s="25">
        <f t="shared" si="13"/>
        <v>49282.268855891547</v>
      </c>
      <c r="F79" s="25">
        <f t="shared" si="13"/>
        <v>40647.222428859903</v>
      </c>
      <c r="G79" s="25"/>
      <c r="H79" s="25"/>
      <c r="I79" s="25"/>
      <c r="J79" s="25"/>
      <c r="K79" s="65"/>
      <c r="L79" s="25"/>
      <c r="M79" s="25"/>
    </row>
    <row r="80" spans="1:13" x14ac:dyDescent="0.2">
      <c r="B80" s="24" t="s">
        <v>432</v>
      </c>
      <c r="C80" s="25">
        <f>LOOKUP(C77,$C$2:$F$2,$C$9:$F$9)</f>
        <v>82.721427873792578</v>
      </c>
      <c r="D80" s="25">
        <f t="shared" ref="D80:F80" si="14">LOOKUP(D77,$C$2:$F$2,$C$9:$F$9)</f>
        <v>1027.3650707845911</v>
      </c>
      <c r="E80" s="25">
        <f t="shared" si="14"/>
        <v>1240.647632111654</v>
      </c>
      <c r="F80" s="25">
        <f t="shared" si="14"/>
        <v>199.16829794392271</v>
      </c>
      <c r="G80" s="25"/>
      <c r="H80" s="25"/>
      <c r="I80" s="25"/>
      <c r="J80" s="25"/>
      <c r="K80" s="64">
        <f>'Report generator'!I3</f>
        <v>53.129629316048309</v>
      </c>
      <c r="L80" s="25"/>
      <c r="M80" s="25"/>
    </row>
    <row r="81" spans="2:11" x14ac:dyDescent="0.2">
      <c r="B81" s="24" t="s">
        <v>462</v>
      </c>
      <c r="C81" s="26">
        <f>C78+C79</f>
        <v>79933.715754445759</v>
      </c>
      <c r="D81" s="26">
        <f t="shared" ref="D81:F81" si="15">D78+D79</f>
        <v>57840.653485172472</v>
      </c>
      <c r="E81" s="26">
        <f t="shared" si="15"/>
        <v>61908.316842371547</v>
      </c>
      <c r="F81" s="26">
        <f t="shared" si="15"/>
        <v>51783.757465419898</v>
      </c>
      <c r="K81" s="64"/>
    </row>
    <row r="82" spans="2:11" x14ac:dyDescent="0.2">
      <c r="K82" s="62" t="s">
        <v>438</v>
      </c>
    </row>
    <row r="83" spans="2:11" x14ac:dyDescent="0.2">
      <c r="K83" s="62"/>
    </row>
    <row r="84" spans="2:11" x14ac:dyDescent="0.2">
      <c r="K84" s="63">
        <f>'Report generator'!I13</f>
        <v>62866.610886852424</v>
      </c>
    </row>
    <row r="85" spans="2:11" x14ac:dyDescent="0.2">
      <c r="K85" s="63"/>
    </row>
    <row r="86" spans="2:11" x14ac:dyDescent="0.2">
      <c r="K86" s="63"/>
    </row>
    <row r="89" spans="2:11" x14ac:dyDescent="0.2">
      <c r="B89" s="24"/>
    </row>
    <row r="90" spans="2:11" x14ac:dyDescent="0.2">
      <c r="B90" s="24"/>
    </row>
    <row r="91" spans="2:11" x14ac:dyDescent="0.2">
      <c r="B91" s="24"/>
    </row>
    <row r="101" spans="1:3" x14ac:dyDescent="0.2">
      <c r="A101">
        <v>3</v>
      </c>
      <c r="B101" s="24" t="s">
        <v>439</v>
      </c>
    </row>
    <row r="103" spans="1:3" x14ac:dyDescent="0.2">
      <c r="B103" s="6" t="s">
        <v>447</v>
      </c>
      <c r="C103" s="41">
        <f>I4</f>
        <v>3.1899136196578342</v>
      </c>
    </row>
    <row r="104" spans="1:3" x14ac:dyDescent="0.2">
      <c r="B104" s="6" t="s">
        <v>448</v>
      </c>
      <c r="C104" s="41">
        <f>I5</f>
        <v>0.64748670444093737</v>
      </c>
    </row>
    <row r="106" spans="1:3" x14ac:dyDescent="0.2">
      <c r="A106">
        <v>4</v>
      </c>
      <c r="B106" t="s">
        <v>440</v>
      </c>
    </row>
    <row r="107" spans="1:3" x14ac:dyDescent="0.2">
      <c r="B107" s="1"/>
    </row>
    <row r="108" spans="1:3" x14ac:dyDescent="0.2">
      <c r="B108" s="6" t="s">
        <v>446</v>
      </c>
      <c r="C108" s="42">
        <f>I11</f>
        <v>78.274949201108683</v>
      </c>
    </row>
    <row r="109" spans="1:3" x14ac:dyDescent="0.2">
      <c r="B109" s="6" t="s">
        <v>445</v>
      </c>
      <c r="C109" s="42">
        <f>I12</f>
        <v>21.725050798891331</v>
      </c>
    </row>
    <row r="110" spans="1:3" x14ac:dyDescent="0.2">
      <c r="B110" s="1"/>
    </row>
    <row r="111" spans="1:3" x14ac:dyDescent="0.2">
      <c r="A111">
        <v>5</v>
      </c>
      <c r="B111" s="40" t="s">
        <v>441</v>
      </c>
      <c r="C111" s="41">
        <f>I44*10000000/(I36*1000)</f>
        <v>3.3199065552138172</v>
      </c>
    </row>
    <row r="112" spans="1:3" x14ac:dyDescent="0.2">
      <c r="A112">
        <v>6</v>
      </c>
      <c r="B112" s="40" t="s">
        <v>444</v>
      </c>
      <c r="C112" s="41">
        <f>I35*10000000/(I25*1000)</f>
        <v>19.232551362092874</v>
      </c>
    </row>
    <row r="113" spans="1:6" x14ac:dyDescent="0.2">
      <c r="A113">
        <v>7</v>
      </c>
      <c r="B113" s="40" t="s">
        <v>443</v>
      </c>
      <c r="C113" s="41">
        <f>I49*100/I45</f>
        <v>6.0448403392257717</v>
      </c>
    </row>
    <row r="114" spans="1:6" x14ac:dyDescent="0.2">
      <c r="A114">
        <v>8</v>
      </c>
      <c r="B114" t="s">
        <v>442</v>
      </c>
    </row>
    <row r="116" spans="1:6" x14ac:dyDescent="0.2">
      <c r="B116" s="6" t="s">
        <v>454</v>
      </c>
      <c r="C116" s="44">
        <f>I45</f>
        <v>380.57249999999999</v>
      </c>
    </row>
    <row r="117" spans="1:6" x14ac:dyDescent="0.2">
      <c r="B117" s="6" t="s">
        <v>455</v>
      </c>
      <c r="C117" s="44">
        <f>I46*10</f>
        <v>333.125</v>
      </c>
    </row>
    <row r="118" spans="1:6" x14ac:dyDescent="0.2">
      <c r="B118" s="6" t="s">
        <v>456</v>
      </c>
      <c r="C118" s="44">
        <f>I47*10</f>
        <v>17.675000000000001</v>
      </c>
    </row>
    <row r="119" spans="1:6" x14ac:dyDescent="0.2">
      <c r="B119" s="6" t="s">
        <v>457</v>
      </c>
      <c r="C119" s="44">
        <f>I48*10</f>
        <v>267.04000000000002</v>
      </c>
    </row>
    <row r="121" spans="1:6" x14ac:dyDescent="0.2">
      <c r="C121" s="6" t="s">
        <v>449</v>
      </c>
      <c r="D121" s="6" t="s">
        <v>450</v>
      </c>
      <c r="E121" s="6" t="s">
        <v>451</v>
      </c>
      <c r="F121" s="6" t="s">
        <v>452</v>
      </c>
    </row>
    <row r="122" spans="1:6" x14ac:dyDescent="0.2">
      <c r="B122" s="43" t="s">
        <v>453</v>
      </c>
      <c r="C122">
        <f>I45</f>
        <v>380.57249999999999</v>
      </c>
      <c r="D122">
        <f>I46</f>
        <v>33.3125</v>
      </c>
      <c r="E122">
        <f>I47</f>
        <v>1.7675000000000001</v>
      </c>
      <c r="F122">
        <f>I48</f>
        <v>26.704000000000001</v>
      </c>
    </row>
    <row r="124" spans="1:6" x14ac:dyDescent="0.2">
      <c r="A124">
        <v>9</v>
      </c>
      <c r="B124" s="1" t="s">
        <v>458</v>
      </c>
    </row>
    <row r="125" spans="1:6" x14ac:dyDescent="0.2">
      <c r="B125" s="1" t="s">
        <v>459</v>
      </c>
      <c r="C125">
        <f>I52*100/I49</f>
        <v>45.118114574927766</v>
      </c>
      <c r="D125">
        <f>IF(C125&lt;0,C125*-1,C125)</f>
        <v>45.118114574927766</v>
      </c>
    </row>
    <row r="126" spans="1:6" x14ac:dyDescent="0.2">
      <c r="B126" s="40" t="s">
        <v>460</v>
      </c>
      <c r="C126" s="45" t="str">
        <f>IF(D125&gt;10,"DATA QUALITY SUSPECT","DATA QUALITY OK")</f>
        <v>DATA QUALITY SUSPECT</v>
      </c>
    </row>
    <row r="131" spans="3:7" ht="15" x14ac:dyDescent="0.2">
      <c r="C131" s="74" t="s">
        <v>463</v>
      </c>
      <c r="D131" s="75" t="s">
        <v>464</v>
      </c>
      <c r="F131" s="74" t="s">
        <v>465</v>
      </c>
      <c r="G131" s="75" t="s">
        <v>466</v>
      </c>
    </row>
    <row r="132" spans="3:7" x14ac:dyDescent="0.2">
      <c r="C132" s="76" t="s">
        <v>474</v>
      </c>
      <c r="D132" s="77">
        <v>20</v>
      </c>
      <c r="F132" s="76">
        <v>10</v>
      </c>
      <c r="G132" s="77">
        <v>10</v>
      </c>
    </row>
    <row r="133" spans="3:7" x14ac:dyDescent="0.2">
      <c r="C133" s="76" t="s">
        <v>471</v>
      </c>
      <c r="D133" s="77">
        <v>30</v>
      </c>
      <c r="F133" s="76">
        <f>F132+10</f>
        <v>20</v>
      </c>
      <c r="G133" s="77">
        <v>10</v>
      </c>
    </row>
    <row r="134" spans="3:7" x14ac:dyDescent="0.2">
      <c r="C134" s="76" t="s">
        <v>472</v>
      </c>
      <c r="D134" s="77">
        <v>30</v>
      </c>
      <c r="F134" s="76">
        <f t="shared" ref="F134:F141" si="16">F133+10</f>
        <v>30</v>
      </c>
      <c r="G134" s="77">
        <v>10</v>
      </c>
    </row>
    <row r="135" spans="3:7" x14ac:dyDescent="0.2">
      <c r="C135" s="76" t="s">
        <v>473</v>
      </c>
      <c r="D135" s="77">
        <v>20</v>
      </c>
      <c r="F135" s="76">
        <f t="shared" si="16"/>
        <v>40</v>
      </c>
      <c r="G135" s="77">
        <v>10</v>
      </c>
    </row>
    <row r="136" spans="3:7" x14ac:dyDescent="0.2">
      <c r="C136" s="76"/>
      <c r="D136" s="77">
        <f>SUBTOTAL(109,D132:D135)</f>
        <v>100</v>
      </c>
      <c r="F136" s="76">
        <f t="shared" si="16"/>
        <v>50</v>
      </c>
      <c r="G136" s="77">
        <v>10</v>
      </c>
    </row>
    <row r="137" spans="3:7" x14ac:dyDescent="0.2">
      <c r="F137" s="76">
        <f t="shared" si="16"/>
        <v>60</v>
      </c>
      <c r="G137" s="77">
        <v>10</v>
      </c>
    </row>
    <row r="138" spans="3:7" ht="15" x14ac:dyDescent="0.2">
      <c r="C138" s="78" t="s">
        <v>465</v>
      </c>
      <c r="D138" s="75" t="s">
        <v>466</v>
      </c>
      <c r="F138" s="76">
        <f t="shared" si="16"/>
        <v>70</v>
      </c>
      <c r="G138" s="77">
        <v>10</v>
      </c>
    </row>
    <row r="139" spans="3:7" ht="15" x14ac:dyDescent="0.25">
      <c r="C139" s="79" t="s">
        <v>468</v>
      </c>
      <c r="D139" s="84">
        <f>I3</f>
        <v>53.129629316048309</v>
      </c>
      <c r="F139" s="76">
        <f t="shared" si="16"/>
        <v>80</v>
      </c>
      <c r="G139" s="77">
        <v>10</v>
      </c>
    </row>
    <row r="140" spans="3:7" ht="15" x14ac:dyDescent="0.25">
      <c r="C140" s="80" t="s">
        <v>469</v>
      </c>
      <c r="D140" s="81">
        <v>5</v>
      </c>
      <c r="F140" s="76">
        <f t="shared" si="16"/>
        <v>90</v>
      </c>
      <c r="G140" s="77">
        <v>10</v>
      </c>
    </row>
    <row r="141" spans="3:7" ht="15" x14ac:dyDescent="0.25">
      <c r="C141" s="82" t="s">
        <v>470</v>
      </c>
      <c r="D141" s="83">
        <f>200-D139-D140</f>
        <v>141.87037068395171</v>
      </c>
      <c r="F141" s="76">
        <f t="shared" si="16"/>
        <v>100</v>
      </c>
      <c r="G141" s="77">
        <v>10</v>
      </c>
    </row>
    <row r="142" spans="3:7" x14ac:dyDescent="0.2">
      <c r="F142" s="76" t="s">
        <v>467</v>
      </c>
      <c r="G142" s="77">
        <f>SUBTOTAL(109,[2]Sheet1!$E$2:$E$11)</f>
        <v>100</v>
      </c>
    </row>
  </sheetData>
  <sheetProtection selectLockedCells="1" selectUnlockedCells="1"/>
  <mergeCells count="4">
    <mergeCell ref="K82:K83"/>
    <mergeCell ref="K84:K86"/>
    <mergeCell ref="K80:K81"/>
    <mergeCell ref="K78:K79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216CFF-8030-40CD-BDBC-311C3E0AA9FD}">
  <sheetPr codeName="Sheet3"/>
  <dimension ref="A1:G362"/>
  <sheetViews>
    <sheetView topLeftCell="A340" workbookViewId="0">
      <selection activeCell="H349" sqref="H349"/>
    </sheetView>
  </sheetViews>
  <sheetFormatPr defaultRowHeight="12.75" x14ac:dyDescent="0.2"/>
  <cols>
    <col min="2" max="2" width="50.7109375" customWidth="1"/>
  </cols>
  <sheetData>
    <row r="1" spans="1:7" ht="15" x14ac:dyDescent="0.25">
      <c r="B1" s="5" t="s">
        <v>362</v>
      </c>
      <c r="C1" s="1"/>
    </row>
    <row r="2" spans="1:7" x14ac:dyDescent="0.2">
      <c r="A2" s="2" t="s">
        <v>359</v>
      </c>
      <c r="B2" s="2" t="s">
        <v>360</v>
      </c>
      <c r="C2" s="2"/>
      <c r="D2" s="2"/>
      <c r="E2" s="2"/>
      <c r="F2" s="2"/>
      <c r="G2" s="2"/>
    </row>
    <row r="3" spans="1:7" x14ac:dyDescent="0.2">
      <c r="A3">
        <v>1</v>
      </c>
      <c r="B3" t="s">
        <v>0</v>
      </c>
    </row>
    <row r="4" spans="1:7" x14ac:dyDescent="0.2">
      <c r="A4">
        <v>2</v>
      </c>
      <c r="B4" t="s">
        <v>1</v>
      </c>
    </row>
    <row r="5" spans="1:7" x14ac:dyDescent="0.2">
      <c r="A5">
        <v>3</v>
      </c>
      <c r="B5" t="s">
        <v>259</v>
      </c>
    </row>
    <row r="6" spans="1:7" x14ac:dyDescent="0.2">
      <c r="A6">
        <v>4</v>
      </c>
      <c r="B6" s="3" t="s">
        <v>260</v>
      </c>
    </row>
    <row r="7" spans="1:7" x14ac:dyDescent="0.2">
      <c r="A7">
        <v>5</v>
      </c>
      <c r="B7" s="3" t="s">
        <v>213</v>
      </c>
    </row>
    <row r="8" spans="1:7" x14ac:dyDescent="0.2">
      <c r="A8">
        <v>6</v>
      </c>
      <c r="B8" s="3" t="s">
        <v>214</v>
      </c>
    </row>
    <row r="9" spans="1:7" x14ac:dyDescent="0.2">
      <c r="A9">
        <v>7</v>
      </c>
      <c r="B9" s="3" t="s">
        <v>2</v>
      </c>
    </row>
    <row r="10" spans="1:7" x14ac:dyDescent="0.2">
      <c r="A10">
        <v>8</v>
      </c>
      <c r="B10" s="3" t="s">
        <v>261</v>
      </c>
    </row>
    <row r="11" spans="1:7" x14ac:dyDescent="0.2">
      <c r="A11">
        <v>9</v>
      </c>
      <c r="B11" s="3" t="s">
        <v>3</v>
      </c>
    </row>
    <row r="12" spans="1:7" x14ac:dyDescent="0.2">
      <c r="A12">
        <v>10</v>
      </c>
      <c r="B12" s="3" t="s">
        <v>215</v>
      </c>
    </row>
    <row r="13" spans="1:7" x14ac:dyDescent="0.2">
      <c r="A13">
        <v>11</v>
      </c>
      <c r="B13" s="3" t="s">
        <v>4</v>
      </c>
    </row>
    <row r="14" spans="1:7" x14ac:dyDescent="0.2">
      <c r="A14">
        <v>12</v>
      </c>
      <c r="B14" s="3" t="s">
        <v>5</v>
      </c>
    </row>
    <row r="15" spans="1:7" x14ac:dyDescent="0.2">
      <c r="A15">
        <v>13</v>
      </c>
      <c r="B15" s="3" t="s">
        <v>262</v>
      </c>
    </row>
    <row r="16" spans="1:7" x14ac:dyDescent="0.2">
      <c r="A16">
        <v>14</v>
      </c>
      <c r="B16" s="3" t="s">
        <v>263</v>
      </c>
    </row>
    <row r="17" spans="1:2" x14ac:dyDescent="0.2">
      <c r="A17">
        <v>15</v>
      </c>
      <c r="B17" s="3" t="s">
        <v>264</v>
      </c>
    </row>
    <row r="18" spans="1:2" x14ac:dyDescent="0.2">
      <c r="A18">
        <v>16</v>
      </c>
      <c r="B18" s="3" t="s">
        <v>265</v>
      </c>
    </row>
    <row r="19" spans="1:2" x14ac:dyDescent="0.2">
      <c r="A19">
        <v>17</v>
      </c>
      <c r="B19" s="3" t="s">
        <v>266</v>
      </c>
    </row>
    <row r="20" spans="1:2" x14ac:dyDescent="0.2">
      <c r="A20">
        <v>18</v>
      </c>
      <c r="B20" s="3" t="s">
        <v>267</v>
      </c>
    </row>
    <row r="21" spans="1:2" x14ac:dyDescent="0.2">
      <c r="A21">
        <v>19</v>
      </c>
      <c r="B21" s="3" t="s">
        <v>268</v>
      </c>
    </row>
    <row r="22" spans="1:2" x14ac:dyDescent="0.2">
      <c r="A22">
        <v>20</v>
      </c>
      <c r="B22" s="3" t="s">
        <v>6</v>
      </c>
    </row>
    <row r="23" spans="1:2" x14ac:dyDescent="0.2">
      <c r="A23">
        <v>21</v>
      </c>
      <c r="B23" s="3" t="s">
        <v>269</v>
      </c>
    </row>
    <row r="24" spans="1:2" x14ac:dyDescent="0.2">
      <c r="A24">
        <v>22</v>
      </c>
      <c r="B24" s="3" t="s">
        <v>270</v>
      </c>
    </row>
    <row r="25" spans="1:2" x14ac:dyDescent="0.2">
      <c r="A25">
        <v>23</v>
      </c>
      <c r="B25" s="3" t="s">
        <v>271</v>
      </c>
    </row>
    <row r="26" spans="1:2" x14ac:dyDescent="0.2">
      <c r="A26">
        <v>24</v>
      </c>
      <c r="B26" s="3" t="s">
        <v>7</v>
      </c>
    </row>
    <row r="27" spans="1:2" x14ac:dyDescent="0.2">
      <c r="A27">
        <v>25</v>
      </c>
      <c r="B27" s="3" t="s">
        <v>272</v>
      </c>
    </row>
    <row r="28" spans="1:2" x14ac:dyDescent="0.2">
      <c r="A28">
        <v>26</v>
      </c>
      <c r="B28" s="3" t="s">
        <v>273</v>
      </c>
    </row>
    <row r="29" spans="1:2" x14ac:dyDescent="0.2">
      <c r="A29">
        <v>27</v>
      </c>
      <c r="B29" s="3" t="s">
        <v>216</v>
      </c>
    </row>
    <row r="30" spans="1:2" x14ac:dyDescent="0.2">
      <c r="A30">
        <v>28</v>
      </c>
      <c r="B30" s="3" t="s">
        <v>274</v>
      </c>
    </row>
    <row r="31" spans="1:2" x14ac:dyDescent="0.2">
      <c r="A31">
        <v>29</v>
      </c>
      <c r="B31" s="3" t="s">
        <v>275</v>
      </c>
    </row>
    <row r="32" spans="1:2" x14ac:dyDescent="0.2">
      <c r="A32">
        <v>30</v>
      </c>
      <c r="B32" s="3" t="s">
        <v>8</v>
      </c>
    </row>
    <row r="33" spans="1:2" x14ac:dyDescent="0.2">
      <c r="A33">
        <v>31</v>
      </c>
      <c r="B33" s="3" t="s">
        <v>9</v>
      </c>
    </row>
    <row r="34" spans="1:2" x14ac:dyDescent="0.2">
      <c r="A34">
        <v>32</v>
      </c>
      <c r="B34" s="3" t="s">
        <v>10</v>
      </c>
    </row>
    <row r="35" spans="1:2" x14ac:dyDescent="0.2">
      <c r="A35">
        <v>33</v>
      </c>
      <c r="B35" s="3" t="s">
        <v>276</v>
      </c>
    </row>
    <row r="36" spans="1:2" x14ac:dyDescent="0.2">
      <c r="A36">
        <v>34</v>
      </c>
      <c r="B36" s="3" t="s">
        <v>277</v>
      </c>
    </row>
    <row r="37" spans="1:2" x14ac:dyDescent="0.2">
      <c r="A37">
        <v>35</v>
      </c>
      <c r="B37" s="3" t="s">
        <v>278</v>
      </c>
    </row>
    <row r="38" spans="1:2" x14ac:dyDescent="0.2">
      <c r="A38">
        <v>36</v>
      </c>
      <c r="B38" s="3" t="s">
        <v>279</v>
      </c>
    </row>
    <row r="39" spans="1:2" x14ac:dyDescent="0.2">
      <c r="A39">
        <v>37</v>
      </c>
      <c r="B39" s="3" t="s">
        <v>11</v>
      </c>
    </row>
    <row r="40" spans="1:2" x14ac:dyDescent="0.2">
      <c r="A40">
        <v>38</v>
      </c>
      <c r="B40" s="3" t="s">
        <v>280</v>
      </c>
    </row>
    <row r="41" spans="1:2" x14ac:dyDescent="0.2">
      <c r="A41">
        <v>39</v>
      </c>
      <c r="B41" s="3" t="s">
        <v>217</v>
      </c>
    </row>
    <row r="42" spans="1:2" x14ac:dyDescent="0.2">
      <c r="A42">
        <v>40</v>
      </c>
      <c r="B42" s="3" t="s">
        <v>281</v>
      </c>
    </row>
    <row r="43" spans="1:2" x14ac:dyDescent="0.2">
      <c r="A43">
        <v>41</v>
      </c>
      <c r="B43" s="3" t="s">
        <v>282</v>
      </c>
    </row>
    <row r="44" spans="1:2" x14ac:dyDescent="0.2">
      <c r="A44">
        <v>42</v>
      </c>
      <c r="B44" s="3" t="s">
        <v>283</v>
      </c>
    </row>
    <row r="45" spans="1:2" x14ac:dyDescent="0.2">
      <c r="A45">
        <v>43</v>
      </c>
      <c r="B45" s="3" t="s">
        <v>284</v>
      </c>
    </row>
    <row r="46" spans="1:2" x14ac:dyDescent="0.2">
      <c r="A46">
        <v>44</v>
      </c>
      <c r="B46" s="3" t="s">
        <v>12</v>
      </c>
    </row>
    <row r="47" spans="1:2" x14ac:dyDescent="0.2">
      <c r="A47">
        <v>45</v>
      </c>
      <c r="B47" s="3" t="s">
        <v>13</v>
      </c>
    </row>
    <row r="48" spans="1:2" x14ac:dyDescent="0.2">
      <c r="A48">
        <v>46</v>
      </c>
      <c r="B48" s="3" t="s">
        <v>285</v>
      </c>
    </row>
    <row r="49" spans="1:2" x14ac:dyDescent="0.2">
      <c r="A49">
        <v>47</v>
      </c>
      <c r="B49" s="3" t="s">
        <v>218</v>
      </c>
    </row>
    <row r="50" spans="1:2" x14ac:dyDescent="0.2">
      <c r="A50">
        <v>48</v>
      </c>
      <c r="B50" s="3" t="s">
        <v>14</v>
      </c>
    </row>
    <row r="51" spans="1:2" x14ac:dyDescent="0.2">
      <c r="A51">
        <v>49</v>
      </c>
      <c r="B51" s="3" t="s">
        <v>15</v>
      </c>
    </row>
    <row r="52" spans="1:2" x14ac:dyDescent="0.2">
      <c r="A52">
        <v>50</v>
      </c>
      <c r="B52" s="3" t="s">
        <v>286</v>
      </c>
    </row>
    <row r="53" spans="1:2" x14ac:dyDescent="0.2">
      <c r="A53">
        <v>51</v>
      </c>
      <c r="B53" s="3" t="s">
        <v>16</v>
      </c>
    </row>
    <row r="54" spans="1:2" x14ac:dyDescent="0.2">
      <c r="A54">
        <v>52</v>
      </c>
      <c r="B54" s="3" t="s">
        <v>287</v>
      </c>
    </row>
    <row r="55" spans="1:2" x14ac:dyDescent="0.2">
      <c r="A55">
        <v>53</v>
      </c>
      <c r="B55" s="3" t="s">
        <v>288</v>
      </c>
    </row>
    <row r="56" spans="1:2" x14ac:dyDescent="0.2">
      <c r="A56">
        <v>54</v>
      </c>
      <c r="B56" s="3" t="s">
        <v>17</v>
      </c>
    </row>
    <row r="57" spans="1:2" x14ac:dyDescent="0.2">
      <c r="A57">
        <v>55</v>
      </c>
      <c r="B57" s="3" t="s">
        <v>289</v>
      </c>
    </row>
    <row r="58" spans="1:2" x14ac:dyDescent="0.2">
      <c r="A58">
        <v>56</v>
      </c>
      <c r="B58" s="3" t="s">
        <v>290</v>
      </c>
    </row>
    <row r="59" spans="1:2" x14ac:dyDescent="0.2">
      <c r="A59">
        <v>57</v>
      </c>
      <c r="B59" s="3" t="s">
        <v>291</v>
      </c>
    </row>
    <row r="60" spans="1:2" x14ac:dyDescent="0.2">
      <c r="A60">
        <v>58</v>
      </c>
      <c r="B60" s="3" t="s">
        <v>18</v>
      </c>
    </row>
    <row r="61" spans="1:2" x14ac:dyDescent="0.2">
      <c r="A61">
        <v>59</v>
      </c>
      <c r="B61" s="3" t="s">
        <v>19</v>
      </c>
    </row>
    <row r="62" spans="1:2" x14ac:dyDescent="0.2">
      <c r="A62">
        <v>60</v>
      </c>
      <c r="B62" s="3" t="s">
        <v>292</v>
      </c>
    </row>
    <row r="63" spans="1:2" x14ac:dyDescent="0.2">
      <c r="A63">
        <v>61</v>
      </c>
      <c r="B63" s="3" t="s">
        <v>20</v>
      </c>
    </row>
    <row r="64" spans="1:2" x14ac:dyDescent="0.2">
      <c r="A64">
        <v>62</v>
      </c>
      <c r="B64" s="3" t="s">
        <v>219</v>
      </c>
    </row>
    <row r="65" spans="1:2" x14ac:dyDescent="0.2">
      <c r="A65">
        <v>63</v>
      </c>
      <c r="B65" s="3" t="s">
        <v>293</v>
      </c>
    </row>
    <row r="66" spans="1:2" x14ac:dyDescent="0.2">
      <c r="A66">
        <v>64</v>
      </c>
      <c r="B66" s="3" t="s">
        <v>21</v>
      </c>
    </row>
    <row r="67" spans="1:2" x14ac:dyDescent="0.2">
      <c r="A67">
        <v>65</v>
      </c>
      <c r="B67" s="3" t="s">
        <v>294</v>
      </c>
    </row>
    <row r="68" spans="1:2" x14ac:dyDescent="0.2">
      <c r="A68">
        <v>66</v>
      </c>
      <c r="B68" s="3" t="s">
        <v>295</v>
      </c>
    </row>
    <row r="69" spans="1:2" x14ac:dyDescent="0.2">
      <c r="A69">
        <v>67</v>
      </c>
      <c r="B69" s="3" t="s">
        <v>296</v>
      </c>
    </row>
    <row r="70" spans="1:2" x14ac:dyDescent="0.2">
      <c r="A70">
        <v>68</v>
      </c>
      <c r="B70" s="3" t="s">
        <v>297</v>
      </c>
    </row>
    <row r="71" spans="1:2" x14ac:dyDescent="0.2">
      <c r="A71">
        <v>69</v>
      </c>
      <c r="B71" s="3" t="s">
        <v>298</v>
      </c>
    </row>
    <row r="72" spans="1:2" x14ac:dyDescent="0.2">
      <c r="A72">
        <v>70</v>
      </c>
      <c r="B72" s="3" t="s">
        <v>220</v>
      </c>
    </row>
    <row r="73" spans="1:2" x14ac:dyDescent="0.2">
      <c r="A73">
        <v>71</v>
      </c>
      <c r="B73" s="3" t="s">
        <v>22</v>
      </c>
    </row>
    <row r="74" spans="1:2" x14ac:dyDescent="0.2">
      <c r="A74">
        <v>72</v>
      </c>
      <c r="B74" s="3" t="s">
        <v>23</v>
      </c>
    </row>
    <row r="75" spans="1:2" x14ac:dyDescent="0.2">
      <c r="A75">
        <v>73</v>
      </c>
      <c r="B75" s="3" t="s">
        <v>299</v>
      </c>
    </row>
    <row r="76" spans="1:2" x14ac:dyDescent="0.2">
      <c r="A76">
        <v>74</v>
      </c>
      <c r="B76" s="3" t="s">
        <v>221</v>
      </c>
    </row>
    <row r="77" spans="1:2" x14ac:dyDescent="0.2">
      <c r="A77">
        <v>75</v>
      </c>
      <c r="B77" s="3" t="s">
        <v>300</v>
      </c>
    </row>
    <row r="78" spans="1:2" x14ac:dyDescent="0.2">
      <c r="A78">
        <v>76</v>
      </c>
      <c r="B78" s="3" t="s">
        <v>24</v>
      </c>
    </row>
    <row r="79" spans="1:2" x14ac:dyDescent="0.2">
      <c r="A79">
        <v>77</v>
      </c>
      <c r="B79" s="3" t="s">
        <v>301</v>
      </c>
    </row>
    <row r="80" spans="1:2" x14ac:dyDescent="0.2">
      <c r="A80">
        <v>78</v>
      </c>
      <c r="B80" s="3" t="s">
        <v>302</v>
      </c>
    </row>
    <row r="81" spans="1:2" x14ac:dyDescent="0.2">
      <c r="A81">
        <v>79</v>
      </c>
      <c r="B81" s="3" t="s">
        <v>25</v>
      </c>
    </row>
    <row r="82" spans="1:2" x14ac:dyDescent="0.2">
      <c r="A82">
        <v>80</v>
      </c>
      <c r="B82" s="3" t="s">
        <v>222</v>
      </c>
    </row>
    <row r="83" spans="1:2" x14ac:dyDescent="0.2">
      <c r="A83">
        <v>81</v>
      </c>
      <c r="B83" s="3" t="s">
        <v>303</v>
      </c>
    </row>
    <row r="84" spans="1:2" x14ac:dyDescent="0.2">
      <c r="A84">
        <v>82</v>
      </c>
      <c r="B84" s="3" t="s">
        <v>304</v>
      </c>
    </row>
    <row r="85" spans="1:2" x14ac:dyDescent="0.2">
      <c r="A85">
        <v>83</v>
      </c>
      <c r="B85" s="3" t="s">
        <v>305</v>
      </c>
    </row>
    <row r="86" spans="1:2" x14ac:dyDescent="0.2">
      <c r="A86">
        <v>84</v>
      </c>
      <c r="B86" s="3" t="s">
        <v>223</v>
      </c>
    </row>
    <row r="87" spans="1:2" x14ac:dyDescent="0.2">
      <c r="A87">
        <v>85</v>
      </c>
      <c r="B87" s="3" t="s">
        <v>26</v>
      </c>
    </row>
    <row r="88" spans="1:2" x14ac:dyDescent="0.2">
      <c r="A88">
        <v>86</v>
      </c>
      <c r="B88" s="3" t="s">
        <v>306</v>
      </c>
    </row>
    <row r="89" spans="1:2" x14ac:dyDescent="0.2">
      <c r="A89">
        <v>87</v>
      </c>
      <c r="B89" s="3" t="s">
        <v>224</v>
      </c>
    </row>
    <row r="90" spans="1:2" x14ac:dyDescent="0.2">
      <c r="A90">
        <v>88</v>
      </c>
      <c r="B90" s="3" t="s">
        <v>27</v>
      </c>
    </row>
    <row r="91" spans="1:2" x14ac:dyDescent="0.2">
      <c r="A91">
        <v>89</v>
      </c>
      <c r="B91" s="3" t="s">
        <v>225</v>
      </c>
    </row>
    <row r="92" spans="1:2" x14ac:dyDescent="0.2">
      <c r="A92">
        <v>90</v>
      </c>
      <c r="B92" s="3" t="s">
        <v>28</v>
      </c>
    </row>
    <row r="93" spans="1:2" x14ac:dyDescent="0.2">
      <c r="A93">
        <v>91</v>
      </c>
      <c r="B93" s="3" t="s">
        <v>307</v>
      </c>
    </row>
    <row r="94" spans="1:2" x14ac:dyDescent="0.2">
      <c r="A94">
        <v>92</v>
      </c>
      <c r="B94" s="3" t="s">
        <v>308</v>
      </c>
    </row>
    <row r="95" spans="1:2" x14ac:dyDescent="0.2">
      <c r="A95">
        <v>93</v>
      </c>
      <c r="B95" s="3" t="s">
        <v>309</v>
      </c>
    </row>
    <row r="96" spans="1:2" x14ac:dyDescent="0.2">
      <c r="A96">
        <v>94</v>
      </c>
      <c r="B96" s="3" t="s">
        <v>29</v>
      </c>
    </row>
    <row r="97" spans="1:2" x14ac:dyDescent="0.2">
      <c r="A97">
        <v>95</v>
      </c>
      <c r="B97" s="3" t="s">
        <v>310</v>
      </c>
    </row>
    <row r="98" spans="1:2" x14ac:dyDescent="0.2">
      <c r="A98">
        <v>96</v>
      </c>
      <c r="B98" s="3" t="s">
        <v>30</v>
      </c>
    </row>
    <row r="99" spans="1:2" x14ac:dyDescent="0.2">
      <c r="A99">
        <v>97</v>
      </c>
      <c r="B99" s="3" t="s">
        <v>31</v>
      </c>
    </row>
    <row r="100" spans="1:2" x14ac:dyDescent="0.2">
      <c r="A100">
        <v>98</v>
      </c>
      <c r="B100" s="3" t="s">
        <v>311</v>
      </c>
    </row>
    <row r="101" spans="1:2" x14ac:dyDescent="0.2">
      <c r="A101">
        <v>99</v>
      </c>
      <c r="B101" s="3" t="s">
        <v>312</v>
      </c>
    </row>
    <row r="102" spans="1:2" x14ac:dyDescent="0.2">
      <c r="A102">
        <v>100</v>
      </c>
      <c r="B102" s="3" t="s">
        <v>226</v>
      </c>
    </row>
    <row r="103" spans="1:2" x14ac:dyDescent="0.2">
      <c r="A103">
        <v>101</v>
      </c>
      <c r="B103" s="3" t="s">
        <v>313</v>
      </c>
    </row>
    <row r="104" spans="1:2" x14ac:dyDescent="0.2">
      <c r="A104">
        <v>102</v>
      </c>
      <c r="B104" s="3" t="s">
        <v>314</v>
      </c>
    </row>
    <row r="105" spans="1:2" x14ac:dyDescent="0.2">
      <c r="A105">
        <v>103</v>
      </c>
      <c r="B105" s="3" t="s">
        <v>227</v>
      </c>
    </row>
    <row r="106" spans="1:2" x14ac:dyDescent="0.2">
      <c r="A106">
        <v>104</v>
      </c>
      <c r="B106" s="3" t="s">
        <v>32</v>
      </c>
    </row>
    <row r="107" spans="1:2" x14ac:dyDescent="0.2">
      <c r="A107">
        <v>105</v>
      </c>
      <c r="B107" s="3" t="s">
        <v>315</v>
      </c>
    </row>
    <row r="108" spans="1:2" x14ac:dyDescent="0.2">
      <c r="A108">
        <v>106</v>
      </c>
      <c r="B108" s="3" t="s">
        <v>316</v>
      </c>
    </row>
    <row r="109" spans="1:2" x14ac:dyDescent="0.2">
      <c r="A109">
        <v>107</v>
      </c>
      <c r="B109" s="3" t="s">
        <v>33</v>
      </c>
    </row>
    <row r="110" spans="1:2" x14ac:dyDescent="0.2">
      <c r="A110">
        <v>108</v>
      </c>
      <c r="B110" s="3" t="s">
        <v>34</v>
      </c>
    </row>
    <row r="111" spans="1:2" x14ac:dyDescent="0.2">
      <c r="A111">
        <v>109</v>
      </c>
      <c r="B111" s="3" t="s">
        <v>228</v>
      </c>
    </row>
    <row r="112" spans="1:2" x14ac:dyDescent="0.2">
      <c r="A112">
        <v>110</v>
      </c>
      <c r="B112" s="3" t="s">
        <v>35</v>
      </c>
    </row>
    <row r="113" spans="1:2" x14ac:dyDescent="0.2">
      <c r="A113">
        <v>111</v>
      </c>
      <c r="B113" t="s">
        <v>317</v>
      </c>
    </row>
    <row r="114" spans="1:2" x14ac:dyDescent="0.2">
      <c r="A114">
        <v>112</v>
      </c>
      <c r="B114" t="s">
        <v>36</v>
      </c>
    </row>
    <row r="115" spans="1:2" x14ac:dyDescent="0.2">
      <c r="A115">
        <v>113</v>
      </c>
      <c r="B115" t="s">
        <v>318</v>
      </c>
    </row>
    <row r="116" spans="1:2" x14ac:dyDescent="0.2">
      <c r="A116">
        <v>114</v>
      </c>
      <c r="B116" t="s">
        <v>319</v>
      </c>
    </row>
    <row r="117" spans="1:2" x14ac:dyDescent="0.2">
      <c r="A117">
        <v>115</v>
      </c>
      <c r="B117" t="s">
        <v>37</v>
      </c>
    </row>
    <row r="118" spans="1:2" x14ac:dyDescent="0.2">
      <c r="A118">
        <v>116</v>
      </c>
      <c r="B118" t="s">
        <v>320</v>
      </c>
    </row>
    <row r="119" spans="1:2" x14ac:dyDescent="0.2">
      <c r="A119">
        <v>117</v>
      </c>
      <c r="B119" t="s">
        <v>38</v>
      </c>
    </row>
    <row r="120" spans="1:2" x14ac:dyDescent="0.2">
      <c r="A120">
        <v>118</v>
      </c>
      <c r="B120" t="s">
        <v>39</v>
      </c>
    </row>
    <row r="121" spans="1:2" x14ac:dyDescent="0.2">
      <c r="A121">
        <v>119</v>
      </c>
      <c r="B121" t="s">
        <v>40</v>
      </c>
    </row>
    <row r="122" spans="1:2" x14ac:dyDescent="0.2">
      <c r="A122">
        <v>120</v>
      </c>
      <c r="B122" t="s">
        <v>321</v>
      </c>
    </row>
    <row r="123" spans="1:2" x14ac:dyDescent="0.2">
      <c r="A123">
        <v>121</v>
      </c>
      <c r="B123" t="s">
        <v>41</v>
      </c>
    </row>
    <row r="124" spans="1:2" x14ac:dyDescent="0.2">
      <c r="A124">
        <v>122</v>
      </c>
      <c r="B124" t="s">
        <v>322</v>
      </c>
    </row>
    <row r="125" spans="1:2" x14ac:dyDescent="0.2">
      <c r="A125">
        <v>123</v>
      </c>
      <c r="B125" t="s">
        <v>42</v>
      </c>
    </row>
    <row r="126" spans="1:2" x14ac:dyDescent="0.2">
      <c r="A126">
        <v>124</v>
      </c>
      <c r="B126" t="s">
        <v>43</v>
      </c>
    </row>
    <row r="127" spans="1:2" x14ac:dyDescent="0.2">
      <c r="A127">
        <v>125</v>
      </c>
      <c r="B127" t="s">
        <v>44</v>
      </c>
    </row>
    <row r="128" spans="1:2" x14ac:dyDescent="0.2">
      <c r="A128">
        <v>126</v>
      </c>
      <c r="B128" t="s">
        <v>45</v>
      </c>
    </row>
    <row r="129" spans="1:2" x14ac:dyDescent="0.2">
      <c r="A129">
        <v>127</v>
      </c>
      <c r="B129" t="s">
        <v>46</v>
      </c>
    </row>
    <row r="130" spans="1:2" x14ac:dyDescent="0.2">
      <c r="A130">
        <v>128</v>
      </c>
      <c r="B130" t="s">
        <v>47</v>
      </c>
    </row>
    <row r="131" spans="1:2" x14ac:dyDescent="0.2">
      <c r="A131">
        <v>129</v>
      </c>
      <c r="B131" t="s">
        <v>323</v>
      </c>
    </row>
    <row r="132" spans="1:2" x14ac:dyDescent="0.2">
      <c r="A132">
        <v>130</v>
      </c>
      <c r="B132" t="s">
        <v>324</v>
      </c>
    </row>
    <row r="133" spans="1:2" x14ac:dyDescent="0.2">
      <c r="A133">
        <v>131</v>
      </c>
      <c r="B133" t="s">
        <v>48</v>
      </c>
    </row>
    <row r="134" spans="1:2" x14ac:dyDescent="0.2">
      <c r="A134">
        <v>132</v>
      </c>
      <c r="B134" t="s">
        <v>229</v>
      </c>
    </row>
    <row r="135" spans="1:2" x14ac:dyDescent="0.2">
      <c r="A135">
        <v>133</v>
      </c>
      <c r="B135" t="s">
        <v>49</v>
      </c>
    </row>
    <row r="136" spans="1:2" x14ac:dyDescent="0.2">
      <c r="A136">
        <v>134</v>
      </c>
      <c r="B136" t="s">
        <v>230</v>
      </c>
    </row>
    <row r="137" spans="1:2" x14ac:dyDescent="0.2">
      <c r="A137">
        <v>135</v>
      </c>
      <c r="B137" t="s">
        <v>231</v>
      </c>
    </row>
    <row r="138" spans="1:2" x14ac:dyDescent="0.2">
      <c r="A138">
        <v>136</v>
      </c>
      <c r="B138" t="s">
        <v>50</v>
      </c>
    </row>
    <row r="139" spans="1:2" x14ac:dyDescent="0.2">
      <c r="A139">
        <v>137</v>
      </c>
      <c r="B139" t="s">
        <v>51</v>
      </c>
    </row>
    <row r="140" spans="1:2" x14ac:dyDescent="0.2">
      <c r="A140">
        <v>138</v>
      </c>
      <c r="B140" t="s">
        <v>325</v>
      </c>
    </row>
    <row r="141" spans="1:2" x14ac:dyDescent="0.2">
      <c r="A141">
        <v>139</v>
      </c>
      <c r="B141" t="s">
        <v>326</v>
      </c>
    </row>
    <row r="142" spans="1:2" x14ac:dyDescent="0.2">
      <c r="A142">
        <v>140</v>
      </c>
      <c r="B142" t="s">
        <v>52</v>
      </c>
    </row>
    <row r="143" spans="1:2" x14ac:dyDescent="0.2">
      <c r="A143">
        <v>141</v>
      </c>
      <c r="B143" t="s">
        <v>232</v>
      </c>
    </row>
    <row r="144" spans="1:2" x14ac:dyDescent="0.2">
      <c r="A144">
        <v>142</v>
      </c>
      <c r="B144" t="s">
        <v>53</v>
      </c>
    </row>
    <row r="145" spans="1:2" x14ac:dyDescent="0.2">
      <c r="A145">
        <v>143</v>
      </c>
      <c r="B145" t="s">
        <v>414</v>
      </c>
    </row>
    <row r="146" spans="1:2" x14ac:dyDescent="0.2">
      <c r="A146">
        <v>144</v>
      </c>
      <c r="B146" t="s">
        <v>327</v>
      </c>
    </row>
    <row r="147" spans="1:2" x14ac:dyDescent="0.2">
      <c r="A147">
        <v>145</v>
      </c>
      <c r="B147" t="s">
        <v>54</v>
      </c>
    </row>
    <row r="148" spans="1:2" x14ac:dyDescent="0.2">
      <c r="A148">
        <v>146</v>
      </c>
      <c r="B148" t="s">
        <v>55</v>
      </c>
    </row>
    <row r="149" spans="1:2" x14ac:dyDescent="0.2">
      <c r="A149">
        <v>147</v>
      </c>
      <c r="B149" t="s">
        <v>328</v>
      </c>
    </row>
    <row r="150" spans="1:2" x14ac:dyDescent="0.2">
      <c r="A150">
        <v>148</v>
      </c>
      <c r="B150" t="s">
        <v>329</v>
      </c>
    </row>
    <row r="151" spans="1:2" x14ac:dyDescent="0.2">
      <c r="A151">
        <v>149</v>
      </c>
      <c r="B151" t="s">
        <v>56</v>
      </c>
    </row>
    <row r="152" spans="1:2" x14ac:dyDescent="0.2">
      <c r="A152">
        <v>150</v>
      </c>
      <c r="B152" t="s">
        <v>330</v>
      </c>
    </row>
    <row r="153" spans="1:2" x14ac:dyDescent="0.2">
      <c r="A153">
        <v>151</v>
      </c>
      <c r="B153" t="s">
        <v>331</v>
      </c>
    </row>
    <row r="154" spans="1:2" x14ac:dyDescent="0.2">
      <c r="A154">
        <v>152</v>
      </c>
      <c r="B154" t="s">
        <v>57</v>
      </c>
    </row>
    <row r="155" spans="1:2" x14ac:dyDescent="0.2">
      <c r="A155">
        <v>153</v>
      </c>
      <c r="B155" t="s">
        <v>332</v>
      </c>
    </row>
    <row r="156" spans="1:2" x14ac:dyDescent="0.2">
      <c r="A156">
        <v>154</v>
      </c>
      <c r="B156" t="s">
        <v>58</v>
      </c>
    </row>
    <row r="157" spans="1:2" x14ac:dyDescent="0.2">
      <c r="A157">
        <v>155</v>
      </c>
      <c r="B157" t="s">
        <v>59</v>
      </c>
    </row>
    <row r="158" spans="1:2" x14ac:dyDescent="0.2">
      <c r="A158">
        <v>156</v>
      </c>
      <c r="B158" t="s">
        <v>233</v>
      </c>
    </row>
    <row r="159" spans="1:2" x14ac:dyDescent="0.2">
      <c r="A159">
        <v>157</v>
      </c>
      <c r="B159" t="s">
        <v>333</v>
      </c>
    </row>
    <row r="160" spans="1:2" x14ac:dyDescent="0.2">
      <c r="A160">
        <v>158</v>
      </c>
      <c r="B160" t="s">
        <v>334</v>
      </c>
    </row>
    <row r="161" spans="1:2" x14ac:dyDescent="0.2">
      <c r="A161">
        <v>159</v>
      </c>
      <c r="B161" t="s">
        <v>335</v>
      </c>
    </row>
    <row r="162" spans="1:2" x14ac:dyDescent="0.2">
      <c r="A162">
        <v>160</v>
      </c>
      <c r="B162" t="s">
        <v>60</v>
      </c>
    </row>
    <row r="163" spans="1:2" x14ac:dyDescent="0.2">
      <c r="A163">
        <v>161</v>
      </c>
      <c r="B163" t="s">
        <v>234</v>
      </c>
    </row>
    <row r="164" spans="1:2" x14ac:dyDescent="0.2">
      <c r="A164">
        <v>162</v>
      </c>
      <c r="B164" t="s">
        <v>336</v>
      </c>
    </row>
    <row r="165" spans="1:2" x14ac:dyDescent="0.2">
      <c r="A165">
        <v>163</v>
      </c>
      <c r="B165" t="s">
        <v>235</v>
      </c>
    </row>
    <row r="166" spans="1:2" x14ac:dyDescent="0.2">
      <c r="A166">
        <v>164</v>
      </c>
      <c r="B166" t="s">
        <v>236</v>
      </c>
    </row>
    <row r="167" spans="1:2" x14ac:dyDescent="0.2">
      <c r="A167">
        <v>165</v>
      </c>
      <c r="B167" t="s">
        <v>337</v>
      </c>
    </row>
    <row r="168" spans="1:2" x14ac:dyDescent="0.2">
      <c r="A168">
        <v>166</v>
      </c>
      <c r="B168" t="s">
        <v>338</v>
      </c>
    </row>
    <row r="169" spans="1:2" x14ac:dyDescent="0.2">
      <c r="A169">
        <v>167</v>
      </c>
      <c r="B169" t="s">
        <v>61</v>
      </c>
    </row>
    <row r="170" spans="1:2" x14ac:dyDescent="0.2">
      <c r="A170">
        <v>168</v>
      </c>
      <c r="B170" t="s">
        <v>62</v>
      </c>
    </row>
    <row r="171" spans="1:2" x14ac:dyDescent="0.2">
      <c r="A171">
        <v>169</v>
      </c>
      <c r="B171" t="s">
        <v>237</v>
      </c>
    </row>
    <row r="172" spans="1:2" x14ac:dyDescent="0.2">
      <c r="A172">
        <v>170</v>
      </c>
      <c r="B172" t="s">
        <v>63</v>
      </c>
    </row>
    <row r="173" spans="1:2" x14ac:dyDescent="0.2">
      <c r="A173">
        <v>171</v>
      </c>
      <c r="B173" t="s">
        <v>64</v>
      </c>
    </row>
    <row r="174" spans="1:2" x14ac:dyDescent="0.2">
      <c r="A174">
        <v>172</v>
      </c>
      <c r="B174" t="s">
        <v>339</v>
      </c>
    </row>
    <row r="175" spans="1:2" x14ac:dyDescent="0.2">
      <c r="A175">
        <v>173</v>
      </c>
      <c r="B175" t="s">
        <v>340</v>
      </c>
    </row>
    <row r="176" spans="1:2" x14ac:dyDescent="0.2">
      <c r="A176">
        <v>174</v>
      </c>
      <c r="B176" t="s">
        <v>65</v>
      </c>
    </row>
    <row r="177" spans="1:2" x14ac:dyDescent="0.2">
      <c r="A177">
        <v>175</v>
      </c>
      <c r="B177" t="s">
        <v>66</v>
      </c>
    </row>
    <row r="178" spans="1:2" x14ac:dyDescent="0.2">
      <c r="A178">
        <v>176</v>
      </c>
      <c r="B178" t="s">
        <v>67</v>
      </c>
    </row>
    <row r="179" spans="1:2" x14ac:dyDescent="0.2">
      <c r="A179">
        <v>177</v>
      </c>
      <c r="B179" t="s">
        <v>68</v>
      </c>
    </row>
    <row r="180" spans="1:2" x14ac:dyDescent="0.2">
      <c r="A180">
        <v>178</v>
      </c>
      <c r="B180" t="s">
        <v>69</v>
      </c>
    </row>
    <row r="181" spans="1:2" x14ac:dyDescent="0.2">
      <c r="A181">
        <v>179</v>
      </c>
      <c r="B181" t="s">
        <v>238</v>
      </c>
    </row>
    <row r="182" spans="1:2" x14ac:dyDescent="0.2">
      <c r="A182">
        <v>180</v>
      </c>
      <c r="B182" t="s">
        <v>70</v>
      </c>
    </row>
    <row r="183" spans="1:2" x14ac:dyDescent="0.2">
      <c r="A183">
        <v>181</v>
      </c>
      <c r="B183" t="s">
        <v>239</v>
      </c>
    </row>
    <row r="184" spans="1:2" x14ac:dyDescent="0.2">
      <c r="A184">
        <v>182</v>
      </c>
      <c r="B184" t="s">
        <v>341</v>
      </c>
    </row>
    <row r="185" spans="1:2" x14ac:dyDescent="0.2">
      <c r="A185">
        <v>183</v>
      </c>
      <c r="B185" t="s">
        <v>71</v>
      </c>
    </row>
    <row r="186" spans="1:2" x14ac:dyDescent="0.2">
      <c r="A186">
        <v>184</v>
      </c>
      <c r="B186" t="s">
        <v>72</v>
      </c>
    </row>
    <row r="187" spans="1:2" x14ac:dyDescent="0.2">
      <c r="A187">
        <v>185</v>
      </c>
      <c r="B187" t="s">
        <v>73</v>
      </c>
    </row>
    <row r="188" spans="1:2" x14ac:dyDescent="0.2">
      <c r="A188">
        <v>186</v>
      </c>
      <c r="B188" t="s">
        <v>342</v>
      </c>
    </row>
    <row r="189" spans="1:2" x14ac:dyDescent="0.2">
      <c r="A189">
        <v>187</v>
      </c>
      <c r="B189" t="s">
        <v>74</v>
      </c>
    </row>
    <row r="190" spans="1:2" x14ac:dyDescent="0.2">
      <c r="A190">
        <v>188</v>
      </c>
      <c r="B190" t="s">
        <v>75</v>
      </c>
    </row>
    <row r="191" spans="1:2" x14ac:dyDescent="0.2">
      <c r="A191">
        <v>189</v>
      </c>
      <c r="B191" t="s">
        <v>76</v>
      </c>
    </row>
    <row r="192" spans="1:2" x14ac:dyDescent="0.2">
      <c r="A192">
        <v>190</v>
      </c>
      <c r="B192" t="s">
        <v>77</v>
      </c>
    </row>
    <row r="193" spans="1:2" x14ac:dyDescent="0.2">
      <c r="A193">
        <v>191</v>
      </c>
      <c r="B193" t="s">
        <v>78</v>
      </c>
    </row>
    <row r="194" spans="1:2" x14ac:dyDescent="0.2">
      <c r="A194">
        <v>192</v>
      </c>
      <c r="B194" t="s">
        <v>240</v>
      </c>
    </row>
    <row r="195" spans="1:2" x14ac:dyDescent="0.2">
      <c r="A195">
        <v>193</v>
      </c>
      <c r="B195" t="s">
        <v>79</v>
      </c>
    </row>
    <row r="196" spans="1:2" x14ac:dyDescent="0.2">
      <c r="A196">
        <v>194</v>
      </c>
      <c r="B196" t="s">
        <v>80</v>
      </c>
    </row>
    <row r="197" spans="1:2" x14ac:dyDescent="0.2">
      <c r="A197">
        <v>195</v>
      </c>
      <c r="B197" t="s">
        <v>343</v>
      </c>
    </row>
    <row r="198" spans="1:2" x14ac:dyDescent="0.2">
      <c r="A198">
        <v>196</v>
      </c>
      <c r="B198" t="s">
        <v>81</v>
      </c>
    </row>
    <row r="199" spans="1:2" x14ac:dyDescent="0.2">
      <c r="A199">
        <v>197</v>
      </c>
      <c r="B199" t="s">
        <v>82</v>
      </c>
    </row>
    <row r="200" spans="1:2" x14ac:dyDescent="0.2">
      <c r="A200">
        <v>198</v>
      </c>
      <c r="B200" t="s">
        <v>83</v>
      </c>
    </row>
    <row r="201" spans="1:2" x14ac:dyDescent="0.2">
      <c r="A201">
        <v>199</v>
      </c>
      <c r="B201" t="s">
        <v>84</v>
      </c>
    </row>
    <row r="202" spans="1:2" x14ac:dyDescent="0.2">
      <c r="A202">
        <v>200</v>
      </c>
      <c r="B202" t="s">
        <v>85</v>
      </c>
    </row>
    <row r="203" spans="1:2" x14ac:dyDescent="0.2">
      <c r="A203">
        <v>201</v>
      </c>
      <c r="B203" t="s">
        <v>86</v>
      </c>
    </row>
    <row r="204" spans="1:2" x14ac:dyDescent="0.2">
      <c r="A204">
        <v>202</v>
      </c>
      <c r="B204" t="s">
        <v>344</v>
      </c>
    </row>
    <row r="205" spans="1:2" x14ac:dyDescent="0.2">
      <c r="A205">
        <v>203</v>
      </c>
      <c r="B205" t="s">
        <v>87</v>
      </c>
    </row>
    <row r="206" spans="1:2" x14ac:dyDescent="0.2">
      <c r="A206">
        <v>204</v>
      </c>
      <c r="B206" t="s">
        <v>88</v>
      </c>
    </row>
    <row r="207" spans="1:2" x14ac:dyDescent="0.2">
      <c r="A207">
        <v>205</v>
      </c>
      <c r="B207" t="s">
        <v>89</v>
      </c>
    </row>
    <row r="208" spans="1:2" x14ac:dyDescent="0.2">
      <c r="A208">
        <v>206</v>
      </c>
      <c r="B208" t="s">
        <v>90</v>
      </c>
    </row>
    <row r="209" spans="1:2" x14ac:dyDescent="0.2">
      <c r="A209">
        <v>207</v>
      </c>
      <c r="B209" t="s">
        <v>345</v>
      </c>
    </row>
    <row r="210" spans="1:2" x14ac:dyDescent="0.2">
      <c r="A210">
        <v>208</v>
      </c>
      <c r="B210" t="s">
        <v>91</v>
      </c>
    </row>
    <row r="211" spans="1:2" x14ac:dyDescent="0.2">
      <c r="A211">
        <v>209</v>
      </c>
      <c r="B211" t="s">
        <v>92</v>
      </c>
    </row>
    <row r="212" spans="1:2" x14ac:dyDescent="0.2">
      <c r="A212">
        <v>210</v>
      </c>
      <c r="B212" t="s">
        <v>93</v>
      </c>
    </row>
    <row r="213" spans="1:2" x14ac:dyDescent="0.2">
      <c r="A213">
        <v>211</v>
      </c>
      <c r="B213" t="s">
        <v>94</v>
      </c>
    </row>
    <row r="214" spans="1:2" x14ac:dyDescent="0.2">
      <c r="A214">
        <v>212</v>
      </c>
      <c r="B214" t="s">
        <v>95</v>
      </c>
    </row>
    <row r="215" spans="1:2" x14ac:dyDescent="0.2">
      <c r="A215">
        <v>213</v>
      </c>
      <c r="B215" t="s">
        <v>241</v>
      </c>
    </row>
    <row r="216" spans="1:2" x14ac:dyDescent="0.2">
      <c r="A216">
        <v>214</v>
      </c>
      <c r="B216" t="s">
        <v>96</v>
      </c>
    </row>
    <row r="217" spans="1:2" x14ac:dyDescent="0.2">
      <c r="A217">
        <v>215</v>
      </c>
      <c r="B217" t="s">
        <v>242</v>
      </c>
    </row>
    <row r="218" spans="1:2" x14ac:dyDescent="0.2">
      <c r="A218">
        <v>216</v>
      </c>
      <c r="B218" t="s">
        <v>97</v>
      </c>
    </row>
    <row r="219" spans="1:2" x14ac:dyDescent="0.2">
      <c r="A219">
        <v>217</v>
      </c>
      <c r="B219" t="s">
        <v>98</v>
      </c>
    </row>
    <row r="220" spans="1:2" x14ac:dyDescent="0.2">
      <c r="A220">
        <v>218</v>
      </c>
      <c r="B220" t="s">
        <v>99</v>
      </c>
    </row>
    <row r="221" spans="1:2" x14ac:dyDescent="0.2">
      <c r="A221">
        <v>219</v>
      </c>
      <c r="B221" t="s">
        <v>100</v>
      </c>
    </row>
    <row r="222" spans="1:2" x14ac:dyDescent="0.2">
      <c r="A222">
        <v>220</v>
      </c>
      <c r="B222" t="s">
        <v>101</v>
      </c>
    </row>
    <row r="223" spans="1:2" x14ac:dyDescent="0.2">
      <c r="A223">
        <v>221</v>
      </c>
      <c r="B223" t="s">
        <v>102</v>
      </c>
    </row>
    <row r="224" spans="1:2" x14ac:dyDescent="0.2">
      <c r="A224">
        <v>222</v>
      </c>
      <c r="B224" t="s">
        <v>103</v>
      </c>
    </row>
    <row r="225" spans="1:2" x14ac:dyDescent="0.2">
      <c r="A225">
        <v>223</v>
      </c>
      <c r="B225" t="s">
        <v>104</v>
      </c>
    </row>
    <row r="226" spans="1:2" x14ac:dyDescent="0.2">
      <c r="A226">
        <v>224</v>
      </c>
      <c r="B226" t="s">
        <v>105</v>
      </c>
    </row>
    <row r="227" spans="1:2" x14ac:dyDescent="0.2">
      <c r="A227">
        <v>225</v>
      </c>
      <c r="B227" t="s">
        <v>106</v>
      </c>
    </row>
    <row r="228" spans="1:2" x14ac:dyDescent="0.2">
      <c r="A228">
        <v>226</v>
      </c>
      <c r="B228" t="s">
        <v>243</v>
      </c>
    </row>
    <row r="229" spans="1:2" x14ac:dyDescent="0.2">
      <c r="A229">
        <v>227</v>
      </c>
      <c r="B229" t="s">
        <v>107</v>
      </c>
    </row>
    <row r="230" spans="1:2" x14ac:dyDescent="0.2">
      <c r="A230">
        <v>228</v>
      </c>
      <c r="B230" t="s">
        <v>108</v>
      </c>
    </row>
    <row r="231" spans="1:2" x14ac:dyDescent="0.2">
      <c r="A231">
        <v>229</v>
      </c>
      <c r="B231" t="s">
        <v>109</v>
      </c>
    </row>
    <row r="232" spans="1:2" x14ac:dyDescent="0.2">
      <c r="A232">
        <v>230</v>
      </c>
      <c r="B232" t="s">
        <v>110</v>
      </c>
    </row>
    <row r="233" spans="1:2" x14ac:dyDescent="0.2">
      <c r="A233">
        <v>231</v>
      </c>
      <c r="B233" t="s">
        <v>111</v>
      </c>
    </row>
    <row r="234" spans="1:2" x14ac:dyDescent="0.2">
      <c r="A234">
        <v>232</v>
      </c>
      <c r="B234" t="s">
        <v>346</v>
      </c>
    </row>
    <row r="235" spans="1:2" x14ac:dyDescent="0.2">
      <c r="A235">
        <v>233</v>
      </c>
      <c r="B235" t="s">
        <v>112</v>
      </c>
    </row>
    <row r="236" spans="1:2" x14ac:dyDescent="0.2">
      <c r="A236">
        <v>234</v>
      </c>
      <c r="B236" t="s">
        <v>244</v>
      </c>
    </row>
    <row r="237" spans="1:2" x14ac:dyDescent="0.2">
      <c r="A237">
        <v>235</v>
      </c>
      <c r="B237" t="s">
        <v>113</v>
      </c>
    </row>
    <row r="238" spans="1:2" x14ac:dyDescent="0.2">
      <c r="A238">
        <v>236</v>
      </c>
      <c r="B238" t="s">
        <v>114</v>
      </c>
    </row>
    <row r="239" spans="1:2" x14ac:dyDescent="0.2">
      <c r="A239">
        <v>237</v>
      </c>
      <c r="B239" t="s">
        <v>115</v>
      </c>
    </row>
    <row r="240" spans="1:2" x14ac:dyDescent="0.2">
      <c r="A240">
        <v>238</v>
      </c>
      <c r="B240" t="s">
        <v>116</v>
      </c>
    </row>
    <row r="241" spans="1:2" x14ac:dyDescent="0.2">
      <c r="A241">
        <v>239</v>
      </c>
      <c r="B241" t="s">
        <v>117</v>
      </c>
    </row>
    <row r="242" spans="1:2" x14ac:dyDescent="0.2">
      <c r="A242">
        <v>240</v>
      </c>
      <c r="B242" t="s">
        <v>118</v>
      </c>
    </row>
    <row r="243" spans="1:2" x14ac:dyDescent="0.2">
      <c r="A243">
        <v>241</v>
      </c>
      <c r="B243" t="s">
        <v>119</v>
      </c>
    </row>
    <row r="244" spans="1:2" x14ac:dyDescent="0.2">
      <c r="A244">
        <v>242</v>
      </c>
      <c r="B244" t="s">
        <v>245</v>
      </c>
    </row>
    <row r="245" spans="1:2" x14ac:dyDescent="0.2">
      <c r="A245">
        <v>243</v>
      </c>
      <c r="B245" t="s">
        <v>120</v>
      </c>
    </row>
    <row r="246" spans="1:2" x14ac:dyDescent="0.2">
      <c r="A246">
        <v>244</v>
      </c>
      <c r="B246" t="s">
        <v>121</v>
      </c>
    </row>
    <row r="247" spans="1:2" x14ac:dyDescent="0.2">
      <c r="A247">
        <v>245</v>
      </c>
      <c r="B247" t="s">
        <v>122</v>
      </c>
    </row>
    <row r="248" spans="1:2" x14ac:dyDescent="0.2">
      <c r="A248">
        <v>246</v>
      </c>
      <c r="B248" t="s">
        <v>123</v>
      </c>
    </row>
    <row r="249" spans="1:2" x14ac:dyDescent="0.2">
      <c r="A249">
        <v>247</v>
      </c>
      <c r="B249" t="s">
        <v>124</v>
      </c>
    </row>
    <row r="250" spans="1:2" x14ac:dyDescent="0.2">
      <c r="A250">
        <v>248</v>
      </c>
      <c r="B250" t="s">
        <v>125</v>
      </c>
    </row>
    <row r="251" spans="1:2" x14ac:dyDescent="0.2">
      <c r="A251">
        <v>249</v>
      </c>
      <c r="B251" t="s">
        <v>126</v>
      </c>
    </row>
    <row r="252" spans="1:2" x14ac:dyDescent="0.2">
      <c r="A252">
        <v>250</v>
      </c>
      <c r="B252" t="s">
        <v>127</v>
      </c>
    </row>
    <row r="253" spans="1:2" x14ac:dyDescent="0.2">
      <c r="A253">
        <v>251</v>
      </c>
      <c r="B253" t="s">
        <v>128</v>
      </c>
    </row>
    <row r="254" spans="1:2" x14ac:dyDescent="0.2">
      <c r="A254">
        <v>252</v>
      </c>
      <c r="B254" t="s">
        <v>129</v>
      </c>
    </row>
    <row r="255" spans="1:2" x14ac:dyDescent="0.2">
      <c r="A255">
        <v>253</v>
      </c>
      <c r="B255" t="s">
        <v>130</v>
      </c>
    </row>
    <row r="256" spans="1:2" x14ac:dyDescent="0.2">
      <c r="A256">
        <v>254</v>
      </c>
      <c r="B256" t="s">
        <v>131</v>
      </c>
    </row>
    <row r="257" spans="1:2" x14ac:dyDescent="0.2">
      <c r="A257">
        <v>255</v>
      </c>
      <c r="B257" t="s">
        <v>132</v>
      </c>
    </row>
    <row r="258" spans="1:2" x14ac:dyDescent="0.2">
      <c r="A258">
        <v>256</v>
      </c>
      <c r="B258" t="s">
        <v>133</v>
      </c>
    </row>
    <row r="259" spans="1:2" x14ac:dyDescent="0.2">
      <c r="A259">
        <v>257</v>
      </c>
      <c r="B259" t="s">
        <v>134</v>
      </c>
    </row>
    <row r="260" spans="1:2" x14ac:dyDescent="0.2">
      <c r="A260">
        <v>258</v>
      </c>
      <c r="B260" t="s">
        <v>135</v>
      </c>
    </row>
    <row r="261" spans="1:2" x14ac:dyDescent="0.2">
      <c r="A261">
        <v>259</v>
      </c>
      <c r="B261" t="s">
        <v>136</v>
      </c>
    </row>
    <row r="262" spans="1:2" x14ac:dyDescent="0.2">
      <c r="A262">
        <v>260</v>
      </c>
      <c r="B262" t="s">
        <v>347</v>
      </c>
    </row>
    <row r="263" spans="1:2" x14ac:dyDescent="0.2">
      <c r="A263">
        <v>261</v>
      </c>
      <c r="B263" t="s">
        <v>137</v>
      </c>
    </row>
    <row r="264" spans="1:2" x14ac:dyDescent="0.2">
      <c r="A264">
        <v>262</v>
      </c>
      <c r="B264" t="s">
        <v>138</v>
      </c>
    </row>
    <row r="265" spans="1:2" x14ac:dyDescent="0.2">
      <c r="A265">
        <v>263</v>
      </c>
      <c r="B265" t="s">
        <v>139</v>
      </c>
    </row>
    <row r="266" spans="1:2" x14ac:dyDescent="0.2">
      <c r="A266">
        <v>264</v>
      </c>
      <c r="B266" t="s">
        <v>140</v>
      </c>
    </row>
    <row r="267" spans="1:2" x14ac:dyDescent="0.2">
      <c r="A267">
        <v>265</v>
      </c>
      <c r="B267" t="s">
        <v>141</v>
      </c>
    </row>
    <row r="268" spans="1:2" x14ac:dyDescent="0.2">
      <c r="A268">
        <v>266</v>
      </c>
      <c r="B268" t="s">
        <v>142</v>
      </c>
    </row>
    <row r="269" spans="1:2" x14ac:dyDescent="0.2">
      <c r="A269">
        <v>267</v>
      </c>
      <c r="B269" t="s">
        <v>143</v>
      </c>
    </row>
    <row r="270" spans="1:2" x14ac:dyDescent="0.2">
      <c r="A270">
        <v>268</v>
      </c>
      <c r="B270" t="s">
        <v>348</v>
      </c>
    </row>
    <row r="271" spans="1:2" x14ac:dyDescent="0.2">
      <c r="A271">
        <v>269</v>
      </c>
      <c r="B271" t="s">
        <v>144</v>
      </c>
    </row>
    <row r="272" spans="1:2" x14ac:dyDescent="0.2">
      <c r="A272">
        <v>270</v>
      </c>
      <c r="B272" t="s">
        <v>145</v>
      </c>
    </row>
    <row r="273" spans="1:2" x14ac:dyDescent="0.2">
      <c r="A273">
        <v>271</v>
      </c>
      <c r="B273" t="s">
        <v>146</v>
      </c>
    </row>
    <row r="274" spans="1:2" x14ac:dyDescent="0.2">
      <c r="A274">
        <v>272</v>
      </c>
      <c r="B274" t="s">
        <v>147</v>
      </c>
    </row>
    <row r="275" spans="1:2" x14ac:dyDescent="0.2">
      <c r="A275">
        <v>273</v>
      </c>
      <c r="B275" t="s">
        <v>246</v>
      </c>
    </row>
    <row r="276" spans="1:2" x14ac:dyDescent="0.2">
      <c r="A276">
        <v>274</v>
      </c>
      <c r="B276" t="s">
        <v>148</v>
      </c>
    </row>
    <row r="277" spans="1:2" x14ac:dyDescent="0.2">
      <c r="A277">
        <v>275</v>
      </c>
      <c r="B277" t="s">
        <v>149</v>
      </c>
    </row>
    <row r="278" spans="1:2" x14ac:dyDescent="0.2">
      <c r="A278">
        <v>276</v>
      </c>
      <c r="B278" t="s">
        <v>247</v>
      </c>
    </row>
    <row r="279" spans="1:2" x14ac:dyDescent="0.2">
      <c r="A279">
        <v>277</v>
      </c>
      <c r="B279" t="s">
        <v>150</v>
      </c>
    </row>
    <row r="280" spans="1:2" x14ac:dyDescent="0.2">
      <c r="A280">
        <v>278</v>
      </c>
      <c r="B280" t="s">
        <v>151</v>
      </c>
    </row>
    <row r="281" spans="1:2" x14ac:dyDescent="0.2">
      <c r="A281">
        <v>279</v>
      </c>
      <c r="B281" t="s">
        <v>152</v>
      </c>
    </row>
    <row r="282" spans="1:2" x14ac:dyDescent="0.2">
      <c r="A282">
        <v>280</v>
      </c>
      <c r="B282" t="s">
        <v>153</v>
      </c>
    </row>
    <row r="283" spans="1:2" x14ac:dyDescent="0.2">
      <c r="A283">
        <v>281</v>
      </c>
      <c r="B283" t="s">
        <v>154</v>
      </c>
    </row>
    <row r="284" spans="1:2" x14ac:dyDescent="0.2">
      <c r="A284">
        <v>282</v>
      </c>
      <c r="B284" t="s">
        <v>155</v>
      </c>
    </row>
    <row r="285" spans="1:2" x14ac:dyDescent="0.2">
      <c r="A285">
        <v>283</v>
      </c>
      <c r="B285" t="s">
        <v>248</v>
      </c>
    </row>
    <row r="286" spans="1:2" x14ac:dyDescent="0.2">
      <c r="A286">
        <v>284</v>
      </c>
      <c r="B286" t="s">
        <v>156</v>
      </c>
    </row>
    <row r="287" spans="1:2" x14ac:dyDescent="0.2">
      <c r="A287">
        <v>285</v>
      </c>
      <c r="B287" t="s">
        <v>349</v>
      </c>
    </row>
    <row r="288" spans="1:2" x14ac:dyDescent="0.2">
      <c r="A288">
        <v>286</v>
      </c>
      <c r="B288" t="s">
        <v>157</v>
      </c>
    </row>
    <row r="289" spans="1:2" x14ac:dyDescent="0.2">
      <c r="A289">
        <v>287</v>
      </c>
      <c r="B289" t="s">
        <v>158</v>
      </c>
    </row>
    <row r="290" spans="1:2" x14ac:dyDescent="0.2">
      <c r="A290">
        <v>288</v>
      </c>
      <c r="B290" t="s">
        <v>159</v>
      </c>
    </row>
    <row r="291" spans="1:2" x14ac:dyDescent="0.2">
      <c r="A291">
        <v>289</v>
      </c>
      <c r="B291" t="s">
        <v>249</v>
      </c>
    </row>
    <row r="292" spans="1:2" x14ac:dyDescent="0.2">
      <c r="A292">
        <v>290</v>
      </c>
      <c r="B292" t="s">
        <v>161</v>
      </c>
    </row>
    <row r="293" spans="1:2" x14ac:dyDescent="0.2">
      <c r="A293">
        <v>291</v>
      </c>
      <c r="B293" t="s">
        <v>162</v>
      </c>
    </row>
    <row r="294" spans="1:2" x14ac:dyDescent="0.2">
      <c r="A294">
        <v>292</v>
      </c>
      <c r="B294" t="s">
        <v>160</v>
      </c>
    </row>
    <row r="295" spans="1:2" x14ac:dyDescent="0.2">
      <c r="A295">
        <v>293</v>
      </c>
      <c r="B295" t="s">
        <v>163</v>
      </c>
    </row>
    <row r="296" spans="1:2" x14ac:dyDescent="0.2">
      <c r="A296">
        <v>294</v>
      </c>
      <c r="B296" t="s">
        <v>250</v>
      </c>
    </row>
    <row r="297" spans="1:2" x14ac:dyDescent="0.2">
      <c r="A297">
        <v>295</v>
      </c>
      <c r="B297" t="s">
        <v>350</v>
      </c>
    </row>
    <row r="298" spans="1:2" x14ac:dyDescent="0.2">
      <c r="A298">
        <v>296</v>
      </c>
      <c r="B298" t="s">
        <v>351</v>
      </c>
    </row>
    <row r="299" spans="1:2" x14ac:dyDescent="0.2">
      <c r="A299">
        <v>297</v>
      </c>
      <c r="B299" t="s">
        <v>164</v>
      </c>
    </row>
    <row r="300" spans="1:2" x14ac:dyDescent="0.2">
      <c r="A300">
        <v>298</v>
      </c>
      <c r="B300" t="s">
        <v>165</v>
      </c>
    </row>
    <row r="301" spans="1:2" x14ac:dyDescent="0.2">
      <c r="A301">
        <v>299</v>
      </c>
      <c r="B301" t="s">
        <v>166</v>
      </c>
    </row>
    <row r="302" spans="1:2" x14ac:dyDescent="0.2">
      <c r="A302">
        <v>300</v>
      </c>
      <c r="B302" t="s">
        <v>251</v>
      </c>
    </row>
    <row r="303" spans="1:2" x14ac:dyDescent="0.2">
      <c r="A303">
        <v>301</v>
      </c>
      <c r="B303" t="s">
        <v>252</v>
      </c>
    </row>
    <row r="304" spans="1:2" x14ac:dyDescent="0.2">
      <c r="A304">
        <v>302</v>
      </c>
      <c r="B304" t="s">
        <v>352</v>
      </c>
    </row>
    <row r="305" spans="1:2" x14ac:dyDescent="0.2">
      <c r="A305">
        <v>303</v>
      </c>
      <c r="B305" t="s">
        <v>353</v>
      </c>
    </row>
    <row r="306" spans="1:2" x14ac:dyDescent="0.2">
      <c r="A306">
        <v>304</v>
      </c>
      <c r="B306" t="s">
        <v>167</v>
      </c>
    </row>
    <row r="307" spans="1:2" x14ac:dyDescent="0.2">
      <c r="A307">
        <v>305</v>
      </c>
      <c r="B307" t="s">
        <v>354</v>
      </c>
    </row>
    <row r="308" spans="1:2" x14ac:dyDescent="0.2">
      <c r="A308">
        <v>306</v>
      </c>
      <c r="B308" t="s">
        <v>168</v>
      </c>
    </row>
    <row r="309" spans="1:2" x14ac:dyDescent="0.2">
      <c r="A309">
        <v>307</v>
      </c>
      <c r="B309" t="s">
        <v>169</v>
      </c>
    </row>
    <row r="310" spans="1:2" x14ac:dyDescent="0.2">
      <c r="A310">
        <v>308</v>
      </c>
      <c r="B310" t="s">
        <v>170</v>
      </c>
    </row>
    <row r="311" spans="1:2" x14ac:dyDescent="0.2">
      <c r="A311">
        <v>309</v>
      </c>
      <c r="B311" t="s">
        <v>171</v>
      </c>
    </row>
    <row r="312" spans="1:2" x14ac:dyDescent="0.2">
      <c r="A312">
        <v>310</v>
      </c>
      <c r="B312" t="s">
        <v>172</v>
      </c>
    </row>
    <row r="313" spans="1:2" x14ac:dyDescent="0.2">
      <c r="A313">
        <v>311</v>
      </c>
      <c r="B313" t="s">
        <v>174</v>
      </c>
    </row>
    <row r="314" spans="1:2" x14ac:dyDescent="0.2">
      <c r="A314">
        <v>312</v>
      </c>
      <c r="B314" t="s">
        <v>175</v>
      </c>
    </row>
    <row r="315" spans="1:2" x14ac:dyDescent="0.2">
      <c r="A315">
        <v>313</v>
      </c>
      <c r="B315" t="s">
        <v>173</v>
      </c>
    </row>
    <row r="316" spans="1:2" x14ac:dyDescent="0.2">
      <c r="A316">
        <v>314</v>
      </c>
      <c r="B316" t="s">
        <v>176</v>
      </c>
    </row>
    <row r="317" spans="1:2" x14ac:dyDescent="0.2">
      <c r="A317">
        <v>315</v>
      </c>
      <c r="B317" t="s">
        <v>253</v>
      </c>
    </row>
    <row r="318" spans="1:2" x14ac:dyDescent="0.2">
      <c r="A318">
        <v>316</v>
      </c>
      <c r="B318" t="s">
        <v>177</v>
      </c>
    </row>
    <row r="319" spans="1:2" x14ac:dyDescent="0.2">
      <c r="A319">
        <v>317</v>
      </c>
      <c r="B319" t="s">
        <v>178</v>
      </c>
    </row>
    <row r="320" spans="1:2" x14ac:dyDescent="0.2">
      <c r="A320">
        <v>318</v>
      </c>
      <c r="B320" t="s">
        <v>179</v>
      </c>
    </row>
    <row r="321" spans="1:2" x14ac:dyDescent="0.2">
      <c r="A321">
        <v>319</v>
      </c>
      <c r="B321" t="s">
        <v>254</v>
      </c>
    </row>
    <row r="322" spans="1:2" x14ac:dyDescent="0.2">
      <c r="A322">
        <v>320</v>
      </c>
      <c r="B322" t="s">
        <v>255</v>
      </c>
    </row>
    <row r="323" spans="1:2" x14ac:dyDescent="0.2">
      <c r="A323">
        <v>321</v>
      </c>
      <c r="B323" t="s">
        <v>355</v>
      </c>
    </row>
    <row r="324" spans="1:2" x14ac:dyDescent="0.2">
      <c r="A324">
        <v>322</v>
      </c>
      <c r="B324" t="s">
        <v>256</v>
      </c>
    </row>
    <row r="325" spans="1:2" x14ac:dyDescent="0.2">
      <c r="A325">
        <v>323</v>
      </c>
      <c r="B325" t="s">
        <v>180</v>
      </c>
    </row>
    <row r="326" spans="1:2" x14ac:dyDescent="0.2">
      <c r="A326">
        <v>324</v>
      </c>
      <c r="B326" t="s">
        <v>181</v>
      </c>
    </row>
    <row r="327" spans="1:2" x14ac:dyDescent="0.2">
      <c r="A327">
        <v>325</v>
      </c>
      <c r="B327" t="s">
        <v>182</v>
      </c>
    </row>
    <row r="328" spans="1:2" x14ac:dyDescent="0.2">
      <c r="A328">
        <v>326</v>
      </c>
      <c r="B328" t="s">
        <v>183</v>
      </c>
    </row>
    <row r="329" spans="1:2" x14ac:dyDescent="0.2">
      <c r="A329">
        <v>327</v>
      </c>
      <c r="B329" t="s">
        <v>184</v>
      </c>
    </row>
    <row r="330" spans="1:2" x14ac:dyDescent="0.2">
      <c r="A330">
        <v>328</v>
      </c>
      <c r="B330" t="s">
        <v>185</v>
      </c>
    </row>
    <row r="331" spans="1:2" x14ac:dyDescent="0.2">
      <c r="A331">
        <v>329</v>
      </c>
      <c r="B331" t="s">
        <v>186</v>
      </c>
    </row>
    <row r="332" spans="1:2" x14ac:dyDescent="0.2">
      <c r="A332">
        <v>330</v>
      </c>
      <c r="B332" t="s">
        <v>187</v>
      </c>
    </row>
    <row r="333" spans="1:2" x14ac:dyDescent="0.2">
      <c r="A333">
        <v>331</v>
      </c>
      <c r="B333" t="s">
        <v>188</v>
      </c>
    </row>
    <row r="334" spans="1:2" x14ac:dyDescent="0.2">
      <c r="A334">
        <v>332</v>
      </c>
      <c r="B334" t="s">
        <v>189</v>
      </c>
    </row>
    <row r="335" spans="1:2" x14ac:dyDescent="0.2">
      <c r="A335">
        <v>333</v>
      </c>
      <c r="B335" t="s">
        <v>356</v>
      </c>
    </row>
    <row r="336" spans="1:2" x14ac:dyDescent="0.2">
      <c r="A336">
        <v>334</v>
      </c>
      <c r="B336" t="s">
        <v>190</v>
      </c>
    </row>
    <row r="337" spans="1:2" x14ac:dyDescent="0.2">
      <c r="A337">
        <v>335</v>
      </c>
      <c r="B337" t="s">
        <v>191</v>
      </c>
    </row>
    <row r="338" spans="1:2" x14ac:dyDescent="0.2">
      <c r="A338">
        <v>336</v>
      </c>
      <c r="B338" t="s">
        <v>192</v>
      </c>
    </row>
    <row r="339" spans="1:2" x14ac:dyDescent="0.2">
      <c r="A339">
        <v>337</v>
      </c>
      <c r="B339" t="s">
        <v>193</v>
      </c>
    </row>
    <row r="340" spans="1:2" x14ac:dyDescent="0.2">
      <c r="A340">
        <v>338</v>
      </c>
      <c r="B340" t="s">
        <v>194</v>
      </c>
    </row>
    <row r="341" spans="1:2" x14ac:dyDescent="0.2">
      <c r="A341">
        <v>339</v>
      </c>
      <c r="B341" t="s">
        <v>195</v>
      </c>
    </row>
    <row r="342" spans="1:2" x14ac:dyDescent="0.2">
      <c r="A342">
        <v>340</v>
      </c>
      <c r="B342" t="s">
        <v>357</v>
      </c>
    </row>
    <row r="343" spans="1:2" x14ac:dyDescent="0.2">
      <c r="A343">
        <v>341</v>
      </c>
      <c r="B343" t="s">
        <v>196</v>
      </c>
    </row>
    <row r="344" spans="1:2" x14ac:dyDescent="0.2">
      <c r="A344">
        <v>342</v>
      </c>
      <c r="B344" t="s">
        <v>257</v>
      </c>
    </row>
    <row r="345" spans="1:2" x14ac:dyDescent="0.2">
      <c r="A345">
        <v>343</v>
      </c>
      <c r="B345" t="s">
        <v>197</v>
      </c>
    </row>
    <row r="346" spans="1:2" x14ac:dyDescent="0.2">
      <c r="A346">
        <v>344</v>
      </c>
      <c r="B346" t="s">
        <v>198</v>
      </c>
    </row>
    <row r="347" spans="1:2" x14ac:dyDescent="0.2">
      <c r="A347">
        <v>345</v>
      </c>
      <c r="B347" t="s">
        <v>199</v>
      </c>
    </row>
    <row r="348" spans="1:2" x14ac:dyDescent="0.2">
      <c r="A348">
        <v>346</v>
      </c>
      <c r="B348" t="s">
        <v>200</v>
      </c>
    </row>
    <row r="349" spans="1:2" x14ac:dyDescent="0.2">
      <c r="A349">
        <v>347</v>
      </c>
      <c r="B349" t="s">
        <v>201</v>
      </c>
    </row>
    <row r="350" spans="1:2" x14ac:dyDescent="0.2">
      <c r="A350">
        <v>348</v>
      </c>
      <c r="B350" t="s">
        <v>202</v>
      </c>
    </row>
    <row r="351" spans="1:2" x14ac:dyDescent="0.2">
      <c r="A351">
        <v>349</v>
      </c>
      <c r="B351" t="s">
        <v>203</v>
      </c>
    </row>
    <row r="352" spans="1:2" x14ac:dyDescent="0.2">
      <c r="A352">
        <v>350</v>
      </c>
      <c r="B352" t="s">
        <v>204</v>
      </c>
    </row>
    <row r="353" spans="1:2" x14ac:dyDescent="0.2">
      <c r="A353">
        <v>351</v>
      </c>
      <c r="B353" t="s">
        <v>205</v>
      </c>
    </row>
    <row r="354" spans="1:2" x14ac:dyDescent="0.2">
      <c r="A354">
        <v>352</v>
      </c>
      <c r="B354" t="s">
        <v>206</v>
      </c>
    </row>
    <row r="355" spans="1:2" x14ac:dyDescent="0.2">
      <c r="A355">
        <v>353</v>
      </c>
      <c r="B355" t="s">
        <v>207</v>
      </c>
    </row>
    <row r="356" spans="1:2" x14ac:dyDescent="0.2">
      <c r="A356">
        <v>354</v>
      </c>
      <c r="B356" t="s">
        <v>208</v>
      </c>
    </row>
    <row r="357" spans="1:2" x14ac:dyDescent="0.2">
      <c r="A357">
        <v>355</v>
      </c>
      <c r="B357" t="s">
        <v>209</v>
      </c>
    </row>
    <row r="358" spans="1:2" x14ac:dyDescent="0.2">
      <c r="A358">
        <v>356</v>
      </c>
      <c r="B358" t="s">
        <v>258</v>
      </c>
    </row>
    <row r="359" spans="1:2" x14ac:dyDescent="0.2">
      <c r="A359">
        <v>357</v>
      </c>
      <c r="B359" t="s">
        <v>210</v>
      </c>
    </row>
    <row r="360" spans="1:2" x14ac:dyDescent="0.2">
      <c r="A360">
        <v>358</v>
      </c>
      <c r="B360" t="s">
        <v>211</v>
      </c>
    </row>
    <row r="361" spans="1:2" x14ac:dyDescent="0.2">
      <c r="A361">
        <v>359</v>
      </c>
      <c r="B361" t="s">
        <v>358</v>
      </c>
    </row>
    <row r="362" spans="1:2" x14ac:dyDescent="0.2">
      <c r="A362">
        <v>360</v>
      </c>
      <c r="B362" t="s">
        <v>212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CC793F-6E69-4F86-A026-5E4FC5905846}">
  <sheetPr codeName="Sheet4"/>
  <dimension ref="A1:P24992"/>
  <sheetViews>
    <sheetView topLeftCell="A7" workbookViewId="0">
      <selection activeCell="E7" sqref="E7:H7"/>
    </sheetView>
  </sheetViews>
  <sheetFormatPr defaultRowHeight="12.75" x14ac:dyDescent="0.2"/>
  <cols>
    <col min="3" max="3" width="54.85546875" customWidth="1"/>
    <col min="4" max="4" width="50.7109375" customWidth="1"/>
  </cols>
  <sheetData>
    <row r="1" spans="1:16" ht="15" x14ac:dyDescent="0.25">
      <c r="C1" s="5" t="str">
        <f>'Dash Board'!B5</f>
        <v>ALEMBIC LTD.</v>
      </c>
      <c r="E1" s="1" t="s">
        <v>361</v>
      </c>
      <c r="J1" t="s">
        <v>417</v>
      </c>
      <c r="K1" t="s">
        <v>415</v>
      </c>
      <c r="L1" t="s">
        <v>416</v>
      </c>
    </row>
    <row r="2" spans="1:16" ht="13.5" thickBot="1" x14ac:dyDescent="0.25">
      <c r="B2" s="2" t="s">
        <v>359</v>
      </c>
      <c r="C2" s="2" t="s">
        <v>360</v>
      </c>
      <c r="D2" s="2" t="s">
        <v>363</v>
      </c>
      <c r="E2" s="2">
        <v>2010</v>
      </c>
      <c r="F2" s="2">
        <v>2011</v>
      </c>
      <c r="G2" s="2">
        <v>2012</v>
      </c>
      <c r="H2" s="2">
        <v>2013</v>
      </c>
    </row>
    <row r="3" spans="1:16" ht="15" x14ac:dyDescent="0.25">
      <c r="A3">
        <f>IF($C$1=C3,1,0)</f>
        <v>0</v>
      </c>
      <c r="B3">
        <v>1</v>
      </c>
      <c r="C3" s="10" t="str">
        <f>LOOKUP(B3,'Co List'!$A$3:$A$362,'Co List'!$B$3:$B$362)</f>
        <v>20 MICRONS</v>
      </c>
      <c r="D3" s="4" t="s">
        <v>362</v>
      </c>
      <c r="E3">
        <v>83.448451200272842</v>
      </c>
      <c r="F3">
        <v>82.955799885160488</v>
      </c>
      <c r="G3">
        <v>82.778874064776289</v>
      </c>
      <c r="H3">
        <v>80.116125233413825</v>
      </c>
      <c r="J3">
        <f>COUNTIF(E45:H45,0)</f>
        <v>0</v>
      </c>
      <c r="K3">
        <f>SUM(E3:H3)/(4-J3)</f>
        <v>82.324812595905854</v>
      </c>
      <c r="L3">
        <f>SUM(E13:H13)/(4-J3)</f>
        <v>42347.992018124743</v>
      </c>
      <c r="M3">
        <f>E13</f>
        <v>42760.286402592108</v>
      </c>
      <c r="N3">
        <f t="shared" ref="N3:P3" si="0">F13</f>
        <v>39745.954398389549</v>
      </c>
      <c r="O3">
        <f t="shared" si="0"/>
        <v>47635.174463539726</v>
      </c>
      <c r="P3">
        <f t="shared" si="0"/>
        <v>39250.552807977605</v>
      </c>
    </row>
    <row r="4" spans="1:16" x14ac:dyDescent="0.2">
      <c r="A4">
        <f>IF(A3&gt;0,A3+1,(IF($C$1=C4,1,0)))</f>
        <v>0</v>
      </c>
      <c r="B4">
        <f>IF(D4=$D$3,B3+1,B3)</f>
        <v>1</v>
      </c>
      <c r="C4" s="10" t="str">
        <f>IF(B4=B3," ",(LOOKUP(B4,'Co List'!$A$3:$A$362,'Co List'!$B$3:$B$362)))</f>
        <v xml:space="preserve"> </v>
      </c>
      <c r="D4" s="6" t="s">
        <v>364</v>
      </c>
      <c r="E4">
        <v>4.006764824190796</v>
      </c>
      <c r="F4">
        <v>3.9884266881791492</v>
      </c>
      <c r="G4">
        <v>3.9219402656864331</v>
      </c>
      <c r="H4">
        <v>3.8044498985288366</v>
      </c>
    </row>
    <row r="5" spans="1:16" x14ac:dyDescent="0.2">
      <c r="A5">
        <f t="shared" ref="A5:A68" si="1">IF(A4&gt;0,A4+1,(IF($C$1=C5,1,0)))</f>
        <v>0</v>
      </c>
      <c r="B5">
        <f t="shared" ref="B5:B68" si="2">IF(D5=$D$3,B4+1,B4)</f>
        <v>1</v>
      </c>
      <c r="C5" s="10" t="str">
        <f>IF(B5=B4," ",(LOOKUP(B5,'Co List'!$A$3:$A$362,'Co List'!$B$3:$B$362)))</f>
        <v xml:space="preserve"> </v>
      </c>
      <c r="D5" s="6" t="s">
        <v>365</v>
      </c>
      <c r="E5">
        <v>0.81</v>
      </c>
      <c r="F5">
        <v>0.79</v>
      </c>
      <c r="G5">
        <v>0.78</v>
      </c>
      <c r="H5">
        <v>0.78</v>
      </c>
    </row>
    <row r="6" spans="1:16" x14ac:dyDescent="0.2">
      <c r="A6">
        <f t="shared" si="1"/>
        <v>0</v>
      </c>
      <c r="B6">
        <f t="shared" si="2"/>
        <v>1</v>
      </c>
      <c r="C6" s="10" t="str">
        <f>IF(B6=B5," ",(LOOKUP(B6,'Co List'!$A$3:$A$362,'Co List'!$B$3:$B$362)))</f>
        <v xml:space="preserve"> </v>
      </c>
      <c r="D6" s="7" t="s">
        <v>366</v>
      </c>
      <c r="E6">
        <v>23.724082558029352</v>
      </c>
      <c r="F6">
        <v>16.851502755189326</v>
      </c>
      <c r="G6">
        <v>18.057991001758872</v>
      </c>
      <c r="H6">
        <v>14.16476102777972</v>
      </c>
    </row>
    <row r="7" spans="1:16" x14ac:dyDescent="0.2">
      <c r="A7">
        <f t="shared" si="1"/>
        <v>0</v>
      </c>
      <c r="B7">
        <f t="shared" si="2"/>
        <v>1</v>
      </c>
      <c r="C7" s="10" t="str">
        <f>IF(B7=B6," ",(LOOKUP(B7,'Co List'!$A$3:$A$362,'Co List'!$B$3:$B$362)))</f>
        <v xml:space="preserve"> </v>
      </c>
      <c r="D7" s="6" t="s">
        <v>367</v>
      </c>
      <c r="E7">
        <v>713861.20872440899</v>
      </c>
      <c r="F7">
        <v>722653.71633435541</v>
      </c>
      <c r="G7">
        <v>441884.73528329993</v>
      </c>
      <c r="H7">
        <v>1211436.815061037</v>
      </c>
    </row>
    <row r="8" spans="1:16" x14ac:dyDescent="0.2">
      <c r="A8">
        <f t="shared" si="1"/>
        <v>0</v>
      </c>
      <c r="B8">
        <f t="shared" si="2"/>
        <v>1</v>
      </c>
      <c r="C8" s="10" t="str">
        <f>IF(B8=B7," ",(LOOKUP(B8,'Co List'!$A$3:$A$362,'Co List'!$B$3:$B$362)))</f>
        <v xml:space="preserve"> </v>
      </c>
      <c r="D8" s="6" t="s">
        <v>368</v>
      </c>
      <c r="E8">
        <v>0.29839697419813055</v>
      </c>
      <c r="F8">
        <v>0.277361859025747</v>
      </c>
      <c r="G8">
        <v>0.33241573247410833</v>
      </c>
      <c r="H8">
        <v>0.247934766015903</v>
      </c>
    </row>
    <row r="9" spans="1:16" x14ac:dyDescent="0.2">
      <c r="A9">
        <f t="shared" si="1"/>
        <v>0</v>
      </c>
      <c r="B9">
        <f t="shared" si="2"/>
        <v>1</v>
      </c>
      <c r="C9" s="10" t="str">
        <f>IF(B9=B8," ",(LOOKUP(B9,'Co List'!$A$3:$A$362,'Co List'!$B$3:$B$362)))</f>
        <v xml:space="preserve"> </v>
      </c>
      <c r="D9" s="6" t="s">
        <v>369</v>
      </c>
      <c r="E9">
        <v>194.98534611305109</v>
      </c>
      <c r="F9">
        <v>155.56146535573208</v>
      </c>
      <c r="G9">
        <v>135.13524670507724</v>
      </c>
      <c r="H9">
        <v>105.51223873112259</v>
      </c>
    </row>
    <row r="10" spans="1:16" x14ac:dyDescent="0.2">
      <c r="A10">
        <f t="shared" si="1"/>
        <v>0</v>
      </c>
      <c r="B10">
        <f t="shared" si="2"/>
        <v>1</v>
      </c>
      <c r="C10" s="10" t="str">
        <f>IF(B10=B9," ",(LOOKUP(B10,'Co List'!$A$3:$A$362,'Co List'!$B$3:$B$362)))</f>
        <v xml:space="preserve"> </v>
      </c>
      <c r="D10" s="6" t="s">
        <v>370</v>
      </c>
      <c r="E10">
        <v>0</v>
      </c>
      <c r="F10">
        <v>0</v>
      </c>
      <c r="G10">
        <v>0</v>
      </c>
      <c r="H10">
        <v>0</v>
      </c>
    </row>
    <row r="11" spans="1:16" x14ac:dyDescent="0.2">
      <c r="A11">
        <f t="shared" si="1"/>
        <v>0</v>
      </c>
      <c r="B11">
        <f t="shared" si="2"/>
        <v>1</v>
      </c>
      <c r="C11" s="10" t="str">
        <f>IF(B11=B10," ",(LOOKUP(B11,'Co List'!$A$3:$A$362,'Co List'!$B$3:$B$362)))</f>
        <v xml:space="preserve"> </v>
      </c>
      <c r="D11" s="6" t="s">
        <v>371</v>
      </c>
      <c r="E11">
        <v>30.291071224478102</v>
      </c>
      <c r="F11">
        <v>25.527341067978242</v>
      </c>
      <c r="G11">
        <v>24.430658376002146</v>
      </c>
      <c r="H11">
        <v>32.446092319524169</v>
      </c>
    </row>
    <row r="12" spans="1:16" x14ac:dyDescent="0.2">
      <c r="A12">
        <f t="shared" si="1"/>
        <v>0</v>
      </c>
      <c r="B12">
        <f t="shared" si="2"/>
        <v>1</v>
      </c>
      <c r="C12" s="10" t="str">
        <f>IF(B12=B11," ",(LOOKUP(B12,'Co List'!$A$3:$A$362,'Co List'!$B$3:$B$362)))</f>
        <v xml:space="preserve"> </v>
      </c>
      <c r="D12" s="6" t="s">
        <v>372</v>
      </c>
      <c r="E12">
        <v>69.708928775521898</v>
      </c>
      <c r="F12">
        <v>74.472658932021744</v>
      </c>
      <c r="G12">
        <v>75.569341623997857</v>
      </c>
      <c r="H12">
        <v>67.553907680475831</v>
      </c>
    </row>
    <row r="13" spans="1:16" x14ac:dyDescent="0.2">
      <c r="A13">
        <f t="shared" si="1"/>
        <v>0</v>
      </c>
      <c r="B13">
        <f t="shared" si="2"/>
        <v>1</v>
      </c>
      <c r="C13" s="10" t="str">
        <f>IF(B13=B12," ",(LOOKUP(B13,'Co List'!$A$3:$A$362,'Co List'!$B$3:$B$362)))</f>
        <v xml:space="preserve"> </v>
      </c>
      <c r="D13" s="6" t="s">
        <v>373</v>
      </c>
      <c r="E13">
        <v>42760.286402592108</v>
      </c>
      <c r="F13">
        <v>39745.954398389549</v>
      </c>
      <c r="G13">
        <v>47635.174463539726</v>
      </c>
      <c r="H13">
        <v>39250.552807977605</v>
      </c>
    </row>
    <row r="14" spans="1:16" x14ac:dyDescent="0.2">
      <c r="A14">
        <f t="shared" si="1"/>
        <v>0</v>
      </c>
      <c r="B14">
        <f t="shared" si="2"/>
        <v>1</v>
      </c>
      <c r="C14" s="10" t="str">
        <f>IF(B14=B13," ",(LOOKUP(B14,'Co List'!$A$3:$A$362,'Co List'!$B$3:$B$362)))</f>
        <v xml:space="preserve"> </v>
      </c>
      <c r="D14" s="6" t="s">
        <v>374</v>
      </c>
      <c r="E14">
        <v>42548.038733570589</v>
      </c>
      <c r="F14">
        <v>39536.021294115519</v>
      </c>
      <c r="G14">
        <v>47383.684209742329</v>
      </c>
      <c r="H14">
        <v>39070.408473333795</v>
      </c>
    </row>
    <row r="15" spans="1:16" x14ac:dyDescent="0.2">
      <c r="A15">
        <f t="shared" si="1"/>
        <v>0</v>
      </c>
      <c r="B15">
        <f t="shared" si="2"/>
        <v>1</v>
      </c>
      <c r="C15" s="10" t="str">
        <f>IF(B15=B14," ",(LOOKUP(B15,'Co List'!$A$3:$A$362,'Co List'!$B$3:$B$362)))</f>
        <v xml:space="preserve"> </v>
      </c>
      <c r="D15" s="6" t="s">
        <v>375</v>
      </c>
      <c r="E15">
        <v>77.506783490468791</v>
      </c>
      <c r="F15">
        <v>77.257352879963079</v>
      </c>
      <c r="G15">
        <v>93.583409823374993</v>
      </c>
      <c r="H15">
        <v>70.177741496884096</v>
      </c>
    </row>
    <row r="16" spans="1:16" x14ac:dyDescent="0.2">
      <c r="A16">
        <f t="shared" si="1"/>
        <v>0</v>
      </c>
      <c r="B16">
        <f t="shared" si="2"/>
        <v>1</v>
      </c>
      <c r="C16" s="10" t="str">
        <f>IF(B16=B15," ",(LOOKUP(B16,'Co List'!$A$3:$A$362,'Co List'!$B$3:$B$362)))</f>
        <v xml:space="preserve"> </v>
      </c>
      <c r="D16" s="6" t="s">
        <v>376</v>
      </c>
      <c r="E16">
        <v>134.74088553104752</v>
      </c>
      <c r="F16">
        <v>132.67575139406085</v>
      </c>
      <c r="G16">
        <v>157.9068439740191</v>
      </c>
      <c r="H16">
        <v>109.96659314692285</v>
      </c>
    </row>
    <row r="17" spans="1:8" x14ac:dyDescent="0.2">
      <c r="A17">
        <f t="shared" si="1"/>
        <v>0</v>
      </c>
      <c r="B17">
        <f t="shared" si="2"/>
        <v>1</v>
      </c>
      <c r="C17" s="10" t="str">
        <f>IF(B17=B16," ",(LOOKUP(B17,'Co List'!$A$3:$A$362,'Co List'!$B$3:$B$362)))</f>
        <v xml:space="preserve"> </v>
      </c>
      <c r="D17" s="6" t="s">
        <v>377</v>
      </c>
      <c r="E17">
        <v>12952.54881</v>
      </c>
      <c r="F17">
        <v>10146.08534</v>
      </c>
      <c r="G17">
        <v>11637.586740000002</v>
      </c>
      <c r="H17">
        <v>12735.2706</v>
      </c>
    </row>
    <row r="18" spans="1:8" ht="15" x14ac:dyDescent="0.25">
      <c r="A18">
        <f t="shared" si="1"/>
        <v>0</v>
      </c>
      <c r="B18">
        <f t="shared" si="2"/>
        <v>1</v>
      </c>
      <c r="C18" s="10" t="str">
        <f>IF(B18=B17," ",(LOOKUP(B18,'Co List'!$A$3:$A$362,'Co List'!$B$3:$B$362)))</f>
        <v xml:space="preserve"> </v>
      </c>
      <c r="D18" s="8" t="s">
        <v>378</v>
      </c>
      <c r="E18">
        <v>12952.548810000002</v>
      </c>
      <c r="F18">
        <v>10146.08534</v>
      </c>
      <c r="G18">
        <v>11637.586740000002</v>
      </c>
      <c r="H18">
        <v>12735.270599999998</v>
      </c>
    </row>
    <row r="19" spans="1:8" ht="15" x14ac:dyDescent="0.25">
      <c r="A19">
        <f t="shared" si="1"/>
        <v>0</v>
      </c>
      <c r="B19">
        <f t="shared" si="2"/>
        <v>1</v>
      </c>
      <c r="C19" s="10" t="str">
        <f>IF(B19=B18," ",(LOOKUP(B19,'Co List'!$A$3:$A$362,'Co List'!$B$3:$B$362)))</f>
        <v xml:space="preserve"> </v>
      </c>
      <c r="D19" s="8" t="s">
        <v>379</v>
      </c>
      <c r="E19">
        <v>0</v>
      </c>
      <c r="F19">
        <v>0</v>
      </c>
      <c r="G19">
        <v>0</v>
      </c>
      <c r="H19">
        <v>0</v>
      </c>
    </row>
    <row r="20" spans="1:8" ht="15" x14ac:dyDescent="0.25">
      <c r="A20">
        <f t="shared" si="1"/>
        <v>0</v>
      </c>
      <c r="B20">
        <f t="shared" si="2"/>
        <v>1</v>
      </c>
      <c r="C20" s="10" t="str">
        <f>IF(B20=B19," ",(LOOKUP(B20,'Co List'!$A$3:$A$362,'Co List'!$B$3:$B$362)))</f>
        <v xml:space="preserve"> </v>
      </c>
      <c r="D20" s="8" t="s">
        <v>380</v>
      </c>
      <c r="E20">
        <v>-1.8189894035458565E-12</v>
      </c>
      <c r="F20">
        <v>0</v>
      </c>
      <c r="G20">
        <v>0</v>
      </c>
      <c r="H20">
        <v>1.8189894035458565E-12</v>
      </c>
    </row>
    <row r="21" spans="1:8" ht="15" x14ac:dyDescent="0.25">
      <c r="A21">
        <f t="shared" si="1"/>
        <v>0</v>
      </c>
      <c r="B21">
        <f t="shared" si="2"/>
        <v>1</v>
      </c>
      <c r="C21" s="10" t="str">
        <f>IF(B21=B20," ",(LOOKUP(B21,'Co List'!$A$3:$A$362,'Co List'!$B$3:$B$362)))</f>
        <v xml:space="preserve"> </v>
      </c>
      <c r="D21" s="8" t="s">
        <v>381</v>
      </c>
      <c r="E21">
        <v>29807.737592592104</v>
      </c>
      <c r="F21">
        <v>29599.869058389544</v>
      </c>
      <c r="G21">
        <v>35997.587723539727</v>
      </c>
      <c r="H21">
        <v>26515.282207977605</v>
      </c>
    </row>
    <row r="22" spans="1:8" ht="15" x14ac:dyDescent="0.25">
      <c r="A22">
        <f t="shared" si="1"/>
        <v>0</v>
      </c>
      <c r="B22">
        <f t="shared" si="2"/>
        <v>1</v>
      </c>
      <c r="C22" s="10" t="str">
        <f>IF(B22=B21," ",(LOOKUP(B22,'Co List'!$A$3:$A$362,'Co List'!$B$3:$B$362)))</f>
        <v xml:space="preserve"> </v>
      </c>
      <c r="D22" s="8" t="s">
        <v>382</v>
      </c>
      <c r="E22">
        <v>28683.009689793875</v>
      </c>
      <c r="F22">
        <v>28012.749053002557</v>
      </c>
      <c r="G22">
        <v>33259.614519893257</v>
      </c>
      <c r="H22">
        <v>22048.697203943761</v>
      </c>
    </row>
    <row r="23" spans="1:8" ht="15" x14ac:dyDescent="0.25">
      <c r="A23">
        <f t="shared" si="1"/>
        <v>0</v>
      </c>
      <c r="B23">
        <f t="shared" si="2"/>
        <v>1</v>
      </c>
      <c r="C23" s="10" t="str">
        <f>IF(B23=B22," ",(LOOKUP(B23,'Co List'!$A$3:$A$362,'Co List'!$B$3:$B$362)))</f>
        <v xml:space="preserve"> </v>
      </c>
      <c r="D23" s="8" t="s">
        <v>383</v>
      </c>
      <c r="E23">
        <v>949.63894860979576</v>
      </c>
      <c r="F23">
        <v>1380.6754080014425</v>
      </c>
      <c r="G23">
        <v>1596.533085094738</v>
      </c>
      <c r="H23">
        <v>3178.7364934643397</v>
      </c>
    </row>
    <row r="24" spans="1:8" x14ac:dyDescent="0.2">
      <c r="A24">
        <f t="shared" si="1"/>
        <v>0</v>
      </c>
      <c r="B24">
        <f t="shared" si="2"/>
        <v>1</v>
      </c>
      <c r="C24" s="10" t="str">
        <f>IF(B24=B23," ",(LOOKUP(B24,'Co List'!$A$3:$A$362,'Co List'!$B$3:$B$362)))</f>
        <v xml:space="preserve"> </v>
      </c>
      <c r="D24" s="6" t="s">
        <v>384</v>
      </c>
      <c r="E24">
        <v>175.0889541884344</v>
      </c>
      <c r="F24">
        <v>206.44459738554295</v>
      </c>
      <c r="G24">
        <v>1141.4401185517354</v>
      </c>
      <c r="H24">
        <v>1287.8485105695045</v>
      </c>
    </row>
    <row r="25" spans="1:8" x14ac:dyDescent="0.2">
      <c r="A25">
        <f t="shared" si="1"/>
        <v>0</v>
      </c>
      <c r="B25">
        <f t="shared" si="2"/>
        <v>1</v>
      </c>
      <c r="C25" s="10" t="str">
        <f>IF(B25=B24," ",(LOOKUP(B25,'Co List'!$A$3:$A$362,'Co List'!$B$3:$B$362)))</f>
        <v xml:space="preserve"> </v>
      </c>
      <c r="D25" s="6" t="s">
        <v>385</v>
      </c>
      <c r="E25">
        <v>7439.3529194996008</v>
      </c>
      <c r="F25">
        <v>7421.439924198</v>
      </c>
      <c r="G25">
        <v>9178.5150422833594</v>
      </c>
      <c r="H25">
        <v>6969.5443270868</v>
      </c>
    </row>
    <row r="26" spans="1:8" x14ac:dyDescent="0.2">
      <c r="A26">
        <f t="shared" si="1"/>
        <v>0</v>
      </c>
      <c r="B26">
        <f t="shared" si="2"/>
        <v>1</v>
      </c>
      <c r="C26" s="10" t="str">
        <f>IF(B26=B25," ",(LOOKUP(B26,'Co List'!$A$3:$A$362,'Co List'!$B$3:$B$362)))</f>
        <v xml:space="preserve"> </v>
      </c>
      <c r="D26" s="6" t="s">
        <v>386</v>
      </c>
      <c r="E26">
        <v>7079.1133007700009</v>
      </c>
      <c r="F26">
        <v>6913.6895519999998</v>
      </c>
      <c r="G26">
        <v>8208.6427495799999</v>
      </c>
      <c r="H26">
        <v>5441.731092</v>
      </c>
    </row>
    <row r="27" spans="1:8" x14ac:dyDescent="0.2">
      <c r="A27">
        <f t="shared" si="1"/>
        <v>0</v>
      </c>
      <c r="B27">
        <f t="shared" si="2"/>
        <v>1</v>
      </c>
      <c r="C27" s="10" t="str">
        <f>IF(B27=B26," ",(LOOKUP(B27,'Co List'!$A$3:$A$362,'Co List'!$B$3:$B$362)))</f>
        <v xml:space="preserve"> </v>
      </c>
      <c r="D27" s="6" t="s">
        <v>387</v>
      </c>
      <c r="E27">
        <v>0</v>
      </c>
      <c r="F27">
        <v>0</v>
      </c>
      <c r="G27">
        <v>0</v>
      </c>
      <c r="H27">
        <v>0</v>
      </c>
    </row>
    <row r="28" spans="1:8" x14ac:dyDescent="0.2">
      <c r="A28">
        <f t="shared" si="1"/>
        <v>0</v>
      </c>
      <c r="B28">
        <f t="shared" si="2"/>
        <v>1</v>
      </c>
      <c r="C28" s="10" t="str">
        <f>IF(B28=B27," ",(LOOKUP(B28,'Co List'!$A$3:$A$362,'Co List'!$B$3:$B$362)))</f>
        <v xml:space="preserve"> </v>
      </c>
      <c r="D28" s="6" t="s">
        <v>388</v>
      </c>
      <c r="E28">
        <v>0</v>
      </c>
      <c r="F28">
        <v>0</v>
      </c>
      <c r="G28">
        <v>0</v>
      </c>
      <c r="H28">
        <v>0</v>
      </c>
    </row>
    <row r="29" spans="1:8" x14ac:dyDescent="0.2">
      <c r="A29">
        <f t="shared" si="1"/>
        <v>0</v>
      </c>
      <c r="B29">
        <f t="shared" si="2"/>
        <v>1</v>
      </c>
      <c r="C29" s="10" t="str">
        <f>IF(B29=B28," ",(LOOKUP(B29,'Co List'!$A$3:$A$362,'Co List'!$B$3:$B$362)))</f>
        <v xml:space="preserve"> </v>
      </c>
      <c r="D29" s="6" t="s">
        <v>389</v>
      </c>
      <c r="E29">
        <v>232.43851948000002</v>
      </c>
      <c r="F29">
        <v>288.88084236000003</v>
      </c>
      <c r="G29">
        <v>312.76845336000002</v>
      </c>
      <c r="H29">
        <v>412.50767440000004</v>
      </c>
    </row>
    <row r="30" spans="1:8" x14ac:dyDescent="0.2">
      <c r="A30">
        <f t="shared" si="1"/>
        <v>0</v>
      </c>
      <c r="B30">
        <f t="shared" si="2"/>
        <v>1</v>
      </c>
      <c r="C30" s="10" t="str">
        <f>IF(B30=B29," ",(LOOKUP(B30,'Co List'!$A$3:$A$362,'Co List'!$B$3:$B$362)))</f>
        <v xml:space="preserve"> </v>
      </c>
      <c r="D30" s="6" t="s">
        <v>390</v>
      </c>
      <c r="E30">
        <v>61.673674809600001</v>
      </c>
      <c r="F30">
        <v>140.899736838</v>
      </c>
      <c r="G30">
        <v>185.1470088216</v>
      </c>
      <c r="H30">
        <v>588.16245232079996</v>
      </c>
    </row>
    <row r="31" spans="1:8" x14ac:dyDescent="0.2">
      <c r="A31">
        <f t="shared" si="1"/>
        <v>0</v>
      </c>
      <c r="B31">
        <f t="shared" si="2"/>
        <v>1</v>
      </c>
      <c r="C31" s="10" t="str">
        <f>IF(B31=B30," ",(LOOKUP(B31,'Co List'!$A$3:$A$362,'Co List'!$B$3:$B$362)))</f>
        <v xml:space="preserve"> </v>
      </c>
      <c r="D31" s="6" t="s">
        <v>391</v>
      </c>
      <c r="E31">
        <v>0</v>
      </c>
      <c r="F31">
        <v>0</v>
      </c>
      <c r="G31">
        <v>369.21750328175995</v>
      </c>
      <c r="H31">
        <v>368.23163025599996</v>
      </c>
    </row>
    <row r="32" spans="1:8" x14ac:dyDescent="0.2">
      <c r="A32">
        <f t="shared" si="1"/>
        <v>0</v>
      </c>
      <c r="B32">
        <f t="shared" si="2"/>
        <v>1</v>
      </c>
      <c r="C32" s="10" t="str">
        <f>IF(B32=B31," ",(LOOKUP(B32,'Co List'!$A$3:$A$362,'Co List'!$B$3:$B$362)))</f>
        <v xml:space="preserve"> </v>
      </c>
      <c r="D32" s="6" t="s">
        <v>392</v>
      </c>
      <c r="E32">
        <v>66.127424439999984</v>
      </c>
      <c r="F32">
        <v>77.969792999999996</v>
      </c>
      <c r="G32">
        <v>102.73932723999998</v>
      </c>
      <c r="H32">
        <v>158.91147810999996</v>
      </c>
    </row>
    <row r="33" spans="1:8" x14ac:dyDescent="0.2">
      <c r="A33">
        <f t="shared" si="1"/>
        <v>0</v>
      </c>
      <c r="B33">
        <f t="shared" si="2"/>
        <v>1</v>
      </c>
      <c r="C33" s="10" t="str">
        <f>IF(B33=B32," ",(LOOKUP(B33,'Co List'!$A$3:$A$362,'Co List'!$B$3:$B$362)))</f>
        <v xml:space="preserve"> </v>
      </c>
      <c r="D33" s="6" t="s">
        <v>393</v>
      </c>
      <c r="E33">
        <v>0</v>
      </c>
      <c r="F33">
        <v>0</v>
      </c>
      <c r="G33">
        <v>0</v>
      </c>
      <c r="H33">
        <v>0</v>
      </c>
    </row>
    <row r="34" spans="1:8" ht="15" x14ac:dyDescent="0.25">
      <c r="A34">
        <f t="shared" si="1"/>
        <v>0</v>
      </c>
      <c r="B34">
        <f t="shared" si="2"/>
        <v>1</v>
      </c>
      <c r="C34" s="10" t="str">
        <f>IF(B34=B33," ",(LOOKUP(B34,'Co List'!$A$3:$A$362,'Co List'!$B$3:$B$362)))</f>
        <v xml:space="preserve"> </v>
      </c>
      <c r="D34" s="8" t="s">
        <v>394</v>
      </c>
      <c r="E34">
        <v>0</v>
      </c>
      <c r="F34">
        <v>0</v>
      </c>
      <c r="G34">
        <v>0</v>
      </c>
      <c r="H34">
        <v>0</v>
      </c>
    </row>
    <row r="35" spans="1:8" ht="15" x14ac:dyDescent="0.25">
      <c r="A35">
        <f t="shared" si="1"/>
        <v>0</v>
      </c>
      <c r="B35">
        <f t="shared" si="2"/>
        <v>1</v>
      </c>
      <c r="C35" s="10" t="str">
        <f>IF(B35=B34," ",(LOOKUP(B35,'Co List'!$A$3:$A$362,'Co List'!$B$3:$B$362)))</f>
        <v xml:space="preserve"> </v>
      </c>
      <c r="D35" s="8" t="s">
        <v>395</v>
      </c>
      <c r="E35">
        <v>7.5253524210000009</v>
      </c>
      <c r="F35">
        <v>8.9514545679999991</v>
      </c>
      <c r="G35">
        <v>13.468487376000001</v>
      </c>
      <c r="H35">
        <v>14.522886178999999</v>
      </c>
    </row>
    <row r="36" spans="1:8" ht="15" x14ac:dyDescent="0.25">
      <c r="A36">
        <f t="shared" si="1"/>
        <v>0</v>
      </c>
      <c r="B36">
        <f t="shared" si="2"/>
        <v>1</v>
      </c>
      <c r="C36" s="10" t="str">
        <f>IF(B36=B35," ",(LOOKUP(B36,'Co List'!$A$3:$A$362,'Co List'!$B$3:$B$362)))</f>
        <v xml:space="preserve"> </v>
      </c>
      <c r="D36" s="8" t="s">
        <v>396</v>
      </c>
      <c r="E36">
        <v>15990.800999999999</v>
      </c>
      <c r="F36">
        <v>12843.146000000001</v>
      </c>
      <c r="G36">
        <v>14919.983</v>
      </c>
      <c r="H36">
        <v>16327.27</v>
      </c>
    </row>
    <row r="37" spans="1:8" x14ac:dyDescent="0.2">
      <c r="A37">
        <f t="shared" si="1"/>
        <v>0</v>
      </c>
      <c r="B37">
        <f t="shared" si="2"/>
        <v>1</v>
      </c>
      <c r="C37" s="10" t="str">
        <f>IF(B37=B36," ",(LOOKUP(B37,'Co List'!$A$3:$A$362,'Co List'!$B$3:$B$362)))</f>
        <v xml:space="preserve"> </v>
      </c>
      <c r="D37" s="6" t="s">
        <v>397</v>
      </c>
      <c r="E37">
        <v>15990.800999999999</v>
      </c>
      <c r="F37">
        <v>12843.146000000001</v>
      </c>
      <c r="G37">
        <v>14919.983</v>
      </c>
      <c r="H37">
        <v>16327.27</v>
      </c>
    </row>
    <row r="38" spans="1:8" x14ac:dyDescent="0.2">
      <c r="A38">
        <f t="shared" si="1"/>
        <v>0</v>
      </c>
      <c r="B38">
        <f t="shared" si="2"/>
        <v>1</v>
      </c>
      <c r="C38" s="10" t="str">
        <f>IF(B38=B37," ",(LOOKUP(B38,'Co List'!$A$3:$A$362,'Co List'!$B$3:$B$362)))</f>
        <v xml:space="preserve"> </v>
      </c>
      <c r="D38" s="6" t="s">
        <v>398</v>
      </c>
      <c r="E38">
        <v>0</v>
      </c>
      <c r="F38">
        <v>0</v>
      </c>
      <c r="G38">
        <v>0</v>
      </c>
      <c r="H38">
        <v>0</v>
      </c>
    </row>
    <row r="39" spans="1:8" x14ac:dyDescent="0.2">
      <c r="A39">
        <f t="shared" si="1"/>
        <v>0</v>
      </c>
      <c r="B39">
        <f t="shared" si="2"/>
        <v>1</v>
      </c>
      <c r="C39" s="10" t="str">
        <f>IF(B39=B38," ",(LOOKUP(B39,'Co List'!$A$3:$A$362,'Co List'!$B$3:$B$362)))</f>
        <v xml:space="preserve"> </v>
      </c>
      <c r="D39" s="6" t="s">
        <v>399</v>
      </c>
      <c r="E39">
        <v>0</v>
      </c>
      <c r="F39">
        <v>0</v>
      </c>
      <c r="G39">
        <v>0</v>
      </c>
      <c r="H39">
        <v>0</v>
      </c>
    </row>
    <row r="40" spans="1:8" x14ac:dyDescent="0.2">
      <c r="A40">
        <f t="shared" si="1"/>
        <v>0</v>
      </c>
      <c r="B40">
        <f t="shared" si="2"/>
        <v>1</v>
      </c>
      <c r="C40" s="10" t="str">
        <f>IF(B40=B39," ",(LOOKUP(B40,'Co List'!$A$3:$A$362,'Co List'!$B$3:$B$362)))</f>
        <v xml:space="preserve"> </v>
      </c>
      <c r="D40" s="6" t="s">
        <v>400</v>
      </c>
      <c r="E40">
        <v>0</v>
      </c>
      <c r="F40">
        <v>0</v>
      </c>
      <c r="G40">
        <v>0</v>
      </c>
      <c r="H40">
        <v>0</v>
      </c>
    </row>
    <row r="41" spans="1:8" x14ac:dyDescent="0.2">
      <c r="A41">
        <f t="shared" si="1"/>
        <v>0</v>
      </c>
      <c r="B41">
        <f t="shared" si="2"/>
        <v>1</v>
      </c>
      <c r="C41" s="10" t="str">
        <f>IF(B41=B40," ",(LOOKUP(B41,'Co List'!$A$3:$A$362,'Co List'!$B$3:$B$362)))</f>
        <v xml:space="preserve"> </v>
      </c>
      <c r="D41" s="6" t="s">
        <v>401</v>
      </c>
      <c r="E41">
        <v>8.5710693360000008</v>
      </c>
      <c r="F41">
        <v>7.1664754680000007</v>
      </c>
      <c r="G41">
        <v>8.6983500889999998</v>
      </c>
      <c r="H41">
        <v>10.106580130000001</v>
      </c>
    </row>
    <row r="42" spans="1:8" x14ac:dyDescent="0.2">
      <c r="A42">
        <f t="shared" si="1"/>
        <v>0</v>
      </c>
      <c r="B42">
        <f t="shared" si="2"/>
        <v>1</v>
      </c>
      <c r="C42" s="10" t="str">
        <f>IF(B42=B41," ",(LOOKUP(B42,'Co List'!$A$3:$A$362,'Co List'!$B$3:$B$362)))</f>
        <v xml:space="preserve"> </v>
      </c>
      <c r="D42" s="6" t="s">
        <v>402</v>
      </c>
      <c r="E42">
        <v>0</v>
      </c>
      <c r="F42">
        <v>0</v>
      </c>
      <c r="G42">
        <v>0</v>
      </c>
      <c r="H42">
        <v>0</v>
      </c>
    </row>
    <row r="43" spans="1:8" x14ac:dyDescent="0.2">
      <c r="A43">
        <f t="shared" si="1"/>
        <v>0</v>
      </c>
      <c r="B43">
        <f t="shared" si="2"/>
        <v>1</v>
      </c>
      <c r="C43" s="10" t="str">
        <f>IF(B43=B42," ",(LOOKUP(B43,'Co List'!$A$3:$A$362,'Co List'!$B$3:$B$362)))</f>
        <v xml:space="preserve"> </v>
      </c>
      <c r="D43" s="6" t="s">
        <v>403</v>
      </c>
      <c r="E43">
        <v>0</v>
      </c>
      <c r="F43">
        <v>0</v>
      </c>
      <c r="G43">
        <v>0</v>
      </c>
      <c r="H43">
        <v>0</v>
      </c>
    </row>
    <row r="44" spans="1:8" x14ac:dyDescent="0.2">
      <c r="A44">
        <f t="shared" si="1"/>
        <v>0</v>
      </c>
      <c r="B44">
        <f t="shared" si="2"/>
        <v>1</v>
      </c>
      <c r="C44" s="10" t="str">
        <f>IF(B44=B43," ",(LOOKUP(B44,'Co List'!$A$3:$A$362,'Co List'!$B$3:$B$362)))</f>
        <v xml:space="preserve"> </v>
      </c>
      <c r="D44" s="6" t="s">
        <v>404</v>
      </c>
      <c r="E44" s="11">
        <v>8.5710693360000008</v>
      </c>
      <c r="F44" s="11">
        <v>7.1664754680000007</v>
      </c>
      <c r="G44" s="11">
        <v>8.6983500889999998</v>
      </c>
      <c r="H44" s="11">
        <v>10.106580130000001</v>
      </c>
    </row>
    <row r="45" spans="1:8" x14ac:dyDescent="0.2">
      <c r="A45">
        <f t="shared" si="1"/>
        <v>0</v>
      </c>
      <c r="B45">
        <f t="shared" si="2"/>
        <v>1</v>
      </c>
      <c r="C45" s="10" t="str">
        <f>IF(B45=B44," ",(LOOKUP(B45,'Co List'!$A$3:$A$362,'Co List'!$B$3:$B$362)))</f>
        <v xml:space="preserve"> </v>
      </c>
      <c r="D45" s="6" t="s">
        <v>405</v>
      </c>
      <c r="E45">
        <v>180.24</v>
      </c>
      <c r="F45">
        <v>235.86</v>
      </c>
      <c r="G45">
        <v>263.79000000000002</v>
      </c>
      <c r="H45">
        <v>277.10000000000002</v>
      </c>
    </row>
    <row r="46" spans="1:8" x14ac:dyDescent="0.2">
      <c r="A46">
        <f t="shared" si="1"/>
        <v>0</v>
      </c>
      <c r="B46">
        <f t="shared" si="2"/>
        <v>1</v>
      </c>
      <c r="C46" s="10" t="str">
        <f>IF(B46=B45," ",(LOOKUP(B46,'Co List'!$A$3:$A$362,'Co List'!$B$3:$B$362)))</f>
        <v xml:space="preserve"> </v>
      </c>
      <c r="D46" s="6" t="s">
        <v>406</v>
      </c>
      <c r="E46">
        <v>21.93</v>
      </c>
      <c r="F46">
        <v>25.55</v>
      </c>
      <c r="G46">
        <v>35.25</v>
      </c>
      <c r="H46">
        <v>37.200000000000003</v>
      </c>
    </row>
    <row r="47" spans="1:8" x14ac:dyDescent="0.2">
      <c r="A47">
        <f t="shared" si="1"/>
        <v>0</v>
      </c>
      <c r="B47">
        <f t="shared" si="2"/>
        <v>1</v>
      </c>
      <c r="C47" s="10" t="str">
        <f>IF(B47=B46," ",(LOOKUP(B47,'Co List'!$A$3:$A$362,'Co List'!$B$3:$B$362)))</f>
        <v xml:space="preserve"> </v>
      </c>
      <c r="D47" s="6" t="s">
        <v>407</v>
      </c>
      <c r="E47" s="11">
        <v>5.99</v>
      </c>
      <c r="F47" s="11">
        <v>5.5</v>
      </c>
      <c r="G47" s="11">
        <v>10.78</v>
      </c>
      <c r="H47" s="11">
        <v>3.24</v>
      </c>
    </row>
    <row r="48" spans="1:8" x14ac:dyDescent="0.2">
      <c r="A48">
        <f t="shared" si="1"/>
        <v>0</v>
      </c>
      <c r="B48">
        <f t="shared" si="2"/>
        <v>1</v>
      </c>
      <c r="C48" s="10" t="str">
        <f>IF(B48=B47," ",(LOOKUP(B48,'Co List'!$A$3:$A$362,'Co List'!$B$3:$B$362)))</f>
        <v xml:space="preserve"> </v>
      </c>
      <c r="D48" s="6" t="s">
        <v>408</v>
      </c>
      <c r="E48">
        <v>14.33</v>
      </c>
      <c r="F48">
        <v>14.33</v>
      </c>
      <c r="G48">
        <v>14.33</v>
      </c>
      <c r="H48">
        <v>15.831</v>
      </c>
    </row>
    <row r="49" spans="1:16" x14ac:dyDescent="0.2">
      <c r="A49">
        <f t="shared" si="1"/>
        <v>0</v>
      </c>
      <c r="B49">
        <f t="shared" si="2"/>
        <v>1</v>
      </c>
      <c r="C49" s="10" t="str">
        <f>IF(B49=B48," ",(LOOKUP(B49,'Co List'!$A$3:$A$362,'Co List'!$B$3:$B$362)))</f>
        <v xml:space="preserve"> </v>
      </c>
      <c r="D49" s="6" t="s">
        <v>409</v>
      </c>
      <c r="E49">
        <v>16.149999999999999</v>
      </c>
      <c r="F49">
        <v>16.11</v>
      </c>
      <c r="G49">
        <v>22.18</v>
      </c>
      <c r="H49">
        <v>24.62</v>
      </c>
    </row>
    <row r="50" spans="1:16" x14ac:dyDescent="0.2">
      <c r="A50">
        <f t="shared" si="1"/>
        <v>0</v>
      </c>
      <c r="B50">
        <f t="shared" si="2"/>
        <v>1</v>
      </c>
      <c r="C50" s="10" t="str">
        <f>IF(B50=B49," ",(LOOKUP(B50,'Co List'!$A$3:$A$362,'Co List'!$B$3:$B$362)))</f>
        <v xml:space="preserve"> </v>
      </c>
      <c r="D50" s="6" t="s">
        <v>410</v>
      </c>
      <c r="E50">
        <v>16.096421757000002</v>
      </c>
      <c r="F50">
        <v>16.117930036000001</v>
      </c>
      <c r="G50">
        <v>22.166837465</v>
      </c>
      <c r="H50">
        <v>24.629466309000001</v>
      </c>
    </row>
    <row r="51" spans="1:16" x14ac:dyDescent="0.2">
      <c r="A51">
        <f t="shared" si="1"/>
        <v>0</v>
      </c>
      <c r="B51">
        <f t="shared" si="2"/>
        <v>1</v>
      </c>
      <c r="C51" s="10" t="str">
        <f>IF(B51=B50," ",(LOOKUP(B51,'Co List'!$A$3:$A$362,'Co List'!$B$3:$B$362)))</f>
        <v xml:space="preserve"> </v>
      </c>
      <c r="D51" s="6" t="s">
        <v>411</v>
      </c>
      <c r="E51">
        <v>16.096421757000002</v>
      </c>
      <c r="F51">
        <v>16.117930036000001</v>
      </c>
      <c r="G51">
        <v>22.166837465</v>
      </c>
      <c r="H51">
        <v>24.629466309000001</v>
      </c>
    </row>
    <row r="52" spans="1:16" x14ac:dyDescent="0.2">
      <c r="A52">
        <f t="shared" si="1"/>
        <v>0</v>
      </c>
      <c r="B52">
        <f t="shared" si="2"/>
        <v>1</v>
      </c>
      <c r="C52" s="10" t="str">
        <f>IF(B52=B51," ",(LOOKUP(B52,'Co List'!$A$3:$A$362,'Co List'!$B$3:$B$362)))</f>
        <v xml:space="preserve"> </v>
      </c>
      <c r="D52" s="6" t="s">
        <v>412</v>
      </c>
      <c r="E52">
        <v>-5.3578242999996917E-2</v>
      </c>
      <c r="F52">
        <v>7.9300360000011949E-3</v>
      </c>
      <c r="G52">
        <v>-1.3162534999999309E-2</v>
      </c>
      <c r="H52">
        <v>9.4663090000004502E-3</v>
      </c>
    </row>
    <row r="53" spans="1:16" ht="13.5" thickBot="1" x14ac:dyDescent="0.25">
      <c r="A53">
        <f t="shared" si="1"/>
        <v>0</v>
      </c>
      <c r="B53">
        <f t="shared" si="2"/>
        <v>1</v>
      </c>
      <c r="C53" s="10" t="str">
        <f>IF(B53=B52," ",(LOOKUP(B53,'Co List'!$A$3:$A$362,'Co List'!$B$3:$B$362)))</f>
        <v xml:space="preserve"> </v>
      </c>
      <c r="D53" s="9" t="s">
        <v>413</v>
      </c>
      <c r="E53">
        <v>12</v>
      </c>
      <c r="F53">
        <v>12</v>
      </c>
      <c r="G53">
        <v>12</v>
      </c>
      <c r="H53">
        <v>12</v>
      </c>
    </row>
    <row r="54" spans="1:16" ht="15" x14ac:dyDescent="0.25">
      <c r="A54">
        <f t="shared" si="1"/>
        <v>0</v>
      </c>
      <c r="B54">
        <f t="shared" si="2"/>
        <v>2</v>
      </c>
      <c r="C54" s="10" t="str">
        <f>IF(B54=B53," ",(LOOKUP(B54,'Co List'!$A$3:$A$362,'Co List'!$B$3:$B$362)))</f>
        <v>AANJENAYA LIFECARE</v>
      </c>
      <c r="D54" s="4" t="s">
        <v>362</v>
      </c>
      <c r="E54">
        <v>0</v>
      </c>
      <c r="F54">
        <v>60</v>
      </c>
      <c r="G54">
        <v>59.160206798732879</v>
      </c>
      <c r="H54">
        <v>0</v>
      </c>
      <c r="J54">
        <f>COUNTIF(E96:H96,0)</f>
        <v>2</v>
      </c>
      <c r="K54">
        <f>SUM(E54:H54)/(4-J54)</f>
        <v>59.580103399366436</v>
      </c>
      <c r="L54">
        <f>SUM(E64:H64)/(4-J54)</f>
        <v>6379.0494535646576</v>
      </c>
      <c r="M54">
        <f>E64</f>
        <v>0</v>
      </c>
      <c r="N54">
        <f t="shared" ref="N54" si="3">F64</f>
        <v>6238.5563747893439</v>
      </c>
      <c r="O54">
        <f t="shared" ref="O54" si="4">G64</f>
        <v>6519.5425323399713</v>
      </c>
      <c r="P54">
        <f t="shared" ref="P54" si="5">H64</f>
        <v>0</v>
      </c>
    </row>
    <row r="55" spans="1:16" x14ac:dyDescent="0.2">
      <c r="A55">
        <f t="shared" si="1"/>
        <v>0</v>
      </c>
      <c r="B55">
        <f t="shared" si="2"/>
        <v>2</v>
      </c>
      <c r="C55" s="10" t="str">
        <f>IF(B55=B54," ",(LOOKUP(B55,'Co List'!$A$3:$A$362,'Co List'!$B$3:$B$362)))</f>
        <v xml:space="preserve"> </v>
      </c>
      <c r="D55" s="6" t="s">
        <v>364</v>
      </c>
      <c r="E55">
        <v>0</v>
      </c>
      <c r="F55">
        <v>4.0301631696274356</v>
      </c>
      <c r="G55">
        <v>3.9445736487163701</v>
      </c>
      <c r="H55">
        <v>0</v>
      </c>
    </row>
    <row r="56" spans="1:16" x14ac:dyDescent="0.2">
      <c r="A56">
        <f t="shared" si="1"/>
        <v>0</v>
      </c>
      <c r="B56">
        <f t="shared" si="2"/>
        <v>2</v>
      </c>
      <c r="C56" s="10" t="str">
        <f>IF(B56=B55," ",(LOOKUP(B56,'Co List'!$A$3:$A$362,'Co List'!$B$3:$B$362)))</f>
        <v xml:space="preserve"> </v>
      </c>
      <c r="D56" s="6" t="s">
        <v>365</v>
      </c>
      <c r="E56">
        <v>0</v>
      </c>
      <c r="F56">
        <v>0.79</v>
      </c>
      <c r="G56">
        <v>0.78</v>
      </c>
      <c r="H56">
        <v>0</v>
      </c>
    </row>
    <row r="57" spans="1:16" x14ac:dyDescent="0.2">
      <c r="A57">
        <f t="shared" si="1"/>
        <v>0</v>
      </c>
      <c r="B57">
        <f t="shared" si="2"/>
        <v>2</v>
      </c>
      <c r="C57" s="10" t="str">
        <f>IF(B57=B56," ",(LOOKUP(B57,'Co List'!$A$3:$A$362,'Co List'!$B$3:$B$362)))</f>
        <v xml:space="preserve"> </v>
      </c>
      <c r="D57" s="7" t="s">
        <v>366</v>
      </c>
      <c r="E57">
        <v>0</v>
      </c>
      <c r="F57">
        <v>1.9480269710505367</v>
      </c>
      <c r="G57">
        <v>1.3583512235061197</v>
      </c>
      <c r="H57">
        <v>0</v>
      </c>
    </row>
    <row r="58" spans="1:16" x14ac:dyDescent="0.2">
      <c r="A58">
        <f t="shared" si="1"/>
        <v>0</v>
      </c>
      <c r="B58">
        <f t="shared" si="2"/>
        <v>2</v>
      </c>
      <c r="C58" s="10" t="str">
        <f>IF(B58=B57," ",(LOOKUP(B58,'Co List'!$A$3:$A$362,'Co List'!$B$3:$B$362)))</f>
        <v xml:space="preserve"> </v>
      </c>
      <c r="D58" s="6" t="s">
        <v>367</v>
      </c>
      <c r="E58">
        <v>0</v>
      </c>
      <c r="F58">
        <v>17324.510899165078</v>
      </c>
      <c r="G58">
        <v>15893.570288493347</v>
      </c>
      <c r="H58">
        <v>0</v>
      </c>
    </row>
    <row r="59" spans="1:16" x14ac:dyDescent="0.2">
      <c r="A59">
        <f t="shared" si="1"/>
        <v>0</v>
      </c>
      <c r="B59">
        <f t="shared" si="2"/>
        <v>2</v>
      </c>
      <c r="C59" s="10" t="str">
        <f>IF(B59=B58," ",(LOOKUP(B59,'Co List'!$A$3:$A$362,'Co List'!$B$3:$B$362)))</f>
        <v xml:space="preserve"> </v>
      </c>
      <c r="D59" s="6" t="s">
        <v>368</v>
      </c>
      <c r="E59">
        <v>0</v>
      </c>
      <c r="F59">
        <v>8.2411576945698076E-2</v>
      </c>
      <c r="G59">
        <v>4.6970767524063192E-2</v>
      </c>
      <c r="H59">
        <v>0</v>
      </c>
    </row>
    <row r="60" spans="1:16" x14ac:dyDescent="0.2">
      <c r="A60">
        <f t="shared" si="1"/>
        <v>0</v>
      </c>
      <c r="B60">
        <f t="shared" si="2"/>
        <v>2</v>
      </c>
      <c r="C60" s="10" t="str">
        <f>IF(B60=B59," ",(LOOKUP(B60,'Co List'!$A$3:$A$362,'Co List'!$B$3:$B$362)))</f>
        <v xml:space="preserve"> </v>
      </c>
      <c r="D60" s="6" t="s">
        <v>369</v>
      </c>
      <c r="E60">
        <v>0</v>
      </c>
      <c r="F60">
        <v>8.8065448543045495</v>
      </c>
      <c r="G60">
        <v>6.0500580292687181</v>
      </c>
      <c r="H60">
        <v>0</v>
      </c>
    </row>
    <row r="61" spans="1:16" x14ac:dyDescent="0.2">
      <c r="A61">
        <f t="shared" si="1"/>
        <v>0</v>
      </c>
      <c r="B61">
        <f t="shared" si="2"/>
        <v>2</v>
      </c>
      <c r="C61" s="10" t="str">
        <f>IF(B61=B60," ",(LOOKUP(B61,'Co List'!$A$3:$A$362,'Co List'!$B$3:$B$362)))</f>
        <v xml:space="preserve"> </v>
      </c>
      <c r="D61" s="6" t="s">
        <v>370</v>
      </c>
      <c r="E61">
        <v>0</v>
      </c>
      <c r="F61">
        <v>0</v>
      </c>
      <c r="G61">
        <v>0</v>
      </c>
      <c r="H61">
        <v>0</v>
      </c>
    </row>
    <row r="62" spans="1:16" x14ac:dyDescent="0.2">
      <c r="A62">
        <f t="shared" si="1"/>
        <v>0</v>
      </c>
      <c r="B62">
        <f t="shared" si="2"/>
        <v>2</v>
      </c>
      <c r="C62" s="10" t="str">
        <f>IF(B62=B61," ",(LOOKUP(B62,'Co List'!$A$3:$A$362,'Co List'!$B$3:$B$362)))</f>
        <v xml:space="preserve"> </v>
      </c>
      <c r="D62" s="6" t="s">
        <v>371</v>
      </c>
      <c r="E62">
        <v>0</v>
      </c>
      <c r="F62">
        <v>11.866507017418712</v>
      </c>
      <c r="G62">
        <v>11.995199033072582</v>
      </c>
      <c r="H62">
        <v>0</v>
      </c>
    </row>
    <row r="63" spans="1:16" x14ac:dyDescent="0.2">
      <c r="A63">
        <f t="shared" si="1"/>
        <v>0</v>
      </c>
      <c r="B63">
        <f t="shared" si="2"/>
        <v>2</v>
      </c>
      <c r="C63" s="10" t="str">
        <f>IF(B63=B62," ",(LOOKUP(B63,'Co List'!$A$3:$A$362,'Co List'!$B$3:$B$362)))</f>
        <v xml:space="preserve"> </v>
      </c>
      <c r="D63" s="6" t="s">
        <v>372</v>
      </c>
      <c r="E63">
        <v>0</v>
      </c>
      <c r="F63">
        <v>88.133492982581274</v>
      </c>
      <c r="G63">
        <v>88.004800966927419</v>
      </c>
      <c r="H63">
        <v>0</v>
      </c>
    </row>
    <row r="64" spans="1:16" x14ac:dyDescent="0.2">
      <c r="A64">
        <f t="shared" si="1"/>
        <v>0</v>
      </c>
      <c r="B64">
        <f t="shared" si="2"/>
        <v>2</v>
      </c>
      <c r="C64" s="10" t="str">
        <f>IF(B64=B63," ",(LOOKUP(B64,'Co List'!$A$3:$A$362,'Co List'!$B$3:$B$362)))</f>
        <v xml:space="preserve"> </v>
      </c>
      <c r="D64" s="6" t="s">
        <v>373</v>
      </c>
      <c r="E64">
        <v>0</v>
      </c>
      <c r="F64">
        <v>6238.5563747893439</v>
      </c>
      <c r="G64">
        <v>6519.5425323399713</v>
      </c>
      <c r="H64">
        <v>0</v>
      </c>
    </row>
    <row r="65" spans="1:8" x14ac:dyDescent="0.2">
      <c r="A65">
        <f t="shared" si="1"/>
        <v>0</v>
      </c>
      <c r="B65">
        <f t="shared" si="2"/>
        <v>2</v>
      </c>
      <c r="C65" s="10" t="str">
        <f>IF(B65=B64," ",(LOOKUP(B65,'Co List'!$A$3:$A$362,'Co List'!$B$3:$B$362)))</f>
        <v xml:space="preserve"> </v>
      </c>
      <c r="D65" s="6" t="s">
        <v>374</v>
      </c>
      <c r="E65">
        <v>0</v>
      </c>
      <c r="F65">
        <v>6199.1692492840566</v>
      </c>
      <c r="G65">
        <v>6479.3100343003798</v>
      </c>
      <c r="H65">
        <v>0</v>
      </c>
    </row>
    <row r="66" spans="1:8" x14ac:dyDescent="0.2">
      <c r="A66">
        <f t="shared" si="1"/>
        <v>0</v>
      </c>
      <c r="B66">
        <f t="shared" si="2"/>
        <v>2</v>
      </c>
      <c r="C66" s="10" t="str">
        <f>IF(B66=B65," ",(LOOKUP(B66,'Co List'!$A$3:$A$362,'Co List'!$B$3:$B$362)))</f>
        <v xml:space="preserve"> </v>
      </c>
      <c r="D66" s="6" t="s">
        <v>375</v>
      </c>
      <c r="E66">
        <v>0</v>
      </c>
      <c r="F66">
        <v>14.277155497413682</v>
      </c>
      <c r="G66">
        <v>15.221682237996697</v>
      </c>
      <c r="H66">
        <v>0</v>
      </c>
    </row>
    <row r="67" spans="1:8" x14ac:dyDescent="0.2">
      <c r="A67">
        <f t="shared" si="1"/>
        <v>0</v>
      </c>
      <c r="B67">
        <f t="shared" si="2"/>
        <v>2</v>
      </c>
      <c r="C67" s="10" t="str">
        <f>IF(B67=B66," ",(LOOKUP(B67,'Co List'!$A$3:$A$362,'Co List'!$B$3:$B$362)))</f>
        <v xml:space="preserve"> </v>
      </c>
      <c r="D67" s="6" t="s">
        <v>376</v>
      </c>
      <c r="E67">
        <v>0</v>
      </c>
      <c r="F67">
        <v>25.109970007873535</v>
      </c>
      <c r="G67">
        <v>25.010815801595044</v>
      </c>
      <c r="H67">
        <v>0</v>
      </c>
    </row>
    <row r="68" spans="1:8" x14ac:dyDescent="0.2">
      <c r="A68">
        <f t="shared" si="1"/>
        <v>0</v>
      </c>
      <c r="B68">
        <f t="shared" si="2"/>
        <v>2</v>
      </c>
      <c r="C68" s="10" t="str">
        <f>IF(B68=B67," ",(LOOKUP(B68,'Co List'!$A$3:$A$362,'Co List'!$B$3:$B$362)))</f>
        <v xml:space="preserve"> </v>
      </c>
      <c r="D68" s="6" t="s">
        <v>377</v>
      </c>
      <c r="E68">
        <v>0</v>
      </c>
      <c r="F68">
        <v>740.29872999999998</v>
      </c>
      <c r="G68">
        <v>782.03210279999996</v>
      </c>
      <c r="H68">
        <v>0</v>
      </c>
    </row>
    <row r="69" spans="1:8" ht="15" x14ac:dyDescent="0.25">
      <c r="A69">
        <f t="shared" ref="A69:A132" si="6">IF(A68&gt;0,A68+1,(IF($C$1=C69,1,0)))</f>
        <v>0</v>
      </c>
      <c r="B69">
        <f t="shared" ref="B69:B132" si="7">IF(D69=$D$3,B68+1,B68)</f>
        <v>2</v>
      </c>
      <c r="C69" s="10" t="str">
        <f>IF(B69=B68," ",(LOOKUP(B69,'Co List'!$A$3:$A$362,'Co List'!$B$3:$B$362)))</f>
        <v xml:space="preserve"> </v>
      </c>
      <c r="D69" s="8" t="s">
        <v>378</v>
      </c>
      <c r="E69">
        <v>0</v>
      </c>
      <c r="F69">
        <v>740.29872999999998</v>
      </c>
      <c r="G69">
        <v>782.03210280000008</v>
      </c>
      <c r="H69">
        <v>0</v>
      </c>
    </row>
    <row r="70" spans="1:8" ht="15" x14ac:dyDescent="0.25">
      <c r="A70">
        <f t="shared" si="6"/>
        <v>0</v>
      </c>
      <c r="B70">
        <f t="shared" si="7"/>
        <v>2</v>
      </c>
      <c r="C70" s="10" t="str">
        <f>IF(B70=B69," ",(LOOKUP(B70,'Co List'!$A$3:$A$362,'Co List'!$B$3:$B$362)))</f>
        <v xml:space="preserve"> </v>
      </c>
      <c r="D70" s="8" t="s">
        <v>379</v>
      </c>
      <c r="E70">
        <v>0</v>
      </c>
      <c r="F70">
        <v>0</v>
      </c>
      <c r="G70">
        <v>0</v>
      </c>
      <c r="H70">
        <v>0</v>
      </c>
    </row>
    <row r="71" spans="1:8" ht="15" x14ac:dyDescent="0.25">
      <c r="A71">
        <f t="shared" si="6"/>
        <v>0</v>
      </c>
      <c r="B71">
        <f t="shared" si="7"/>
        <v>2</v>
      </c>
      <c r="C71" s="10" t="str">
        <f>IF(B71=B70," ",(LOOKUP(B71,'Co List'!$A$3:$A$362,'Co List'!$B$3:$B$362)))</f>
        <v xml:space="preserve"> </v>
      </c>
      <c r="D71" s="8" t="s">
        <v>380</v>
      </c>
      <c r="E71">
        <v>0</v>
      </c>
      <c r="F71">
        <v>0</v>
      </c>
      <c r="G71">
        <v>-1.1368683772161603E-13</v>
      </c>
      <c r="H71">
        <v>0</v>
      </c>
    </row>
    <row r="72" spans="1:8" ht="15" x14ac:dyDescent="0.25">
      <c r="A72">
        <f t="shared" si="6"/>
        <v>0</v>
      </c>
      <c r="B72">
        <f t="shared" si="7"/>
        <v>2</v>
      </c>
      <c r="C72" s="10" t="str">
        <f>IF(B72=B71," ",(LOOKUP(B72,'Co List'!$A$3:$A$362,'Co List'!$B$3:$B$362)))</f>
        <v xml:space="preserve"> </v>
      </c>
      <c r="D72" s="8" t="s">
        <v>381</v>
      </c>
      <c r="E72">
        <v>0</v>
      </c>
      <c r="F72">
        <v>5498.2576447893434</v>
      </c>
      <c r="G72">
        <v>5737.5104295399715</v>
      </c>
      <c r="H72">
        <v>0</v>
      </c>
    </row>
    <row r="73" spans="1:8" ht="15" x14ac:dyDescent="0.25">
      <c r="A73">
        <f t="shared" si="6"/>
        <v>0</v>
      </c>
      <c r="B73">
        <f t="shared" si="7"/>
        <v>2</v>
      </c>
      <c r="C73" s="10" t="str">
        <f>IF(B73=B72," ",(LOOKUP(B73,'Co List'!$A$3:$A$362,'Co List'!$B$3:$B$362)))</f>
        <v xml:space="preserve"> </v>
      </c>
      <c r="D73" s="8" t="s">
        <v>382</v>
      </c>
      <c r="E73">
        <v>0</v>
      </c>
      <c r="F73">
        <v>5377.2513488791647</v>
      </c>
      <c r="G73">
        <v>5097.6909921139277</v>
      </c>
      <c r="H73">
        <v>0</v>
      </c>
    </row>
    <row r="74" spans="1:8" ht="15" x14ac:dyDescent="0.25">
      <c r="A74">
        <f t="shared" si="6"/>
        <v>0</v>
      </c>
      <c r="B74">
        <f t="shared" si="7"/>
        <v>2</v>
      </c>
      <c r="C74" s="10" t="str">
        <f>IF(B74=B73," ",(LOOKUP(B74,'Co List'!$A$3:$A$362,'Co List'!$B$3:$B$362)))</f>
        <v xml:space="preserve"> </v>
      </c>
      <c r="D74" s="8" t="s">
        <v>383</v>
      </c>
      <c r="E74">
        <v>0</v>
      </c>
      <c r="F74">
        <v>121.00629591017889</v>
      </c>
      <c r="G74">
        <v>639.81943742604346</v>
      </c>
      <c r="H74">
        <v>0</v>
      </c>
    </row>
    <row r="75" spans="1:8" x14ac:dyDescent="0.2">
      <c r="A75">
        <f t="shared" si="6"/>
        <v>0</v>
      </c>
      <c r="B75">
        <f t="shared" si="7"/>
        <v>2</v>
      </c>
      <c r="C75" s="10" t="str">
        <f>IF(B75=B74," ",(LOOKUP(B75,'Co List'!$A$3:$A$362,'Co List'!$B$3:$B$362)))</f>
        <v xml:space="preserve"> </v>
      </c>
      <c r="D75" s="6" t="s">
        <v>384</v>
      </c>
      <c r="E75">
        <v>0</v>
      </c>
      <c r="F75">
        <v>0</v>
      </c>
      <c r="G75">
        <v>0</v>
      </c>
      <c r="H75">
        <v>0</v>
      </c>
    </row>
    <row r="76" spans="1:8" x14ac:dyDescent="0.2">
      <c r="A76">
        <f t="shared" si="6"/>
        <v>0</v>
      </c>
      <c r="B76">
        <f t="shared" si="7"/>
        <v>2</v>
      </c>
      <c r="C76" s="10" t="str">
        <f>IF(B76=B75," ",(LOOKUP(B76,'Co List'!$A$3:$A$362,'Co List'!$B$3:$B$362)))</f>
        <v xml:space="preserve"> </v>
      </c>
      <c r="D76" s="6" t="s">
        <v>385</v>
      </c>
      <c r="E76">
        <v>0</v>
      </c>
      <c r="F76">
        <v>1364.27668393824</v>
      </c>
      <c r="G76">
        <v>1454.5324642137311</v>
      </c>
      <c r="H76">
        <v>0</v>
      </c>
    </row>
    <row r="77" spans="1:8" x14ac:dyDescent="0.2">
      <c r="A77">
        <f t="shared" si="6"/>
        <v>0</v>
      </c>
      <c r="B77">
        <f t="shared" si="7"/>
        <v>2</v>
      </c>
      <c r="C77" s="10" t="str">
        <f>IF(B77=B76," ",(LOOKUP(B77,'Co List'!$A$3:$A$362,'Co List'!$B$3:$B$362)))</f>
        <v xml:space="preserve"> </v>
      </c>
      <c r="D77" s="6" t="s">
        <v>386</v>
      </c>
      <c r="E77">
        <v>0</v>
      </c>
      <c r="F77">
        <v>1327.13309925</v>
      </c>
      <c r="G77">
        <v>1258.1361752400001</v>
      </c>
      <c r="H77">
        <v>0</v>
      </c>
    </row>
    <row r="78" spans="1:8" x14ac:dyDescent="0.2">
      <c r="A78">
        <f t="shared" si="6"/>
        <v>0</v>
      </c>
      <c r="B78">
        <f t="shared" si="7"/>
        <v>2</v>
      </c>
      <c r="C78" s="10" t="str">
        <f>IF(B78=B77," ",(LOOKUP(B78,'Co List'!$A$3:$A$362,'Co List'!$B$3:$B$362)))</f>
        <v xml:space="preserve"> </v>
      </c>
      <c r="D78" s="6" t="s">
        <v>387</v>
      </c>
      <c r="E78">
        <v>0</v>
      </c>
      <c r="F78">
        <v>0</v>
      </c>
      <c r="G78">
        <v>0</v>
      </c>
      <c r="H78">
        <v>0</v>
      </c>
    </row>
    <row r="79" spans="1:8" x14ac:dyDescent="0.2">
      <c r="A79">
        <f t="shared" si="6"/>
        <v>0</v>
      </c>
      <c r="B79">
        <f t="shared" si="7"/>
        <v>2</v>
      </c>
      <c r="C79" s="10" t="str">
        <f>IF(B79=B78," ",(LOOKUP(B79,'Co List'!$A$3:$A$362,'Co List'!$B$3:$B$362)))</f>
        <v xml:space="preserve"> </v>
      </c>
      <c r="D79" s="6" t="s">
        <v>388</v>
      </c>
      <c r="E79">
        <v>0</v>
      </c>
      <c r="F79">
        <v>0</v>
      </c>
      <c r="G79">
        <v>0</v>
      </c>
      <c r="H79">
        <v>0</v>
      </c>
    </row>
    <row r="80" spans="1:8" x14ac:dyDescent="0.2">
      <c r="A80">
        <f t="shared" si="6"/>
        <v>0</v>
      </c>
      <c r="B80">
        <f t="shared" si="7"/>
        <v>2</v>
      </c>
      <c r="C80" s="10" t="str">
        <f>IF(B80=B79," ",(LOOKUP(B80,'Co List'!$A$3:$A$362,'Co List'!$B$3:$B$362)))</f>
        <v xml:space="preserve"> </v>
      </c>
      <c r="D80" s="6" t="s">
        <v>389</v>
      </c>
      <c r="E80">
        <v>0</v>
      </c>
      <c r="F80">
        <v>37.143584688239997</v>
      </c>
      <c r="G80">
        <v>196.3962889737312</v>
      </c>
      <c r="H80">
        <v>0</v>
      </c>
    </row>
    <row r="81" spans="1:8" x14ac:dyDescent="0.2">
      <c r="A81">
        <f t="shared" si="6"/>
        <v>0</v>
      </c>
      <c r="B81">
        <f t="shared" si="7"/>
        <v>2</v>
      </c>
      <c r="C81" s="10" t="str">
        <f>IF(B81=B80," ",(LOOKUP(B81,'Co List'!$A$3:$A$362,'Co List'!$B$3:$B$362)))</f>
        <v xml:space="preserve"> </v>
      </c>
      <c r="D81" s="6" t="s">
        <v>390</v>
      </c>
      <c r="E81">
        <v>0</v>
      </c>
      <c r="F81">
        <v>0</v>
      </c>
      <c r="G81">
        <v>0</v>
      </c>
      <c r="H81">
        <v>0</v>
      </c>
    </row>
    <row r="82" spans="1:8" x14ac:dyDescent="0.2">
      <c r="A82">
        <f t="shared" si="6"/>
        <v>0</v>
      </c>
      <c r="B82">
        <f t="shared" si="7"/>
        <v>2</v>
      </c>
      <c r="C82" s="10" t="str">
        <f>IF(B82=B81," ",(LOOKUP(B82,'Co List'!$A$3:$A$362,'Co List'!$B$3:$B$362)))</f>
        <v xml:space="preserve"> </v>
      </c>
      <c r="D82" s="6" t="s">
        <v>391</v>
      </c>
      <c r="E82">
        <v>0</v>
      </c>
      <c r="F82">
        <v>0</v>
      </c>
      <c r="G82">
        <v>0</v>
      </c>
      <c r="H82">
        <v>0</v>
      </c>
    </row>
    <row r="83" spans="1:8" x14ac:dyDescent="0.2">
      <c r="A83">
        <f t="shared" si="6"/>
        <v>0</v>
      </c>
      <c r="B83">
        <f t="shared" si="7"/>
        <v>2</v>
      </c>
      <c r="C83" s="10" t="str">
        <f>IF(B83=B82," ",(LOOKUP(B83,'Co List'!$A$3:$A$362,'Co List'!$B$3:$B$362)))</f>
        <v xml:space="preserve"> </v>
      </c>
      <c r="D83" s="6" t="s">
        <v>392</v>
      </c>
      <c r="E83">
        <v>0</v>
      </c>
      <c r="F83">
        <v>0</v>
      </c>
      <c r="G83">
        <v>0</v>
      </c>
      <c r="H83">
        <v>0</v>
      </c>
    </row>
    <row r="84" spans="1:8" x14ac:dyDescent="0.2">
      <c r="A84">
        <f t="shared" si="6"/>
        <v>0</v>
      </c>
      <c r="B84">
        <f t="shared" si="7"/>
        <v>2</v>
      </c>
      <c r="C84" s="10" t="str">
        <f>IF(B84=B83," ",(LOOKUP(B84,'Co List'!$A$3:$A$362,'Co List'!$B$3:$B$362)))</f>
        <v xml:space="preserve"> </v>
      </c>
      <c r="D84" s="6" t="s">
        <v>393</v>
      </c>
      <c r="E84">
        <v>0</v>
      </c>
      <c r="F84">
        <v>0</v>
      </c>
      <c r="G84">
        <v>0</v>
      </c>
      <c r="H84">
        <v>0</v>
      </c>
    </row>
    <row r="85" spans="1:8" ht="15" x14ac:dyDescent="0.25">
      <c r="A85">
        <f t="shared" si="6"/>
        <v>0</v>
      </c>
      <c r="B85">
        <f t="shared" si="7"/>
        <v>2</v>
      </c>
      <c r="C85" s="10" t="str">
        <f>IF(B85=B84," ",(LOOKUP(B85,'Co List'!$A$3:$A$362,'Co List'!$B$3:$B$362)))</f>
        <v xml:space="preserve"> </v>
      </c>
      <c r="D85" s="8" t="s">
        <v>394</v>
      </c>
      <c r="E85">
        <v>0</v>
      </c>
      <c r="F85">
        <v>0</v>
      </c>
      <c r="G85">
        <v>0</v>
      </c>
      <c r="H85">
        <v>0</v>
      </c>
    </row>
    <row r="86" spans="1:8" ht="15" x14ac:dyDescent="0.25">
      <c r="A86">
        <f t="shared" si="6"/>
        <v>0</v>
      </c>
      <c r="B86">
        <f t="shared" si="7"/>
        <v>2</v>
      </c>
      <c r="C86" s="10" t="str">
        <f>IF(B86=B85," ",(LOOKUP(B86,'Co List'!$A$3:$A$362,'Co List'!$B$3:$B$362)))</f>
        <v xml:space="preserve"> </v>
      </c>
      <c r="D86" s="8" t="s">
        <v>395</v>
      </c>
      <c r="E86">
        <v>0</v>
      </c>
      <c r="F86">
        <v>1.5180313829999996</v>
      </c>
      <c r="G86">
        <v>3.8527949044000001</v>
      </c>
      <c r="H86">
        <v>0</v>
      </c>
    </row>
    <row r="87" spans="1:8" ht="15" x14ac:dyDescent="0.25">
      <c r="A87">
        <f t="shared" si="6"/>
        <v>0</v>
      </c>
      <c r="B87">
        <f t="shared" si="7"/>
        <v>2</v>
      </c>
      <c r="C87" s="10" t="str">
        <f>IF(B87=B86," ",(LOOKUP(B87,'Co List'!$A$3:$A$362,'Co List'!$B$3:$B$362)))</f>
        <v xml:space="preserve"> </v>
      </c>
      <c r="D87" s="8" t="s">
        <v>396</v>
      </c>
      <c r="E87">
        <v>0</v>
      </c>
      <c r="F87">
        <v>937.08699999999999</v>
      </c>
      <c r="G87">
        <v>1002.60526</v>
      </c>
      <c r="H87">
        <v>0</v>
      </c>
    </row>
    <row r="88" spans="1:8" x14ac:dyDescent="0.2">
      <c r="A88">
        <f t="shared" si="6"/>
        <v>0</v>
      </c>
      <c r="B88">
        <f t="shared" si="7"/>
        <v>2</v>
      </c>
      <c r="C88" s="10" t="str">
        <f>IF(B88=B87," ",(LOOKUP(B88,'Co List'!$A$3:$A$362,'Co List'!$B$3:$B$362)))</f>
        <v xml:space="preserve"> </v>
      </c>
      <c r="D88" s="6" t="s">
        <v>397</v>
      </c>
      <c r="E88">
        <v>0</v>
      </c>
      <c r="F88">
        <v>937.08699999999999</v>
      </c>
      <c r="G88">
        <v>1002.60526</v>
      </c>
      <c r="H88">
        <v>0</v>
      </c>
    </row>
    <row r="89" spans="1:8" x14ac:dyDescent="0.2">
      <c r="A89">
        <f t="shared" si="6"/>
        <v>0</v>
      </c>
      <c r="B89">
        <f t="shared" si="7"/>
        <v>2</v>
      </c>
      <c r="C89" s="10" t="str">
        <f>IF(B89=B88," ",(LOOKUP(B89,'Co List'!$A$3:$A$362,'Co List'!$B$3:$B$362)))</f>
        <v xml:space="preserve"> </v>
      </c>
      <c r="D89" s="6" t="s">
        <v>398</v>
      </c>
      <c r="E89">
        <v>0</v>
      </c>
      <c r="F89">
        <v>0</v>
      </c>
      <c r="G89">
        <v>0</v>
      </c>
      <c r="H89">
        <v>0</v>
      </c>
    </row>
    <row r="90" spans="1:8" x14ac:dyDescent="0.2">
      <c r="A90">
        <f t="shared" si="6"/>
        <v>0</v>
      </c>
      <c r="B90">
        <f t="shared" si="7"/>
        <v>2</v>
      </c>
      <c r="C90" s="10" t="str">
        <f>IF(B90=B89," ",(LOOKUP(B90,'Co List'!$A$3:$A$362,'Co List'!$B$3:$B$362)))</f>
        <v xml:space="preserve"> </v>
      </c>
      <c r="D90" s="6" t="s">
        <v>399</v>
      </c>
      <c r="E90">
        <v>0</v>
      </c>
      <c r="F90">
        <v>0</v>
      </c>
      <c r="G90">
        <v>0</v>
      </c>
      <c r="H90">
        <v>0</v>
      </c>
    </row>
    <row r="91" spans="1:8" x14ac:dyDescent="0.2">
      <c r="A91">
        <f t="shared" si="6"/>
        <v>0</v>
      </c>
      <c r="B91">
        <f t="shared" si="7"/>
        <v>2</v>
      </c>
      <c r="C91" s="10" t="str">
        <f>IF(B91=B90," ",(LOOKUP(B91,'Co List'!$A$3:$A$362,'Co List'!$B$3:$B$362)))</f>
        <v xml:space="preserve"> </v>
      </c>
      <c r="D91" s="6" t="s">
        <v>400</v>
      </c>
      <c r="E91">
        <v>0</v>
      </c>
      <c r="F91">
        <v>0</v>
      </c>
      <c r="G91">
        <v>0</v>
      </c>
      <c r="H91">
        <v>0</v>
      </c>
    </row>
    <row r="92" spans="1:8" x14ac:dyDescent="0.2">
      <c r="A92">
        <f t="shared" si="6"/>
        <v>0</v>
      </c>
      <c r="B92">
        <f t="shared" si="7"/>
        <v>2</v>
      </c>
      <c r="C92" s="10" t="str">
        <f>IF(B92=B91," ",(LOOKUP(B92,'Co List'!$A$3:$A$362,'Co List'!$B$3:$B$362)))</f>
        <v xml:space="preserve"> </v>
      </c>
      <c r="D92" s="6" t="s">
        <v>401</v>
      </c>
      <c r="E92">
        <v>0</v>
      </c>
      <c r="F92">
        <v>0.60254694100000006</v>
      </c>
      <c r="G92">
        <v>0.72989662927999999</v>
      </c>
      <c r="H92">
        <v>0</v>
      </c>
    </row>
    <row r="93" spans="1:8" x14ac:dyDescent="0.2">
      <c r="A93">
        <f t="shared" si="6"/>
        <v>0</v>
      </c>
      <c r="B93">
        <f t="shared" si="7"/>
        <v>2</v>
      </c>
      <c r="C93" s="10" t="str">
        <f>IF(B93=B92," ",(LOOKUP(B93,'Co List'!$A$3:$A$362,'Co List'!$B$3:$B$362)))</f>
        <v xml:space="preserve"> </v>
      </c>
      <c r="D93" s="6" t="s">
        <v>402</v>
      </c>
      <c r="E93">
        <v>0</v>
      </c>
      <c r="F93">
        <v>0</v>
      </c>
      <c r="G93">
        <v>0</v>
      </c>
      <c r="H93">
        <v>0</v>
      </c>
    </row>
    <row r="94" spans="1:8" x14ac:dyDescent="0.2">
      <c r="A94">
        <f t="shared" si="6"/>
        <v>0</v>
      </c>
      <c r="B94">
        <f t="shared" si="7"/>
        <v>2</v>
      </c>
      <c r="C94" s="10" t="str">
        <f>IF(B94=B93," ",(LOOKUP(B94,'Co List'!$A$3:$A$362,'Co List'!$B$3:$B$362)))</f>
        <v xml:space="preserve"> </v>
      </c>
      <c r="D94" s="6" t="s">
        <v>403</v>
      </c>
      <c r="E94">
        <v>0</v>
      </c>
      <c r="F94">
        <v>0</v>
      </c>
      <c r="G94">
        <v>0</v>
      </c>
      <c r="H94">
        <v>0</v>
      </c>
    </row>
    <row r="95" spans="1:8" x14ac:dyDescent="0.2">
      <c r="A95">
        <f t="shared" si="6"/>
        <v>0</v>
      </c>
      <c r="B95">
        <f t="shared" si="7"/>
        <v>2</v>
      </c>
      <c r="C95" s="10" t="str">
        <f>IF(B95=B94," ",(LOOKUP(B95,'Co List'!$A$3:$A$362,'Co List'!$B$3:$B$362)))</f>
        <v xml:space="preserve"> </v>
      </c>
      <c r="D95" s="6" t="s">
        <v>404</v>
      </c>
      <c r="E95" s="11">
        <v>0</v>
      </c>
      <c r="F95" s="11">
        <v>0.60254694100000006</v>
      </c>
      <c r="G95" s="11">
        <v>0.72989662927999999</v>
      </c>
      <c r="H95" s="11">
        <v>0</v>
      </c>
    </row>
    <row r="96" spans="1:8" x14ac:dyDescent="0.2">
      <c r="A96">
        <f t="shared" si="6"/>
        <v>0</v>
      </c>
      <c r="B96">
        <f t="shared" si="7"/>
        <v>2</v>
      </c>
      <c r="C96" s="10" t="str">
        <f>IF(B96=B95," ",(LOOKUP(B96,'Co List'!$A$3:$A$362,'Co List'!$B$3:$B$362)))</f>
        <v xml:space="preserve"> </v>
      </c>
      <c r="D96" s="6" t="s">
        <v>405</v>
      </c>
      <c r="E96">
        <v>0</v>
      </c>
      <c r="F96">
        <v>320.25</v>
      </c>
      <c r="G96">
        <v>479.96</v>
      </c>
      <c r="H96">
        <v>0</v>
      </c>
    </row>
    <row r="97" spans="1:16" x14ac:dyDescent="0.2">
      <c r="A97">
        <f t="shared" si="6"/>
        <v>0</v>
      </c>
      <c r="B97">
        <f t="shared" si="7"/>
        <v>2</v>
      </c>
      <c r="C97" s="10" t="str">
        <f>IF(B97=B96," ",(LOOKUP(B97,'Co List'!$A$3:$A$362,'Co List'!$B$3:$B$362)))</f>
        <v xml:space="preserve"> </v>
      </c>
      <c r="D97" s="6" t="s">
        <v>406</v>
      </c>
      <c r="E97">
        <v>0</v>
      </c>
      <c r="F97">
        <v>70.84</v>
      </c>
      <c r="G97">
        <v>107.76</v>
      </c>
      <c r="H97">
        <v>0</v>
      </c>
    </row>
    <row r="98" spans="1:16" x14ac:dyDescent="0.2">
      <c r="A98">
        <f t="shared" si="6"/>
        <v>0</v>
      </c>
      <c r="B98">
        <f t="shared" si="7"/>
        <v>2</v>
      </c>
      <c r="C98" s="10" t="str">
        <f>IF(B98=B97," ",(LOOKUP(B98,'Co List'!$A$3:$A$362,'Co List'!$B$3:$B$362)))</f>
        <v xml:space="preserve"> </v>
      </c>
      <c r="D98" s="6" t="s">
        <v>407</v>
      </c>
      <c r="E98" s="11">
        <v>0</v>
      </c>
      <c r="F98" s="11">
        <v>36.01</v>
      </c>
      <c r="G98" s="11">
        <v>41.02</v>
      </c>
      <c r="H98" s="11">
        <v>0</v>
      </c>
    </row>
    <row r="99" spans="1:16" x14ac:dyDescent="0.2">
      <c r="A99">
        <f t="shared" si="6"/>
        <v>0</v>
      </c>
      <c r="B99">
        <f t="shared" si="7"/>
        <v>2</v>
      </c>
      <c r="C99" s="10" t="str">
        <f>IF(B99=B98," ",(LOOKUP(B99,'Co List'!$A$3:$A$362,'Co List'!$B$3:$B$362)))</f>
        <v xml:space="preserve"> </v>
      </c>
      <c r="D99" s="6" t="s">
        <v>408</v>
      </c>
      <c r="E99">
        <v>0</v>
      </c>
      <c r="F99">
        <v>7.57</v>
      </c>
      <c r="G99">
        <v>13.88</v>
      </c>
      <c r="H99">
        <v>0</v>
      </c>
    </row>
    <row r="100" spans="1:16" x14ac:dyDescent="0.2">
      <c r="A100">
        <f t="shared" si="6"/>
        <v>0</v>
      </c>
      <c r="B100">
        <f t="shared" si="7"/>
        <v>2</v>
      </c>
      <c r="C100" s="10" t="str">
        <f>IF(B100=B99," ",(LOOKUP(B100,'Co List'!$A$3:$A$362,'Co List'!$B$3:$B$362)))</f>
        <v xml:space="preserve"> </v>
      </c>
      <c r="D100" s="6" t="s">
        <v>409</v>
      </c>
      <c r="E100">
        <v>0</v>
      </c>
      <c r="F100">
        <v>1.51</v>
      </c>
      <c r="G100">
        <v>3.85</v>
      </c>
      <c r="H100">
        <v>0</v>
      </c>
    </row>
    <row r="101" spans="1:16" x14ac:dyDescent="0.2">
      <c r="A101">
        <f t="shared" si="6"/>
        <v>0</v>
      </c>
      <c r="B101">
        <f t="shared" si="7"/>
        <v>2</v>
      </c>
      <c r="C101" s="10" t="str">
        <f>IF(B101=B100," ",(LOOKUP(B101,'Co List'!$A$3:$A$362,'Co List'!$B$3:$B$362)))</f>
        <v xml:space="preserve"> </v>
      </c>
      <c r="D101" s="6" t="s">
        <v>410</v>
      </c>
      <c r="E101">
        <v>0</v>
      </c>
      <c r="F101">
        <v>2.1205783239999998</v>
      </c>
      <c r="G101">
        <v>4.5826915336800003</v>
      </c>
      <c r="H101">
        <v>0</v>
      </c>
    </row>
    <row r="102" spans="1:16" x14ac:dyDescent="0.2">
      <c r="A102">
        <f t="shared" si="6"/>
        <v>0</v>
      </c>
      <c r="B102">
        <f t="shared" si="7"/>
        <v>2</v>
      </c>
      <c r="C102" s="10" t="str">
        <f>IF(B102=B101," ",(LOOKUP(B102,'Co List'!$A$3:$A$362,'Co List'!$B$3:$B$362)))</f>
        <v xml:space="preserve"> </v>
      </c>
      <c r="D102" s="6" t="s">
        <v>411</v>
      </c>
      <c r="E102">
        <v>0</v>
      </c>
      <c r="F102">
        <v>2.1205783239999998</v>
      </c>
      <c r="G102">
        <v>4.5826915336800003</v>
      </c>
      <c r="H102">
        <v>0</v>
      </c>
    </row>
    <row r="103" spans="1:16" x14ac:dyDescent="0.2">
      <c r="A103">
        <f t="shared" si="6"/>
        <v>0</v>
      </c>
      <c r="B103">
        <f t="shared" si="7"/>
        <v>2</v>
      </c>
      <c r="C103" s="10" t="str">
        <f>IF(B103=B102," ",(LOOKUP(B103,'Co List'!$A$3:$A$362,'Co List'!$B$3:$B$362)))</f>
        <v xml:space="preserve"> </v>
      </c>
      <c r="D103" s="6" t="s">
        <v>412</v>
      </c>
      <c r="E103">
        <v>0</v>
      </c>
      <c r="F103">
        <v>0.61057832399999978</v>
      </c>
      <c r="G103">
        <v>0.73269153368000017</v>
      </c>
      <c r="H103">
        <v>0</v>
      </c>
    </row>
    <row r="104" spans="1:16" ht="13.5" thickBot="1" x14ac:dyDescent="0.25">
      <c r="A104">
        <f t="shared" si="6"/>
        <v>0</v>
      </c>
      <c r="B104">
        <f t="shared" si="7"/>
        <v>2</v>
      </c>
      <c r="C104" s="10" t="str">
        <f>IF(B104=B103," ",(LOOKUP(B104,'Co List'!$A$3:$A$362,'Co List'!$B$3:$B$362)))</f>
        <v xml:space="preserve"> </v>
      </c>
      <c r="D104" s="9" t="s">
        <v>413</v>
      </c>
      <c r="E104">
        <v>0</v>
      </c>
      <c r="F104">
        <v>3</v>
      </c>
      <c r="G104">
        <v>12</v>
      </c>
      <c r="H104">
        <v>0</v>
      </c>
    </row>
    <row r="105" spans="1:16" ht="15" x14ac:dyDescent="0.25">
      <c r="A105">
        <f t="shared" si="6"/>
        <v>0</v>
      </c>
      <c r="B105">
        <f t="shared" si="7"/>
        <v>3</v>
      </c>
      <c r="C105" s="10" t="str">
        <f>IF(B105=B104," ",(LOOKUP(B105,'Co List'!$A$3:$A$362,'Co List'!$B$3:$B$362)))</f>
        <v>AARTI DRUGS LTD.</v>
      </c>
      <c r="D105" s="4" t="s">
        <v>362</v>
      </c>
      <c r="E105">
        <v>77.872175885463989</v>
      </c>
      <c r="F105">
        <v>83.470232594385848</v>
      </c>
      <c r="G105">
        <v>86.811497865657671</v>
      </c>
      <c r="H105">
        <v>84.089635066954401</v>
      </c>
      <c r="J105">
        <f t="shared" ref="J105" si="8">COUNTIF(E147:H147,0)</f>
        <v>0</v>
      </c>
      <c r="K105">
        <f>SUM(E105:H105)/(4-J105)</f>
        <v>83.060885353115481</v>
      </c>
      <c r="L105">
        <f>SUM(E115:H115)/(4-J105)</f>
        <v>77051.711224250394</v>
      </c>
      <c r="M105">
        <f>E115</f>
        <v>57188.138105740676</v>
      </c>
      <c r="N105">
        <f t="shared" ref="N105" si="9">F115</f>
        <v>63936.927812658694</v>
      </c>
      <c r="O105">
        <f t="shared" ref="O105" si="10">G115</f>
        <v>91373.941094788519</v>
      </c>
      <c r="P105">
        <f t="shared" ref="P105" si="11">H115</f>
        <v>95707.837883813685</v>
      </c>
    </row>
    <row r="106" spans="1:16" x14ac:dyDescent="0.2">
      <c r="A106">
        <f t="shared" si="6"/>
        <v>0</v>
      </c>
      <c r="B106">
        <f t="shared" si="7"/>
        <v>3</v>
      </c>
      <c r="C106" s="10" t="str">
        <f>IF(B106=B105," ",(LOOKUP(B106,'Co List'!$A$3:$A$362,'Co List'!$B$3:$B$362)))</f>
        <v xml:space="preserve"> </v>
      </c>
      <c r="D106" s="6" t="s">
        <v>364</v>
      </c>
      <c r="E106">
        <v>3.8603001062933373</v>
      </c>
      <c r="F106">
        <v>3.8543156422152052</v>
      </c>
      <c r="G106">
        <v>3.8842241104748756</v>
      </c>
      <c r="H106">
        <v>4.0354403846008298</v>
      </c>
    </row>
    <row r="107" spans="1:16" x14ac:dyDescent="0.2">
      <c r="A107">
        <f t="shared" si="6"/>
        <v>0</v>
      </c>
      <c r="B107">
        <f t="shared" si="7"/>
        <v>3</v>
      </c>
      <c r="C107" s="10" t="str">
        <f>IF(B107=B106," ",(LOOKUP(B107,'Co List'!$A$3:$A$362,'Co List'!$B$3:$B$362)))</f>
        <v xml:space="preserve"> </v>
      </c>
      <c r="D107" s="6" t="s">
        <v>365</v>
      </c>
      <c r="E107">
        <v>0.81</v>
      </c>
      <c r="F107">
        <v>0.79</v>
      </c>
      <c r="G107">
        <v>0.78</v>
      </c>
      <c r="H107">
        <v>0.78</v>
      </c>
    </row>
    <row r="108" spans="1:16" x14ac:dyDescent="0.2">
      <c r="A108">
        <f t="shared" si="6"/>
        <v>0</v>
      </c>
      <c r="B108">
        <f t="shared" si="7"/>
        <v>3</v>
      </c>
      <c r="C108" s="10" t="str">
        <f>IF(B108=B107," ",(LOOKUP(B108,'Co List'!$A$3:$A$362,'Co List'!$B$3:$B$362)))</f>
        <v xml:space="preserve"> </v>
      </c>
      <c r="D108" s="7" t="s">
        <v>366</v>
      </c>
      <c r="E108">
        <v>12.131295073447884</v>
      </c>
      <c r="F108">
        <v>12.879603523761874</v>
      </c>
      <c r="G108">
        <v>13.860076615415544</v>
      </c>
      <c r="H108">
        <v>11.603200364169256</v>
      </c>
    </row>
    <row r="109" spans="1:16" x14ac:dyDescent="0.2">
      <c r="A109">
        <f t="shared" si="6"/>
        <v>0</v>
      </c>
      <c r="B109">
        <f t="shared" si="7"/>
        <v>3</v>
      </c>
      <c r="C109" s="10" t="str">
        <f>IF(B109=B108," ",(LOOKUP(B109,'Co List'!$A$3:$A$362,'Co List'!$B$3:$B$362)))</f>
        <v xml:space="preserve"> </v>
      </c>
      <c r="D109" s="6" t="s">
        <v>367</v>
      </c>
      <c r="E109">
        <v>198638.89581709163</v>
      </c>
      <c r="F109">
        <v>284543.51496510324</v>
      </c>
      <c r="G109">
        <v>406829.65759033174</v>
      </c>
      <c r="H109">
        <v>211555.78665741309</v>
      </c>
    </row>
    <row r="110" spans="1:16" x14ac:dyDescent="0.2">
      <c r="A110">
        <f t="shared" si="6"/>
        <v>0</v>
      </c>
      <c r="B110">
        <f t="shared" si="7"/>
        <v>3</v>
      </c>
      <c r="C110" s="10" t="str">
        <f>IF(B110=B109," ",(LOOKUP(B110,'Co List'!$A$3:$A$362,'Co List'!$B$3:$B$362)))</f>
        <v xml:space="preserve"> </v>
      </c>
      <c r="D110" s="6" t="s">
        <v>368</v>
      </c>
      <c r="E110">
        <v>0.47229746133493561</v>
      </c>
      <c r="F110">
        <v>0.52803342951363663</v>
      </c>
      <c r="G110">
        <v>0.7546264284988935</v>
      </c>
      <c r="H110">
        <v>0.79041861406296143</v>
      </c>
    </row>
    <row r="111" spans="1:16" x14ac:dyDescent="0.2">
      <c r="A111">
        <f t="shared" si="6"/>
        <v>0</v>
      </c>
      <c r="B111">
        <f t="shared" si="7"/>
        <v>3</v>
      </c>
      <c r="C111" s="10" t="str">
        <f>IF(B111=B110," ",(LOOKUP(B111,'Co List'!$A$3:$A$362,'Co List'!$B$3:$B$362)))</f>
        <v xml:space="preserve"> </v>
      </c>
      <c r="D111" s="6" t="s">
        <v>369</v>
      </c>
      <c r="E111">
        <v>79.339924314185609</v>
      </c>
      <c r="F111">
        <v>101.98903782526511</v>
      </c>
      <c r="G111">
        <v>113.83323918623212</v>
      </c>
      <c r="H111">
        <v>79.531193189142158</v>
      </c>
    </row>
    <row r="112" spans="1:16" x14ac:dyDescent="0.2">
      <c r="A112">
        <f t="shared" si="6"/>
        <v>0</v>
      </c>
      <c r="B112">
        <f t="shared" si="7"/>
        <v>3</v>
      </c>
      <c r="C112" s="10" t="str">
        <f>IF(B112=B111," ",(LOOKUP(B112,'Co List'!$A$3:$A$362,'Co List'!$B$3:$B$362)))</f>
        <v xml:space="preserve"> </v>
      </c>
      <c r="D112" s="6" t="s">
        <v>370</v>
      </c>
      <c r="E112">
        <v>0</v>
      </c>
      <c r="F112">
        <v>0</v>
      </c>
      <c r="G112">
        <v>0</v>
      </c>
      <c r="H112">
        <v>0</v>
      </c>
    </row>
    <row r="113" spans="1:8" x14ac:dyDescent="0.2">
      <c r="A113">
        <f t="shared" si="6"/>
        <v>0</v>
      </c>
      <c r="B113">
        <f t="shared" si="7"/>
        <v>3</v>
      </c>
      <c r="C113" s="10" t="str">
        <f>IF(B113=B112," ",(LOOKUP(B113,'Co List'!$A$3:$A$362,'Co List'!$B$3:$B$362)))</f>
        <v xml:space="preserve"> </v>
      </c>
      <c r="D113" s="6" t="s">
        <v>371</v>
      </c>
      <c r="E113">
        <v>34.700318750205945</v>
      </c>
      <c r="F113">
        <v>30.545241096387763</v>
      </c>
      <c r="G113">
        <v>29.599249497122283</v>
      </c>
      <c r="H113">
        <v>32.157079295179692</v>
      </c>
    </row>
    <row r="114" spans="1:8" x14ac:dyDescent="0.2">
      <c r="A114">
        <f t="shared" si="6"/>
        <v>0</v>
      </c>
      <c r="B114">
        <f t="shared" si="7"/>
        <v>3</v>
      </c>
      <c r="C114" s="10" t="str">
        <f>IF(B114=B113," ",(LOOKUP(B114,'Co List'!$A$3:$A$362,'Co List'!$B$3:$B$362)))</f>
        <v xml:space="preserve"> </v>
      </c>
      <c r="D114" s="6" t="s">
        <v>372</v>
      </c>
      <c r="E114">
        <v>65.299681249794048</v>
      </c>
      <c r="F114">
        <v>69.454758903612245</v>
      </c>
      <c r="G114">
        <v>70.400750502877727</v>
      </c>
      <c r="H114">
        <v>67.842920704820287</v>
      </c>
    </row>
    <row r="115" spans="1:8" x14ac:dyDescent="0.2">
      <c r="A115">
        <f t="shared" si="6"/>
        <v>0</v>
      </c>
      <c r="B115">
        <f t="shared" si="7"/>
        <v>3</v>
      </c>
      <c r="C115" s="10" t="str">
        <f>IF(B115=B114," ",(LOOKUP(B115,'Co List'!$A$3:$A$362,'Co List'!$B$3:$B$362)))</f>
        <v xml:space="preserve"> </v>
      </c>
      <c r="D115" s="6" t="s">
        <v>373</v>
      </c>
      <c r="E115">
        <v>57188.138105740676</v>
      </c>
      <c r="F115">
        <v>63936.927812658694</v>
      </c>
      <c r="G115">
        <v>91373.941094788519</v>
      </c>
      <c r="H115">
        <v>95707.837883813685</v>
      </c>
    </row>
    <row r="116" spans="1:8" x14ac:dyDescent="0.2">
      <c r="A116">
        <f t="shared" si="6"/>
        <v>0</v>
      </c>
      <c r="B116">
        <f t="shared" si="7"/>
        <v>3</v>
      </c>
      <c r="C116" s="10" t="str">
        <f>IF(B116=B115," ",(LOOKUP(B116,'Co List'!$A$3:$A$362,'Co List'!$B$3:$B$362)))</f>
        <v xml:space="preserve"> </v>
      </c>
      <c r="D116" s="6" t="s">
        <v>374</v>
      </c>
      <c r="E116">
        <v>56931.530435583758</v>
      </c>
      <c r="F116">
        <v>63632.293546511522</v>
      </c>
      <c r="G116">
        <v>90630.463126486735</v>
      </c>
      <c r="H116">
        <v>94431.856598977916</v>
      </c>
    </row>
    <row r="117" spans="1:8" x14ac:dyDescent="0.2">
      <c r="A117">
        <f t="shared" si="6"/>
        <v>0</v>
      </c>
      <c r="B117">
        <f t="shared" si="7"/>
        <v>3</v>
      </c>
      <c r="C117" s="10" t="str">
        <f>IF(B117=B116," ",(LOOKUP(B117,'Co List'!$A$3:$A$362,'Co List'!$B$3:$B$362)))</f>
        <v xml:space="preserve"> </v>
      </c>
      <c r="D117" s="6" t="s">
        <v>375</v>
      </c>
      <c r="E117">
        <v>101.23604787923445</v>
      </c>
      <c r="F117">
        <v>120.57179534046467</v>
      </c>
      <c r="G117">
        <v>449.40284081832147</v>
      </c>
      <c r="H117">
        <v>918.70748217889252</v>
      </c>
    </row>
    <row r="118" spans="1:8" x14ac:dyDescent="0.2">
      <c r="A118">
        <f t="shared" si="6"/>
        <v>0</v>
      </c>
      <c r="B118">
        <f t="shared" si="7"/>
        <v>3</v>
      </c>
      <c r="C118" s="10" t="str">
        <f>IF(B118=B117," ",(LOOKUP(B118,'Co List'!$A$3:$A$362,'Co List'!$B$3:$B$362)))</f>
        <v xml:space="preserve"> </v>
      </c>
      <c r="D118" s="6" t="s">
        <v>376</v>
      </c>
      <c r="E118">
        <v>155.37162227769133</v>
      </c>
      <c r="F118">
        <v>184.06247080671085</v>
      </c>
      <c r="G118">
        <v>294.07512748348006</v>
      </c>
      <c r="H118">
        <v>357.27380265685792</v>
      </c>
    </row>
    <row r="119" spans="1:8" x14ac:dyDescent="0.2">
      <c r="A119">
        <f t="shared" si="6"/>
        <v>0</v>
      </c>
      <c r="B119">
        <f t="shared" si="7"/>
        <v>3</v>
      </c>
      <c r="C119" s="10" t="str">
        <f>IF(B119=B118," ",(LOOKUP(B119,'Co List'!$A$3:$A$362,'Co List'!$B$3:$B$362)))</f>
        <v xml:space="preserve"> </v>
      </c>
      <c r="D119" s="6" t="s">
        <v>377</v>
      </c>
      <c r="E119">
        <v>19844.466210000002</v>
      </c>
      <c r="F119">
        <v>19529.688750000001</v>
      </c>
      <c r="G119">
        <v>27046.000800000002</v>
      </c>
      <c r="H119">
        <v>30776.845319999997</v>
      </c>
    </row>
    <row r="120" spans="1:8" ht="15" x14ac:dyDescent="0.25">
      <c r="A120">
        <f t="shared" si="6"/>
        <v>0</v>
      </c>
      <c r="B120">
        <f t="shared" si="7"/>
        <v>3</v>
      </c>
      <c r="C120" s="10" t="str">
        <f>IF(B120=B119," ",(LOOKUP(B120,'Co List'!$A$3:$A$362,'Co List'!$B$3:$B$362)))</f>
        <v xml:space="preserve"> </v>
      </c>
      <c r="D120" s="8" t="s">
        <v>378</v>
      </c>
      <c r="E120">
        <v>19844.466210000002</v>
      </c>
      <c r="F120">
        <v>19529.688750000001</v>
      </c>
      <c r="G120">
        <v>27046.000799999998</v>
      </c>
      <c r="H120">
        <v>30776.845319999997</v>
      </c>
    </row>
    <row r="121" spans="1:8" ht="15" x14ac:dyDescent="0.25">
      <c r="A121">
        <f t="shared" si="6"/>
        <v>0</v>
      </c>
      <c r="B121">
        <f t="shared" si="7"/>
        <v>3</v>
      </c>
      <c r="C121" s="10" t="str">
        <f>IF(B121=B120," ",(LOOKUP(B121,'Co List'!$A$3:$A$362,'Co List'!$B$3:$B$362)))</f>
        <v xml:space="preserve"> </v>
      </c>
      <c r="D121" s="8" t="s">
        <v>379</v>
      </c>
      <c r="E121">
        <v>0</v>
      </c>
      <c r="F121">
        <v>0</v>
      </c>
      <c r="G121">
        <v>0</v>
      </c>
      <c r="H121">
        <v>0</v>
      </c>
    </row>
    <row r="122" spans="1:8" ht="15" x14ac:dyDescent="0.25">
      <c r="A122">
        <f t="shared" si="6"/>
        <v>0</v>
      </c>
      <c r="B122">
        <f t="shared" si="7"/>
        <v>3</v>
      </c>
      <c r="C122" s="10" t="str">
        <f>IF(B122=B121," ",(LOOKUP(B122,'Co List'!$A$3:$A$362,'Co List'!$B$3:$B$362)))</f>
        <v xml:space="preserve"> </v>
      </c>
      <c r="D122" s="8" t="s">
        <v>380</v>
      </c>
      <c r="E122">
        <v>0</v>
      </c>
      <c r="F122">
        <v>0</v>
      </c>
      <c r="G122">
        <v>3.637978807091713E-12</v>
      </c>
      <c r="H122">
        <v>0</v>
      </c>
    </row>
    <row r="123" spans="1:8" ht="15" x14ac:dyDescent="0.25">
      <c r="A123">
        <f t="shared" si="6"/>
        <v>0</v>
      </c>
      <c r="B123">
        <f t="shared" si="7"/>
        <v>3</v>
      </c>
      <c r="C123" s="10" t="str">
        <f>IF(B123=B122," ",(LOOKUP(B123,'Co List'!$A$3:$A$362,'Co List'!$B$3:$B$362)))</f>
        <v xml:space="preserve"> </v>
      </c>
      <c r="D123" s="8" t="s">
        <v>381</v>
      </c>
      <c r="E123">
        <v>37343.67189574067</v>
      </c>
      <c r="F123">
        <v>44407.2390626587</v>
      </c>
      <c r="G123">
        <v>64327.940294788525</v>
      </c>
      <c r="H123">
        <v>64930.992563813677</v>
      </c>
    </row>
    <row r="124" spans="1:8" ht="15" x14ac:dyDescent="0.25">
      <c r="A124">
        <f t="shared" si="6"/>
        <v>0</v>
      </c>
      <c r="B124">
        <f t="shared" si="7"/>
        <v>3</v>
      </c>
      <c r="C124" s="10" t="str">
        <f>IF(B124=B123," ",(LOOKUP(B124,'Co List'!$A$3:$A$362,'Co List'!$B$3:$B$362)))</f>
        <v xml:space="preserve"> </v>
      </c>
      <c r="D124" s="8" t="s">
        <v>382</v>
      </c>
      <c r="E124">
        <v>29944.662780795839</v>
      </c>
      <c r="F124">
        <v>35308.650517433998</v>
      </c>
      <c r="G124">
        <v>51613.620326167205</v>
      </c>
      <c r="H124">
        <v>58885.563814437752</v>
      </c>
    </row>
    <row r="125" spans="1:8" ht="15" x14ac:dyDescent="0.25">
      <c r="A125">
        <f t="shared" si="6"/>
        <v>0</v>
      </c>
      <c r="B125">
        <f t="shared" si="7"/>
        <v>3</v>
      </c>
      <c r="C125" s="10" t="str">
        <f>IF(B125=B124," ",(LOOKUP(B125,'Co List'!$A$3:$A$362,'Co List'!$B$3:$B$362)))</f>
        <v xml:space="preserve"> </v>
      </c>
      <c r="D125" s="8" t="s">
        <v>383</v>
      </c>
      <c r="E125">
        <v>7399.0091149448344</v>
      </c>
      <c r="F125">
        <v>9098.5885452247003</v>
      </c>
      <c r="G125">
        <v>12714.319968621321</v>
      </c>
      <c r="H125">
        <v>6045.4287493759239</v>
      </c>
    </row>
    <row r="126" spans="1:8" x14ac:dyDescent="0.2">
      <c r="A126">
        <f t="shared" si="6"/>
        <v>0</v>
      </c>
      <c r="B126">
        <f t="shared" si="7"/>
        <v>3</v>
      </c>
      <c r="C126" s="10" t="str">
        <f>IF(B126=B125," ",(LOOKUP(B126,'Co List'!$A$3:$A$362,'Co List'!$B$3:$B$362)))</f>
        <v xml:space="preserve"> </v>
      </c>
      <c r="D126" s="6" t="s">
        <v>384</v>
      </c>
      <c r="E126">
        <v>0</v>
      </c>
      <c r="F126">
        <v>0</v>
      </c>
      <c r="G126">
        <v>0</v>
      </c>
      <c r="H126">
        <v>0</v>
      </c>
    </row>
    <row r="127" spans="1:8" x14ac:dyDescent="0.2">
      <c r="A127">
        <f t="shared" si="6"/>
        <v>0</v>
      </c>
      <c r="B127">
        <f t="shared" si="7"/>
        <v>3</v>
      </c>
      <c r="C127" s="10" t="str">
        <f>IF(B127=B126," ",(LOOKUP(B127,'Co List'!$A$3:$A$362,'Co List'!$B$3:$B$362)))</f>
        <v xml:space="preserve"> </v>
      </c>
      <c r="D127" s="6" t="s">
        <v>385</v>
      </c>
      <c r="E127">
        <v>9673.7742837300011</v>
      </c>
      <c r="F127">
        <v>11521.43290401</v>
      </c>
      <c r="G127">
        <v>16561.335923257</v>
      </c>
      <c r="H127">
        <v>16090.187532342003</v>
      </c>
    </row>
    <row r="128" spans="1:8" x14ac:dyDescent="0.2">
      <c r="A128">
        <f t="shared" si="6"/>
        <v>0</v>
      </c>
      <c r="B128">
        <f t="shared" si="7"/>
        <v>3</v>
      </c>
      <c r="C128" s="10" t="str">
        <f>IF(B128=B127," ",(LOOKUP(B128,'Co List'!$A$3:$A$362,'Co List'!$B$3:$B$362)))</f>
        <v xml:space="preserve"> </v>
      </c>
      <c r="D128" s="6" t="s">
        <v>386</v>
      </c>
      <c r="E128">
        <v>7390.4957279999999</v>
      </c>
      <c r="F128">
        <v>8714.3553000000011</v>
      </c>
      <c r="G128">
        <v>11716.955952849001</v>
      </c>
      <c r="H128">
        <v>11757.000898818</v>
      </c>
    </row>
    <row r="129" spans="1:8" x14ac:dyDescent="0.2">
      <c r="A129">
        <f t="shared" si="6"/>
        <v>0</v>
      </c>
      <c r="B129">
        <f t="shared" si="7"/>
        <v>3</v>
      </c>
      <c r="C129" s="10" t="str">
        <f>IF(B129=B128," ",(LOOKUP(B129,'Co List'!$A$3:$A$362,'Co List'!$B$3:$B$362)))</f>
        <v xml:space="preserve"> </v>
      </c>
      <c r="D129" s="6" t="s">
        <v>387</v>
      </c>
      <c r="E129">
        <v>0</v>
      </c>
      <c r="F129">
        <v>0</v>
      </c>
      <c r="G129">
        <v>0</v>
      </c>
      <c r="H129">
        <v>0</v>
      </c>
    </row>
    <row r="130" spans="1:8" x14ac:dyDescent="0.2">
      <c r="A130">
        <f t="shared" si="6"/>
        <v>0</v>
      </c>
      <c r="B130">
        <f t="shared" si="7"/>
        <v>3</v>
      </c>
      <c r="C130" s="10" t="str">
        <f>IF(B130=B129," ",(LOOKUP(B130,'Co List'!$A$3:$A$362,'Co List'!$B$3:$B$362)))</f>
        <v xml:space="preserve"> </v>
      </c>
      <c r="D130" s="6" t="s">
        <v>388</v>
      </c>
      <c r="E130">
        <v>0</v>
      </c>
      <c r="F130">
        <v>0</v>
      </c>
      <c r="G130">
        <v>0</v>
      </c>
      <c r="H130">
        <v>0</v>
      </c>
    </row>
    <row r="131" spans="1:8" x14ac:dyDescent="0.2">
      <c r="A131">
        <f t="shared" si="6"/>
        <v>0</v>
      </c>
      <c r="B131">
        <f t="shared" si="7"/>
        <v>3</v>
      </c>
      <c r="C131" s="10" t="str">
        <f>IF(B131=B130," ",(LOOKUP(B131,'Co List'!$A$3:$A$362,'Co List'!$B$3:$B$362)))</f>
        <v xml:space="preserve"> </v>
      </c>
      <c r="D131" s="6" t="s">
        <v>389</v>
      </c>
      <c r="E131">
        <v>2046.01490128</v>
      </c>
      <c r="F131">
        <v>2521.4314437600001</v>
      </c>
      <c r="G131">
        <v>3327.5393865200003</v>
      </c>
      <c r="H131">
        <v>1764.7008819599998</v>
      </c>
    </row>
    <row r="132" spans="1:8" x14ac:dyDescent="0.2">
      <c r="A132">
        <f t="shared" si="6"/>
        <v>0</v>
      </c>
      <c r="B132">
        <f t="shared" si="7"/>
        <v>3</v>
      </c>
      <c r="C132" s="10" t="str">
        <f>IF(B132=B131," ",(LOOKUP(B132,'Co List'!$A$3:$A$362,'Co List'!$B$3:$B$362)))</f>
        <v xml:space="preserve"> </v>
      </c>
      <c r="D132" s="6" t="s">
        <v>390</v>
      </c>
      <c r="E132">
        <v>37.865172199999996</v>
      </c>
      <c r="F132">
        <v>81.205693499999995</v>
      </c>
      <c r="G132">
        <v>9.2454299999999989</v>
      </c>
      <c r="H132">
        <v>0</v>
      </c>
    </row>
    <row r="133" spans="1:8" x14ac:dyDescent="0.2">
      <c r="A133">
        <f t="shared" ref="A133:A196" si="12">IF(A132&gt;0,A132+1,(IF($C$1=C133,1,0)))</f>
        <v>0</v>
      </c>
      <c r="B133">
        <f t="shared" ref="B133:B196" si="13">IF(D133=$D$3,B132+1,B132)</f>
        <v>3</v>
      </c>
      <c r="C133" s="10" t="str">
        <f>IF(B133=B132," ",(LOOKUP(B133,'Co List'!$A$3:$A$362,'Co List'!$B$3:$B$362)))</f>
        <v xml:space="preserve"> </v>
      </c>
      <c r="D133" s="6" t="s">
        <v>391</v>
      </c>
      <c r="E133">
        <v>0</v>
      </c>
      <c r="F133">
        <v>0</v>
      </c>
      <c r="G133">
        <v>0</v>
      </c>
      <c r="H133">
        <v>0</v>
      </c>
    </row>
    <row r="134" spans="1:8" x14ac:dyDescent="0.2">
      <c r="A134">
        <f t="shared" si="12"/>
        <v>0</v>
      </c>
      <c r="B134">
        <f t="shared" si="13"/>
        <v>3</v>
      </c>
      <c r="C134" s="10" t="str">
        <f>IF(B134=B133," ",(LOOKUP(B134,'Co List'!$A$3:$A$362,'Co List'!$B$3:$B$362)))</f>
        <v xml:space="preserve"> </v>
      </c>
      <c r="D134" s="6" t="s">
        <v>392</v>
      </c>
      <c r="E134">
        <v>0</v>
      </c>
      <c r="F134">
        <v>0</v>
      </c>
      <c r="G134">
        <v>0</v>
      </c>
      <c r="H134">
        <v>0</v>
      </c>
    </row>
    <row r="135" spans="1:8" x14ac:dyDescent="0.2">
      <c r="A135">
        <f t="shared" si="12"/>
        <v>0</v>
      </c>
      <c r="B135">
        <f t="shared" si="13"/>
        <v>3</v>
      </c>
      <c r="C135" s="10" t="str">
        <f>IF(B135=B134," ",(LOOKUP(B135,'Co List'!$A$3:$A$362,'Co List'!$B$3:$B$362)))</f>
        <v xml:space="preserve"> </v>
      </c>
      <c r="D135" s="6" t="s">
        <v>393</v>
      </c>
      <c r="E135">
        <v>0</v>
      </c>
      <c r="F135">
        <v>0</v>
      </c>
      <c r="G135">
        <v>909.75984888799985</v>
      </c>
      <c r="H135">
        <v>2472.447951564</v>
      </c>
    </row>
    <row r="136" spans="1:8" ht="15" x14ac:dyDescent="0.25">
      <c r="A136">
        <f t="shared" si="12"/>
        <v>0</v>
      </c>
      <c r="B136">
        <f t="shared" si="13"/>
        <v>3</v>
      </c>
      <c r="C136" s="10" t="str">
        <f>IF(B136=B135," ",(LOOKUP(B136,'Co List'!$A$3:$A$362,'Co List'!$B$3:$B$362)))</f>
        <v xml:space="preserve"> </v>
      </c>
      <c r="D136" s="8" t="s">
        <v>394</v>
      </c>
      <c r="E136">
        <v>199.39848225</v>
      </c>
      <c r="F136">
        <v>204.44046674999998</v>
      </c>
      <c r="G136">
        <v>597.83530499999995</v>
      </c>
      <c r="H136">
        <v>96.03779999999999</v>
      </c>
    </row>
    <row r="137" spans="1:8" ht="15" x14ac:dyDescent="0.25">
      <c r="A137">
        <f t="shared" si="12"/>
        <v>0</v>
      </c>
      <c r="B137">
        <f t="shared" si="13"/>
        <v>3</v>
      </c>
      <c r="C137" s="10" t="str">
        <f>IF(B137=B136," ",(LOOKUP(B137,'Co List'!$A$3:$A$362,'Co List'!$B$3:$B$362)))</f>
        <v xml:space="preserve"> </v>
      </c>
      <c r="D137" s="8" t="s">
        <v>395</v>
      </c>
      <c r="E137">
        <v>10.748603380000002</v>
      </c>
      <c r="F137">
        <v>13.793754460000001</v>
      </c>
      <c r="G137">
        <v>24.877072524000006</v>
      </c>
      <c r="H137">
        <v>20.906192085000001</v>
      </c>
    </row>
    <row r="138" spans="1:8" ht="15" x14ac:dyDescent="0.25">
      <c r="A138">
        <f t="shared" si="12"/>
        <v>0</v>
      </c>
      <c r="B138">
        <f t="shared" si="13"/>
        <v>3</v>
      </c>
      <c r="C138" s="10" t="str">
        <f>IF(B138=B137," ",(LOOKUP(B138,'Co List'!$A$3:$A$362,'Co List'!$B$3:$B$362)))</f>
        <v xml:space="preserve"> </v>
      </c>
      <c r="D138" s="8" t="s">
        <v>396</v>
      </c>
      <c r="E138">
        <v>24499.341</v>
      </c>
      <c r="F138">
        <v>24721.125</v>
      </c>
      <c r="G138">
        <v>34674.36</v>
      </c>
      <c r="H138">
        <v>39457.493999999999</v>
      </c>
    </row>
    <row r="139" spans="1:8" x14ac:dyDescent="0.2">
      <c r="A139">
        <f t="shared" si="12"/>
        <v>0</v>
      </c>
      <c r="B139">
        <f t="shared" si="13"/>
        <v>3</v>
      </c>
      <c r="C139" s="10" t="str">
        <f>IF(B139=B138," ",(LOOKUP(B139,'Co List'!$A$3:$A$362,'Co List'!$B$3:$B$362)))</f>
        <v xml:space="preserve"> </v>
      </c>
      <c r="D139" s="6" t="s">
        <v>397</v>
      </c>
      <c r="E139">
        <v>24499.341</v>
      </c>
      <c r="F139">
        <v>24721.125</v>
      </c>
      <c r="G139">
        <v>34674.36</v>
      </c>
      <c r="H139">
        <v>39457.493999999999</v>
      </c>
    </row>
    <row r="140" spans="1:8" x14ac:dyDescent="0.2">
      <c r="A140">
        <f t="shared" si="12"/>
        <v>0</v>
      </c>
      <c r="B140">
        <f t="shared" si="13"/>
        <v>3</v>
      </c>
      <c r="C140" s="10" t="str">
        <f>IF(B140=B139," ",(LOOKUP(B140,'Co List'!$A$3:$A$362,'Co List'!$B$3:$B$362)))</f>
        <v xml:space="preserve"> </v>
      </c>
      <c r="D140" s="6" t="s">
        <v>398</v>
      </c>
      <c r="E140">
        <v>0</v>
      </c>
      <c r="F140">
        <v>0</v>
      </c>
      <c r="G140">
        <v>0</v>
      </c>
      <c r="H140">
        <v>0</v>
      </c>
    </row>
    <row r="141" spans="1:8" x14ac:dyDescent="0.2">
      <c r="A141">
        <f t="shared" si="12"/>
        <v>0</v>
      </c>
      <c r="B141">
        <f t="shared" si="13"/>
        <v>3</v>
      </c>
      <c r="C141" s="10" t="str">
        <f>IF(B141=B140," ",(LOOKUP(B141,'Co List'!$A$3:$A$362,'Co List'!$B$3:$B$362)))</f>
        <v xml:space="preserve"> </v>
      </c>
      <c r="D141" s="6" t="s">
        <v>399</v>
      </c>
      <c r="E141">
        <v>0</v>
      </c>
      <c r="F141">
        <v>0</v>
      </c>
      <c r="G141">
        <v>0</v>
      </c>
      <c r="H141">
        <v>0</v>
      </c>
    </row>
    <row r="142" spans="1:8" x14ac:dyDescent="0.2">
      <c r="A142">
        <f t="shared" si="12"/>
        <v>0</v>
      </c>
      <c r="B142">
        <f t="shared" si="13"/>
        <v>3</v>
      </c>
      <c r="C142" s="10" t="str">
        <f>IF(B142=B141," ",(LOOKUP(B142,'Co List'!$A$3:$A$362,'Co List'!$B$3:$B$362)))</f>
        <v xml:space="preserve"> </v>
      </c>
      <c r="D142" s="6" t="s">
        <v>400</v>
      </c>
      <c r="E142">
        <v>0</v>
      </c>
      <c r="F142">
        <v>0</v>
      </c>
      <c r="G142">
        <v>0</v>
      </c>
      <c r="H142">
        <v>0</v>
      </c>
    </row>
    <row r="143" spans="1:8" x14ac:dyDescent="0.2">
      <c r="A143">
        <f t="shared" si="12"/>
        <v>0</v>
      </c>
      <c r="B143">
        <f t="shared" si="13"/>
        <v>3</v>
      </c>
      <c r="C143" s="10" t="str">
        <f>IF(B143=B142," ",(LOOKUP(B143,'Co List'!$A$3:$A$362,'Co List'!$B$3:$B$362)))</f>
        <v xml:space="preserve"> </v>
      </c>
      <c r="D143" s="6" t="s">
        <v>401</v>
      </c>
      <c r="E143">
        <v>12.49466391</v>
      </c>
      <c r="F143">
        <v>14.016877875</v>
      </c>
      <c r="G143">
        <v>23.058449400000001</v>
      </c>
      <c r="H143">
        <v>30.77684532</v>
      </c>
    </row>
    <row r="144" spans="1:8" x14ac:dyDescent="0.2">
      <c r="A144">
        <f t="shared" si="12"/>
        <v>0</v>
      </c>
      <c r="B144">
        <f t="shared" si="13"/>
        <v>3</v>
      </c>
      <c r="C144" s="10" t="str">
        <f>IF(B144=B143," ",(LOOKUP(B144,'Co List'!$A$3:$A$362,'Co List'!$B$3:$B$362)))</f>
        <v xml:space="preserve"> </v>
      </c>
      <c r="D144" s="6" t="s">
        <v>402</v>
      </c>
      <c r="E144">
        <v>0</v>
      </c>
      <c r="F144">
        <v>0</v>
      </c>
      <c r="G144">
        <v>0</v>
      </c>
      <c r="H144">
        <v>0</v>
      </c>
    </row>
    <row r="145" spans="1:16" x14ac:dyDescent="0.2">
      <c r="A145">
        <f t="shared" si="12"/>
        <v>0</v>
      </c>
      <c r="B145">
        <f t="shared" si="13"/>
        <v>3</v>
      </c>
      <c r="C145" s="10" t="str">
        <f>IF(B145=B144," ",(LOOKUP(B145,'Co List'!$A$3:$A$362,'Co List'!$B$3:$B$362)))</f>
        <v xml:space="preserve"> </v>
      </c>
      <c r="D145" s="6" t="s">
        <v>403</v>
      </c>
      <c r="E145">
        <v>0</v>
      </c>
      <c r="F145">
        <v>0</v>
      </c>
      <c r="G145">
        <v>0</v>
      </c>
      <c r="H145">
        <v>0</v>
      </c>
    </row>
    <row r="146" spans="1:16" x14ac:dyDescent="0.2">
      <c r="A146">
        <f t="shared" si="12"/>
        <v>0</v>
      </c>
      <c r="B146">
        <f t="shared" si="13"/>
        <v>3</v>
      </c>
      <c r="C146" s="10" t="str">
        <f>IF(B146=B145," ",(LOOKUP(B146,'Co List'!$A$3:$A$362,'Co List'!$B$3:$B$362)))</f>
        <v xml:space="preserve"> </v>
      </c>
      <c r="D146" s="6" t="s">
        <v>404</v>
      </c>
      <c r="E146" s="11">
        <v>12.49466391</v>
      </c>
      <c r="F146" s="11">
        <v>14.016877875</v>
      </c>
      <c r="G146" s="11">
        <v>23.058449400000001</v>
      </c>
      <c r="H146" s="11">
        <v>30.77684532</v>
      </c>
    </row>
    <row r="147" spans="1:16" x14ac:dyDescent="0.2">
      <c r="A147">
        <f t="shared" si="12"/>
        <v>0</v>
      </c>
      <c r="B147">
        <f t="shared" si="13"/>
        <v>3</v>
      </c>
      <c r="C147" s="10" t="str">
        <f>IF(B147=B146," ",(LOOKUP(B147,'Co List'!$A$3:$A$362,'Co List'!$B$3:$B$362)))</f>
        <v xml:space="preserve"> </v>
      </c>
      <c r="D147" s="6" t="s">
        <v>405</v>
      </c>
      <c r="E147">
        <v>471.41</v>
      </c>
      <c r="F147">
        <v>496.42</v>
      </c>
      <c r="G147">
        <v>659.26</v>
      </c>
      <c r="H147">
        <v>824.84</v>
      </c>
    </row>
    <row r="148" spans="1:16" x14ac:dyDescent="0.2">
      <c r="A148">
        <f t="shared" si="12"/>
        <v>0</v>
      </c>
      <c r="B148">
        <f t="shared" si="13"/>
        <v>3</v>
      </c>
      <c r="C148" s="10" t="str">
        <f>IF(B148=B147," ",(LOOKUP(B148,'Co List'!$A$3:$A$362,'Co List'!$B$3:$B$362)))</f>
        <v xml:space="preserve"> </v>
      </c>
      <c r="D148" s="6" t="s">
        <v>406</v>
      </c>
      <c r="E148">
        <v>72.079899999999995</v>
      </c>
      <c r="F148">
        <v>62.69</v>
      </c>
      <c r="G148">
        <v>80.27</v>
      </c>
      <c r="H148">
        <v>120.34</v>
      </c>
    </row>
    <row r="149" spans="1:16" x14ac:dyDescent="0.2">
      <c r="A149">
        <f t="shared" si="12"/>
        <v>0</v>
      </c>
      <c r="B149">
        <f t="shared" si="13"/>
        <v>3</v>
      </c>
      <c r="C149" s="10" t="str">
        <f>IF(B149=B148," ",(LOOKUP(B149,'Co List'!$A$3:$A$362,'Co List'!$B$3:$B$362)))</f>
        <v xml:space="preserve"> </v>
      </c>
      <c r="D149" s="6" t="s">
        <v>407</v>
      </c>
      <c r="E149" s="11">
        <v>28.79</v>
      </c>
      <c r="F149" s="11">
        <v>22.47</v>
      </c>
      <c r="G149" s="11">
        <v>22.46</v>
      </c>
      <c r="H149" s="11">
        <v>45.24</v>
      </c>
    </row>
    <row r="150" spans="1:16" x14ac:dyDescent="0.2">
      <c r="A150">
        <f t="shared" si="12"/>
        <v>0</v>
      </c>
      <c r="B150">
        <f t="shared" si="13"/>
        <v>3</v>
      </c>
      <c r="C150" s="10" t="str">
        <f>IF(B150=B149," ",(LOOKUP(B150,'Co List'!$A$3:$A$362,'Co List'!$B$3:$B$362)))</f>
        <v xml:space="preserve"> </v>
      </c>
      <c r="D150" s="6" t="s">
        <v>408</v>
      </c>
      <c r="E150">
        <v>12.108499999999999</v>
      </c>
      <c r="F150">
        <v>12.108499999999999</v>
      </c>
      <c r="G150">
        <v>12.108499999999999</v>
      </c>
      <c r="H150">
        <v>12.108499999999999</v>
      </c>
    </row>
    <row r="151" spans="1:16" x14ac:dyDescent="0.2">
      <c r="A151">
        <f t="shared" si="12"/>
        <v>0</v>
      </c>
      <c r="B151">
        <f t="shared" si="13"/>
        <v>3</v>
      </c>
      <c r="C151" s="10" t="str">
        <f>IF(B151=B150," ",(LOOKUP(B151,'Co List'!$A$3:$A$362,'Co List'!$B$3:$B$362)))</f>
        <v xml:space="preserve"> </v>
      </c>
      <c r="D151" s="6" t="s">
        <v>409</v>
      </c>
      <c r="E151">
        <v>23.25</v>
      </c>
      <c r="F151">
        <v>27.7</v>
      </c>
      <c r="G151">
        <v>46.07</v>
      </c>
      <c r="H151">
        <v>51.67</v>
      </c>
    </row>
    <row r="152" spans="1:16" x14ac:dyDescent="0.2">
      <c r="A152">
        <f t="shared" si="12"/>
        <v>0</v>
      </c>
      <c r="B152">
        <f t="shared" si="13"/>
        <v>3</v>
      </c>
      <c r="C152" s="10" t="str">
        <f>IF(B152=B151," ",(LOOKUP(B152,'Co List'!$A$3:$A$362,'Co List'!$B$3:$B$362)))</f>
        <v xml:space="preserve"> </v>
      </c>
      <c r="D152" s="6" t="s">
        <v>410</v>
      </c>
      <c r="E152">
        <v>23.243267289999999</v>
      </c>
      <c r="F152">
        <v>27.810632335000001</v>
      </c>
      <c r="G152">
        <v>47.935521924</v>
      </c>
      <c r="H152">
        <v>51.683037405</v>
      </c>
    </row>
    <row r="153" spans="1:16" x14ac:dyDescent="0.2">
      <c r="A153">
        <f t="shared" si="12"/>
        <v>0</v>
      </c>
      <c r="B153">
        <f t="shared" si="13"/>
        <v>3</v>
      </c>
      <c r="C153" s="10" t="str">
        <f>IF(B153=B152," ",(LOOKUP(B153,'Co List'!$A$3:$A$362,'Co List'!$B$3:$B$362)))</f>
        <v xml:space="preserve"> </v>
      </c>
      <c r="D153" s="6" t="s">
        <v>411</v>
      </c>
      <c r="E153">
        <v>23.243267290000002</v>
      </c>
      <c r="F153">
        <v>27.810632335000001</v>
      </c>
      <c r="G153">
        <v>47.935521924000007</v>
      </c>
      <c r="H153">
        <v>51.683037405</v>
      </c>
    </row>
    <row r="154" spans="1:16" x14ac:dyDescent="0.2">
      <c r="A154">
        <f t="shared" si="12"/>
        <v>0</v>
      </c>
      <c r="B154">
        <f t="shared" si="13"/>
        <v>3</v>
      </c>
      <c r="C154" s="10" t="str">
        <f>IF(B154=B153," ",(LOOKUP(B154,'Co List'!$A$3:$A$362,'Co List'!$B$3:$B$362)))</f>
        <v xml:space="preserve"> </v>
      </c>
      <c r="D154" s="6" t="s">
        <v>412</v>
      </c>
      <c r="E154">
        <v>-6.7327099999978657E-3</v>
      </c>
      <c r="F154">
        <v>0.1106323350000018</v>
      </c>
      <c r="G154">
        <v>1.8655219240000065</v>
      </c>
      <c r="H154">
        <v>1.3037404999998614E-2</v>
      </c>
    </row>
    <row r="155" spans="1:16" ht="13.5" thickBot="1" x14ac:dyDescent="0.25">
      <c r="A155">
        <f t="shared" si="12"/>
        <v>0</v>
      </c>
      <c r="B155">
        <f t="shared" si="13"/>
        <v>3</v>
      </c>
      <c r="C155" s="10" t="str">
        <f>IF(B155=B154," ",(LOOKUP(B155,'Co List'!$A$3:$A$362,'Co List'!$B$3:$B$362)))</f>
        <v xml:space="preserve"> </v>
      </c>
      <c r="D155" s="9" t="s">
        <v>413</v>
      </c>
      <c r="E155">
        <v>12</v>
      </c>
      <c r="F155">
        <v>12</v>
      </c>
      <c r="G155">
        <v>12</v>
      </c>
      <c r="H155">
        <v>12</v>
      </c>
    </row>
    <row r="156" spans="1:16" ht="15" x14ac:dyDescent="0.25">
      <c r="A156">
        <f t="shared" si="12"/>
        <v>0</v>
      </c>
      <c r="B156">
        <f t="shared" si="13"/>
        <v>4</v>
      </c>
      <c r="C156" s="10" t="str">
        <f>IF(B156=B155," ",(LOOKUP(B156,'Co List'!$A$3:$A$362,'Co List'!$B$3:$B$362)))</f>
        <v>AARTI INDUSTRIES LTD.</v>
      </c>
      <c r="D156" s="4" t="s">
        <v>362</v>
      </c>
      <c r="E156">
        <v>99.541462435488313</v>
      </c>
      <c r="F156">
        <v>99.291824287082022</v>
      </c>
      <c r="G156">
        <v>99.666502554281166</v>
      </c>
      <c r="H156">
        <v>100</v>
      </c>
      <c r="J156">
        <f>COUNTIF(E198:H198,0)</f>
        <v>0</v>
      </c>
      <c r="K156">
        <f>SUM(E156:H156)/(4-J156)</f>
        <v>99.624947319212879</v>
      </c>
      <c r="L156">
        <f>SUM(E166:H166)/(4-J156)</f>
        <v>381751.9695614106</v>
      </c>
      <c r="M156">
        <f>E166</f>
        <v>370516.72881759045</v>
      </c>
      <c r="N156">
        <f t="shared" ref="N156" si="14">F166</f>
        <v>323024.68422278116</v>
      </c>
      <c r="O156">
        <f t="shared" ref="O156" si="15">G166</f>
        <v>365716.27423815994</v>
      </c>
      <c r="P156">
        <f t="shared" ref="P156" si="16">H166</f>
        <v>467750.19096711098</v>
      </c>
    </row>
    <row r="157" spans="1:16" x14ac:dyDescent="0.2">
      <c r="A157">
        <f t="shared" si="12"/>
        <v>0</v>
      </c>
      <c r="B157">
        <f t="shared" si="13"/>
        <v>4</v>
      </c>
      <c r="C157" s="10" t="str">
        <f>IF(B157=B156," ",(LOOKUP(B157,'Co List'!$A$3:$A$362,'Co List'!$B$3:$B$362)))</f>
        <v xml:space="preserve"> </v>
      </c>
      <c r="D157" s="6" t="s">
        <v>364</v>
      </c>
      <c r="E157">
        <v>3.969736520742229</v>
      </c>
      <c r="F157">
        <v>3.9532604029474134</v>
      </c>
      <c r="G157">
        <v>3.9779891685825572</v>
      </c>
      <c r="H157">
        <v>4.0228217102610326</v>
      </c>
    </row>
    <row r="158" spans="1:16" x14ac:dyDescent="0.2">
      <c r="A158">
        <f t="shared" si="12"/>
        <v>0</v>
      </c>
      <c r="B158">
        <f t="shared" si="13"/>
        <v>4</v>
      </c>
      <c r="C158" s="10" t="str">
        <f>IF(B158=B157," ",(LOOKUP(B158,'Co List'!$A$3:$A$362,'Co List'!$B$3:$B$362)))</f>
        <v xml:space="preserve"> </v>
      </c>
      <c r="D158" s="6" t="s">
        <v>365</v>
      </c>
      <c r="E158">
        <v>0.96879962587876611</v>
      </c>
      <c r="F158">
        <v>0.98213514906244548</v>
      </c>
      <c r="G158">
        <v>0.96150070790304654</v>
      </c>
      <c r="H158">
        <v>0.98431364006954836</v>
      </c>
    </row>
    <row r="159" spans="1:16" x14ac:dyDescent="0.2">
      <c r="A159">
        <f t="shared" si="12"/>
        <v>0</v>
      </c>
      <c r="B159">
        <f t="shared" si="13"/>
        <v>4</v>
      </c>
      <c r="C159" s="10" t="str">
        <f>IF(B159=B158," ",(LOOKUP(B159,'Co List'!$A$3:$A$362,'Co List'!$B$3:$B$362)))</f>
        <v xml:space="preserve"> </v>
      </c>
      <c r="D159" s="7" t="s">
        <v>366</v>
      </c>
      <c r="E159">
        <v>28.736261028067233</v>
      </c>
      <c r="F159">
        <v>23.012701201326593</v>
      </c>
      <c r="G159">
        <v>21.855859000314346</v>
      </c>
      <c r="H159">
        <v>22.315154785154927</v>
      </c>
    </row>
    <row r="160" spans="1:16" x14ac:dyDescent="0.2">
      <c r="A160">
        <f t="shared" si="12"/>
        <v>0</v>
      </c>
      <c r="B160">
        <f t="shared" si="13"/>
        <v>4</v>
      </c>
      <c r="C160" s="10" t="str">
        <f>IF(B160=B159," ",(LOOKUP(B160,'Co List'!$A$3:$A$362,'Co List'!$B$3:$B$362)))</f>
        <v xml:space="preserve"> </v>
      </c>
      <c r="D160" s="6" t="s">
        <v>367</v>
      </c>
      <c r="E160">
        <v>487522.01160209265</v>
      </c>
      <c r="F160">
        <v>483714.71132491936</v>
      </c>
      <c r="G160">
        <v>419591.87039715465</v>
      </c>
      <c r="H160">
        <v>356136.88972674811</v>
      </c>
    </row>
    <row r="161" spans="1:8" x14ac:dyDescent="0.2">
      <c r="A161">
        <f t="shared" si="12"/>
        <v>0</v>
      </c>
      <c r="B161">
        <f t="shared" si="13"/>
        <v>4</v>
      </c>
      <c r="C161" s="10" t="str">
        <f>IF(B161=B160," ",(LOOKUP(B161,'Co List'!$A$3:$A$362,'Co List'!$B$3:$B$362)))</f>
        <v xml:space="preserve"> </v>
      </c>
      <c r="D161" s="6" t="s">
        <v>368</v>
      </c>
      <c r="E161">
        <v>0.96589345364335366</v>
      </c>
      <c r="F161">
        <v>0.84208728942330857</v>
      </c>
      <c r="G161">
        <v>0.92445974276582388</v>
      </c>
      <c r="H161">
        <v>1.182381675852151</v>
      </c>
    </row>
    <row r="162" spans="1:8" x14ac:dyDescent="0.2">
      <c r="A162">
        <f t="shared" si="12"/>
        <v>0</v>
      </c>
      <c r="B162">
        <f t="shared" si="13"/>
        <v>4</v>
      </c>
      <c r="C162" s="10" t="str">
        <f>IF(B162=B161," ",(LOOKUP(B162,'Co List'!$A$3:$A$362,'Co List'!$B$3:$B$362)))</f>
        <v xml:space="preserve"> </v>
      </c>
      <c r="D162" s="6" t="s">
        <v>369</v>
      </c>
      <c r="E162">
        <v>181.73274907670711</v>
      </c>
      <c r="F162">
        <v>330.79844774478357</v>
      </c>
      <c r="G162">
        <v>147.7880361424715</v>
      </c>
      <c r="H162">
        <v>129.70003076949618</v>
      </c>
    </row>
    <row r="163" spans="1:8" x14ac:dyDescent="0.2">
      <c r="A163">
        <f t="shared" si="12"/>
        <v>0</v>
      </c>
      <c r="B163">
        <f t="shared" si="13"/>
        <v>4</v>
      </c>
      <c r="C163" s="10" t="str">
        <f>IF(B163=B162," ",(LOOKUP(B163,'Co List'!$A$3:$A$362,'Co List'!$B$3:$B$362)))</f>
        <v xml:space="preserve"> </v>
      </c>
      <c r="D163" s="6" t="s">
        <v>370</v>
      </c>
      <c r="E163">
        <v>0</v>
      </c>
      <c r="F163">
        <v>0</v>
      </c>
      <c r="G163">
        <v>0</v>
      </c>
      <c r="H163">
        <v>0</v>
      </c>
    </row>
    <row r="164" spans="1:8" x14ac:dyDescent="0.2">
      <c r="A164">
        <f t="shared" si="12"/>
        <v>0</v>
      </c>
      <c r="B164">
        <f t="shared" si="13"/>
        <v>4</v>
      </c>
      <c r="C164" s="10" t="str">
        <f>IF(B164=B163," ",(LOOKUP(B164,'Co List'!$A$3:$A$362,'Co List'!$B$3:$B$362)))</f>
        <v xml:space="preserve"> </v>
      </c>
      <c r="D164" s="6" t="s">
        <v>371</v>
      </c>
      <c r="E164">
        <v>23.999118435395129</v>
      </c>
      <c r="F164">
        <v>28.495887250361296</v>
      </c>
      <c r="G164">
        <v>26.606812325933912</v>
      </c>
      <c r="H164">
        <v>26.462882519606278</v>
      </c>
    </row>
    <row r="165" spans="1:8" x14ac:dyDescent="0.2">
      <c r="A165">
        <f t="shared" si="12"/>
        <v>0</v>
      </c>
      <c r="B165">
        <f t="shared" si="13"/>
        <v>4</v>
      </c>
      <c r="C165" s="10" t="str">
        <f>IF(B165=B164," ",(LOOKUP(B165,'Co List'!$A$3:$A$362,'Co List'!$B$3:$B$362)))</f>
        <v xml:space="preserve"> </v>
      </c>
      <c r="D165" s="6" t="s">
        <v>372</v>
      </c>
      <c r="E165">
        <v>76.000881564604867</v>
      </c>
      <c r="F165">
        <v>71.504112749638693</v>
      </c>
      <c r="G165">
        <v>73.393187674066084</v>
      </c>
      <c r="H165">
        <v>73.537117480393704</v>
      </c>
    </row>
    <row r="166" spans="1:8" x14ac:dyDescent="0.2">
      <c r="A166">
        <f t="shared" si="12"/>
        <v>0</v>
      </c>
      <c r="B166">
        <f t="shared" si="13"/>
        <v>4</v>
      </c>
      <c r="C166" s="10" t="str">
        <f>IF(B166=B165," ",(LOOKUP(B166,'Co List'!$A$3:$A$362,'Co List'!$B$3:$B$362)))</f>
        <v xml:space="preserve"> </v>
      </c>
      <c r="D166" s="6" t="s">
        <v>373</v>
      </c>
      <c r="E166">
        <v>370516.72881759045</v>
      </c>
      <c r="F166">
        <v>323024.68422278116</v>
      </c>
      <c r="G166">
        <v>365716.27423815994</v>
      </c>
      <c r="H166">
        <v>467750.19096711098</v>
      </c>
    </row>
    <row r="167" spans="1:8" x14ac:dyDescent="0.2">
      <c r="A167">
        <f t="shared" si="12"/>
        <v>0</v>
      </c>
      <c r="B167">
        <f t="shared" si="13"/>
        <v>4</v>
      </c>
      <c r="C167" s="10" t="str">
        <f>IF(B167=B166," ",(LOOKUP(B167,'Co List'!$A$3:$A$362,'Co List'!$B$3:$B$362)))</f>
        <v xml:space="preserve"> </v>
      </c>
      <c r="D167" s="6" t="s">
        <v>374</v>
      </c>
      <c r="E167">
        <v>368260.2831374667</v>
      </c>
      <c r="F167">
        <v>321088.71504469501</v>
      </c>
      <c r="G167">
        <v>363496.98127343343</v>
      </c>
      <c r="H167">
        <v>464860.49722741038</v>
      </c>
    </row>
    <row r="168" spans="1:8" x14ac:dyDescent="0.2">
      <c r="A168">
        <f t="shared" si="12"/>
        <v>0</v>
      </c>
      <c r="B168">
        <f t="shared" si="13"/>
        <v>4</v>
      </c>
      <c r="C168" s="10" t="str">
        <f>IF(B168=B167," ",(LOOKUP(B168,'Co List'!$A$3:$A$362,'Co List'!$B$3:$B$362)))</f>
        <v xml:space="preserve"> </v>
      </c>
      <c r="D168" s="6" t="s">
        <v>375</v>
      </c>
      <c r="E168">
        <v>832.3074725209467</v>
      </c>
      <c r="F168">
        <v>715.8836100497042</v>
      </c>
      <c r="G168">
        <v>816.14007257188109</v>
      </c>
      <c r="H168">
        <v>1048.0429649810326</v>
      </c>
    </row>
    <row r="169" spans="1:8" x14ac:dyDescent="0.2">
      <c r="A169">
        <f t="shared" si="12"/>
        <v>0</v>
      </c>
      <c r="B169">
        <f t="shared" si="13"/>
        <v>4</v>
      </c>
      <c r="C169" s="10" t="str">
        <f>IF(B169=B168," ",(LOOKUP(B169,'Co List'!$A$3:$A$362,'Co List'!$B$3:$B$362)))</f>
        <v xml:space="preserve"> </v>
      </c>
      <c r="D169" s="6" t="s">
        <v>376</v>
      </c>
      <c r="E169">
        <v>1424.1382076027207</v>
      </c>
      <c r="F169">
        <v>1220.0855680364514</v>
      </c>
      <c r="G169">
        <v>1403.1528921546389</v>
      </c>
      <c r="H169">
        <v>1841.6507747195783</v>
      </c>
    </row>
    <row r="170" spans="1:8" x14ac:dyDescent="0.2">
      <c r="A170">
        <f t="shared" si="12"/>
        <v>0</v>
      </c>
      <c r="B170">
        <f t="shared" si="13"/>
        <v>4</v>
      </c>
      <c r="C170" s="10" t="str">
        <f>IF(B170=B169," ",(LOOKUP(B170,'Co List'!$A$3:$A$362,'Co List'!$B$3:$B$362)))</f>
        <v xml:space="preserve"> </v>
      </c>
      <c r="D170" s="6" t="s">
        <v>377</v>
      </c>
      <c r="E170">
        <v>88920.748571885313</v>
      </c>
      <c r="F170">
        <v>92048.749806959328</v>
      </c>
      <c r="G170">
        <v>97305.442731945019</v>
      </c>
      <c r="H170">
        <v>123780.18352086058</v>
      </c>
    </row>
    <row r="171" spans="1:8" ht="15" x14ac:dyDescent="0.25">
      <c r="A171">
        <f t="shared" si="12"/>
        <v>0</v>
      </c>
      <c r="B171">
        <f t="shared" si="13"/>
        <v>4</v>
      </c>
      <c r="C171" s="10" t="str">
        <f>IF(B171=B170," ",(LOOKUP(B171,'Co List'!$A$3:$A$362,'Co List'!$B$3:$B$362)))</f>
        <v xml:space="preserve"> </v>
      </c>
      <c r="D171" s="8" t="s">
        <v>378</v>
      </c>
      <c r="E171">
        <v>51276.988440000001</v>
      </c>
      <c r="F171">
        <v>48506.289929999999</v>
      </c>
      <c r="G171">
        <v>52271.259300000005</v>
      </c>
      <c r="H171">
        <v>63767.844660000002</v>
      </c>
    </row>
    <row r="172" spans="1:8" ht="15" x14ac:dyDescent="0.25">
      <c r="A172">
        <f t="shared" si="12"/>
        <v>0</v>
      </c>
      <c r="B172">
        <f t="shared" si="13"/>
        <v>4</v>
      </c>
      <c r="C172" s="10" t="str">
        <f>IF(B172=B171," ",(LOOKUP(B172,'Co List'!$A$3:$A$362,'Co List'!$B$3:$B$362)))</f>
        <v xml:space="preserve"> </v>
      </c>
      <c r="D172" s="8" t="s">
        <v>379</v>
      </c>
      <c r="E172">
        <v>2680.8107953335771</v>
      </c>
      <c r="F172">
        <v>2020.0978700627732</v>
      </c>
      <c r="G172">
        <v>3410.2195486346709</v>
      </c>
      <c r="H172">
        <v>1825.2935300605836</v>
      </c>
    </row>
    <row r="173" spans="1:8" ht="15" x14ac:dyDescent="0.25">
      <c r="A173">
        <f t="shared" si="12"/>
        <v>0</v>
      </c>
      <c r="B173">
        <f t="shared" si="13"/>
        <v>4</v>
      </c>
      <c r="C173" s="10" t="str">
        <f>IF(B173=B172," ",(LOOKUP(B173,'Co List'!$A$3:$A$362,'Co List'!$B$3:$B$362)))</f>
        <v xml:space="preserve"> </v>
      </c>
      <c r="D173" s="8" t="s">
        <v>380</v>
      </c>
      <c r="E173">
        <v>34962.949336551734</v>
      </c>
      <c r="F173">
        <v>41522.362006896554</v>
      </c>
      <c r="G173">
        <v>41623.963883310345</v>
      </c>
      <c r="H173">
        <v>58187.045330799992</v>
      </c>
    </row>
    <row r="174" spans="1:8" ht="15" x14ac:dyDescent="0.25">
      <c r="A174">
        <f t="shared" si="12"/>
        <v>0</v>
      </c>
      <c r="B174">
        <f t="shared" si="13"/>
        <v>4</v>
      </c>
      <c r="C174" s="10" t="str">
        <f>IF(B174=B173," ",(LOOKUP(B174,'Co List'!$A$3:$A$362,'Co List'!$B$3:$B$362)))</f>
        <v xml:space="preserve"> </v>
      </c>
      <c r="D174" s="8" t="s">
        <v>381</v>
      </c>
      <c r="E174">
        <v>281595.98024570511</v>
      </c>
      <c r="F174">
        <v>230975.93441582183</v>
      </c>
      <c r="G174">
        <v>268410.83150621492</v>
      </c>
      <c r="H174">
        <v>343970.00744625035</v>
      </c>
    </row>
    <row r="175" spans="1:8" ht="15" x14ac:dyDescent="0.25">
      <c r="A175">
        <f t="shared" si="12"/>
        <v>0</v>
      </c>
      <c r="B175">
        <f t="shared" si="13"/>
        <v>4</v>
      </c>
      <c r="C175" s="10" t="str">
        <f>IF(B175=B174," ",(LOOKUP(B175,'Co List'!$A$3:$A$362,'Co List'!$B$3:$B$362)))</f>
        <v xml:space="preserve"> </v>
      </c>
      <c r="D175" s="8" t="s">
        <v>382</v>
      </c>
      <c r="E175">
        <v>265761.64285762369</v>
      </c>
      <c r="F175">
        <v>215658.65674006243</v>
      </c>
      <c r="G175">
        <v>255620.46705080318</v>
      </c>
      <c r="H175">
        <v>336487.64591713797</v>
      </c>
    </row>
    <row r="176" spans="1:8" ht="15" x14ac:dyDescent="0.25">
      <c r="A176">
        <f t="shared" si="12"/>
        <v>0</v>
      </c>
      <c r="B176">
        <f t="shared" si="13"/>
        <v>4</v>
      </c>
      <c r="C176" s="10" t="str">
        <f>IF(B176=B175," ",(LOOKUP(B176,'Co List'!$A$3:$A$362,'Co List'!$B$3:$B$362)))</f>
        <v xml:space="preserve"> </v>
      </c>
      <c r="D176" s="8" t="s">
        <v>383</v>
      </c>
      <c r="E176">
        <v>11723.600510308928</v>
      </c>
      <c r="F176">
        <v>11075.75679036558</v>
      </c>
      <c r="G176">
        <v>8887.1426638445846</v>
      </c>
      <c r="H176">
        <v>6114.3840961751011</v>
      </c>
    </row>
    <row r="177" spans="1:8" x14ac:dyDescent="0.2">
      <c r="A177">
        <f t="shared" si="12"/>
        <v>0</v>
      </c>
      <c r="B177">
        <f t="shared" si="13"/>
        <v>4</v>
      </c>
      <c r="C177" s="10" t="str">
        <f>IF(B177=B176," ",(LOOKUP(B177,'Co List'!$A$3:$A$362,'Co List'!$B$3:$B$362)))</f>
        <v xml:space="preserve"> </v>
      </c>
      <c r="D177" s="6" t="s">
        <v>384</v>
      </c>
      <c r="E177">
        <v>4110.736877772506</v>
      </c>
      <c r="F177">
        <v>4241.520885393792</v>
      </c>
      <c r="G177">
        <v>3903.2217915671899</v>
      </c>
      <c r="H177">
        <v>1367.9774329373267</v>
      </c>
    </row>
    <row r="178" spans="1:8" x14ac:dyDescent="0.2">
      <c r="A178">
        <f t="shared" si="12"/>
        <v>0</v>
      </c>
      <c r="B178">
        <f t="shared" si="13"/>
        <v>4</v>
      </c>
      <c r="C178" s="10" t="str">
        <f>IF(B178=B177," ",(LOOKUP(B178,'Co List'!$A$3:$A$362,'Co List'!$B$3:$B$362)))</f>
        <v xml:space="preserve"> </v>
      </c>
      <c r="D178" s="6" t="s">
        <v>385</v>
      </c>
      <c r="E178">
        <v>70935.685221006701</v>
      </c>
      <c r="F178">
        <v>58426.693633339761</v>
      </c>
      <c r="G178">
        <v>67473.997572963592</v>
      </c>
      <c r="H178">
        <v>85504.661210533959</v>
      </c>
    </row>
    <row r="179" spans="1:8" x14ac:dyDescent="0.2">
      <c r="A179">
        <f t="shared" si="12"/>
        <v>0</v>
      </c>
      <c r="B179">
        <f t="shared" si="13"/>
        <v>4</v>
      </c>
      <c r="C179" s="10" t="str">
        <f>IF(B179=B178," ",(LOOKUP(B179,'Co List'!$A$3:$A$362,'Co List'!$B$3:$B$362)))</f>
        <v xml:space="preserve"> </v>
      </c>
      <c r="D179" s="6" t="s">
        <v>386</v>
      </c>
      <c r="E179">
        <v>65591.33093544656</v>
      </c>
      <c r="F179">
        <v>53225.65804166624</v>
      </c>
      <c r="G179">
        <v>63088.436946429269</v>
      </c>
      <c r="H179">
        <v>83046.869750366008</v>
      </c>
    </row>
    <row r="180" spans="1:8" x14ac:dyDescent="0.2">
      <c r="A180">
        <f t="shared" si="12"/>
        <v>0</v>
      </c>
      <c r="B180">
        <f t="shared" si="13"/>
        <v>4</v>
      </c>
      <c r="C180" s="10" t="str">
        <f>IF(B180=B179," ",(LOOKUP(B180,'Co List'!$A$3:$A$362,'Co List'!$B$3:$B$362)))</f>
        <v xml:space="preserve"> </v>
      </c>
      <c r="D180" s="6" t="s">
        <v>387</v>
      </c>
      <c r="E180">
        <v>0</v>
      </c>
      <c r="F180">
        <v>0</v>
      </c>
      <c r="G180">
        <v>0</v>
      </c>
      <c r="H180">
        <v>0</v>
      </c>
    </row>
    <row r="181" spans="1:8" x14ac:dyDescent="0.2">
      <c r="A181">
        <f t="shared" si="12"/>
        <v>0</v>
      </c>
      <c r="B181">
        <f t="shared" si="13"/>
        <v>4</v>
      </c>
      <c r="C181" s="10" t="str">
        <f>IF(B181=B180," ",(LOOKUP(B181,'Co List'!$A$3:$A$362,'Co List'!$B$3:$B$362)))</f>
        <v xml:space="preserve"> </v>
      </c>
      <c r="D181" s="6" t="s">
        <v>388</v>
      </c>
      <c r="E181">
        <v>0</v>
      </c>
      <c r="F181">
        <v>0</v>
      </c>
      <c r="G181">
        <v>0</v>
      </c>
      <c r="H181">
        <v>0</v>
      </c>
    </row>
    <row r="182" spans="1:8" x14ac:dyDescent="0.2">
      <c r="A182">
        <f t="shared" si="12"/>
        <v>0</v>
      </c>
      <c r="B182">
        <f t="shared" si="13"/>
        <v>4</v>
      </c>
      <c r="C182" s="10" t="str">
        <f>IF(B182=B181," ",(LOOKUP(B182,'Co List'!$A$3:$A$362,'Co List'!$B$3:$B$362)))</f>
        <v xml:space="preserve"> </v>
      </c>
      <c r="D182" s="6" t="s">
        <v>389</v>
      </c>
      <c r="E182">
        <v>3598.6272047281414</v>
      </c>
      <c r="F182">
        <v>3399.767815673526</v>
      </c>
      <c r="G182">
        <v>2727.9600097503239</v>
      </c>
      <c r="H182">
        <v>1876.8456780239605</v>
      </c>
    </row>
    <row r="183" spans="1:8" x14ac:dyDescent="0.2">
      <c r="A183">
        <f t="shared" si="12"/>
        <v>0</v>
      </c>
      <c r="B183">
        <f t="shared" si="13"/>
        <v>4</v>
      </c>
      <c r="C183" s="10" t="str">
        <f>IF(B183=B182," ",(LOOKUP(B183,'Co List'!$A$3:$A$362,'Co List'!$B$3:$B$362)))</f>
        <v xml:space="preserve"> </v>
      </c>
      <c r="D183" s="6" t="s">
        <v>390</v>
      </c>
      <c r="E183">
        <v>0</v>
      </c>
      <c r="F183">
        <v>0</v>
      </c>
      <c r="G183">
        <v>0</v>
      </c>
      <c r="H183">
        <v>0</v>
      </c>
    </row>
    <row r="184" spans="1:8" x14ac:dyDescent="0.2">
      <c r="A184">
        <f t="shared" si="12"/>
        <v>0</v>
      </c>
      <c r="B184">
        <f t="shared" si="13"/>
        <v>4</v>
      </c>
      <c r="C184" s="10" t="str">
        <f>IF(B184=B183," ",(LOOKUP(B184,'Co List'!$A$3:$A$362,'Co List'!$B$3:$B$362)))</f>
        <v xml:space="preserve"> </v>
      </c>
      <c r="D184" s="6" t="s">
        <v>391</v>
      </c>
      <c r="E184">
        <v>1745.727080832</v>
      </c>
      <c r="F184">
        <v>1801.2677759999999</v>
      </c>
      <c r="G184">
        <v>1657.6006167839998</v>
      </c>
      <c r="H184">
        <v>580.94578214399996</v>
      </c>
    </row>
    <row r="185" spans="1:8" x14ac:dyDescent="0.2">
      <c r="A185">
        <f t="shared" si="12"/>
        <v>0</v>
      </c>
      <c r="B185">
        <f t="shared" si="13"/>
        <v>4</v>
      </c>
      <c r="C185" s="10" t="str">
        <f>IF(B185=B184," ",(LOOKUP(B185,'Co List'!$A$3:$A$362,'Co List'!$B$3:$B$362)))</f>
        <v xml:space="preserve"> </v>
      </c>
      <c r="D185" s="6" t="s">
        <v>392</v>
      </c>
      <c r="E185">
        <v>0</v>
      </c>
      <c r="F185">
        <v>0</v>
      </c>
      <c r="G185">
        <v>0</v>
      </c>
      <c r="H185">
        <v>0</v>
      </c>
    </row>
    <row r="186" spans="1:8" x14ac:dyDescent="0.2">
      <c r="A186">
        <f t="shared" si="12"/>
        <v>0</v>
      </c>
      <c r="B186">
        <f t="shared" si="13"/>
        <v>4</v>
      </c>
      <c r="C186" s="10" t="str">
        <f>IF(B186=B185," ",(LOOKUP(B186,'Co List'!$A$3:$A$362,'Co List'!$B$3:$B$362)))</f>
        <v xml:space="preserve"> </v>
      </c>
      <c r="D186" s="6" t="s">
        <v>393</v>
      </c>
      <c r="E186">
        <v>0</v>
      </c>
      <c r="F186">
        <v>0</v>
      </c>
      <c r="G186">
        <v>0</v>
      </c>
      <c r="H186">
        <v>0</v>
      </c>
    </row>
    <row r="187" spans="1:8" ht="15" x14ac:dyDescent="0.25">
      <c r="A187">
        <f t="shared" si="12"/>
        <v>0</v>
      </c>
      <c r="B187">
        <f t="shared" si="13"/>
        <v>4</v>
      </c>
      <c r="C187" s="10" t="str">
        <f>IF(B187=B186," ",(LOOKUP(B187,'Co List'!$A$3:$A$362,'Co List'!$B$3:$B$362)))</f>
        <v xml:space="preserve"> </v>
      </c>
      <c r="D187" s="8" t="s">
        <v>394</v>
      </c>
      <c r="E187">
        <v>0</v>
      </c>
      <c r="F187">
        <v>0</v>
      </c>
      <c r="G187">
        <v>0</v>
      </c>
      <c r="H187">
        <v>0</v>
      </c>
    </row>
    <row r="188" spans="1:8" ht="15" x14ac:dyDescent="0.25">
      <c r="A188">
        <f t="shared" si="12"/>
        <v>0</v>
      </c>
      <c r="B188">
        <f t="shared" si="13"/>
        <v>4</v>
      </c>
      <c r="C188" s="10" t="str">
        <f>IF(B188=B187," ",(LOOKUP(B188,'Co List'!$A$3:$A$362,'Co List'!$B$3:$B$362)))</f>
        <v xml:space="preserve"> </v>
      </c>
      <c r="D188" s="8" t="s">
        <v>395</v>
      </c>
      <c r="E188">
        <v>46.551209528000008</v>
      </c>
      <c r="F188">
        <v>51.499140502506044</v>
      </c>
      <c r="G188">
        <v>71.075426517863804</v>
      </c>
      <c r="H188">
        <v>77.445302317878415</v>
      </c>
    </row>
    <row r="189" spans="1:8" ht="15" x14ac:dyDescent="0.25">
      <c r="A189">
        <f t="shared" si="12"/>
        <v>0</v>
      </c>
      <c r="B189">
        <f t="shared" si="13"/>
        <v>4</v>
      </c>
      <c r="C189" s="10" t="str">
        <f>IF(B189=B188," ",(LOOKUP(B189,'Co List'!$A$3:$A$362,'Co List'!$B$3:$B$362)))</f>
        <v xml:space="preserve"> </v>
      </c>
      <c r="D189" s="8" t="s">
        <v>396</v>
      </c>
      <c r="E189">
        <v>91784.457999999999</v>
      </c>
      <c r="F189">
        <v>93723.099000000002</v>
      </c>
      <c r="G189">
        <v>101201.63400000001</v>
      </c>
      <c r="H189">
        <v>125752.787</v>
      </c>
    </row>
    <row r="190" spans="1:8" x14ac:dyDescent="0.2">
      <c r="A190">
        <f t="shared" si="12"/>
        <v>0</v>
      </c>
      <c r="B190">
        <f t="shared" si="13"/>
        <v>4</v>
      </c>
      <c r="C190" s="10" t="str">
        <f>IF(B190=B189," ",(LOOKUP(B190,'Co List'!$A$3:$A$362,'Co List'!$B$3:$B$362)))</f>
        <v xml:space="preserve"> </v>
      </c>
      <c r="D190" s="6" t="s">
        <v>397</v>
      </c>
      <c r="E190">
        <v>63304.923999999999</v>
      </c>
      <c r="F190">
        <v>61400.366999999998</v>
      </c>
      <c r="G190">
        <v>67014.434999999998</v>
      </c>
      <c r="H190">
        <v>81753.646999999997</v>
      </c>
    </row>
    <row r="191" spans="1:8" x14ac:dyDescent="0.2">
      <c r="A191">
        <f t="shared" si="12"/>
        <v>0</v>
      </c>
      <c r="B191">
        <f t="shared" si="13"/>
        <v>4</v>
      </c>
      <c r="C191" s="10" t="str">
        <f>IF(B191=B190," ",(LOOKUP(B191,'Co List'!$A$3:$A$362,'Co List'!$B$3:$B$362)))</f>
        <v xml:space="preserve"> </v>
      </c>
      <c r="D191" s="6" t="s">
        <v>398</v>
      </c>
      <c r="E191">
        <v>3455.3339999999998</v>
      </c>
      <c r="F191">
        <v>2603.732</v>
      </c>
      <c r="G191">
        <v>4395.4790000000003</v>
      </c>
      <c r="H191">
        <v>2352.6460000000002</v>
      </c>
    </row>
    <row r="192" spans="1:8" x14ac:dyDescent="0.2">
      <c r="A192">
        <f t="shared" si="12"/>
        <v>0</v>
      </c>
      <c r="B192">
        <f t="shared" si="13"/>
        <v>4</v>
      </c>
      <c r="C192" s="10" t="str">
        <f>IF(B192=B191," ",(LOOKUP(B192,'Co List'!$A$3:$A$362,'Co List'!$B$3:$B$362)))</f>
        <v xml:space="preserve"> </v>
      </c>
      <c r="D192" s="6" t="s">
        <v>399</v>
      </c>
      <c r="E192">
        <v>25024.2</v>
      </c>
      <c r="F192">
        <v>29719</v>
      </c>
      <c r="G192">
        <v>29791.72</v>
      </c>
      <c r="H192">
        <v>41646.493999999999</v>
      </c>
    </row>
    <row r="193" spans="1:16" x14ac:dyDescent="0.2">
      <c r="A193">
        <f t="shared" si="12"/>
        <v>0</v>
      </c>
      <c r="B193">
        <f t="shared" si="13"/>
        <v>4</v>
      </c>
      <c r="C193" s="10" t="str">
        <f>IF(B193=B192," ",(LOOKUP(B193,'Co List'!$A$3:$A$362,'Co List'!$B$3:$B$362)))</f>
        <v xml:space="preserve"> </v>
      </c>
      <c r="D193" s="6" t="s">
        <v>400</v>
      </c>
      <c r="E193">
        <v>0</v>
      </c>
      <c r="F193">
        <v>0</v>
      </c>
      <c r="G193">
        <v>0</v>
      </c>
      <c r="H193">
        <v>0</v>
      </c>
    </row>
    <row r="194" spans="1:16" x14ac:dyDescent="0.2">
      <c r="A194">
        <f t="shared" si="12"/>
        <v>0</v>
      </c>
      <c r="B194">
        <f t="shared" si="13"/>
        <v>4</v>
      </c>
      <c r="C194" s="10" t="str">
        <f>IF(B194=B193," ",(LOOKUP(B194,'Co List'!$A$3:$A$362,'Co List'!$B$3:$B$362)))</f>
        <v xml:space="preserve"> </v>
      </c>
      <c r="D194" s="6" t="s">
        <v>401</v>
      </c>
      <c r="E194">
        <v>36.020501756000002</v>
      </c>
      <c r="F194">
        <v>34.200004419000003</v>
      </c>
      <c r="G194">
        <v>41.615964135000006</v>
      </c>
      <c r="H194">
        <v>55.837740900999997</v>
      </c>
    </row>
    <row r="195" spans="1:16" x14ac:dyDescent="0.2">
      <c r="A195">
        <f t="shared" si="12"/>
        <v>0</v>
      </c>
      <c r="B195">
        <f t="shared" si="13"/>
        <v>4</v>
      </c>
      <c r="C195" s="10" t="str">
        <f>IF(B195=B194," ",(LOOKUP(B195,'Co List'!$A$3:$A$362,'Co List'!$B$3:$B$362)))</f>
        <v xml:space="preserve"> </v>
      </c>
      <c r="D195" s="6" t="s">
        <v>402</v>
      </c>
      <c r="E195">
        <v>3.7110287160000004</v>
      </c>
      <c r="F195">
        <v>2.9370096959999996</v>
      </c>
      <c r="G195">
        <v>4.9756822280000002</v>
      </c>
      <c r="H195">
        <v>3.4372158060000002</v>
      </c>
    </row>
    <row r="196" spans="1:16" x14ac:dyDescent="0.2">
      <c r="A196">
        <f t="shared" si="12"/>
        <v>0</v>
      </c>
      <c r="B196">
        <f t="shared" si="13"/>
        <v>4</v>
      </c>
      <c r="C196" s="10" t="str">
        <f>IF(B196=B195," ",(LOOKUP(B196,'Co List'!$A$3:$A$362,'Co List'!$B$3:$B$362)))</f>
        <v xml:space="preserve"> </v>
      </c>
      <c r="D196" s="6" t="s">
        <v>403</v>
      </c>
      <c r="E196">
        <v>7.5072600000000032</v>
      </c>
      <c r="F196">
        <v>9.3912039999999912</v>
      </c>
      <c r="G196">
        <v>10.367518559999997</v>
      </c>
      <c r="H196">
        <v>12.785473658000004</v>
      </c>
    </row>
    <row r="197" spans="1:16" x14ac:dyDescent="0.2">
      <c r="A197">
        <f t="shared" ref="A197:A260" si="17">IF(A196&gt;0,A196+1,(IF($C$1=C197,1,0)))</f>
        <v>0</v>
      </c>
      <c r="B197">
        <f t="shared" ref="B197:B260" si="18">IF(D197=$D$3,B196+1,B196)</f>
        <v>4</v>
      </c>
      <c r="C197" s="10" t="str">
        <f>IF(B197=B196," ",(LOOKUP(B197,'Co List'!$A$3:$A$362,'Co List'!$B$3:$B$362)))</f>
        <v xml:space="preserve"> </v>
      </c>
      <c r="D197" s="6" t="s">
        <v>404</v>
      </c>
      <c r="E197" s="11">
        <v>47.238790472000005</v>
      </c>
      <c r="F197" s="11">
        <v>46.528218114999994</v>
      </c>
      <c r="G197" s="11">
        <v>56.959164923000003</v>
      </c>
      <c r="H197" s="11">
        <v>72.060430365000002</v>
      </c>
    </row>
    <row r="198" spans="1:16" x14ac:dyDescent="0.2">
      <c r="A198">
        <f t="shared" si="17"/>
        <v>0</v>
      </c>
      <c r="B198">
        <f t="shared" si="18"/>
        <v>4</v>
      </c>
      <c r="C198" s="10" t="str">
        <f>IF(B198=B197," ",(LOOKUP(B198,'Co List'!$A$3:$A$362,'Co List'!$B$3:$B$362)))</f>
        <v xml:space="preserve"> </v>
      </c>
      <c r="D198" s="6" t="s">
        <v>405</v>
      </c>
      <c r="E198">
        <v>1289.3699999999999</v>
      </c>
      <c r="F198">
        <v>1403.68</v>
      </c>
      <c r="G198">
        <v>1673.31</v>
      </c>
      <c r="H198">
        <v>2096.11</v>
      </c>
    </row>
    <row r="199" spans="1:16" x14ac:dyDescent="0.2">
      <c r="A199">
        <f t="shared" si="17"/>
        <v>0</v>
      </c>
      <c r="B199">
        <f t="shared" si="18"/>
        <v>4</v>
      </c>
      <c r="C199" s="10" t="str">
        <f>IF(B199=B198," ",(LOOKUP(B199,'Co List'!$A$3:$A$362,'Co List'!$B$3:$B$362)))</f>
        <v xml:space="preserve"> </v>
      </c>
      <c r="D199" s="6" t="s">
        <v>406</v>
      </c>
      <c r="E199">
        <v>203.88</v>
      </c>
      <c r="F199">
        <v>97.65</v>
      </c>
      <c r="G199">
        <v>247.46</v>
      </c>
      <c r="H199">
        <v>360.64</v>
      </c>
    </row>
    <row r="200" spans="1:16" x14ac:dyDescent="0.2">
      <c r="A200">
        <f t="shared" si="17"/>
        <v>0</v>
      </c>
      <c r="B200">
        <f t="shared" si="18"/>
        <v>4</v>
      </c>
      <c r="C200" s="10" t="str">
        <f>IF(B200=B199," ",(LOOKUP(B200,'Co List'!$A$3:$A$362,'Co List'!$B$3:$B$362)))</f>
        <v xml:space="preserve"> </v>
      </c>
      <c r="D200" s="6" t="s">
        <v>407</v>
      </c>
      <c r="E200" s="11">
        <v>76</v>
      </c>
      <c r="F200" s="11">
        <v>66.78</v>
      </c>
      <c r="G200" s="11">
        <v>87.16</v>
      </c>
      <c r="H200" s="11">
        <v>131.34</v>
      </c>
    </row>
    <row r="201" spans="1:16" x14ac:dyDescent="0.2">
      <c r="A201">
        <f t="shared" si="17"/>
        <v>0</v>
      </c>
      <c r="B201">
        <f t="shared" si="18"/>
        <v>4</v>
      </c>
      <c r="C201" s="10" t="str">
        <f>IF(B201=B200," ",(LOOKUP(B201,'Co List'!$A$3:$A$362,'Co List'!$B$3:$B$362)))</f>
        <v xml:space="preserve"> </v>
      </c>
      <c r="D201" s="6" t="s">
        <v>408</v>
      </c>
      <c r="E201">
        <v>38.36</v>
      </c>
      <c r="F201">
        <v>38.36</v>
      </c>
      <c r="G201">
        <v>39.56</v>
      </c>
      <c r="H201">
        <v>39.56</v>
      </c>
    </row>
    <row r="202" spans="1:16" x14ac:dyDescent="0.2">
      <c r="A202">
        <f t="shared" si="17"/>
        <v>0</v>
      </c>
      <c r="B202">
        <f t="shared" si="18"/>
        <v>4</v>
      </c>
      <c r="C202" s="10" t="str">
        <f>IF(B202=B201," ",(LOOKUP(B202,'Co List'!$A$3:$A$362,'Co List'!$B$3:$B$362)))</f>
        <v xml:space="preserve"> </v>
      </c>
      <c r="D202" s="6" t="s">
        <v>409</v>
      </c>
      <c r="E202">
        <v>93.79</v>
      </c>
      <c r="F202">
        <v>34.22</v>
      </c>
      <c r="G202">
        <v>41.61</v>
      </c>
      <c r="H202">
        <v>55.87</v>
      </c>
    </row>
    <row r="203" spans="1:16" x14ac:dyDescent="0.2">
      <c r="A203">
        <f t="shared" si="17"/>
        <v>0</v>
      </c>
      <c r="B203">
        <f t="shared" si="18"/>
        <v>4</v>
      </c>
      <c r="C203" s="10" t="str">
        <f>IF(B203=B202," ",(LOOKUP(B203,'Co List'!$A$3:$A$362,'Co List'!$B$3:$B$362)))</f>
        <v xml:space="preserve"> </v>
      </c>
      <c r="D203" s="6" t="s">
        <v>410</v>
      </c>
      <c r="E203">
        <v>98.763316966000005</v>
      </c>
      <c r="F203">
        <v>107.199645828</v>
      </c>
      <c r="G203">
        <v>141.76615167400001</v>
      </c>
      <c r="H203">
        <v>163.972162432</v>
      </c>
    </row>
    <row r="204" spans="1:16" x14ac:dyDescent="0.2">
      <c r="A204">
        <f t="shared" si="17"/>
        <v>0</v>
      </c>
      <c r="B204">
        <f t="shared" si="18"/>
        <v>4</v>
      </c>
      <c r="C204" s="10" t="str">
        <f>IF(B204=B203," ",(LOOKUP(B204,'Co List'!$A$3:$A$362,'Co List'!$B$3:$B$362)))</f>
        <v xml:space="preserve"> </v>
      </c>
      <c r="D204" s="6" t="s">
        <v>411</v>
      </c>
      <c r="E204">
        <v>93.79000000000002</v>
      </c>
      <c r="F204">
        <v>98.027358617506039</v>
      </c>
      <c r="G204">
        <v>128.03459144086381</v>
      </c>
      <c r="H204">
        <v>149.50573268287843</v>
      </c>
    </row>
    <row r="205" spans="1:16" x14ac:dyDescent="0.2">
      <c r="A205">
        <f t="shared" si="17"/>
        <v>0</v>
      </c>
      <c r="B205">
        <f t="shared" si="18"/>
        <v>4</v>
      </c>
      <c r="C205" s="10" t="str">
        <f>IF(B205=B204," ",(LOOKUP(B205,'Co List'!$A$3:$A$362,'Co List'!$B$3:$B$362)))</f>
        <v xml:space="preserve"> </v>
      </c>
      <c r="D205" s="6" t="s">
        <v>412</v>
      </c>
      <c r="E205">
        <v>0</v>
      </c>
      <c r="F205">
        <v>63.80735861750604</v>
      </c>
      <c r="G205">
        <v>86.424591440863807</v>
      </c>
      <c r="H205">
        <v>93.635732682878427</v>
      </c>
    </row>
    <row r="206" spans="1:16" ht="13.5" thickBot="1" x14ac:dyDescent="0.25">
      <c r="A206">
        <f t="shared" si="17"/>
        <v>0</v>
      </c>
      <c r="B206">
        <f t="shared" si="18"/>
        <v>4</v>
      </c>
      <c r="C206" s="10" t="str">
        <f>IF(B206=B205," ",(LOOKUP(B206,'Co List'!$A$3:$A$362,'Co List'!$B$3:$B$362)))</f>
        <v xml:space="preserve"> </v>
      </c>
      <c r="D206" s="9" t="s">
        <v>413</v>
      </c>
      <c r="E206">
        <v>12</v>
      </c>
      <c r="F206">
        <v>12</v>
      </c>
      <c r="G206">
        <v>12</v>
      </c>
      <c r="H206">
        <v>12</v>
      </c>
    </row>
    <row r="207" spans="1:16" ht="15" x14ac:dyDescent="0.25">
      <c r="A207">
        <f t="shared" si="17"/>
        <v>0</v>
      </c>
      <c r="B207">
        <f t="shared" si="18"/>
        <v>5</v>
      </c>
      <c r="C207" s="10" t="str">
        <f>IF(B207=B206," ",(LOOKUP(B207,'Co List'!$A$3:$A$362,'Co List'!$B$3:$B$362)))</f>
        <v>ABB</v>
      </c>
      <c r="D207" s="4" t="s">
        <v>362</v>
      </c>
      <c r="E207">
        <v>0</v>
      </c>
      <c r="F207">
        <v>61.069399078622347</v>
      </c>
      <c r="G207">
        <v>61.295839906685515</v>
      </c>
      <c r="H207">
        <v>61.406984280974029</v>
      </c>
      <c r="J207">
        <f t="shared" ref="J207" si="19">COUNTIF(E249:H249,0)</f>
        <v>1</v>
      </c>
      <c r="K207">
        <f>SUM(E207:H207)/(4-J207)</f>
        <v>61.257407755427295</v>
      </c>
      <c r="L207">
        <f>SUM(E217:H217)/(4-J207)</f>
        <v>21945.373676559317</v>
      </c>
      <c r="M207">
        <f>E217</f>
        <v>0</v>
      </c>
      <c r="N207">
        <f t="shared" ref="N207" si="20">F217</f>
        <v>20159.291246912293</v>
      </c>
      <c r="O207">
        <f t="shared" ref="O207" si="21">G217</f>
        <v>22310.479113512381</v>
      </c>
      <c r="P207">
        <f t="shared" ref="P207" si="22">H217</f>
        <v>23366.350669253261</v>
      </c>
    </row>
    <row r="208" spans="1:16" x14ac:dyDescent="0.2">
      <c r="A208">
        <f t="shared" si="17"/>
        <v>0</v>
      </c>
      <c r="B208">
        <f t="shared" si="18"/>
        <v>5</v>
      </c>
      <c r="C208" s="10" t="str">
        <f>IF(B208=B207," ",(LOOKUP(B208,'Co List'!$A$3:$A$362,'Co List'!$B$3:$B$362)))</f>
        <v xml:space="preserve"> </v>
      </c>
      <c r="D208" s="6" t="s">
        <v>364</v>
      </c>
      <c r="E208">
        <v>0</v>
      </c>
      <c r="F208">
        <v>4.4410453885861703</v>
      </c>
      <c r="G208">
        <v>4.503097351880597</v>
      </c>
      <c r="H208">
        <v>4.498999683436093</v>
      </c>
    </row>
    <row r="209" spans="1:8" x14ac:dyDescent="0.2">
      <c r="A209">
        <f t="shared" si="17"/>
        <v>0</v>
      </c>
      <c r="B209">
        <f t="shared" si="18"/>
        <v>5</v>
      </c>
      <c r="C209" s="10" t="str">
        <f>IF(B209=B208," ",(LOOKUP(B209,'Co List'!$A$3:$A$362,'Co List'!$B$3:$B$362)))</f>
        <v xml:space="preserve"> </v>
      </c>
      <c r="D209" s="6" t="s">
        <v>365</v>
      </c>
      <c r="E209">
        <v>0</v>
      </c>
      <c r="F209">
        <v>0.81243279177340388</v>
      </c>
      <c r="G209">
        <v>0.79581531315283527</v>
      </c>
      <c r="H209">
        <v>0.7863404944048964</v>
      </c>
    </row>
    <row r="210" spans="1:8" x14ac:dyDescent="0.2">
      <c r="A210">
        <f t="shared" si="17"/>
        <v>0</v>
      </c>
      <c r="B210">
        <f t="shared" si="18"/>
        <v>5</v>
      </c>
      <c r="C210" s="10" t="str">
        <f>IF(B210=B209," ",(LOOKUP(B210,'Co List'!$A$3:$A$362,'Co List'!$B$3:$B$362)))</f>
        <v xml:space="preserve"> </v>
      </c>
      <c r="D210" s="7" t="s">
        <v>366</v>
      </c>
      <c r="E210">
        <v>0</v>
      </c>
      <c r="F210">
        <v>0.27063192960788263</v>
      </c>
      <c r="G210">
        <v>0.29491749643439558</v>
      </c>
      <c r="H210">
        <v>0.30259493562220702</v>
      </c>
    </row>
    <row r="211" spans="1:8" x14ac:dyDescent="0.2">
      <c r="A211">
        <f t="shared" si="17"/>
        <v>0</v>
      </c>
      <c r="B211">
        <f t="shared" si="18"/>
        <v>5</v>
      </c>
      <c r="C211" s="10" t="str">
        <f>IF(B211=B210," ",(LOOKUP(B211,'Co List'!$A$3:$A$362,'Co List'!$B$3:$B$362)))</f>
        <v xml:space="preserve"> </v>
      </c>
      <c r="D211" s="6" t="s">
        <v>367</v>
      </c>
      <c r="E211">
        <v>0</v>
      </c>
      <c r="F211">
        <v>10924.076756753166</v>
      </c>
      <c r="G211">
        <v>16236.430473409782</v>
      </c>
      <c r="H211">
        <v>13031.259087197179</v>
      </c>
    </row>
    <row r="212" spans="1:8" x14ac:dyDescent="0.2">
      <c r="A212">
        <f t="shared" si="17"/>
        <v>0</v>
      </c>
      <c r="B212">
        <f t="shared" si="18"/>
        <v>5</v>
      </c>
      <c r="C212" s="10" t="str">
        <f>IF(B212=B211," ",(LOOKUP(B212,'Co List'!$A$3:$A$362,'Co List'!$B$3:$B$362)))</f>
        <v xml:space="preserve"> </v>
      </c>
      <c r="D212" s="6" t="s">
        <v>368</v>
      </c>
      <c r="E212">
        <v>0</v>
      </c>
      <c r="F212">
        <v>4.7567935929476862E-2</v>
      </c>
      <c r="G212">
        <v>5.2643886534951348E-2</v>
      </c>
      <c r="H212">
        <v>0</v>
      </c>
    </row>
    <row r="213" spans="1:8" x14ac:dyDescent="0.2">
      <c r="A213">
        <f t="shared" si="17"/>
        <v>0</v>
      </c>
      <c r="B213">
        <f t="shared" si="18"/>
        <v>5</v>
      </c>
      <c r="C213" s="10" t="str">
        <f>IF(B213=B212," ",(LOOKUP(B213,'Co List'!$A$3:$A$362,'Co List'!$B$3:$B$362)))</f>
        <v xml:space="preserve"> </v>
      </c>
      <c r="D213" s="6" t="s">
        <v>369</v>
      </c>
      <c r="E213">
        <v>0</v>
      </c>
      <c r="F213">
        <v>5.3335691316539124</v>
      </c>
      <c r="G213">
        <v>6.4942886166130238</v>
      </c>
      <c r="H213">
        <v>4.8995304500331844</v>
      </c>
    </row>
    <row r="214" spans="1:8" x14ac:dyDescent="0.2">
      <c r="A214">
        <f t="shared" si="17"/>
        <v>0</v>
      </c>
      <c r="B214">
        <f t="shared" si="18"/>
        <v>5</v>
      </c>
      <c r="C214" s="10" t="str">
        <f>IF(B214=B213," ",(LOOKUP(B214,'Co List'!$A$3:$A$362,'Co List'!$B$3:$B$362)))</f>
        <v xml:space="preserve"> </v>
      </c>
      <c r="D214" s="6" t="s">
        <v>370</v>
      </c>
      <c r="E214">
        <v>0</v>
      </c>
      <c r="F214">
        <v>0</v>
      </c>
      <c r="G214">
        <v>0</v>
      </c>
      <c r="H214">
        <v>0</v>
      </c>
    </row>
    <row r="215" spans="1:8" x14ac:dyDescent="0.2">
      <c r="A215">
        <f t="shared" si="17"/>
        <v>0</v>
      </c>
      <c r="B215">
        <f t="shared" si="18"/>
        <v>5</v>
      </c>
      <c r="C215" s="10" t="str">
        <f>IF(B215=B214," ",(LOOKUP(B215,'Co List'!$A$3:$A$362,'Co List'!$B$3:$B$362)))</f>
        <v xml:space="preserve"> </v>
      </c>
      <c r="D215" s="6" t="s">
        <v>371</v>
      </c>
      <c r="E215">
        <v>0</v>
      </c>
      <c r="F215">
        <v>44.371029357469226</v>
      </c>
      <c r="G215">
        <v>43.599469662557709</v>
      </c>
      <c r="H215">
        <v>38.966446723301146</v>
      </c>
    </row>
    <row r="216" spans="1:8" x14ac:dyDescent="0.2">
      <c r="A216">
        <f t="shared" si="17"/>
        <v>0</v>
      </c>
      <c r="B216">
        <f t="shared" si="18"/>
        <v>5</v>
      </c>
      <c r="C216" s="10" t="str">
        <f>IF(B216=B215," ",(LOOKUP(B216,'Co List'!$A$3:$A$362,'Co List'!$B$3:$B$362)))</f>
        <v xml:space="preserve"> </v>
      </c>
      <c r="D216" s="6" t="s">
        <v>372</v>
      </c>
      <c r="E216">
        <v>0</v>
      </c>
      <c r="F216">
        <v>55.628970642530781</v>
      </c>
      <c r="G216">
        <v>56.400530337442298</v>
      </c>
      <c r="H216">
        <v>61.033553276698846</v>
      </c>
    </row>
    <row r="217" spans="1:8" x14ac:dyDescent="0.2">
      <c r="A217">
        <f t="shared" si="17"/>
        <v>0</v>
      </c>
      <c r="B217">
        <f t="shared" si="18"/>
        <v>5</v>
      </c>
      <c r="C217" s="10" t="str">
        <f>IF(B217=B216," ",(LOOKUP(B217,'Co List'!$A$3:$A$362,'Co List'!$B$3:$B$362)))</f>
        <v xml:space="preserve"> </v>
      </c>
      <c r="D217" s="6" t="s">
        <v>373</v>
      </c>
      <c r="E217">
        <v>0</v>
      </c>
      <c r="F217">
        <v>20159.291246912293</v>
      </c>
      <c r="G217">
        <v>22310.479113512381</v>
      </c>
      <c r="H217">
        <v>23366.350669253261</v>
      </c>
    </row>
    <row r="218" spans="1:8" x14ac:dyDescent="0.2">
      <c r="A218">
        <f t="shared" si="17"/>
        <v>0</v>
      </c>
      <c r="B218">
        <f t="shared" si="18"/>
        <v>5</v>
      </c>
      <c r="C218" s="10" t="str">
        <f>IF(B218=B217," ",(LOOKUP(B218,'Co List'!$A$3:$A$362,'Co List'!$B$3:$B$362)))</f>
        <v xml:space="preserve"> </v>
      </c>
      <c r="D218" s="6" t="s">
        <v>374</v>
      </c>
      <c r="E218">
        <v>0</v>
      </c>
      <c r="F218">
        <v>19301.323454427849</v>
      </c>
      <c r="G218">
        <v>21322.911702323228</v>
      </c>
      <c r="H218">
        <v>22254.031307102599</v>
      </c>
    </row>
    <row r="219" spans="1:8" x14ac:dyDescent="0.2">
      <c r="A219">
        <f t="shared" si="17"/>
        <v>0</v>
      </c>
      <c r="B219">
        <f t="shared" si="18"/>
        <v>5</v>
      </c>
      <c r="C219" s="10" t="str">
        <f>IF(B219=B218," ",(LOOKUP(B219,'Co List'!$A$3:$A$362,'Co List'!$B$3:$B$362)))</f>
        <v xml:space="preserve"> </v>
      </c>
      <c r="D219" s="6" t="s">
        <v>375</v>
      </c>
      <c r="E219">
        <v>0</v>
      </c>
      <c r="F219">
        <v>735.70175981025648</v>
      </c>
      <c r="G219">
        <v>850.02924713938216</v>
      </c>
      <c r="H219">
        <v>958.59612191686165</v>
      </c>
    </row>
    <row r="220" spans="1:8" x14ac:dyDescent="0.2">
      <c r="A220">
        <f t="shared" si="17"/>
        <v>0</v>
      </c>
      <c r="B220">
        <f t="shared" si="18"/>
        <v>5</v>
      </c>
      <c r="C220" s="10" t="str">
        <f>IF(B220=B219," ",(LOOKUP(B220,'Co List'!$A$3:$A$362,'Co List'!$B$3:$B$362)))</f>
        <v xml:space="preserve"> </v>
      </c>
      <c r="D220" s="6" t="s">
        <v>376</v>
      </c>
      <c r="E220">
        <v>0</v>
      </c>
      <c r="F220">
        <v>122.2660326741843</v>
      </c>
      <c r="G220">
        <v>137.53816404977226</v>
      </c>
      <c r="H220">
        <v>153.72324023379761</v>
      </c>
    </row>
    <row r="221" spans="1:8" x14ac:dyDescent="0.2">
      <c r="A221">
        <f t="shared" si="17"/>
        <v>0</v>
      </c>
      <c r="B221">
        <f t="shared" si="18"/>
        <v>5</v>
      </c>
      <c r="C221" s="10" t="str">
        <f>IF(B221=B220," ",(LOOKUP(B221,'Co List'!$A$3:$A$362,'Co List'!$B$3:$B$362)))</f>
        <v xml:space="preserve"> </v>
      </c>
      <c r="D221" s="6" t="s">
        <v>377</v>
      </c>
      <c r="E221">
        <v>0</v>
      </c>
      <c r="F221">
        <v>8944.8850374251779</v>
      </c>
      <c r="G221">
        <v>9727.2505726671043</v>
      </c>
      <c r="H221">
        <v>9105.036584714293</v>
      </c>
    </row>
    <row r="222" spans="1:8" ht="15" x14ac:dyDescent="0.25">
      <c r="A222">
        <f t="shared" si="17"/>
        <v>0</v>
      </c>
      <c r="B222">
        <f t="shared" si="18"/>
        <v>5</v>
      </c>
      <c r="C222" s="10" t="str">
        <f>IF(B222=B221," ",(LOOKUP(B222,'Co List'!$A$3:$A$362,'Co List'!$B$3:$B$362)))</f>
        <v xml:space="preserve"> </v>
      </c>
      <c r="D222" s="8" t="s">
        <v>378</v>
      </c>
      <c r="E222">
        <v>0</v>
      </c>
      <c r="F222">
        <v>6696.83</v>
      </c>
      <c r="G222">
        <v>8711.0400000000009</v>
      </c>
      <c r="H222">
        <v>8750.0399999999991</v>
      </c>
    </row>
    <row r="223" spans="1:8" ht="15" x14ac:dyDescent="0.25">
      <c r="A223">
        <f t="shared" si="17"/>
        <v>0</v>
      </c>
      <c r="B223">
        <f t="shared" si="18"/>
        <v>5</v>
      </c>
      <c r="C223" s="10" t="str">
        <f>IF(B223=B222," ",(LOOKUP(B223,'Co List'!$A$3:$A$362,'Co List'!$B$3:$B$362)))</f>
        <v xml:space="preserve"> </v>
      </c>
      <c r="D223" s="8" t="s">
        <v>379</v>
      </c>
      <c r="E223">
        <v>0</v>
      </c>
      <c r="F223">
        <v>2248.0550374251775</v>
      </c>
      <c r="G223">
        <v>1016.2105726671051</v>
      </c>
      <c r="H223">
        <v>354.99658471429456</v>
      </c>
    </row>
    <row r="224" spans="1:8" ht="15" x14ac:dyDescent="0.25">
      <c r="A224">
        <f t="shared" si="17"/>
        <v>0</v>
      </c>
      <c r="B224">
        <f t="shared" si="18"/>
        <v>5</v>
      </c>
      <c r="C224" s="10" t="str">
        <f>IF(B224=B223," ",(LOOKUP(B224,'Co List'!$A$3:$A$362,'Co List'!$B$3:$B$362)))</f>
        <v xml:space="preserve"> </v>
      </c>
      <c r="D224" s="8" t="s">
        <v>380</v>
      </c>
      <c r="E224">
        <v>0</v>
      </c>
      <c r="F224">
        <v>0</v>
      </c>
      <c r="G224">
        <v>-1.7053025658242404E-12</v>
      </c>
      <c r="H224">
        <v>-6.2527760746888816E-13</v>
      </c>
    </row>
    <row r="225" spans="1:8" ht="15" x14ac:dyDescent="0.25">
      <c r="A225">
        <f t="shared" si="17"/>
        <v>0</v>
      </c>
      <c r="B225">
        <f t="shared" si="18"/>
        <v>5</v>
      </c>
      <c r="C225" s="10" t="str">
        <f>IF(B225=B224," ",(LOOKUP(B225,'Co List'!$A$3:$A$362,'Co List'!$B$3:$B$362)))</f>
        <v xml:space="preserve"> </v>
      </c>
      <c r="D225" s="8" t="s">
        <v>381</v>
      </c>
      <c r="E225">
        <v>0</v>
      </c>
      <c r="F225">
        <v>11214.406209487115</v>
      </c>
      <c r="G225">
        <v>12583.228540845279</v>
      </c>
      <c r="H225">
        <v>14261.314084538964</v>
      </c>
    </row>
    <row r="226" spans="1:8" ht="15" x14ac:dyDescent="0.25">
      <c r="A226">
        <f t="shared" si="17"/>
        <v>0</v>
      </c>
      <c r="B226">
        <f t="shared" si="18"/>
        <v>5</v>
      </c>
      <c r="C226" s="10" t="str">
        <f>IF(B226=B225," ",(LOOKUP(B226,'Co List'!$A$3:$A$362,'Co List'!$B$3:$B$362)))</f>
        <v xml:space="preserve"> </v>
      </c>
      <c r="D226" s="8" t="s">
        <v>382</v>
      </c>
      <c r="E226">
        <v>0</v>
      </c>
      <c r="F226">
        <v>10522.789657791216</v>
      </c>
      <c r="G226">
        <v>12255.154022733121</v>
      </c>
      <c r="H226">
        <v>13856.393282905041</v>
      </c>
    </row>
    <row r="227" spans="1:8" ht="15" x14ac:dyDescent="0.25">
      <c r="A227">
        <f t="shared" si="17"/>
        <v>0</v>
      </c>
      <c r="B227">
        <f t="shared" si="18"/>
        <v>5</v>
      </c>
      <c r="C227" s="10" t="str">
        <f>IF(B227=B226," ",(LOOKUP(B227,'Co List'!$A$3:$A$362,'Co List'!$B$3:$B$362)))</f>
        <v xml:space="preserve"> </v>
      </c>
      <c r="D227" s="8" t="s">
        <v>383</v>
      </c>
      <c r="E227">
        <v>0</v>
      </c>
      <c r="F227">
        <v>691.6165516959004</v>
      </c>
      <c r="G227">
        <v>328.07451811215788</v>
      </c>
      <c r="H227">
        <v>404.92080163392461</v>
      </c>
    </row>
    <row r="228" spans="1:8" x14ac:dyDescent="0.2">
      <c r="A228">
        <f t="shared" si="17"/>
        <v>0</v>
      </c>
      <c r="B228">
        <f t="shared" si="18"/>
        <v>5</v>
      </c>
      <c r="C228" s="10" t="str">
        <f>IF(B228=B227," ",(LOOKUP(B228,'Co List'!$A$3:$A$362,'Co List'!$B$3:$B$362)))</f>
        <v xml:space="preserve"> </v>
      </c>
      <c r="D228" s="6" t="s">
        <v>384</v>
      </c>
      <c r="E228">
        <v>0</v>
      </c>
      <c r="F228">
        <v>0</v>
      </c>
      <c r="G228">
        <v>0</v>
      </c>
      <c r="H228">
        <v>0</v>
      </c>
    </row>
    <row r="229" spans="1:8" x14ac:dyDescent="0.2">
      <c r="A229">
        <f t="shared" si="17"/>
        <v>0</v>
      </c>
      <c r="B229">
        <f t="shared" si="18"/>
        <v>5</v>
      </c>
      <c r="C229" s="10" t="str">
        <f>IF(B229=B228," ",(LOOKUP(B229,'Co List'!$A$3:$A$362,'Co List'!$B$3:$B$362)))</f>
        <v xml:space="preserve"> </v>
      </c>
      <c r="D229" s="6" t="s">
        <v>385</v>
      </c>
      <c r="E229">
        <v>0</v>
      </c>
      <c r="F229">
        <v>2525.1726177599999</v>
      </c>
      <c r="G229">
        <v>2794.3496570399998</v>
      </c>
      <c r="H229">
        <v>3169.8855496799997</v>
      </c>
    </row>
    <row r="230" spans="1:8" x14ac:dyDescent="0.2">
      <c r="A230">
        <f t="shared" si="17"/>
        <v>0</v>
      </c>
      <c r="B230">
        <f t="shared" si="18"/>
        <v>5</v>
      </c>
      <c r="C230" s="10" t="str">
        <f>IF(B230=B229," ",(LOOKUP(B230,'Co List'!$A$3:$A$362,'Co List'!$B$3:$B$362)))</f>
        <v xml:space="preserve"> </v>
      </c>
      <c r="D230" s="6" t="s">
        <v>386</v>
      </c>
      <c r="E230">
        <v>0</v>
      </c>
      <c r="F230">
        <v>0</v>
      </c>
      <c r="G230">
        <v>0</v>
      </c>
      <c r="H230">
        <v>0</v>
      </c>
    </row>
    <row r="231" spans="1:8" x14ac:dyDescent="0.2">
      <c r="A231">
        <f t="shared" si="17"/>
        <v>0</v>
      </c>
      <c r="B231">
        <f t="shared" si="18"/>
        <v>5</v>
      </c>
      <c r="C231" s="10" t="str">
        <f>IF(B231=B230," ",(LOOKUP(B231,'Co List'!$A$3:$A$362,'Co List'!$B$3:$B$362)))</f>
        <v xml:space="preserve"> </v>
      </c>
      <c r="D231" s="6" t="s">
        <v>387</v>
      </c>
      <c r="E231">
        <v>0</v>
      </c>
      <c r="F231">
        <v>0</v>
      </c>
      <c r="G231">
        <v>0</v>
      </c>
      <c r="H231">
        <v>0</v>
      </c>
    </row>
    <row r="232" spans="1:8" x14ac:dyDescent="0.2">
      <c r="A232">
        <f t="shared" si="17"/>
        <v>0</v>
      </c>
      <c r="B232">
        <f t="shared" si="18"/>
        <v>5</v>
      </c>
      <c r="C232" s="10" t="str">
        <f>IF(B232=B231," ",(LOOKUP(B232,'Co List'!$A$3:$A$362,'Co List'!$B$3:$B$362)))</f>
        <v xml:space="preserve"> </v>
      </c>
      <c r="D232" s="6" t="s">
        <v>388</v>
      </c>
      <c r="E232">
        <v>0</v>
      </c>
      <c r="F232">
        <v>0</v>
      </c>
      <c r="G232">
        <v>0</v>
      </c>
      <c r="H232">
        <v>0</v>
      </c>
    </row>
    <row r="233" spans="1:8" x14ac:dyDescent="0.2">
      <c r="A233">
        <f t="shared" si="17"/>
        <v>0</v>
      </c>
      <c r="B233">
        <f t="shared" si="18"/>
        <v>5</v>
      </c>
      <c r="C233" s="10" t="str">
        <f>IF(B233=B232," ",(LOOKUP(B233,'Co List'!$A$3:$A$362,'Co List'!$B$3:$B$362)))</f>
        <v xml:space="preserve"> </v>
      </c>
      <c r="D233" s="6" t="s">
        <v>389</v>
      </c>
      <c r="E233">
        <v>0</v>
      </c>
      <c r="F233">
        <v>212.29571375999998</v>
      </c>
      <c r="G233">
        <v>100.70437704</v>
      </c>
      <c r="H233">
        <v>124.29278968</v>
      </c>
    </row>
    <row r="234" spans="1:8" x14ac:dyDescent="0.2">
      <c r="A234">
        <f t="shared" si="17"/>
        <v>0</v>
      </c>
      <c r="B234">
        <f t="shared" si="18"/>
        <v>5</v>
      </c>
      <c r="C234" s="10" t="str">
        <f>IF(B234=B233," ",(LOOKUP(B234,'Co List'!$A$3:$A$362,'Co List'!$B$3:$B$362)))</f>
        <v xml:space="preserve"> </v>
      </c>
      <c r="D234" s="6" t="s">
        <v>390</v>
      </c>
      <c r="E234">
        <v>0</v>
      </c>
      <c r="F234">
        <v>0</v>
      </c>
      <c r="G234">
        <v>0</v>
      </c>
      <c r="H234">
        <v>0</v>
      </c>
    </row>
    <row r="235" spans="1:8" x14ac:dyDescent="0.2">
      <c r="A235">
        <f t="shared" si="17"/>
        <v>0</v>
      </c>
      <c r="B235">
        <f t="shared" si="18"/>
        <v>5</v>
      </c>
      <c r="C235" s="10" t="str">
        <f>IF(B235=B234," ",(LOOKUP(B235,'Co List'!$A$3:$A$362,'Co List'!$B$3:$B$362)))</f>
        <v xml:space="preserve"> </v>
      </c>
      <c r="D235" s="6" t="s">
        <v>391</v>
      </c>
      <c r="E235">
        <v>0</v>
      </c>
      <c r="F235">
        <v>0</v>
      </c>
      <c r="G235">
        <v>0</v>
      </c>
      <c r="H235">
        <v>0</v>
      </c>
    </row>
    <row r="236" spans="1:8" x14ac:dyDescent="0.2">
      <c r="A236">
        <f t="shared" si="17"/>
        <v>0</v>
      </c>
      <c r="B236">
        <f t="shared" si="18"/>
        <v>5</v>
      </c>
      <c r="C236" s="10" t="str">
        <f>IF(B236=B235," ",(LOOKUP(B236,'Co List'!$A$3:$A$362,'Co List'!$B$3:$B$362)))</f>
        <v xml:space="preserve"> </v>
      </c>
      <c r="D236" s="6" t="s">
        <v>392</v>
      </c>
      <c r="E236">
        <v>0</v>
      </c>
      <c r="F236">
        <v>0</v>
      </c>
      <c r="G236">
        <v>0</v>
      </c>
      <c r="H236">
        <v>0</v>
      </c>
    </row>
    <row r="237" spans="1:8" x14ac:dyDescent="0.2">
      <c r="A237">
        <f t="shared" si="17"/>
        <v>0</v>
      </c>
      <c r="B237">
        <f t="shared" si="18"/>
        <v>5</v>
      </c>
      <c r="C237" s="10" t="str">
        <f>IF(B237=B236," ",(LOOKUP(B237,'Co List'!$A$3:$A$362,'Co List'!$B$3:$B$362)))</f>
        <v xml:space="preserve"> </v>
      </c>
      <c r="D237" s="6" t="s">
        <v>393</v>
      </c>
      <c r="E237">
        <v>0</v>
      </c>
      <c r="F237">
        <v>2312.8769039999997</v>
      </c>
      <c r="G237">
        <v>2693.6452799999997</v>
      </c>
      <c r="H237">
        <v>3045.59276</v>
      </c>
    </row>
    <row r="238" spans="1:8" ht="15" x14ac:dyDescent="0.25">
      <c r="A238">
        <f t="shared" si="17"/>
        <v>0</v>
      </c>
      <c r="B238">
        <f t="shared" si="18"/>
        <v>5</v>
      </c>
      <c r="C238" s="10" t="str">
        <f>IF(B238=B237," ",(LOOKUP(B238,'Co List'!$A$3:$A$362,'Co List'!$B$3:$B$362)))</f>
        <v xml:space="preserve"> </v>
      </c>
      <c r="D238" s="8" t="s">
        <v>394</v>
      </c>
      <c r="E238">
        <v>0</v>
      </c>
      <c r="F238">
        <v>0</v>
      </c>
      <c r="G238">
        <v>0</v>
      </c>
      <c r="H238">
        <v>0</v>
      </c>
    </row>
    <row r="239" spans="1:8" ht="15" x14ac:dyDescent="0.25">
      <c r="A239">
        <f t="shared" si="17"/>
        <v>0</v>
      </c>
      <c r="B239">
        <f t="shared" si="18"/>
        <v>5</v>
      </c>
      <c r="C239" s="10" t="str">
        <f>IF(B239=B238," ",(LOOKUP(B239,'Co List'!$A$3:$A$362,'Co List'!$B$3:$B$362)))</f>
        <v xml:space="preserve"> </v>
      </c>
      <c r="D239" s="8" t="s">
        <v>395</v>
      </c>
      <c r="E239">
        <v>0</v>
      </c>
      <c r="F239">
        <v>3.7754729999999999</v>
      </c>
      <c r="G239">
        <v>4.7891169999999992</v>
      </c>
      <c r="H239">
        <v>5.841571000000001</v>
      </c>
    </row>
    <row r="240" spans="1:8" ht="15" x14ac:dyDescent="0.25">
      <c r="A240">
        <f t="shared" si="17"/>
        <v>0</v>
      </c>
      <c r="B240">
        <f t="shared" si="18"/>
        <v>5</v>
      </c>
      <c r="C240" s="10" t="str">
        <f>IF(B240=B239," ",(LOOKUP(B240,'Co List'!$A$3:$A$362,'Co List'!$B$3:$B$362)))</f>
        <v xml:space="preserve"> </v>
      </c>
      <c r="D240" s="8" t="s">
        <v>396</v>
      </c>
      <c r="E240">
        <v>0</v>
      </c>
      <c r="F240">
        <v>11010</v>
      </c>
      <c r="G240">
        <v>12223</v>
      </c>
      <c r="H240">
        <v>11579</v>
      </c>
    </row>
    <row r="241" spans="1:8" x14ac:dyDescent="0.2">
      <c r="A241">
        <f t="shared" si="17"/>
        <v>0</v>
      </c>
      <c r="B241">
        <f t="shared" si="18"/>
        <v>5</v>
      </c>
      <c r="C241" s="10" t="str">
        <f>IF(B241=B240," ",(LOOKUP(B241,'Co List'!$A$3:$A$362,'Co List'!$B$3:$B$362)))</f>
        <v xml:space="preserve"> </v>
      </c>
      <c r="D241" s="6" t="s">
        <v>397</v>
      </c>
      <c r="E241">
        <v>0</v>
      </c>
      <c r="F241">
        <v>8477</v>
      </c>
      <c r="G241">
        <v>11168</v>
      </c>
      <c r="H241">
        <v>11218</v>
      </c>
    </row>
    <row r="242" spans="1:8" x14ac:dyDescent="0.2">
      <c r="A242">
        <f t="shared" si="17"/>
        <v>0</v>
      </c>
      <c r="B242">
        <f t="shared" si="18"/>
        <v>5</v>
      </c>
      <c r="C242" s="10" t="str">
        <f>IF(B242=B241," ",(LOOKUP(B242,'Co List'!$A$3:$A$362,'Co List'!$B$3:$B$362)))</f>
        <v xml:space="preserve"> </v>
      </c>
      <c r="D242" s="6" t="s">
        <v>398</v>
      </c>
      <c r="E242">
        <v>0</v>
      </c>
      <c r="F242">
        <v>2533</v>
      </c>
      <c r="G242">
        <v>1055</v>
      </c>
      <c r="H242">
        <v>361</v>
      </c>
    </row>
    <row r="243" spans="1:8" x14ac:dyDescent="0.2">
      <c r="A243">
        <f t="shared" si="17"/>
        <v>0</v>
      </c>
      <c r="B243">
        <f t="shared" si="18"/>
        <v>5</v>
      </c>
      <c r="C243" s="10" t="str">
        <f>IF(B243=B242," ",(LOOKUP(B243,'Co List'!$A$3:$A$362,'Co List'!$B$3:$B$362)))</f>
        <v xml:space="preserve"> </v>
      </c>
      <c r="D243" s="6" t="s">
        <v>399</v>
      </c>
      <c r="E243">
        <v>0</v>
      </c>
      <c r="F243">
        <v>0</v>
      </c>
      <c r="G243">
        <v>0</v>
      </c>
      <c r="H243">
        <v>0</v>
      </c>
    </row>
    <row r="244" spans="1:8" x14ac:dyDescent="0.2">
      <c r="A244">
        <f t="shared" si="17"/>
        <v>0</v>
      </c>
      <c r="B244">
        <f t="shared" si="18"/>
        <v>5</v>
      </c>
      <c r="C244" s="10" t="str">
        <f>IF(B244=B243," ",(LOOKUP(B244,'Co List'!$A$3:$A$362,'Co List'!$B$3:$B$362)))</f>
        <v xml:space="preserve"> </v>
      </c>
      <c r="D244" s="6" t="s">
        <v>400</v>
      </c>
      <c r="E244">
        <v>0</v>
      </c>
      <c r="F244">
        <v>0</v>
      </c>
      <c r="G244">
        <v>0</v>
      </c>
      <c r="H244">
        <v>0</v>
      </c>
    </row>
    <row r="245" spans="1:8" x14ac:dyDescent="0.2">
      <c r="A245">
        <f t="shared" si="17"/>
        <v>0</v>
      </c>
      <c r="B245">
        <f t="shared" si="18"/>
        <v>5</v>
      </c>
      <c r="C245" s="10" t="str">
        <f>IF(B245=B244," ",(LOOKUP(B245,'Co List'!$A$3:$A$362,'Co List'!$B$3:$B$362)))</f>
        <v xml:space="preserve"> </v>
      </c>
      <c r="D245" s="6" t="s">
        <v>401</v>
      </c>
      <c r="E245">
        <v>0</v>
      </c>
      <c r="F245">
        <v>4.66235</v>
      </c>
      <c r="G245">
        <v>6.7343039999999998</v>
      </c>
      <c r="H245">
        <v>6.9215059999999999</v>
      </c>
    </row>
    <row r="246" spans="1:8" x14ac:dyDescent="0.2">
      <c r="A246">
        <f t="shared" si="17"/>
        <v>0</v>
      </c>
      <c r="B246">
        <f t="shared" si="18"/>
        <v>5</v>
      </c>
      <c r="C246" s="10" t="str">
        <f>IF(B246=B245," ",(LOOKUP(B246,'Co List'!$A$3:$A$362,'Co List'!$B$3:$B$362)))</f>
        <v xml:space="preserve"> </v>
      </c>
      <c r="D246" s="6" t="s">
        <v>402</v>
      </c>
      <c r="E246">
        <v>0</v>
      </c>
      <c r="F246">
        <v>2.8622899999999998</v>
      </c>
      <c r="G246">
        <v>1.473835</v>
      </c>
      <c r="H246">
        <v>0.69167599999999996</v>
      </c>
    </row>
    <row r="247" spans="1:8" x14ac:dyDescent="0.2">
      <c r="A247">
        <f t="shared" si="17"/>
        <v>0</v>
      </c>
      <c r="B247">
        <f t="shared" si="18"/>
        <v>5</v>
      </c>
      <c r="C247" s="10" t="str">
        <f>IF(B247=B246," ",(LOOKUP(B247,'Co List'!$A$3:$A$362,'Co List'!$B$3:$B$362)))</f>
        <v xml:space="preserve"> </v>
      </c>
      <c r="D247" s="6" t="s">
        <v>403</v>
      </c>
      <c r="E247">
        <v>0</v>
      </c>
      <c r="F247">
        <v>0</v>
      </c>
      <c r="G247">
        <v>0</v>
      </c>
      <c r="H247">
        <v>0</v>
      </c>
    </row>
    <row r="248" spans="1:8" x14ac:dyDescent="0.2">
      <c r="A248">
        <f t="shared" si="17"/>
        <v>0</v>
      </c>
      <c r="B248">
        <f t="shared" si="18"/>
        <v>5</v>
      </c>
      <c r="C248" s="10" t="str">
        <f>IF(B248=B247," ",(LOOKUP(B248,'Co List'!$A$3:$A$362,'Co List'!$B$3:$B$362)))</f>
        <v xml:space="preserve"> </v>
      </c>
      <c r="D248" s="6" t="s">
        <v>404</v>
      </c>
      <c r="E248" s="11">
        <v>0</v>
      </c>
      <c r="F248" s="11">
        <v>7.5246399999999998</v>
      </c>
      <c r="G248" s="11">
        <v>8.2081389999999992</v>
      </c>
      <c r="H248" s="11">
        <v>7.6131820000000001</v>
      </c>
    </row>
    <row r="249" spans="1:8" x14ac:dyDescent="0.2">
      <c r="A249">
        <f t="shared" si="17"/>
        <v>0</v>
      </c>
      <c r="B249">
        <f t="shared" si="18"/>
        <v>5</v>
      </c>
      <c r="C249" s="10" t="str">
        <f>IF(B249=B248," ",(LOOKUP(B249,'Co List'!$A$3:$A$362,'Co List'!$B$3:$B$362)))</f>
        <v xml:space="preserve"> </v>
      </c>
      <c r="D249" s="6" t="s">
        <v>405</v>
      </c>
      <c r="E249">
        <v>0</v>
      </c>
      <c r="F249">
        <v>7448.97</v>
      </c>
      <c r="G249">
        <v>7564.99</v>
      </c>
      <c r="H249">
        <v>7721.99</v>
      </c>
    </row>
    <row r="250" spans="1:8" x14ac:dyDescent="0.2">
      <c r="A250">
        <f t="shared" si="17"/>
        <v>0</v>
      </c>
      <c r="B250">
        <f t="shared" si="18"/>
        <v>5</v>
      </c>
      <c r="C250" s="10" t="str">
        <f>IF(B250=B249," ",(LOOKUP(B250,'Co List'!$A$3:$A$362,'Co List'!$B$3:$B$362)))</f>
        <v xml:space="preserve"> </v>
      </c>
      <c r="D250" s="6" t="s">
        <v>406</v>
      </c>
      <c r="E250">
        <v>0</v>
      </c>
      <c r="F250">
        <v>377.97</v>
      </c>
      <c r="G250">
        <v>343.54</v>
      </c>
      <c r="H250">
        <v>476.91</v>
      </c>
    </row>
    <row r="251" spans="1:8" x14ac:dyDescent="0.2">
      <c r="A251">
        <f t="shared" si="17"/>
        <v>0</v>
      </c>
      <c r="B251">
        <f t="shared" si="18"/>
        <v>5</v>
      </c>
      <c r="C251" s="10" t="str">
        <f>IF(B251=B250," ",(LOOKUP(B251,'Co List'!$A$3:$A$362,'Co List'!$B$3:$B$362)))</f>
        <v xml:space="preserve"> </v>
      </c>
      <c r="D251" s="6" t="s">
        <v>407</v>
      </c>
      <c r="E251" s="11">
        <v>0</v>
      </c>
      <c r="F251" s="11">
        <v>184.54</v>
      </c>
      <c r="G251" s="11">
        <v>137.41</v>
      </c>
      <c r="H251" s="11">
        <v>179.31</v>
      </c>
    </row>
    <row r="252" spans="1:8" x14ac:dyDescent="0.2">
      <c r="A252">
        <f t="shared" si="17"/>
        <v>0</v>
      </c>
      <c r="B252">
        <f t="shared" si="18"/>
        <v>5</v>
      </c>
      <c r="C252" s="10" t="str">
        <f>IF(B252=B251," ",(LOOKUP(B252,'Co List'!$A$3:$A$362,'Co List'!$B$3:$B$362)))</f>
        <v xml:space="preserve"> </v>
      </c>
      <c r="D252" s="6" t="s">
        <v>408</v>
      </c>
      <c r="E252">
        <v>0</v>
      </c>
      <c r="F252">
        <v>42.38</v>
      </c>
      <c r="G252">
        <v>42.38</v>
      </c>
      <c r="H252">
        <v>0</v>
      </c>
    </row>
    <row r="253" spans="1:8" x14ac:dyDescent="0.2">
      <c r="A253">
        <f t="shared" si="17"/>
        <v>0</v>
      </c>
      <c r="B253">
        <f t="shared" si="18"/>
        <v>5</v>
      </c>
      <c r="C253" s="10" t="str">
        <f>IF(B253=B252," ",(LOOKUP(B253,'Co List'!$A$3:$A$362,'Co List'!$B$3:$B$362)))</f>
        <v xml:space="preserve"> </v>
      </c>
      <c r="D253" s="6" t="s">
        <v>409</v>
      </c>
      <c r="E253">
        <v>0</v>
      </c>
      <c r="F253">
        <v>46.24</v>
      </c>
      <c r="G253">
        <v>51.15</v>
      </c>
      <c r="H253">
        <v>56.55</v>
      </c>
    </row>
    <row r="254" spans="1:8" x14ac:dyDescent="0.2">
      <c r="A254">
        <f t="shared" si="17"/>
        <v>0</v>
      </c>
      <c r="B254">
        <f t="shared" si="18"/>
        <v>5</v>
      </c>
      <c r="C254" s="10" t="str">
        <f>IF(B254=B253," ",(LOOKUP(B254,'Co List'!$A$3:$A$362,'Co List'!$B$3:$B$362)))</f>
        <v xml:space="preserve"> </v>
      </c>
      <c r="D254" s="6" t="s">
        <v>410</v>
      </c>
      <c r="E254">
        <v>0</v>
      </c>
      <c r="F254">
        <v>11.300113</v>
      </c>
      <c r="G254">
        <v>12.997255999999998</v>
      </c>
      <c r="H254">
        <v>13.454753</v>
      </c>
    </row>
    <row r="255" spans="1:8" x14ac:dyDescent="0.2">
      <c r="A255">
        <f t="shared" si="17"/>
        <v>0</v>
      </c>
      <c r="B255">
        <f t="shared" si="18"/>
        <v>5</v>
      </c>
      <c r="C255" s="10" t="str">
        <f>IF(B255=B254," ",(LOOKUP(B255,'Co List'!$A$3:$A$362,'Co List'!$B$3:$B$362)))</f>
        <v xml:space="preserve"> </v>
      </c>
      <c r="D255" s="6" t="s">
        <v>411</v>
      </c>
      <c r="E255">
        <v>0</v>
      </c>
      <c r="F255">
        <v>11.300113</v>
      </c>
      <c r="G255">
        <v>12.997255999999998</v>
      </c>
      <c r="H255">
        <v>13.454753</v>
      </c>
    </row>
    <row r="256" spans="1:8" x14ac:dyDescent="0.2">
      <c r="A256">
        <f t="shared" si="17"/>
        <v>0</v>
      </c>
      <c r="B256">
        <f t="shared" si="18"/>
        <v>5</v>
      </c>
      <c r="C256" s="10" t="str">
        <f>IF(B256=B255," ",(LOOKUP(B256,'Co List'!$A$3:$A$362,'Co List'!$B$3:$B$362)))</f>
        <v xml:space="preserve"> </v>
      </c>
      <c r="D256" s="6" t="s">
        <v>412</v>
      </c>
      <c r="E256">
        <v>0</v>
      </c>
      <c r="F256">
        <v>-34.939886999999999</v>
      </c>
      <c r="G256">
        <v>-38.152743999999998</v>
      </c>
      <c r="H256">
        <v>-43.095247000000001</v>
      </c>
    </row>
    <row r="257" spans="1:16" ht="13.5" thickBot="1" x14ac:dyDescent="0.25">
      <c r="A257">
        <f t="shared" si="17"/>
        <v>0</v>
      </c>
      <c r="B257">
        <f t="shared" si="18"/>
        <v>5</v>
      </c>
      <c r="C257" s="10" t="str">
        <f>IF(B257=B256," ",(LOOKUP(B257,'Co List'!$A$3:$A$362,'Co List'!$B$3:$B$362)))</f>
        <v xml:space="preserve"> </v>
      </c>
      <c r="D257" s="9" t="s">
        <v>413</v>
      </c>
      <c r="E257">
        <v>0</v>
      </c>
      <c r="F257">
        <v>3</v>
      </c>
      <c r="G257">
        <v>21</v>
      </c>
      <c r="H257">
        <v>12</v>
      </c>
    </row>
    <row r="258" spans="1:16" ht="15" x14ac:dyDescent="0.25">
      <c r="A258">
        <f t="shared" si="17"/>
        <v>0</v>
      </c>
      <c r="B258">
        <f t="shared" si="18"/>
        <v>6</v>
      </c>
      <c r="C258" s="10" t="str">
        <f>IF(B258=B257," ",(LOOKUP(B258,'Co List'!$A$3:$A$362,'Co List'!$B$3:$B$362)))</f>
        <v>ACC</v>
      </c>
      <c r="D258" s="4" t="s">
        <v>362</v>
      </c>
      <c r="E258">
        <v>100</v>
      </c>
      <c r="F258">
        <v>100</v>
      </c>
      <c r="G258">
        <v>100</v>
      </c>
      <c r="H258">
        <v>100</v>
      </c>
      <c r="J258">
        <f t="shared" ref="J258" si="23">COUNTIF(E300:H300,0)</f>
        <v>0</v>
      </c>
      <c r="K258">
        <f>SUM(E258:H258)/(4-J258)</f>
        <v>100</v>
      </c>
      <c r="L258">
        <f>SUM(E268:H268)/(4-J258)</f>
        <v>7028992.1139481151</v>
      </c>
      <c r="M258">
        <f>E268</f>
        <v>6764582.8798376974</v>
      </c>
      <c r="N258">
        <f t="shared" ref="N258" si="24">F268</f>
        <v>7306146.4432967752</v>
      </c>
      <c r="O258">
        <f t="shared" ref="O258" si="25">G268</f>
        <v>7113810.9122356148</v>
      </c>
      <c r="P258">
        <f t="shared" ref="P258" si="26">H268</f>
        <v>6931428.2204223722</v>
      </c>
    </row>
    <row r="259" spans="1:16" x14ac:dyDescent="0.2">
      <c r="A259">
        <f t="shared" si="17"/>
        <v>0</v>
      </c>
      <c r="B259">
        <f t="shared" si="18"/>
        <v>6</v>
      </c>
      <c r="C259" s="10" t="str">
        <f>IF(B259=B258," ",(LOOKUP(B259,'Co List'!$A$3:$A$362,'Co List'!$B$3:$B$362)))</f>
        <v xml:space="preserve"> </v>
      </c>
      <c r="D259" s="6" t="s">
        <v>364</v>
      </c>
      <c r="E259">
        <v>4.0517799999999999</v>
      </c>
      <c r="F259">
        <v>4.0517799999999999</v>
      </c>
      <c r="G259">
        <v>4.0517799999999999</v>
      </c>
      <c r="H259">
        <v>4.0517799999999999</v>
      </c>
    </row>
    <row r="260" spans="1:16" x14ac:dyDescent="0.2">
      <c r="A260">
        <f t="shared" si="17"/>
        <v>0</v>
      </c>
      <c r="B260">
        <f t="shared" si="18"/>
        <v>6</v>
      </c>
      <c r="C260" s="10" t="str">
        <f>IF(B260=B259," ",(LOOKUP(B260,'Co List'!$A$3:$A$362,'Co List'!$B$3:$B$362)))</f>
        <v xml:space="preserve"> </v>
      </c>
      <c r="D260" s="6" t="s">
        <v>365</v>
      </c>
      <c r="E260">
        <v>1.2476569255407326</v>
      </c>
      <c r="F260">
        <v>1.2254134128536469</v>
      </c>
      <c r="G260">
        <v>1.2383221391159258</v>
      </c>
      <c r="H260">
        <v>1.2522435207835523</v>
      </c>
    </row>
    <row r="261" spans="1:16" x14ac:dyDescent="0.2">
      <c r="A261">
        <f t="shared" ref="A261:A324" si="27">IF(A260&gt;0,A260+1,(IF($C$1=C261,1,0)))</f>
        <v>0</v>
      </c>
      <c r="B261">
        <f t="shared" ref="B261:B324" si="28">IF(D261=$D$3,B260+1,B260)</f>
        <v>6</v>
      </c>
      <c r="C261" s="10" t="str">
        <f>IF(B261=B260," ",(LOOKUP(B261,'Co List'!$A$3:$A$362,'Co List'!$B$3:$B$362)))</f>
        <v xml:space="preserve"> </v>
      </c>
      <c r="D261" s="7" t="s">
        <v>366</v>
      </c>
      <c r="E261">
        <v>87.65444628955477</v>
      </c>
      <c r="F261">
        <v>75.63071546813579</v>
      </c>
      <c r="G261">
        <v>62.63282237510623</v>
      </c>
      <c r="H261">
        <v>62.059857250754071</v>
      </c>
    </row>
    <row r="262" spans="1:16" x14ac:dyDescent="0.2">
      <c r="A262">
        <f t="shared" si="27"/>
        <v>0</v>
      </c>
      <c r="B262">
        <f t="shared" si="28"/>
        <v>6</v>
      </c>
      <c r="C262" s="10" t="str">
        <f>IF(B262=B261," ",(LOOKUP(B262,'Co List'!$A$3:$A$362,'Co List'!$B$3:$B$362)))</f>
        <v xml:space="preserve"> </v>
      </c>
      <c r="D262" s="6" t="s">
        <v>367</v>
      </c>
      <c r="E262">
        <v>603980.61427122296</v>
      </c>
      <c r="F262">
        <v>551407.27873937925</v>
      </c>
      <c r="G262">
        <v>670481.70709100983</v>
      </c>
      <c r="H262">
        <v>632568.10071752686</v>
      </c>
    </row>
    <row r="263" spans="1:16" x14ac:dyDescent="0.2">
      <c r="A263">
        <f t="shared" si="27"/>
        <v>0</v>
      </c>
      <c r="B263">
        <f t="shared" si="28"/>
        <v>6</v>
      </c>
      <c r="C263" s="10" t="str">
        <f>IF(B263=B262," ",(LOOKUP(B263,'Co List'!$A$3:$A$362,'Co List'!$B$3:$B$362)))</f>
        <v xml:space="preserve"> </v>
      </c>
      <c r="D263" s="6" t="s">
        <v>368</v>
      </c>
      <c r="E263">
        <v>3.599331105585664</v>
      </c>
      <c r="F263">
        <v>3.8872819597216148</v>
      </c>
      <c r="G263">
        <v>3.7849486098619924</v>
      </c>
      <c r="H263">
        <v>3.687910731802273</v>
      </c>
    </row>
    <row r="264" spans="1:16" x14ac:dyDescent="0.2">
      <c r="A264">
        <f t="shared" si="27"/>
        <v>0</v>
      </c>
      <c r="B264">
        <f t="shared" si="28"/>
        <v>6</v>
      </c>
      <c r="C264" s="10" t="str">
        <f>IF(B264=B263," ",(LOOKUP(B264,'Co List'!$A$3:$A$362,'Co List'!$B$3:$B$362)))</f>
        <v xml:space="preserve"> </v>
      </c>
      <c r="D264" s="6" t="s">
        <v>369</v>
      </c>
      <c r="E264">
        <v>373.32135098442041</v>
      </c>
      <c r="F264">
        <v>380.33037185303357</v>
      </c>
      <c r="G264">
        <v>323.94403061182214</v>
      </c>
      <c r="H264">
        <v>374.15000811961551</v>
      </c>
    </row>
    <row r="265" spans="1:16" x14ac:dyDescent="0.2">
      <c r="A265">
        <f t="shared" si="27"/>
        <v>0</v>
      </c>
      <c r="B265">
        <f t="shared" si="28"/>
        <v>6</v>
      </c>
      <c r="C265" s="10" t="str">
        <f>IF(B265=B264," ",(LOOKUP(B265,'Co List'!$A$3:$A$362,'Co List'!$B$3:$B$362)))</f>
        <v xml:space="preserve"> </v>
      </c>
      <c r="D265" s="6" t="s">
        <v>370</v>
      </c>
      <c r="E265">
        <v>0</v>
      </c>
      <c r="F265">
        <v>0</v>
      </c>
      <c r="G265">
        <v>0</v>
      </c>
      <c r="H265">
        <v>0</v>
      </c>
    </row>
    <row r="266" spans="1:16" x14ac:dyDescent="0.2">
      <c r="A266">
        <f t="shared" si="27"/>
        <v>0</v>
      </c>
      <c r="B266">
        <f t="shared" si="28"/>
        <v>6</v>
      </c>
      <c r="C266" s="10" t="str">
        <f>IF(B266=B265," ",(LOOKUP(B266,'Co List'!$A$3:$A$362,'Co List'!$B$3:$B$362)))</f>
        <v xml:space="preserve"> </v>
      </c>
      <c r="D266" s="6" t="s">
        <v>371</v>
      </c>
      <c r="E266">
        <v>43.042668245115323</v>
      </c>
      <c r="F266">
        <v>41.194601102900272</v>
      </c>
      <c r="G266">
        <v>41.901102768125142</v>
      </c>
      <c r="H266">
        <v>41.646132258934983</v>
      </c>
    </row>
    <row r="267" spans="1:16" x14ac:dyDescent="0.2">
      <c r="A267">
        <f t="shared" si="27"/>
        <v>0</v>
      </c>
      <c r="B267">
        <f t="shared" si="28"/>
        <v>6</v>
      </c>
      <c r="C267" s="10" t="str">
        <f>IF(B267=B266," ",(LOOKUP(B267,'Co List'!$A$3:$A$362,'Co List'!$B$3:$B$362)))</f>
        <v xml:space="preserve"> </v>
      </c>
      <c r="D267" s="6" t="s">
        <v>372</v>
      </c>
      <c r="E267">
        <v>56.957331754884677</v>
      </c>
      <c r="F267">
        <v>58.805398897099728</v>
      </c>
      <c r="G267">
        <v>58.098897231874865</v>
      </c>
      <c r="H267">
        <v>58.35386774106501</v>
      </c>
    </row>
    <row r="268" spans="1:16" x14ac:dyDescent="0.2">
      <c r="A268">
        <f t="shared" si="27"/>
        <v>0</v>
      </c>
      <c r="B268">
        <f t="shared" si="28"/>
        <v>6</v>
      </c>
      <c r="C268" s="10" t="str">
        <f>IF(B268=B267," ",(LOOKUP(B268,'Co List'!$A$3:$A$362,'Co List'!$B$3:$B$362)))</f>
        <v xml:space="preserve"> </v>
      </c>
      <c r="D268" s="6" t="s">
        <v>373</v>
      </c>
      <c r="E268">
        <v>6764582.8798376974</v>
      </c>
      <c r="F268">
        <v>7306146.4432967752</v>
      </c>
      <c r="G268">
        <v>7113810.9122356148</v>
      </c>
      <c r="H268">
        <v>6931428.2204223722</v>
      </c>
    </row>
    <row r="269" spans="1:16" x14ac:dyDescent="0.2">
      <c r="A269">
        <f t="shared" si="27"/>
        <v>0</v>
      </c>
      <c r="B269">
        <f t="shared" si="28"/>
        <v>6</v>
      </c>
      <c r="C269" s="10" t="str">
        <f>IF(B269=B268," ",(LOOKUP(B269,'Co List'!$A$3:$A$362,'Co List'!$B$3:$B$362)))</f>
        <v xml:space="preserve"> </v>
      </c>
      <c r="D269" s="6" t="s">
        <v>374</v>
      </c>
      <c r="E269">
        <v>6719302.3113812245</v>
      </c>
      <c r="F269">
        <v>7257474.9252105542</v>
      </c>
      <c r="G269">
        <v>7066046.4678116711</v>
      </c>
      <c r="H269">
        <v>6884554.1246814895</v>
      </c>
    </row>
    <row r="270" spans="1:16" x14ac:dyDescent="0.2">
      <c r="A270">
        <f t="shared" si="27"/>
        <v>0</v>
      </c>
      <c r="B270">
        <f t="shared" si="28"/>
        <v>6</v>
      </c>
      <c r="C270" s="10" t="str">
        <f>IF(B270=B269," ",(LOOKUP(B270,'Co List'!$A$3:$A$362,'Co List'!$B$3:$B$362)))</f>
        <v xml:space="preserve"> </v>
      </c>
      <c r="D270" s="6" t="s">
        <v>375</v>
      </c>
      <c r="E270">
        <v>16248.623197766616</v>
      </c>
      <c r="F270">
        <v>17460.69359410146</v>
      </c>
      <c r="G270">
        <v>17136.613411311413</v>
      </c>
      <c r="H270">
        <v>16813.633254530519</v>
      </c>
    </row>
    <row r="271" spans="1:16" x14ac:dyDescent="0.2">
      <c r="A271">
        <f t="shared" si="27"/>
        <v>0</v>
      </c>
      <c r="B271">
        <f t="shared" si="28"/>
        <v>6</v>
      </c>
      <c r="C271" s="10" t="str">
        <f>IF(B271=B270," ",(LOOKUP(B271,'Co List'!$A$3:$A$362,'Co List'!$B$3:$B$362)))</f>
        <v xml:space="preserve"> </v>
      </c>
      <c r="D271" s="6" t="s">
        <v>376</v>
      </c>
      <c r="E271">
        <v>29031.94525870663</v>
      </c>
      <c r="F271">
        <v>31210.824492119955</v>
      </c>
      <c r="G271">
        <v>30627.831012632458</v>
      </c>
      <c r="H271">
        <v>30060.462486352706</v>
      </c>
    </row>
    <row r="272" spans="1:16" x14ac:dyDescent="0.2">
      <c r="A272">
        <f t="shared" si="27"/>
        <v>0</v>
      </c>
      <c r="B272">
        <f t="shared" si="28"/>
        <v>6</v>
      </c>
      <c r="C272" s="10" t="str">
        <f>IF(B272=B271," ",(LOOKUP(B272,'Co List'!$A$3:$A$362,'Co List'!$B$3:$B$362)))</f>
        <v xml:space="preserve"> </v>
      </c>
      <c r="D272" s="6" t="s">
        <v>377</v>
      </c>
      <c r="E272">
        <v>2911656.9671344082</v>
      </c>
      <c r="F272">
        <v>3009737.8833098421</v>
      </c>
      <c r="G272">
        <v>2980765.2210659455</v>
      </c>
      <c r="H272">
        <v>2886671.7641102443</v>
      </c>
    </row>
    <row r="273" spans="1:8" ht="15" x14ac:dyDescent="0.25">
      <c r="A273">
        <f t="shared" si="27"/>
        <v>0</v>
      </c>
      <c r="B273">
        <f t="shared" si="28"/>
        <v>6</v>
      </c>
      <c r="C273" s="10" t="str">
        <f>IF(B273=B272," ",(LOOKUP(B273,'Co List'!$A$3:$A$362,'Co List'!$B$3:$B$362)))</f>
        <v xml:space="preserve"> </v>
      </c>
      <c r="D273" s="8" t="s">
        <v>378</v>
      </c>
      <c r="E273">
        <v>475065.00000000006</v>
      </c>
      <c r="F273">
        <v>546442.99999999988</v>
      </c>
      <c r="G273">
        <v>479856</v>
      </c>
      <c r="H273">
        <v>421746</v>
      </c>
    </row>
    <row r="274" spans="1:8" ht="15" x14ac:dyDescent="0.25">
      <c r="A274">
        <f t="shared" si="27"/>
        <v>0</v>
      </c>
      <c r="B274">
        <f t="shared" si="28"/>
        <v>6</v>
      </c>
      <c r="C274" s="10" t="str">
        <f>IF(B274=B273," ",(LOOKUP(B274,'Co List'!$A$3:$A$362,'Co List'!$B$3:$B$362)))</f>
        <v xml:space="preserve"> </v>
      </c>
      <c r="D274" s="8" t="s">
        <v>379</v>
      </c>
      <c r="E274">
        <v>5663.6836861313868</v>
      </c>
      <c r="F274">
        <v>2327.5412408759121</v>
      </c>
      <c r="G274">
        <v>3336.1424452554752</v>
      </c>
      <c r="H274">
        <v>465.50824817518236</v>
      </c>
    </row>
    <row r="275" spans="1:8" ht="15" x14ac:dyDescent="0.25">
      <c r="A275">
        <f t="shared" si="27"/>
        <v>0</v>
      </c>
      <c r="B275">
        <f t="shared" si="28"/>
        <v>6</v>
      </c>
      <c r="C275" s="10" t="str">
        <f>IF(B275=B274," ",(LOOKUP(B275,'Co List'!$A$3:$A$362,'Co List'!$B$3:$B$362)))</f>
        <v xml:space="preserve"> </v>
      </c>
      <c r="D275" s="8" t="s">
        <v>380</v>
      </c>
      <c r="E275">
        <v>2430928.2834482766</v>
      </c>
      <c r="F275">
        <v>2460967.342068966</v>
      </c>
      <c r="G275">
        <v>2497573.0786206899</v>
      </c>
      <c r="H275">
        <v>2464460.2558620693</v>
      </c>
    </row>
    <row r="276" spans="1:8" ht="15" x14ac:dyDescent="0.25">
      <c r="A276">
        <f t="shared" si="27"/>
        <v>0</v>
      </c>
      <c r="B276">
        <f t="shared" si="28"/>
        <v>6</v>
      </c>
      <c r="C276" s="10" t="str">
        <f>IF(B276=B275," ",(LOOKUP(B276,'Co List'!$A$3:$A$362,'Co List'!$B$3:$B$362)))</f>
        <v xml:space="preserve"> </v>
      </c>
      <c r="D276" s="8" t="s">
        <v>381</v>
      </c>
      <c r="E276">
        <v>3852925.9127032892</v>
      </c>
      <c r="F276">
        <v>4296408.5599869331</v>
      </c>
      <c r="G276">
        <v>4133045.6911696699</v>
      </c>
      <c r="H276">
        <v>4044756.4563121274</v>
      </c>
    </row>
    <row r="277" spans="1:8" ht="15" x14ac:dyDescent="0.25">
      <c r="A277">
        <f t="shared" si="27"/>
        <v>0</v>
      </c>
      <c r="B277">
        <f t="shared" si="28"/>
        <v>6</v>
      </c>
      <c r="C277" s="10" t="str">
        <f>IF(B277=B276," ",(LOOKUP(B277,'Co List'!$A$3:$A$362,'Co List'!$B$3:$B$362)))</f>
        <v xml:space="preserve"> </v>
      </c>
      <c r="D277" s="8" t="s">
        <v>382</v>
      </c>
      <c r="E277">
        <v>3852925.9127032892</v>
      </c>
      <c r="F277">
        <v>4296408.5599869331</v>
      </c>
      <c r="G277">
        <v>4133045.6911696699</v>
      </c>
      <c r="H277">
        <v>4044756.4563121274</v>
      </c>
    </row>
    <row r="278" spans="1:8" ht="15" x14ac:dyDescent="0.25">
      <c r="A278">
        <f t="shared" si="27"/>
        <v>0</v>
      </c>
      <c r="B278">
        <f t="shared" si="28"/>
        <v>6</v>
      </c>
      <c r="C278" s="10" t="str">
        <f>IF(B278=B277," ",(LOOKUP(B278,'Co List'!$A$3:$A$362,'Co List'!$B$3:$B$362)))</f>
        <v xml:space="preserve"> </v>
      </c>
      <c r="D278" s="8" t="s">
        <v>383</v>
      </c>
      <c r="E278">
        <v>0</v>
      </c>
      <c r="F278">
        <v>0</v>
      </c>
      <c r="G278">
        <v>0</v>
      </c>
      <c r="H278">
        <v>0</v>
      </c>
    </row>
    <row r="279" spans="1:8" x14ac:dyDescent="0.2">
      <c r="A279">
        <f t="shared" si="27"/>
        <v>0</v>
      </c>
      <c r="B279">
        <f t="shared" si="28"/>
        <v>6</v>
      </c>
      <c r="C279" s="10" t="str">
        <f>IF(B279=B278," ",(LOOKUP(B279,'Co List'!$A$3:$A$362,'Co List'!$B$3:$B$362)))</f>
        <v xml:space="preserve"> </v>
      </c>
      <c r="D279" s="6" t="s">
        <v>384</v>
      </c>
      <c r="E279">
        <v>0</v>
      </c>
      <c r="F279">
        <v>0</v>
      </c>
      <c r="G279">
        <v>0</v>
      </c>
      <c r="H279">
        <v>0</v>
      </c>
    </row>
    <row r="280" spans="1:8" x14ac:dyDescent="0.2">
      <c r="A280">
        <f t="shared" si="27"/>
        <v>0</v>
      </c>
      <c r="B280">
        <f t="shared" si="28"/>
        <v>6</v>
      </c>
      <c r="C280" s="10" t="str">
        <f>IF(B280=B279," ",(LOOKUP(B280,'Co List'!$A$3:$A$362,'Co List'!$B$3:$B$362)))</f>
        <v xml:space="preserve"> </v>
      </c>
      <c r="D280" s="6" t="s">
        <v>385</v>
      </c>
      <c r="E280">
        <v>950921.79553265218</v>
      </c>
      <c r="F280">
        <v>1060375.5781377403</v>
      </c>
      <c r="G280">
        <v>1020056.7876759522</v>
      </c>
      <c r="H280">
        <v>998266.55354242527</v>
      </c>
    </row>
    <row r="281" spans="1:8" x14ac:dyDescent="0.2">
      <c r="A281">
        <f t="shared" si="27"/>
        <v>0</v>
      </c>
      <c r="B281">
        <f t="shared" si="28"/>
        <v>6</v>
      </c>
      <c r="C281" s="10" t="str">
        <f>IF(B281=B280," ",(LOOKUP(B281,'Co List'!$A$3:$A$362,'Co List'!$B$3:$B$362)))</f>
        <v xml:space="preserve"> </v>
      </c>
      <c r="D281" s="6" t="s">
        <v>386</v>
      </c>
      <c r="E281">
        <v>950921.79553265218</v>
      </c>
      <c r="F281">
        <v>1060375.5781377403</v>
      </c>
      <c r="G281">
        <v>1020056.7876759522</v>
      </c>
      <c r="H281">
        <v>998266.55354242527</v>
      </c>
    </row>
    <row r="282" spans="1:8" x14ac:dyDescent="0.2">
      <c r="A282">
        <f t="shared" si="27"/>
        <v>0</v>
      </c>
      <c r="B282">
        <f t="shared" si="28"/>
        <v>6</v>
      </c>
      <c r="C282" s="10" t="str">
        <f>IF(B282=B281," ",(LOOKUP(B282,'Co List'!$A$3:$A$362,'Co List'!$B$3:$B$362)))</f>
        <v xml:space="preserve"> </v>
      </c>
      <c r="D282" s="6" t="s">
        <v>387</v>
      </c>
      <c r="E282">
        <v>0</v>
      </c>
      <c r="F282">
        <v>0</v>
      </c>
      <c r="G282">
        <v>0</v>
      </c>
      <c r="H282">
        <v>0</v>
      </c>
    </row>
    <row r="283" spans="1:8" x14ac:dyDescent="0.2">
      <c r="A283">
        <f t="shared" si="27"/>
        <v>0</v>
      </c>
      <c r="B283">
        <f t="shared" si="28"/>
        <v>6</v>
      </c>
      <c r="C283" s="10" t="str">
        <f>IF(B283=B282," ",(LOOKUP(B283,'Co List'!$A$3:$A$362,'Co List'!$B$3:$B$362)))</f>
        <v xml:space="preserve"> </v>
      </c>
      <c r="D283" s="6" t="s">
        <v>388</v>
      </c>
      <c r="E283">
        <v>0</v>
      </c>
      <c r="F283">
        <v>0</v>
      </c>
      <c r="G283">
        <v>0</v>
      </c>
      <c r="H283">
        <v>0</v>
      </c>
    </row>
    <row r="284" spans="1:8" x14ac:dyDescent="0.2">
      <c r="A284">
        <f t="shared" si="27"/>
        <v>0</v>
      </c>
      <c r="B284">
        <f t="shared" si="28"/>
        <v>6</v>
      </c>
      <c r="C284" s="10" t="str">
        <f>IF(B284=B283," ",(LOOKUP(B284,'Co List'!$A$3:$A$362,'Co List'!$B$3:$B$362)))</f>
        <v xml:space="preserve"> </v>
      </c>
      <c r="D284" s="6" t="s">
        <v>389</v>
      </c>
      <c r="E284">
        <v>0</v>
      </c>
      <c r="F284">
        <v>0</v>
      </c>
      <c r="G284">
        <v>0</v>
      </c>
      <c r="H284">
        <v>0</v>
      </c>
    </row>
    <row r="285" spans="1:8" x14ac:dyDescent="0.2">
      <c r="A285">
        <f t="shared" si="27"/>
        <v>0</v>
      </c>
      <c r="B285">
        <f t="shared" si="28"/>
        <v>6</v>
      </c>
      <c r="C285" s="10" t="str">
        <f>IF(B285=B284," ",(LOOKUP(B285,'Co List'!$A$3:$A$362,'Co List'!$B$3:$B$362)))</f>
        <v xml:space="preserve"> </v>
      </c>
      <c r="D285" s="6" t="s">
        <v>390</v>
      </c>
      <c r="E285">
        <v>0</v>
      </c>
      <c r="F285">
        <v>0</v>
      </c>
      <c r="G285">
        <v>0</v>
      </c>
      <c r="H285">
        <v>0</v>
      </c>
    </row>
    <row r="286" spans="1:8" x14ac:dyDescent="0.2">
      <c r="A286">
        <f t="shared" si="27"/>
        <v>0</v>
      </c>
      <c r="B286">
        <f t="shared" si="28"/>
        <v>6</v>
      </c>
      <c r="C286" s="10" t="str">
        <f>IF(B286=B285," ",(LOOKUP(B286,'Co List'!$A$3:$A$362,'Co List'!$B$3:$B$362)))</f>
        <v xml:space="preserve"> </v>
      </c>
      <c r="D286" s="6" t="s">
        <v>391</v>
      </c>
      <c r="E286">
        <v>0</v>
      </c>
      <c r="F286">
        <v>0</v>
      </c>
      <c r="G286">
        <v>0</v>
      </c>
      <c r="H286">
        <v>0</v>
      </c>
    </row>
    <row r="287" spans="1:8" x14ac:dyDescent="0.2">
      <c r="A287">
        <f t="shared" si="27"/>
        <v>0</v>
      </c>
      <c r="B287">
        <f t="shared" si="28"/>
        <v>6</v>
      </c>
      <c r="C287" s="10" t="str">
        <f>IF(B287=B286," ",(LOOKUP(B287,'Co List'!$A$3:$A$362,'Co List'!$B$3:$B$362)))</f>
        <v xml:space="preserve"> </v>
      </c>
      <c r="D287" s="6" t="s">
        <v>392</v>
      </c>
      <c r="E287">
        <v>0</v>
      </c>
      <c r="F287">
        <v>0</v>
      </c>
      <c r="G287">
        <v>0</v>
      </c>
      <c r="H287">
        <v>0</v>
      </c>
    </row>
    <row r="288" spans="1:8" x14ac:dyDescent="0.2">
      <c r="A288">
        <f t="shared" si="27"/>
        <v>0</v>
      </c>
      <c r="B288">
        <f t="shared" si="28"/>
        <v>6</v>
      </c>
      <c r="C288" s="10" t="str">
        <f>IF(B288=B287," ",(LOOKUP(B288,'Co List'!$A$3:$A$362,'Co List'!$B$3:$B$362)))</f>
        <v xml:space="preserve"> </v>
      </c>
      <c r="D288" s="6" t="s">
        <v>393</v>
      </c>
      <c r="E288">
        <v>0</v>
      </c>
      <c r="F288">
        <v>0</v>
      </c>
      <c r="G288">
        <v>0</v>
      </c>
      <c r="H288">
        <v>0</v>
      </c>
    </row>
    <row r="289" spans="1:8" ht="15" x14ac:dyDescent="0.25">
      <c r="A289">
        <f t="shared" si="27"/>
        <v>0</v>
      </c>
      <c r="B289">
        <f t="shared" si="28"/>
        <v>6</v>
      </c>
      <c r="C289" s="10" t="str">
        <f>IF(B289=B288," ",(LOOKUP(B289,'Co List'!$A$3:$A$362,'Co List'!$B$3:$B$362)))</f>
        <v xml:space="preserve"> </v>
      </c>
      <c r="D289" s="8" t="s">
        <v>394</v>
      </c>
      <c r="E289">
        <v>0</v>
      </c>
      <c r="F289">
        <v>0</v>
      </c>
      <c r="G289">
        <v>0</v>
      </c>
      <c r="H289">
        <v>0</v>
      </c>
    </row>
    <row r="290" spans="1:8" ht="15" x14ac:dyDescent="0.25">
      <c r="A290">
        <f t="shared" si="27"/>
        <v>0</v>
      </c>
      <c r="B290">
        <f t="shared" si="28"/>
        <v>6</v>
      </c>
      <c r="C290" s="10" t="str">
        <f>IF(B290=B289," ",(LOOKUP(B290,'Co List'!$A$3:$A$362,'Co List'!$B$3:$B$362)))</f>
        <v xml:space="preserve"> </v>
      </c>
      <c r="D290" s="8" t="s">
        <v>395</v>
      </c>
      <c r="E290">
        <v>844.94370000000015</v>
      </c>
      <c r="F290">
        <v>1186.6730000000005</v>
      </c>
      <c r="G290">
        <v>1281.3938000000001</v>
      </c>
      <c r="H290">
        <v>1287.1844000000001</v>
      </c>
    </row>
    <row r="291" spans="1:8" ht="15" x14ac:dyDescent="0.25">
      <c r="A291">
        <f t="shared" si="27"/>
        <v>0</v>
      </c>
      <c r="B291">
        <f t="shared" si="28"/>
        <v>6</v>
      </c>
      <c r="C291" s="10" t="str">
        <f>IF(B291=B290," ",(LOOKUP(B291,'Co List'!$A$3:$A$362,'Co List'!$B$3:$B$362)))</f>
        <v xml:space="preserve"> </v>
      </c>
      <c r="D291" s="8" t="s">
        <v>396</v>
      </c>
      <c r="E291">
        <v>2333700</v>
      </c>
      <c r="F291">
        <v>2456100</v>
      </c>
      <c r="G291">
        <v>2407100</v>
      </c>
      <c r="H291">
        <v>2305200</v>
      </c>
    </row>
    <row r="292" spans="1:8" x14ac:dyDescent="0.2">
      <c r="A292">
        <f t="shared" si="27"/>
        <v>0</v>
      </c>
      <c r="B292">
        <f t="shared" si="28"/>
        <v>6</v>
      </c>
      <c r="C292" s="10" t="str">
        <f>IF(B292=B291," ",(LOOKUP(B292,'Co List'!$A$3:$A$362,'Co List'!$B$3:$B$362)))</f>
        <v xml:space="preserve"> </v>
      </c>
      <c r="D292" s="6" t="s">
        <v>397</v>
      </c>
      <c r="E292">
        <v>586500</v>
      </c>
      <c r="F292">
        <v>691700</v>
      </c>
      <c r="G292">
        <v>615200</v>
      </c>
      <c r="H292">
        <v>540700</v>
      </c>
    </row>
    <row r="293" spans="1:8" x14ac:dyDescent="0.2">
      <c r="A293">
        <f t="shared" si="27"/>
        <v>0</v>
      </c>
      <c r="B293">
        <f t="shared" si="28"/>
        <v>6</v>
      </c>
      <c r="C293" s="10" t="str">
        <f>IF(B293=B292," ",(LOOKUP(B293,'Co List'!$A$3:$A$362,'Co List'!$B$3:$B$362)))</f>
        <v xml:space="preserve"> </v>
      </c>
      <c r="D293" s="6" t="s">
        <v>398</v>
      </c>
      <c r="E293">
        <v>7300</v>
      </c>
      <c r="F293">
        <v>3000</v>
      </c>
      <c r="G293">
        <v>4300</v>
      </c>
      <c r="H293">
        <v>600</v>
      </c>
    </row>
    <row r="294" spans="1:8" x14ac:dyDescent="0.2">
      <c r="A294">
        <f t="shared" si="27"/>
        <v>0</v>
      </c>
      <c r="B294">
        <f t="shared" si="28"/>
        <v>6</v>
      </c>
      <c r="C294" s="10" t="str">
        <f>IF(B294=B293," ",(LOOKUP(B294,'Co List'!$A$3:$A$362,'Co List'!$B$3:$B$362)))</f>
        <v xml:space="preserve"> </v>
      </c>
      <c r="D294" s="6" t="s">
        <v>399</v>
      </c>
      <c r="E294">
        <v>1739900</v>
      </c>
      <c r="F294">
        <v>1761400</v>
      </c>
      <c r="G294">
        <v>1787600</v>
      </c>
      <c r="H294">
        <v>1763900</v>
      </c>
    </row>
    <row r="295" spans="1:8" x14ac:dyDescent="0.2">
      <c r="A295">
        <f t="shared" si="27"/>
        <v>0</v>
      </c>
      <c r="B295">
        <f t="shared" si="28"/>
        <v>6</v>
      </c>
      <c r="C295" s="10" t="str">
        <f>IF(B295=B294," ",(LOOKUP(B295,'Co List'!$A$3:$A$362,'Co List'!$B$3:$B$362)))</f>
        <v xml:space="preserve"> </v>
      </c>
      <c r="D295" s="6" t="s">
        <v>400</v>
      </c>
      <c r="E295">
        <v>0</v>
      </c>
      <c r="F295">
        <v>0</v>
      </c>
      <c r="G295">
        <v>0</v>
      </c>
      <c r="H295">
        <v>0</v>
      </c>
    </row>
    <row r="296" spans="1:8" x14ac:dyDescent="0.2">
      <c r="A296">
        <f t="shared" si="27"/>
        <v>0</v>
      </c>
      <c r="B296">
        <f t="shared" si="28"/>
        <v>6</v>
      </c>
      <c r="C296" s="10" t="str">
        <f>IF(B296=B295," ",(LOOKUP(B296,'Co List'!$A$3:$A$362,'Co List'!$B$3:$B$362)))</f>
        <v xml:space="preserve"> </v>
      </c>
      <c r="D296" s="6" t="s">
        <v>401</v>
      </c>
      <c r="E296">
        <v>252.19499999999999</v>
      </c>
      <c r="F296">
        <v>336.1662</v>
      </c>
      <c r="G296">
        <v>329.74720000000002</v>
      </c>
      <c r="H296">
        <v>316.85019999999997</v>
      </c>
    </row>
    <row r="297" spans="1:8" x14ac:dyDescent="0.2">
      <c r="A297">
        <f t="shared" si="27"/>
        <v>0</v>
      </c>
      <c r="B297">
        <f t="shared" si="28"/>
        <v>6</v>
      </c>
      <c r="C297" s="10" t="str">
        <f>IF(B297=B296," ",(LOOKUP(B297,'Co List'!$A$3:$A$362,'Co List'!$B$3:$B$362)))</f>
        <v xml:space="preserve"> </v>
      </c>
      <c r="D297" s="6" t="s">
        <v>402</v>
      </c>
      <c r="E297">
        <v>9.1395999999999997</v>
      </c>
      <c r="F297">
        <v>5.2199999999999989</v>
      </c>
      <c r="G297">
        <v>2.4510000000000001</v>
      </c>
      <c r="H297">
        <v>2.1894</v>
      </c>
    </row>
    <row r="298" spans="1:8" x14ac:dyDescent="0.2">
      <c r="A298">
        <f t="shared" si="27"/>
        <v>0</v>
      </c>
      <c r="B298">
        <f t="shared" si="28"/>
        <v>6</v>
      </c>
      <c r="C298" s="10" t="str">
        <f>IF(B298=B297," ",(LOOKUP(B298,'Co List'!$A$3:$A$362,'Co List'!$B$3:$B$362)))</f>
        <v xml:space="preserve"> </v>
      </c>
      <c r="D298" s="6" t="s">
        <v>403</v>
      </c>
      <c r="E298">
        <v>492.39170000000007</v>
      </c>
      <c r="F298">
        <v>655.24079999999992</v>
      </c>
      <c r="G298">
        <v>768.66799999999989</v>
      </c>
      <c r="H298">
        <v>776.1160000000001</v>
      </c>
    </row>
    <row r="299" spans="1:8" x14ac:dyDescent="0.2">
      <c r="A299">
        <f t="shared" si="27"/>
        <v>0</v>
      </c>
      <c r="B299">
        <f t="shared" si="28"/>
        <v>6</v>
      </c>
      <c r="C299" s="10" t="str">
        <f>IF(B299=B298," ",(LOOKUP(B299,'Co List'!$A$3:$A$362,'Co List'!$B$3:$B$362)))</f>
        <v xml:space="preserve"> </v>
      </c>
      <c r="D299" s="6" t="s">
        <v>404</v>
      </c>
      <c r="E299" s="11">
        <v>753.72630000000004</v>
      </c>
      <c r="F299" s="11">
        <v>996.62699999999995</v>
      </c>
      <c r="G299" s="11">
        <v>1100.8661999999999</v>
      </c>
      <c r="H299" s="11">
        <v>1095.1556</v>
      </c>
    </row>
    <row r="300" spans="1:8" x14ac:dyDescent="0.2">
      <c r="A300">
        <f t="shared" si="27"/>
        <v>0</v>
      </c>
      <c r="B300">
        <f t="shared" si="28"/>
        <v>6</v>
      </c>
      <c r="C300" s="10" t="str">
        <f>IF(B300=B299," ",(LOOKUP(B300,'Co List'!$A$3:$A$362,'Co List'!$B$3:$B$362)))</f>
        <v xml:space="preserve"> </v>
      </c>
      <c r="D300" s="6" t="s">
        <v>405</v>
      </c>
      <c r="E300">
        <v>7717.33</v>
      </c>
      <c r="F300">
        <v>9660.2900000000009</v>
      </c>
      <c r="G300">
        <v>11357.96</v>
      </c>
      <c r="H300">
        <v>11168.94</v>
      </c>
    </row>
    <row r="301" spans="1:8" x14ac:dyDescent="0.2">
      <c r="A301">
        <f t="shared" si="27"/>
        <v>0</v>
      </c>
      <c r="B301">
        <f t="shared" si="28"/>
        <v>6</v>
      </c>
      <c r="C301" s="10" t="str">
        <f>IF(B301=B300," ",(LOOKUP(B301,'Co List'!$A$3:$A$362,'Co List'!$B$3:$B$362)))</f>
        <v xml:space="preserve"> </v>
      </c>
      <c r="D301" s="6" t="s">
        <v>406</v>
      </c>
      <c r="E301">
        <v>1812</v>
      </c>
      <c r="F301">
        <v>1921</v>
      </c>
      <c r="G301">
        <v>2196</v>
      </c>
      <c r="H301">
        <v>1852.58</v>
      </c>
    </row>
    <row r="302" spans="1:8" x14ac:dyDescent="0.2">
      <c r="A302">
        <f t="shared" si="27"/>
        <v>0</v>
      </c>
      <c r="B302">
        <f t="shared" si="28"/>
        <v>6</v>
      </c>
      <c r="C302" s="10" t="str">
        <f>IF(B302=B301," ",(LOOKUP(B302,'Co List'!$A$3:$A$362,'Co List'!$B$3:$B$362)))</f>
        <v xml:space="preserve"> </v>
      </c>
      <c r="D302" s="6" t="s">
        <v>407</v>
      </c>
      <c r="E302" s="11">
        <v>1120</v>
      </c>
      <c r="F302" s="11">
        <v>1325</v>
      </c>
      <c r="G302" s="11">
        <v>1061</v>
      </c>
      <c r="H302" s="11">
        <v>1095.76</v>
      </c>
    </row>
    <row r="303" spans="1:8" x14ac:dyDescent="0.2">
      <c r="A303">
        <f t="shared" si="27"/>
        <v>0</v>
      </c>
      <c r="B303">
        <f t="shared" si="28"/>
        <v>6</v>
      </c>
      <c r="C303" s="10" t="str">
        <f>IF(B303=B302," ",(LOOKUP(B303,'Co List'!$A$3:$A$362,'Co List'!$B$3:$B$362)))</f>
        <v xml:space="preserve"> </v>
      </c>
      <c r="D303" s="6" t="s">
        <v>408</v>
      </c>
      <c r="E303">
        <v>187.94</v>
      </c>
      <c r="F303">
        <v>187.95</v>
      </c>
      <c r="G303">
        <v>187.95</v>
      </c>
      <c r="H303">
        <v>187.95</v>
      </c>
    </row>
    <row r="304" spans="1:8" x14ac:dyDescent="0.2">
      <c r="A304">
        <f t="shared" si="27"/>
        <v>0</v>
      </c>
      <c r="B304">
        <f t="shared" si="28"/>
        <v>6</v>
      </c>
      <c r="C304" s="10" t="str">
        <f>IF(B304=B303," ",(LOOKUP(B304,'Co List'!$A$3:$A$362,'Co List'!$B$3:$B$362)))</f>
        <v xml:space="preserve"> </v>
      </c>
      <c r="D304" s="6" t="s">
        <v>409</v>
      </c>
      <c r="E304">
        <v>1598.67</v>
      </c>
      <c r="F304">
        <v>2183.3000000000002</v>
      </c>
      <c r="G304">
        <v>2382.2600000000002</v>
      </c>
      <c r="H304">
        <v>2382.34</v>
      </c>
    </row>
    <row r="305" spans="1:16" x14ac:dyDescent="0.2">
      <c r="A305">
        <f t="shared" si="27"/>
        <v>0</v>
      </c>
      <c r="B305">
        <f t="shared" si="28"/>
        <v>6</v>
      </c>
      <c r="C305" s="10" t="str">
        <f>IF(B305=B304," ",(LOOKUP(B305,'Co List'!$A$3:$A$362,'Co List'!$B$3:$B$362)))</f>
        <v xml:space="preserve"> </v>
      </c>
      <c r="D305" s="6" t="s">
        <v>410</v>
      </c>
      <c r="E305">
        <v>1600.2583</v>
      </c>
      <c r="F305">
        <v>2224.5059999999999</v>
      </c>
      <c r="G305">
        <v>2421.875</v>
      </c>
      <c r="H305">
        <v>2419.6606000000002</v>
      </c>
    </row>
    <row r="306" spans="1:16" x14ac:dyDescent="0.2">
      <c r="A306">
        <f t="shared" si="27"/>
        <v>0</v>
      </c>
      <c r="B306">
        <f t="shared" si="28"/>
        <v>6</v>
      </c>
      <c r="C306" s="10" t="str">
        <f>IF(B306=B305," ",(LOOKUP(B306,'Co List'!$A$3:$A$362,'Co List'!$B$3:$B$362)))</f>
        <v xml:space="preserve"> </v>
      </c>
      <c r="D306" s="6" t="s">
        <v>411</v>
      </c>
      <c r="E306">
        <v>1598.67</v>
      </c>
      <c r="F306">
        <v>2183.3000000000002</v>
      </c>
      <c r="G306">
        <v>2382.2600000000002</v>
      </c>
      <c r="H306">
        <v>2382.34</v>
      </c>
    </row>
    <row r="307" spans="1:16" x14ac:dyDescent="0.2">
      <c r="A307">
        <f t="shared" si="27"/>
        <v>0</v>
      </c>
      <c r="B307">
        <f t="shared" si="28"/>
        <v>6</v>
      </c>
      <c r="C307" s="10" t="str">
        <f>IF(B307=B306," ",(LOOKUP(B307,'Co List'!$A$3:$A$362,'Co List'!$B$3:$B$362)))</f>
        <v xml:space="preserve"> </v>
      </c>
      <c r="D307" s="6" t="s">
        <v>412</v>
      </c>
      <c r="E307">
        <v>0</v>
      </c>
      <c r="F307">
        <v>0</v>
      </c>
      <c r="G307">
        <v>0</v>
      </c>
      <c r="H307">
        <v>0</v>
      </c>
    </row>
    <row r="308" spans="1:16" ht="13.5" thickBot="1" x14ac:dyDescent="0.25">
      <c r="A308">
        <f t="shared" si="27"/>
        <v>0</v>
      </c>
      <c r="B308">
        <f t="shared" si="28"/>
        <v>6</v>
      </c>
      <c r="C308" s="10" t="str">
        <f>IF(B308=B307," ",(LOOKUP(B308,'Co List'!$A$3:$A$362,'Co List'!$B$3:$B$362)))</f>
        <v xml:space="preserve"> </v>
      </c>
      <c r="D308" s="9" t="s">
        <v>413</v>
      </c>
      <c r="E308">
        <v>12</v>
      </c>
      <c r="F308">
        <v>12</v>
      </c>
      <c r="G308">
        <v>12</v>
      </c>
      <c r="H308">
        <v>12</v>
      </c>
    </row>
    <row r="309" spans="1:16" ht="15" x14ac:dyDescent="0.25">
      <c r="A309">
        <f t="shared" si="27"/>
        <v>0</v>
      </c>
      <c r="B309">
        <f t="shared" si="28"/>
        <v>7</v>
      </c>
      <c r="C309" s="10" t="str">
        <f>IF(B309=B308," ",(LOOKUP(B309,'Co List'!$A$3:$A$362,'Co List'!$B$3:$B$362)))</f>
        <v>ADF FOODS</v>
      </c>
      <c r="D309" s="4" t="s">
        <v>362</v>
      </c>
      <c r="E309">
        <v>52.866985118698004</v>
      </c>
      <c r="F309">
        <v>57.84127977047045</v>
      </c>
      <c r="G309">
        <v>58.072211904390898</v>
      </c>
      <c r="H309">
        <v>57.347818099785073</v>
      </c>
      <c r="J309">
        <f t="shared" ref="J309" si="29">COUNTIF(E351:H351,0)</f>
        <v>0</v>
      </c>
      <c r="K309">
        <f>SUM(E309:H309)/(4-J309)</f>
        <v>56.532073723336097</v>
      </c>
      <c r="L309">
        <f>SUM(E319:H319)/(4-J309)</f>
        <v>4521.6592465327431</v>
      </c>
      <c r="M309">
        <f>E319</f>
        <v>5694.8747538013295</v>
      </c>
      <c r="N309">
        <f t="shared" ref="N309" si="30">F319</f>
        <v>4047.857631389682</v>
      </c>
      <c r="O309">
        <f t="shared" ref="O309" si="31">G319</f>
        <v>4230.8665737053916</v>
      </c>
      <c r="P309">
        <f t="shared" ref="P309" si="32">H319</f>
        <v>4113.0380272345665</v>
      </c>
    </row>
    <row r="310" spans="1:16" x14ac:dyDescent="0.2">
      <c r="A310">
        <f t="shared" si="27"/>
        <v>0</v>
      </c>
      <c r="B310">
        <f t="shared" si="28"/>
        <v>7</v>
      </c>
      <c r="C310" s="10" t="str">
        <f>IF(B310=B309," ",(LOOKUP(B310,'Co List'!$A$3:$A$362,'Co List'!$B$3:$B$362)))</f>
        <v xml:space="preserve"> </v>
      </c>
      <c r="D310" s="6" t="s">
        <v>364</v>
      </c>
      <c r="E310">
        <v>3.4460731253264374</v>
      </c>
      <c r="F310">
        <v>3.8575244648510494</v>
      </c>
      <c r="G310">
        <v>3.8520977134334142</v>
      </c>
      <c r="H310">
        <v>3.8249559945858151</v>
      </c>
    </row>
    <row r="311" spans="1:16" x14ac:dyDescent="0.2">
      <c r="A311">
        <f t="shared" si="27"/>
        <v>0</v>
      </c>
      <c r="B311">
        <f t="shared" si="28"/>
        <v>7</v>
      </c>
      <c r="C311" s="10" t="str">
        <f>IF(B311=B310," ",(LOOKUP(B311,'Co List'!$A$3:$A$362,'Co List'!$B$3:$B$362)))</f>
        <v xml:space="preserve"> </v>
      </c>
      <c r="D311" s="6" t="s">
        <v>365</v>
      </c>
      <c r="E311">
        <v>0.81000000000000016</v>
      </c>
      <c r="F311">
        <v>0.79</v>
      </c>
      <c r="G311">
        <v>0.78000000000000014</v>
      </c>
      <c r="H311">
        <v>0.78</v>
      </c>
    </row>
    <row r="312" spans="1:16" x14ac:dyDescent="0.2">
      <c r="A312">
        <f t="shared" si="27"/>
        <v>0</v>
      </c>
      <c r="B312">
        <f t="shared" si="28"/>
        <v>7</v>
      </c>
      <c r="C312" s="10" t="str">
        <f>IF(B312=B311," ",(LOOKUP(B312,'Co List'!$A$3:$A$362,'Co List'!$B$3:$B$362)))</f>
        <v xml:space="preserve"> </v>
      </c>
      <c r="D312" s="7" t="s">
        <v>366</v>
      </c>
      <c r="E312">
        <v>5.60023085239584</v>
      </c>
      <c r="F312">
        <v>3.6346032426952339</v>
      </c>
      <c r="G312">
        <v>3.7614389880026597</v>
      </c>
      <c r="H312">
        <v>3.1714380655675583</v>
      </c>
    </row>
    <row r="313" spans="1:16" x14ac:dyDescent="0.2">
      <c r="A313">
        <f t="shared" si="27"/>
        <v>0</v>
      </c>
      <c r="B313">
        <f t="shared" si="28"/>
        <v>7</v>
      </c>
      <c r="C313" s="10" t="str">
        <f>IF(B313=B312," ",(LOOKUP(B313,'Co List'!$A$3:$A$362,'Co List'!$B$3:$B$362)))</f>
        <v xml:space="preserve"> </v>
      </c>
      <c r="D313" s="6" t="s">
        <v>367</v>
      </c>
      <c r="E313">
        <v>36020.713180274062</v>
      </c>
      <c r="F313">
        <v>22740.773210054391</v>
      </c>
      <c r="G313">
        <v>36378.904331086764</v>
      </c>
      <c r="H313">
        <v>26399.47385901519</v>
      </c>
    </row>
    <row r="314" spans="1:16" x14ac:dyDescent="0.2">
      <c r="A314">
        <f t="shared" si="27"/>
        <v>0</v>
      </c>
      <c r="B314">
        <f t="shared" si="28"/>
        <v>7</v>
      </c>
      <c r="C314" s="10" t="str">
        <f>IF(B314=B313," ",(LOOKUP(B314,'Co List'!$A$3:$A$362,'Co List'!$B$3:$B$362)))</f>
        <v xml:space="preserve"> </v>
      </c>
      <c r="D314" s="6" t="s">
        <v>368</v>
      </c>
      <c r="E314">
        <v>2.7943448252214571E-2</v>
      </c>
      <c r="F314">
        <v>1.9861911832137792E-2</v>
      </c>
      <c r="G314">
        <v>2.0558146616644277E-2</v>
      </c>
      <c r="H314">
        <v>1.8386401552233197E-2</v>
      </c>
    </row>
    <row r="315" spans="1:16" x14ac:dyDescent="0.2">
      <c r="A315">
        <f t="shared" si="27"/>
        <v>0</v>
      </c>
      <c r="B315">
        <f t="shared" si="28"/>
        <v>7</v>
      </c>
      <c r="C315" s="10" t="str">
        <f>IF(B315=B314," ",(LOOKUP(B315,'Co List'!$A$3:$A$362,'Co List'!$B$3:$B$362)))</f>
        <v xml:space="preserve"> </v>
      </c>
      <c r="D315" s="6" t="s">
        <v>369</v>
      </c>
      <c r="E315">
        <v>22.228238695555543</v>
      </c>
      <c r="F315">
        <v>15.497157853712412</v>
      </c>
      <c r="G315">
        <v>18.299595907030238</v>
      </c>
      <c r="H315">
        <v>16.129560891115947</v>
      </c>
    </row>
    <row r="316" spans="1:16" x14ac:dyDescent="0.2">
      <c r="A316">
        <f t="shared" si="27"/>
        <v>0</v>
      </c>
      <c r="B316">
        <f t="shared" si="28"/>
        <v>7</v>
      </c>
      <c r="C316" s="10" t="str">
        <f>IF(B316=B315," ",(LOOKUP(B316,'Co List'!$A$3:$A$362,'Co List'!$B$3:$B$362)))</f>
        <v xml:space="preserve"> </v>
      </c>
      <c r="D316" s="6" t="s">
        <v>370</v>
      </c>
      <c r="E316">
        <v>0</v>
      </c>
      <c r="F316">
        <v>0</v>
      </c>
      <c r="G316">
        <v>0</v>
      </c>
      <c r="H316">
        <v>0</v>
      </c>
    </row>
    <row r="317" spans="1:16" x14ac:dyDescent="0.2">
      <c r="A317">
        <f t="shared" si="27"/>
        <v>0</v>
      </c>
      <c r="B317">
        <f t="shared" si="28"/>
        <v>7</v>
      </c>
      <c r="C317" s="10" t="str">
        <f>IF(B317=B316," ",(LOOKUP(B317,'Co List'!$A$3:$A$362,'Co List'!$B$3:$B$362)))</f>
        <v xml:space="preserve"> </v>
      </c>
      <c r="D317" s="6" t="s">
        <v>371</v>
      </c>
      <c r="E317">
        <v>38.358461150385601</v>
      </c>
      <c r="F317">
        <v>50.159250519464194</v>
      </c>
      <c r="G317">
        <v>52.51617467232181</v>
      </c>
      <c r="H317">
        <v>56.269567280322413</v>
      </c>
    </row>
    <row r="318" spans="1:16" x14ac:dyDescent="0.2">
      <c r="A318">
        <f t="shared" si="27"/>
        <v>0</v>
      </c>
      <c r="B318">
        <f t="shared" si="28"/>
        <v>7</v>
      </c>
      <c r="C318" s="10" t="str">
        <f>IF(B318=B317," ",(LOOKUP(B318,'Co List'!$A$3:$A$362,'Co List'!$B$3:$B$362)))</f>
        <v xml:space="preserve"> </v>
      </c>
      <c r="D318" s="6" t="s">
        <v>372</v>
      </c>
      <c r="E318">
        <v>61.641538849614392</v>
      </c>
      <c r="F318">
        <v>49.840749480535798</v>
      </c>
      <c r="G318">
        <v>47.483825327678218</v>
      </c>
      <c r="H318">
        <v>43.73043271967758</v>
      </c>
    </row>
    <row r="319" spans="1:16" x14ac:dyDescent="0.2">
      <c r="A319">
        <f t="shared" si="27"/>
        <v>0</v>
      </c>
      <c r="B319">
        <f t="shared" si="28"/>
        <v>7</v>
      </c>
      <c r="C319" s="10" t="str">
        <f>IF(B319=B318," ",(LOOKUP(B319,'Co List'!$A$3:$A$362,'Co List'!$B$3:$B$362)))</f>
        <v xml:space="preserve"> </v>
      </c>
      <c r="D319" s="6" t="s">
        <v>373</v>
      </c>
      <c r="E319">
        <v>5694.8747538013295</v>
      </c>
      <c r="F319">
        <v>4047.857631389682</v>
      </c>
      <c r="G319">
        <v>4230.8665737053916</v>
      </c>
      <c r="H319">
        <v>4113.0380272345665</v>
      </c>
    </row>
    <row r="320" spans="1:16" x14ac:dyDescent="0.2">
      <c r="A320">
        <f t="shared" si="27"/>
        <v>0</v>
      </c>
      <c r="B320">
        <f t="shared" si="28"/>
        <v>7</v>
      </c>
      <c r="C320" s="10" t="str">
        <f>IF(B320=B319," ",(LOOKUP(B320,'Co List'!$A$3:$A$362,'Co List'!$B$3:$B$362)))</f>
        <v xml:space="preserve"> </v>
      </c>
      <c r="D320" s="6" t="s">
        <v>374</v>
      </c>
      <c r="E320">
        <v>5625.2402731842058</v>
      </c>
      <c r="F320">
        <v>3954.4910769550297</v>
      </c>
      <c r="G320">
        <v>4138.5204213175348</v>
      </c>
      <c r="H320">
        <v>4033.1905239688263</v>
      </c>
    </row>
    <row r="321" spans="1:8" x14ac:dyDescent="0.2">
      <c r="A321">
        <f t="shared" si="27"/>
        <v>0</v>
      </c>
      <c r="B321">
        <f t="shared" si="28"/>
        <v>7</v>
      </c>
      <c r="C321" s="10" t="str">
        <f>IF(B321=B320," ",(LOOKUP(B321,'Co List'!$A$3:$A$362,'Co List'!$B$3:$B$362)))</f>
        <v xml:space="preserve"> </v>
      </c>
      <c r="D321" s="6" t="s">
        <v>375</v>
      </c>
      <c r="E321">
        <v>55.714386657717654</v>
      </c>
      <c r="F321">
        <v>79.155237736856861</v>
      </c>
      <c r="G321">
        <v>78.267725654456967</v>
      </c>
      <c r="H321">
        <v>67.572570568222488</v>
      </c>
    </row>
    <row r="322" spans="1:8" x14ac:dyDescent="0.2">
      <c r="A322">
        <f t="shared" si="27"/>
        <v>0</v>
      </c>
      <c r="B322">
        <f t="shared" si="28"/>
        <v>7</v>
      </c>
      <c r="C322" s="10" t="str">
        <f>IF(B322=B321," ",(LOOKUP(B322,'Co List'!$A$3:$A$362,'Co List'!$B$3:$B$362)))</f>
        <v xml:space="preserve"> </v>
      </c>
      <c r="D322" s="6" t="s">
        <v>376</v>
      </c>
      <c r="E322">
        <v>13.920093959405847</v>
      </c>
      <c r="F322">
        <v>14.21131669779513</v>
      </c>
      <c r="G322">
        <v>14.078426733400443</v>
      </c>
      <c r="H322">
        <v>12.274932697517665</v>
      </c>
    </row>
    <row r="323" spans="1:8" x14ac:dyDescent="0.2">
      <c r="A323">
        <f t="shared" si="27"/>
        <v>0</v>
      </c>
      <c r="B323">
        <f t="shared" si="28"/>
        <v>7</v>
      </c>
      <c r="C323" s="10" t="str">
        <f>IF(B323=B322," ",(LOOKUP(B323,'Co List'!$A$3:$A$362,'Co List'!$B$3:$B$362)))</f>
        <v xml:space="preserve"> </v>
      </c>
      <c r="D323" s="6" t="s">
        <v>377</v>
      </c>
      <c r="E323">
        <v>2184.4663200000005</v>
      </c>
      <c r="F323">
        <v>2030.3750500000001</v>
      </c>
      <c r="G323">
        <v>2221.8892800000003</v>
      </c>
      <c r="H323">
        <v>2314.3887</v>
      </c>
    </row>
    <row r="324" spans="1:8" ht="15" x14ac:dyDescent="0.25">
      <c r="A324">
        <f t="shared" si="27"/>
        <v>0</v>
      </c>
      <c r="B324">
        <f t="shared" si="28"/>
        <v>7</v>
      </c>
      <c r="C324" s="10" t="str">
        <f>IF(B324=B323," ",(LOOKUP(B324,'Co List'!$A$3:$A$362,'Co List'!$B$3:$B$362)))</f>
        <v xml:space="preserve"> </v>
      </c>
      <c r="D324" s="8" t="s">
        <v>378</v>
      </c>
      <c r="E324">
        <v>2184.46632</v>
      </c>
      <c r="F324">
        <v>2030.3750500000001</v>
      </c>
      <c r="G324">
        <v>2221.8892800000003</v>
      </c>
      <c r="H324">
        <v>2314.3887</v>
      </c>
    </row>
    <row r="325" spans="1:8" ht="15" x14ac:dyDescent="0.25">
      <c r="A325">
        <f t="shared" ref="A325:A388" si="33">IF(A324&gt;0,A324+1,(IF($C$1=C325,1,0)))</f>
        <v>0</v>
      </c>
      <c r="B325">
        <f t="shared" ref="B325:B388" si="34">IF(D325=$D$3,B324+1,B324)</f>
        <v>7</v>
      </c>
      <c r="C325" s="10" t="str">
        <f>IF(B325=B324," ",(LOOKUP(B325,'Co List'!$A$3:$A$362,'Co List'!$B$3:$B$362)))</f>
        <v xml:space="preserve"> </v>
      </c>
      <c r="D325" s="8" t="s">
        <v>379</v>
      </c>
      <c r="E325">
        <v>0</v>
      </c>
      <c r="F325">
        <v>0</v>
      </c>
      <c r="G325">
        <v>0</v>
      </c>
      <c r="H325">
        <v>0</v>
      </c>
    </row>
    <row r="326" spans="1:8" ht="15" x14ac:dyDescent="0.25">
      <c r="A326">
        <f t="shared" si="33"/>
        <v>0</v>
      </c>
      <c r="B326">
        <f t="shared" si="34"/>
        <v>7</v>
      </c>
      <c r="C326" s="10" t="str">
        <f>IF(B326=B325," ",(LOOKUP(B326,'Co List'!$A$3:$A$362,'Co List'!$B$3:$B$362)))</f>
        <v xml:space="preserve"> </v>
      </c>
      <c r="D326" s="8" t="s">
        <v>380</v>
      </c>
      <c r="E326">
        <v>4.5474735088646412E-13</v>
      </c>
      <c r="F326">
        <v>0</v>
      </c>
      <c r="G326">
        <v>0</v>
      </c>
      <c r="H326">
        <v>0</v>
      </c>
    </row>
    <row r="327" spans="1:8" ht="15" x14ac:dyDescent="0.25">
      <c r="A327">
        <f t="shared" si="33"/>
        <v>0</v>
      </c>
      <c r="B327">
        <f t="shared" si="34"/>
        <v>7</v>
      </c>
      <c r="C327" s="10" t="str">
        <f>IF(B327=B326," ",(LOOKUP(B327,'Co List'!$A$3:$A$362,'Co List'!$B$3:$B$362)))</f>
        <v xml:space="preserve"> </v>
      </c>
      <c r="D327" s="8" t="s">
        <v>381</v>
      </c>
      <c r="E327">
        <v>3510.4084338013286</v>
      </c>
      <c r="F327">
        <v>2017.4825813896819</v>
      </c>
      <c r="G327">
        <v>2008.9772937053922</v>
      </c>
      <c r="H327">
        <v>1798.6493272345663</v>
      </c>
    </row>
    <row r="328" spans="1:8" ht="15" x14ac:dyDescent="0.25">
      <c r="A328">
        <f t="shared" si="33"/>
        <v>0</v>
      </c>
      <c r="B328">
        <f t="shared" si="34"/>
        <v>7</v>
      </c>
      <c r="C328" s="10" t="str">
        <f>IF(B328=B327," ",(LOOKUP(B328,'Co List'!$A$3:$A$362,'Co List'!$B$3:$B$362)))</f>
        <v xml:space="preserve"> </v>
      </c>
      <c r="D328" s="8" t="s">
        <v>382</v>
      </c>
      <c r="E328">
        <v>675.44558776322913</v>
      </c>
      <c r="F328">
        <v>1104.6344463134828</v>
      </c>
      <c r="G328">
        <v>1091.5597603859376</v>
      </c>
      <c r="H328">
        <v>939.26551610549166</v>
      </c>
    </row>
    <row r="329" spans="1:8" ht="15" x14ac:dyDescent="0.25">
      <c r="A329">
        <f t="shared" si="33"/>
        <v>0</v>
      </c>
      <c r="B329">
        <f t="shared" si="34"/>
        <v>7</v>
      </c>
      <c r="C329" s="10" t="str">
        <f>IF(B329=B328," ",(LOOKUP(B329,'Co List'!$A$3:$A$362,'Co List'!$B$3:$B$362)))</f>
        <v xml:space="preserve"> </v>
      </c>
      <c r="D329" s="8" t="s">
        <v>383</v>
      </c>
      <c r="E329">
        <v>2834.9628460380995</v>
      </c>
      <c r="F329">
        <v>912.84813507619901</v>
      </c>
      <c r="G329">
        <v>917.41753331945472</v>
      </c>
      <c r="H329">
        <v>859.38381112907439</v>
      </c>
    </row>
    <row r="330" spans="1:8" x14ac:dyDescent="0.2">
      <c r="A330">
        <f t="shared" si="33"/>
        <v>0</v>
      </c>
      <c r="B330">
        <f t="shared" si="34"/>
        <v>7</v>
      </c>
      <c r="C330" s="10" t="str">
        <f>IF(B330=B329," ",(LOOKUP(B330,'Co List'!$A$3:$A$362,'Co List'!$B$3:$B$362)))</f>
        <v xml:space="preserve"> </v>
      </c>
      <c r="D330" s="6" t="s">
        <v>384</v>
      </c>
      <c r="E330">
        <v>0</v>
      </c>
      <c r="F330">
        <v>0</v>
      </c>
      <c r="G330">
        <v>0</v>
      </c>
      <c r="H330">
        <v>0</v>
      </c>
    </row>
    <row r="331" spans="1:8" x14ac:dyDescent="0.2">
      <c r="A331">
        <f t="shared" si="33"/>
        <v>0</v>
      </c>
      <c r="B331">
        <f t="shared" si="34"/>
        <v>7</v>
      </c>
      <c r="C331" s="10" t="str">
        <f>IF(B331=B330," ",(LOOKUP(B331,'Co List'!$A$3:$A$362,'Co List'!$B$3:$B$362)))</f>
        <v xml:space="preserve"> </v>
      </c>
      <c r="D331" s="6" t="s">
        <v>385</v>
      </c>
      <c r="E331">
        <v>1018.6691652019999</v>
      </c>
      <c r="F331">
        <v>522.99929651063997</v>
      </c>
      <c r="G331">
        <v>521.52812393608008</v>
      </c>
      <c r="H331">
        <v>470.24052819968006</v>
      </c>
    </row>
    <row r="332" spans="1:8" x14ac:dyDescent="0.2">
      <c r="A332">
        <f t="shared" si="33"/>
        <v>0</v>
      </c>
      <c r="B332">
        <f t="shared" si="34"/>
        <v>7</v>
      </c>
      <c r="C332" s="10" t="str">
        <f>IF(B332=B331," ",(LOOKUP(B332,'Co List'!$A$3:$A$362,'Co List'!$B$3:$B$362)))</f>
        <v xml:space="preserve"> </v>
      </c>
      <c r="D332" s="6" t="s">
        <v>386</v>
      </c>
      <c r="E332">
        <v>0</v>
      </c>
      <c r="F332">
        <v>0</v>
      </c>
      <c r="G332">
        <v>0</v>
      </c>
      <c r="H332">
        <v>0</v>
      </c>
    </row>
    <row r="333" spans="1:8" x14ac:dyDescent="0.2">
      <c r="A333">
        <f t="shared" si="33"/>
        <v>0</v>
      </c>
      <c r="B333">
        <f t="shared" si="34"/>
        <v>7</v>
      </c>
      <c r="C333" s="10" t="str">
        <f>IF(B333=B332," ",(LOOKUP(B333,'Co List'!$A$3:$A$362,'Co List'!$B$3:$B$362)))</f>
        <v xml:space="preserve"> </v>
      </c>
      <c r="D333" s="6" t="s">
        <v>387</v>
      </c>
      <c r="E333">
        <v>0</v>
      </c>
      <c r="F333">
        <v>0</v>
      </c>
      <c r="G333">
        <v>0</v>
      </c>
      <c r="H333">
        <v>0</v>
      </c>
    </row>
    <row r="334" spans="1:8" x14ac:dyDescent="0.2">
      <c r="A334">
        <f t="shared" si="33"/>
        <v>0</v>
      </c>
      <c r="B334">
        <f t="shared" si="34"/>
        <v>7</v>
      </c>
      <c r="C334" s="10" t="str">
        <f>IF(B334=B333," ",(LOOKUP(B334,'Co List'!$A$3:$A$362,'Co List'!$B$3:$B$362)))</f>
        <v xml:space="preserve"> </v>
      </c>
      <c r="D334" s="6" t="s">
        <v>388</v>
      </c>
      <c r="E334">
        <v>0</v>
      </c>
      <c r="F334">
        <v>0</v>
      </c>
      <c r="G334">
        <v>0</v>
      </c>
      <c r="H334">
        <v>0</v>
      </c>
    </row>
    <row r="335" spans="1:8" x14ac:dyDescent="0.2">
      <c r="A335">
        <f t="shared" si="33"/>
        <v>0</v>
      </c>
      <c r="B335">
        <f t="shared" si="34"/>
        <v>7</v>
      </c>
      <c r="C335" s="10" t="str">
        <f>IF(B335=B334," ",(LOOKUP(B335,'Co List'!$A$3:$A$362,'Co List'!$B$3:$B$362)))</f>
        <v xml:space="preserve"> </v>
      </c>
      <c r="D335" s="6" t="s">
        <v>389</v>
      </c>
      <c r="E335">
        <v>870.20829592199993</v>
      </c>
      <c r="F335">
        <v>280.20403201063999</v>
      </c>
      <c r="G335">
        <v>281.60663531608003</v>
      </c>
      <c r="H335">
        <v>263.79284753968</v>
      </c>
    </row>
    <row r="336" spans="1:8" x14ac:dyDescent="0.2">
      <c r="A336">
        <f t="shared" si="33"/>
        <v>0</v>
      </c>
      <c r="B336">
        <f t="shared" si="34"/>
        <v>7</v>
      </c>
      <c r="C336" s="10" t="str">
        <f>IF(B336=B335," ",(LOOKUP(B336,'Co List'!$A$3:$A$362,'Co List'!$B$3:$B$362)))</f>
        <v xml:space="preserve"> </v>
      </c>
      <c r="D336" s="6" t="s">
        <v>390</v>
      </c>
      <c r="E336">
        <v>0</v>
      </c>
      <c r="F336">
        <v>0</v>
      </c>
      <c r="G336">
        <v>0</v>
      </c>
      <c r="H336">
        <v>0</v>
      </c>
    </row>
    <row r="337" spans="1:8" x14ac:dyDescent="0.2">
      <c r="A337">
        <f t="shared" si="33"/>
        <v>0</v>
      </c>
      <c r="B337">
        <f t="shared" si="34"/>
        <v>7</v>
      </c>
      <c r="C337" s="10" t="str">
        <f>IF(B337=B336," ",(LOOKUP(B337,'Co List'!$A$3:$A$362,'Co List'!$B$3:$B$362)))</f>
        <v xml:space="preserve"> </v>
      </c>
      <c r="D337" s="6" t="s">
        <v>391</v>
      </c>
      <c r="E337">
        <v>0</v>
      </c>
      <c r="F337">
        <v>0</v>
      </c>
      <c r="G337">
        <v>0</v>
      </c>
      <c r="H337">
        <v>0</v>
      </c>
    </row>
    <row r="338" spans="1:8" x14ac:dyDescent="0.2">
      <c r="A338">
        <f t="shared" si="33"/>
        <v>0</v>
      </c>
      <c r="B338">
        <f t="shared" si="34"/>
        <v>7</v>
      </c>
      <c r="C338" s="10" t="str">
        <f>IF(B338=B337," ",(LOOKUP(B338,'Co List'!$A$3:$A$362,'Co List'!$B$3:$B$362)))</f>
        <v xml:space="preserve"> </v>
      </c>
      <c r="D338" s="6" t="s">
        <v>392</v>
      </c>
      <c r="E338">
        <v>0</v>
      </c>
      <c r="F338">
        <v>0</v>
      </c>
      <c r="G338">
        <v>0</v>
      </c>
      <c r="H338">
        <v>0</v>
      </c>
    </row>
    <row r="339" spans="1:8" x14ac:dyDescent="0.2">
      <c r="A339">
        <f t="shared" si="33"/>
        <v>0</v>
      </c>
      <c r="B339">
        <f t="shared" si="34"/>
        <v>7</v>
      </c>
      <c r="C339" s="10" t="str">
        <f>IF(B339=B338," ",(LOOKUP(B339,'Co List'!$A$3:$A$362,'Co List'!$B$3:$B$362)))</f>
        <v xml:space="preserve"> </v>
      </c>
      <c r="D339" s="6" t="s">
        <v>393</v>
      </c>
      <c r="E339">
        <v>148.46086928</v>
      </c>
      <c r="F339">
        <v>242.7952645</v>
      </c>
      <c r="G339">
        <v>239.92148861999999</v>
      </c>
      <c r="H339">
        <v>206.44768065999997</v>
      </c>
    </row>
    <row r="340" spans="1:8" ht="15" x14ac:dyDescent="0.25">
      <c r="A340">
        <f t="shared" si="33"/>
        <v>0</v>
      </c>
      <c r="B340">
        <f t="shared" si="34"/>
        <v>7</v>
      </c>
      <c r="C340" s="10" t="str">
        <f>IF(B340=B339," ",(LOOKUP(B340,'Co List'!$A$3:$A$362,'Co List'!$B$3:$B$362)))</f>
        <v xml:space="preserve"> </v>
      </c>
      <c r="D340" s="8" t="s">
        <v>394</v>
      </c>
      <c r="E340">
        <v>0</v>
      </c>
      <c r="F340">
        <v>0</v>
      </c>
      <c r="G340">
        <v>0</v>
      </c>
      <c r="H340">
        <v>0</v>
      </c>
    </row>
    <row r="341" spans="1:8" ht="15" x14ac:dyDescent="0.25">
      <c r="A341">
        <f t="shared" si="33"/>
        <v>0</v>
      </c>
      <c r="B341">
        <f t="shared" si="34"/>
        <v>7</v>
      </c>
      <c r="C341" s="10" t="str">
        <f>IF(B341=B340," ",(LOOKUP(B341,'Co List'!$A$3:$A$362,'Co List'!$B$3:$B$362)))</f>
        <v xml:space="preserve"> </v>
      </c>
      <c r="D341" s="8" t="s">
        <v>395</v>
      </c>
      <c r="E341">
        <v>1.328461345</v>
      </c>
      <c r="F341">
        <v>1.3320667680000002</v>
      </c>
      <c r="G341">
        <v>1.4481442179999999</v>
      </c>
      <c r="H341">
        <v>1.534045976</v>
      </c>
    </row>
    <row r="342" spans="1:8" ht="15" x14ac:dyDescent="0.25">
      <c r="A342">
        <f t="shared" si="33"/>
        <v>0</v>
      </c>
      <c r="B342">
        <f t="shared" si="34"/>
        <v>7</v>
      </c>
      <c r="C342" s="10" t="str">
        <f>IF(B342=B341," ",(LOOKUP(B342,'Co List'!$A$3:$A$362,'Co List'!$B$3:$B$362)))</f>
        <v xml:space="preserve"> </v>
      </c>
      <c r="D342" s="8" t="s">
        <v>396</v>
      </c>
      <c r="E342">
        <v>2696.8719999999998</v>
      </c>
      <c r="F342">
        <v>2570.0949999999998</v>
      </c>
      <c r="G342">
        <v>2848.576</v>
      </c>
      <c r="H342">
        <v>2967.165</v>
      </c>
    </row>
    <row r="343" spans="1:8" x14ac:dyDescent="0.2">
      <c r="A343">
        <f t="shared" si="33"/>
        <v>0</v>
      </c>
      <c r="B343">
        <f t="shared" si="34"/>
        <v>7</v>
      </c>
      <c r="C343" s="10" t="str">
        <f>IF(B343=B342," ",(LOOKUP(B343,'Co List'!$A$3:$A$362,'Co List'!$B$3:$B$362)))</f>
        <v xml:space="preserve"> </v>
      </c>
      <c r="D343" s="6" t="s">
        <v>397</v>
      </c>
      <c r="E343">
        <v>2696.8719999999998</v>
      </c>
      <c r="F343">
        <v>2570.0949999999998</v>
      </c>
      <c r="G343">
        <v>2848.576</v>
      </c>
      <c r="H343">
        <v>2967.165</v>
      </c>
    </row>
    <row r="344" spans="1:8" x14ac:dyDescent="0.2">
      <c r="A344">
        <f t="shared" si="33"/>
        <v>0</v>
      </c>
      <c r="B344">
        <f t="shared" si="34"/>
        <v>7</v>
      </c>
      <c r="C344" s="10" t="str">
        <f>IF(B344=B343," ",(LOOKUP(B344,'Co List'!$A$3:$A$362,'Co List'!$B$3:$B$362)))</f>
        <v xml:space="preserve"> </v>
      </c>
      <c r="D344" s="6" t="s">
        <v>398</v>
      </c>
      <c r="E344">
        <v>0</v>
      </c>
      <c r="F344">
        <v>0</v>
      </c>
      <c r="G344">
        <v>0</v>
      </c>
      <c r="H344">
        <v>0</v>
      </c>
    </row>
    <row r="345" spans="1:8" x14ac:dyDescent="0.2">
      <c r="A345">
        <f t="shared" si="33"/>
        <v>0</v>
      </c>
      <c r="B345">
        <f t="shared" si="34"/>
        <v>7</v>
      </c>
      <c r="C345" s="10" t="str">
        <f>IF(B345=B344," ",(LOOKUP(B345,'Co List'!$A$3:$A$362,'Co List'!$B$3:$B$362)))</f>
        <v xml:space="preserve"> </v>
      </c>
      <c r="D345" s="6" t="s">
        <v>399</v>
      </c>
      <c r="E345">
        <v>0</v>
      </c>
      <c r="F345">
        <v>0</v>
      </c>
      <c r="G345">
        <v>0</v>
      </c>
      <c r="H345">
        <v>0</v>
      </c>
    </row>
    <row r="346" spans="1:8" x14ac:dyDescent="0.2">
      <c r="A346">
        <f t="shared" si="33"/>
        <v>0</v>
      </c>
      <c r="B346">
        <f t="shared" si="34"/>
        <v>7</v>
      </c>
      <c r="C346" s="10" t="str">
        <f>IF(B346=B345," ",(LOOKUP(B346,'Co List'!$A$3:$A$362,'Co List'!$B$3:$B$362)))</f>
        <v xml:space="preserve"> </v>
      </c>
      <c r="D346" s="6" t="s">
        <v>400</v>
      </c>
      <c r="E346">
        <v>0</v>
      </c>
      <c r="F346">
        <v>0</v>
      </c>
      <c r="G346">
        <v>0</v>
      </c>
      <c r="H346">
        <v>0</v>
      </c>
    </row>
    <row r="347" spans="1:8" x14ac:dyDescent="0.2">
      <c r="A347">
        <f t="shared" si="33"/>
        <v>0</v>
      </c>
      <c r="B347">
        <f t="shared" si="34"/>
        <v>7</v>
      </c>
      <c r="C347" s="10" t="str">
        <f>IF(B347=B346," ",(LOOKUP(B347,'Co List'!$A$3:$A$362,'Co List'!$B$3:$B$362)))</f>
        <v xml:space="preserve"> </v>
      </c>
      <c r="D347" s="6" t="s">
        <v>401</v>
      </c>
      <c r="E347">
        <v>1.607335712</v>
      </c>
      <c r="F347">
        <v>1.529206525</v>
      </c>
      <c r="G347">
        <v>1.9000001919999998</v>
      </c>
      <c r="H347">
        <v>2.0710811700000002</v>
      </c>
    </row>
    <row r="348" spans="1:8" x14ac:dyDescent="0.2">
      <c r="A348">
        <f t="shared" si="33"/>
        <v>0</v>
      </c>
      <c r="B348">
        <f t="shared" si="34"/>
        <v>7</v>
      </c>
      <c r="C348" s="10" t="str">
        <f>IF(B348=B347," ",(LOOKUP(B348,'Co List'!$A$3:$A$362,'Co List'!$B$3:$B$362)))</f>
        <v xml:space="preserve"> </v>
      </c>
      <c r="D348" s="6" t="s">
        <v>402</v>
      </c>
      <c r="E348">
        <v>0</v>
      </c>
      <c r="F348">
        <v>0</v>
      </c>
      <c r="G348">
        <v>0</v>
      </c>
      <c r="H348">
        <v>0</v>
      </c>
    </row>
    <row r="349" spans="1:8" x14ac:dyDescent="0.2">
      <c r="A349">
        <f t="shared" si="33"/>
        <v>0</v>
      </c>
      <c r="B349">
        <f t="shared" si="34"/>
        <v>7</v>
      </c>
      <c r="C349" s="10" t="str">
        <f>IF(B349=B348," ",(LOOKUP(B349,'Co List'!$A$3:$A$362,'Co List'!$B$3:$B$362)))</f>
        <v xml:space="preserve"> </v>
      </c>
      <c r="D349" s="6" t="s">
        <v>403</v>
      </c>
      <c r="E349">
        <v>0</v>
      </c>
      <c r="F349">
        <v>0</v>
      </c>
      <c r="G349">
        <v>0</v>
      </c>
      <c r="H349">
        <v>0</v>
      </c>
    </row>
    <row r="350" spans="1:8" x14ac:dyDescent="0.2">
      <c r="A350">
        <f t="shared" si="33"/>
        <v>0</v>
      </c>
      <c r="B350">
        <f t="shared" si="34"/>
        <v>7</v>
      </c>
      <c r="C350" s="10" t="str">
        <f>IF(B350=B349," ",(LOOKUP(B350,'Co List'!$A$3:$A$362,'Co List'!$B$3:$B$362)))</f>
        <v xml:space="preserve"> </v>
      </c>
      <c r="D350" s="6" t="s">
        <v>404</v>
      </c>
      <c r="E350" s="11">
        <v>1.607335712</v>
      </c>
      <c r="F350" s="11">
        <v>1.529206525</v>
      </c>
      <c r="G350" s="11">
        <v>1.9000001919999998</v>
      </c>
      <c r="H350" s="11">
        <v>2.0710811700000002</v>
      </c>
    </row>
    <row r="351" spans="1:8" x14ac:dyDescent="0.2">
      <c r="A351">
        <f t="shared" si="33"/>
        <v>0</v>
      </c>
      <c r="B351">
        <f t="shared" si="34"/>
        <v>7</v>
      </c>
      <c r="C351" s="10" t="str">
        <f>IF(B351=B350," ",(LOOKUP(B351,'Co List'!$A$3:$A$362,'Co List'!$B$3:$B$362)))</f>
        <v xml:space="preserve"> </v>
      </c>
      <c r="D351" s="6" t="s">
        <v>405</v>
      </c>
      <c r="E351">
        <v>101.69</v>
      </c>
      <c r="F351">
        <v>111.37</v>
      </c>
      <c r="G351">
        <v>112.48</v>
      </c>
      <c r="H351">
        <v>129.69</v>
      </c>
    </row>
    <row r="352" spans="1:8" x14ac:dyDescent="0.2">
      <c r="A352">
        <f t="shared" si="33"/>
        <v>0</v>
      </c>
      <c r="B352">
        <f t="shared" si="34"/>
        <v>7</v>
      </c>
      <c r="C352" s="10" t="str">
        <f>IF(B352=B351," ",(LOOKUP(B352,'Co List'!$A$3:$A$362,'Co List'!$B$3:$B$362)))</f>
        <v xml:space="preserve"> </v>
      </c>
      <c r="D352" s="6" t="s">
        <v>406</v>
      </c>
      <c r="E352">
        <v>25.62</v>
      </c>
      <c r="F352">
        <v>26.12</v>
      </c>
      <c r="G352">
        <v>23.12</v>
      </c>
      <c r="H352">
        <v>25.5</v>
      </c>
    </row>
    <row r="353" spans="1:16" x14ac:dyDescent="0.2">
      <c r="A353">
        <f t="shared" si="33"/>
        <v>0</v>
      </c>
      <c r="B353">
        <f t="shared" si="34"/>
        <v>7</v>
      </c>
      <c r="C353" s="10" t="str">
        <f>IF(B353=B352," ",(LOOKUP(B353,'Co List'!$A$3:$A$362,'Co List'!$B$3:$B$362)))</f>
        <v xml:space="preserve"> </v>
      </c>
      <c r="D353" s="6" t="s">
        <v>407</v>
      </c>
      <c r="E353" s="11">
        <v>15.81</v>
      </c>
      <c r="F353" s="11">
        <v>17.8</v>
      </c>
      <c r="G353" s="11">
        <v>11.63</v>
      </c>
      <c r="H353" s="11">
        <v>15.58</v>
      </c>
    </row>
    <row r="354" spans="1:16" x14ac:dyDescent="0.2">
      <c r="A354">
        <f t="shared" si="33"/>
        <v>0</v>
      </c>
      <c r="B354">
        <f t="shared" si="34"/>
        <v>7</v>
      </c>
      <c r="C354" s="10" t="str">
        <f>IF(B354=B353," ",(LOOKUP(B354,'Co List'!$A$3:$A$362,'Co List'!$B$3:$B$362)))</f>
        <v xml:space="preserve"> </v>
      </c>
      <c r="D354" s="6" t="s">
        <v>408</v>
      </c>
      <c r="E354">
        <v>20.38</v>
      </c>
      <c r="F354">
        <v>20.38</v>
      </c>
      <c r="G354">
        <v>20.58</v>
      </c>
      <c r="H354">
        <v>22.37</v>
      </c>
    </row>
    <row r="355" spans="1:16" x14ac:dyDescent="0.2">
      <c r="A355">
        <f t="shared" si="33"/>
        <v>0</v>
      </c>
      <c r="B355">
        <f t="shared" si="34"/>
        <v>7</v>
      </c>
      <c r="C355" s="10" t="str">
        <f>IF(B355=B354," ",(LOOKUP(B355,'Co List'!$A$3:$A$362,'Co List'!$B$3:$B$362)))</f>
        <v xml:space="preserve"> </v>
      </c>
      <c r="D355" s="6" t="s">
        <v>409</v>
      </c>
      <c r="E355">
        <v>2.94</v>
      </c>
      <c r="F355">
        <v>2.86</v>
      </c>
      <c r="G355">
        <v>3.35</v>
      </c>
      <c r="H355">
        <v>3.6</v>
      </c>
    </row>
    <row r="356" spans="1:16" x14ac:dyDescent="0.2">
      <c r="A356">
        <f t="shared" si="33"/>
        <v>0</v>
      </c>
      <c r="B356">
        <f t="shared" si="34"/>
        <v>7</v>
      </c>
      <c r="C356" s="10" t="str">
        <f>IF(B356=B355," ",(LOOKUP(B356,'Co List'!$A$3:$A$362,'Co List'!$B$3:$B$362)))</f>
        <v xml:space="preserve"> </v>
      </c>
      <c r="D356" s="6" t="s">
        <v>410</v>
      </c>
      <c r="E356">
        <v>2.9357970570000003</v>
      </c>
      <c r="F356">
        <v>2.861273293</v>
      </c>
      <c r="G356">
        <v>3.3481444099999997</v>
      </c>
      <c r="H356">
        <v>3.6051271460000001</v>
      </c>
    </row>
    <row r="357" spans="1:16" x14ac:dyDescent="0.2">
      <c r="A357">
        <f t="shared" si="33"/>
        <v>0</v>
      </c>
      <c r="B357">
        <f t="shared" si="34"/>
        <v>7</v>
      </c>
      <c r="C357" s="10" t="str">
        <f>IF(B357=B356," ",(LOOKUP(B357,'Co List'!$A$3:$A$362,'Co List'!$B$3:$B$362)))</f>
        <v xml:space="preserve"> </v>
      </c>
      <c r="D357" s="6" t="s">
        <v>411</v>
      </c>
      <c r="E357">
        <v>2.9357970570000003</v>
      </c>
      <c r="F357">
        <v>2.861273293</v>
      </c>
      <c r="G357">
        <v>3.3481444099999997</v>
      </c>
      <c r="H357">
        <v>3.6051271460000001</v>
      </c>
    </row>
    <row r="358" spans="1:16" x14ac:dyDescent="0.2">
      <c r="A358">
        <f t="shared" si="33"/>
        <v>0</v>
      </c>
      <c r="B358">
        <f t="shared" si="34"/>
        <v>7</v>
      </c>
      <c r="C358" s="10" t="str">
        <f>IF(B358=B357," ",(LOOKUP(B358,'Co List'!$A$3:$A$362,'Co List'!$B$3:$B$362)))</f>
        <v xml:space="preserve"> </v>
      </c>
      <c r="D358" s="6" t="s">
        <v>412</v>
      </c>
      <c r="E358">
        <v>-4.2029429999996815E-3</v>
      </c>
      <c r="F358">
        <v>1.2732930000001197E-3</v>
      </c>
      <c r="G358">
        <v>-1.8555900000003511E-3</v>
      </c>
      <c r="H358">
        <v>5.1271459999999713E-3</v>
      </c>
    </row>
    <row r="359" spans="1:16" ht="13.5" thickBot="1" x14ac:dyDescent="0.25">
      <c r="A359">
        <f t="shared" si="33"/>
        <v>0</v>
      </c>
      <c r="B359">
        <f t="shared" si="34"/>
        <v>7</v>
      </c>
      <c r="C359" s="10" t="str">
        <f>IF(B359=B358," ",(LOOKUP(B359,'Co List'!$A$3:$A$362,'Co List'!$B$3:$B$362)))</f>
        <v xml:space="preserve"> </v>
      </c>
      <c r="D359" s="9" t="s">
        <v>413</v>
      </c>
      <c r="E359">
        <v>12</v>
      </c>
      <c r="F359">
        <v>12</v>
      </c>
      <c r="G359">
        <v>12</v>
      </c>
      <c r="H359">
        <v>12</v>
      </c>
    </row>
    <row r="360" spans="1:16" ht="15" x14ac:dyDescent="0.25">
      <c r="A360">
        <f t="shared" si="33"/>
        <v>0</v>
      </c>
      <c r="B360">
        <f t="shared" si="34"/>
        <v>8</v>
      </c>
      <c r="C360" s="10" t="str">
        <f>IF(B360=B359," ",(LOOKUP(B360,'Co List'!$A$3:$A$362,'Co List'!$B$3:$B$362)))</f>
        <v>ADI FINECHEM LTD.</v>
      </c>
      <c r="D360" s="4" t="s">
        <v>362</v>
      </c>
      <c r="E360">
        <v>100</v>
      </c>
      <c r="F360">
        <v>81.60026405103892</v>
      </c>
      <c r="G360">
        <v>81.739110857970644</v>
      </c>
      <c r="H360">
        <v>82.069804622436351</v>
      </c>
      <c r="J360">
        <f t="shared" ref="J360:J411" si="35">COUNTIF(E402:H402,0)</f>
        <v>0</v>
      </c>
      <c r="K360">
        <f>SUM(E360:H360)/(4-J360)</f>
        <v>86.352294882861486</v>
      </c>
      <c r="L360">
        <f>SUM(E370:H370)/(4-J360)</f>
        <v>5080008.3638824951</v>
      </c>
      <c r="M360">
        <f>E370</f>
        <v>20238646.249981243</v>
      </c>
      <c r="N360">
        <f t="shared" ref="N360" si="36">F370</f>
        <v>25202.508484869741</v>
      </c>
      <c r="O360">
        <f t="shared" ref="O360" si="37">G370</f>
        <v>26521.553150721098</v>
      </c>
      <c r="P360">
        <f t="shared" ref="P360" si="38">H370</f>
        <v>29663.143913145319</v>
      </c>
    </row>
    <row r="361" spans="1:16" x14ac:dyDescent="0.2">
      <c r="A361">
        <f t="shared" si="33"/>
        <v>0</v>
      </c>
      <c r="B361">
        <f t="shared" si="34"/>
        <v>8</v>
      </c>
      <c r="C361" s="10" t="str">
        <f>IF(B361=B360," ",(LOOKUP(B361,'Co List'!$A$3:$A$362,'Co List'!$B$3:$B$362)))</f>
        <v xml:space="preserve"> </v>
      </c>
      <c r="D361" s="6" t="s">
        <v>364</v>
      </c>
      <c r="E361">
        <v>4.0517186887309906</v>
      </c>
      <c r="F361">
        <v>4.0162470162745771</v>
      </c>
      <c r="G361">
        <v>4.019075366254107</v>
      </c>
      <c r="H361">
        <v>4.0376078261425699</v>
      </c>
    </row>
    <row r="362" spans="1:16" x14ac:dyDescent="0.2">
      <c r="A362">
        <f t="shared" si="33"/>
        <v>0</v>
      </c>
      <c r="B362">
        <f t="shared" si="34"/>
        <v>8</v>
      </c>
      <c r="C362" s="10" t="str">
        <f>IF(B362=B361," ",(LOOKUP(B362,'Co List'!$A$3:$A$362,'Co List'!$B$3:$B$362)))</f>
        <v xml:space="preserve"> </v>
      </c>
      <c r="D362" s="6" t="s">
        <v>365</v>
      </c>
      <c r="E362">
        <v>0.81081993499486937</v>
      </c>
      <c r="F362">
        <v>0.79365342596035193</v>
      </c>
      <c r="G362">
        <v>0.78632517784828793</v>
      </c>
      <c r="H362">
        <v>0.78445927648723235</v>
      </c>
    </row>
    <row r="363" spans="1:16" x14ac:dyDescent="0.2">
      <c r="A363">
        <f t="shared" si="33"/>
        <v>0</v>
      </c>
      <c r="B363">
        <f t="shared" si="34"/>
        <v>8</v>
      </c>
      <c r="C363" s="10" t="str">
        <f>IF(B363=B362," ",(LOOKUP(B363,'Co List'!$A$3:$A$362,'Co List'!$B$3:$B$362)))</f>
        <v xml:space="preserve"> </v>
      </c>
      <c r="D363" s="7" t="s">
        <v>366</v>
      </c>
      <c r="E363">
        <v>52718.536728265812</v>
      </c>
      <c r="F363">
        <v>43.937810623993826</v>
      </c>
      <c r="G363">
        <v>27.478633971964626</v>
      </c>
      <c r="H363">
        <v>24.098743937887168</v>
      </c>
    </row>
    <row r="364" spans="1:16" x14ac:dyDescent="0.2">
      <c r="A364">
        <f t="shared" si="33"/>
        <v>0</v>
      </c>
      <c r="B364">
        <f t="shared" si="34"/>
        <v>8</v>
      </c>
      <c r="C364" s="10" t="str">
        <f>IF(B364=B363," ",(LOOKUP(B364,'Co List'!$A$3:$A$362,'Co List'!$B$3:$B$362)))</f>
        <v xml:space="preserve"> </v>
      </c>
      <c r="D364" s="6" t="s">
        <v>367</v>
      </c>
      <c r="E364">
        <v>-3679753863.6329532</v>
      </c>
      <c r="F364">
        <v>497453.93057793146</v>
      </c>
      <c r="G364">
        <v>359628.90898234642</v>
      </c>
      <c r="H364">
        <v>353975.46435734269</v>
      </c>
    </row>
    <row r="365" spans="1:16" x14ac:dyDescent="0.2">
      <c r="A365">
        <f t="shared" si="33"/>
        <v>0</v>
      </c>
      <c r="B365">
        <f t="shared" si="34"/>
        <v>8</v>
      </c>
      <c r="C365" s="10" t="str">
        <f>IF(B365=B364," ",(LOOKUP(B365,'Co List'!$A$3:$A$362,'Co List'!$B$3:$B$362)))</f>
        <v xml:space="preserve"> </v>
      </c>
      <c r="D365" s="6" t="s">
        <v>368</v>
      </c>
      <c r="E365">
        <v>213.03838157874992</v>
      </c>
      <c r="F365">
        <v>0.26528956299862883</v>
      </c>
      <c r="G365">
        <v>0.27917424369180105</v>
      </c>
      <c r="H365">
        <v>0.26020301678197649</v>
      </c>
    </row>
    <row r="366" spans="1:16" x14ac:dyDescent="0.2">
      <c r="A366">
        <f t="shared" si="33"/>
        <v>0</v>
      </c>
      <c r="B366">
        <f t="shared" si="34"/>
        <v>8</v>
      </c>
      <c r="C366" s="10" t="str">
        <f>IF(B366=B365," ",(LOOKUP(B366,'Co List'!$A$3:$A$362,'Co List'!$B$3:$B$362)))</f>
        <v xml:space="preserve"> </v>
      </c>
      <c r="D366" s="6" t="s">
        <v>369</v>
      </c>
      <c r="E366">
        <v>763722.49999929219</v>
      </c>
      <c r="F366">
        <v>375.09872873341982</v>
      </c>
      <c r="G366">
        <v>178.11654231511818</v>
      </c>
      <c r="H366">
        <v>168.34928441058636</v>
      </c>
    </row>
    <row r="367" spans="1:16" x14ac:dyDescent="0.2">
      <c r="A367">
        <f t="shared" si="33"/>
        <v>0</v>
      </c>
      <c r="B367">
        <f t="shared" si="34"/>
        <v>8</v>
      </c>
      <c r="C367" s="10" t="str">
        <f>IF(B367=B366," ",(LOOKUP(B367,'Co List'!$A$3:$A$362,'Co List'!$B$3:$B$362)))</f>
        <v xml:space="preserve"> </v>
      </c>
      <c r="D367" s="6" t="s">
        <v>370</v>
      </c>
      <c r="E367">
        <v>0</v>
      </c>
      <c r="F367">
        <v>0</v>
      </c>
      <c r="G367">
        <v>0</v>
      </c>
      <c r="H367">
        <v>0</v>
      </c>
    </row>
    <row r="368" spans="1:16" x14ac:dyDescent="0.2">
      <c r="A368">
        <f t="shared" si="33"/>
        <v>0</v>
      </c>
      <c r="B368">
        <f t="shared" si="34"/>
        <v>8</v>
      </c>
      <c r="C368" s="10" t="str">
        <f>IF(B368=B367," ",(LOOKUP(B368,'Co List'!$A$3:$A$362,'Co List'!$B$3:$B$362)))</f>
        <v xml:space="preserve"> </v>
      </c>
      <c r="D368" s="6" t="s">
        <v>371</v>
      </c>
      <c r="E368">
        <v>1.495519590409162E-2</v>
      </c>
      <c r="F368">
        <v>9.9927081315538562</v>
      </c>
      <c r="G368">
        <v>10.892062090875378</v>
      </c>
      <c r="H368">
        <v>11.93416916059372</v>
      </c>
    </row>
    <row r="369" spans="1:8" x14ac:dyDescent="0.2">
      <c r="A369">
        <f t="shared" si="33"/>
        <v>0</v>
      </c>
      <c r="B369">
        <f t="shared" si="34"/>
        <v>8</v>
      </c>
      <c r="C369" s="10" t="str">
        <f>IF(B369=B368," ",(LOOKUP(B369,'Co List'!$A$3:$A$362,'Co List'!$B$3:$B$362)))</f>
        <v xml:space="preserve"> </v>
      </c>
      <c r="D369" s="6" t="s">
        <v>372</v>
      </c>
      <c r="E369">
        <v>99.985044804095892</v>
      </c>
      <c r="F369">
        <v>90.007291868446146</v>
      </c>
      <c r="G369">
        <v>89.10793790912463</v>
      </c>
      <c r="H369">
        <v>88.065830839406289</v>
      </c>
    </row>
    <row r="370" spans="1:8" x14ac:dyDescent="0.2">
      <c r="A370">
        <f t="shared" si="33"/>
        <v>0</v>
      </c>
      <c r="B370">
        <f t="shared" si="34"/>
        <v>8</v>
      </c>
      <c r="C370" s="10" t="str">
        <f>IF(B370=B369," ",(LOOKUP(B370,'Co List'!$A$3:$A$362,'Co List'!$B$3:$B$362)))</f>
        <v xml:space="preserve"> </v>
      </c>
      <c r="D370" s="6" t="s">
        <v>373</v>
      </c>
      <c r="E370">
        <v>20238646.249981243</v>
      </c>
      <c r="F370">
        <v>25202.508484869741</v>
      </c>
      <c r="G370">
        <v>26521.553150721098</v>
      </c>
      <c r="H370">
        <v>29663.143913145319</v>
      </c>
    </row>
    <row r="371" spans="1:8" x14ac:dyDescent="0.2">
      <c r="A371">
        <f t="shared" si="33"/>
        <v>0</v>
      </c>
      <c r="B371">
        <f t="shared" si="34"/>
        <v>8</v>
      </c>
      <c r="C371" s="10" t="str">
        <f>IF(B371=B370," ",(LOOKUP(B371,'Co List'!$A$3:$A$362,'Co List'!$B$3:$B$362)))</f>
        <v xml:space="preserve"> </v>
      </c>
      <c r="D371" s="6" t="s">
        <v>374</v>
      </c>
      <c r="E371">
        <v>20092935.487355437</v>
      </c>
      <c r="F371">
        <v>25040.006067486094</v>
      </c>
      <c r="G371">
        <v>26352.134490908407</v>
      </c>
      <c r="H371">
        <v>29474.716457088973</v>
      </c>
    </row>
    <row r="372" spans="1:8" x14ac:dyDescent="0.2">
      <c r="A372">
        <f t="shared" si="33"/>
        <v>0</v>
      </c>
      <c r="B372">
        <f t="shared" si="34"/>
        <v>8</v>
      </c>
      <c r="C372" s="10" t="str">
        <f>IF(B372=B371," ",(LOOKUP(B372,'Co List'!$A$3:$A$362,'Co List'!$B$3:$B$362)))</f>
        <v xml:space="preserve"> </v>
      </c>
      <c r="D372" s="6" t="s">
        <v>375</v>
      </c>
      <c r="E372">
        <v>52265.967944064971</v>
      </c>
      <c r="F372">
        <v>59.428897181822293</v>
      </c>
      <c r="G372">
        <v>61.873086943315087</v>
      </c>
      <c r="H372">
        <v>68.265892525332418</v>
      </c>
    </row>
    <row r="373" spans="1:8" x14ac:dyDescent="0.2">
      <c r="A373">
        <f t="shared" si="33"/>
        <v>0</v>
      </c>
      <c r="B373">
        <f t="shared" si="34"/>
        <v>8</v>
      </c>
      <c r="C373" s="10" t="str">
        <f>IF(B373=B372," ",(LOOKUP(B373,'Co List'!$A$3:$A$362,'Co List'!$B$3:$B$362)))</f>
        <v xml:space="preserve"> </v>
      </c>
      <c r="D373" s="6" t="s">
        <v>376</v>
      </c>
      <c r="E373">
        <v>93444.794681740561</v>
      </c>
      <c r="F373">
        <v>103.07352020182539</v>
      </c>
      <c r="G373">
        <v>107.54557286937431</v>
      </c>
      <c r="H373">
        <v>120.16156353101758</v>
      </c>
    </row>
    <row r="374" spans="1:8" x14ac:dyDescent="0.2">
      <c r="A374">
        <f t="shared" si="33"/>
        <v>0</v>
      </c>
      <c r="B374">
        <f t="shared" si="34"/>
        <v>8</v>
      </c>
      <c r="C374" s="10" t="str">
        <f>IF(B374=B373," ",(LOOKUP(B374,'Co List'!$A$3:$A$362,'Co List'!$B$3:$B$362)))</f>
        <v xml:space="preserve"> </v>
      </c>
      <c r="D374" s="6" t="s">
        <v>377</v>
      </c>
      <c r="E374">
        <v>3026.7291950207873</v>
      </c>
      <c r="F374">
        <v>2518.4131147231292</v>
      </c>
      <c r="G374">
        <v>2888.7440366410569</v>
      </c>
      <c r="H374">
        <v>3540.0497729451222</v>
      </c>
    </row>
    <row r="375" spans="1:8" ht="15" x14ac:dyDescent="0.25">
      <c r="A375">
        <f t="shared" si="33"/>
        <v>0</v>
      </c>
      <c r="B375">
        <f t="shared" si="34"/>
        <v>8</v>
      </c>
      <c r="C375" s="10" t="str">
        <f>IF(B375=B374," ",(LOOKUP(B375,'Co List'!$A$3:$A$362,'Co List'!$B$3:$B$362)))</f>
        <v xml:space="preserve"> </v>
      </c>
      <c r="D375" s="8" t="s">
        <v>378</v>
      </c>
      <c r="E375">
        <v>2933.4149999999995</v>
      </c>
      <c r="F375">
        <v>2420.3861999999999</v>
      </c>
      <c r="G375">
        <v>2785.9962000000005</v>
      </c>
      <c r="H375">
        <v>3370.0446000000002</v>
      </c>
    </row>
    <row r="376" spans="1:8" ht="15" x14ac:dyDescent="0.25">
      <c r="A376">
        <f t="shared" si="33"/>
        <v>0</v>
      </c>
      <c r="B376">
        <f t="shared" si="34"/>
        <v>8</v>
      </c>
      <c r="C376" s="10" t="str">
        <f>IF(B376=B375," ",(LOOKUP(B376,'Co List'!$A$3:$A$362,'Co List'!$B$3:$B$362)))</f>
        <v xml:space="preserve"> </v>
      </c>
      <c r="D376" s="8" t="s">
        <v>379</v>
      </c>
      <c r="E376">
        <v>93.31419502078792</v>
      </c>
      <c r="F376">
        <v>98.026914723128954</v>
      </c>
      <c r="G376">
        <v>102.74783664105703</v>
      </c>
      <c r="H376">
        <v>170.00517294512213</v>
      </c>
    </row>
    <row r="377" spans="1:8" ht="15" x14ac:dyDescent="0.25">
      <c r="A377">
        <f t="shared" si="33"/>
        <v>0</v>
      </c>
      <c r="B377">
        <f t="shared" si="34"/>
        <v>8</v>
      </c>
      <c r="C377" s="10" t="str">
        <f>IF(B377=B376," ",(LOOKUP(B377,'Co List'!$A$3:$A$362,'Co List'!$B$3:$B$362)))</f>
        <v xml:space="preserve"> </v>
      </c>
      <c r="D377" s="8" t="s">
        <v>380</v>
      </c>
      <c r="E377">
        <v>-1.2789769243681803E-13</v>
      </c>
      <c r="F377">
        <v>3.1263880373444408E-13</v>
      </c>
      <c r="G377">
        <v>-5.9685589803848416E-13</v>
      </c>
      <c r="H377">
        <v>0</v>
      </c>
    </row>
    <row r="378" spans="1:8" ht="15" x14ac:dyDescent="0.25">
      <c r="A378">
        <f t="shared" si="33"/>
        <v>0</v>
      </c>
      <c r="B378">
        <f t="shared" si="34"/>
        <v>8</v>
      </c>
      <c r="C378" s="10" t="str">
        <f>IF(B378=B377," ",(LOOKUP(B378,'Co List'!$A$3:$A$362,'Co List'!$B$3:$B$362)))</f>
        <v xml:space="preserve"> </v>
      </c>
      <c r="D378" s="8" t="s">
        <v>381</v>
      </c>
      <c r="E378">
        <v>20235619.520786222</v>
      </c>
      <c r="F378">
        <v>22684.095370146613</v>
      </c>
      <c r="G378">
        <v>23632.809114080042</v>
      </c>
      <c r="H378">
        <v>26123.094140200199</v>
      </c>
    </row>
    <row r="379" spans="1:8" ht="15" x14ac:dyDescent="0.25">
      <c r="A379">
        <f t="shared" si="33"/>
        <v>0</v>
      </c>
      <c r="B379">
        <f t="shared" si="34"/>
        <v>8</v>
      </c>
      <c r="C379" s="10" t="str">
        <f>IF(B379=B378," ",(LOOKUP(B379,'Co List'!$A$3:$A$362,'Co List'!$B$3:$B$362)))</f>
        <v xml:space="preserve"> </v>
      </c>
      <c r="D379" s="8" t="s">
        <v>382</v>
      </c>
      <c r="E379">
        <v>20234363.11183729</v>
      </c>
      <c r="F379">
        <v>21860.628329685096</v>
      </c>
      <c r="G379">
        <v>22843.745563625962</v>
      </c>
      <c r="H379">
        <v>25746.866716299563</v>
      </c>
    </row>
    <row r="380" spans="1:8" ht="15" x14ac:dyDescent="0.25">
      <c r="A380">
        <f t="shared" si="33"/>
        <v>0</v>
      </c>
      <c r="B380">
        <f t="shared" si="34"/>
        <v>8</v>
      </c>
      <c r="C380" s="10" t="str">
        <f>IF(B380=B379," ",(LOOKUP(B380,'Co List'!$A$3:$A$362,'Co List'!$B$3:$B$362)))</f>
        <v xml:space="preserve"> </v>
      </c>
      <c r="D380" s="8" t="s">
        <v>383</v>
      </c>
      <c r="E380">
        <v>1256.408948928638</v>
      </c>
      <c r="F380">
        <v>823.46704046151638</v>
      </c>
      <c r="G380">
        <v>789.06355045407918</v>
      </c>
      <c r="H380">
        <v>376.22742390063513</v>
      </c>
    </row>
    <row r="381" spans="1:8" x14ac:dyDescent="0.2">
      <c r="A381">
        <f t="shared" si="33"/>
        <v>0</v>
      </c>
      <c r="B381">
        <f t="shared" si="34"/>
        <v>8</v>
      </c>
      <c r="C381" s="10" t="str">
        <f>IF(B381=B380," ",(LOOKUP(B381,'Co List'!$A$3:$A$362,'Co List'!$B$3:$B$362)))</f>
        <v xml:space="preserve"> </v>
      </c>
      <c r="D381" s="6" t="s">
        <v>384</v>
      </c>
      <c r="E381">
        <v>0</v>
      </c>
      <c r="F381">
        <v>0</v>
      </c>
      <c r="G381">
        <v>0</v>
      </c>
      <c r="H381">
        <v>0</v>
      </c>
    </row>
    <row r="382" spans="1:8" x14ac:dyDescent="0.2">
      <c r="A382">
        <f t="shared" si="33"/>
        <v>0</v>
      </c>
      <c r="B382">
        <f t="shared" si="34"/>
        <v>8</v>
      </c>
      <c r="C382" s="10" t="str">
        <f>IF(B382=B381," ",(LOOKUP(B382,'Co List'!$A$3:$A$362,'Co List'!$B$3:$B$362)))</f>
        <v xml:space="preserve"> </v>
      </c>
      <c r="D382" s="6" t="s">
        <v>385</v>
      </c>
      <c r="E382">
        <v>4994329.83268739</v>
      </c>
      <c r="F382">
        <v>5648.0827195703996</v>
      </c>
      <c r="G382">
        <v>5880.1607236607997</v>
      </c>
      <c r="H382">
        <v>6469.9434083368005</v>
      </c>
    </row>
    <row r="383" spans="1:8" x14ac:dyDescent="0.2">
      <c r="A383">
        <f t="shared" si="33"/>
        <v>0</v>
      </c>
      <c r="B383">
        <f t="shared" si="34"/>
        <v>8</v>
      </c>
      <c r="C383" s="10" t="str">
        <f>IF(B383=B382," ",(LOOKUP(B383,'Co List'!$A$3:$A$362,'Co List'!$B$3:$B$362)))</f>
        <v xml:space="preserve"> </v>
      </c>
      <c r="D383" s="6" t="s">
        <v>386</v>
      </c>
      <c r="E383">
        <v>4993944.1706699999</v>
      </c>
      <c r="F383">
        <v>5395.3147331999999</v>
      </c>
      <c r="G383">
        <v>5637.9530881800001</v>
      </c>
      <c r="H383">
        <v>6354.4582174500001</v>
      </c>
    </row>
    <row r="384" spans="1:8" x14ac:dyDescent="0.2">
      <c r="A384">
        <f t="shared" si="33"/>
        <v>0</v>
      </c>
      <c r="B384">
        <f t="shared" si="34"/>
        <v>8</v>
      </c>
      <c r="C384" s="10" t="str">
        <f>IF(B384=B383," ",(LOOKUP(B384,'Co List'!$A$3:$A$362,'Co List'!$B$3:$B$362)))</f>
        <v xml:space="preserve"> </v>
      </c>
      <c r="D384" s="6" t="s">
        <v>387</v>
      </c>
      <c r="E384">
        <v>0</v>
      </c>
      <c r="F384">
        <v>0</v>
      </c>
      <c r="G384">
        <v>0</v>
      </c>
      <c r="H384">
        <v>0</v>
      </c>
    </row>
    <row r="385" spans="1:8" x14ac:dyDescent="0.2">
      <c r="A385">
        <f t="shared" si="33"/>
        <v>0</v>
      </c>
      <c r="B385">
        <f t="shared" si="34"/>
        <v>8</v>
      </c>
      <c r="C385" s="10" t="str">
        <f>IF(B385=B384," ",(LOOKUP(B385,'Co List'!$A$3:$A$362,'Co List'!$B$3:$B$362)))</f>
        <v xml:space="preserve"> </v>
      </c>
      <c r="D385" s="6" t="s">
        <v>388</v>
      </c>
      <c r="E385">
        <v>0</v>
      </c>
      <c r="F385">
        <v>0</v>
      </c>
      <c r="G385">
        <v>0</v>
      </c>
      <c r="H385">
        <v>0</v>
      </c>
    </row>
    <row r="386" spans="1:8" x14ac:dyDescent="0.2">
      <c r="A386">
        <f t="shared" si="33"/>
        <v>0</v>
      </c>
      <c r="B386">
        <f t="shared" si="34"/>
        <v>8</v>
      </c>
      <c r="C386" s="10" t="str">
        <f>IF(B386=B385," ",(LOOKUP(B386,'Co List'!$A$3:$A$362,'Co List'!$B$3:$B$362)))</f>
        <v xml:space="preserve"> </v>
      </c>
      <c r="D386" s="6" t="s">
        <v>389</v>
      </c>
      <c r="E386">
        <v>385.66201738985598</v>
      </c>
      <c r="F386">
        <v>252.7679863704</v>
      </c>
      <c r="G386">
        <v>242.20763548080001</v>
      </c>
      <c r="H386">
        <v>115.48519088679997</v>
      </c>
    </row>
    <row r="387" spans="1:8" x14ac:dyDescent="0.2">
      <c r="A387">
        <f t="shared" si="33"/>
        <v>0</v>
      </c>
      <c r="B387">
        <f t="shared" si="34"/>
        <v>8</v>
      </c>
      <c r="C387" s="10" t="str">
        <f>IF(B387=B386," ",(LOOKUP(B387,'Co List'!$A$3:$A$362,'Co List'!$B$3:$B$362)))</f>
        <v xml:space="preserve"> </v>
      </c>
      <c r="D387" s="6" t="s">
        <v>390</v>
      </c>
      <c r="E387">
        <v>0</v>
      </c>
      <c r="F387">
        <v>0</v>
      </c>
      <c r="G387">
        <v>0</v>
      </c>
      <c r="H387">
        <v>0</v>
      </c>
    </row>
    <row r="388" spans="1:8" x14ac:dyDescent="0.2">
      <c r="A388">
        <f t="shared" si="33"/>
        <v>0</v>
      </c>
      <c r="B388">
        <f t="shared" si="34"/>
        <v>8</v>
      </c>
      <c r="C388" s="10" t="str">
        <f>IF(B388=B387," ",(LOOKUP(B388,'Co List'!$A$3:$A$362,'Co List'!$B$3:$B$362)))</f>
        <v xml:space="preserve"> </v>
      </c>
      <c r="D388" s="6" t="s">
        <v>391</v>
      </c>
      <c r="E388">
        <v>0</v>
      </c>
      <c r="F388">
        <v>0</v>
      </c>
      <c r="G388">
        <v>0</v>
      </c>
      <c r="H388">
        <v>0</v>
      </c>
    </row>
    <row r="389" spans="1:8" x14ac:dyDescent="0.2">
      <c r="A389">
        <f t="shared" ref="A389:A452" si="39">IF(A388&gt;0,A388+1,(IF($C$1=C389,1,0)))</f>
        <v>0</v>
      </c>
      <c r="B389">
        <f t="shared" ref="B389:B452" si="40">IF(D389=$D$3,B388+1,B388)</f>
        <v>8</v>
      </c>
      <c r="C389" s="10" t="str">
        <f>IF(B389=B388," ",(LOOKUP(B389,'Co List'!$A$3:$A$362,'Co List'!$B$3:$B$362)))</f>
        <v xml:space="preserve"> </v>
      </c>
      <c r="D389" s="6" t="s">
        <v>392</v>
      </c>
      <c r="E389">
        <v>0</v>
      </c>
      <c r="F389">
        <v>0</v>
      </c>
      <c r="G389">
        <v>0</v>
      </c>
      <c r="H389">
        <v>0</v>
      </c>
    </row>
    <row r="390" spans="1:8" x14ac:dyDescent="0.2">
      <c r="A390">
        <f t="shared" si="39"/>
        <v>0</v>
      </c>
      <c r="B390">
        <f t="shared" si="40"/>
        <v>8</v>
      </c>
      <c r="C390" s="10" t="str">
        <f>IF(B390=B389," ",(LOOKUP(B390,'Co List'!$A$3:$A$362,'Co List'!$B$3:$B$362)))</f>
        <v xml:space="preserve"> </v>
      </c>
      <c r="D390" s="6" t="s">
        <v>393</v>
      </c>
      <c r="E390">
        <v>0</v>
      </c>
      <c r="F390">
        <v>0</v>
      </c>
      <c r="G390">
        <v>0</v>
      </c>
      <c r="H390">
        <v>0</v>
      </c>
    </row>
    <row r="391" spans="1:8" ht="15" x14ac:dyDescent="0.25">
      <c r="A391">
        <f t="shared" si="39"/>
        <v>0</v>
      </c>
      <c r="B391">
        <f t="shared" si="40"/>
        <v>8</v>
      </c>
      <c r="C391" s="10" t="str">
        <f>IF(B391=B390," ",(LOOKUP(B391,'Co List'!$A$3:$A$362,'Co List'!$B$3:$B$362)))</f>
        <v xml:space="preserve"> </v>
      </c>
      <c r="D391" s="8" t="s">
        <v>394</v>
      </c>
      <c r="E391">
        <v>0</v>
      </c>
      <c r="F391">
        <v>0</v>
      </c>
      <c r="G391">
        <v>0</v>
      </c>
      <c r="H391">
        <v>0</v>
      </c>
    </row>
    <row r="392" spans="1:8" ht="15" x14ac:dyDescent="0.25">
      <c r="A392">
        <f t="shared" si="39"/>
        <v>0</v>
      </c>
      <c r="B392">
        <f t="shared" si="40"/>
        <v>8</v>
      </c>
      <c r="C392" s="10" t="str">
        <f>IF(B392=B391," ",(LOOKUP(B392,'Co List'!$A$3:$A$362,'Co List'!$B$3:$B$362)))</f>
        <v xml:space="preserve"> </v>
      </c>
      <c r="D392" s="8" t="s">
        <v>395</v>
      </c>
      <c r="E392">
        <v>3.6994166360000005</v>
      </c>
      <c r="F392">
        <v>3.67778867</v>
      </c>
      <c r="G392">
        <v>5.1138598999999996</v>
      </c>
      <c r="H392">
        <v>5.8851889059999989</v>
      </c>
    </row>
    <row r="393" spans="1:8" ht="15" x14ac:dyDescent="0.25">
      <c r="A393">
        <f t="shared" si="39"/>
        <v>0</v>
      </c>
      <c r="B393">
        <f t="shared" si="40"/>
        <v>8</v>
      </c>
      <c r="C393" s="10" t="str">
        <f>IF(B393=B392," ",(LOOKUP(B393,'Co List'!$A$3:$A$362,'Co List'!$B$3:$B$362)))</f>
        <v xml:space="preserve"> </v>
      </c>
      <c r="D393" s="8" t="s">
        <v>396</v>
      </c>
      <c r="E393">
        <v>3732.924</v>
      </c>
      <c r="F393">
        <v>3173.19</v>
      </c>
      <c r="G393">
        <v>3673.7269999999999</v>
      </c>
      <c r="H393">
        <v>4512.7259999999997</v>
      </c>
    </row>
    <row r="394" spans="1:8" x14ac:dyDescent="0.2">
      <c r="A394">
        <f t="shared" si="39"/>
        <v>0</v>
      </c>
      <c r="B394">
        <f t="shared" si="40"/>
        <v>8</v>
      </c>
      <c r="C394" s="10" t="str">
        <f>IF(B394=B393," ",(LOOKUP(B394,'Co List'!$A$3:$A$362,'Co List'!$B$3:$B$362)))</f>
        <v xml:space="preserve"> </v>
      </c>
      <c r="D394" s="6" t="s">
        <v>397</v>
      </c>
      <c r="E394">
        <v>3621.5</v>
      </c>
      <c r="F394">
        <v>3063.78</v>
      </c>
      <c r="G394">
        <v>3571.79</v>
      </c>
      <c r="H394">
        <v>4320.57</v>
      </c>
    </row>
    <row r="395" spans="1:8" x14ac:dyDescent="0.2">
      <c r="A395">
        <f t="shared" si="39"/>
        <v>0</v>
      </c>
      <c r="B395">
        <f t="shared" si="40"/>
        <v>8</v>
      </c>
      <c r="C395" s="10" t="str">
        <f>IF(B395=B394," ",(LOOKUP(B395,'Co List'!$A$3:$A$362,'Co List'!$B$3:$B$362)))</f>
        <v xml:space="preserve"> </v>
      </c>
      <c r="D395" s="6" t="s">
        <v>398</v>
      </c>
      <c r="E395">
        <v>111.42400000000001</v>
      </c>
      <c r="F395">
        <v>109.41</v>
      </c>
      <c r="G395">
        <v>101.937</v>
      </c>
      <c r="H395">
        <v>192.15600000000001</v>
      </c>
    </row>
    <row r="396" spans="1:8" x14ac:dyDescent="0.2">
      <c r="A396">
        <f t="shared" si="39"/>
        <v>0</v>
      </c>
      <c r="B396">
        <f t="shared" si="40"/>
        <v>8</v>
      </c>
      <c r="C396" s="10" t="str">
        <f>IF(B396=B395," ",(LOOKUP(B396,'Co List'!$A$3:$A$362,'Co List'!$B$3:$B$362)))</f>
        <v xml:space="preserve"> </v>
      </c>
      <c r="D396" s="6" t="s">
        <v>399</v>
      </c>
      <c r="E396">
        <v>0</v>
      </c>
      <c r="F396">
        <v>0</v>
      </c>
      <c r="G396">
        <v>0</v>
      </c>
      <c r="H396">
        <v>0</v>
      </c>
    </row>
    <row r="397" spans="1:8" x14ac:dyDescent="0.2">
      <c r="A397">
        <f t="shared" si="39"/>
        <v>0</v>
      </c>
      <c r="B397">
        <f t="shared" si="40"/>
        <v>8</v>
      </c>
      <c r="C397" s="10" t="str">
        <f>IF(B397=B396," ",(LOOKUP(B397,'Co List'!$A$3:$A$362,'Co List'!$B$3:$B$362)))</f>
        <v xml:space="preserve"> </v>
      </c>
      <c r="D397" s="6" t="s">
        <v>400</v>
      </c>
      <c r="E397">
        <v>0</v>
      </c>
      <c r="F397">
        <v>0</v>
      </c>
      <c r="G397">
        <v>0</v>
      </c>
      <c r="H397">
        <v>0</v>
      </c>
    </row>
    <row r="398" spans="1:8" x14ac:dyDescent="0.2">
      <c r="A398">
        <f t="shared" si="39"/>
        <v>0</v>
      </c>
      <c r="B398">
        <f t="shared" si="40"/>
        <v>8</v>
      </c>
      <c r="C398" s="10" t="str">
        <f>IF(B398=B397," ",(LOOKUP(B398,'Co List'!$A$3:$A$362,'Co List'!$B$3:$B$362)))</f>
        <v xml:space="preserve"> </v>
      </c>
      <c r="D398" s="6" t="s">
        <v>401</v>
      </c>
      <c r="E398">
        <v>2.0823624999999999</v>
      </c>
      <c r="F398">
        <v>1.7432908200000004</v>
      </c>
      <c r="G398">
        <v>2.3323788699999999</v>
      </c>
      <c r="H398">
        <v>2.8558967700000002</v>
      </c>
    </row>
    <row r="399" spans="1:8" x14ac:dyDescent="0.2">
      <c r="A399">
        <f t="shared" si="39"/>
        <v>0</v>
      </c>
      <c r="B399">
        <f t="shared" si="40"/>
        <v>8</v>
      </c>
      <c r="C399" s="10" t="str">
        <f>IF(B399=B398," ",(LOOKUP(B399,'Co List'!$A$3:$A$362,'Co List'!$B$3:$B$362)))</f>
        <v xml:space="preserve"> </v>
      </c>
      <c r="D399" s="6" t="s">
        <v>402</v>
      </c>
      <c r="E399">
        <v>0.11822086399999999</v>
      </c>
      <c r="F399">
        <v>0.13194846000000002</v>
      </c>
      <c r="G399">
        <v>0.15086676000000002</v>
      </c>
      <c r="H399">
        <v>0.30341432399999996</v>
      </c>
    </row>
    <row r="400" spans="1:8" x14ac:dyDescent="0.2">
      <c r="A400">
        <f t="shared" si="39"/>
        <v>0</v>
      </c>
      <c r="B400">
        <f t="shared" si="40"/>
        <v>8</v>
      </c>
      <c r="C400" s="10" t="str">
        <f>IF(B400=B399," ",(LOOKUP(B400,'Co List'!$A$3:$A$362,'Co List'!$B$3:$B$362)))</f>
        <v xml:space="preserve"> </v>
      </c>
      <c r="D400" s="6" t="s">
        <v>403</v>
      </c>
      <c r="E400">
        <v>0</v>
      </c>
      <c r="F400">
        <v>0</v>
      </c>
      <c r="G400">
        <v>0</v>
      </c>
      <c r="H400">
        <v>0</v>
      </c>
    </row>
    <row r="401" spans="1:16" x14ac:dyDescent="0.2">
      <c r="A401">
        <f t="shared" si="39"/>
        <v>0</v>
      </c>
      <c r="B401">
        <f t="shared" si="40"/>
        <v>8</v>
      </c>
      <c r="C401" s="10" t="str">
        <f>IF(B401=B400," ",(LOOKUP(B401,'Co List'!$A$3:$A$362,'Co List'!$B$3:$B$362)))</f>
        <v xml:space="preserve"> </v>
      </c>
      <c r="D401" s="6" t="s">
        <v>404</v>
      </c>
      <c r="E401" s="11">
        <v>2.2005833639999999</v>
      </c>
      <c r="F401" s="11">
        <v>1.8752392800000004</v>
      </c>
      <c r="G401" s="11">
        <v>2.4832456299999999</v>
      </c>
      <c r="H401" s="11">
        <v>3.159311094</v>
      </c>
    </row>
    <row r="402" spans="1:16" x14ac:dyDescent="0.2">
      <c r="A402">
        <f t="shared" si="39"/>
        <v>0</v>
      </c>
      <c r="B402">
        <f t="shared" si="40"/>
        <v>8</v>
      </c>
      <c r="C402" s="10" t="str">
        <f>IF(B402=B401," ",(LOOKUP(B402,'Co List'!$A$3:$A$362,'Co List'!$B$3:$B$362)))</f>
        <v xml:space="preserve"> </v>
      </c>
      <c r="D402" s="6" t="s">
        <v>405</v>
      </c>
      <c r="E402">
        <v>38.39</v>
      </c>
      <c r="F402">
        <v>57.359499999999997</v>
      </c>
      <c r="G402">
        <v>96.516999999999996</v>
      </c>
      <c r="H402">
        <v>123.09</v>
      </c>
    </row>
    <row r="403" spans="1:16" x14ac:dyDescent="0.2">
      <c r="A403">
        <f t="shared" si="39"/>
        <v>0</v>
      </c>
      <c r="B403">
        <f t="shared" si="40"/>
        <v>8</v>
      </c>
      <c r="C403" s="10" t="str">
        <f>IF(B403=B402," ",(LOOKUP(B403,'Co List'!$A$3:$A$362,'Co List'!$B$3:$B$362)))</f>
        <v xml:space="preserve"> </v>
      </c>
      <c r="D403" s="6" t="s">
        <v>406</v>
      </c>
      <c r="E403">
        <v>2.65</v>
      </c>
      <c r="F403">
        <v>6.7188999999999997</v>
      </c>
      <c r="G403">
        <v>14.89</v>
      </c>
      <c r="H403">
        <v>17.62</v>
      </c>
    </row>
    <row r="404" spans="1:16" x14ac:dyDescent="0.2">
      <c r="A404">
        <f t="shared" si="39"/>
        <v>0</v>
      </c>
      <c r="B404">
        <f t="shared" si="40"/>
        <v>8</v>
      </c>
      <c r="C404" s="10" t="str">
        <f>IF(B404=B403," ",(LOOKUP(B404,'Co List'!$A$3:$A$362,'Co List'!$B$3:$B$362)))</f>
        <v xml:space="preserve"> </v>
      </c>
      <c r="D404" s="6" t="s">
        <v>407</v>
      </c>
      <c r="E404" s="11">
        <v>-0.55000000000000004</v>
      </c>
      <c r="F404" s="11">
        <v>5.0663</v>
      </c>
      <c r="G404" s="11">
        <v>7.3746999999999998</v>
      </c>
      <c r="H404" s="11">
        <v>8.3800000000000008</v>
      </c>
    </row>
    <row r="405" spans="1:16" x14ac:dyDescent="0.2">
      <c r="A405">
        <f t="shared" si="39"/>
        <v>0</v>
      </c>
      <c r="B405">
        <f t="shared" si="40"/>
        <v>8</v>
      </c>
      <c r="C405" s="10" t="str">
        <f>IF(B405=B404," ",(LOOKUP(B405,'Co List'!$A$3:$A$362,'Co List'!$B$3:$B$362)))</f>
        <v xml:space="preserve"> </v>
      </c>
      <c r="D405" s="6" t="s">
        <v>408</v>
      </c>
      <c r="E405">
        <v>9.5</v>
      </c>
      <c r="F405">
        <v>9.5</v>
      </c>
      <c r="G405">
        <v>9.5</v>
      </c>
      <c r="H405">
        <v>11.4</v>
      </c>
    </row>
    <row r="406" spans="1:16" x14ac:dyDescent="0.2">
      <c r="A406">
        <f t="shared" si="39"/>
        <v>0</v>
      </c>
      <c r="B406">
        <f t="shared" si="40"/>
        <v>8</v>
      </c>
      <c r="C406" s="10" t="str">
        <f>IF(B406=B405," ",(LOOKUP(B406,'Co List'!$A$3:$A$362,'Co List'!$B$3:$B$362)))</f>
        <v xml:space="preserve"> </v>
      </c>
      <c r="D406" s="6" t="s">
        <v>409</v>
      </c>
      <c r="E406">
        <v>5.9</v>
      </c>
      <c r="F406">
        <v>5.5594999999999999</v>
      </c>
      <c r="G406">
        <v>7.6044999999999998</v>
      </c>
      <c r="H406">
        <v>9.0444999999999993</v>
      </c>
    </row>
    <row r="407" spans="1:16" x14ac:dyDescent="0.2">
      <c r="A407">
        <f t="shared" si="39"/>
        <v>0</v>
      </c>
      <c r="B407">
        <f t="shared" si="40"/>
        <v>8</v>
      </c>
      <c r="C407" s="10" t="str">
        <f>IF(B407=B406," ",(LOOKUP(B407,'Co List'!$A$3:$A$362,'Co List'!$B$3:$B$362)))</f>
        <v xml:space="preserve"> </v>
      </c>
      <c r="D407" s="6" t="s">
        <v>410</v>
      </c>
      <c r="E407">
        <v>5.9093182039999999</v>
      </c>
      <c r="F407">
        <v>5.5530279500000006</v>
      </c>
      <c r="G407">
        <v>7.5971055299999994</v>
      </c>
      <c r="H407">
        <v>9.1721500050000007</v>
      </c>
    </row>
    <row r="408" spans="1:16" x14ac:dyDescent="0.2">
      <c r="A408">
        <f t="shared" si="39"/>
        <v>0</v>
      </c>
      <c r="B408">
        <f t="shared" si="40"/>
        <v>8</v>
      </c>
      <c r="C408" s="10" t="str">
        <f>IF(B408=B407," ",(LOOKUP(B408,'Co List'!$A$3:$A$362,'Co List'!$B$3:$B$362)))</f>
        <v xml:space="preserve"> </v>
      </c>
      <c r="D408" s="6" t="s">
        <v>411</v>
      </c>
      <c r="E408">
        <v>5.9</v>
      </c>
      <c r="F408">
        <v>5.5530279500000006</v>
      </c>
      <c r="G408">
        <v>7.5971055299999994</v>
      </c>
      <c r="H408">
        <v>9.0444999999999993</v>
      </c>
    </row>
    <row r="409" spans="1:16" x14ac:dyDescent="0.2">
      <c r="A409">
        <f t="shared" si="39"/>
        <v>0</v>
      </c>
      <c r="B409">
        <f t="shared" si="40"/>
        <v>8</v>
      </c>
      <c r="C409" s="10" t="str">
        <f>IF(B409=B408," ",(LOOKUP(B409,'Co List'!$A$3:$A$362,'Co List'!$B$3:$B$362)))</f>
        <v xml:space="preserve"> </v>
      </c>
      <c r="D409" s="6" t="s">
        <v>412</v>
      </c>
      <c r="E409">
        <v>0</v>
      </c>
      <c r="F409">
        <v>-6.4720499999992853E-3</v>
      </c>
      <c r="G409">
        <v>-7.3944700000003749E-3</v>
      </c>
      <c r="H409">
        <v>0</v>
      </c>
    </row>
    <row r="410" spans="1:16" ht="13.5" thickBot="1" x14ac:dyDescent="0.25">
      <c r="A410">
        <f t="shared" si="39"/>
        <v>0</v>
      </c>
      <c r="B410">
        <f t="shared" si="40"/>
        <v>8</v>
      </c>
      <c r="C410" s="10" t="str">
        <f>IF(B410=B409," ",(LOOKUP(B410,'Co List'!$A$3:$A$362,'Co List'!$B$3:$B$362)))</f>
        <v xml:space="preserve"> </v>
      </c>
      <c r="D410" s="9" t="s">
        <v>413</v>
      </c>
      <c r="E410">
        <v>12</v>
      </c>
      <c r="F410">
        <v>12</v>
      </c>
      <c r="G410">
        <v>12</v>
      </c>
      <c r="H410">
        <v>12</v>
      </c>
    </row>
    <row r="411" spans="1:16" ht="15" x14ac:dyDescent="0.25">
      <c r="A411">
        <f t="shared" si="39"/>
        <v>0</v>
      </c>
      <c r="B411">
        <f t="shared" si="40"/>
        <v>9</v>
      </c>
      <c r="C411" s="10" t="str">
        <f>IF(B411=B410," ",(LOOKUP(B411,'Co List'!$A$3:$A$362,'Co List'!$B$3:$B$362)))</f>
        <v>ADITYA BIRLA CHEMICALS</v>
      </c>
      <c r="D411" s="4" t="s">
        <v>362</v>
      </c>
      <c r="E411">
        <v>100</v>
      </c>
      <c r="F411">
        <v>100</v>
      </c>
      <c r="G411">
        <v>100</v>
      </c>
      <c r="H411">
        <v>100</v>
      </c>
      <c r="J411">
        <f t="shared" si="35"/>
        <v>0</v>
      </c>
      <c r="K411">
        <f>SUM(E411:H411)/(4-J411)</f>
        <v>100</v>
      </c>
      <c r="L411">
        <f>SUM(E421:H421)/(4-J411)</f>
        <v>692850.04788385017</v>
      </c>
      <c r="M411">
        <f>E421</f>
        <v>426493.03309615923</v>
      </c>
      <c r="N411">
        <f t="shared" ref="N411" si="41">F421</f>
        <v>421369.68301786471</v>
      </c>
      <c r="O411">
        <f t="shared" ref="O411" si="42">G421</f>
        <v>935424.35264161497</v>
      </c>
      <c r="P411">
        <f t="shared" ref="P411" si="43">H421</f>
        <v>988113.12277976202</v>
      </c>
    </row>
    <row r="412" spans="1:16" x14ac:dyDescent="0.2">
      <c r="A412">
        <f t="shared" si="39"/>
        <v>0</v>
      </c>
      <c r="B412">
        <f t="shared" si="40"/>
        <v>9</v>
      </c>
      <c r="C412" s="10" t="str">
        <f>IF(B412=B411," ",(LOOKUP(B412,'Co List'!$A$3:$A$362,'Co List'!$B$3:$B$362)))</f>
        <v xml:space="preserve"> </v>
      </c>
      <c r="D412" s="6" t="s">
        <v>364</v>
      </c>
      <c r="E412">
        <v>4.0453157989628856</v>
      </c>
      <c r="F412">
        <v>4.0436085305689895</v>
      </c>
      <c r="G412">
        <v>4.046729866369267</v>
      </c>
      <c r="H412">
        <v>4.0489231527976974</v>
      </c>
    </row>
    <row r="413" spans="1:16" x14ac:dyDescent="0.2">
      <c r="A413">
        <f t="shared" si="39"/>
        <v>0</v>
      </c>
      <c r="B413">
        <f t="shared" si="40"/>
        <v>9</v>
      </c>
      <c r="C413" s="10" t="str">
        <f>IF(B413=B412," ",(LOOKUP(B413,'Co List'!$A$3:$A$362,'Co List'!$B$3:$B$362)))</f>
        <v xml:space="preserve"> </v>
      </c>
      <c r="D413" s="6" t="s">
        <v>365</v>
      </c>
      <c r="E413">
        <v>1.2989915739506417</v>
      </c>
      <c r="F413">
        <v>1.3015106470693936</v>
      </c>
      <c r="G413">
        <v>1.3305633462281563</v>
      </c>
      <c r="H413">
        <v>1.3353860488266098</v>
      </c>
    </row>
    <row r="414" spans="1:16" x14ac:dyDescent="0.2">
      <c r="A414">
        <f t="shared" si="39"/>
        <v>0</v>
      </c>
      <c r="B414">
        <f t="shared" si="40"/>
        <v>9</v>
      </c>
      <c r="C414" s="10" t="str">
        <f>IF(B414=B413," ",(LOOKUP(B414,'Co List'!$A$3:$A$362,'Co List'!$B$3:$B$362)))</f>
        <v xml:space="preserve"> </v>
      </c>
      <c r="D414" s="7" t="s">
        <v>366</v>
      </c>
      <c r="E414">
        <v>190.11859006649098</v>
      </c>
      <c r="F414">
        <v>177.17263718532763</v>
      </c>
      <c r="G414">
        <v>152.21537290357259</v>
      </c>
      <c r="H414">
        <v>123.06955159234292</v>
      </c>
    </row>
    <row r="415" spans="1:16" x14ac:dyDescent="0.2">
      <c r="A415">
        <f t="shared" si="39"/>
        <v>0</v>
      </c>
      <c r="B415">
        <f t="shared" si="40"/>
        <v>9</v>
      </c>
      <c r="C415" s="10" t="str">
        <f>IF(B415=B414," ",(LOOKUP(B415,'Co List'!$A$3:$A$362,'Co List'!$B$3:$B$362)))</f>
        <v xml:space="preserve"> </v>
      </c>
      <c r="D415" s="6" t="s">
        <v>367</v>
      </c>
      <c r="E415">
        <v>702161.7271915694</v>
      </c>
      <c r="F415">
        <v>676464.41325712751</v>
      </c>
      <c r="G415">
        <v>21804763.464839511</v>
      </c>
      <c r="H415">
        <v>5031125.8797340225</v>
      </c>
    </row>
    <row r="416" spans="1:16" x14ac:dyDescent="0.2">
      <c r="A416">
        <f t="shared" si="39"/>
        <v>0</v>
      </c>
      <c r="B416">
        <f t="shared" si="40"/>
        <v>9</v>
      </c>
      <c r="C416" s="10" t="str">
        <f>IF(B416=B415," ",(LOOKUP(B416,'Co List'!$A$3:$A$362,'Co List'!$B$3:$B$362)))</f>
        <v xml:space="preserve"> </v>
      </c>
      <c r="D416" s="6" t="s">
        <v>368</v>
      </c>
      <c r="E416">
        <v>1.8241789268441371</v>
      </c>
      <c r="F416">
        <v>1.802265538998566</v>
      </c>
      <c r="G416">
        <v>4.0009595921369332</v>
      </c>
      <c r="H416">
        <v>4.2263178904181435</v>
      </c>
    </row>
    <row r="417" spans="1:8" x14ac:dyDescent="0.2">
      <c r="A417">
        <f t="shared" si="39"/>
        <v>0</v>
      </c>
      <c r="B417">
        <f t="shared" si="40"/>
        <v>9</v>
      </c>
      <c r="C417" s="10" t="str">
        <f>IF(B417=B416," ",(LOOKUP(B417,'Co List'!$A$3:$A$362,'Co List'!$B$3:$B$362)))</f>
        <v xml:space="preserve"> </v>
      </c>
      <c r="D417" s="6" t="s">
        <v>369</v>
      </c>
      <c r="E417">
        <v>449.74484139635058</v>
      </c>
      <c r="F417">
        <v>446.27164056117846</v>
      </c>
      <c r="G417">
        <v>618.0129179714686</v>
      </c>
      <c r="H417">
        <v>503.8822655684661</v>
      </c>
    </row>
    <row r="418" spans="1:8" x14ac:dyDescent="0.2">
      <c r="A418">
        <f t="shared" si="39"/>
        <v>0</v>
      </c>
      <c r="B418">
        <f t="shared" si="40"/>
        <v>9</v>
      </c>
      <c r="C418" s="10" t="str">
        <f>IF(B418=B417," ",(LOOKUP(B418,'Co List'!$A$3:$A$362,'Co List'!$B$3:$B$362)))</f>
        <v xml:space="preserve"> </v>
      </c>
      <c r="D418" s="6" t="s">
        <v>370</v>
      </c>
      <c r="E418">
        <v>0</v>
      </c>
      <c r="F418">
        <v>0</v>
      </c>
      <c r="G418">
        <v>0</v>
      </c>
      <c r="H418">
        <v>0</v>
      </c>
    </row>
    <row r="419" spans="1:8" x14ac:dyDescent="0.2">
      <c r="A419">
        <f t="shared" si="39"/>
        <v>0</v>
      </c>
      <c r="B419">
        <f t="shared" si="40"/>
        <v>9</v>
      </c>
      <c r="C419" s="10" t="str">
        <f>IF(B419=B418," ",(LOOKUP(B419,'Co List'!$A$3:$A$362,'Co List'!$B$3:$B$362)))</f>
        <v xml:space="preserve"> </v>
      </c>
      <c r="D419" s="6" t="s">
        <v>371</v>
      </c>
      <c r="E419">
        <v>80.411480800094068</v>
      </c>
      <c r="F419">
        <v>80.350126941224801</v>
      </c>
      <c r="G419">
        <v>70.903780896309684</v>
      </c>
      <c r="H419">
        <v>68.652067514594663</v>
      </c>
    </row>
    <row r="420" spans="1:8" x14ac:dyDescent="0.2">
      <c r="A420">
        <f t="shared" si="39"/>
        <v>0</v>
      </c>
      <c r="B420">
        <f t="shared" si="40"/>
        <v>9</v>
      </c>
      <c r="C420" s="10" t="str">
        <f>IF(B420=B419," ",(LOOKUP(B420,'Co List'!$A$3:$A$362,'Co List'!$B$3:$B$362)))</f>
        <v xml:space="preserve"> </v>
      </c>
      <c r="D420" s="6" t="s">
        <v>372</v>
      </c>
      <c r="E420">
        <v>19.588519199905953</v>
      </c>
      <c r="F420">
        <v>19.649873058775199</v>
      </c>
      <c r="G420">
        <v>29.096219103690302</v>
      </c>
      <c r="H420">
        <v>31.347932485405323</v>
      </c>
    </row>
    <row r="421" spans="1:8" x14ac:dyDescent="0.2">
      <c r="A421">
        <f t="shared" si="39"/>
        <v>0</v>
      </c>
      <c r="B421">
        <f t="shared" si="40"/>
        <v>9</v>
      </c>
      <c r="C421" s="10" t="str">
        <f>IF(B421=B420," ",(LOOKUP(B421,'Co List'!$A$3:$A$362,'Co List'!$B$3:$B$362)))</f>
        <v xml:space="preserve"> </v>
      </c>
      <c r="D421" s="6" t="s">
        <v>373</v>
      </c>
      <c r="E421">
        <v>426493.03309615923</v>
      </c>
      <c r="F421">
        <v>421369.68301786471</v>
      </c>
      <c r="G421">
        <v>935424.35264161497</v>
      </c>
      <c r="H421">
        <v>988113.12277976202</v>
      </c>
    </row>
    <row r="422" spans="1:8" x14ac:dyDescent="0.2">
      <c r="A422">
        <f t="shared" si="39"/>
        <v>0</v>
      </c>
      <c r="B422">
        <f t="shared" si="40"/>
        <v>9</v>
      </c>
      <c r="C422" s="10" t="str">
        <f>IF(B422=B421," ",(LOOKUP(B422,'Co List'!$A$3:$A$362,'Co List'!$B$3:$B$362)))</f>
        <v xml:space="preserve"> </v>
      </c>
      <c r="D422" s="6" t="s">
        <v>374</v>
      </c>
      <c r="E422">
        <v>423680.31627941213</v>
      </c>
      <c r="F422">
        <v>418569.76588693605</v>
      </c>
      <c r="G422">
        <v>928993.53192057926</v>
      </c>
      <c r="H422">
        <v>981285.03509356931</v>
      </c>
    </row>
    <row r="423" spans="1:8" x14ac:dyDescent="0.2">
      <c r="A423">
        <f t="shared" si="39"/>
        <v>0</v>
      </c>
      <c r="B423">
        <f t="shared" si="40"/>
        <v>9</v>
      </c>
      <c r="C423" s="10" t="str">
        <f>IF(B423=B422," ",(LOOKUP(B423,'Co List'!$A$3:$A$362,'Co List'!$B$3:$B$362)))</f>
        <v xml:space="preserve"> </v>
      </c>
      <c r="D423" s="6" t="s">
        <v>375</v>
      </c>
      <c r="E423">
        <v>1009.5952237257803</v>
      </c>
      <c r="F423">
        <v>1005.1471614299491</v>
      </c>
      <c r="G423">
        <v>2308.4449324178595</v>
      </c>
      <c r="H423">
        <v>2450.2777037002297</v>
      </c>
    </row>
    <row r="424" spans="1:8" x14ac:dyDescent="0.2">
      <c r="A424">
        <f t="shared" si="39"/>
        <v>0</v>
      </c>
      <c r="B424">
        <f t="shared" si="40"/>
        <v>9</v>
      </c>
      <c r="C424" s="10" t="str">
        <f>IF(B424=B423," ",(LOOKUP(B424,'Co List'!$A$3:$A$362,'Co List'!$B$3:$B$362)))</f>
        <v xml:space="preserve"> </v>
      </c>
      <c r="D424" s="6" t="s">
        <v>376</v>
      </c>
      <c r="E424">
        <v>1803.1215930212588</v>
      </c>
      <c r="F424">
        <v>1794.7699694986752</v>
      </c>
      <c r="G424">
        <v>4122.3757886177764</v>
      </c>
      <c r="H424">
        <v>4377.8099824923947</v>
      </c>
    </row>
    <row r="425" spans="1:8" x14ac:dyDescent="0.2">
      <c r="A425">
        <f t="shared" si="39"/>
        <v>0</v>
      </c>
      <c r="B425">
        <f t="shared" si="40"/>
        <v>9</v>
      </c>
      <c r="C425" s="10" t="str">
        <f>IF(B425=B424," ",(LOOKUP(B425,'Co List'!$A$3:$A$362,'Co List'!$B$3:$B$362)))</f>
        <v xml:space="preserve"> </v>
      </c>
      <c r="D425" s="6" t="s">
        <v>377</v>
      </c>
      <c r="E425">
        <v>342949.36342185683</v>
      </c>
      <c r="F425">
        <v>338571.07519669086</v>
      </c>
      <c r="G425">
        <v>663251.23344773403</v>
      </c>
      <c r="H425">
        <v>678360.08817133203</v>
      </c>
    </row>
    <row r="426" spans="1:8" ht="15" x14ac:dyDescent="0.25">
      <c r="A426">
        <f t="shared" si="39"/>
        <v>0</v>
      </c>
      <c r="B426">
        <f t="shared" si="40"/>
        <v>9</v>
      </c>
      <c r="C426" s="10" t="str">
        <f>IF(B426=B425," ",(LOOKUP(B426,'Co List'!$A$3:$A$362,'Co List'!$B$3:$B$362)))</f>
        <v xml:space="preserve"> </v>
      </c>
      <c r="D426" s="8" t="s">
        <v>378</v>
      </c>
      <c r="E426">
        <v>35745.299999999996</v>
      </c>
      <c r="F426">
        <v>32371.829999999998</v>
      </c>
      <c r="G426">
        <v>42010.8</v>
      </c>
      <c r="H426">
        <v>39654.420000000006</v>
      </c>
    </row>
    <row r="427" spans="1:8" ht="15" x14ac:dyDescent="0.25">
      <c r="A427">
        <f t="shared" si="39"/>
        <v>0</v>
      </c>
      <c r="B427">
        <f t="shared" si="40"/>
        <v>9</v>
      </c>
      <c r="C427" s="10" t="str">
        <f>IF(B427=B426," ",(LOOKUP(B427,'Co List'!$A$3:$A$362,'Co List'!$B$3:$B$362)))</f>
        <v xml:space="preserve"> </v>
      </c>
      <c r="D427" s="8" t="s">
        <v>379</v>
      </c>
      <c r="E427">
        <v>30.238628753364427</v>
      </c>
      <c r="F427">
        <v>7.6277622080558913</v>
      </c>
      <c r="G427">
        <v>64.835978768475087</v>
      </c>
      <c r="H427">
        <v>27.778267883668121</v>
      </c>
    </row>
    <row r="428" spans="1:8" ht="15" x14ac:dyDescent="0.25">
      <c r="A428">
        <f t="shared" si="39"/>
        <v>0</v>
      </c>
      <c r="B428">
        <f t="shared" si="40"/>
        <v>9</v>
      </c>
      <c r="C428" s="10" t="str">
        <f>IF(B428=B427," ",(LOOKUP(B428,'Co List'!$A$3:$A$362,'Co List'!$B$3:$B$362)))</f>
        <v xml:space="preserve"> </v>
      </c>
      <c r="D428" s="8" t="s">
        <v>380</v>
      </c>
      <c r="E428">
        <v>307173.8247931035</v>
      </c>
      <c r="F428">
        <v>306191.61743448279</v>
      </c>
      <c r="G428">
        <v>621175.59746896545</v>
      </c>
      <c r="H428">
        <v>638677.88990344829</v>
      </c>
    </row>
    <row r="429" spans="1:8" ht="15" x14ac:dyDescent="0.25">
      <c r="A429">
        <f t="shared" si="39"/>
        <v>0</v>
      </c>
      <c r="B429">
        <f t="shared" si="40"/>
        <v>9</v>
      </c>
      <c r="C429" s="10" t="str">
        <f>IF(B429=B428," ",(LOOKUP(B429,'Co List'!$A$3:$A$362,'Co List'!$B$3:$B$362)))</f>
        <v xml:space="preserve"> </v>
      </c>
      <c r="D429" s="8" t="s">
        <v>381</v>
      </c>
      <c r="E429">
        <v>83543.669674302393</v>
      </c>
      <c r="F429">
        <v>82798.60782117385</v>
      </c>
      <c r="G429">
        <v>272173.11919388099</v>
      </c>
      <c r="H429">
        <v>309753.03460843</v>
      </c>
    </row>
    <row r="430" spans="1:8" ht="15" x14ac:dyDescent="0.25">
      <c r="A430">
        <f t="shared" si="39"/>
        <v>0</v>
      </c>
      <c r="B430">
        <f t="shared" si="40"/>
        <v>9</v>
      </c>
      <c r="C430" s="10" t="str">
        <f>IF(B430=B429," ",(LOOKUP(B430,'Co List'!$A$3:$A$362,'Co List'!$B$3:$B$362)))</f>
        <v xml:space="preserve"> </v>
      </c>
      <c r="D430" s="8" t="s">
        <v>382</v>
      </c>
      <c r="E430">
        <v>82995.910743329165</v>
      </c>
      <c r="F430">
        <v>82112.065069422228</v>
      </c>
      <c r="G430">
        <v>270779.45744165347</v>
      </c>
      <c r="H430">
        <v>308856.27395637508</v>
      </c>
    </row>
    <row r="431" spans="1:8" ht="15" x14ac:dyDescent="0.25">
      <c r="A431">
        <f t="shared" si="39"/>
        <v>0</v>
      </c>
      <c r="B431">
        <f t="shared" si="40"/>
        <v>9</v>
      </c>
      <c r="C431" s="10" t="str">
        <f>IF(B431=B430," ",(LOOKUP(B431,'Co List'!$A$3:$A$362,'Co List'!$B$3:$B$362)))</f>
        <v xml:space="preserve"> </v>
      </c>
      <c r="D431" s="8" t="s">
        <v>383</v>
      </c>
      <c r="E431">
        <v>547.75893097323308</v>
      </c>
      <c r="F431">
        <v>686.54275175161592</v>
      </c>
      <c r="G431">
        <v>1393.6617522274751</v>
      </c>
      <c r="H431">
        <v>896.76065205490249</v>
      </c>
    </row>
    <row r="432" spans="1:8" x14ac:dyDescent="0.2">
      <c r="A432">
        <f t="shared" si="39"/>
        <v>0</v>
      </c>
      <c r="B432">
        <f t="shared" si="40"/>
        <v>9</v>
      </c>
      <c r="C432" s="10" t="str">
        <f>IF(B432=B431," ",(LOOKUP(B432,'Co List'!$A$3:$A$362,'Co List'!$B$3:$B$362)))</f>
        <v xml:space="preserve"> </v>
      </c>
      <c r="D432" s="6" t="s">
        <v>384</v>
      </c>
      <c r="E432">
        <v>0</v>
      </c>
      <c r="F432">
        <v>0</v>
      </c>
      <c r="G432">
        <v>0</v>
      </c>
      <c r="H432">
        <v>0</v>
      </c>
    </row>
    <row r="433" spans="1:8" x14ac:dyDescent="0.2">
      <c r="A433">
        <f t="shared" si="39"/>
        <v>0</v>
      </c>
      <c r="B433">
        <f t="shared" si="40"/>
        <v>9</v>
      </c>
      <c r="C433" s="10" t="str">
        <f>IF(B433=B432," ",(LOOKUP(B433,'Co List'!$A$3:$A$362,'Co List'!$B$3:$B$362)))</f>
        <v xml:space="preserve"> </v>
      </c>
      <c r="D433" s="6" t="s">
        <v>385</v>
      </c>
      <c r="E433">
        <v>20651.952486804821</v>
      </c>
      <c r="F433">
        <v>20476.41535901176</v>
      </c>
      <c r="G433">
        <v>67257.545766966447</v>
      </c>
      <c r="H433">
        <v>76502.571898505645</v>
      </c>
    </row>
    <row r="434" spans="1:8" x14ac:dyDescent="0.2">
      <c r="A434">
        <f t="shared" si="39"/>
        <v>0</v>
      </c>
      <c r="B434">
        <f t="shared" si="40"/>
        <v>9</v>
      </c>
      <c r="C434" s="10" t="str">
        <f>IF(B434=B433," ",(LOOKUP(B434,'Co List'!$A$3:$A$362,'Co List'!$B$3:$B$362)))</f>
        <v xml:space="preserve"> </v>
      </c>
      <c r="D434" s="6" t="s">
        <v>386</v>
      </c>
      <c r="E434">
        <v>20483.814704482764</v>
      </c>
      <c r="F434">
        <v>20265.677077586202</v>
      </c>
      <c r="G434">
        <v>66829.753205172427</v>
      </c>
      <c r="H434">
        <v>76227.306012758607</v>
      </c>
    </row>
    <row r="435" spans="1:8" x14ac:dyDescent="0.2">
      <c r="A435">
        <f t="shared" si="39"/>
        <v>0</v>
      </c>
      <c r="B435">
        <f t="shared" si="40"/>
        <v>9</v>
      </c>
      <c r="C435" s="10" t="str">
        <f>IF(B435=B434," ",(LOOKUP(B435,'Co List'!$A$3:$A$362,'Co List'!$B$3:$B$362)))</f>
        <v xml:space="preserve"> </v>
      </c>
      <c r="D435" s="6" t="s">
        <v>387</v>
      </c>
      <c r="E435">
        <v>0</v>
      </c>
      <c r="F435">
        <v>0</v>
      </c>
      <c r="G435">
        <v>0</v>
      </c>
      <c r="H435">
        <v>0</v>
      </c>
    </row>
    <row r="436" spans="1:8" x14ac:dyDescent="0.2">
      <c r="A436">
        <f t="shared" si="39"/>
        <v>0</v>
      </c>
      <c r="B436">
        <f t="shared" si="40"/>
        <v>9</v>
      </c>
      <c r="C436" s="10" t="str">
        <f>IF(B436=B435," ",(LOOKUP(B436,'Co List'!$A$3:$A$362,'Co List'!$B$3:$B$362)))</f>
        <v xml:space="preserve"> </v>
      </c>
      <c r="D436" s="6" t="s">
        <v>388</v>
      </c>
      <c r="E436">
        <v>0</v>
      </c>
      <c r="F436">
        <v>0</v>
      </c>
      <c r="G436">
        <v>0</v>
      </c>
      <c r="H436">
        <v>0</v>
      </c>
    </row>
    <row r="437" spans="1:8" x14ac:dyDescent="0.2">
      <c r="A437">
        <f t="shared" si="39"/>
        <v>0</v>
      </c>
      <c r="B437">
        <f t="shared" si="40"/>
        <v>9</v>
      </c>
      <c r="C437" s="10" t="str">
        <f>IF(B437=B436," ",(LOOKUP(B437,'Co List'!$A$3:$A$362,'Co List'!$B$3:$B$362)))</f>
        <v xml:space="preserve"> </v>
      </c>
      <c r="D437" s="6" t="s">
        <v>389</v>
      </c>
      <c r="E437">
        <v>168.13778232205715</v>
      </c>
      <c r="F437">
        <v>210.73828142555675</v>
      </c>
      <c r="G437">
        <v>427.79256179403239</v>
      </c>
      <c r="H437">
        <v>275.26588574702993</v>
      </c>
    </row>
    <row r="438" spans="1:8" x14ac:dyDescent="0.2">
      <c r="A438">
        <f t="shared" si="39"/>
        <v>0</v>
      </c>
      <c r="B438">
        <f t="shared" si="40"/>
        <v>9</v>
      </c>
      <c r="C438" s="10" t="str">
        <f>IF(B438=B437," ",(LOOKUP(B438,'Co List'!$A$3:$A$362,'Co List'!$B$3:$B$362)))</f>
        <v xml:space="preserve"> </v>
      </c>
      <c r="D438" s="6" t="s">
        <v>390</v>
      </c>
      <c r="E438">
        <v>0</v>
      </c>
      <c r="F438">
        <v>0</v>
      </c>
      <c r="G438">
        <v>0</v>
      </c>
      <c r="H438">
        <v>0</v>
      </c>
    </row>
    <row r="439" spans="1:8" x14ac:dyDescent="0.2">
      <c r="A439">
        <f t="shared" si="39"/>
        <v>0</v>
      </c>
      <c r="B439">
        <f t="shared" si="40"/>
        <v>9</v>
      </c>
      <c r="C439" s="10" t="str">
        <f>IF(B439=B438," ",(LOOKUP(B439,'Co List'!$A$3:$A$362,'Co List'!$B$3:$B$362)))</f>
        <v xml:space="preserve"> </v>
      </c>
      <c r="D439" s="6" t="s">
        <v>391</v>
      </c>
      <c r="E439">
        <v>0</v>
      </c>
      <c r="F439">
        <v>0</v>
      </c>
      <c r="G439">
        <v>0</v>
      </c>
      <c r="H439">
        <v>0</v>
      </c>
    </row>
    <row r="440" spans="1:8" x14ac:dyDescent="0.2">
      <c r="A440">
        <f t="shared" si="39"/>
        <v>0</v>
      </c>
      <c r="B440">
        <f t="shared" si="40"/>
        <v>9</v>
      </c>
      <c r="C440" s="10" t="str">
        <f>IF(B440=B439," ",(LOOKUP(B440,'Co List'!$A$3:$A$362,'Co List'!$B$3:$B$362)))</f>
        <v xml:space="preserve"> </v>
      </c>
      <c r="D440" s="6" t="s">
        <v>392</v>
      </c>
      <c r="E440">
        <v>0</v>
      </c>
      <c r="F440">
        <v>0</v>
      </c>
      <c r="G440">
        <v>0</v>
      </c>
      <c r="H440">
        <v>0</v>
      </c>
    </row>
    <row r="441" spans="1:8" x14ac:dyDescent="0.2">
      <c r="A441">
        <f t="shared" si="39"/>
        <v>0</v>
      </c>
      <c r="B441">
        <f t="shared" si="40"/>
        <v>9</v>
      </c>
      <c r="C441" s="10" t="str">
        <f>IF(B441=B440," ",(LOOKUP(B441,'Co List'!$A$3:$A$362,'Co List'!$B$3:$B$362)))</f>
        <v xml:space="preserve"> </v>
      </c>
      <c r="D441" s="6" t="s">
        <v>393</v>
      </c>
      <c r="E441">
        <v>0</v>
      </c>
      <c r="F441">
        <v>0</v>
      </c>
      <c r="G441">
        <v>0</v>
      </c>
      <c r="H441">
        <v>0</v>
      </c>
    </row>
    <row r="442" spans="1:8" ht="15" x14ac:dyDescent="0.25">
      <c r="A442">
        <f t="shared" si="39"/>
        <v>0</v>
      </c>
      <c r="B442">
        <f t="shared" si="40"/>
        <v>9</v>
      </c>
      <c r="C442" s="10" t="str">
        <f>IF(B442=B441," ",(LOOKUP(B442,'Co List'!$A$3:$A$362,'Co List'!$B$3:$B$362)))</f>
        <v xml:space="preserve"> </v>
      </c>
      <c r="D442" s="8" t="s">
        <v>394</v>
      </c>
      <c r="E442">
        <v>0</v>
      </c>
      <c r="F442">
        <v>0</v>
      </c>
      <c r="G442">
        <v>0</v>
      </c>
      <c r="H442">
        <v>0</v>
      </c>
    </row>
    <row r="443" spans="1:8" ht="15" x14ac:dyDescent="0.25">
      <c r="A443">
        <f t="shared" si="39"/>
        <v>0</v>
      </c>
      <c r="B443">
        <f t="shared" si="40"/>
        <v>9</v>
      </c>
      <c r="C443" s="10" t="str">
        <f>IF(B443=B442," ",(LOOKUP(B443,'Co List'!$A$3:$A$362,'Co List'!$B$3:$B$362)))</f>
        <v xml:space="preserve"> </v>
      </c>
      <c r="D443" s="8" t="s">
        <v>395</v>
      </c>
      <c r="E443">
        <v>7.0841807818150819</v>
      </c>
      <c r="F443">
        <v>7.2472878586504539</v>
      </c>
      <c r="G443">
        <v>35.219353717280434</v>
      </c>
      <c r="H443">
        <v>41.36739699574327</v>
      </c>
    </row>
    <row r="444" spans="1:8" ht="15" x14ac:dyDescent="0.25">
      <c r="A444">
        <f t="shared" si="39"/>
        <v>0</v>
      </c>
      <c r="B444">
        <f t="shared" si="40"/>
        <v>9</v>
      </c>
      <c r="C444" s="10" t="str">
        <f>IF(B444=B443," ",(LOOKUP(B444,'Co List'!$A$3:$A$362,'Co List'!$B$3:$B$362)))</f>
        <v xml:space="preserve"> </v>
      </c>
      <c r="D444" s="8" t="s">
        <v>396</v>
      </c>
      <c r="E444">
        <v>264012</v>
      </c>
      <c r="F444">
        <v>260137</v>
      </c>
      <c r="G444">
        <v>498474</v>
      </c>
      <c r="H444">
        <v>507988</v>
      </c>
    </row>
    <row r="445" spans="1:8" x14ac:dyDescent="0.2">
      <c r="A445">
        <f t="shared" si="39"/>
        <v>0</v>
      </c>
      <c r="B445">
        <f t="shared" si="40"/>
        <v>9</v>
      </c>
      <c r="C445" s="10" t="str">
        <f>IF(B445=B444," ",(LOOKUP(B445,'Co List'!$A$3:$A$362,'Co List'!$B$3:$B$362)))</f>
        <v xml:space="preserve"> </v>
      </c>
      <c r="D445" s="6" t="s">
        <v>397</v>
      </c>
      <c r="E445">
        <v>44130</v>
      </c>
      <c r="F445">
        <v>40977</v>
      </c>
      <c r="G445">
        <v>53860</v>
      </c>
      <c r="H445">
        <v>50839</v>
      </c>
    </row>
    <row r="446" spans="1:8" x14ac:dyDescent="0.2">
      <c r="A446">
        <f t="shared" si="39"/>
        <v>0</v>
      </c>
      <c r="B446">
        <f t="shared" si="40"/>
        <v>9</v>
      </c>
      <c r="C446" s="10" t="str">
        <f>IF(B446=B445," ",(LOOKUP(B446,'Co List'!$A$3:$A$362,'Co List'!$B$3:$B$362)))</f>
        <v xml:space="preserve"> </v>
      </c>
      <c r="D446" s="6" t="s">
        <v>398</v>
      </c>
      <c r="E446">
        <v>27</v>
      </c>
      <c r="F446">
        <v>8</v>
      </c>
      <c r="G446">
        <v>17</v>
      </c>
      <c r="H446">
        <v>25</v>
      </c>
    </row>
    <row r="447" spans="1:8" x14ac:dyDescent="0.2">
      <c r="A447">
        <f t="shared" si="39"/>
        <v>0</v>
      </c>
      <c r="B447">
        <f t="shared" si="40"/>
        <v>9</v>
      </c>
      <c r="C447" s="10" t="str">
        <f>IF(B447=B446," ",(LOOKUP(B447,'Co List'!$A$3:$A$362,'Co List'!$B$3:$B$362)))</f>
        <v xml:space="preserve"> </v>
      </c>
      <c r="D447" s="6" t="s">
        <v>399</v>
      </c>
      <c r="E447">
        <v>219855</v>
      </c>
      <c r="F447">
        <v>219152</v>
      </c>
      <c r="G447">
        <v>444597</v>
      </c>
      <c r="H447">
        <v>457124</v>
      </c>
    </row>
    <row r="448" spans="1:8" x14ac:dyDescent="0.2">
      <c r="A448">
        <f t="shared" si="39"/>
        <v>0</v>
      </c>
      <c r="B448">
        <f t="shared" si="40"/>
        <v>9</v>
      </c>
      <c r="C448" s="10" t="str">
        <f>IF(B448=B447," ",(LOOKUP(B448,'Co List'!$A$3:$A$362,'Co List'!$B$3:$B$362)))</f>
        <v xml:space="preserve"> </v>
      </c>
      <c r="D448" s="6" t="s">
        <v>400</v>
      </c>
      <c r="E448">
        <v>0</v>
      </c>
      <c r="F448">
        <v>0</v>
      </c>
      <c r="G448">
        <v>0</v>
      </c>
      <c r="H448">
        <v>0</v>
      </c>
    </row>
    <row r="449" spans="1:16" x14ac:dyDescent="0.2">
      <c r="A449">
        <f t="shared" si="39"/>
        <v>0</v>
      </c>
      <c r="B449">
        <f t="shared" si="40"/>
        <v>9</v>
      </c>
      <c r="C449" s="10" t="str">
        <f>IF(B449=B448," ",(LOOKUP(B449,'Co List'!$A$3:$A$362,'Co List'!$B$3:$B$362)))</f>
        <v xml:space="preserve"> </v>
      </c>
      <c r="D449" s="6" t="s">
        <v>401</v>
      </c>
      <c r="E449">
        <v>13.592040000000001</v>
      </c>
      <c r="F449">
        <v>14.833674</v>
      </c>
      <c r="G449">
        <v>21.921020000000002</v>
      </c>
      <c r="H449">
        <v>22.521677</v>
      </c>
    </row>
    <row r="450" spans="1:16" x14ac:dyDescent="0.2">
      <c r="A450">
        <f t="shared" si="39"/>
        <v>0</v>
      </c>
      <c r="B450">
        <f t="shared" si="40"/>
        <v>9</v>
      </c>
      <c r="C450" s="10" t="str">
        <f>IF(B450=B449," ",(LOOKUP(B450,'Co List'!$A$3:$A$362,'Co List'!$B$3:$B$362)))</f>
        <v xml:space="preserve"> </v>
      </c>
      <c r="D450" s="6" t="s">
        <v>402</v>
      </c>
      <c r="E450">
        <v>3.5829E-2</v>
      </c>
      <c r="F450">
        <v>1.048E-2</v>
      </c>
      <c r="G450">
        <v>3.3694000000000002E-2</v>
      </c>
      <c r="H450">
        <v>4.4499999999999998E-2</v>
      </c>
    </row>
    <row r="451" spans="1:16" x14ac:dyDescent="0.2">
      <c r="A451">
        <f t="shared" si="39"/>
        <v>0</v>
      </c>
      <c r="B451">
        <f t="shared" si="40"/>
        <v>9</v>
      </c>
      <c r="C451" s="10" t="str">
        <f>IF(B451=B450," ",(LOOKUP(B451,'Co List'!$A$3:$A$362,'Co List'!$B$3:$B$362)))</f>
        <v xml:space="preserve"> </v>
      </c>
      <c r="D451" s="6" t="s">
        <v>403</v>
      </c>
      <c r="E451">
        <v>43.970999999999997</v>
      </c>
      <c r="F451">
        <v>44.487855999999994</v>
      </c>
      <c r="G451">
        <v>123.59796600000001</v>
      </c>
      <c r="H451">
        <v>131.19458799999998</v>
      </c>
    </row>
    <row r="452" spans="1:16" x14ac:dyDescent="0.2">
      <c r="A452">
        <f t="shared" si="39"/>
        <v>0</v>
      </c>
      <c r="B452">
        <f t="shared" si="40"/>
        <v>9</v>
      </c>
      <c r="C452" s="10" t="str">
        <f>IF(B452=B451," ",(LOOKUP(B452,'Co List'!$A$3:$A$362,'Co List'!$B$3:$B$362)))</f>
        <v xml:space="preserve"> </v>
      </c>
      <c r="D452" s="6" t="s">
        <v>404</v>
      </c>
      <c r="E452" s="11">
        <v>57.598869000000001</v>
      </c>
      <c r="F452" s="11">
        <v>59.332009999999997</v>
      </c>
      <c r="G452" s="11">
        <v>145.55268000000001</v>
      </c>
      <c r="H452" s="11">
        <v>153.76076499999999</v>
      </c>
    </row>
    <row r="453" spans="1:16" x14ac:dyDescent="0.2">
      <c r="A453">
        <f t="shared" ref="A453:A516" si="44">IF(A452&gt;0,A452+1,(IF($C$1=C453,1,0)))</f>
        <v>0</v>
      </c>
      <c r="B453">
        <f t="shared" ref="B453:B516" si="45">IF(D453=$D$3,B452+1,B452)</f>
        <v>9</v>
      </c>
      <c r="C453" s="10" t="str">
        <f>IF(B453=B452," ",(LOOKUP(B453,'Co List'!$A$3:$A$362,'Co List'!$B$3:$B$362)))</f>
        <v xml:space="preserve"> </v>
      </c>
      <c r="D453" s="6" t="s">
        <v>405</v>
      </c>
      <c r="E453">
        <v>224.33</v>
      </c>
      <c r="F453">
        <v>237.83</v>
      </c>
      <c r="G453">
        <v>614.54</v>
      </c>
      <c r="H453">
        <v>802.89</v>
      </c>
    </row>
    <row r="454" spans="1:16" x14ac:dyDescent="0.2">
      <c r="A454">
        <f t="shared" si="44"/>
        <v>0</v>
      </c>
      <c r="B454">
        <f t="shared" si="45"/>
        <v>9</v>
      </c>
      <c r="C454" s="10" t="str">
        <f>IF(B454=B453," ",(LOOKUP(B454,'Co List'!$A$3:$A$362,'Co List'!$B$3:$B$362)))</f>
        <v xml:space="preserve"> </v>
      </c>
      <c r="D454" s="6" t="s">
        <v>406</v>
      </c>
      <c r="E454">
        <v>94.83</v>
      </c>
      <c r="F454">
        <v>94.42</v>
      </c>
      <c r="G454">
        <v>151.36000000000001</v>
      </c>
      <c r="H454">
        <v>196.1</v>
      </c>
    </row>
    <row r="455" spans="1:16" x14ac:dyDescent="0.2">
      <c r="A455">
        <f t="shared" si="44"/>
        <v>0</v>
      </c>
      <c r="B455">
        <f t="shared" si="45"/>
        <v>9</v>
      </c>
      <c r="C455" s="10" t="str">
        <f>IF(B455=B454," ",(LOOKUP(B455,'Co List'!$A$3:$A$362,'Co List'!$B$3:$B$362)))</f>
        <v xml:space="preserve"> </v>
      </c>
      <c r="D455" s="6" t="s">
        <v>407</v>
      </c>
      <c r="E455" s="11">
        <v>60.74</v>
      </c>
      <c r="F455" s="11">
        <v>62.29</v>
      </c>
      <c r="G455" s="11">
        <v>4.29</v>
      </c>
      <c r="H455" s="11">
        <v>19.64</v>
      </c>
    </row>
    <row r="456" spans="1:16" x14ac:dyDescent="0.2">
      <c r="A456">
        <f t="shared" si="44"/>
        <v>0</v>
      </c>
      <c r="B456">
        <f t="shared" si="45"/>
        <v>9</v>
      </c>
      <c r="C456" s="10" t="str">
        <f>IF(B456=B455," ",(LOOKUP(B456,'Co List'!$A$3:$A$362,'Co List'!$B$3:$B$362)))</f>
        <v xml:space="preserve"> </v>
      </c>
      <c r="D456" s="6" t="s">
        <v>408</v>
      </c>
      <c r="E456">
        <v>23.38</v>
      </c>
      <c r="F456">
        <v>23.38</v>
      </c>
      <c r="G456">
        <v>23.38</v>
      </c>
      <c r="H456">
        <v>23.38</v>
      </c>
    </row>
    <row r="457" spans="1:16" x14ac:dyDescent="0.2">
      <c r="A457">
        <f t="shared" si="44"/>
        <v>0</v>
      </c>
      <c r="B457">
        <f t="shared" si="45"/>
        <v>9</v>
      </c>
      <c r="C457" s="10" t="str">
        <f>IF(B457=B456," ",(LOOKUP(B457,'Co List'!$A$3:$A$362,'Co List'!$B$3:$B$362)))</f>
        <v xml:space="preserve"> </v>
      </c>
      <c r="D457" s="6" t="s">
        <v>409</v>
      </c>
      <c r="E457">
        <v>17.47</v>
      </c>
      <c r="F457">
        <v>19.5</v>
      </c>
      <c r="G457">
        <v>37.340000000000003</v>
      </c>
      <c r="H457">
        <v>37.58</v>
      </c>
    </row>
    <row r="458" spans="1:16" x14ac:dyDescent="0.2">
      <c r="A458">
        <f t="shared" si="44"/>
        <v>0</v>
      </c>
      <c r="B458">
        <f t="shared" si="45"/>
        <v>9</v>
      </c>
      <c r="C458" s="10" t="str">
        <f>IF(B458=B457," ",(LOOKUP(B458,'Co List'!$A$3:$A$362,'Co List'!$B$3:$B$362)))</f>
        <v xml:space="preserve"> </v>
      </c>
      <c r="D458" s="6" t="s">
        <v>410</v>
      </c>
      <c r="E458">
        <v>88.638651600000003</v>
      </c>
      <c r="F458">
        <v>90.248356869999995</v>
      </c>
      <c r="G458">
        <v>257.36931177999998</v>
      </c>
      <c r="H458">
        <v>277.80312705</v>
      </c>
    </row>
    <row r="459" spans="1:16" x14ac:dyDescent="0.2">
      <c r="A459">
        <f t="shared" si="44"/>
        <v>0</v>
      </c>
      <c r="B459">
        <f t="shared" si="45"/>
        <v>9</v>
      </c>
      <c r="C459" s="10" t="str">
        <f>IF(B459=B458," ",(LOOKUP(B459,'Co List'!$A$3:$A$362,'Co List'!$B$3:$B$362)))</f>
        <v xml:space="preserve"> </v>
      </c>
      <c r="D459" s="6" t="s">
        <v>411</v>
      </c>
      <c r="E459">
        <v>64.683049781815086</v>
      </c>
      <c r="F459">
        <v>66.579297858650449</v>
      </c>
      <c r="G459">
        <v>180.77203371728044</v>
      </c>
      <c r="H459">
        <v>195.12816199574326</v>
      </c>
    </row>
    <row r="460" spans="1:16" x14ac:dyDescent="0.2">
      <c r="A460">
        <f t="shared" si="44"/>
        <v>0</v>
      </c>
      <c r="B460">
        <f t="shared" si="45"/>
        <v>9</v>
      </c>
      <c r="C460" s="10" t="str">
        <f>IF(B460=B459," ",(LOOKUP(B460,'Co List'!$A$3:$A$362,'Co List'!$B$3:$B$362)))</f>
        <v xml:space="preserve"> </v>
      </c>
      <c r="D460" s="6" t="s">
        <v>412</v>
      </c>
      <c r="E460">
        <v>47.213049781815087</v>
      </c>
      <c r="F460">
        <v>47.079297858650449</v>
      </c>
      <c r="G460">
        <v>143.43203371728043</v>
      </c>
      <c r="H460">
        <v>157.54816199574327</v>
      </c>
    </row>
    <row r="461" spans="1:16" ht="13.5" thickBot="1" x14ac:dyDescent="0.25">
      <c r="A461">
        <f t="shared" si="44"/>
        <v>0</v>
      </c>
      <c r="B461">
        <f t="shared" si="45"/>
        <v>9</v>
      </c>
      <c r="C461" s="10" t="str">
        <f>IF(B461=B460," ",(LOOKUP(B461,'Co List'!$A$3:$A$362,'Co List'!$B$3:$B$362)))</f>
        <v xml:space="preserve"> </v>
      </c>
      <c r="D461" s="9" t="s">
        <v>413</v>
      </c>
      <c r="E461">
        <v>12</v>
      </c>
      <c r="F461">
        <v>12</v>
      </c>
      <c r="G461">
        <v>12</v>
      </c>
      <c r="H461">
        <v>12</v>
      </c>
    </row>
    <row r="462" spans="1:16" ht="15" x14ac:dyDescent="0.25">
      <c r="A462">
        <f t="shared" si="44"/>
        <v>0</v>
      </c>
      <c r="B462">
        <f t="shared" si="45"/>
        <v>10</v>
      </c>
      <c r="C462" s="10" t="str">
        <f>IF(B462=B461," ",(LOOKUP(B462,'Co List'!$A$3:$A$362,'Co List'!$B$3:$B$362)))</f>
        <v xml:space="preserve">ADITYA BIRLA NUOVO </v>
      </c>
      <c r="D462" s="4" t="s">
        <v>362</v>
      </c>
      <c r="E462">
        <v>84.583423589911973</v>
      </c>
      <c r="F462">
        <v>83.859509320537882</v>
      </c>
      <c r="G462">
        <v>78.934140758283547</v>
      </c>
      <c r="H462">
        <v>75.618299291591285</v>
      </c>
      <c r="J462">
        <f t="shared" ref="J462" si="46">COUNTIF(E504:H504,0)</f>
        <v>0</v>
      </c>
      <c r="K462">
        <f>SUM(E462:H462)/(4-J462)</f>
        <v>80.748843240081172</v>
      </c>
      <c r="L462">
        <f>SUM(E472:H472)/(4-J462)</f>
        <v>3337878.2118272446</v>
      </c>
      <c r="M462">
        <f>E472</f>
        <v>2987028.9821182238</v>
      </c>
      <c r="N462">
        <f t="shared" ref="N462" si="47">F472</f>
        <v>3051353.5707512992</v>
      </c>
      <c r="O462">
        <f t="shared" ref="O462" si="48">G472</f>
        <v>3856341.6075168722</v>
      </c>
      <c r="P462">
        <f t="shared" ref="P462" si="49">H472</f>
        <v>3456788.6869225828</v>
      </c>
    </row>
    <row r="463" spans="1:16" x14ac:dyDescent="0.2">
      <c r="A463">
        <f t="shared" si="44"/>
        <v>0</v>
      </c>
      <c r="B463">
        <f t="shared" si="45"/>
        <v>10</v>
      </c>
      <c r="C463" s="10" t="str">
        <f>IF(B463=B462," ",(LOOKUP(B463,'Co List'!$A$3:$A$362,'Co List'!$B$3:$B$362)))</f>
        <v xml:space="preserve"> </v>
      </c>
      <c r="D463" s="6" t="s">
        <v>364</v>
      </c>
      <c r="E463">
        <v>2.9825059569341907</v>
      </c>
      <c r="F463">
        <v>2.9347276151555004</v>
      </c>
      <c r="G463">
        <v>2.609653290046714</v>
      </c>
      <c r="H463">
        <v>2.3908077532450251</v>
      </c>
    </row>
    <row r="464" spans="1:16" x14ac:dyDescent="0.2">
      <c r="A464">
        <f t="shared" si="44"/>
        <v>0</v>
      </c>
      <c r="B464">
        <f t="shared" si="45"/>
        <v>10</v>
      </c>
      <c r="C464" s="10" t="str">
        <f>IF(B464=B463," ",(LOOKUP(B464,'Co List'!$A$3:$A$362,'Co List'!$B$3:$B$362)))</f>
        <v xml:space="preserve"> </v>
      </c>
      <c r="D464" s="6" t="s">
        <v>365</v>
      </c>
      <c r="E464">
        <v>2.9715041730882832</v>
      </c>
      <c r="F464">
        <v>2.9669471031023322</v>
      </c>
      <c r="G464">
        <v>3.5332272689164741</v>
      </c>
      <c r="H464">
        <v>3.1798097829424545</v>
      </c>
    </row>
    <row r="465" spans="1:8" x14ac:dyDescent="0.2">
      <c r="A465">
        <f t="shared" si="44"/>
        <v>0</v>
      </c>
      <c r="B465">
        <f t="shared" si="45"/>
        <v>10</v>
      </c>
      <c r="C465" s="10" t="str">
        <f>IF(B465=B464," ",(LOOKUP(B465,'Co List'!$A$3:$A$362,'Co List'!$B$3:$B$362)))</f>
        <v xml:space="preserve"> </v>
      </c>
      <c r="D465" s="7" t="s">
        <v>366</v>
      </c>
      <c r="E465">
        <v>61.875661208007998</v>
      </c>
      <c r="F465">
        <v>47.328059305242235</v>
      </c>
      <c r="G465">
        <v>45.726575595328057</v>
      </c>
      <c r="H465">
        <v>35.437886994951896</v>
      </c>
    </row>
    <row r="466" spans="1:8" x14ac:dyDescent="0.2">
      <c r="A466">
        <f t="shared" si="44"/>
        <v>0</v>
      </c>
      <c r="B466">
        <f t="shared" si="45"/>
        <v>10</v>
      </c>
      <c r="C466" s="10" t="str">
        <f>IF(B466=B465," ",(LOOKUP(B466,'Co List'!$A$3:$A$362,'Co List'!$B$3:$B$362)))</f>
        <v xml:space="preserve"> </v>
      </c>
      <c r="D466" s="6" t="s">
        <v>367</v>
      </c>
      <c r="E466">
        <v>1053997.5236832125</v>
      </c>
      <c r="F466">
        <v>803643.38559121895</v>
      </c>
      <c r="G466">
        <v>1116518.0252806605</v>
      </c>
      <c r="H466">
        <v>817111.14216347539</v>
      </c>
    </row>
    <row r="467" spans="1:8" x14ac:dyDescent="0.2">
      <c r="A467">
        <f t="shared" si="44"/>
        <v>0</v>
      </c>
      <c r="B467">
        <f t="shared" si="45"/>
        <v>10</v>
      </c>
      <c r="C467" s="10" t="str">
        <f>IF(B467=B466," ",(LOOKUP(B467,'Co List'!$A$3:$A$362,'Co List'!$B$3:$B$362)))</f>
        <v xml:space="preserve"> </v>
      </c>
      <c r="D467" s="6" t="s">
        <v>368</v>
      </c>
      <c r="E467">
        <v>2.8969343246224653</v>
      </c>
      <c r="F467">
        <v>2.6881803988646809</v>
      </c>
      <c r="G467">
        <v>3.3973584772415402</v>
      </c>
      <c r="H467">
        <v>2.873234716085598</v>
      </c>
    </row>
    <row r="468" spans="1:8" x14ac:dyDescent="0.2">
      <c r="A468">
        <f t="shared" si="44"/>
        <v>0</v>
      </c>
      <c r="B468">
        <f t="shared" si="45"/>
        <v>10</v>
      </c>
      <c r="C468" s="10" t="str">
        <f>IF(B468=B467," ",(LOOKUP(B468,'Co List'!$A$3:$A$362,'Co List'!$B$3:$B$362)))</f>
        <v xml:space="preserve"> </v>
      </c>
      <c r="D468" s="6" t="s">
        <v>369</v>
      </c>
      <c r="E468">
        <v>357.94235855221376</v>
      </c>
      <c r="F468">
        <v>317.84933028659367</v>
      </c>
      <c r="G468">
        <v>367.09582175315302</v>
      </c>
      <c r="H468">
        <v>309.72866280095184</v>
      </c>
    </row>
    <row r="469" spans="1:8" x14ac:dyDescent="0.2">
      <c r="A469">
        <f t="shared" si="44"/>
        <v>0</v>
      </c>
      <c r="B469">
        <f t="shared" si="45"/>
        <v>10</v>
      </c>
      <c r="C469" s="10" t="str">
        <f>IF(B469=B468," ",(LOOKUP(B469,'Co List'!$A$3:$A$362,'Co List'!$B$3:$B$362)))</f>
        <v xml:space="preserve"> </v>
      </c>
      <c r="D469" s="6" t="s">
        <v>370</v>
      </c>
      <c r="E469">
        <v>0</v>
      </c>
      <c r="F469">
        <v>0</v>
      </c>
      <c r="G469">
        <v>0</v>
      </c>
      <c r="H469">
        <v>0</v>
      </c>
    </row>
    <row r="470" spans="1:8" x14ac:dyDescent="0.2">
      <c r="A470">
        <f t="shared" si="44"/>
        <v>0</v>
      </c>
      <c r="B470">
        <f t="shared" si="45"/>
        <v>10</v>
      </c>
      <c r="C470" s="10" t="str">
        <f>IF(B470=B469," ",(LOOKUP(B470,'Co List'!$A$3:$A$362,'Co List'!$B$3:$B$362)))</f>
        <v xml:space="preserve"> </v>
      </c>
      <c r="D470" s="6" t="s">
        <v>371</v>
      </c>
      <c r="E470">
        <v>86.324810638530337</v>
      </c>
      <c r="F470">
        <v>86.309808384437005</v>
      </c>
      <c r="G470">
        <v>90.95559105309124</v>
      </c>
      <c r="H470">
        <v>90.678743219243898</v>
      </c>
    </row>
    <row r="471" spans="1:8" x14ac:dyDescent="0.2">
      <c r="A471">
        <f t="shared" si="44"/>
        <v>0</v>
      </c>
      <c r="B471">
        <f t="shared" si="45"/>
        <v>10</v>
      </c>
      <c r="C471" s="10" t="str">
        <f>IF(B471=B470," ",(LOOKUP(B471,'Co List'!$A$3:$A$362,'Co List'!$B$3:$B$362)))</f>
        <v xml:space="preserve"> </v>
      </c>
      <c r="D471" s="6" t="s">
        <v>372</v>
      </c>
      <c r="E471">
        <v>13.675189361469659</v>
      </c>
      <c r="F471">
        <v>13.690191615562998</v>
      </c>
      <c r="G471">
        <v>9.0444089469087796</v>
      </c>
      <c r="H471">
        <v>9.321256780756098</v>
      </c>
    </row>
    <row r="472" spans="1:8" x14ac:dyDescent="0.2">
      <c r="A472">
        <f t="shared" si="44"/>
        <v>0</v>
      </c>
      <c r="B472">
        <f t="shared" si="45"/>
        <v>10</v>
      </c>
      <c r="C472" s="10" t="str">
        <f>IF(B472=B471," ",(LOOKUP(B472,'Co List'!$A$3:$A$362,'Co List'!$B$3:$B$362)))</f>
        <v xml:space="preserve"> </v>
      </c>
      <c r="D472" s="6" t="s">
        <v>373</v>
      </c>
      <c r="E472">
        <v>2987028.9821182238</v>
      </c>
      <c r="F472">
        <v>3051353.5707512992</v>
      </c>
      <c r="G472">
        <v>3856341.6075168722</v>
      </c>
      <c r="H472">
        <v>3456788.6869225828</v>
      </c>
    </row>
    <row r="473" spans="1:8" x14ac:dyDescent="0.2">
      <c r="A473">
        <f t="shared" si="44"/>
        <v>0</v>
      </c>
      <c r="B473">
        <f t="shared" si="45"/>
        <v>10</v>
      </c>
      <c r="C473" s="10" t="str">
        <f>IF(B473=B472," ",(LOOKUP(B473,'Co List'!$A$3:$A$362,'Co List'!$B$3:$B$362)))</f>
        <v xml:space="preserve"> </v>
      </c>
      <c r="D473" s="6" t="s">
        <v>374</v>
      </c>
      <c r="E473">
        <v>2967423.1072986312</v>
      </c>
      <c r="F473">
        <v>3031427.5784009909</v>
      </c>
      <c r="G473">
        <v>3830880.4603975718</v>
      </c>
      <c r="H473">
        <v>3434430.9187234524</v>
      </c>
    </row>
    <row r="474" spans="1:8" x14ac:dyDescent="0.2">
      <c r="A474">
        <f t="shared" si="44"/>
        <v>0</v>
      </c>
      <c r="B474">
        <f t="shared" si="45"/>
        <v>10</v>
      </c>
      <c r="C474" s="10" t="str">
        <f>IF(B474=B473," ",(LOOKUP(B474,'Co List'!$A$3:$A$362,'Co List'!$B$3:$B$362)))</f>
        <v xml:space="preserve"> </v>
      </c>
      <c r="D474" s="6" t="s">
        <v>375</v>
      </c>
      <c r="E474">
        <v>7483.722869775961</v>
      </c>
      <c r="F474">
        <v>7576.4805884928801</v>
      </c>
      <c r="G474">
        <v>9580.5445201093735</v>
      </c>
      <c r="H474">
        <v>8517.6820896597837</v>
      </c>
    </row>
    <row r="475" spans="1:8" x14ac:dyDescent="0.2">
      <c r="A475">
        <f t="shared" si="44"/>
        <v>0</v>
      </c>
      <c r="B475">
        <f t="shared" si="45"/>
        <v>10</v>
      </c>
      <c r="C475" s="10" t="str">
        <f>IF(B475=B474," ",(LOOKUP(B475,'Co List'!$A$3:$A$362,'Co List'!$B$3:$B$362)))</f>
        <v xml:space="preserve"> </v>
      </c>
      <c r="D475" s="6" t="s">
        <v>376</v>
      </c>
      <c r="E475">
        <v>12122.151949816307</v>
      </c>
      <c r="F475">
        <v>12349.511761815736</v>
      </c>
      <c r="G475">
        <v>15880.602599191163</v>
      </c>
      <c r="H475">
        <v>13840.086109470405</v>
      </c>
    </row>
    <row r="476" spans="1:8" x14ac:dyDescent="0.2">
      <c r="A476">
        <f t="shared" si="44"/>
        <v>0</v>
      </c>
      <c r="B476">
        <f t="shared" si="45"/>
        <v>10</v>
      </c>
      <c r="C476" s="10" t="str">
        <f>IF(B476=B475," ",(LOOKUP(B476,'Co List'!$A$3:$A$362,'Co List'!$B$3:$B$362)))</f>
        <v xml:space="preserve"> </v>
      </c>
      <c r="D476" s="6" t="s">
        <v>377</v>
      </c>
      <c r="E476">
        <v>2578547.1125315772</v>
      </c>
      <c r="F476">
        <v>2633617.420047123</v>
      </c>
      <c r="G476">
        <v>3507558.3021432506</v>
      </c>
      <c r="H476">
        <v>3134572.5370464018</v>
      </c>
    </row>
    <row r="477" spans="1:8" ht="15" x14ac:dyDescent="0.25">
      <c r="A477">
        <f t="shared" si="44"/>
        <v>0</v>
      </c>
      <c r="B477">
        <f t="shared" si="45"/>
        <v>10</v>
      </c>
      <c r="C477" s="10" t="str">
        <f>IF(B477=B476," ",(LOOKUP(B477,'Co List'!$A$3:$A$362,'Co List'!$B$3:$B$362)))</f>
        <v xml:space="preserve"> </v>
      </c>
      <c r="D477" s="8" t="s">
        <v>378</v>
      </c>
      <c r="E477">
        <v>85747.41</v>
      </c>
      <c r="F477">
        <v>94811.060000000027</v>
      </c>
      <c r="G477">
        <v>105945.84</v>
      </c>
      <c r="H477">
        <v>110097</v>
      </c>
    </row>
    <row r="478" spans="1:8" ht="15" x14ac:dyDescent="0.25">
      <c r="A478">
        <f t="shared" si="44"/>
        <v>0</v>
      </c>
      <c r="B478">
        <f t="shared" si="45"/>
        <v>10</v>
      </c>
      <c r="C478" s="10" t="str">
        <f>IF(B478=B477," ",(LOOKUP(B478,'Co List'!$A$3:$A$362,'Co List'!$B$3:$B$362)))</f>
        <v xml:space="preserve"> </v>
      </c>
      <c r="D478" s="8" t="s">
        <v>379</v>
      </c>
      <c r="E478">
        <v>50467.355067281795</v>
      </c>
      <c r="F478">
        <v>35916.351282763513</v>
      </c>
      <c r="G478">
        <v>8274.8712067764191</v>
      </c>
      <c r="H478">
        <v>6352.055751716849</v>
      </c>
    </row>
    <row r="479" spans="1:8" ht="15" x14ac:dyDescent="0.25">
      <c r="A479">
        <f t="shared" si="44"/>
        <v>0</v>
      </c>
      <c r="B479">
        <f t="shared" si="45"/>
        <v>10</v>
      </c>
      <c r="C479" s="10" t="str">
        <f>IF(B479=B478," ",(LOOKUP(B479,'Co List'!$A$3:$A$362,'Co List'!$B$3:$B$362)))</f>
        <v xml:space="preserve"> </v>
      </c>
      <c r="D479" s="8" t="s">
        <v>380</v>
      </c>
      <c r="E479">
        <v>2442332.3474642951</v>
      </c>
      <c r="F479">
        <v>2502890.0087643596</v>
      </c>
      <c r="G479">
        <v>3393337.5909364745</v>
      </c>
      <c r="H479">
        <v>3018123.481294685</v>
      </c>
    </row>
    <row r="480" spans="1:8" ht="15" x14ac:dyDescent="0.25">
      <c r="A480">
        <f t="shared" si="44"/>
        <v>0</v>
      </c>
      <c r="B480">
        <f t="shared" si="45"/>
        <v>10</v>
      </c>
      <c r="C480" s="10" t="str">
        <f>IF(B480=B479," ",(LOOKUP(B480,'Co List'!$A$3:$A$362,'Co List'!$B$3:$B$362)))</f>
        <v xml:space="preserve"> </v>
      </c>
      <c r="D480" s="8" t="s">
        <v>381</v>
      </c>
      <c r="E480">
        <v>408481.86958664673</v>
      </c>
      <c r="F480">
        <v>417736.15070417651</v>
      </c>
      <c r="G480">
        <v>348783.30537362181</v>
      </c>
      <c r="H480">
        <v>322216.14987618086</v>
      </c>
    </row>
    <row r="481" spans="1:8" ht="15" x14ac:dyDescent="0.25">
      <c r="A481">
        <f t="shared" si="44"/>
        <v>0</v>
      </c>
      <c r="B481">
        <f t="shared" si="45"/>
        <v>10</v>
      </c>
      <c r="C481" s="10" t="str">
        <f>IF(B481=B480," ",(LOOKUP(B481,'Co List'!$A$3:$A$362,'Co List'!$B$3:$B$362)))</f>
        <v xml:space="preserve"> </v>
      </c>
      <c r="D481" s="8" t="s">
        <v>382</v>
      </c>
      <c r="E481">
        <v>171957.68557237313</v>
      </c>
      <c r="F481">
        <v>180807.04151622643</v>
      </c>
      <c r="G481">
        <v>68585.487017968844</v>
      </c>
      <c r="H481">
        <v>0</v>
      </c>
    </row>
    <row r="482" spans="1:8" ht="15" x14ac:dyDescent="0.25">
      <c r="A482">
        <f t="shared" si="44"/>
        <v>0</v>
      </c>
      <c r="B482">
        <f t="shared" si="45"/>
        <v>10</v>
      </c>
      <c r="C482" s="10" t="str">
        <f>IF(B482=B481," ",(LOOKUP(B482,'Co List'!$A$3:$A$362,'Co List'!$B$3:$B$362)))</f>
        <v xml:space="preserve"> </v>
      </c>
      <c r="D482" s="8" t="s">
        <v>383</v>
      </c>
      <c r="E482">
        <v>58129.286462062402</v>
      </c>
      <c r="F482">
        <v>25165.166008202501</v>
      </c>
      <c r="G482">
        <v>17227.532620936017</v>
      </c>
      <c r="H482">
        <v>14596.511996368276</v>
      </c>
    </row>
    <row r="483" spans="1:8" x14ac:dyDescent="0.2">
      <c r="A483">
        <f t="shared" si="44"/>
        <v>0</v>
      </c>
      <c r="B483">
        <f t="shared" si="45"/>
        <v>10</v>
      </c>
      <c r="C483" s="10" t="str">
        <f>IF(B483=B482," ",(LOOKUP(B483,'Co List'!$A$3:$A$362,'Co List'!$B$3:$B$362)))</f>
        <v xml:space="preserve"> </v>
      </c>
      <c r="D483" s="6" t="s">
        <v>384</v>
      </c>
      <c r="E483">
        <v>178394.89755221122</v>
      </c>
      <c r="F483">
        <v>211763.94317974758</v>
      </c>
      <c r="G483">
        <v>262970.28573471698</v>
      </c>
      <c r="H483">
        <v>307619.63787981262</v>
      </c>
    </row>
    <row r="484" spans="1:8" x14ac:dyDescent="0.2">
      <c r="A484">
        <f t="shared" si="44"/>
        <v>0</v>
      </c>
      <c r="B484">
        <f t="shared" si="45"/>
        <v>10</v>
      </c>
      <c r="C484" s="10" t="str">
        <f>IF(B484=B483," ",(LOOKUP(B484,'Co List'!$A$3:$A$362,'Co List'!$B$3:$B$362)))</f>
        <v xml:space="preserve"> </v>
      </c>
      <c r="D484" s="6" t="s">
        <v>385</v>
      </c>
      <c r="E484">
        <v>136959.28037861749</v>
      </c>
      <c r="F484">
        <v>142342.39271369047</v>
      </c>
      <c r="G484">
        <v>133651.20443542846</v>
      </c>
      <c r="H484">
        <v>134772.92326781162</v>
      </c>
    </row>
    <row r="485" spans="1:8" x14ac:dyDescent="0.2">
      <c r="A485">
        <f t="shared" si="44"/>
        <v>0</v>
      </c>
      <c r="B485">
        <f t="shared" si="45"/>
        <v>10</v>
      </c>
      <c r="C485" s="10" t="str">
        <f>IF(B485=B484," ",(LOOKUP(B485,'Co List'!$A$3:$A$362,'Co List'!$B$3:$B$362)))</f>
        <v xml:space="preserve"> </v>
      </c>
      <c r="D485" s="6" t="s">
        <v>386</v>
      </c>
      <c r="E485">
        <v>42440.035138228908</v>
      </c>
      <c r="F485">
        <v>44624.101386606977</v>
      </c>
      <c r="G485">
        <v>16927.24852237013</v>
      </c>
      <c r="H485">
        <v>0</v>
      </c>
    </row>
    <row r="486" spans="1:8" x14ac:dyDescent="0.2">
      <c r="A486">
        <f t="shared" si="44"/>
        <v>0</v>
      </c>
      <c r="B486">
        <f t="shared" si="45"/>
        <v>10</v>
      </c>
      <c r="C486" s="10" t="str">
        <f>IF(B486=B485," ",(LOOKUP(B486,'Co List'!$A$3:$A$362,'Co List'!$B$3:$B$362)))</f>
        <v xml:space="preserve"> </v>
      </c>
      <c r="D486" s="6" t="s">
        <v>387</v>
      </c>
      <c r="E486">
        <v>0</v>
      </c>
      <c r="F486">
        <v>0</v>
      </c>
      <c r="G486">
        <v>0</v>
      </c>
      <c r="H486">
        <v>0</v>
      </c>
    </row>
    <row r="487" spans="1:8" x14ac:dyDescent="0.2">
      <c r="A487">
        <f t="shared" si="44"/>
        <v>0</v>
      </c>
      <c r="B487">
        <f t="shared" si="45"/>
        <v>10</v>
      </c>
      <c r="C487" s="10" t="str">
        <f>IF(B487=B486," ",(LOOKUP(B487,'Co List'!$A$3:$A$362,'Co List'!$B$3:$B$362)))</f>
        <v xml:space="preserve"> </v>
      </c>
      <c r="D487" s="6" t="s">
        <v>388</v>
      </c>
      <c r="E487">
        <v>0</v>
      </c>
      <c r="F487">
        <v>0</v>
      </c>
      <c r="G487">
        <v>0</v>
      </c>
      <c r="H487">
        <v>0</v>
      </c>
    </row>
    <row r="488" spans="1:8" x14ac:dyDescent="0.2">
      <c r="A488">
        <f t="shared" si="44"/>
        <v>0</v>
      </c>
      <c r="B488">
        <f t="shared" si="45"/>
        <v>10</v>
      </c>
      <c r="C488" s="10" t="str">
        <f>IF(B488=B487," ",(LOOKUP(B488,'Co List'!$A$3:$A$362,'Co List'!$B$3:$B$362)))</f>
        <v xml:space="preserve"> </v>
      </c>
      <c r="D488" s="6" t="s">
        <v>389</v>
      </c>
      <c r="E488">
        <v>1366.0962644503973</v>
      </c>
      <c r="F488">
        <v>1041.9825249457313</v>
      </c>
      <c r="G488">
        <v>3456.4463940047999</v>
      </c>
      <c r="H488">
        <v>3375.3929791871997</v>
      </c>
    </row>
    <row r="489" spans="1:8" x14ac:dyDescent="0.2">
      <c r="A489">
        <f t="shared" si="44"/>
        <v>0</v>
      </c>
      <c r="B489">
        <f t="shared" si="45"/>
        <v>10</v>
      </c>
      <c r="C489" s="10" t="str">
        <f>IF(B489=B488," ",(LOOKUP(B489,'Co List'!$A$3:$A$362,'Co List'!$B$3:$B$362)))</f>
        <v xml:space="preserve"> </v>
      </c>
      <c r="D489" s="6" t="s">
        <v>390</v>
      </c>
      <c r="E489">
        <v>0</v>
      </c>
      <c r="F489">
        <v>0</v>
      </c>
      <c r="G489">
        <v>1912.7465517739784</v>
      </c>
      <c r="H489">
        <v>1154.0224670143029</v>
      </c>
    </row>
    <row r="490" spans="1:8" x14ac:dyDescent="0.2">
      <c r="A490">
        <f t="shared" si="44"/>
        <v>0</v>
      </c>
      <c r="B490">
        <f t="shared" si="45"/>
        <v>10</v>
      </c>
      <c r="C490" s="10" t="str">
        <f>IF(B490=B489," ",(LOOKUP(B490,'Co List'!$A$3:$A$362,'Co List'!$B$3:$B$362)))</f>
        <v xml:space="preserve"> </v>
      </c>
      <c r="D490" s="6" t="s">
        <v>391</v>
      </c>
      <c r="E490">
        <v>75759.848659518204</v>
      </c>
      <c r="F490">
        <v>87140.722281557741</v>
      </c>
      <c r="G490">
        <v>108765.93984027955</v>
      </c>
      <c r="H490">
        <v>127070.29544609012</v>
      </c>
    </row>
    <row r="491" spans="1:8" x14ac:dyDescent="0.2">
      <c r="A491">
        <f t="shared" si="44"/>
        <v>0</v>
      </c>
      <c r="B491">
        <f t="shared" si="45"/>
        <v>10</v>
      </c>
      <c r="C491" s="10" t="str">
        <f>IF(B491=B490," ",(LOOKUP(B491,'Co List'!$A$3:$A$362,'Co List'!$B$3:$B$362)))</f>
        <v xml:space="preserve"> </v>
      </c>
      <c r="D491" s="6" t="s">
        <v>392</v>
      </c>
      <c r="E491">
        <v>0</v>
      </c>
      <c r="F491">
        <v>2481.3604123</v>
      </c>
      <c r="G491">
        <v>2588.8231269999997</v>
      </c>
      <c r="H491">
        <v>3173.2123755199991</v>
      </c>
    </row>
    <row r="492" spans="1:8" x14ac:dyDescent="0.2">
      <c r="A492">
        <f t="shared" si="44"/>
        <v>0</v>
      </c>
      <c r="B492">
        <f t="shared" si="45"/>
        <v>10</v>
      </c>
      <c r="C492" s="10" t="str">
        <f>IF(B492=B491," ",(LOOKUP(B492,'Co List'!$A$3:$A$362,'Co List'!$B$3:$B$362)))</f>
        <v xml:space="preserve"> </v>
      </c>
      <c r="D492" s="6" t="s">
        <v>393</v>
      </c>
      <c r="E492">
        <v>0</v>
      </c>
      <c r="F492">
        <v>0</v>
      </c>
      <c r="G492">
        <v>0</v>
      </c>
      <c r="H492">
        <v>0</v>
      </c>
    </row>
    <row r="493" spans="1:8" ht="15" x14ac:dyDescent="0.25">
      <c r="A493">
        <f t="shared" si="44"/>
        <v>0</v>
      </c>
      <c r="B493">
        <f t="shared" si="45"/>
        <v>10</v>
      </c>
      <c r="C493" s="10" t="str">
        <f>IF(B493=B492," ",(LOOKUP(B493,'Co List'!$A$3:$A$362,'Co List'!$B$3:$B$362)))</f>
        <v xml:space="preserve"> </v>
      </c>
      <c r="D493" s="8" t="s">
        <v>394</v>
      </c>
      <c r="E493">
        <v>17393.300316419998</v>
      </c>
      <c r="F493">
        <v>7054.2261082799996</v>
      </c>
      <c r="G493">
        <v>0</v>
      </c>
      <c r="H493">
        <v>0</v>
      </c>
    </row>
    <row r="494" spans="1:8" ht="15" x14ac:dyDescent="0.25">
      <c r="A494">
        <f t="shared" si="44"/>
        <v>0</v>
      </c>
      <c r="B494">
        <f t="shared" si="45"/>
        <v>10</v>
      </c>
      <c r="C494" s="10" t="str">
        <f>IF(B494=B493," ",(LOOKUP(B494,'Co List'!$A$3:$A$362,'Co List'!$B$3:$B$362)))</f>
        <v xml:space="preserve"> </v>
      </c>
      <c r="D494" s="8" t="s">
        <v>395</v>
      </c>
      <c r="E494">
        <v>216.15054319999993</v>
      </c>
      <c r="F494">
        <v>256.88625048280039</v>
      </c>
      <c r="G494">
        <v>422.0628525638802</v>
      </c>
      <c r="H494">
        <v>495.93446217528054</v>
      </c>
    </row>
    <row r="495" spans="1:8" ht="15" x14ac:dyDescent="0.25">
      <c r="A495">
        <f t="shared" si="44"/>
        <v>0</v>
      </c>
      <c r="B495">
        <f t="shared" si="45"/>
        <v>10</v>
      </c>
      <c r="C495" s="10" t="str">
        <f>IF(B495=B494," ",(LOOKUP(B495,'Co List'!$A$3:$A$362,'Co List'!$B$3:$B$362)))</f>
        <v xml:space="preserve"> </v>
      </c>
      <c r="D495" s="8" t="s">
        <v>396</v>
      </c>
      <c r="E495">
        <v>867758.2</v>
      </c>
      <c r="F495">
        <v>887652.3</v>
      </c>
      <c r="G495">
        <v>992734.98</v>
      </c>
      <c r="H495">
        <v>985773.6</v>
      </c>
    </row>
    <row r="496" spans="1:8" x14ac:dyDescent="0.2">
      <c r="A496">
        <f t="shared" si="44"/>
        <v>0</v>
      </c>
      <c r="B496">
        <f t="shared" si="45"/>
        <v>10</v>
      </c>
      <c r="C496" s="10" t="str">
        <f>IF(B496=B495," ",(LOOKUP(B496,'Co List'!$A$3:$A$362,'Co List'!$B$3:$B$362)))</f>
        <v xml:space="preserve"> </v>
      </c>
      <c r="D496" s="6" t="s">
        <v>397</v>
      </c>
      <c r="E496">
        <v>105861</v>
      </c>
      <c r="F496">
        <v>120014</v>
      </c>
      <c r="G496">
        <v>135828</v>
      </c>
      <c r="H496">
        <v>141150</v>
      </c>
    </row>
    <row r="497" spans="1:8" x14ac:dyDescent="0.2">
      <c r="A497">
        <f t="shared" si="44"/>
        <v>0</v>
      </c>
      <c r="B497">
        <f t="shared" si="45"/>
        <v>10</v>
      </c>
      <c r="C497" s="10" t="str">
        <f>IF(B497=B496," ",(LOOKUP(B497,'Co List'!$A$3:$A$362,'Co List'!$B$3:$B$362)))</f>
        <v xml:space="preserve"> </v>
      </c>
      <c r="D497" s="6" t="s">
        <v>398</v>
      </c>
      <c r="E497">
        <v>43274</v>
      </c>
      <c r="F497">
        <v>24434</v>
      </c>
      <c r="G497">
        <v>10907</v>
      </c>
      <c r="H497">
        <v>8170</v>
      </c>
    </row>
    <row r="498" spans="1:8" x14ac:dyDescent="0.2">
      <c r="A498">
        <f t="shared" si="44"/>
        <v>0</v>
      </c>
      <c r="B498">
        <f t="shared" si="45"/>
        <v>10</v>
      </c>
      <c r="C498" s="10" t="str">
        <f>IF(B498=B497," ",(LOOKUP(B498,'Co List'!$A$3:$A$362,'Co List'!$B$3:$B$362)))</f>
        <v xml:space="preserve"> </v>
      </c>
      <c r="D498" s="6" t="s">
        <v>399</v>
      </c>
      <c r="E498">
        <v>718623.2</v>
      </c>
      <c r="F498">
        <v>743204.3</v>
      </c>
      <c r="G498">
        <v>845999.98</v>
      </c>
      <c r="H498">
        <v>836453.6</v>
      </c>
    </row>
    <row r="499" spans="1:8" x14ac:dyDescent="0.2">
      <c r="A499">
        <f t="shared" si="44"/>
        <v>0</v>
      </c>
      <c r="B499">
        <f t="shared" si="45"/>
        <v>10</v>
      </c>
      <c r="C499" s="10" t="str">
        <f>IF(B499=B498," ",(LOOKUP(B499,'Co List'!$A$3:$A$362,'Co List'!$B$3:$B$362)))</f>
        <v xml:space="preserve"> </v>
      </c>
      <c r="D499" s="6" t="s">
        <v>400</v>
      </c>
      <c r="E499">
        <v>0</v>
      </c>
      <c r="F499">
        <v>0</v>
      </c>
      <c r="G499">
        <v>0</v>
      </c>
      <c r="H499">
        <v>0</v>
      </c>
    </row>
    <row r="500" spans="1:8" x14ac:dyDescent="0.2">
      <c r="A500">
        <f t="shared" si="44"/>
        <v>0</v>
      </c>
      <c r="B500">
        <f t="shared" si="45"/>
        <v>10</v>
      </c>
      <c r="C500" s="10" t="str">
        <f>IF(B500=B499," ",(LOOKUP(B500,'Co List'!$A$3:$A$362,'Co List'!$B$3:$B$362)))</f>
        <v xml:space="preserve"> </v>
      </c>
      <c r="D500" s="6" t="s">
        <v>401</v>
      </c>
      <c r="E500">
        <v>45.943674000000001</v>
      </c>
      <c r="F500">
        <v>61.087125999999998</v>
      </c>
      <c r="G500">
        <v>75.792023999999998</v>
      </c>
      <c r="H500">
        <v>88.077600000000004</v>
      </c>
    </row>
    <row r="501" spans="1:8" x14ac:dyDescent="0.2">
      <c r="A501">
        <f t="shared" si="44"/>
        <v>0</v>
      </c>
      <c r="B501">
        <f t="shared" si="45"/>
        <v>10</v>
      </c>
      <c r="C501" s="10" t="str">
        <f>IF(B501=B500," ",(LOOKUP(B501,'Co List'!$A$3:$A$362,'Co List'!$B$3:$B$362)))</f>
        <v xml:space="preserve"> </v>
      </c>
      <c r="D501" s="6" t="s">
        <v>402</v>
      </c>
      <c r="E501">
        <v>32.585321999999998</v>
      </c>
      <c r="F501">
        <v>22.430412</v>
      </c>
      <c r="G501">
        <v>13.219283999999998</v>
      </c>
      <c r="H501">
        <v>12.238659999999999</v>
      </c>
    </row>
    <row r="502" spans="1:8" x14ac:dyDescent="0.2">
      <c r="A502">
        <f t="shared" si="44"/>
        <v>0</v>
      </c>
      <c r="B502">
        <f t="shared" si="45"/>
        <v>10</v>
      </c>
      <c r="C502" s="10" t="str">
        <f>IF(B502=B501," ",(LOOKUP(B502,'Co List'!$A$3:$A$362,'Co List'!$B$3:$B$362)))</f>
        <v xml:space="preserve"> </v>
      </c>
      <c r="D502" s="6" t="s">
        <v>403</v>
      </c>
      <c r="E502">
        <v>136.8904608</v>
      </c>
      <c r="F502">
        <v>180.09705480000002</v>
      </c>
      <c r="G502">
        <v>243.76903670000004</v>
      </c>
      <c r="H502">
        <v>291.49738400000001</v>
      </c>
    </row>
    <row r="503" spans="1:8" x14ac:dyDescent="0.2">
      <c r="A503">
        <f t="shared" si="44"/>
        <v>0</v>
      </c>
      <c r="B503">
        <f t="shared" si="45"/>
        <v>10</v>
      </c>
      <c r="C503" s="10" t="str">
        <f>IF(B503=B502," ",(LOOKUP(B503,'Co List'!$A$3:$A$362,'Co List'!$B$3:$B$362)))</f>
        <v xml:space="preserve"> </v>
      </c>
      <c r="D503" s="6" t="s">
        <v>404</v>
      </c>
      <c r="E503" s="11">
        <v>215.41945680000001</v>
      </c>
      <c r="F503" s="11">
        <v>263.61459280000003</v>
      </c>
      <c r="G503" s="11">
        <v>332.7803447</v>
      </c>
      <c r="H503" s="11">
        <v>391.81364400000001</v>
      </c>
    </row>
    <row r="504" spans="1:8" x14ac:dyDescent="0.2">
      <c r="A504">
        <f t="shared" si="44"/>
        <v>0</v>
      </c>
      <c r="B504">
        <f t="shared" si="45"/>
        <v>10</v>
      </c>
      <c r="C504" s="10" t="str">
        <f>IF(B504=B503," ",(LOOKUP(B504,'Co List'!$A$3:$A$362,'Co List'!$B$3:$B$362)))</f>
        <v xml:space="preserve"> </v>
      </c>
      <c r="D504" s="6" t="s">
        <v>405</v>
      </c>
      <c r="E504">
        <v>4827.47</v>
      </c>
      <c r="F504">
        <v>6447.24</v>
      </c>
      <c r="G504">
        <v>8433.48</v>
      </c>
      <c r="H504">
        <v>9754.5</v>
      </c>
    </row>
    <row r="505" spans="1:8" x14ac:dyDescent="0.2">
      <c r="A505">
        <f t="shared" si="44"/>
        <v>0</v>
      </c>
      <c r="B505">
        <f t="shared" si="45"/>
        <v>10</v>
      </c>
      <c r="C505" s="10" t="str">
        <f>IF(B505=B504," ",(LOOKUP(B505,'Co List'!$A$3:$A$362,'Co List'!$B$3:$B$362)))</f>
        <v xml:space="preserve"> </v>
      </c>
      <c r="D505" s="6" t="s">
        <v>406</v>
      </c>
      <c r="E505">
        <v>834.5</v>
      </c>
      <c r="F505">
        <v>960</v>
      </c>
      <c r="G505">
        <v>1050.5</v>
      </c>
      <c r="H505">
        <v>1116.07</v>
      </c>
    </row>
    <row r="506" spans="1:8" x14ac:dyDescent="0.2">
      <c r="A506">
        <f t="shared" si="44"/>
        <v>0</v>
      </c>
      <c r="B506">
        <f t="shared" si="45"/>
        <v>10</v>
      </c>
      <c r="C506" s="10" t="str">
        <f>IF(B506=B505," ",(LOOKUP(B506,'Co List'!$A$3:$A$362,'Co List'!$B$3:$B$362)))</f>
        <v xml:space="preserve"> </v>
      </c>
      <c r="D506" s="6" t="s">
        <v>407</v>
      </c>
      <c r="E506" s="11">
        <v>283.39999999999998</v>
      </c>
      <c r="F506" s="11">
        <v>379.69</v>
      </c>
      <c r="G506" s="11">
        <v>345.39</v>
      </c>
      <c r="H506" s="11">
        <v>423.05</v>
      </c>
    </row>
    <row r="507" spans="1:8" x14ac:dyDescent="0.2">
      <c r="A507">
        <f t="shared" si="44"/>
        <v>0</v>
      </c>
      <c r="B507">
        <f t="shared" si="45"/>
        <v>10</v>
      </c>
      <c r="C507" s="10" t="str">
        <f>IF(B507=B506," ",(LOOKUP(B507,'Co List'!$A$3:$A$362,'Co List'!$B$3:$B$362)))</f>
        <v xml:space="preserve"> </v>
      </c>
      <c r="D507" s="6" t="s">
        <v>408</v>
      </c>
      <c r="E507">
        <v>103.11</v>
      </c>
      <c r="F507">
        <v>113.51</v>
      </c>
      <c r="G507">
        <v>113.51</v>
      </c>
      <c r="H507">
        <v>120.31</v>
      </c>
    </row>
    <row r="508" spans="1:8" x14ac:dyDescent="0.2">
      <c r="A508">
        <f t="shared" si="44"/>
        <v>0</v>
      </c>
      <c r="B508">
        <f t="shared" si="45"/>
        <v>10</v>
      </c>
      <c r="C508" s="10" t="str">
        <f>IF(B508=B507," ",(LOOKUP(B508,'Co List'!$A$3:$A$362,'Co List'!$B$3:$B$362)))</f>
        <v xml:space="preserve"> </v>
      </c>
      <c r="D508" s="6" t="s">
        <v>409</v>
      </c>
      <c r="E508">
        <v>431.57</v>
      </c>
      <c r="F508">
        <v>520.88</v>
      </c>
      <c r="G508">
        <v>755.37</v>
      </c>
      <c r="H508">
        <v>868.5</v>
      </c>
    </row>
    <row r="509" spans="1:8" x14ac:dyDescent="0.2">
      <c r="A509">
        <f t="shared" si="44"/>
        <v>0</v>
      </c>
      <c r="B509">
        <f t="shared" si="45"/>
        <v>10</v>
      </c>
      <c r="C509" s="10" t="str">
        <f>IF(B509=B508," ",(LOOKUP(B509,'Co List'!$A$3:$A$362,'Co List'!$B$3:$B$362)))</f>
        <v xml:space="preserve"> </v>
      </c>
      <c r="D509" s="6" t="s">
        <v>410</v>
      </c>
      <c r="E509">
        <v>582.22060961571003</v>
      </c>
      <c r="F509">
        <v>700.69988420162008</v>
      </c>
      <c r="G509">
        <v>987.79682054672992</v>
      </c>
      <c r="H509">
        <v>1146.0530257769199</v>
      </c>
    </row>
    <row r="510" spans="1:8" x14ac:dyDescent="0.2">
      <c r="A510">
        <f t="shared" si="44"/>
        <v>0</v>
      </c>
      <c r="B510">
        <f t="shared" si="45"/>
        <v>10</v>
      </c>
      <c r="C510" s="10" t="str">
        <f>IF(B510=B509," ",(LOOKUP(B510,'Co List'!$A$3:$A$362,'Co List'!$B$3:$B$362)))</f>
        <v xml:space="preserve"> </v>
      </c>
      <c r="D510" s="6" t="s">
        <v>411</v>
      </c>
      <c r="E510">
        <v>431.56999999999994</v>
      </c>
      <c r="F510">
        <v>520.50084328280036</v>
      </c>
      <c r="G510">
        <v>754.84319726388026</v>
      </c>
      <c r="H510">
        <v>887.74810617528055</v>
      </c>
    </row>
    <row r="511" spans="1:8" x14ac:dyDescent="0.2">
      <c r="A511">
        <f t="shared" si="44"/>
        <v>0</v>
      </c>
      <c r="B511">
        <f t="shared" si="45"/>
        <v>10</v>
      </c>
      <c r="C511" s="10" t="str">
        <f>IF(B511=B510," ",(LOOKUP(B511,'Co List'!$A$3:$A$362,'Co List'!$B$3:$B$362)))</f>
        <v xml:space="preserve"> </v>
      </c>
      <c r="D511" s="6" t="s">
        <v>412</v>
      </c>
      <c r="E511">
        <v>0</v>
      </c>
      <c r="F511">
        <v>-0.37915671719963484</v>
      </c>
      <c r="G511">
        <v>-0.52680273611974826</v>
      </c>
      <c r="H511">
        <v>19.248106175280554</v>
      </c>
    </row>
    <row r="512" spans="1:8" ht="13.5" thickBot="1" x14ac:dyDescent="0.25">
      <c r="A512">
        <f t="shared" si="44"/>
        <v>0</v>
      </c>
      <c r="B512">
        <f t="shared" si="45"/>
        <v>10</v>
      </c>
      <c r="C512" s="10" t="str">
        <f>IF(B512=B511," ",(LOOKUP(B512,'Co List'!$A$3:$A$362,'Co List'!$B$3:$B$362)))</f>
        <v xml:space="preserve"> </v>
      </c>
      <c r="D512" s="9" t="s">
        <v>413</v>
      </c>
      <c r="E512">
        <v>12</v>
      </c>
      <c r="F512">
        <v>12</v>
      </c>
      <c r="G512">
        <v>12</v>
      </c>
      <c r="H512">
        <v>12</v>
      </c>
    </row>
    <row r="513" spans="1:16" ht="15" x14ac:dyDescent="0.25">
      <c r="A513">
        <f t="shared" si="44"/>
        <v>0</v>
      </c>
      <c r="B513">
        <f t="shared" si="45"/>
        <v>11</v>
      </c>
      <c r="C513" s="10" t="str">
        <f>IF(B513=B512," ",(LOOKUP(B513,'Co List'!$A$3:$A$362,'Co List'!$B$3:$B$362)))</f>
        <v>AGRO TECH FOODS</v>
      </c>
      <c r="D513" s="4" t="s">
        <v>362</v>
      </c>
      <c r="E513">
        <v>35</v>
      </c>
      <c r="F513">
        <v>35</v>
      </c>
      <c r="G513">
        <v>32.093422876677877</v>
      </c>
      <c r="H513">
        <v>33.01328116073546</v>
      </c>
      <c r="J513">
        <f t="shared" ref="J513" si="50">COUNTIF(E555:H555,0)</f>
        <v>0</v>
      </c>
      <c r="K513">
        <f>SUM(E513:H513)/(4-J513)</f>
        <v>33.776676009353338</v>
      </c>
      <c r="L513">
        <f>SUM(E523:H523)/(4-J513)</f>
        <v>1491.9209043320109</v>
      </c>
      <c r="M513">
        <f>E523</f>
        <v>2038.8846149478372</v>
      </c>
      <c r="N513">
        <f t="shared" ref="N513" si="51">F523</f>
        <v>2192.3365765914127</v>
      </c>
      <c r="O513">
        <f t="shared" ref="O513" si="52">G523</f>
        <v>825.6930859118969</v>
      </c>
      <c r="P513">
        <f t="shared" ref="P513" si="53">H523</f>
        <v>910.76933987689677</v>
      </c>
    </row>
    <row r="514" spans="1:16" x14ac:dyDescent="0.2">
      <c r="A514">
        <f t="shared" si="44"/>
        <v>0</v>
      </c>
      <c r="B514">
        <f t="shared" si="45"/>
        <v>11</v>
      </c>
      <c r="C514" s="10" t="str">
        <f>IF(B514=B513," ",(LOOKUP(B514,'Co List'!$A$3:$A$362,'Co List'!$B$3:$B$362)))</f>
        <v xml:space="preserve"> </v>
      </c>
      <c r="D514" s="6" t="s">
        <v>364</v>
      </c>
      <c r="E514">
        <v>0</v>
      </c>
      <c r="F514">
        <v>0</v>
      </c>
      <c r="G514">
        <v>0</v>
      </c>
      <c r="H514">
        <v>0</v>
      </c>
    </row>
    <row r="515" spans="1:16" x14ac:dyDescent="0.2">
      <c r="A515">
        <f t="shared" si="44"/>
        <v>0</v>
      </c>
      <c r="B515">
        <f t="shared" si="45"/>
        <v>11</v>
      </c>
      <c r="C515" s="10" t="str">
        <f>IF(B515=B514," ",(LOOKUP(B515,'Co List'!$A$3:$A$362,'Co List'!$B$3:$B$362)))</f>
        <v xml:space="preserve"> </v>
      </c>
      <c r="D515" s="6" t="s">
        <v>365</v>
      </c>
      <c r="E515">
        <v>0.81834604267674793</v>
      </c>
      <c r="F515">
        <v>0.80255099428248677</v>
      </c>
      <c r="G515">
        <v>0.7358200277255037</v>
      </c>
      <c r="H515">
        <v>0.74980187364317907</v>
      </c>
    </row>
    <row r="516" spans="1:16" x14ac:dyDescent="0.2">
      <c r="A516">
        <f t="shared" si="44"/>
        <v>0</v>
      </c>
      <c r="B516">
        <f t="shared" si="45"/>
        <v>11</v>
      </c>
      <c r="C516" s="10" t="str">
        <f>IF(B516=B515," ",(LOOKUP(B516,'Co List'!$A$3:$A$362,'Co List'!$B$3:$B$362)))</f>
        <v xml:space="preserve"> </v>
      </c>
      <c r="D516" s="7" t="s">
        <v>366</v>
      </c>
      <c r="E516">
        <v>0.31388220129436967</v>
      </c>
      <c r="F516">
        <v>0.30491892468482357</v>
      </c>
      <c r="G516">
        <v>0.11759664538580582</v>
      </c>
      <c r="H516">
        <v>0.1154450818684907</v>
      </c>
    </row>
    <row r="517" spans="1:16" x14ac:dyDescent="0.2">
      <c r="A517">
        <f t="shared" ref="A517:A580" si="54">IF(A516&gt;0,A516+1,(IF($C$1=C517,1,0)))</f>
        <v>0</v>
      </c>
      <c r="B517">
        <f t="shared" ref="B517:B580" si="55">IF(D517=$D$3,B516+1,B516)</f>
        <v>11</v>
      </c>
      <c r="C517" s="10" t="str">
        <f>IF(B517=B516," ",(LOOKUP(B517,'Co List'!$A$3:$A$362,'Co List'!$B$3:$B$362)))</f>
        <v xml:space="preserve"> </v>
      </c>
      <c r="D517" s="6" t="s">
        <v>367</v>
      </c>
      <c r="E517">
        <v>8110.1217778354703</v>
      </c>
      <c r="F517">
        <v>6900.6502253428162</v>
      </c>
      <c r="G517">
        <v>2284.7069339012091</v>
      </c>
      <c r="H517">
        <v>2187.2462533066687</v>
      </c>
    </row>
    <row r="518" spans="1:16" x14ac:dyDescent="0.2">
      <c r="A518">
        <f t="shared" si="54"/>
        <v>0</v>
      </c>
      <c r="B518">
        <f t="shared" si="55"/>
        <v>11</v>
      </c>
      <c r="C518" s="10" t="str">
        <f>IF(B518=B517," ",(LOOKUP(B518,'Co List'!$A$3:$A$362,'Co List'!$B$3:$B$362)))</f>
        <v xml:space="preserve"> </v>
      </c>
      <c r="D518" s="6" t="s">
        <v>368</v>
      </c>
      <c r="E518">
        <v>8.3663710092237876E-3</v>
      </c>
      <c r="F518">
        <v>8.9960466827714927E-3</v>
      </c>
      <c r="G518">
        <v>3.388153819909302E-3</v>
      </c>
      <c r="H518">
        <v>3.7372562161546853E-3</v>
      </c>
    </row>
    <row r="519" spans="1:16" x14ac:dyDescent="0.2">
      <c r="A519">
        <f t="shared" si="54"/>
        <v>0</v>
      </c>
      <c r="B519">
        <f t="shared" si="55"/>
        <v>11</v>
      </c>
      <c r="C519" s="10" t="str">
        <f>IF(B519=B518," ",(LOOKUP(B519,'Co List'!$A$3:$A$362,'Co List'!$B$3:$B$362)))</f>
        <v xml:space="preserve"> </v>
      </c>
      <c r="D519" s="6" t="s">
        <v>369</v>
      </c>
      <c r="E519">
        <v>5.6276141731930371</v>
      </c>
      <c r="F519">
        <v>6.3916518267971218</v>
      </c>
      <c r="G519">
        <v>1.4655539331059582</v>
      </c>
      <c r="H519">
        <v>1.3565226986548955</v>
      </c>
    </row>
    <row r="520" spans="1:16" x14ac:dyDescent="0.2">
      <c r="A520">
        <f t="shared" si="54"/>
        <v>0</v>
      </c>
      <c r="B520">
        <f t="shared" si="55"/>
        <v>11</v>
      </c>
      <c r="C520" s="10" t="str">
        <f>IF(B520=B519," ",(LOOKUP(B520,'Co List'!$A$3:$A$362,'Co List'!$B$3:$B$362)))</f>
        <v xml:space="preserve"> </v>
      </c>
      <c r="D520" s="6" t="s">
        <v>370</v>
      </c>
      <c r="E520">
        <v>0</v>
      </c>
      <c r="F520">
        <v>0</v>
      </c>
      <c r="G520">
        <v>0</v>
      </c>
      <c r="H520">
        <v>0</v>
      </c>
    </row>
    <row r="521" spans="1:16" x14ac:dyDescent="0.2">
      <c r="A521">
        <f t="shared" si="54"/>
        <v>0</v>
      </c>
      <c r="B521">
        <f t="shared" si="55"/>
        <v>11</v>
      </c>
      <c r="C521" s="10" t="str">
        <f>IF(B521=B520," ",(LOOKUP(B521,'Co List'!$A$3:$A$362,'Co List'!$B$3:$B$362)))</f>
        <v xml:space="preserve"> </v>
      </c>
      <c r="D521" s="6" t="s">
        <v>371</v>
      </c>
      <c r="E521">
        <v>100</v>
      </c>
      <c r="F521">
        <v>99.999999999999986</v>
      </c>
      <c r="G521">
        <v>100</v>
      </c>
      <c r="H521">
        <v>100</v>
      </c>
    </row>
    <row r="522" spans="1:16" x14ac:dyDescent="0.2">
      <c r="A522">
        <f t="shared" si="54"/>
        <v>0</v>
      </c>
      <c r="B522">
        <f t="shared" si="55"/>
        <v>11</v>
      </c>
      <c r="C522" s="10" t="str">
        <f>IF(B522=B521," ",(LOOKUP(B522,'Co List'!$A$3:$A$362,'Co List'!$B$3:$B$362)))</f>
        <v xml:space="preserve"> </v>
      </c>
      <c r="D522" s="6" t="s">
        <v>372</v>
      </c>
      <c r="E522">
        <v>0</v>
      </c>
      <c r="F522">
        <v>0</v>
      </c>
      <c r="G522">
        <v>0</v>
      </c>
      <c r="H522">
        <v>0</v>
      </c>
    </row>
    <row r="523" spans="1:16" x14ac:dyDescent="0.2">
      <c r="A523">
        <f t="shared" si="54"/>
        <v>0</v>
      </c>
      <c r="B523">
        <f t="shared" si="55"/>
        <v>11</v>
      </c>
      <c r="C523" s="10" t="str">
        <f>IF(B523=B522," ",(LOOKUP(B523,'Co List'!$A$3:$A$362,'Co List'!$B$3:$B$362)))</f>
        <v xml:space="preserve"> </v>
      </c>
      <c r="D523" s="6" t="s">
        <v>373</v>
      </c>
      <c r="E523">
        <v>2038.8846149478372</v>
      </c>
      <c r="F523">
        <v>2192.3365765914127</v>
      </c>
      <c r="G523">
        <v>825.6930859118969</v>
      </c>
      <c r="H523">
        <v>910.76933987689677</v>
      </c>
    </row>
    <row r="524" spans="1:16" x14ac:dyDescent="0.2">
      <c r="A524">
        <f t="shared" si="54"/>
        <v>0</v>
      </c>
      <c r="B524">
        <f t="shared" si="55"/>
        <v>11</v>
      </c>
      <c r="C524" s="10" t="str">
        <f>IF(B524=B523," ",(LOOKUP(B524,'Co List'!$A$3:$A$362,'Co List'!$B$3:$B$362)))</f>
        <v xml:space="preserve"> </v>
      </c>
      <c r="D524" s="6" t="s">
        <v>374</v>
      </c>
      <c r="E524">
        <v>2034.559245800451</v>
      </c>
      <c r="F524">
        <v>2190.1302894481896</v>
      </c>
      <c r="G524">
        <v>824.84579765102171</v>
      </c>
      <c r="H524">
        <v>909.50674211228409</v>
      </c>
    </row>
    <row r="525" spans="1:16" x14ac:dyDescent="0.2">
      <c r="A525">
        <f t="shared" si="54"/>
        <v>0</v>
      </c>
      <c r="B525">
        <f t="shared" si="55"/>
        <v>11</v>
      </c>
      <c r="C525" s="10" t="str">
        <f>IF(B525=B524," ",(LOOKUP(B525,'Co List'!$A$3:$A$362,'Co List'!$B$3:$B$362)))</f>
        <v xml:space="preserve"> </v>
      </c>
      <c r="D525" s="6" t="s">
        <v>375</v>
      </c>
      <c r="E525">
        <v>2.5218668520473155</v>
      </c>
      <c r="F525">
        <v>1.2863555046980677</v>
      </c>
      <c r="G525">
        <v>0.49400365758860548</v>
      </c>
      <c r="H525">
        <v>0.73614605864799998</v>
      </c>
    </row>
    <row r="526" spans="1:16" x14ac:dyDescent="0.2">
      <c r="A526">
        <f t="shared" si="54"/>
        <v>0</v>
      </c>
      <c r="B526">
        <f t="shared" si="55"/>
        <v>11</v>
      </c>
      <c r="C526" s="10" t="str">
        <f>IF(B526=B525," ",(LOOKUP(B526,'Co List'!$A$3:$A$362,'Co List'!$B$3:$B$362)))</f>
        <v xml:space="preserve"> </v>
      </c>
      <c r="D526" s="6" t="s">
        <v>376</v>
      </c>
      <c r="E526">
        <v>1.8035022953389499</v>
      </c>
      <c r="F526">
        <v>0.91993163852463822</v>
      </c>
      <c r="G526">
        <v>0.35328460328649047</v>
      </c>
      <c r="H526">
        <v>0.52645170596479995</v>
      </c>
    </row>
    <row r="527" spans="1:16" x14ac:dyDescent="0.2">
      <c r="A527">
        <f t="shared" si="54"/>
        <v>0</v>
      </c>
      <c r="B527">
        <f t="shared" si="55"/>
        <v>11</v>
      </c>
      <c r="C527" s="10" t="str">
        <f>IF(B527=B526," ",(LOOKUP(B527,'Co List'!$A$3:$A$362,'Co List'!$B$3:$B$362)))</f>
        <v xml:space="preserve"> </v>
      </c>
      <c r="D527" s="6" t="s">
        <v>377</v>
      </c>
      <c r="E527">
        <v>2038.8846149478372</v>
      </c>
      <c r="F527">
        <v>2192.3365765914127</v>
      </c>
      <c r="G527">
        <v>825.6930859118969</v>
      </c>
      <c r="H527">
        <v>910.76933987689677</v>
      </c>
    </row>
    <row r="528" spans="1:16" ht="15" x14ac:dyDescent="0.25">
      <c r="A528">
        <f t="shared" si="54"/>
        <v>0</v>
      </c>
      <c r="B528">
        <f t="shared" si="55"/>
        <v>11</v>
      </c>
      <c r="C528" s="10" t="str">
        <f>IF(B528=B527," ",(LOOKUP(B528,'Co List'!$A$3:$A$362,'Co List'!$B$3:$B$362)))</f>
        <v xml:space="preserve"> </v>
      </c>
      <c r="D528" s="8" t="s">
        <v>378</v>
      </c>
      <c r="E528">
        <v>1270.4607000000003</v>
      </c>
      <c r="F528">
        <v>1800.3784000000005</v>
      </c>
      <c r="G528">
        <v>675.16800000000012</v>
      </c>
      <c r="H528">
        <v>686.4624</v>
      </c>
    </row>
    <row r="529" spans="1:8" ht="15" x14ac:dyDescent="0.25">
      <c r="A529">
        <f t="shared" si="54"/>
        <v>0</v>
      </c>
      <c r="B529">
        <f t="shared" si="55"/>
        <v>11</v>
      </c>
      <c r="C529" s="10" t="str">
        <f>IF(B529=B528," ",(LOOKUP(B529,'Co List'!$A$3:$A$362,'Co List'!$B$3:$B$362)))</f>
        <v xml:space="preserve"> </v>
      </c>
      <c r="D529" s="8" t="s">
        <v>379</v>
      </c>
      <c r="E529">
        <v>768.42391494783692</v>
      </c>
      <c r="F529">
        <v>391.95817659141198</v>
      </c>
      <c r="G529">
        <v>150.52508591189681</v>
      </c>
      <c r="H529">
        <v>224.30693987689682</v>
      </c>
    </row>
    <row r="530" spans="1:8" ht="15" x14ac:dyDescent="0.25">
      <c r="A530">
        <f t="shared" si="54"/>
        <v>0</v>
      </c>
      <c r="B530">
        <f t="shared" si="55"/>
        <v>11</v>
      </c>
      <c r="C530" s="10" t="str">
        <f>IF(B530=B529," ",(LOOKUP(B530,'Co List'!$A$3:$A$362,'Co List'!$B$3:$B$362)))</f>
        <v xml:space="preserve"> </v>
      </c>
      <c r="D530" s="8" t="s">
        <v>380</v>
      </c>
      <c r="E530">
        <v>0</v>
      </c>
      <c r="F530">
        <v>0</v>
      </c>
      <c r="G530">
        <v>0</v>
      </c>
      <c r="H530">
        <v>0</v>
      </c>
    </row>
    <row r="531" spans="1:8" ht="15" x14ac:dyDescent="0.25">
      <c r="A531">
        <f t="shared" si="54"/>
        <v>0</v>
      </c>
      <c r="B531">
        <f t="shared" si="55"/>
        <v>11</v>
      </c>
      <c r="C531" s="10" t="str">
        <f>IF(B531=B530," ",(LOOKUP(B531,'Co List'!$A$3:$A$362,'Co List'!$B$3:$B$362)))</f>
        <v xml:space="preserve"> </v>
      </c>
      <c r="D531" s="8" t="s">
        <v>381</v>
      </c>
      <c r="E531">
        <v>0</v>
      </c>
      <c r="F531">
        <v>0</v>
      </c>
      <c r="G531">
        <v>0</v>
      </c>
      <c r="H531">
        <v>0</v>
      </c>
    </row>
    <row r="532" spans="1:8" ht="15" x14ac:dyDescent="0.25">
      <c r="A532">
        <f t="shared" si="54"/>
        <v>0</v>
      </c>
      <c r="B532">
        <f t="shared" si="55"/>
        <v>11</v>
      </c>
      <c r="C532" s="10" t="str">
        <f>IF(B532=B531," ",(LOOKUP(B532,'Co List'!$A$3:$A$362,'Co List'!$B$3:$B$362)))</f>
        <v xml:space="preserve"> </v>
      </c>
      <c r="D532" s="8" t="s">
        <v>382</v>
      </c>
      <c r="E532">
        <v>0</v>
      </c>
      <c r="F532">
        <v>0</v>
      </c>
      <c r="G532">
        <v>0</v>
      </c>
      <c r="H532">
        <v>0</v>
      </c>
    </row>
    <row r="533" spans="1:8" ht="15" x14ac:dyDescent="0.25">
      <c r="A533">
        <f t="shared" si="54"/>
        <v>0</v>
      </c>
      <c r="B533">
        <f t="shared" si="55"/>
        <v>11</v>
      </c>
      <c r="C533" s="10" t="str">
        <f>IF(B533=B532," ",(LOOKUP(B533,'Co List'!$A$3:$A$362,'Co List'!$B$3:$B$362)))</f>
        <v xml:space="preserve"> </v>
      </c>
      <c r="D533" s="8" t="s">
        <v>383</v>
      </c>
      <c r="E533">
        <v>0</v>
      </c>
      <c r="F533">
        <v>0</v>
      </c>
      <c r="G533">
        <v>0</v>
      </c>
      <c r="H533">
        <v>0</v>
      </c>
    </row>
    <row r="534" spans="1:8" x14ac:dyDescent="0.2">
      <c r="A534">
        <f t="shared" si="54"/>
        <v>0</v>
      </c>
      <c r="B534">
        <f t="shared" si="55"/>
        <v>11</v>
      </c>
      <c r="C534" s="10" t="str">
        <f>IF(B534=B533," ",(LOOKUP(B534,'Co List'!$A$3:$A$362,'Co List'!$B$3:$B$362)))</f>
        <v xml:space="preserve"> </v>
      </c>
      <c r="D534" s="6" t="s">
        <v>384</v>
      </c>
      <c r="E534">
        <v>0</v>
      </c>
      <c r="F534">
        <v>0</v>
      </c>
      <c r="G534">
        <v>0</v>
      </c>
      <c r="H534">
        <v>0</v>
      </c>
    </row>
    <row r="535" spans="1:8" x14ac:dyDescent="0.2">
      <c r="A535">
        <f t="shared" si="54"/>
        <v>0</v>
      </c>
      <c r="B535">
        <f t="shared" si="55"/>
        <v>11</v>
      </c>
      <c r="C535" s="10" t="str">
        <f>IF(B535=B534," ",(LOOKUP(B535,'Co List'!$A$3:$A$362,'Co List'!$B$3:$B$362)))</f>
        <v xml:space="preserve"> </v>
      </c>
      <c r="D535" s="6" t="s">
        <v>385</v>
      </c>
      <c r="E535">
        <v>0</v>
      </c>
      <c r="F535">
        <v>0</v>
      </c>
      <c r="G535">
        <v>0</v>
      </c>
      <c r="H535">
        <v>0</v>
      </c>
    </row>
    <row r="536" spans="1:8" x14ac:dyDescent="0.2">
      <c r="A536">
        <f t="shared" si="54"/>
        <v>0</v>
      </c>
      <c r="B536">
        <f t="shared" si="55"/>
        <v>11</v>
      </c>
      <c r="C536" s="10" t="str">
        <f>IF(B536=B535," ",(LOOKUP(B536,'Co List'!$A$3:$A$362,'Co List'!$B$3:$B$362)))</f>
        <v xml:space="preserve"> </v>
      </c>
      <c r="D536" s="6" t="s">
        <v>386</v>
      </c>
      <c r="E536">
        <v>0</v>
      </c>
      <c r="F536">
        <v>0</v>
      </c>
      <c r="G536">
        <v>0</v>
      </c>
      <c r="H536">
        <v>0</v>
      </c>
    </row>
    <row r="537" spans="1:8" x14ac:dyDescent="0.2">
      <c r="A537">
        <f t="shared" si="54"/>
        <v>0</v>
      </c>
      <c r="B537">
        <f t="shared" si="55"/>
        <v>11</v>
      </c>
      <c r="C537" s="10" t="str">
        <f>IF(B537=B536," ",(LOOKUP(B537,'Co List'!$A$3:$A$362,'Co List'!$B$3:$B$362)))</f>
        <v xml:space="preserve"> </v>
      </c>
      <c r="D537" s="6" t="s">
        <v>387</v>
      </c>
      <c r="E537">
        <v>0</v>
      </c>
      <c r="F537">
        <v>0</v>
      </c>
      <c r="G537">
        <v>0</v>
      </c>
      <c r="H537">
        <v>0</v>
      </c>
    </row>
    <row r="538" spans="1:8" x14ac:dyDescent="0.2">
      <c r="A538">
        <f t="shared" si="54"/>
        <v>0</v>
      </c>
      <c r="B538">
        <f t="shared" si="55"/>
        <v>11</v>
      </c>
      <c r="C538" s="10" t="str">
        <f>IF(B538=B537," ",(LOOKUP(B538,'Co List'!$A$3:$A$362,'Co List'!$B$3:$B$362)))</f>
        <v xml:space="preserve"> </v>
      </c>
      <c r="D538" s="6" t="s">
        <v>388</v>
      </c>
      <c r="E538">
        <v>0</v>
      </c>
      <c r="F538">
        <v>0</v>
      </c>
      <c r="G538">
        <v>0</v>
      </c>
      <c r="H538">
        <v>0</v>
      </c>
    </row>
    <row r="539" spans="1:8" x14ac:dyDescent="0.2">
      <c r="A539">
        <f t="shared" si="54"/>
        <v>0</v>
      </c>
      <c r="B539">
        <f t="shared" si="55"/>
        <v>11</v>
      </c>
      <c r="C539" s="10" t="str">
        <f>IF(B539=B538," ",(LOOKUP(B539,'Co List'!$A$3:$A$362,'Co List'!$B$3:$B$362)))</f>
        <v xml:space="preserve"> </v>
      </c>
      <c r="D539" s="6" t="s">
        <v>389</v>
      </c>
      <c r="E539">
        <v>0</v>
      </c>
      <c r="F539">
        <v>0</v>
      </c>
      <c r="G539">
        <v>0</v>
      </c>
      <c r="H539">
        <v>0</v>
      </c>
    </row>
    <row r="540" spans="1:8" x14ac:dyDescent="0.2">
      <c r="A540">
        <f t="shared" si="54"/>
        <v>0</v>
      </c>
      <c r="B540">
        <f t="shared" si="55"/>
        <v>11</v>
      </c>
      <c r="C540" s="10" t="str">
        <f>IF(B540=B539," ",(LOOKUP(B540,'Co List'!$A$3:$A$362,'Co List'!$B$3:$B$362)))</f>
        <v xml:space="preserve"> </v>
      </c>
      <c r="D540" s="6" t="s">
        <v>390</v>
      </c>
      <c r="E540">
        <v>0</v>
      </c>
      <c r="F540">
        <v>0</v>
      </c>
      <c r="G540">
        <v>0</v>
      </c>
      <c r="H540">
        <v>0</v>
      </c>
    </row>
    <row r="541" spans="1:8" x14ac:dyDescent="0.2">
      <c r="A541">
        <f t="shared" si="54"/>
        <v>0</v>
      </c>
      <c r="B541">
        <f t="shared" si="55"/>
        <v>11</v>
      </c>
      <c r="C541" s="10" t="str">
        <f>IF(B541=B540," ",(LOOKUP(B541,'Co List'!$A$3:$A$362,'Co List'!$B$3:$B$362)))</f>
        <v xml:space="preserve"> </v>
      </c>
      <c r="D541" s="6" t="s">
        <v>391</v>
      </c>
      <c r="E541">
        <v>0</v>
      </c>
      <c r="F541">
        <v>0</v>
      </c>
      <c r="G541">
        <v>0</v>
      </c>
      <c r="H541">
        <v>0</v>
      </c>
    </row>
    <row r="542" spans="1:8" x14ac:dyDescent="0.2">
      <c r="A542">
        <f t="shared" si="54"/>
        <v>0</v>
      </c>
      <c r="B542">
        <f t="shared" si="55"/>
        <v>11</v>
      </c>
      <c r="C542" s="10" t="str">
        <f>IF(B542=B541," ",(LOOKUP(B542,'Co List'!$A$3:$A$362,'Co List'!$B$3:$B$362)))</f>
        <v xml:space="preserve"> </v>
      </c>
      <c r="D542" s="6" t="s">
        <v>392</v>
      </c>
      <c r="E542">
        <v>0</v>
      </c>
      <c r="F542">
        <v>0</v>
      </c>
      <c r="G542">
        <v>0</v>
      </c>
      <c r="H542">
        <v>0</v>
      </c>
    </row>
    <row r="543" spans="1:8" x14ac:dyDescent="0.2">
      <c r="A543">
        <f t="shared" si="54"/>
        <v>0</v>
      </c>
      <c r="B543">
        <f t="shared" si="55"/>
        <v>11</v>
      </c>
      <c r="C543" s="10" t="str">
        <f>IF(B543=B542," ",(LOOKUP(B543,'Co List'!$A$3:$A$362,'Co List'!$B$3:$B$362)))</f>
        <v xml:space="preserve"> </v>
      </c>
      <c r="D543" s="6" t="s">
        <v>393</v>
      </c>
      <c r="E543">
        <v>0</v>
      </c>
      <c r="F543">
        <v>0</v>
      </c>
      <c r="G543">
        <v>0</v>
      </c>
      <c r="H543">
        <v>0</v>
      </c>
    </row>
    <row r="544" spans="1:8" ht="15" x14ac:dyDescent="0.25">
      <c r="A544">
        <f t="shared" si="54"/>
        <v>0</v>
      </c>
      <c r="B544">
        <f t="shared" si="55"/>
        <v>11</v>
      </c>
      <c r="C544" s="10" t="str">
        <f>IF(B544=B543," ",(LOOKUP(B544,'Co List'!$A$3:$A$362,'Co List'!$B$3:$B$362)))</f>
        <v xml:space="preserve"> </v>
      </c>
      <c r="D544" s="8" t="s">
        <v>394</v>
      </c>
      <c r="E544">
        <v>0</v>
      </c>
      <c r="F544">
        <v>0</v>
      </c>
      <c r="G544">
        <v>0</v>
      </c>
      <c r="H544">
        <v>0</v>
      </c>
    </row>
    <row r="545" spans="1:8" ht="15" x14ac:dyDescent="0.25">
      <c r="A545">
        <f t="shared" si="54"/>
        <v>0</v>
      </c>
      <c r="B545">
        <f t="shared" si="55"/>
        <v>11</v>
      </c>
      <c r="C545" s="10" t="str">
        <f>IF(B545=B544," ",(LOOKUP(B545,'Co List'!$A$3:$A$362,'Co List'!$B$3:$B$362)))</f>
        <v xml:space="preserve"> </v>
      </c>
      <c r="D545" s="8" t="s">
        <v>395</v>
      </c>
      <c r="E545">
        <v>0</v>
      </c>
      <c r="F545">
        <v>0</v>
      </c>
      <c r="G545">
        <v>0</v>
      </c>
      <c r="H545">
        <v>0</v>
      </c>
    </row>
    <row r="546" spans="1:8" ht="15" x14ac:dyDescent="0.25">
      <c r="A546">
        <f t="shared" si="54"/>
        <v>0</v>
      </c>
      <c r="B546">
        <f t="shared" si="55"/>
        <v>11</v>
      </c>
      <c r="C546" s="10" t="str">
        <f>IF(B546=B545," ",(LOOKUP(B546,'Co List'!$A$3:$A$362,'Co List'!$B$3:$B$362)))</f>
        <v xml:space="preserve"> </v>
      </c>
      <c r="D546" s="8" t="s">
        <v>396</v>
      </c>
      <c r="E546">
        <v>2491.4699999999998</v>
      </c>
      <c r="F546">
        <v>2731.71</v>
      </c>
      <c r="G546">
        <v>1122.1400000000001</v>
      </c>
      <c r="H546">
        <v>1214.68</v>
      </c>
    </row>
    <row r="547" spans="1:8" x14ac:dyDescent="0.2">
      <c r="A547">
        <f t="shared" si="54"/>
        <v>0</v>
      </c>
      <c r="B547">
        <f t="shared" si="55"/>
        <v>11</v>
      </c>
      <c r="C547" s="10" t="str">
        <f>IF(B547=B546," ",(LOOKUP(B547,'Co List'!$A$3:$A$362,'Co List'!$B$3:$B$362)))</f>
        <v xml:space="preserve"> </v>
      </c>
      <c r="D547" s="6" t="s">
        <v>397</v>
      </c>
      <c r="E547">
        <v>1568.47</v>
      </c>
      <c r="F547">
        <v>2278.96</v>
      </c>
      <c r="G547">
        <v>865.6</v>
      </c>
      <c r="H547">
        <v>880.08</v>
      </c>
    </row>
    <row r="548" spans="1:8" x14ac:dyDescent="0.2">
      <c r="A548">
        <f t="shared" si="54"/>
        <v>0</v>
      </c>
      <c r="B548">
        <f t="shared" si="55"/>
        <v>11</v>
      </c>
      <c r="C548" s="10" t="str">
        <f>IF(B548=B547," ",(LOOKUP(B548,'Co List'!$A$3:$A$362,'Co List'!$B$3:$B$362)))</f>
        <v xml:space="preserve"> </v>
      </c>
      <c r="D548" s="6" t="s">
        <v>398</v>
      </c>
      <c r="E548">
        <v>923</v>
      </c>
      <c r="F548">
        <v>452.75</v>
      </c>
      <c r="G548">
        <v>256.54000000000002</v>
      </c>
      <c r="H548">
        <v>334.6</v>
      </c>
    </row>
    <row r="549" spans="1:8" x14ac:dyDescent="0.2">
      <c r="A549">
        <f t="shared" si="54"/>
        <v>0</v>
      </c>
      <c r="B549">
        <f t="shared" si="55"/>
        <v>11</v>
      </c>
      <c r="C549" s="10" t="str">
        <f>IF(B549=B548," ",(LOOKUP(B549,'Co List'!$A$3:$A$362,'Co List'!$B$3:$B$362)))</f>
        <v xml:space="preserve"> </v>
      </c>
      <c r="D549" s="6" t="s">
        <v>399</v>
      </c>
      <c r="E549">
        <v>0</v>
      </c>
      <c r="F549">
        <v>0</v>
      </c>
      <c r="G549">
        <v>0</v>
      </c>
      <c r="H549">
        <v>0</v>
      </c>
    </row>
    <row r="550" spans="1:8" x14ac:dyDescent="0.2">
      <c r="A550">
        <f t="shared" si="54"/>
        <v>0</v>
      </c>
      <c r="B550">
        <f t="shared" si="55"/>
        <v>11</v>
      </c>
      <c r="C550" s="10" t="str">
        <f>IF(B550=B549," ",(LOOKUP(B550,'Co List'!$A$3:$A$362,'Co List'!$B$3:$B$362)))</f>
        <v xml:space="preserve"> </v>
      </c>
      <c r="D550" s="6" t="s">
        <v>400</v>
      </c>
      <c r="E550">
        <v>0</v>
      </c>
      <c r="F550">
        <v>0</v>
      </c>
      <c r="G550">
        <v>0</v>
      </c>
      <c r="H550">
        <v>0</v>
      </c>
    </row>
    <row r="551" spans="1:8" x14ac:dyDescent="0.2">
      <c r="A551">
        <f t="shared" si="54"/>
        <v>0</v>
      </c>
      <c r="B551">
        <f t="shared" si="55"/>
        <v>11</v>
      </c>
      <c r="C551" s="10" t="str">
        <f>IF(B551=B550," ",(LOOKUP(B551,'Co List'!$A$3:$A$362,'Co List'!$B$3:$B$362)))</f>
        <v xml:space="preserve"> </v>
      </c>
      <c r="D551" s="6" t="s">
        <v>401</v>
      </c>
      <c r="E551">
        <v>0.73718090000000003</v>
      </c>
      <c r="F551">
        <v>1.0984587200000002</v>
      </c>
      <c r="G551">
        <v>0.39817599999999997</v>
      </c>
      <c r="H551">
        <v>0.51132648000000003</v>
      </c>
    </row>
    <row r="552" spans="1:8" x14ac:dyDescent="0.2">
      <c r="A552">
        <f t="shared" si="54"/>
        <v>0</v>
      </c>
      <c r="B552">
        <f t="shared" si="55"/>
        <v>11</v>
      </c>
      <c r="C552" s="10" t="str">
        <f>IF(B552=B551," ",(LOOKUP(B552,'Co List'!$A$3:$A$362,'Co List'!$B$3:$B$362)))</f>
        <v xml:space="preserve"> </v>
      </c>
      <c r="D552" s="6" t="s">
        <v>402</v>
      </c>
      <c r="E552">
        <v>0.93038399999999999</v>
      </c>
      <c r="F552">
        <v>0.54194175</v>
      </c>
      <c r="G552">
        <v>0.23088600000000001</v>
      </c>
      <c r="H552">
        <v>0.37642500000000001</v>
      </c>
    </row>
    <row r="553" spans="1:8" x14ac:dyDescent="0.2">
      <c r="A553">
        <f t="shared" si="54"/>
        <v>0</v>
      </c>
      <c r="B553">
        <f t="shared" si="55"/>
        <v>11</v>
      </c>
      <c r="C553" s="10" t="str">
        <f>IF(B553=B552," ",(LOOKUP(B553,'Co List'!$A$3:$A$362,'Co List'!$B$3:$B$362)))</f>
        <v xml:space="preserve"> </v>
      </c>
      <c r="D553" s="6" t="s">
        <v>403</v>
      </c>
      <c r="E553">
        <v>0</v>
      </c>
      <c r="F553">
        <v>0</v>
      </c>
      <c r="G553">
        <v>0</v>
      </c>
      <c r="H553">
        <v>0</v>
      </c>
    </row>
    <row r="554" spans="1:8" x14ac:dyDescent="0.2">
      <c r="A554">
        <f t="shared" si="54"/>
        <v>0</v>
      </c>
      <c r="B554">
        <f t="shared" si="55"/>
        <v>11</v>
      </c>
      <c r="C554" s="10" t="str">
        <f>IF(B554=B553," ",(LOOKUP(B554,'Co List'!$A$3:$A$362,'Co List'!$B$3:$B$362)))</f>
        <v xml:space="preserve"> </v>
      </c>
      <c r="D554" s="6" t="s">
        <v>404</v>
      </c>
      <c r="E554" s="11">
        <v>1.6675648999999999</v>
      </c>
      <c r="F554" s="11">
        <v>1.6404004700000001</v>
      </c>
      <c r="G554" s="11">
        <v>0.62906200000000001</v>
      </c>
      <c r="H554" s="11">
        <v>0.88775148000000004</v>
      </c>
    </row>
    <row r="555" spans="1:8" x14ac:dyDescent="0.2">
      <c r="A555">
        <f t="shared" si="54"/>
        <v>0</v>
      </c>
      <c r="B555">
        <f t="shared" si="55"/>
        <v>11</v>
      </c>
      <c r="C555" s="10" t="str">
        <f>IF(B555=B554," ",(LOOKUP(B555,'Co List'!$A$3:$A$362,'Co List'!$B$3:$B$362)))</f>
        <v xml:space="preserve"> </v>
      </c>
      <c r="D555" s="6" t="s">
        <v>405</v>
      </c>
      <c r="E555">
        <v>649.57000000000005</v>
      </c>
      <c r="F555">
        <v>718.99</v>
      </c>
      <c r="G555">
        <v>702.14</v>
      </c>
      <c r="H555">
        <v>788.92</v>
      </c>
    </row>
    <row r="556" spans="1:8" x14ac:dyDescent="0.2">
      <c r="A556">
        <f t="shared" si="54"/>
        <v>0</v>
      </c>
      <c r="B556">
        <f t="shared" si="55"/>
        <v>11</v>
      </c>
      <c r="C556" s="10" t="str">
        <f>IF(B556=B555," ",(LOOKUP(B556,'Co List'!$A$3:$A$362,'Co List'!$B$3:$B$362)))</f>
        <v xml:space="preserve"> </v>
      </c>
      <c r="D556" s="6" t="s">
        <v>406</v>
      </c>
      <c r="E556">
        <v>36.229999999999997</v>
      </c>
      <c r="F556">
        <v>34.299999999999997</v>
      </c>
      <c r="G556">
        <v>56.34</v>
      </c>
      <c r="H556">
        <v>67.14</v>
      </c>
    </row>
    <row r="557" spans="1:8" x14ac:dyDescent="0.2">
      <c r="A557">
        <f t="shared" si="54"/>
        <v>0</v>
      </c>
      <c r="B557">
        <f t="shared" si="55"/>
        <v>11</v>
      </c>
      <c r="C557" s="10" t="str">
        <f>IF(B557=B556," ",(LOOKUP(B557,'Co List'!$A$3:$A$362,'Co List'!$B$3:$B$362)))</f>
        <v xml:space="preserve"> </v>
      </c>
      <c r="D557" s="6" t="s">
        <v>407</v>
      </c>
      <c r="E557" s="11">
        <v>25.14</v>
      </c>
      <c r="F557" s="11">
        <v>31.77</v>
      </c>
      <c r="G557" s="11">
        <v>36.14</v>
      </c>
      <c r="H557" s="11">
        <v>41.64</v>
      </c>
    </row>
    <row r="558" spans="1:8" x14ac:dyDescent="0.2">
      <c r="A558">
        <f t="shared" si="54"/>
        <v>0</v>
      </c>
      <c r="B558">
        <f t="shared" si="55"/>
        <v>11</v>
      </c>
      <c r="C558" s="10" t="str">
        <f>IF(B558=B557," ",(LOOKUP(B558,'Co List'!$A$3:$A$362,'Co List'!$B$3:$B$362)))</f>
        <v xml:space="preserve"> </v>
      </c>
      <c r="D558" s="6" t="s">
        <v>408</v>
      </c>
      <c r="E558">
        <v>24.37</v>
      </c>
      <c r="F558">
        <v>24.37</v>
      </c>
      <c r="G558">
        <v>24.37</v>
      </c>
      <c r="H558">
        <v>24.37</v>
      </c>
    </row>
    <row r="559" spans="1:8" x14ac:dyDescent="0.2">
      <c r="A559">
        <f t="shared" si="54"/>
        <v>0</v>
      </c>
      <c r="B559">
        <f t="shared" si="55"/>
        <v>11</v>
      </c>
      <c r="C559" s="10" t="str">
        <f>IF(B559=B558," ",(LOOKUP(B559,'Co List'!$A$3:$A$362,'Co List'!$B$3:$B$362)))</f>
        <v xml:space="preserve"> </v>
      </c>
      <c r="D559" s="6" t="s">
        <v>409</v>
      </c>
      <c r="E559">
        <v>1.67</v>
      </c>
      <c r="F559">
        <v>1.7</v>
      </c>
      <c r="G559">
        <v>0.94</v>
      </c>
      <c r="H559">
        <v>1.74</v>
      </c>
    </row>
    <row r="560" spans="1:8" x14ac:dyDescent="0.2">
      <c r="A560">
        <f t="shared" si="54"/>
        <v>0</v>
      </c>
      <c r="B560">
        <f t="shared" si="55"/>
        <v>11</v>
      </c>
      <c r="C560" s="10" t="str">
        <f>IF(B560=B559," ",(LOOKUP(B560,'Co List'!$A$3:$A$362,'Co List'!$B$3:$B$362)))</f>
        <v xml:space="preserve"> </v>
      </c>
      <c r="D560" s="6" t="s">
        <v>410</v>
      </c>
      <c r="E560">
        <v>1.6675648999999999</v>
      </c>
      <c r="F560">
        <v>1.6404004700000001</v>
      </c>
      <c r="G560">
        <v>0.62906200000000001</v>
      </c>
      <c r="H560">
        <v>0.88775148000000004</v>
      </c>
    </row>
    <row r="561" spans="1:16" x14ac:dyDescent="0.2">
      <c r="A561">
        <f t="shared" si="54"/>
        <v>0</v>
      </c>
      <c r="B561">
        <f t="shared" si="55"/>
        <v>11</v>
      </c>
      <c r="C561" s="10" t="str">
        <f>IF(B561=B560," ",(LOOKUP(B561,'Co List'!$A$3:$A$362,'Co List'!$B$3:$B$362)))</f>
        <v xml:space="preserve"> </v>
      </c>
      <c r="D561" s="6" t="s">
        <v>411</v>
      </c>
      <c r="E561">
        <v>1.6675648999999999</v>
      </c>
      <c r="F561">
        <v>1.6404004700000001</v>
      </c>
      <c r="G561">
        <v>0.62906200000000001</v>
      </c>
      <c r="H561">
        <v>0.88775148000000004</v>
      </c>
    </row>
    <row r="562" spans="1:16" x14ac:dyDescent="0.2">
      <c r="A562">
        <f t="shared" si="54"/>
        <v>0</v>
      </c>
      <c r="B562">
        <f t="shared" si="55"/>
        <v>11</v>
      </c>
      <c r="C562" s="10" t="str">
        <f>IF(B562=B561," ",(LOOKUP(B562,'Co List'!$A$3:$A$362,'Co List'!$B$3:$B$362)))</f>
        <v xml:space="preserve"> </v>
      </c>
      <c r="D562" s="6" t="s">
        <v>412</v>
      </c>
      <c r="E562">
        <v>-2.4351000000000234E-3</v>
      </c>
      <c r="F562">
        <v>-5.9599529999999845E-2</v>
      </c>
      <c r="G562">
        <v>-0.31093799999999994</v>
      </c>
      <c r="H562">
        <v>-0.85224851999999995</v>
      </c>
    </row>
    <row r="563" spans="1:16" ht="13.5" thickBot="1" x14ac:dyDescent="0.25">
      <c r="A563">
        <f t="shared" si="54"/>
        <v>0</v>
      </c>
      <c r="B563">
        <f t="shared" si="55"/>
        <v>11</v>
      </c>
      <c r="C563" s="10" t="str">
        <f>IF(B563=B562," ",(LOOKUP(B563,'Co List'!$A$3:$A$362,'Co List'!$B$3:$B$362)))</f>
        <v xml:space="preserve"> </v>
      </c>
      <c r="D563" s="9" t="s">
        <v>413</v>
      </c>
      <c r="E563">
        <v>12</v>
      </c>
      <c r="F563">
        <v>12</v>
      </c>
      <c r="G563">
        <v>12</v>
      </c>
      <c r="H563">
        <v>12</v>
      </c>
    </row>
    <row r="564" spans="1:16" ht="15" x14ac:dyDescent="0.25">
      <c r="A564">
        <f t="shared" si="54"/>
        <v>0</v>
      </c>
      <c r="B564">
        <f t="shared" si="55"/>
        <v>12</v>
      </c>
      <c r="C564" s="10" t="str">
        <f>IF(B564=B563," ",(LOOKUP(B564,'Co List'!$A$3:$A$362,'Co List'!$B$3:$B$362)))</f>
        <v>AHMEDANAGAR FORGINGS</v>
      </c>
      <c r="D564" s="4" t="s">
        <v>362</v>
      </c>
      <c r="E564">
        <v>49.628709471617114</v>
      </c>
      <c r="F564">
        <v>42.385684149836294</v>
      </c>
      <c r="G564">
        <v>49.329573898868347</v>
      </c>
      <c r="H564">
        <v>49.76668443457465</v>
      </c>
      <c r="J564">
        <f t="shared" ref="J564" si="56">COUNTIF(E606:H606,0)</f>
        <v>0</v>
      </c>
      <c r="K564">
        <f>SUM(E564:H564)/(4-J564)</f>
        <v>47.777662988724103</v>
      </c>
      <c r="L564">
        <f>SUM(E574:H574)/(4-J564)</f>
        <v>35615.541619168136</v>
      </c>
      <c r="M564">
        <f>E574</f>
        <v>27945.671690042214</v>
      </c>
      <c r="N564">
        <f t="shared" ref="N564" si="57">F574</f>
        <v>32406.640773200263</v>
      </c>
      <c r="O564">
        <f t="shared" ref="O564" si="58">G574</f>
        <v>38224.254323866691</v>
      </c>
      <c r="P564">
        <f t="shared" ref="P564" si="59">H574</f>
        <v>43885.599689563394</v>
      </c>
    </row>
    <row r="565" spans="1:16" x14ac:dyDescent="0.2">
      <c r="A565">
        <f t="shared" si="54"/>
        <v>0</v>
      </c>
      <c r="B565">
        <f t="shared" si="55"/>
        <v>12</v>
      </c>
      <c r="C565" s="10" t="str">
        <f>IF(B565=B564," ",(LOOKUP(B565,'Co List'!$A$3:$A$362,'Co List'!$B$3:$B$362)))</f>
        <v xml:space="preserve"> </v>
      </c>
      <c r="D565" s="6" t="s">
        <v>364</v>
      </c>
      <c r="E565">
        <v>3.2577979999999997</v>
      </c>
      <c r="F565">
        <v>2.7028721166394245</v>
      </c>
      <c r="G565">
        <v>3.0996675841279213</v>
      </c>
      <c r="H565">
        <v>3.0891854274702233</v>
      </c>
    </row>
    <row r="566" spans="1:16" x14ac:dyDescent="0.2">
      <c r="A566">
        <f t="shared" si="54"/>
        <v>0</v>
      </c>
      <c r="B566">
        <f t="shared" si="55"/>
        <v>12</v>
      </c>
      <c r="C566" s="10" t="str">
        <f>IF(B566=B565," ",(LOOKUP(B566,'Co List'!$A$3:$A$362,'Co List'!$B$3:$B$362)))</f>
        <v xml:space="preserve"> </v>
      </c>
      <c r="D566" s="6" t="s">
        <v>365</v>
      </c>
      <c r="E566">
        <v>0.79335689045844149</v>
      </c>
      <c r="F566">
        <v>0.78501647333385816</v>
      </c>
      <c r="G566">
        <v>0.78</v>
      </c>
      <c r="H566">
        <v>0.78</v>
      </c>
    </row>
    <row r="567" spans="1:16" x14ac:dyDescent="0.2">
      <c r="A567">
        <f t="shared" si="54"/>
        <v>0</v>
      </c>
      <c r="B567">
        <f t="shared" si="55"/>
        <v>12</v>
      </c>
      <c r="C567" s="10" t="str">
        <f>IF(B567=B566," ",(LOOKUP(B567,'Co List'!$A$3:$A$362,'Co List'!$B$3:$B$362)))</f>
        <v xml:space="preserve"> </v>
      </c>
      <c r="D567" s="7" t="s">
        <v>366</v>
      </c>
      <c r="E567">
        <v>4.2002722994667625</v>
      </c>
      <c r="F567">
        <v>3.4576672755324425</v>
      </c>
      <c r="G567">
        <v>3.1371727816835344</v>
      </c>
      <c r="H567">
        <v>2.4913766499894066</v>
      </c>
    </row>
    <row r="568" spans="1:16" x14ac:dyDescent="0.2">
      <c r="A568">
        <f t="shared" si="54"/>
        <v>0</v>
      </c>
      <c r="B568">
        <f t="shared" si="55"/>
        <v>12</v>
      </c>
      <c r="C568" s="10" t="str">
        <f>IF(B568=B567," ",(LOOKUP(B568,'Co List'!$A$3:$A$362,'Co List'!$B$3:$B$362)))</f>
        <v xml:space="preserve"> </v>
      </c>
      <c r="D568" s="6" t="s">
        <v>367</v>
      </c>
      <c r="E568">
        <v>43603.794180125151</v>
      </c>
      <c r="F568">
        <v>29964.531459269776</v>
      </c>
      <c r="G568">
        <v>31624.269317338207</v>
      </c>
      <c r="H568">
        <v>25324.946442127879</v>
      </c>
    </row>
    <row r="569" spans="1:16" x14ac:dyDescent="0.2">
      <c r="A569">
        <f t="shared" si="54"/>
        <v>0</v>
      </c>
      <c r="B569">
        <f t="shared" si="55"/>
        <v>12</v>
      </c>
      <c r="C569" s="10" t="str">
        <f>IF(B569=B568," ",(LOOKUP(B569,'Co List'!$A$3:$A$362,'Co List'!$B$3:$B$362)))</f>
        <v xml:space="preserve"> </v>
      </c>
      <c r="D569" s="6" t="s">
        <v>368</v>
      </c>
      <c r="E569">
        <v>7.6042644054536632E-2</v>
      </c>
      <c r="F569">
        <v>8.8181335437279629E-2</v>
      </c>
      <c r="G569">
        <v>0.10401157639147399</v>
      </c>
      <c r="H569">
        <v>0.11941659779473032</v>
      </c>
    </row>
    <row r="570" spans="1:16" x14ac:dyDescent="0.2">
      <c r="A570">
        <f t="shared" si="54"/>
        <v>0</v>
      </c>
      <c r="B570">
        <f t="shared" si="55"/>
        <v>12</v>
      </c>
      <c r="C570" s="10" t="str">
        <f>IF(B570=B569," ",(LOOKUP(B570,'Co List'!$A$3:$A$362,'Co List'!$B$3:$B$362)))</f>
        <v xml:space="preserve"> </v>
      </c>
      <c r="D570" s="6" t="s">
        <v>369</v>
      </c>
      <c r="E570">
        <v>15.850304401362495</v>
      </c>
      <c r="F570">
        <v>13.093063218940756</v>
      </c>
      <c r="G570">
        <v>12.84805698089701</v>
      </c>
      <c r="H570">
        <v>9.6253015066814491</v>
      </c>
    </row>
    <row r="571" spans="1:16" x14ac:dyDescent="0.2">
      <c r="A571">
        <f t="shared" si="54"/>
        <v>0</v>
      </c>
      <c r="B571">
        <f t="shared" si="55"/>
        <v>12</v>
      </c>
      <c r="C571" s="10" t="str">
        <f>IF(B571=B570," ",(LOOKUP(B571,'Co List'!$A$3:$A$362,'Co List'!$B$3:$B$362)))</f>
        <v xml:space="preserve"> </v>
      </c>
      <c r="D571" s="6" t="s">
        <v>370</v>
      </c>
      <c r="E571">
        <v>0</v>
      </c>
      <c r="F571">
        <v>0</v>
      </c>
      <c r="G571">
        <v>0</v>
      </c>
      <c r="H571">
        <v>0</v>
      </c>
    </row>
    <row r="572" spans="1:16" x14ac:dyDescent="0.2">
      <c r="A572">
        <f t="shared" si="54"/>
        <v>0</v>
      </c>
      <c r="B572">
        <f t="shared" si="55"/>
        <v>12</v>
      </c>
      <c r="C572" s="10" t="str">
        <f>IF(B572=B571," ",(LOOKUP(B572,'Co List'!$A$3:$A$362,'Co List'!$B$3:$B$362)))</f>
        <v xml:space="preserve"> </v>
      </c>
      <c r="D572" s="6" t="s">
        <v>371</v>
      </c>
      <c r="E572">
        <v>98.619856062210104</v>
      </c>
      <c r="F572">
        <v>91.421182599473326</v>
      </c>
      <c r="G572">
        <v>67.972025771546114</v>
      </c>
      <c r="H572">
        <v>70.530516203384579</v>
      </c>
    </row>
    <row r="573" spans="1:16" x14ac:dyDescent="0.2">
      <c r="A573">
        <f t="shared" si="54"/>
        <v>0</v>
      </c>
      <c r="B573">
        <f t="shared" si="55"/>
        <v>12</v>
      </c>
      <c r="C573" s="10" t="str">
        <f>IF(B573=B572," ",(LOOKUP(B573,'Co List'!$A$3:$A$362,'Co List'!$B$3:$B$362)))</f>
        <v xml:space="preserve"> </v>
      </c>
      <c r="D573" s="6" t="s">
        <v>372</v>
      </c>
      <c r="E573">
        <v>1.3801439377898987</v>
      </c>
      <c r="F573">
        <v>8.5788174005266633</v>
      </c>
      <c r="G573">
        <v>32.027974228453864</v>
      </c>
      <c r="H573">
        <v>29.469483796615421</v>
      </c>
    </row>
    <row r="574" spans="1:16" x14ac:dyDescent="0.2">
      <c r="A574">
        <f t="shared" si="54"/>
        <v>0</v>
      </c>
      <c r="B574">
        <f t="shared" si="55"/>
        <v>12</v>
      </c>
      <c r="C574" s="10" t="str">
        <f>IF(B574=B573," ",(LOOKUP(B574,'Co List'!$A$3:$A$362,'Co List'!$B$3:$B$362)))</f>
        <v xml:space="preserve"> </v>
      </c>
      <c r="D574" s="6" t="s">
        <v>373</v>
      </c>
      <c r="E574">
        <v>27945.671690042214</v>
      </c>
      <c r="F574">
        <v>32406.640773200263</v>
      </c>
      <c r="G574">
        <v>38224.254323866691</v>
      </c>
      <c r="H574">
        <v>43885.599689563394</v>
      </c>
    </row>
    <row r="575" spans="1:16" x14ac:dyDescent="0.2">
      <c r="A575">
        <f t="shared" si="54"/>
        <v>0</v>
      </c>
      <c r="B575">
        <f t="shared" si="55"/>
        <v>12</v>
      </c>
      <c r="C575" s="10" t="str">
        <f>IF(B575=B574," ",(LOOKUP(B575,'Co List'!$A$3:$A$362,'Co List'!$B$3:$B$362)))</f>
        <v xml:space="preserve"> </v>
      </c>
      <c r="D575" s="6" t="s">
        <v>374</v>
      </c>
      <c r="E575">
        <v>27869.617614222989</v>
      </c>
      <c r="F575">
        <v>32340.875474111293</v>
      </c>
      <c r="G575">
        <v>38165.105637004221</v>
      </c>
      <c r="H575">
        <v>43823.728419977379</v>
      </c>
    </row>
    <row r="576" spans="1:16" x14ac:dyDescent="0.2">
      <c r="A576">
        <f t="shared" si="54"/>
        <v>0</v>
      </c>
      <c r="B576">
        <f t="shared" si="55"/>
        <v>12</v>
      </c>
      <c r="C576" s="10" t="str">
        <f>IF(B576=B575," ",(LOOKUP(B576,'Co List'!$A$3:$A$362,'Co List'!$B$3:$B$362)))</f>
        <v xml:space="preserve"> </v>
      </c>
      <c r="D576" s="6" t="s">
        <v>375</v>
      </c>
      <c r="E576">
        <v>44.342632093609666</v>
      </c>
      <c r="F576">
        <v>39.704719655123384</v>
      </c>
      <c r="G576">
        <v>35.975161905129617</v>
      </c>
      <c r="H576">
        <v>37.756478454040284</v>
      </c>
    </row>
    <row r="577" spans="1:8" x14ac:dyDescent="0.2">
      <c r="A577">
        <f t="shared" si="54"/>
        <v>0</v>
      </c>
      <c r="B577">
        <f t="shared" si="55"/>
        <v>12</v>
      </c>
      <c r="C577" s="10" t="str">
        <f>IF(B577=B576," ",(LOOKUP(B577,'Co List'!$A$3:$A$362,'Co List'!$B$3:$B$362)))</f>
        <v xml:space="preserve"> </v>
      </c>
      <c r="D577" s="6" t="s">
        <v>376</v>
      </c>
      <c r="E577">
        <v>31.711443725616313</v>
      </c>
      <c r="F577">
        <v>26.060579433846438</v>
      </c>
      <c r="G577">
        <v>23.17352495733731</v>
      </c>
      <c r="H577">
        <v>24.114791131967483</v>
      </c>
    </row>
    <row r="578" spans="1:8" x14ac:dyDescent="0.2">
      <c r="A578">
        <f t="shared" si="54"/>
        <v>0</v>
      </c>
      <c r="B578">
        <f t="shared" si="55"/>
        <v>12</v>
      </c>
      <c r="C578" s="10" t="str">
        <f>IF(B578=B577," ",(LOOKUP(B578,'Co List'!$A$3:$A$362,'Co List'!$B$3:$B$362)))</f>
        <v xml:space="preserve"> </v>
      </c>
      <c r="D578" s="6" t="s">
        <v>377</v>
      </c>
      <c r="E578">
        <v>27559.981196337427</v>
      </c>
      <c r="F578">
        <v>29626.534235622788</v>
      </c>
      <c r="G578">
        <v>25981.8</v>
      </c>
      <c r="H578">
        <v>30952.74</v>
      </c>
    </row>
    <row r="579" spans="1:8" ht="15" x14ac:dyDescent="0.25">
      <c r="A579">
        <f t="shared" si="54"/>
        <v>0</v>
      </c>
      <c r="B579">
        <f t="shared" si="55"/>
        <v>12</v>
      </c>
      <c r="C579" s="10" t="str">
        <f>IF(B579=B578," ",(LOOKUP(B579,'Co List'!$A$3:$A$362,'Co List'!$B$3:$B$362)))</f>
        <v xml:space="preserve"> </v>
      </c>
      <c r="D579" s="8" t="s">
        <v>378</v>
      </c>
      <c r="E579">
        <v>14426.100000000004</v>
      </c>
      <c r="F579">
        <v>19316.289999999997</v>
      </c>
      <c r="G579">
        <v>25981.8</v>
      </c>
      <c r="H579">
        <v>30952.74</v>
      </c>
    </row>
    <row r="580" spans="1:8" ht="15" x14ac:dyDescent="0.25">
      <c r="A580">
        <f t="shared" si="54"/>
        <v>0</v>
      </c>
      <c r="B580">
        <f t="shared" si="55"/>
        <v>12</v>
      </c>
      <c r="C580" s="10" t="str">
        <f>IF(B580=B579," ",(LOOKUP(B580,'Co List'!$A$3:$A$362,'Co List'!$B$3:$B$362)))</f>
        <v xml:space="preserve"> </v>
      </c>
      <c r="D580" s="8" t="s">
        <v>379</v>
      </c>
      <c r="E580">
        <v>13133.881196337425</v>
      </c>
      <c r="F580">
        <v>10310.244235622789</v>
      </c>
      <c r="G580">
        <v>0</v>
      </c>
      <c r="H580">
        <v>0</v>
      </c>
    </row>
    <row r="581" spans="1:8" ht="15" x14ac:dyDescent="0.25">
      <c r="A581">
        <f t="shared" ref="A581:A644" si="60">IF(A580&gt;0,A580+1,(IF($C$1=C581,1,0)))</f>
        <v>0</v>
      </c>
      <c r="B581">
        <f t="shared" ref="B581:B644" si="61">IF(D581=$D$3,B580+1,B580)</f>
        <v>12</v>
      </c>
      <c r="C581" s="10" t="str">
        <f>IF(B581=B580," ",(LOOKUP(B581,'Co List'!$A$3:$A$362,'Co List'!$B$3:$B$362)))</f>
        <v xml:space="preserve"> </v>
      </c>
      <c r="D581" s="8" t="s">
        <v>380</v>
      </c>
      <c r="E581">
        <v>0</v>
      </c>
      <c r="F581">
        <v>0</v>
      </c>
      <c r="G581">
        <v>0</v>
      </c>
      <c r="H581">
        <v>0</v>
      </c>
    </row>
    <row r="582" spans="1:8" ht="15" x14ac:dyDescent="0.25">
      <c r="A582">
        <f t="shared" si="60"/>
        <v>0</v>
      </c>
      <c r="B582">
        <f t="shared" si="61"/>
        <v>12</v>
      </c>
      <c r="C582" s="10" t="str">
        <f>IF(B582=B581," ",(LOOKUP(B582,'Co List'!$A$3:$A$362,'Co List'!$B$3:$B$362)))</f>
        <v xml:space="preserve"> </v>
      </c>
      <c r="D582" s="8" t="s">
        <v>381</v>
      </c>
      <c r="E582">
        <v>385.69049370478552</v>
      </c>
      <c r="F582">
        <v>2780.1065375774724</v>
      </c>
      <c r="G582">
        <v>12242.454323866688</v>
      </c>
      <c r="H582">
        <v>12932.859689563389</v>
      </c>
    </row>
    <row r="583" spans="1:8" ht="15" x14ac:dyDescent="0.25">
      <c r="A583">
        <f t="shared" si="60"/>
        <v>0</v>
      </c>
      <c r="B583">
        <f t="shared" si="61"/>
        <v>12</v>
      </c>
      <c r="C583" s="10" t="str">
        <f>IF(B583=B582," ",(LOOKUP(B583,'Co List'!$A$3:$A$362,'Co List'!$B$3:$B$362)))</f>
        <v xml:space="preserve"> </v>
      </c>
      <c r="D583" s="8" t="s">
        <v>382</v>
      </c>
      <c r="E583">
        <v>0</v>
      </c>
      <c r="F583">
        <v>0</v>
      </c>
      <c r="G583">
        <v>0</v>
      </c>
      <c r="H583">
        <v>0</v>
      </c>
    </row>
    <row r="584" spans="1:8" ht="15" x14ac:dyDescent="0.25">
      <c r="A584">
        <f t="shared" si="60"/>
        <v>0</v>
      </c>
      <c r="B584">
        <f t="shared" si="61"/>
        <v>12</v>
      </c>
      <c r="C584" s="10" t="str">
        <f>IF(B584=B583," ",(LOOKUP(B584,'Co List'!$A$3:$A$362,'Co List'!$B$3:$B$362)))</f>
        <v xml:space="preserve"> </v>
      </c>
      <c r="D584" s="8" t="s">
        <v>383</v>
      </c>
      <c r="E584">
        <v>385.69049370478552</v>
      </c>
      <c r="F584">
        <v>302.77136895095686</v>
      </c>
      <c r="G584">
        <v>9531.7470016739044</v>
      </c>
      <c r="H584">
        <v>9869.1021863344631</v>
      </c>
    </row>
    <row r="585" spans="1:8" x14ac:dyDescent="0.2">
      <c r="A585">
        <f t="shared" si="60"/>
        <v>0</v>
      </c>
      <c r="B585">
        <f t="shared" si="61"/>
        <v>12</v>
      </c>
      <c r="C585" s="10" t="str">
        <f>IF(B585=B584," ",(LOOKUP(B585,'Co List'!$A$3:$A$362,'Co List'!$B$3:$B$362)))</f>
        <v xml:space="preserve"> </v>
      </c>
      <c r="D585" s="6" t="s">
        <v>384</v>
      </c>
      <c r="E585">
        <v>0</v>
      </c>
      <c r="F585">
        <v>2477.3351686265155</v>
      </c>
      <c r="G585">
        <v>2710.7073221927817</v>
      </c>
      <c r="H585">
        <v>3063.7575032289274</v>
      </c>
    </row>
    <row r="586" spans="1:8" x14ac:dyDescent="0.2">
      <c r="A586">
        <f t="shared" si="60"/>
        <v>0</v>
      </c>
      <c r="B586">
        <f t="shared" si="61"/>
        <v>12</v>
      </c>
      <c r="C586" s="10" t="str">
        <f>IF(B586=B585," ",(LOOKUP(B586,'Co List'!$A$3:$A$362,'Co List'!$B$3:$B$362)))</f>
        <v xml:space="preserve"> </v>
      </c>
      <c r="D586" s="6" t="s">
        <v>385</v>
      </c>
      <c r="E586">
        <v>118.38993507417757</v>
      </c>
      <c r="F586">
        <v>1028.5749445793522</v>
      </c>
      <c r="G586">
        <v>3949.6023336679991</v>
      </c>
      <c r="H586">
        <v>4186.4951111576001</v>
      </c>
    </row>
    <row r="587" spans="1:8" x14ac:dyDescent="0.2">
      <c r="A587">
        <f t="shared" si="60"/>
        <v>0</v>
      </c>
      <c r="B587">
        <f t="shared" si="61"/>
        <v>12</v>
      </c>
      <c r="C587" s="10" t="str">
        <f>IF(B587=B586," ",(LOOKUP(B587,'Co List'!$A$3:$A$362,'Co List'!$B$3:$B$362)))</f>
        <v xml:space="preserve"> </v>
      </c>
      <c r="D587" s="6" t="s">
        <v>386</v>
      </c>
      <c r="E587">
        <v>0</v>
      </c>
      <c r="F587">
        <v>0</v>
      </c>
      <c r="G587">
        <v>0</v>
      </c>
      <c r="H587">
        <v>0</v>
      </c>
    </row>
    <row r="588" spans="1:8" x14ac:dyDescent="0.2">
      <c r="A588">
        <f t="shared" si="60"/>
        <v>0</v>
      </c>
      <c r="B588">
        <f t="shared" si="61"/>
        <v>12</v>
      </c>
      <c r="C588" s="10" t="str">
        <f>IF(B588=B587," ",(LOOKUP(B588,'Co List'!$A$3:$A$362,'Co List'!$B$3:$B$362)))</f>
        <v xml:space="preserve"> </v>
      </c>
      <c r="D588" s="6" t="s">
        <v>387</v>
      </c>
      <c r="E588">
        <v>0</v>
      </c>
      <c r="F588">
        <v>0</v>
      </c>
      <c r="G588">
        <v>0</v>
      </c>
      <c r="H588">
        <v>0</v>
      </c>
    </row>
    <row r="589" spans="1:8" x14ac:dyDescent="0.2">
      <c r="A589">
        <f t="shared" si="60"/>
        <v>0</v>
      </c>
      <c r="B589">
        <f t="shared" si="61"/>
        <v>12</v>
      </c>
      <c r="C589" s="10" t="str">
        <f>IF(B589=B588," ",(LOOKUP(B589,'Co List'!$A$3:$A$362,'Co List'!$B$3:$B$362)))</f>
        <v xml:space="preserve"> </v>
      </c>
      <c r="D589" s="6" t="s">
        <v>388</v>
      </c>
      <c r="E589">
        <v>0</v>
      </c>
      <c r="F589">
        <v>0</v>
      </c>
      <c r="G589">
        <v>0</v>
      </c>
      <c r="H589">
        <v>0</v>
      </c>
    </row>
    <row r="590" spans="1:8" x14ac:dyDescent="0.2">
      <c r="A590">
        <f t="shared" si="60"/>
        <v>0</v>
      </c>
      <c r="B590">
        <f t="shared" si="61"/>
        <v>12</v>
      </c>
      <c r="C590" s="10" t="str">
        <f>IF(B590=B589," ",(LOOKUP(B590,'Co List'!$A$3:$A$362,'Co List'!$B$3:$B$362)))</f>
        <v xml:space="preserve"> </v>
      </c>
      <c r="D590" s="6" t="s">
        <v>389</v>
      </c>
      <c r="E590">
        <v>118.38993507417757</v>
      </c>
      <c r="F590">
        <v>92.937428579352328</v>
      </c>
      <c r="G590">
        <v>2925.8250516679996</v>
      </c>
      <c r="H590">
        <v>3029.3781831575998</v>
      </c>
    </row>
    <row r="591" spans="1:8" x14ac:dyDescent="0.2">
      <c r="A591">
        <f t="shared" si="60"/>
        <v>0</v>
      </c>
      <c r="B591">
        <f t="shared" si="61"/>
        <v>12</v>
      </c>
      <c r="C591" s="10" t="str">
        <f>IF(B591=B590," ",(LOOKUP(B591,'Co List'!$A$3:$A$362,'Co List'!$B$3:$B$362)))</f>
        <v xml:space="preserve"> </v>
      </c>
      <c r="D591" s="6" t="s">
        <v>390</v>
      </c>
      <c r="E591">
        <v>0</v>
      </c>
      <c r="F591">
        <v>0</v>
      </c>
      <c r="G591">
        <v>0</v>
      </c>
      <c r="H591">
        <v>0</v>
      </c>
    </row>
    <row r="592" spans="1:8" x14ac:dyDescent="0.2">
      <c r="A592">
        <f t="shared" si="60"/>
        <v>0</v>
      </c>
      <c r="B592">
        <f t="shared" si="61"/>
        <v>12</v>
      </c>
      <c r="C592" s="10" t="str">
        <f>IF(B592=B591," ",(LOOKUP(B592,'Co List'!$A$3:$A$362,'Co List'!$B$3:$B$362)))</f>
        <v xml:space="preserve"> </v>
      </c>
      <c r="D592" s="6" t="s">
        <v>391</v>
      </c>
      <c r="E592">
        <v>0</v>
      </c>
      <c r="F592">
        <v>0</v>
      </c>
      <c r="G592">
        <v>0</v>
      </c>
      <c r="H592">
        <v>0</v>
      </c>
    </row>
    <row r="593" spans="1:8" x14ac:dyDescent="0.2">
      <c r="A593">
        <f t="shared" si="60"/>
        <v>0</v>
      </c>
      <c r="B593">
        <f t="shared" si="61"/>
        <v>12</v>
      </c>
      <c r="C593" s="10" t="str">
        <f>IF(B593=B592," ",(LOOKUP(B593,'Co List'!$A$3:$A$362,'Co List'!$B$3:$B$362)))</f>
        <v xml:space="preserve"> </v>
      </c>
      <c r="D593" s="6" t="s">
        <v>392</v>
      </c>
      <c r="E593">
        <v>0</v>
      </c>
      <c r="F593">
        <v>935.63751599999989</v>
      </c>
      <c r="G593">
        <v>1023.7772819999999</v>
      </c>
      <c r="H593">
        <v>1157.1169279999999</v>
      </c>
    </row>
    <row r="594" spans="1:8" x14ac:dyDescent="0.2">
      <c r="A594">
        <f t="shared" si="60"/>
        <v>0</v>
      </c>
      <c r="B594">
        <f t="shared" si="61"/>
        <v>12</v>
      </c>
      <c r="C594" s="10" t="str">
        <f>IF(B594=B593," ",(LOOKUP(B594,'Co List'!$A$3:$A$362,'Co List'!$B$3:$B$362)))</f>
        <v xml:space="preserve"> </v>
      </c>
      <c r="D594" s="6" t="s">
        <v>393</v>
      </c>
      <c r="E594">
        <v>0</v>
      </c>
      <c r="F594">
        <v>0</v>
      </c>
      <c r="G594">
        <v>0</v>
      </c>
      <c r="H594">
        <v>0</v>
      </c>
    </row>
    <row r="595" spans="1:8" ht="15" x14ac:dyDescent="0.25">
      <c r="A595">
        <f t="shared" si="60"/>
        <v>0</v>
      </c>
      <c r="B595">
        <f t="shared" si="61"/>
        <v>12</v>
      </c>
      <c r="C595" s="10" t="str">
        <f>IF(B595=B594," ",(LOOKUP(B595,'Co List'!$A$3:$A$362,'Co List'!$B$3:$B$362)))</f>
        <v xml:space="preserve"> </v>
      </c>
      <c r="D595" s="8" t="s">
        <v>394</v>
      </c>
      <c r="E595">
        <v>0</v>
      </c>
      <c r="F595">
        <v>0</v>
      </c>
      <c r="G595">
        <v>0</v>
      </c>
      <c r="H595">
        <v>0</v>
      </c>
    </row>
    <row r="596" spans="1:8" ht="15" x14ac:dyDescent="0.25">
      <c r="A596">
        <f t="shared" si="60"/>
        <v>0</v>
      </c>
      <c r="B596">
        <f t="shared" si="61"/>
        <v>12</v>
      </c>
      <c r="C596" s="10" t="str">
        <f>IF(B596=B595," ",(LOOKUP(B596,'Co List'!$A$3:$A$362,'Co List'!$B$3:$B$362)))</f>
        <v xml:space="preserve"> </v>
      </c>
      <c r="D596" s="8" t="s">
        <v>395</v>
      </c>
      <c r="E596">
        <v>0.45516188799413071</v>
      </c>
      <c r="F596">
        <v>4.4833988685869235</v>
      </c>
      <c r="G596">
        <v>19.61086165</v>
      </c>
      <c r="H596">
        <v>18.942710049999999</v>
      </c>
    </row>
    <row r="597" spans="1:8" ht="15" x14ac:dyDescent="0.25">
      <c r="A597">
        <f t="shared" si="60"/>
        <v>0</v>
      </c>
      <c r="B597">
        <f t="shared" si="61"/>
        <v>12</v>
      </c>
      <c r="C597" s="10" t="str">
        <f>IF(B597=B596," ",(LOOKUP(B597,'Co List'!$A$3:$A$362,'Co List'!$B$3:$B$362)))</f>
        <v xml:space="preserve"> </v>
      </c>
      <c r="D597" s="8" t="s">
        <v>396</v>
      </c>
      <c r="E597">
        <v>34738.440578000002</v>
      </c>
      <c r="F597">
        <v>37740.015963999998</v>
      </c>
      <c r="G597">
        <v>33310</v>
      </c>
      <c r="H597">
        <v>39683</v>
      </c>
    </row>
    <row r="598" spans="1:8" x14ac:dyDescent="0.2">
      <c r="A598">
        <f t="shared" si="60"/>
        <v>0</v>
      </c>
      <c r="B598">
        <f t="shared" si="61"/>
        <v>12</v>
      </c>
      <c r="C598" s="10" t="str">
        <f>IF(B598=B597," ",(LOOKUP(B598,'Co List'!$A$3:$A$362,'Co List'!$B$3:$B$362)))</f>
        <v xml:space="preserve"> </v>
      </c>
      <c r="D598" s="6" t="s">
        <v>397</v>
      </c>
      <c r="E598">
        <v>17810</v>
      </c>
      <c r="F598">
        <v>24451</v>
      </c>
      <c r="G598">
        <v>33310</v>
      </c>
      <c r="H598">
        <v>39683</v>
      </c>
    </row>
    <row r="599" spans="1:8" x14ac:dyDescent="0.2">
      <c r="A599">
        <f t="shared" si="60"/>
        <v>0</v>
      </c>
      <c r="B599">
        <f t="shared" si="61"/>
        <v>12</v>
      </c>
      <c r="C599" s="10" t="str">
        <f>IF(B599=B598," ",(LOOKUP(B599,'Co List'!$A$3:$A$362,'Co List'!$B$3:$B$362)))</f>
        <v xml:space="preserve"> </v>
      </c>
      <c r="D599" s="6" t="s">
        <v>398</v>
      </c>
      <c r="E599">
        <v>16928.440578000002</v>
      </c>
      <c r="F599">
        <v>13289.015964</v>
      </c>
      <c r="G599">
        <v>0</v>
      </c>
      <c r="H599">
        <v>0</v>
      </c>
    </row>
    <row r="600" spans="1:8" x14ac:dyDescent="0.2">
      <c r="A600">
        <f t="shared" si="60"/>
        <v>0</v>
      </c>
      <c r="B600">
        <f t="shared" si="61"/>
        <v>12</v>
      </c>
      <c r="C600" s="10" t="str">
        <f>IF(B600=B599," ",(LOOKUP(B600,'Co List'!$A$3:$A$362,'Co List'!$B$3:$B$362)))</f>
        <v xml:space="preserve"> </v>
      </c>
      <c r="D600" s="6" t="s">
        <v>399</v>
      </c>
      <c r="E600">
        <v>0</v>
      </c>
      <c r="F600">
        <v>0</v>
      </c>
      <c r="G600">
        <v>0</v>
      </c>
      <c r="H600">
        <v>0</v>
      </c>
    </row>
    <row r="601" spans="1:8" x14ac:dyDescent="0.2">
      <c r="A601">
        <f t="shared" si="60"/>
        <v>0</v>
      </c>
      <c r="B601">
        <f t="shared" si="61"/>
        <v>12</v>
      </c>
      <c r="C601" s="10" t="str">
        <f>IF(B601=B600," ",(LOOKUP(B601,'Co List'!$A$3:$A$362,'Co List'!$B$3:$B$362)))</f>
        <v xml:space="preserve"> </v>
      </c>
      <c r="D601" s="6" t="s">
        <v>400</v>
      </c>
      <c r="E601">
        <v>0</v>
      </c>
      <c r="F601">
        <v>0</v>
      </c>
      <c r="G601">
        <v>0</v>
      </c>
      <c r="H601">
        <v>0</v>
      </c>
    </row>
    <row r="602" spans="1:8" x14ac:dyDescent="0.2">
      <c r="A602">
        <f t="shared" si="60"/>
        <v>0</v>
      </c>
      <c r="B602">
        <f t="shared" si="61"/>
        <v>12</v>
      </c>
      <c r="C602" s="10" t="str">
        <f>IF(B602=B601," ",(LOOKUP(B602,'Co List'!$A$3:$A$362,'Co List'!$B$3:$B$362)))</f>
        <v xml:space="preserve"> </v>
      </c>
      <c r="D602" s="6" t="s">
        <v>401</v>
      </c>
      <c r="E602">
        <v>12.37795</v>
      </c>
      <c r="F602">
        <v>16.700033000000001</v>
      </c>
      <c r="G602">
        <v>20.652200000000001</v>
      </c>
      <c r="H602">
        <v>29.127321999999999</v>
      </c>
    </row>
    <row r="603" spans="1:8" x14ac:dyDescent="0.2">
      <c r="A603">
        <f t="shared" si="60"/>
        <v>0</v>
      </c>
      <c r="B603">
        <f t="shared" si="61"/>
        <v>12</v>
      </c>
      <c r="C603" s="10" t="str">
        <f>IF(B603=B602," ",(LOOKUP(B603,'Co List'!$A$3:$A$362,'Co List'!$B$3:$B$362)))</f>
        <v xml:space="preserve"> </v>
      </c>
      <c r="D603" s="6" t="s">
        <v>402</v>
      </c>
      <c r="E603">
        <v>16.29</v>
      </c>
      <c r="F603">
        <v>16.14</v>
      </c>
      <c r="G603">
        <v>0</v>
      </c>
      <c r="H603">
        <v>0</v>
      </c>
    </row>
    <row r="604" spans="1:8" x14ac:dyDescent="0.2">
      <c r="A604">
        <f t="shared" si="60"/>
        <v>0</v>
      </c>
      <c r="B604">
        <f t="shared" si="61"/>
        <v>12</v>
      </c>
      <c r="C604" s="10" t="str">
        <f>IF(B604=B603," ",(LOOKUP(B604,'Co List'!$A$3:$A$362,'Co List'!$B$3:$B$362)))</f>
        <v xml:space="preserve"> </v>
      </c>
      <c r="D604" s="6" t="s">
        <v>403</v>
      </c>
      <c r="E604">
        <v>0</v>
      </c>
      <c r="F604">
        <v>0</v>
      </c>
      <c r="G604">
        <v>0</v>
      </c>
      <c r="H604">
        <v>0</v>
      </c>
    </row>
    <row r="605" spans="1:8" x14ac:dyDescent="0.2">
      <c r="A605">
        <f t="shared" si="60"/>
        <v>0</v>
      </c>
      <c r="B605">
        <f t="shared" si="61"/>
        <v>12</v>
      </c>
      <c r="C605" s="10" t="str">
        <f>IF(B605=B604," ",(LOOKUP(B605,'Co List'!$A$3:$A$362,'Co List'!$B$3:$B$362)))</f>
        <v xml:space="preserve"> </v>
      </c>
      <c r="D605" s="6" t="s">
        <v>404</v>
      </c>
      <c r="E605" s="11">
        <v>28.667950000000001</v>
      </c>
      <c r="F605" s="11">
        <v>32.840032999999998</v>
      </c>
      <c r="G605" s="11">
        <v>20.652200000000001</v>
      </c>
      <c r="H605" s="11">
        <v>29.127321999999999</v>
      </c>
    </row>
    <row r="606" spans="1:8" x14ac:dyDescent="0.2">
      <c r="A606">
        <f t="shared" si="60"/>
        <v>0</v>
      </c>
      <c r="B606">
        <f t="shared" si="61"/>
        <v>12</v>
      </c>
      <c r="C606" s="10" t="str">
        <f>IF(B606=B605," ",(LOOKUP(B606,'Co List'!$A$3:$A$362,'Co List'!$B$3:$B$362)))</f>
        <v xml:space="preserve"> </v>
      </c>
      <c r="D606" s="6" t="s">
        <v>405</v>
      </c>
      <c r="E606">
        <v>665.33</v>
      </c>
      <c r="F606">
        <v>937.24</v>
      </c>
      <c r="G606">
        <v>1218.43</v>
      </c>
      <c r="H606">
        <v>1761.5</v>
      </c>
    </row>
    <row r="607" spans="1:8" x14ac:dyDescent="0.2">
      <c r="A607">
        <f t="shared" si="60"/>
        <v>0</v>
      </c>
      <c r="B607">
        <f t="shared" si="61"/>
        <v>12</v>
      </c>
      <c r="C607" s="10" t="str">
        <f>IF(B607=B606," ",(LOOKUP(B607,'Co List'!$A$3:$A$362,'Co List'!$B$3:$B$362)))</f>
        <v xml:space="preserve"> </v>
      </c>
      <c r="D607" s="6" t="s">
        <v>406</v>
      </c>
      <c r="E607">
        <v>176.31</v>
      </c>
      <c r="F607">
        <v>247.51</v>
      </c>
      <c r="G607">
        <v>297.51</v>
      </c>
      <c r="H607">
        <v>455.94</v>
      </c>
    </row>
    <row r="608" spans="1:8" x14ac:dyDescent="0.2">
      <c r="A608">
        <f t="shared" si="60"/>
        <v>0</v>
      </c>
      <c r="B608">
        <f t="shared" si="61"/>
        <v>12</v>
      </c>
      <c r="C608" s="10" t="str">
        <f>IF(B608=B607," ",(LOOKUP(B608,'Co List'!$A$3:$A$362,'Co List'!$B$3:$B$362)))</f>
        <v xml:space="preserve"> </v>
      </c>
      <c r="D608" s="6" t="s">
        <v>407</v>
      </c>
      <c r="E608" s="11">
        <v>64.09</v>
      </c>
      <c r="F608" s="11">
        <v>108.15</v>
      </c>
      <c r="G608" s="11">
        <v>120.87</v>
      </c>
      <c r="H608" s="11">
        <v>173.29</v>
      </c>
    </row>
    <row r="609" spans="1:16" x14ac:dyDescent="0.2">
      <c r="A609">
        <f t="shared" si="60"/>
        <v>0</v>
      </c>
      <c r="B609">
        <f t="shared" si="61"/>
        <v>12</v>
      </c>
      <c r="C609" s="10" t="str">
        <f>IF(B609=B608," ",(LOOKUP(B609,'Co List'!$A$3:$A$362,'Co List'!$B$3:$B$362)))</f>
        <v xml:space="preserve"> </v>
      </c>
      <c r="D609" s="6" t="s">
        <v>408</v>
      </c>
      <c r="E609">
        <v>36.75</v>
      </c>
      <c r="F609">
        <v>36.75</v>
      </c>
      <c r="G609">
        <v>36.75</v>
      </c>
      <c r="H609">
        <v>36.75</v>
      </c>
    </row>
    <row r="610" spans="1:16" x14ac:dyDescent="0.2">
      <c r="A610">
        <f t="shared" si="60"/>
        <v>0</v>
      </c>
      <c r="B610">
        <f t="shared" si="61"/>
        <v>12</v>
      </c>
      <c r="C610" s="10" t="str">
        <f>IF(B610=B609," ",(LOOKUP(B610,'Co List'!$A$3:$A$362,'Co List'!$B$3:$B$362)))</f>
        <v xml:space="preserve"> </v>
      </c>
      <c r="D610" s="6" t="s">
        <v>409</v>
      </c>
      <c r="E610">
        <v>28.67</v>
      </c>
      <c r="F610">
        <v>36.869999999999997</v>
      </c>
      <c r="G610">
        <v>40.26</v>
      </c>
      <c r="H610">
        <v>48.08</v>
      </c>
    </row>
    <row r="611" spans="1:16" x14ac:dyDescent="0.2">
      <c r="A611">
        <f t="shared" si="60"/>
        <v>0</v>
      </c>
      <c r="B611">
        <f t="shared" si="61"/>
        <v>12</v>
      </c>
      <c r="C611" s="10" t="str">
        <f>IF(B611=B610," ",(LOOKUP(B611,'Co List'!$A$3:$A$362,'Co List'!$B$3:$B$362)))</f>
        <v xml:space="preserve"> </v>
      </c>
      <c r="D611" s="6" t="s">
        <v>410</v>
      </c>
      <c r="E611">
        <v>44.958409840000002</v>
      </c>
      <c r="F611">
        <v>53.01528802</v>
      </c>
      <c r="G611">
        <v>40.263061649999997</v>
      </c>
      <c r="H611">
        <v>48.070032049999995</v>
      </c>
    </row>
    <row r="612" spans="1:16" x14ac:dyDescent="0.2">
      <c r="A612">
        <f t="shared" si="60"/>
        <v>0</v>
      </c>
      <c r="B612">
        <f t="shared" si="61"/>
        <v>12</v>
      </c>
      <c r="C612" s="10" t="str">
        <f>IF(B612=B611," ",(LOOKUP(B612,'Co List'!$A$3:$A$362,'Co List'!$B$3:$B$362)))</f>
        <v xml:space="preserve"> </v>
      </c>
      <c r="D612" s="6" t="s">
        <v>411</v>
      </c>
      <c r="E612">
        <v>29.123111887994131</v>
      </c>
      <c r="F612">
        <v>37.323431868586923</v>
      </c>
      <c r="G612">
        <v>40.263061649999997</v>
      </c>
      <c r="H612">
        <v>48.070032049999995</v>
      </c>
    </row>
    <row r="613" spans="1:16" x14ac:dyDescent="0.2">
      <c r="A613">
        <f t="shared" si="60"/>
        <v>0</v>
      </c>
      <c r="B613">
        <f t="shared" si="61"/>
        <v>12</v>
      </c>
      <c r="C613" s="10" t="str">
        <f>IF(B613=B612," ",(LOOKUP(B613,'Co List'!$A$3:$A$362,'Co List'!$B$3:$B$362)))</f>
        <v xml:space="preserve"> </v>
      </c>
      <c r="D613" s="6" t="s">
        <v>412</v>
      </c>
      <c r="E613">
        <v>0.4531118879941296</v>
      </c>
      <c r="F613">
        <v>0.45343186858692519</v>
      </c>
      <c r="G613">
        <v>3.0616499999993607E-3</v>
      </c>
      <c r="H613">
        <v>-9.9679500000036114E-3</v>
      </c>
    </row>
    <row r="614" spans="1:16" ht="13.5" thickBot="1" x14ac:dyDescent="0.25">
      <c r="A614">
        <f t="shared" si="60"/>
        <v>0</v>
      </c>
      <c r="B614">
        <f t="shared" si="61"/>
        <v>12</v>
      </c>
      <c r="C614" s="10" t="str">
        <f>IF(B614=B613," ",(LOOKUP(B614,'Co List'!$A$3:$A$362,'Co List'!$B$3:$B$362)))</f>
        <v xml:space="preserve"> </v>
      </c>
      <c r="D614" s="9" t="s">
        <v>413</v>
      </c>
      <c r="E614">
        <v>12</v>
      </c>
      <c r="F614">
        <v>15</v>
      </c>
      <c r="G614">
        <v>12</v>
      </c>
      <c r="H614">
        <v>15</v>
      </c>
    </row>
    <row r="615" spans="1:16" ht="15" x14ac:dyDescent="0.25">
      <c r="A615">
        <f t="shared" si="60"/>
        <v>0</v>
      </c>
      <c r="B615">
        <f t="shared" si="61"/>
        <v>13</v>
      </c>
      <c r="C615" s="10" t="str">
        <f>IF(B615=B614," ",(LOOKUP(B615,'Co List'!$A$3:$A$362,'Co List'!$B$3:$B$362)))</f>
        <v>AJANTA PHARMA LTD.</v>
      </c>
      <c r="D615" s="4" t="s">
        <v>362</v>
      </c>
      <c r="E615">
        <v>34.907199651653293</v>
      </c>
      <c r="F615">
        <v>34.972146233044697</v>
      </c>
      <c r="G615">
        <v>35</v>
      </c>
      <c r="H615">
        <v>34.640648616968733</v>
      </c>
      <c r="J615">
        <f t="shared" ref="J615" si="62">COUNTIF(E657:H657,0)</f>
        <v>0</v>
      </c>
      <c r="K615">
        <f>SUM(E615:H615)/(4-J615)</f>
        <v>34.879998625416675</v>
      </c>
      <c r="L615">
        <f>SUM(E625:H625)/(4-J615)</f>
        <v>5809.6674293465876</v>
      </c>
      <c r="M615">
        <f>E625</f>
        <v>4997.6985742281895</v>
      </c>
      <c r="N615">
        <f t="shared" ref="N615" si="63">F625</f>
        <v>5593.2818690722634</v>
      </c>
      <c r="O615">
        <f t="shared" ref="O615" si="64">G625</f>
        <v>6144.1194882273621</v>
      </c>
      <c r="P615">
        <f t="shared" ref="P615" si="65">H625</f>
        <v>6503.5697858585318</v>
      </c>
    </row>
    <row r="616" spans="1:16" x14ac:dyDescent="0.2">
      <c r="A616">
        <f t="shared" si="60"/>
        <v>0</v>
      </c>
      <c r="B616">
        <f t="shared" si="61"/>
        <v>13</v>
      </c>
      <c r="C616" s="10" t="str">
        <f>IF(B616=B615," ",(LOOKUP(B616,'Co List'!$A$3:$A$362,'Co List'!$B$3:$B$362)))</f>
        <v xml:space="preserve"> </v>
      </c>
      <c r="D616" s="6" t="s">
        <v>364</v>
      </c>
      <c r="E616">
        <v>0</v>
      </c>
      <c r="F616">
        <v>0</v>
      </c>
      <c r="G616">
        <v>0</v>
      </c>
      <c r="H616">
        <v>0</v>
      </c>
    </row>
    <row r="617" spans="1:16" x14ac:dyDescent="0.2">
      <c r="A617">
        <f t="shared" si="60"/>
        <v>0</v>
      </c>
      <c r="B617">
        <f t="shared" si="61"/>
        <v>13</v>
      </c>
      <c r="C617" s="10" t="str">
        <f>IF(B617=B616," ",(LOOKUP(B617,'Co List'!$A$3:$A$362,'Co List'!$B$3:$B$362)))</f>
        <v xml:space="preserve"> </v>
      </c>
      <c r="D617" s="6" t="s">
        <v>365</v>
      </c>
      <c r="E617">
        <v>0.80847807428711405</v>
      </c>
      <c r="F617">
        <v>0.7895654812354973</v>
      </c>
      <c r="G617">
        <v>0.78040384710115107</v>
      </c>
      <c r="H617">
        <v>0.77453785897792482</v>
      </c>
    </row>
    <row r="618" spans="1:16" x14ac:dyDescent="0.2">
      <c r="A618">
        <f t="shared" si="60"/>
        <v>0</v>
      </c>
      <c r="B618">
        <f t="shared" si="61"/>
        <v>13</v>
      </c>
      <c r="C618" s="10" t="str">
        <f>IF(B618=B617," ",(LOOKUP(B618,'Co List'!$A$3:$A$362,'Co List'!$B$3:$B$362)))</f>
        <v xml:space="preserve"> </v>
      </c>
      <c r="D618" s="7" t="s">
        <v>366</v>
      </c>
      <c r="E618">
        <v>1.3086748996381654</v>
      </c>
      <c r="F618">
        <v>1.2208407440952229</v>
      </c>
      <c r="G618">
        <v>1.0168006302299277</v>
      </c>
      <c r="H618">
        <v>0.77497256742832843</v>
      </c>
    </row>
    <row r="619" spans="1:16" x14ac:dyDescent="0.2">
      <c r="A619">
        <f t="shared" si="60"/>
        <v>0</v>
      </c>
      <c r="B619">
        <f t="shared" si="61"/>
        <v>13</v>
      </c>
      <c r="C619" s="10" t="str">
        <f>IF(B619=B618," ",(LOOKUP(B619,'Co List'!$A$3:$A$362,'Co List'!$B$3:$B$362)))</f>
        <v xml:space="preserve"> </v>
      </c>
      <c r="D619" s="6" t="s">
        <v>367</v>
      </c>
      <c r="E619">
        <v>17517.345160281071</v>
      </c>
      <c r="F619">
        <v>12041.511020607672</v>
      </c>
      <c r="G619">
        <v>9240.6669998907546</v>
      </c>
      <c r="H619">
        <v>6431.5365762050351</v>
      </c>
    </row>
    <row r="620" spans="1:16" x14ac:dyDescent="0.2">
      <c r="A620">
        <f t="shared" si="60"/>
        <v>0</v>
      </c>
      <c r="B620">
        <f t="shared" si="61"/>
        <v>13</v>
      </c>
      <c r="C620" s="10" t="str">
        <f>IF(B620=B619," ",(LOOKUP(B620,'Co List'!$A$3:$A$362,'Co List'!$B$3:$B$362)))</f>
        <v xml:space="preserve"> </v>
      </c>
      <c r="D620" s="6" t="s">
        <v>368</v>
      </c>
      <c r="E620">
        <v>4.2367380526005971E-2</v>
      </c>
      <c r="F620">
        <v>4.7416365316267785E-2</v>
      </c>
      <c r="G620">
        <v>5.2086024094636051E-2</v>
      </c>
      <c r="H620">
        <v>5.5114998185241793E-2</v>
      </c>
    </row>
    <row r="621" spans="1:16" x14ac:dyDescent="0.2">
      <c r="A621">
        <f t="shared" si="60"/>
        <v>0</v>
      </c>
      <c r="B621">
        <f t="shared" si="61"/>
        <v>13</v>
      </c>
      <c r="C621" s="10" t="str">
        <f>IF(B621=B620," ",(LOOKUP(B621,'Co List'!$A$3:$A$362,'Co List'!$B$3:$B$362)))</f>
        <v xml:space="preserve"> </v>
      </c>
      <c r="D621" s="6" t="s">
        <v>369</v>
      </c>
      <c r="E621">
        <v>6.8952794898291794</v>
      </c>
      <c r="F621">
        <v>6.1316398477003542</v>
      </c>
      <c r="G621">
        <v>4.614434463557914</v>
      </c>
      <c r="H621">
        <v>3.137577086963784</v>
      </c>
    </row>
    <row r="622" spans="1:16" x14ac:dyDescent="0.2">
      <c r="A622">
        <f t="shared" si="60"/>
        <v>0</v>
      </c>
      <c r="B622">
        <f t="shared" si="61"/>
        <v>13</v>
      </c>
      <c r="C622" s="10" t="str">
        <f>IF(B622=B621," ",(LOOKUP(B622,'Co List'!$A$3:$A$362,'Co List'!$B$3:$B$362)))</f>
        <v xml:space="preserve"> </v>
      </c>
      <c r="D622" s="6" t="s">
        <v>370</v>
      </c>
      <c r="E622">
        <v>0</v>
      </c>
      <c r="F622">
        <v>0</v>
      </c>
      <c r="G622">
        <v>0</v>
      </c>
      <c r="H622">
        <v>0</v>
      </c>
    </row>
    <row r="623" spans="1:16" x14ac:dyDescent="0.2">
      <c r="A623">
        <f t="shared" si="60"/>
        <v>0</v>
      </c>
      <c r="B623">
        <f t="shared" si="61"/>
        <v>13</v>
      </c>
      <c r="C623" s="10" t="str">
        <f>IF(B623=B622," ",(LOOKUP(B623,'Co List'!$A$3:$A$362,'Co List'!$B$3:$B$362)))</f>
        <v xml:space="preserve"> </v>
      </c>
      <c r="D623" s="6" t="s">
        <v>371</v>
      </c>
      <c r="E623">
        <v>100</v>
      </c>
      <c r="F623">
        <v>100</v>
      </c>
      <c r="G623">
        <v>99.999999999999986</v>
      </c>
      <c r="H623">
        <v>99.999999999999986</v>
      </c>
    </row>
    <row r="624" spans="1:16" x14ac:dyDescent="0.2">
      <c r="A624">
        <f t="shared" si="60"/>
        <v>0</v>
      </c>
      <c r="B624">
        <f t="shared" si="61"/>
        <v>13</v>
      </c>
      <c r="C624" s="10" t="str">
        <f>IF(B624=B623," ",(LOOKUP(B624,'Co List'!$A$3:$A$362,'Co List'!$B$3:$B$362)))</f>
        <v xml:space="preserve"> </v>
      </c>
      <c r="D624" s="6" t="s">
        <v>372</v>
      </c>
      <c r="E624">
        <v>0</v>
      </c>
      <c r="F624">
        <v>0</v>
      </c>
      <c r="G624">
        <v>0</v>
      </c>
      <c r="H624">
        <v>0</v>
      </c>
    </row>
    <row r="625" spans="1:8" x14ac:dyDescent="0.2">
      <c r="A625">
        <f t="shared" si="60"/>
        <v>0</v>
      </c>
      <c r="B625">
        <f t="shared" si="61"/>
        <v>13</v>
      </c>
      <c r="C625" s="10" t="str">
        <f>IF(B625=B624," ",(LOOKUP(B625,'Co List'!$A$3:$A$362,'Co List'!$B$3:$B$362)))</f>
        <v xml:space="preserve"> </v>
      </c>
      <c r="D625" s="6" t="s">
        <v>373</v>
      </c>
      <c r="E625">
        <v>4997.6985742281895</v>
      </c>
      <c r="F625">
        <v>5593.2818690722634</v>
      </c>
      <c r="G625">
        <v>6144.1194882273621</v>
      </c>
      <c r="H625">
        <v>6503.5697858585318</v>
      </c>
    </row>
    <row r="626" spans="1:8" x14ac:dyDescent="0.2">
      <c r="A626">
        <f t="shared" si="60"/>
        <v>0</v>
      </c>
      <c r="B626">
        <f t="shared" si="61"/>
        <v>13</v>
      </c>
      <c r="C626" s="10" t="str">
        <f>IF(B626=B625," ",(LOOKUP(B626,'Co List'!$A$3:$A$362,'Co List'!$B$3:$B$362)))</f>
        <v xml:space="preserve"> </v>
      </c>
      <c r="D626" s="6" t="s">
        <v>374</v>
      </c>
      <c r="E626">
        <v>4995.770792068246</v>
      </c>
      <c r="F626">
        <v>5591.0313181155652</v>
      </c>
      <c r="G626">
        <v>6140.5803865268299</v>
      </c>
      <c r="H626">
        <v>6501.4060012411137</v>
      </c>
    </row>
    <row r="627" spans="1:8" x14ac:dyDescent="0.2">
      <c r="A627">
        <f t="shared" si="60"/>
        <v>0</v>
      </c>
      <c r="B627">
        <f t="shared" si="61"/>
        <v>13</v>
      </c>
      <c r="C627" s="10" t="str">
        <f>IF(B627=B626," ",(LOOKUP(B627,'Co List'!$A$3:$A$362,'Co List'!$B$3:$B$362)))</f>
        <v xml:space="preserve"> </v>
      </c>
      <c r="D627" s="6" t="s">
        <v>375</v>
      </c>
      <c r="E627">
        <v>1.1239757258797105</v>
      </c>
      <c r="F627">
        <v>1.3121631155966667</v>
      </c>
      <c r="G627">
        <v>2.0634408209971111</v>
      </c>
      <c r="H627">
        <v>1.2615747964385</v>
      </c>
    </row>
    <row r="628" spans="1:8" x14ac:dyDescent="0.2">
      <c r="A628">
        <f t="shared" si="60"/>
        <v>0</v>
      </c>
      <c r="B628">
        <f t="shared" si="61"/>
        <v>13</v>
      </c>
      <c r="C628" s="10" t="str">
        <f>IF(B628=B627," ",(LOOKUP(B628,'Co List'!$A$3:$A$362,'Co List'!$B$3:$B$362)))</f>
        <v xml:space="preserve"> </v>
      </c>
      <c r="D628" s="6" t="s">
        <v>376</v>
      </c>
      <c r="E628">
        <v>0.80380643406438168</v>
      </c>
      <c r="F628">
        <v>0.93838784110133322</v>
      </c>
      <c r="G628">
        <v>1.4756608795358221</v>
      </c>
      <c r="H628">
        <v>0.90220982097904767</v>
      </c>
    </row>
    <row r="629" spans="1:8" x14ac:dyDescent="0.2">
      <c r="A629">
        <f t="shared" si="60"/>
        <v>0</v>
      </c>
      <c r="B629">
        <f t="shared" si="61"/>
        <v>13</v>
      </c>
      <c r="C629" s="10" t="str">
        <f>IF(B629=B628," ",(LOOKUP(B629,'Co List'!$A$3:$A$362,'Co List'!$B$3:$B$362)))</f>
        <v xml:space="preserve"> </v>
      </c>
      <c r="D629" s="6" t="s">
        <v>377</v>
      </c>
      <c r="E629">
        <v>4997.6985742281895</v>
      </c>
      <c r="F629">
        <v>5593.2818690722634</v>
      </c>
      <c r="G629">
        <v>6144.1194882273621</v>
      </c>
      <c r="H629">
        <v>6503.5697858585318</v>
      </c>
    </row>
    <row r="630" spans="1:8" ht="15" x14ac:dyDescent="0.25">
      <c r="A630">
        <f t="shared" si="60"/>
        <v>0</v>
      </c>
      <c r="B630">
        <f t="shared" si="61"/>
        <v>13</v>
      </c>
      <c r="C630" s="10" t="str">
        <f>IF(B630=B629," ",(LOOKUP(B630,'Co List'!$A$3:$A$362,'Co List'!$B$3:$B$362)))</f>
        <v xml:space="preserve"> </v>
      </c>
      <c r="D630" s="8" t="s">
        <v>378</v>
      </c>
      <c r="E630">
        <v>4655.2182300000004</v>
      </c>
      <c r="F630">
        <v>5193.46</v>
      </c>
      <c r="G630">
        <v>5515.3799999999992</v>
      </c>
      <c r="H630">
        <v>6119.1623999999993</v>
      </c>
    </row>
    <row r="631" spans="1:8" ht="15" x14ac:dyDescent="0.25">
      <c r="A631">
        <f t="shared" si="60"/>
        <v>0</v>
      </c>
      <c r="B631">
        <f t="shared" si="61"/>
        <v>13</v>
      </c>
      <c r="C631" s="10" t="str">
        <f>IF(B631=B630," ",(LOOKUP(B631,'Co List'!$A$3:$A$362,'Co List'!$B$3:$B$362)))</f>
        <v xml:space="preserve"> </v>
      </c>
      <c r="D631" s="8" t="s">
        <v>379</v>
      </c>
      <c r="E631">
        <v>342.48034422818915</v>
      </c>
      <c r="F631">
        <v>399.8218690722631</v>
      </c>
      <c r="G631">
        <v>628.73948822736247</v>
      </c>
      <c r="H631">
        <v>384.40738585853148</v>
      </c>
    </row>
    <row r="632" spans="1:8" ht="15" x14ac:dyDescent="0.25">
      <c r="A632">
        <f t="shared" si="60"/>
        <v>0</v>
      </c>
      <c r="B632">
        <f t="shared" si="61"/>
        <v>13</v>
      </c>
      <c r="C632" s="10" t="str">
        <f>IF(B632=B631," ",(LOOKUP(B632,'Co List'!$A$3:$A$362,'Co List'!$B$3:$B$362)))</f>
        <v xml:space="preserve"> </v>
      </c>
      <c r="D632" s="8" t="s">
        <v>380</v>
      </c>
      <c r="E632">
        <v>0</v>
      </c>
      <c r="F632">
        <v>0</v>
      </c>
      <c r="G632">
        <v>0</v>
      </c>
      <c r="H632">
        <v>1.0231815394945443E-12</v>
      </c>
    </row>
    <row r="633" spans="1:8" ht="15" x14ac:dyDescent="0.25">
      <c r="A633">
        <f t="shared" si="60"/>
        <v>0</v>
      </c>
      <c r="B633">
        <f t="shared" si="61"/>
        <v>13</v>
      </c>
      <c r="C633" s="10" t="str">
        <f>IF(B633=B632," ",(LOOKUP(B633,'Co List'!$A$3:$A$362,'Co List'!$B$3:$B$362)))</f>
        <v xml:space="preserve"> </v>
      </c>
      <c r="D633" s="8" t="s">
        <v>381</v>
      </c>
      <c r="E633">
        <v>0</v>
      </c>
      <c r="F633">
        <v>0</v>
      </c>
      <c r="G633">
        <v>0</v>
      </c>
      <c r="H633">
        <v>0</v>
      </c>
    </row>
    <row r="634" spans="1:8" ht="15" x14ac:dyDescent="0.25">
      <c r="A634">
        <f t="shared" si="60"/>
        <v>0</v>
      </c>
      <c r="B634">
        <f t="shared" si="61"/>
        <v>13</v>
      </c>
      <c r="C634" s="10" t="str">
        <f>IF(B634=B633," ",(LOOKUP(B634,'Co List'!$A$3:$A$362,'Co List'!$B$3:$B$362)))</f>
        <v xml:space="preserve"> </v>
      </c>
      <c r="D634" s="8" t="s">
        <v>382</v>
      </c>
      <c r="E634">
        <v>0</v>
      </c>
      <c r="F634">
        <v>0</v>
      </c>
      <c r="G634">
        <v>0</v>
      </c>
      <c r="H634">
        <v>0</v>
      </c>
    </row>
    <row r="635" spans="1:8" ht="15" x14ac:dyDescent="0.25">
      <c r="A635">
        <f t="shared" si="60"/>
        <v>0</v>
      </c>
      <c r="B635">
        <f t="shared" si="61"/>
        <v>13</v>
      </c>
      <c r="C635" s="10" t="str">
        <f>IF(B635=B634," ",(LOOKUP(B635,'Co List'!$A$3:$A$362,'Co List'!$B$3:$B$362)))</f>
        <v xml:space="preserve"> </v>
      </c>
      <c r="D635" s="8" t="s">
        <v>383</v>
      </c>
      <c r="E635">
        <v>0</v>
      </c>
      <c r="F635">
        <v>0</v>
      </c>
      <c r="G635">
        <v>0</v>
      </c>
      <c r="H635">
        <v>0</v>
      </c>
    </row>
    <row r="636" spans="1:8" x14ac:dyDescent="0.2">
      <c r="A636">
        <f t="shared" si="60"/>
        <v>0</v>
      </c>
      <c r="B636">
        <f t="shared" si="61"/>
        <v>13</v>
      </c>
      <c r="C636" s="10" t="str">
        <f>IF(B636=B635," ",(LOOKUP(B636,'Co List'!$A$3:$A$362,'Co List'!$B$3:$B$362)))</f>
        <v xml:space="preserve"> </v>
      </c>
      <c r="D636" s="6" t="s">
        <v>384</v>
      </c>
      <c r="E636">
        <v>0</v>
      </c>
      <c r="F636">
        <v>0</v>
      </c>
      <c r="G636">
        <v>0</v>
      </c>
      <c r="H636">
        <v>0</v>
      </c>
    </row>
    <row r="637" spans="1:8" x14ac:dyDescent="0.2">
      <c r="A637">
        <f t="shared" si="60"/>
        <v>0</v>
      </c>
      <c r="B637">
        <f t="shared" si="61"/>
        <v>13</v>
      </c>
      <c r="C637" s="10" t="str">
        <f>IF(B637=B636," ",(LOOKUP(B637,'Co List'!$A$3:$A$362,'Co List'!$B$3:$B$362)))</f>
        <v xml:space="preserve"> </v>
      </c>
      <c r="D637" s="6" t="s">
        <v>385</v>
      </c>
      <c r="E637">
        <v>0</v>
      </c>
      <c r="F637">
        <v>0</v>
      </c>
      <c r="G637">
        <v>0</v>
      </c>
      <c r="H637">
        <v>0</v>
      </c>
    </row>
    <row r="638" spans="1:8" x14ac:dyDescent="0.2">
      <c r="A638">
        <f t="shared" si="60"/>
        <v>0</v>
      </c>
      <c r="B638">
        <f t="shared" si="61"/>
        <v>13</v>
      </c>
      <c r="C638" s="10" t="str">
        <f>IF(B638=B637," ",(LOOKUP(B638,'Co List'!$A$3:$A$362,'Co List'!$B$3:$B$362)))</f>
        <v xml:space="preserve"> </v>
      </c>
      <c r="D638" s="6" t="s">
        <v>386</v>
      </c>
      <c r="E638">
        <v>0</v>
      </c>
      <c r="F638">
        <v>0</v>
      </c>
      <c r="G638">
        <v>0</v>
      </c>
      <c r="H638">
        <v>0</v>
      </c>
    </row>
    <row r="639" spans="1:8" x14ac:dyDescent="0.2">
      <c r="A639">
        <f t="shared" si="60"/>
        <v>0</v>
      </c>
      <c r="B639">
        <f t="shared" si="61"/>
        <v>13</v>
      </c>
      <c r="C639" s="10" t="str">
        <f>IF(B639=B638," ",(LOOKUP(B639,'Co List'!$A$3:$A$362,'Co List'!$B$3:$B$362)))</f>
        <v xml:space="preserve"> </v>
      </c>
      <c r="D639" s="6" t="s">
        <v>387</v>
      </c>
      <c r="E639">
        <v>0</v>
      </c>
      <c r="F639">
        <v>0</v>
      </c>
      <c r="G639">
        <v>0</v>
      </c>
      <c r="H639">
        <v>0</v>
      </c>
    </row>
    <row r="640" spans="1:8" x14ac:dyDescent="0.2">
      <c r="A640">
        <f t="shared" si="60"/>
        <v>0</v>
      </c>
      <c r="B640">
        <f t="shared" si="61"/>
        <v>13</v>
      </c>
      <c r="C640" s="10" t="str">
        <f>IF(B640=B639," ",(LOOKUP(B640,'Co List'!$A$3:$A$362,'Co List'!$B$3:$B$362)))</f>
        <v xml:space="preserve"> </v>
      </c>
      <c r="D640" s="6" t="s">
        <v>388</v>
      </c>
      <c r="E640">
        <v>0</v>
      </c>
      <c r="F640">
        <v>0</v>
      </c>
      <c r="G640">
        <v>0</v>
      </c>
      <c r="H640">
        <v>0</v>
      </c>
    </row>
    <row r="641" spans="1:8" x14ac:dyDescent="0.2">
      <c r="A641">
        <f t="shared" si="60"/>
        <v>0</v>
      </c>
      <c r="B641">
        <f t="shared" si="61"/>
        <v>13</v>
      </c>
      <c r="C641" s="10" t="str">
        <f>IF(B641=B640," ",(LOOKUP(B641,'Co List'!$A$3:$A$362,'Co List'!$B$3:$B$362)))</f>
        <v xml:space="preserve"> </v>
      </c>
      <c r="D641" s="6" t="s">
        <v>389</v>
      </c>
      <c r="E641">
        <v>0</v>
      </c>
      <c r="F641">
        <v>0</v>
      </c>
      <c r="G641">
        <v>0</v>
      </c>
      <c r="H641">
        <v>0</v>
      </c>
    </row>
    <row r="642" spans="1:8" x14ac:dyDescent="0.2">
      <c r="A642">
        <f t="shared" si="60"/>
        <v>0</v>
      </c>
      <c r="B642">
        <f t="shared" si="61"/>
        <v>13</v>
      </c>
      <c r="C642" s="10" t="str">
        <f>IF(B642=B641," ",(LOOKUP(B642,'Co List'!$A$3:$A$362,'Co List'!$B$3:$B$362)))</f>
        <v xml:space="preserve"> </v>
      </c>
      <c r="D642" s="6" t="s">
        <v>390</v>
      </c>
      <c r="E642">
        <v>0</v>
      </c>
      <c r="F642">
        <v>0</v>
      </c>
      <c r="G642">
        <v>0</v>
      </c>
      <c r="H642">
        <v>0</v>
      </c>
    </row>
    <row r="643" spans="1:8" x14ac:dyDescent="0.2">
      <c r="A643">
        <f t="shared" si="60"/>
        <v>0</v>
      </c>
      <c r="B643">
        <f t="shared" si="61"/>
        <v>13</v>
      </c>
      <c r="C643" s="10" t="str">
        <f>IF(B643=B642," ",(LOOKUP(B643,'Co List'!$A$3:$A$362,'Co List'!$B$3:$B$362)))</f>
        <v xml:space="preserve"> </v>
      </c>
      <c r="D643" s="6" t="s">
        <v>391</v>
      </c>
      <c r="E643">
        <v>0</v>
      </c>
      <c r="F643">
        <v>0</v>
      </c>
      <c r="G643">
        <v>0</v>
      </c>
      <c r="H643">
        <v>0</v>
      </c>
    </row>
    <row r="644" spans="1:8" x14ac:dyDescent="0.2">
      <c r="A644">
        <f t="shared" si="60"/>
        <v>0</v>
      </c>
      <c r="B644">
        <f t="shared" si="61"/>
        <v>13</v>
      </c>
      <c r="C644" s="10" t="str">
        <f>IF(B644=B643," ",(LOOKUP(B644,'Co List'!$A$3:$A$362,'Co List'!$B$3:$B$362)))</f>
        <v xml:space="preserve"> </v>
      </c>
      <c r="D644" s="6" t="s">
        <v>392</v>
      </c>
      <c r="E644">
        <v>0</v>
      </c>
      <c r="F644">
        <v>0</v>
      </c>
      <c r="G644">
        <v>0</v>
      </c>
      <c r="H644">
        <v>0</v>
      </c>
    </row>
    <row r="645" spans="1:8" x14ac:dyDescent="0.2">
      <c r="A645">
        <f t="shared" ref="A645:A708" si="66">IF(A644&gt;0,A644+1,(IF($C$1=C645,1,0)))</f>
        <v>0</v>
      </c>
      <c r="B645">
        <f t="shared" ref="B645:B708" si="67">IF(D645=$D$3,B644+1,B644)</f>
        <v>13</v>
      </c>
      <c r="C645" s="10" t="str">
        <f>IF(B645=B644," ",(LOOKUP(B645,'Co List'!$A$3:$A$362,'Co List'!$B$3:$B$362)))</f>
        <v xml:space="preserve"> </v>
      </c>
      <c r="D645" s="6" t="s">
        <v>393</v>
      </c>
      <c r="E645">
        <v>0</v>
      </c>
      <c r="F645">
        <v>0</v>
      </c>
      <c r="G645">
        <v>0</v>
      </c>
      <c r="H645">
        <v>0</v>
      </c>
    </row>
    <row r="646" spans="1:8" ht="15" x14ac:dyDescent="0.25">
      <c r="A646">
        <f t="shared" si="66"/>
        <v>0</v>
      </c>
      <c r="B646">
        <f t="shared" si="67"/>
        <v>13</v>
      </c>
      <c r="C646" s="10" t="str">
        <f>IF(B646=B645," ",(LOOKUP(B646,'Co List'!$A$3:$A$362,'Co List'!$B$3:$B$362)))</f>
        <v xml:space="preserve"> </v>
      </c>
      <c r="D646" s="8" t="s">
        <v>394</v>
      </c>
      <c r="E646">
        <v>0</v>
      </c>
      <c r="F646">
        <v>0</v>
      </c>
      <c r="G646">
        <v>0</v>
      </c>
      <c r="H646">
        <v>0</v>
      </c>
    </row>
    <row r="647" spans="1:8" ht="15" x14ac:dyDescent="0.25">
      <c r="A647">
        <f t="shared" si="66"/>
        <v>0</v>
      </c>
      <c r="B647">
        <f t="shared" si="67"/>
        <v>13</v>
      </c>
      <c r="C647" s="10" t="str">
        <f>IF(B647=B646," ",(LOOKUP(B647,'Co List'!$A$3:$A$362,'Co List'!$B$3:$B$362)))</f>
        <v xml:space="preserve"> </v>
      </c>
      <c r="D647" s="8" t="s">
        <v>395</v>
      </c>
      <c r="E647">
        <v>0</v>
      </c>
      <c r="F647">
        <v>0</v>
      </c>
      <c r="G647">
        <v>0</v>
      </c>
      <c r="H647">
        <v>0</v>
      </c>
    </row>
    <row r="648" spans="1:8" ht="15" x14ac:dyDescent="0.25">
      <c r="A648">
        <f t="shared" si="66"/>
        <v>0</v>
      </c>
      <c r="B648">
        <f t="shared" si="67"/>
        <v>13</v>
      </c>
      <c r="C648" s="10" t="str">
        <f>IF(B648=B647," ",(LOOKUP(B648,'Co List'!$A$3:$A$362,'Co List'!$B$3:$B$362)))</f>
        <v xml:space="preserve"> </v>
      </c>
      <c r="D648" s="8" t="s">
        <v>396</v>
      </c>
      <c r="E648">
        <v>6181.6130000000003</v>
      </c>
      <c r="F648">
        <v>7084</v>
      </c>
      <c r="G648">
        <v>7873</v>
      </c>
      <c r="H648">
        <v>8396.7099999999991</v>
      </c>
    </row>
    <row r="649" spans="1:8" x14ac:dyDescent="0.2">
      <c r="A649">
        <f t="shared" si="66"/>
        <v>0</v>
      </c>
      <c r="B649">
        <f t="shared" si="67"/>
        <v>13</v>
      </c>
      <c r="C649" s="10" t="str">
        <f>IF(B649=B648," ",(LOOKUP(B649,'Co List'!$A$3:$A$362,'Co List'!$B$3:$B$362)))</f>
        <v xml:space="preserve"> </v>
      </c>
      <c r="D649" s="6" t="s">
        <v>397</v>
      </c>
      <c r="E649">
        <v>5747.183</v>
      </c>
      <c r="F649">
        <v>6574</v>
      </c>
      <c r="G649">
        <v>7071</v>
      </c>
      <c r="H649">
        <v>7845.08</v>
      </c>
    </row>
    <row r="650" spans="1:8" x14ac:dyDescent="0.2">
      <c r="A650">
        <f t="shared" si="66"/>
        <v>0</v>
      </c>
      <c r="B650">
        <f t="shared" si="67"/>
        <v>13</v>
      </c>
      <c r="C650" s="10" t="str">
        <f>IF(B650=B649," ",(LOOKUP(B650,'Co List'!$A$3:$A$362,'Co List'!$B$3:$B$362)))</f>
        <v xml:space="preserve"> </v>
      </c>
      <c r="D650" s="6" t="s">
        <v>398</v>
      </c>
      <c r="E650">
        <v>434.43</v>
      </c>
      <c r="F650">
        <v>510</v>
      </c>
      <c r="G650">
        <v>802</v>
      </c>
      <c r="H650">
        <v>551.63</v>
      </c>
    </row>
    <row r="651" spans="1:8" x14ac:dyDescent="0.2">
      <c r="A651">
        <f t="shared" si="66"/>
        <v>0</v>
      </c>
      <c r="B651">
        <f t="shared" si="67"/>
        <v>13</v>
      </c>
      <c r="C651" s="10" t="str">
        <f>IF(B651=B650," ",(LOOKUP(B651,'Co List'!$A$3:$A$362,'Co List'!$B$3:$B$362)))</f>
        <v xml:space="preserve"> </v>
      </c>
      <c r="D651" s="6" t="s">
        <v>399</v>
      </c>
      <c r="E651">
        <v>0</v>
      </c>
      <c r="F651">
        <v>0</v>
      </c>
      <c r="G651">
        <v>0</v>
      </c>
      <c r="H651">
        <v>0</v>
      </c>
    </row>
    <row r="652" spans="1:8" x14ac:dyDescent="0.2">
      <c r="A652">
        <f t="shared" si="66"/>
        <v>0</v>
      </c>
      <c r="B652">
        <f t="shared" si="67"/>
        <v>13</v>
      </c>
      <c r="C652" s="10" t="str">
        <f>IF(B652=B651," ",(LOOKUP(B652,'Co List'!$A$3:$A$362,'Co List'!$B$3:$B$362)))</f>
        <v xml:space="preserve"> </v>
      </c>
      <c r="D652" s="6" t="s">
        <v>400</v>
      </c>
      <c r="E652">
        <v>0</v>
      </c>
      <c r="F652">
        <v>0</v>
      </c>
      <c r="G652">
        <v>0</v>
      </c>
      <c r="H652">
        <v>0</v>
      </c>
    </row>
    <row r="653" spans="1:8" x14ac:dyDescent="0.2">
      <c r="A653">
        <f t="shared" si="66"/>
        <v>0</v>
      </c>
      <c r="B653">
        <f t="shared" si="67"/>
        <v>13</v>
      </c>
      <c r="C653" s="10" t="str">
        <f>IF(B653=B652," ",(LOOKUP(B653,'Co List'!$A$3:$A$362,'Co List'!$B$3:$B$362)))</f>
        <v xml:space="preserve"> </v>
      </c>
      <c r="D653" s="6" t="s">
        <v>401</v>
      </c>
      <c r="E653">
        <v>2.8391084020000004</v>
      </c>
      <c r="F653">
        <v>3.6551439999999999</v>
      </c>
      <c r="G653">
        <v>4.4900849999999997</v>
      </c>
      <c r="H653">
        <v>5.4680207599999999</v>
      </c>
    </row>
    <row r="654" spans="1:8" x14ac:dyDescent="0.2">
      <c r="A654">
        <f t="shared" si="66"/>
        <v>0</v>
      </c>
      <c r="B654">
        <f t="shared" si="67"/>
        <v>13</v>
      </c>
      <c r="C654" s="10" t="str">
        <f>IF(B654=B653," ",(LOOKUP(B654,'Co List'!$A$3:$A$362,'Co List'!$B$3:$B$362)))</f>
        <v xml:space="preserve"> </v>
      </c>
      <c r="D654" s="6" t="s">
        <v>402</v>
      </c>
      <c r="E654">
        <v>0.54390635999999992</v>
      </c>
      <c r="F654">
        <v>0.57272999999999996</v>
      </c>
      <c r="G654">
        <v>0.96560800000000002</v>
      </c>
      <c r="H654">
        <v>0.72704833999999996</v>
      </c>
    </row>
    <row r="655" spans="1:8" x14ac:dyDescent="0.2">
      <c r="A655">
        <f t="shared" si="66"/>
        <v>0</v>
      </c>
      <c r="B655">
        <f t="shared" si="67"/>
        <v>13</v>
      </c>
      <c r="C655" s="10" t="str">
        <f>IF(B655=B654," ",(LOOKUP(B655,'Co List'!$A$3:$A$362,'Co List'!$B$3:$B$362)))</f>
        <v xml:space="preserve"> </v>
      </c>
      <c r="D655" s="6" t="s">
        <v>403</v>
      </c>
      <c r="E655">
        <v>0</v>
      </c>
      <c r="F655">
        <v>0</v>
      </c>
      <c r="G655">
        <v>0</v>
      </c>
      <c r="H655">
        <v>0</v>
      </c>
    </row>
    <row r="656" spans="1:8" x14ac:dyDescent="0.2">
      <c r="A656">
        <f t="shared" si="66"/>
        <v>0</v>
      </c>
      <c r="B656">
        <f t="shared" si="67"/>
        <v>13</v>
      </c>
      <c r="C656" s="10" t="str">
        <f>IF(B656=B655," ",(LOOKUP(B656,'Co List'!$A$3:$A$362,'Co List'!$B$3:$B$362)))</f>
        <v xml:space="preserve"> </v>
      </c>
      <c r="D656" s="6" t="s">
        <v>404</v>
      </c>
      <c r="E656" s="11">
        <v>3.3830147620000006</v>
      </c>
      <c r="F656" s="11">
        <v>4.2278739999999999</v>
      </c>
      <c r="G656" s="11">
        <v>5.4556930000000001</v>
      </c>
      <c r="H656" s="11">
        <v>6.1950691000000004</v>
      </c>
    </row>
    <row r="657" spans="1:16" x14ac:dyDescent="0.2">
      <c r="A657">
        <f t="shared" si="66"/>
        <v>0</v>
      </c>
      <c r="B657">
        <f t="shared" si="67"/>
        <v>13</v>
      </c>
      <c r="C657" s="10" t="str">
        <f>IF(B657=B656," ",(LOOKUP(B657,'Co List'!$A$3:$A$362,'Co List'!$B$3:$B$362)))</f>
        <v xml:space="preserve"> </v>
      </c>
      <c r="D657" s="6" t="s">
        <v>405</v>
      </c>
      <c r="E657">
        <v>381.89</v>
      </c>
      <c r="F657">
        <v>458.15</v>
      </c>
      <c r="G657">
        <v>604.26</v>
      </c>
      <c r="H657">
        <v>839.2</v>
      </c>
    </row>
    <row r="658" spans="1:16" x14ac:dyDescent="0.2">
      <c r="A658">
        <f t="shared" si="66"/>
        <v>0</v>
      </c>
      <c r="B658">
        <f t="shared" si="67"/>
        <v>13</v>
      </c>
      <c r="C658" s="10" t="str">
        <f>IF(B658=B657," ",(LOOKUP(B658,'Co List'!$A$3:$A$362,'Co List'!$B$3:$B$362)))</f>
        <v xml:space="preserve"> </v>
      </c>
      <c r="D658" s="6" t="s">
        <v>406</v>
      </c>
      <c r="E658">
        <v>72.48</v>
      </c>
      <c r="F658">
        <v>91.22</v>
      </c>
      <c r="G658">
        <v>133.15</v>
      </c>
      <c r="H658">
        <v>207.28</v>
      </c>
    </row>
    <row r="659" spans="1:16" x14ac:dyDescent="0.2">
      <c r="A659">
        <f t="shared" si="66"/>
        <v>0</v>
      </c>
      <c r="B659">
        <f t="shared" si="67"/>
        <v>13</v>
      </c>
      <c r="C659" s="10" t="str">
        <f>IF(B659=B658," ",(LOOKUP(B659,'Co List'!$A$3:$A$362,'Co List'!$B$3:$B$362)))</f>
        <v xml:space="preserve"> </v>
      </c>
      <c r="D659" s="6" t="s">
        <v>407</v>
      </c>
      <c r="E659" s="11">
        <v>28.53</v>
      </c>
      <c r="F659" s="11">
        <v>46.45</v>
      </c>
      <c r="G659" s="11">
        <v>66.489999999999995</v>
      </c>
      <c r="H659" s="11">
        <v>101.12</v>
      </c>
    </row>
    <row r="660" spans="1:16" x14ac:dyDescent="0.2">
      <c r="A660">
        <f t="shared" si="66"/>
        <v>0</v>
      </c>
      <c r="B660">
        <f t="shared" si="67"/>
        <v>13</v>
      </c>
      <c r="C660" s="10" t="str">
        <f>IF(B660=B659," ",(LOOKUP(B660,'Co List'!$A$3:$A$362,'Co List'!$B$3:$B$362)))</f>
        <v xml:space="preserve"> </v>
      </c>
      <c r="D660" s="6" t="s">
        <v>408</v>
      </c>
      <c r="E660">
        <v>11.796099999999999</v>
      </c>
      <c r="F660">
        <v>11.796099999999999</v>
      </c>
      <c r="G660">
        <v>11.796099999999999</v>
      </c>
      <c r="H660">
        <v>11.8</v>
      </c>
    </row>
    <row r="661" spans="1:16" x14ac:dyDescent="0.2">
      <c r="A661">
        <f t="shared" si="66"/>
        <v>0</v>
      </c>
      <c r="B661">
        <f t="shared" si="67"/>
        <v>13</v>
      </c>
      <c r="C661" s="10" t="str">
        <f>IF(B661=B660," ",(LOOKUP(B661,'Co List'!$A$3:$A$362,'Co List'!$B$3:$B$362)))</f>
        <v xml:space="preserve"> </v>
      </c>
      <c r="D661" s="6" t="s">
        <v>409</v>
      </c>
      <c r="E661">
        <v>4.5999999999999996</v>
      </c>
      <c r="F661">
        <v>5.9855</v>
      </c>
      <c r="G661">
        <v>7.6288999999999998</v>
      </c>
      <c r="H661">
        <v>9.98</v>
      </c>
    </row>
    <row r="662" spans="1:16" x14ac:dyDescent="0.2">
      <c r="A662">
        <f t="shared" si="66"/>
        <v>0</v>
      </c>
      <c r="B662">
        <f t="shared" si="67"/>
        <v>13</v>
      </c>
      <c r="C662" s="10" t="str">
        <f>IF(B662=B661," ",(LOOKUP(B662,'Co List'!$A$3:$A$362,'Co List'!$B$3:$B$362)))</f>
        <v xml:space="preserve"> </v>
      </c>
      <c r="D662" s="6" t="s">
        <v>410</v>
      </c>
      <c r="E662">
        <v>3.3830147620000006</v>
      </c>
      <c r="F662">
        <v>4.2278739999999999</v>
      </c>
      <c r="G662">
        <v>5.4556930000000001</v>
      </c>
      <c r="H662">
        <v>6.1950691000000004</v>
      </c>
    </row>
    <row r="663" spans="1:16" x14ac:dyDescent="0.2">
      <c r="A663">
        <f t="shared" si="66"/>
        <v>0</v>
      </c>
      <c r="B663">
        <f t="shared" si="67"/>
        <v>13</v>
      </c>
      <c r="C663" s="10" t="str">
        <f>IF(B663=B662," ",(LOOKUP(B663,'Co List'!$A$3:$A$362,'Co List'!$B$3:$B$362)))</f>
        <v xml:space="preserve"> </v>
      </c>
      <c r="D663" s="6" t="s">
        <v>411</v>
      </c>
      <c r="E663">
        <v>3.3830147620000006</v>
      </c>
      <c r="F663">
        <v>4.2278739999999999</v>
      </c>
      <c r="G663">
        <v>5.4556930000000001</v>
      </c>
      <c r="H663">
        <v>6.1950691000000004</v>
      </c>
    </row>
    <row r="664" spans="1:16" x14ac:dyDescent="0.2">
      <c r="A664">
        <f t="shared" si="66"/>
        <v>0</v>
      </c>
      <c r="B664">
        <f t="shared" si="67"/>
        <v>13</v>
      </c>
      <c r="C664" s="10" t="str">
        <f>IF(B664=B663," ",(LOOKUP(B664,'Co List'!$A$3:$A$362,'Co List'!$B$3:$B$362)))</f>
        <v xml:space="preserve"> </v>
      </c>
      <c r="D664" s="6" t="s">
        <v>412</v>
      </c>
      <c r="E664">
        <v>-1.216985237999999</v>
      </c>
      <c r="F664">
        <v>-1.7576260000000001</v>
      </c>
      <c r="G664">
        <v>-2.1732069999999997</v>
      </c>
      <c r="H664">
        <v>-3.7849309</v>
      </c>
    </row>
    <row r="665" spans="1:16" ht="13.5" thickBot="1" x14ac:dyDescent="0.25">
      <c r="A665">
        <f t="shared" si="66"/>
        <v>0</v>
      </c>
      <c r="B665">
        <f t="shared" si="67"/>
        <v>13</v>
      </c>
      <c r="C665" s="10" t="str">
        <f>IF(B665=B664," ",(LOOKUP(B665,'Co List'!$A$3:$A$362,'Co List'!$B$3:$B$362)))</f>
        <v xml:space="preserve"> </v>
      </c>
      <c r="D665" s="9" t="s">
        <v>413</v>
      </c>
      <c r="E665">
        <v>3</v>
      </c>
      <c r="F665">
        <v>12</v>
      </c>
      <c r="G665">
        <v>12</v>
      </c>
      <c r="H665">
        <v>12</v>
      </c>
    </row>
    <row r="666" spans="1:16" ht="15" x14ac:dyDescent="0.25">
      <c r="A666">
        <f t="shared" si="66"/>
        <v>0</v>
      </c>
      <c r="B666">
        <f t="shared" si="67"/>
        <v>14</v>
      </c>
      <c r="C666" s="10" t="str">
        <f>IF(B666=B665," ",(LOOKUP(B666,'Co List'!$A$3:$A$362,'Co List'!$B$3:$B$362)))</f>
        <v>AJANTA SOYA LTD.</v>
      </c>
      <c r="D666" s="4" t="s">
        <v>362</v>
      </c>
      <c r="E666">
        <v>81.480231504466644</v>
      </c>
      <c r="F666">
        <v>81.286192160531812</v>
      </c>
      <c r="G666">
        <v>81.720506230030537</v>
      </c>
      <c r="H666">
        <v>81.684261446205426</v>
      </c>
      <c r="J666">
        <f t="shared" ref="J666" si="68">COUNTIF(E708:H708,0)</f>
        <v>0</v>
      </c>
      <c r="K666">
        <f>SUM(E666:H666)/(4-J666)</f>
        <v>81.542797835308605</v>
      </c>
      <c r="L666">
        <f>SUM(E676:H676)/(4-J666)</f>
        <v>25139.25231320981</v>
      </c>
      <c r="M666">
        <f>E676</f>
        <v>25491.950711202426</v>
      </c>
      <c r="N666">
        <f t="shared" ref="N666" si="69">F676</f>
        <v>22521.525826751866</v>
      </c>
      <c r="O666">
        <f t="shared" ref="O666" si="70">G676</f>
        <v>26445.054808035038</v>
      </c>
      <c r="P666">
        <f t="shared" ref="P666" si="71">H676</f>
        <v>26098.477906849905</v>
      </c>
    </row>
    <row r="667" spans="1:16" x14ac:dyDescent="0.2">
      <c r="A667">
        <f t="shared" si="66"/>
        <v>0</v>
      </c>
      <c r="B667">
        <f t="shared" si="67"/>
        <v>14</v>
      </c>
      <c r="C667" s="10" t="str">
        <f>IF(B667=B666," ",(LOOKUP(B667,'Co List'!$A$3:$A$362,'Co List'!$B$3:$B$362)))</f>
        <v xml:space="preserve"> </v>
      </c>
      <c r="D667" s="6" t="s">
        <v>364</v>
      </c>
      <c r="E667">
        <v>4.5080369999999998</v>
      </c>
      <c r="F667">
        <v>4.5080369999999998</v>
      </c>
      <c r="G667">
        <v>4.5080369999999998</v>
      </c>
      <c r="H667">
        <v>4.5080369999999998</v>
      </c>
    </row>
    <row r="668" spans="1:16" x14ac:dyDescent="0.2">
      <c r="A668">
        <f t="shared" si="66"/>
        <v>0</v>
      </c>
      <c r="B668">
        <f t="shared" si="67"/>
        <v>14</v>
      </c>
      <c r="C668" s="10" t="str">
        <f>IF(B668=B667," ",(LOOKUP(B668,'Co List'!$A$3:$A$362,'Co List'!$B$3:$B$362)))</f>
        <v xml:space="preserve"> </v>
      </c>
      <c r="D668" s="6" t="s">
        <v>365</v>
      </c>
      <c r="E668">
        <v>0.80753179755075621</v>
      </c>
      <c r="F668">
        <v>0.7895029342414196</v>
      </c>
      <c r="G668">
        <v>0.7798396070036081</v>
      </c>
      <c r="H668">
        <v>0.77984320933136264</v>
      </c>
    </row>
    <row r="669" spans="1:16" x14ac:dyDescent="0.2">
      <c r="A669">
        <f t="shared" si="66"/>
        <v>0</v>
      </c>
      <c r="B669">
        <f t="shared" si="67"/>
        <v>14</v>
      </c>
      <c r="C669" s="10" t="str">
        <f>IF(B669=B668," ",(LOOKUP(B669,'Co List'!$A$3:$A$362,'Co List'!$B$3:$B$362)))</f>
        <v xml:space="preserve"> </v>
      </c>
      <c r="D669" s="7" t="s">
        <v>366</v>
      </c>
      <c r="E669">
        <v>10.987436192923765</v>
      </c>
      <c r="F669">
        <v>7.4638847440683582</v>
      </c>
      <c r="G669">
        <v>7.1550472965462761</v>
      </c>
      <c r="H669">
        <v>6.240519812259369</v>
      </c>
    </row>
    <row r="670" spans="1:16" x14ac:dyDescent="0.2">
      <c r="A670">
        <f t="shared" si="66"/>
        <v>0</v>
      </c>
      <c r="B670">
        <f t="shared" si="67"/>
        <v>14</v>
      </c>
      <c r="C670" s="10" t="str">
        <f>IF(B670=B669," ",(LOOKUP(B670,'Co List'!$A$3:$A$362,'Co List'!$B$3:$B$362)))</f>
        <v xml:space="preserve"> </v>
      </c>
      <c r="D670" s="6" t="s">
        <v>367</v>
      </c>
      <c r="E670">
        <v>5646057.743344944</v>
      </c>
      <c r="F670">
        <v>4861110.6899960861</v>
      </c>
      <c r="G670">
        <v>12433029.999076184</v>
      </c>
      <c r="H670">
        <v>4990148.7393594459</v>
      </c>
    </row>
    <row r="671" spans="1:16" x14ac:dyDescent="0.2">
      <c r="A671">
        <f t="shared" si="66"/>
        <v>0</v>
      </c>
      <c r="B671">
        <f t="shared" si="67"/>
        <v>14</v>
      </c>
      <c r="C671" s="10" t="str">
        <f>IF(B671=B670," ",(LOOKUP(B671,'Co List'!$A$3:$A$362,'Co List'!$B$3:$B$362)))</f>
        <v xml:space="preserve"> </v>
      </c>
      <c r="D671" s="6" t="s">
        <v>368</v>
      </c>
      <c r="E671">
        <v>0.21428109705545687</v>
      </c>
      <c r="F671">
        <v>0.18931219961124587</v>
      </c>
      <c r="G671">
        <v>0.2222927315431853</v>
      </c>
      <c r="H671">
        <v>0.16837727681838649</v>
      </c>
    </row>
    <row r="672" spans="1:16" x14ac:dyDescent="0.2">
      <c r="A672">
        <f t="shared" si="66"/>
        <v>0</v>
      </c>
      <c r="B672">
        <f t="shared" si="67"/>
        <v>14</v>
      </c>
      <c r="C672" s="10" t="str">
        <f>IF(B672=B671," ",(LOOKUP(B672,'Co List'!$A$3:$A$362,'Co List'!$B$3:$B$362)))</f>
        <v xml:space="preserve"> </v>
      </c>
      <c r="D672" s="6" t="s">
        <v>369</v>
      </c>
      <c r="E672">
        <v>999.68434161578136</v>
      </c>
      <c r="F672">
        <v>688.7316766590784</v>
      </c>
      <c r="G672">
        <v>559.09206782315084</v>
      </c>
      <c r="H672">
        <v>711.13018819754507</v>
      </c>
    </row>
    <row r="673" spans="1:8" x14ac:dyDescent="0.2">
      <c r="A673">
        <f t="shared" si="66"/>
        <v>0</v>
      </c>
      <c r="B673">
        <f t="shared" si="67"/>
        <v>14</v>
      </c>
      <c r="C673" s="10" t="str">
        <f>IF(B673=B672," ",(LOOKUP(B673,'Co List'!$A$3:$A$362,'Co List'!$B$3:$B$362)))</f>
        <v xml:space="preserve"> </v>
      </c>
      <c r="D673" s="6" t="s">
        <v>370</v>
      </c>
      <c r="E673">
        <v>0</v>
      </c>
      <c r="F673">
        <v>0</v>
      </c>
      <c r="G673">
        <v>0</v>
      </c>
      <c r="H673">
        <v>0</v>
      </c>
    </row>
    <row r="674" spans="1:8" x14ac:dyDescent="0.2">
      <c r="A674">
        <f t="shared" si="66"/>
        <v>0</v>
      </c>
      <c r="B674">
        <f t="shared" si="67"/>
        <v>14</v>
      </c>
      <c r="C674" s="10" t="str">
        <f>IF(B674=B673," ",(LOOKUP(B674,'Co List'!$A$3:$A$362,'Co List'!$B$3:$B$362)))</f>
        <v xml:space="preserve"> </v>
      </c>
      <c r="D674" s="6" t="s">
        <v>371</v>
      </c>
      <c r="E674">
        <v>17.6281092030226</v>
      </c>
      <c r="F674">
        <v>19.116230871460633</v>
      </c>
      <c r="G674">
        <v>17.335298695303109</v>
      </c>
      <c r="H674">
        <v>18.751117776789357</v>
      </c>
    </row>
    <row r="675" spans="1:8" x14ac:dyDescent="0.2">
      <c r="A675">
        <f t="shared" si="66"/>
        <v>0</v>
      </c>
      <c r="B675">
        <f t="shared" si="67"/>
        <v>14</v>
      </c>
      <c r="C675" s="10" t="str">
        <f>IF(B675=B674," ",(LOOKUP(B675,'Co List'!$A$3:$A$362,'Co List'!$B$3:$B$362)))</f>
        <v xml:space="preserve"> </v>
      </c>
      <c r="D675" s="6" t="s">
        <v>372</v>
      </c>
      <c r="E675">
        <v>82.371890796977397</v>
      </c>
      <c r="F675">
        <v>80.88376912853937</v>
      </c>
      <c r="G675">
        <v>82.664701304696877</v>
      </c>
      <c r="H675">
        <v>81.248882223210643</v>
      </c>
    </row>
    <row r="676" spans="1:8" x14ac:dyDescent="0.2">
      <c r="A676">
        <f t="shared" si="66"/>
        <v>0</v>
      </c>
      <c r="B676">
        <f t="shared" si="67"/>
        <v>14</v>
      </c>
      <c r="C676" s="10" t="str">
        <f>IF(B676=B675," ",(LOOKUP(B676,'Co List'!$A$3:$A$362,'Co List'!$B$3:$B$362)))</f>
        <v xml:space="preserve"> </v>
      </c>
      <c r="D676" s="6" t="s">
        <v>373</v>
      </c>
      <c r="E676">
        <v>25491.950711202426</v>
      </c>
      <c r="F676">
        <v>22521.525826751866</v>
      </c>
      <c r="G676">
        <v>26445.054808035038</v>
      </c>
      <c r="H676">
        <v>26098.477906849905</v>
      </c>
    </row>
    <row r="677" spans="1:8" x14ac:dyDescent="0.2">
      <c r="A677">
        <f t="shared" si="66"/>
        <v>0</v>
      </c>
      <c r="B677">
        <f t="shared" si="67"/>
        <v>14</v>
      </c>
      <c r="C677" s="10" t="str">
        <f>IF(B677=B676," ",(LOOKUP(B677,'Co List'!$A$3:$A$362,'Co List'!$B$3:$B$362)))</f>
        <v xml:space="preserve"> </v>
      </c>
      <c r="D677" s="6" t="s">
        <v>374</v>
      </c>
      <c r="E677">
        <v>25354.294113704927</v>
      </c>
      <c r="F677">
        <v>22402.79386409248</v>
      </c>
      <c r="G677">
        <v>26302.580748673379</v>
      </c>
      <c r="H677">
        <v>25960.206355588965</v>
      </c>
    </row>
    <row r="678" spans="1:8" x14ac:dyDescent="0.2">
      <c r="A678">
        <f t="shared" si="66"/>
        <v>0</v>
      </c>
      <c r="B678">
        <f t="shared" si="67"/>
        <v>14</v>
      </c>
      <c r="C678" s="10" t="str">
        <f>IF(B678=B677," ",(LOOKUP(B678,'Co List'!$A$3:$A$362,'Co List'!$B$3:$B$362)))</f>
        <v xml:space="preserve"> </v>
      </c>
      <c r="D678" s="6" t="s">
        <v>375</v>
      </c>
      <c r="E678">
        <v>49.76942450386565</v>
      </c>
      <c r="F678">
        <v>42.775050643487738</v>
      </c>
      <c r="G678">
        <v>51.325792171283354</v>
      </c>
      <c r="H678">
        <v>49.828095003822725</v>
      </c>
    </row>
    <row r="679" spans="1:8" x14ac:dyDescent="0.2">
      <c r="A679">
        <f t="shared" si="66"/>
        <v>0</v>
      </c>
      <c r="B679">
        <f t="shared" si="67"/>
        <v>14</v>
      </c>
      <c r="C679" s="10" t="str">
        <f>IF(B679=B678," ",(LOOKUP(B679,'Co List'!$A$3:$A$362,'Co List'!$B$3:$B$362)))</f>
        <v xml:space="preserve"> </v>
      </c>
      <c r="D679" s="6" t="s">
        <v>376</v>
      </c>
      <c r="E679">
        <v>87.887172993629704</v>
      </c>
      <c r="F679">
        <v>75.956912015896535</v>
      </c>
      <c r="G679">
        <v>91.148267190372465</v>
      </c>
      <c r="H679">
        <v>88.443456257117646</v>
      </c>
    </row>
    <row r="680" spans="1:8" x14ac:dyDescent="0.2">
      <c r="A680">
        <f t="shared" si="66"/>
        <v>0</v>
      </c>
      <c r="B680">
        <f t="shared" si="67"/>
        <v>14</v>
      </c>
      <c r="C680" s="10" t="str">
        <f>IF(B680=B679," ",(LOOKUP(B680,'Co List'!$A$3:$A$362,'Co List'!$B$3:$B$362)))</f>
        <v xml:space="preserve"> </v>
      </c>
      <c r="D680" s="6" t="s">
        <v>377</v>
      </c>
      <c r="E680">
        <v>4493.7489093514596</v>
      </c>
      <c r="F680">
        <v>4305.2668728175195</v>
      </c>
      <c r="G680">
        <v>4584.3292411094899</v>
      </c>
      <c r="H680">
        <v>4893.756330262775</v>
      </c>
    </row>
    <row r="681" spans="1:8" ht="15" x14ac:dyDescent="0.25">
      <c r="A681">
        <f t="shared" si="66"/>
        <v>0</v>
      </c>
      <c r="B681">
        <f t="shared" si="67"/>
        <v>14</v>
      </c>
      <c r="C681" s="10" t="str">
        <f>IF(B681=B680," ",(LOOKUP(B681,'Co List'!$A$3:$A$362,'Co List'!$B$3:$B$362)))</f>
        <v xml:space="preserve"> </v>
      </c>
      <c r="D681" s="8" t="s">
        <v>378</v>
      </c>
      <c r="E681">
        <v>4181.7319200000002</v>
      </c>
      <c r="F681">
        <v>4156.6766400000015</v>
      </c>
      <c r="G681">
        <v>4408.1809200000007</v>
      </c>
      <c r="H681">
        <v>4709.9426400000002</v>
      </c>
    </row>
    <row r="682" spans="1:8" ht="15" x14ac:dyDescent="0.25">
      <c r="A682">
        <f t="shared" si="66"/>
        <v>0</v>
      </c>
      <c r="B682">
        <f t="shared" si="67"/>
        <v>14</v>
      </c>
      <c r="C682" s="10" t="str">
        <f>IF(B682=B681," ",(LOOKUP(B682,'Co List'!$A$3:$A$362,'Co List'!$B$3:$B$362)))</f>
        <v xml:space="preserve"> </v>
      </c>
      <c r="D682" s="8" t="s">
        <v>379</v>
      </c>
      <c r="E682">
        <v>312.01698935145981</v>
      </c>
      <c r="F682">
        <v>148.59023281751826</v>
      </c>
      <c r="G682">
        <v>176.14832110948905</v>
      </c>
      <c r="H682">
        <v>183.81369026277372</v>
      </c>
    </row>
    <row r="683" spans="1:8" ht="15" x14ac:dyDescent="0.25">
      <c r="A683">
        <f t="shared" si="66"/>
        <v>0</v>
      </c>
      <c r="B683">
        <f t="shared" si="67"/>
        <v>14</v>
      </c>
      <c r="C683" s="10" t="str">
        <f>IF(B683=B682," ",(LOOKUP(B683,'Co List'!$A$3:$A$362,'Co List'!$B$3:$B$362)))</f>
        <v xml:space="preserve"> </v>
      </c>
      <c r="D683" s="8" t="s">
        <v>380</v>
      </c>
      <c r="E683">
        <v>0</v>
      </c>
      <c r="F683">
        <v>-2.8421709430404007E-13</v>
      </c>
      <c r="G683">
        <v>0</v>
      </c>
      <c r="H683">
        <v>1.0800249583553523E-12</v>
      </c>
    </row>
    <row r="684" spans="1:8" ht="15" x14ac:dyDescent="0.25">
      <c r="A684">
        <f t="shared" si="66"/>
        <v>0</v>
      </c>
      <c r="B684">
        <f t="shared" si="67"/>
        <v>14</v>
      </c>
      <c r="C684" s="10" t="str">
        <f>IF(B684=B683," ",(LOOKUP(B684,'Co List'!$A$3:$A$362,'Co List'!$B$3:$B$362)))</f>
        <v xml:space="preserve"> </v>
      </c>
      <c r="D684" s="8" t="s">
        <v>381</v>
      </c>
      <c r="E684">
        <v>20998.201801850963</v>
      </c>
      <c r="F684">
        <v>18216.258953934346</v>
      </c>
      <c r="G684">
        <v>21860.725566925546</v>
      </c>
      <c r="H684">
        <v>21204.72157658713</v>
      </c>
    </row>
    <row r="685" spans="1:8" ht="15" x14ac:dyDescent="0.25">
      <c r="A685">
        <f t="shared" si="66"/>
        <v>0</v>
      </c>
      <c r="B685">
        <f t="shared" si="67"/>
        <v>14</v>
      </c>
      <c r="C685" s="10" t="str">
        <f>IF(B685=B684," ",(LOOKUP(B685,'Co List'!$A$3:$A$362,'Co List'!$B$3:$B$362)))</f>
        <v xml:space="preserve"> </v>
      </c>
      <c r="D685" s="8" t="s">
        <v>382</v>
      </c>
      <c r="E685">
        <v>20998.201801850963</v>
      </c>
      <c r="F685">
        <v>18216.258953934346</v>
      </c>
      <c r="G685">
        <v>21860.725566925546</v>
      </c>
      <c r="H685">
        <v>21204.72157658713</v>
      </c>
    </row>
    <row r="686" spans="1:8" ht="15" x14ac:dyDescent="0.25">
      <c r="A686">
        <f t="shared" si="66"/>
        <v>0</v>
      </c>
      <c r="B686">
        <f t="shared" si="67"/>
        <v>14</v>
      </c>
      <c r="C686" s="10" t="str">
        <f>IF(B686=B685," ",(LOOKUP(B686,'Co List'!$A$3:$A$362,'Co List'!$B$3:$B$362)))</f>
        <v xml:space="preserve"> </v>
      </c>
      <c r="D686" s="8" t="s">
        <v>383</v>
      </c>
      <c r="E686">
        <v>0</v>
      </c>
      <c r="F686">
        <v>0</v>
      </c>
      <c r="G686">
        <v>0</v>
      </c>
      <c r="H686">
        <v>0</v>
      </c>
    </row>
    <row r="687" spans="1:8" x14ac:dyDescent="0.2">
      <c r="A687">
        <f t="shared" si="66"/>
        <v>0</v>
      </c>
      <c r="B687">
        <f t="shared" si="67"/>
        <v>14</v>
      </c>
      <c r="C687" s="10" t="str">
        <f>IF(B687=B686," ",(LOOKUP(B687,'Co List'!$A$3:$A$362,'Co List'!$B$3:$B$362)))</f>
        <v xml:space="preserve"> </v>
      </c>
      <c r="D687" s="6" t="s">
        <v>384</v>
      </c>
      <c r="E687">
        <v>0</v>
      </c>
      <c r="F687">
        <v>0</v>
      </c>
      <c r="G687">
        <v>0</v>
      </c>
      <c r="H687">
        <v>0</v>
      </c>
    </row>
    <row r="688" spans="1:8" x14ac:dyDescent="0.2">
      <c r="A688">
        <f t="shared" si="66"/>
        <v>0</v>
      </c>
      <c r="B688">
        <f t="shared" si="67"/>
        <v>14</v>
      </c>
      <c r="C688" s="10" t="str">
        <f>IF(B688=B687," ",(LOOKUP(B688,'Co List'!$A$3:$A$362,'Co List'!$B$3:$B$362)))</f>
        <v xml:space="preserve"> </v>
      </c>
      <c r="D688" s="6" t="s">
        <v>385</v>
      </c>
      <c r="E688">
        <v>4657.9479719999999</v>
      </c>
      <c r="F688">
        <v>4040.840604</v>
      </c>
      <c r="G688">
        <v>4849.2782040000002</v>
      </c>
      <c r="H688">
        <v>4703.7594359999994</v>
      </c>
    </row>
    <row r="689" spans="1:8" x14ac:dyDescent="0.2">
      <c r="A689">
        <f t="shared" si="66"/>
        <v>0</v>
      </c>
      <c r="B689">
        <f t="shared" si="67"/>
        <v>14</v>
      </c>
      <c r="C689" s="10" t="str">
        <f>IF(B689=B688," ",(LOOKUP(B689,'Co List'!$A$3:$A$362,'Co List'!$B$3:$B$362)))</f>
        <v xml:space="preserve"> </v>
      </c>
      <c r="D689" s="6" t="s">
        <v>386</v>
      </c>
      <c r="E689">
        <v>0</v>
      </c>
      <c r="F689">
        <v>0</v>
      </c>
      <c r="G689">
        <v>0</v>
      </c>
      <c r="H689">
        <v>0</v>
      </c>
    </row>
    <row r="690" spans="1:8" x14ac:dyDescent="0.2">
      <c r="A690">
        <f t="shared" si="66"/>
        <v>0</v>
      </c>
      <c r="B690">
        <f t="shared" si="67"/>
        <v>14</v>
      </c>
      <c r="C690" s="10" t="str">
        <f>IF(B690=B689," ",(LOOKUP(B690,'Co List'!$A$3:$A$362,'Co List'!$B$3:$B$362)))</f>
        <v xml:space="preserve"> </v>
      </c>
      <c r="D690" s="6" t="s">
        <v>387</v>
      </c>
      <c r="E690">
        <v>0</v>
      </c>
      <c r="F690">
        <v>0</v>
      </c>
      <c r="G690">
        <v>0</v>
      </c>
      <c r="H690">
        <v>0</v>
      </c>
    </row>
    <row r="691" spans="1:8" x14ac:dyDescent="0.2">
      <c r="A691">
        <f t="shared" si="66"/>
        <v>0</v>
      </c>
      <c r="B691">
        <f t="shared" si="67"/>
        <v>14</v>
      </c>
      <c r="C691" s="10" t="str">
        <f>IF(B691=B690," ",(LOOKUP(B691,'Co List'!$A$3:$A$362,'Co List'!$B$3:$B$362)))</f>
        <v xml:space="preserve"> </v>
      </c>
      <c r="D691" s="6" t="s">
        <v>388</v>
      </c>
      <c r="E691">
        <v>4657.9479719999999</v>
      </c>
      <c r="F691">
        <v>4040.840604</v>
      </c>
      <c r="G691">
        <v>4849.2782040000002</v>
      </c>
      <c r="H691">
        <v>4703.7594359999994</v>
      </c>
    </row>
    <row r="692" spans="1:8" x14ac:dyDescent="0.2">
      <c r="A692">
        <f t="shared" si="66"/>
        <v>0</v>
      </c>
      <c r="B692">
        <f t="shared" si="67"/>
        <v>14</v>
      </c>
      <c r="C692" s="10" t="str">
        <f>IF(B692=B691," ",(LOOKUP(B692,'Co List'!$A$3:$A$362,'Co List'!$B$3:$B$362)))</f>
        <v xml:space="preserve"> </v>
      </c>
      <c r="D692" s="6" t="s">
        <v>389</v>
      </c>
      <c r="E692">
        <v>0</v>
      </c>
      <c r="F692">
        <v>0</v>
      </c>
      <c r="G692">
        <v>0</v>
      </c>
      <c r="H692">
        <v>0</v>
      </c>
    </row>
    <row r="693" spans="1:8" x14ac:dyDescent="0.2">
      <c r="A693">
        <f t="shared" si="66"/>
        <v>0</v>
      </c>
      <c r="B693">
        <f t="shared" si="67"/>
        <v>14</v>
      </c>
      <c r="C693" s="10" t="str">
        <f>IF(B693=B692," ",(LOOKUP(B693,'Co List'!$A$3:$A$362,'Co List'!$B$3:$B$362)))</f>
        <v xml:space="preserve"> </v>
      </c>
      <c r="D693" s="6" t="s">
        <v>390</v>
      </c>
      <c r="E693">
        <v>0</v>
      </c>
      <c r="F693">
        <v>0</v>
      </c>
      <c r="G693">
        <v>0</v>
      </c>
      <c r="H693">
        <v>0</v>
      </c>
    </row>
    <row r="694" spans="1:8" x14ac:dyDescent="0.2">
      <c r="A694">
        <f t="shared" si="66"/>
        <v>0</v>
      </c>
      <c r="B694">
        <f t="shared" si="67"/>
        <v>14</v>
      </c>
      <c r="C694" s="10" t="str">
        <f>IF(B694=B693," ",(LOOKUP(B694,'Co List'!$A$3:$A$362,'Co List'!$B$3:$B$362)))</f>
        <v xml:space="preserve"> </v>
      </c>
      <c r="D694" s="6" t="s">
        <v>391</v>
      </c>
      <c r="E694">
        <v>0</v>
      </c>
      <c r="F694">
        <v>0</v>
      </c>
      <c r="G694">
        <v>0</v>
      </c>
      <c r="H694">
        <v>0</v>
      </c>
    </row>
    <row r="695" spans="1:8" x14ac:dyDescent="0.2">
      <c r="A695">
        <f t="shared" si="66"/>
        <v>0</v>
      </c>
      <c r="B695">
        <f t="shared" si="67"/>
        <v>14</v>
      </c>
      <c r="C695" s="10" t="str">
        <f>IF(B695=B694," ",(LOOKUP(B695,'Co List'!$A$3:$A$362,'Co List'!$B$3:$B$362)))</f>
        <v xml:space="preserve"> </v>
      </c>
      <c r="D695" s="6" t="s">
        <v>392</v>
      </c>
      <c r="E695">
        <v>0</v>
      </c>
      <c r="F695">
        <v>0</v>
      </c>
      <c r="G695">
        <v>0</v>
      </c>
      <c r="H695">
        <v>0</v>
      </c>
    </row>
    <row r="696" spans="1:8" x14ac:dyDescent="0.2">
      <c r="A696">
        <f t="shared" si="66"/>
        <v>0</v>
      </c>
      <c r="B696">
        <f t="shared" si="67"/>
        <v>14</v>
      </c>
      <c r="C696" s="10" t="str">
        <f>IF(B696=B695," ",(LOOKUP(B696,'Co List'!$A$3:$A$362,'Co List'!$B$3:$B$362)))</f>
        <v xml:space="preserve"> </v>
      </c>
      <c r="D696" s="6" t="s">
        <v>393</v>
      </c>
      <c r="E696">
        <v>0</v>
      </c>
      <c r="F696">
        <v>0</v>
      </c>
      <c r="G696">
        <v>0</v>
      </c>
      <c r="H696">
        <v>0</v>
      </c>
    </row>
    <row r="697" spans="1:8" ht="15" x14ac:dyDescent="0.25">
      <c r="A697">
        <f t="shared" si="66"/>
        <v>0</v>
      </c>
      <c r="B697">
        <f t="shared" si="67"/>
        <v>14</v>
      </c>
      <c r="C697" s="10" t="str">
        <f>IF(B697=B696," ",(LOOKUP(B697,'Co List'!$A$3:$A$362,'Co List'!$B$3:$B$362)))</f>
        <v xml:space="preserve"> </v>
      </c>
      <c r="D697" s="8" t="s">
        <v>394</v>
      </c>
      <c r="E697">
        <v>0</v>
      </c>
      <c r="F697">
        <v>0</v>
      </c>
      <c r="G697">
        <v>0</v>
      </c>
      <c r="H697">
        <v>0</v>
      </c>
    </row>
    <row r="698" spans="1:8" ht="15" x14ac:dyDescent="0.25">
      <c r="A698">
        <f t="shared" si="66"/>
        <v>0</v>
      </c>
      <c r="B698">
        <f t="shared" si="67"/>
        <v>14</v>
      </c>
      <c r="C698" s="10" t="str">
        <f>IF(B698=B697," ",(LOOKUP(B698,'Co List'!$A$3:$A$362,'Co List'!$B$3:$B$362)))</f>
        <v xml:space="preserve"> </v>
      </c>
      <c r="D698" s="8" t="s">
        <v>395</v>
      </c>
      <c r="E698">
        <v>4.4601384319999999</v>
      </c>
      <c r="F698">
        <v>5.554681822</v>
      </c>
      <c r="G698">
        <v>6.3716695999999997</v>
      </c>
      <c r="H698">
        <v>6.2062997999999991</v>
      </c>
    </row>
    <row r="699" spans="1:8" ht="15" x14ac:dyDescent="0.25">
      <c r="A699">
        <f t="shared" si="66"/>
        <v>0</v>
      </c>
      <c r="B699">
        <f t="shared" si="67"/>
        <v>14</v>
      </c>
      <c r="C699" s="10" t="str">
        <f>IF(B699=B698," ",(LOOKUP(B699,'Co List'!$A$3:$A$362,'Co List'!$B$3:$B$362)))</f>
        <v xml:space="preserve"> </v>
      </c>
      <c r="D699" s="8" t="s">
        <v>396</v>
      </c>
      <c r="E699">
        <v>5564.7950000000001</v>
      </c>
      <c r="F699">
        <v>5453.1360000000004</v>
      </c>
      <c r="G699">
        <v>5878.5540000000001</v>
      </c>
      <c r="H699">
        <v>6275.308</v>
      </c>
    </row>
    <row r="700" spans="1:8" x14ac:dyDescent="0.2">
      <c r="A700">
        <f t="shared" si="66"/>
        <v>0</v>
      </c>
      <c r="B700">
        <f t="shared" si="67"/>
        <v>14</v>
      </c>
      <c r="C700" s="10" t="str">
        <f>IF(B700=B699," ",(LOOKUP(B700,'Co List'!$A$3:$A$362,'Co List'!$B$3:$B$362)))</f>
        <v xml:space="preserve"> </v>
      </c>
      <c r="D700" s="6" t="s">
        <v>397</v>
      </c>
      <c r="E700">
        <v>5162.6319999999996</v>
      </c>
      <c r="F700">
        <v>5261.616</v>
      </c>
      <c r="G700">
        <v>5651.5140000000001</v>
      </c>
      <c r="H700">
        <v>6038.3879999999999</v>
      </c>
    </row>
    <row r="701" spans="1:8" x14ac:dyDescent="0.2">
      <c r="A701">
        <f t="shared" si="66"/>
        <v>0</v>
      </c>
      <c r="B701">
        <f t="shared" si="67"/>
        <v>14</v>
      </c>
      <c r="C701" s="10" t="str">
        <f>IF(B701=B700," ",(LOOKUP(B701,'Co List'!$A$3:$A$362,'Co List'!$B$3:$B$362)))</f>
        <v xml:space="preserve"> </v>
      </c>
      <c r="D701" s="6" t="s">
        <v>398</v>
      </c>
      <c r="E701">
        <v>402.16300000000001</v>
      </c>
      <c r="F701">
        <v>191.52</v>
      </c>
      <c r="G701">
        <v>227.04</v>
      </c>
      <c r="H701">
        <v>236.92</v>
      </c>
    </row>
    <row r="702" spans="1:8" x14ac:dyDescent="0.2">
      <c r="A702">
        <f t="shared" si="66"/>
        <v>0</v>
      </c>
      <c r="B702">
        <f t="shared" si="67"/>
        <v>14</v>
      </c>
      <c r="C702" s="10" t="str">
        <f>IF(B702=B701," ",(LOOKUP(B702,'Co List'!$A$3:$A$362,'Co List'!$B$3:$B$362)))</f>
        <v xml:space="preserve"> </v>
      </c>
      <c r="D702" s="6" t="s">
        <v>399</v>
      </c>
      <c r="E702">
        <v>0</v>
      </c>
      <c r="F702">
        <v>0</v>
      </c>
      <c r="G702">
        <v>0</v>
      </c>
      <c r="H702">
        <v>0</v>
      </c>
    </row>
    <row r="703" spans="1:8" x14ac:dyDescent="0.2">
      <c r="A703">
        <f t="shared" si="66"/>
        <v>0</v>
      </c>
      <c r="B703">
        <f t="shared" si="67"/>
        <v>14</v>
      </c>
      <c r="C703" s="10" t="str">
        <f>IF(B703=B702," ",(LOOKUP(B703,'Co List'!$A$3:$A$362,'Co List'!$B$3:$B$362)))</f>
        <v xml:space="preserve"> </v>
      </c>
      <c r="D703" s="6" t="s">
        <v>400</v>
      </c>
      <c r="E703">
        <v>0</v>
      </c>
      <c r="F703">
        <v>0</v>
      </c>
      <c r="G703">
        <v>0</v>
      </c>
      <c r="H703">
        <v>0</v>
      </c>
    </row>
    <row r="704" spans="1:8" x14ac:dyDescent="0.2">
      <c r="A704">
        <f t="shared" si="66"/>
        <v>0</v>
      </c>
      <c r="B704">
        <f t="shared" si="67"/>
        <v>14</v>
      </c>
      <c r="C704" s="10" t="str">
        <f>IF(B704=B703," ",(LOOKUP(B704,'Co List'!$A$3:$A$362,'Co List'!$B$3:$B$362)))</f>
        <v xml:space="preserve"> </v>
      </c>
      <c r="D704" s="6" t="s">
        <v>401</v>
      </c>
      <c r="E704">
        <v>2.3593228240000004</v>
      </c>
      <c r="F704">
        <v>2.4782211360000002</v>
      </c>
      <c r="G704">
        <v>2.9783478779999997</v>
      </c>
      <c r="H704">
        <v>3.689455068</v>
      </c>
    </row>
    <row r="705" spans="1:16" x14ac:dyDescent="0.2">
      <c r="A705">
        <f t="shared" si="66"/>
        <v>0</v>
      </c>
      <c r="B705">
        <f t="shared" si="67"/>
        <v>14</v>
      </c>
      <c r="C705" s="10" t="str">
        <f>IF(B705=B704," ",(LOOKUP(B705,'Co List'!$A$3:$A$362,'Co List'!$B$3:$B$362)))</f>
        <v xml:space="preserve"> </v>
      </c>
      <c r="D705" s="6" t="s">
        <v>402</v>
      </c>
      <c r="E705">
        <v>0.429107921</v>
      </c>
      <c r="F705">
        <v>0.24169823999999998</v>
      </c>
      <c r="G705">
        <v>0.306504</v>
      </c>
      <c r="H705">
        <v>0.35253696000000001</v>
      </c>
    </row>
    <row r="706" spans="1:16" x14ac:dyDescent="0.2">
      <c r="A706">
        <f t="shared" si="66"/>
        <v>0</v>
      </c>
      <c r="B706">
        <f t="shared" si="67"/>
        <v>14</v>
      </c>
      <c r="C706" s="10" t="str">
        <f>IF(B706=B705," ",(LOOKUP(B706,'Co List'!$A$3:$A$362,'Co List'!$B$3:$B$362)))</f>
        <v xml:space="preserve"> </v>
      </c>
      <c r="D706" s="6" t="s">
        <v>403</v>
      </c>
      <c r="E706">
        <v>0</v>
      </c>
      <c r="F706">
        <v>0</v>
      </c>
      <c r="G706">
        <v>0</v>
      </c>
      <c r="H706">
        <v>0</v>
      </c>
    </row>
    <row r="707" spans="1:16" x14ac:dyDescent="0.2">
      <c r="A707">
        <f t="shared" si="66"/>
        <v>0</v>
      </c>
      <c r="B707">
        <f t="shared" si="67"/>
        <v>14</v>
      </c>
      <c r="C707" s="10" t="str">
        <f>IF(B707=B706," ",(LOOKUP(B707,'Co List'!$A$3:$A$362,'Co List'!$B$3:$B$362)))</f>
        <v xml:space="preserve"> </v>
      </c>
      <c r="D707" s="6" t="s">
        <v>404</v>
      </c>
      <c r="E707" s="11">
        <v>2.7884307450000003</v>
      </c>
      <c r="F707" s="11">
        <v>2.719919376</v>
      </c>
      <c r="G707" s="11">
        <v>3.2848518779999996</v>
      </c>
      <c r="H707" s="11">
        <v>4.0419920280000001</v>
      </c>
    </row>
    <row r="708" spans="1:16" x14ac:dyDescent="0.2">
      <c r="A708">
        <f t="shared" si="66"/>
        <v>0</v>
      </c>
      <c r="B708">
        <f t="shared" si="67"/>
        <v>14</v>
      </c>
      <c r="C708" s="10" t="str">
        <f>IF(B708=B707," ",(LOOKUP(B708,'Co List'!$A$3:$A$362,'Co List'!$B$3:$B$362)))</f>
        <v xml:space="preserve"> </v>
      </c>
      <c r="D708" s="6" t="s">
        <v>405</v>
      </c>
      <c r="E708">
        <v>232.01</v>
      </c>
      <c r="F708">
        <v>301.74</v>
      </c>
      <c r="G708">
        <v>369.6</v>
      </c>
      <c r="H708">
        <v>418.21</v>
      </c>
    </row>
    <row r="709" spans="1:16" x14ac:dyDescent="0.2">
      <c r="A709">
        <f t="shared" ref="A709:A772" si="72">IF(A708&gt;0,A708+1,(IF($C$1=C709,1,0)))</f>
        <v>0</v>
      </c>
      <c r="B709">
        <f t="shared" ref="B709:B772" si="73">IF(D709=$D$3,B708+1,B708)</f>
        <v>14</v>
      </c>
      <c r="C709" s="10" t="str">
        <f>IF(B709=B708," ",(LOOKUP(B709,'Co List'!$A$3:$A$362,'Co List'!$B$3:$B$362)))</f>
        <v xml:space="preserve"> </v>
      </c>
      <c r="D709" s="6" t="s">
        <v>406</v>
      </c>
      <c r="E709">
        <v>2.5499999999999998</v>
      </c>
      <c r="F709">
        <v>3.27</v>
      </c>
      <c r="G709">
        <v>4.7300000000000004</v>
      </c>
      <c r="H709">
        <v>3.67</v>
      </c>
    </row>
    <row r="710" spans="1:16" x14ac:dyDescent="0.2">
      <c r="A710">
        <f t="shared" si="72"/>
        <v>0</v>
      </c>
      <c r="B710">
        <f t="shared" si="73"/>
        <v>14</v>
      </c>
      <c r="C710" s="10" t="str">
        <f>IF(B710=B709," ",(LOOKUP(B710,'Co List'!$A$3:$A$362,'Co List'!$B$3:$B$362)))</f>
        <v xml:space="preserve"> </v>
      </c>
      <c r="D710" s="6" t="s">
        <v>407</v>
      </c>
      <c r="E710" s="11">
        <v>0.45150000000000001</v>
      </c>
      <c r="F710" s="11">
        <v>0.46329999999999999</v>
      </c>
      <c r="G710" s="11">
        <v>0.2127</v>
      </c>
      <c r="H710" s="11">
        <v>0.52300000000000002</v>
      </c>
    </row>
    <row r="711" spans="1:16" x14ac:dyDescent="0.2">
      <c r="A711">
        <f t="shared" si="72"/>
        <v>0</v>
      </c>
      <c r="B711">
        <f t="shared" si="73"/>
        <v>14</v>
      </c>
      <c r="C711" s="10" t="str">
        <f>IF(B711=B710," ",(LOOKUP(B711,'Co List'!$A$3:$A$362,'Co List'!$B$3:$B$362)))</f>
        <v xml:space="preserve"> </v>
      </c>
      <c r="D711" s="6" t="s">
        <v>408</v>
      </c>
      <c r="E711">
        <v>11.8965</v>
      </c>
      <c r="F711">
        <v>11.8965</v>
      </c>
      <c r="G711">
        <v>11.8965</v>
      </c>
      <c r="H711">
        <v>15.5</v>
      </c>
    </row>
    <row r="712" spans="1:16" x14ac:dyDescent="0.2">
      <c r="A712">
        <f t="shared" si="72"/>
        <v>0</v>
      </c>
      <c r="B712">
        <f t="shared" si="73"/>
        <v>14</v>
      </c>
      <c r="C712" s="10" t="str">
        <f>IF(B712=B711," ",(LOOKUP(B712,'Co List'!$A$3:$A$362,'Co List'!$B$3:$B$362)))</f>
        <v xml:space="preserve"> </v>
      </c>
      <c r="D712" s="6" t="s">
        <v>409</v>
      </c>
      <c r="E712">
        <v>7.5282999999999998</v>
      </c>
      <c r="F712">
        <v>8.6179000000000006</v>
      </c>
      <c r="G712">
        <v>10.056100000000001</v>
      </c>
      <c r="H712">
        <v>10.69</v>
      </c>
    </row>
    <row r="713" spans="1:16" x14ac:dyDescent="0.2">
      <c r="A713">
        <f t="shared" si="72"/>
        <v>0</v>
      </c>
      <c r="B713">
        <f t="shared" si="73"/>
        <v>14</v>
      </c>
      <c r="C713" s="10" t="str">
        <f>IF(B713=B712," ",(LOOKUP(B713,'Co List'!$A$3:$A$362,'Co List'!$B$3:$B$362)))</f>
        <v xml:space="preserve"> </v>
      </c>
      <c r="D713" s="6" t="s">
        <v>410</v>
      </c>
      <c r="E713">
        <v>7.2485691770000003</v>
      </c>
      <c r="F713">
        <v>8.2746011979999992</v>
      </c>
      <c r="G713">
        <v>9.6565214779999984</v>
      </c>
      <c r="H713">
        <v>10.248291827999999</v>
      </c>
    </row>
    <row r="714" spans="1:16" x14ac:dyDescent="0.2">
      <c r="A714">
        <f t="shared" si="72"/>
        <v>0</v>
      </c>
      <c r="B714">
        <f t="shared" si="73"/>
        <v>14</v>
      </c>
      <c r="C714" s="10" t="str">
        <f>IF(B714=B713," ",(LOOKUP(B714,'Co List'!$A$3:$A$362,'Co List'!$B$3:$B$362)))</f>
        <v xml:space="preserve"> </v>
      </c>
      <c r="D714" s="6" t="s">
        <v>411</v>
      </c>
      <c r="E714">
        <v>7.2485691770000003</v>
      </c>
      <c r="F714">
        <v>8.2746011979999992</v>
      </c>
      <c r="G714">
        <v>9.6565214779999984</v>
      </c>
      <c r="H714">
        <v>10.248291827999999</v>
      </c>
    </row>
    <row r="715" spans="1:16" x14ac:dyDescent="0.2">
      <c r="A715">
        <f t="shared" si="72"/>
        <v>0</v>
      </c>
      <c r="B715">
        <f t="shared" si="73"/>
        <v>14</v>
      </c>
      <c r="C715" s="10" t="str">
        <f>IF(B715=B714," ",(LOOKUP(B715,'Co List'!$A$3:$A$362,'Co List'!$B$3:$B$362)))</f>
        <v xml:space="preserve"> </v>
      </c>
      <c r="D715" s="6" t="s">
        <v>412</v>
      </c>
      <c r="E715">
        <v>-0.27973082299999952</v>
      </c>
      <c r="F715">
        <v>-0.3432988020000014</v>
      </c>
      <c r="G715">
        <v>-0.39957852200000232</v>
      </c>
      <c r="H715">
        <v>-0.44170817200000023</v>
      </c>
    </row>
    <row r="716" spans="1:16" ht="13.5" thickBot="1" x14ac:dyDescent="0.25">
      <c r="A716">
        <f t="shared" si="72"/>
        <v>0</v>
      </c>
      <c r="B716">
        <f t="shared" si="73"/>
        <v>14</v>
      </c>
      <c r="C716" s="10" t="str">
        <f>IF(B716=B715," ",(LOOKUP(B716,'Co List'!$A$3:$A$362,'Co List'!$B$3:$B$362)))</f>
        <v xml:space="preserve"> </v>
      </c>
      <c r="D716" s="9" t="s">
        <v>413</v>
      </c>
      <c r="E716">
        <v>3</v>
      </c>
      <c r="F716">
        <v>12</v>
      </c>
      <c r="G716">
        <v>12</v>
      </c>
      <c r="H716">
        <v>12</v>
      </c>
    </row>
    <row r="717" spans="1:16" ht="15" x14ac:dyDescent="0.25">
      <c r="A717">
        <f t="shared" si="72"/>
        <v>0</v>
      </c>
      <c r="B717">
        <f t="shared" si="73"/>
        <v>15</v>
      </c>
      <c r="C717" s="10" t="str">
        <f>IF(B717=B716," ",(LOOKUP(B717,'Co List'!$A$3:$A$362,'Co List'!$B$3:$B$362)))</f>
        <v>AKSHARCHEM (INDIA) LTD.</v>
      </c>
      <c r="D717" s="4" t="s">
        <v>362</v>
      </c>
      <c r="E717">
        <v>0</v>
      </c>
      <c r="F717">
        <v>81.127220122197272</v>
      </c>
      <c r="G717">
        <v>80</v>
      </c>
      <c r="H717">
        <v>80.211867681955596</v>
      </c>
      <c r="J717">
        <f t="shared" ref="J717" si="74">COUNTIF(E759:H759,0)</f>
        <v>1</v>
      </c>
      <c r="K717">
        <f>SUM(E717:H717)/(4-J717)</f>
        <v>80.446362601384294</v>
      </c>
      <c r="L717">
        <f>SUM(E727:H727)/(4-J717)</f>
        <v>13449.067099800342</v>
      </c>
      <c r="M717">
        <f>E727</f>
        <v>0</v>
      </c>
      <c r="N717">
        <f t="shared" ref="N717" si="75">F727</f>
        <v>20708.591160874046</v>
      </c>
      <c r="O717">
        <f t="shared" ref="O717" si="76">G727</f>
        <v>7625.8671599487689</v>
      </c>
      <c r="P717">
        <f t="shared" ref="P717" si="77">H727</f>
        <v>12012.742978578213</v>
      </c>
    </row>
    <row r="718" spans="1:16" x14ac:dyDescent="0.2">
      <c r="A718">
        <f t="shared" si="72"/>
        <v>0</v>
      </c>
      <c r="B718">
        <f t="shared" si="73"/>
        <v>15</v>
      </c>
      <c r="C718" s="10" t="str">
        <f>IF(B718=B717," ",(LOOKUP(B718,'Co List'!$A$3:$A$362,'Co List'!$B$3:$B$362)))</f>
        <v xml:space="preserve"> </v>
      </c>
      <c r="D718" s="6" t="s">
        <v>364</v>
      </c>
      <c r="E718">
        <v>0</v>
      </c>
      <c r="F718">
        <v>4.1775127150433002</v>
      </c>
      <c r="G718">
        <v>4.170021178023533</v>
      </c>
      <c r="H718">
        <v>4.2224919555916527</v>
      </c>
    </row>
    <row r="719" spans="1:16" x14ac:dyDescent="0.2">
      <c r="A719">
        <f t="shared" si="72"/>
        <v>0</v>
      </c>
      <c r="B719">
        <f t="shared" si="73"/>
        <v>15</v>
      </c>
      <c r="C719" s="10" t="str">
        <f>IF(B719=B718," ",(LOOKUP(B719,'Co List'!$A$3:$A$362,'Co List'!$B$3:$B$362)))</f>
        <v xml:space="preserve"> </v>
      </c>
      <c r="D719" s="6" t="s">
        <v>365</v>
      </c>
      <c r="E719">
        <v>0</v>
      </c>
      <c r="F719">
        <v>0.79</v>
      </c>
      <c r="G719">
        <v>0.78</v>
      </c>
      <c r="H719">
        <v>0.78</v>
      </c>
    </row>
    <row r="720" spans="1:16" x14ac:dyDescent="0.2">
      <c r="A720">
        <f t="shared" si="72"/>
        <v>0</v>
      </c>
      <c r="B720">
        <f t="shared" si="73"/>
        <v>15</v>
      </c>
      <c r="C720" s="10" t="str">
        <f>IF(B720=B719," ",(LOOKUP(B720,'Co List'!$A$3:$A$362,'Co List'!$B$3:$B$362)))</f>
        <v xml:space="preserve"> </v>
      </c>
      <c r="D720" s="7" t="s">
        <v>366</v>
      </c>
      <c r="E720">
        <v>0</v>
      </c>
      <c r="F720">
        <v>24.490832947052024</v>
      </c>
      <c r="G720">
        <v>14.694829665244118</v>
      </c>
      <c r="H720">
        <v>12.535472167983109</v>
      </c>
    </row>
    <row r="721" spans="1:8" x14ac:dyDescent="0.2">
      <c r="A721">
        <f t="shared" si="72"/>
        <v>0</v>
      </c>
      <c r="B721">
        <f t="shared" si="73"/>
        <v>15</v>
      </c>
      <c r="C721" s="10" t="str">
        <f>IF(B721=B720," ",(LOOKUP(B721,'Co List'!$A$3:$A$362,'Co List'!$B$3:$B$362)))</f>
        <v xml:space="preserve"> </v>
      </c>
      <c r="D721" s="6" t="s">
        <v>367</v>
      </c>
      <c r="E721">
        <v>0</v>
      </c>
      <c r="F721">
        <v>324947.68725186406</v>
      </c>
      <c r="G721">
        <v>-196199.11392273256</v>
      </c>
      <c r="H721">
        <v>316958.91764058609</v>
      </c>
    </row>
    <row r="722" spans="1:8" x14ac:dyDescent="0.2">
      <c r="A722">
        <f t="shared" si="72"/>
        <v>0</v>
      </c>
      <c r="B722">
        <f t="shared" si="73"/>
        <v>15</v>
      </c>
      <c r="C722" s="10" t="str">
        <f>IF(B722=B721," ",(LOOKUP(B722,'Co List'!$A$3:$A$362,'Co List'!$B$3:$B$362)))</f>
        <v xml:space="preserve"> </v>
      </c>
      <c r="D722" s="6" t="s">
        <v>368</v>
      </c>
      <c r="E722">
        <v>0</v>
      </c>
      <c r="F722">
        <v>0.60857503117650302</v>
      </c>
      <c r="G722">
        <v>0.15397082781353516</v>
      </c>
      <c r="H722">
        <v>0.24254447945764443</v>
      </c>
    </row>
    <row r="723" spans="1:8" x14ac:dyDescent="0.2">
      <c r="A723">
        <f t="shared" si="72"/>
        <v>0</v>
      </c>
      <c r="B723">
        <f t="shared" si="73"/>
        <v>15</v>
      </c>
      <c r="C723" s="10" t="str">
        <f>IF(B723=B722," ",(LOOKUP(B723,'Co List'!$A$3:$A$362,'Co List'!$B$3:$B$362)))</f>
        <v xml:space="preserve"> </v>
      </c>
      <c r="D723" s="6" t="s">
        <v>369</v>
      </c>
      <c r="E723">
        <v>0</v>
      </c>
      <c r="F723">
        <v>240.08847312442373</v>
      </c>
      <c r="G723">
        <v>-440.67420745153242</v>
      </c>
      <c r="H723">
        <v>194.69599641131626</v>
      </c>
    </row>
    <row r="724" spans="1:8" x14ac:dyDescent="0.2">
      <c r="A724">
        <f t="shared" si="72"/>
        <v>0</v>
      </c>
      <c r="B724">
        <f t="shared" si="73"/>
        <v>15</v>
      </c>
      <c r="C724" s="10" t="str">
        <f>IF(B724=B723," ",(LOOKUP(B724,'Co List'!$A$3:$A$362,'Co List'!$B$3:$B$362)))</f>
        <v xml:space="preserve"> </v>
      </c>
      <c r="D724" s="6" t="s">
        <v>370</v>
      </c>
      <c r="E724">
        <v>0</v>
      </c>
      <c r="F724">
        <v>0</v>
      </c>
      <c r="G724">
        <v>0</v>
      </c>
      <c r="H724">
        <v>0</v>
      </c>
    </row>
    <row r="725" spans="1:8" x14ac:dyDescent="0.2">
      <c r="A725">
        <f t="shared" si="72"/>
        <v>0</v>
      </c>
      <c r="B725">
        <f t="shared" si="73"/>
        <v>15</v>
      </c>
      <c r="C725" s="10" t="str">
        <f>IF(B725=B724," ",(LOOKUP(B725,'Co List'!$A$3:$A$362,'Co List'!$B$3:$B$362)))</f>
        <v xml:space="preserve"> </v>
      </c>
      <c r="D725" s="6" t="s">
        <v>371</v>
      </c>
      <c r="E725">
        <v>0</v>
      </c>
      <c r="F725">
        <v>24.979584365804183</v>
      </c>
      <c r="G725">
        <v>47.66408755570847</v>
      </c>
      <c r="H725">
        <v>45.523158280767966</v>
      </c>
    </row>
    <row r="726" spans="1:8" x14ac:dyDescent="0.2">
      <c r="A726">
        <f t="shared" si="72"/>
        <v>0</v>
      </c>
      <c r="B726">
        <f t="shared" si="73"/>
        <v>15</v>
      </c>
      <c r="C726" s="10" t="str">
        <f>IF(B726=B725," ",(LOOKUP(B726,'Co List'!$A$3:$A$362,'Co List'!$B$3:$B$362)))</f>
        <v xml:space="preserve"> </v>
      </c>
      <c r="D726" s="6" t="s">
        <v>372</v>
      </c>
      <c r="E726">
        <v>0</v>
      </c>
      <c r="F726">
        <v>75.020415634195814</v>
      </c>
      <c r="G726">
        <v>52.33591244429153</v>
      </c>
      <c r="H726">
        <v>54.476841719232034</v>
      </c>
    </row>
    <row r="727" spans="1:8" x14ac:dyDescent="0.2">
      <c r="A727">
        <f t="shared" si="72"/>
        <v>0</v>
      </c>
      <c r="B727">
        <f t="shared" si="73"/>
        <v>15</v>
      </c>
      <c r="C727" s="10" t="str">
        <f>IF(B727=B726," ",(LOOKUP(B727,'Co List'!$A$3:$A$362,'Co List'!$B$3:$B$362)))</f>
        <v xml:space="preserve"> </v>
      </c>
      <c r="D727" s="6" t="s">
        <v>373</v>
      </c>
      <c r="E727">
        <v>0</v>
      </c>
      <c r="F727">
        <v>20708.591160874046</v>
      </c>
      <c r="G727">
        <v>7625.8671599487689</v>
      </c>
      <c r="H727">
        <v>12012.742978578213</v>
      </c>
    </row>
    <row r="728" spans="1:8" x14ac:dyDescent="0.2">
      <c r="A728">
        <f t="shared" si="72"/>
        <v>0</v>
      </c>
      <c r="B728">
        <f t="shared" si="73"/>
        <v>15</v>
      </c>
      <c r="C728" s="10" t="str">
        <f>IF(B728=B727," ",(LOOKUP(B728,'Co List'!$A$3:$A$362,'Co List'!$B$3:$B$362)))</f>
        <v xml:space="preserve"> </v>
      </c>
      <c r="D728" s="6" t="s">
        <v>374</v>
      </c>
      <c r="E728">
        <v>0</v>
      </c>
      <c r="F728">
        <v>20603.00320598741</v>
      </c>
      <c r="G728">
        <v>7598.7639859569954</v>
      </c>
      <c r="H728">
        <v>11968.051256515684</v>
      </c>
    </row>
    <row r="729" spans="1:8" x14ac:dyDescent="0.2">
      <c r="A729">
        <f t="shared" si="72"/>
        <v>0</v>
      </c>
      <c r="B729">
        <f t="shared" si="73"/>
        <v>15</v>
      </c>
      <c r="C729" s="10" t="str">
        <f>IF(B729=B728," ",(LOOKUP(B729,'Co List'!$A$3:$A$362,'Co List'!$B$3:$B$362)))</f>
        <v xml:space="preserve"> </v>
      </c>
      <c r="D729" s="6" t="s">
        <v>375</v>
      </c>
      <c r="E729">
        <v>0</v>
      </c>
      <c r="F729">
        <v>38.918085901472054</v>
      </c>
      <c r="G729">
        <v>10.015900650331941</v>
      </c>
      <c r="H729">
        <v>16.21901623285034</v>
      </c>
    </row>
    <row r="730" spans="1:8" x14ac:dyDescent="0.2">
      <c r="A730">
        <f t="shared" si="72"/>
        <v>0</v>
      </c>
      <c r="B730">
        <f t="shared" si="73"/>
        <v>15</v>
      </c>
      <c r="C730" s="10" t="str">
        <f>IF(B730=B729," ",(LOOKUP(B730,'Co List'!$A$3:$A$362,'Co List'!$B$3:$B$362)))</f>
        <v xml:space="preserve"> </v>
      </c>
      <c r="D730" s="6" t="s">
        <v>376</v>
      </c>
      <c r="E730">
        <v>0</v>
      </c>
      <c r="F730">
        <v>66.669868985168179</v>
      </c>
      <c r="G730">
        <v>17.087273341441886</v>
      </c>
      <c r="H730">
        <v>28.472705829678681</v>
      </c>
    </row>
    <row r="731" spans="1:8" x14ac:dyDescent="0.2">
      <c r="A731">
        <f t="shared" si="72"/>
        <v>0</v>
      </c>
      <c r="B731">
        <f t="shared" si="73"/>
        <v>15</v>
      </c>
      <c r="C731" s="10" t="str">
        <f>IF(B731=B730," ",(LOOKUP(B731,'Co List'!$A$3:$A$362,'Co List'!$B$3:$B$362)))</f>
        <v xml:space="preserve"> </v>
      </c>
      <c r="D731" s="6" t="s">
        <v>377</v>
      </c>
      <c r="E731">
        <v>0</v>
      </c>
      <c r="F731">
        <v>5172.92</v>
      </c>
      <c r="G731">
        <v>3634.8</v>
      </c>
      <c r="H731">
        <v>5468.58</v>
      </c>
    </row>
    <row r="732" spans="1:8" ht="15" x14ac:dyDescent="0.25">
      <c r="A732">
        <f t="shared" si="72"/>
        <v>0</v>
      </c>
      <c r="B732">
        <f t="shared" si="73"/>
        <v>15</v>
      </c>
      <c r="C732" s="10" t="str">
        <f>IF(B732=B731," ",(LOOKUP(B732,'Co List'!$A$3:$A$362,'Co List'!$B$3:$B$362)))</f>
        <v xml:space="preserve"> </v>
      </c>
      <c r="D732" s="8" t="s">
        <v>378</v>
      </c>
      <c r="E732">
        <v>0</v>
      </c>
      <c r="F732">
        <v>5172.92</v>
      </c>
      <c r="G732">
        <v>3634.8</v>
      </c>
      <c r="H732">
        <v>5468.58</v>
      </c>
    </row>
    <row r="733" spans="1:8" ht="15" x14ac:dyDescent="0.25">
      <c r="A733">
        <f t="shared" si="72"/>
        <v>0</v>
      </c>
      <c r="B733">
        <f t="shared" si="73"/>
        <v>15</v>
      </c>
      <c r="C733" s="10" t="str">
        <f>IF(B733=B732," ",(LOOKUP(B733,'Co List'!$A$3:$A$362,'Co List'!$B$3:$B$362)))</f>
        <v xml:space="preserve"> </v>
      </c>
      <c r="D733" s="8" t="s">
        <v>379</v>
      </c>
      <c r="E733">
        <v>0</v>
      </c>
      <c r="F733">
        <v>0</v>
      </c>
      <c r="G733">
        <v>0</v>
      </c>
      <c r="H733">
        <v>0</v>
      </c>
    </row>
    <row r="734" spans="1:8" ht="15" x14ac:dyDescent="0.25">
      <c r="A734">
        <f t="shared" si="72"/>
        <v>0</v>
      </c>
      <c r="B734">
        <f t="shared" si="73"/>
        <v>15</v>
      </c>
      <c r="C734" s="10" t="str">
        <f>IF(B734=B733," ",(LOOKUP(B734,'Co List'!$A$3:$A$362,'Co List'!$B$3:$B$362)))</f>
        <v xml:space="preserve"> </v>
      </c>
      <c r="D734" s="8" t="s">
        <v>380</v>
      </c>
      <c r="E734">
        <v>0</v>
      </c>
      <c r="F734">
        <v>0</v>
      </c>
      <c r="G734">
        <v>0</v>
      </c>
      <c r="H734">
        <v>0</v>
      </c>
    </row>
    <row r="735" spans="1:8" ht="15" x14ac:dyDescent="0.25">
      <c r="A735">
        <f t="shared" si="72"/>
        <v>0</v>
      </c>
      <c r="B735">
        <f t="shared" si="73"/>
        <v>15</v>
      </c>
      <c r="C735" s="10" t="str">
        <f>IF(B735=B734," ",(LOOKUP(B735,'Co List'!$A$3:$A$362,'Co List'!$B$3:$B$362)))</f>
        <v xml:space="preserve"> </v>
      </c>
      <c r="D735" s="8" t="s">
        <v>381</v>
      </c>
      <c r="E735">
        <v>0</v>
      </c>
      <c r="F735">
        <v>15535.671160874046</v>
      </c>
      <c r="G735">
        <v>3991.0671599487691</v>
      </c>
      <c r="H735">
        <v>6544.1629785782125</v>
      </c>
    </row>
    <row r="736" spans="1:8" ht="15" x14ac:dyDescent="0.25">
      <c r="A736">
        <f t="shared" si="72"/>
        <v>0</v>
      </c>
      <c r="B736">
        <f t="shared" si="73"/>
        <v>15</v>
      </c>
      <c r="C736" s="10" t="str">
        <f>IF(B736=B735," ",(LOOKUP(B736,'Co List'!$A$3:$A$362,'Co List'!$B$3:$B$362)))</f>
        <v xml:space="preserve"> </v>
      </c>
      <c r="D736" s="8" t="s">
        <v>382</v>
      </c>
      <c r="E736">
        <v>0</v>
      </c>
      <c r="F736">
        <v>14725.923534093668</v>
      </c>
      <c r="G736">
        <v>3763.0026022997208</v>
      </c>
      <c r="H736">
        <v>6397.9346172527139</v>
      </c>
    </row>
    <row r="737" spans="1:8" ht="15" x14ac:dyDescent="0.25">
      <c r="A737">
        <f t="shared" si="72"/>
        <v>0</v>
      </c>
      <c r="B737">
        <f t="shared" si="73"/>
        <v>15</v>
      </c>
      <c r="C737" s="10" t="str">
        <f>IF(B737=B736," ",(LOOKUP(B737,'Co List'!$A$3:$A$362,'Co List'!$B$3:$B$362)))</f>
        <v xml:space="preserve"> </v>
      </c>
      <c r="D737" s="8" t="s">
        <v>383</v>
      </c>
      <c r="E737">
        <v>0</v>
      </c>
      <c r="F737">
        <v>809.74762678037757</v>
      </c>
      <c r="G737">
        <v>228.0645576490478</v>
      </c>
      <c r="H737">
        <v>146.22836132549901</v>
      </c>
    </row>
    <row r="738" spans="1:8" x14ac:dyDescent="0.2">
      <c r="A738">
        <f t="shared" si="72"/>
        <v>0</v>
      </c>
      <c r="B738">
        <f t="shared" si="73"/>
        <v>15</v>
      </c>
      <c r="C738" s="10" t="str">
        <f>IF(B738=B737," ",(LOOKUP(B738,'Co List'!$A$3:$A$362,'Co List'!$B$3:$B$362)))</f>
        <v xml:space="preserve"> </v>
      </c>
      <c r="D738" s="6" t="s">
        <v>384</v>
      </c>
      <c r="E738">
        <v>0</v>
      </c>
      <c r="F738">
        <v>0</v>
      </c>
      <c r="G738">
        <v>0</v>
      </c>
      <c r="H738">
        <v>0</v>
      </c>
    </row>
    <row r="739" spans="1:8" x14ac:dyDescent="0.2">
      <c r="A739">
        <f t="shared" si="72"/>
        <v>0</v>
      </c>
      <c r="B739">
        <f t="shared" si="73"/>
        <v>15</v>
      </c>
      <c r="C739" s="10" t="str">
        <f>IF(B739=B738," ",(LOOKUP(B739,'Co List'!$A$3:$A$362,'Co List'!$B$3:$B$362)))</f>
        <v xml:space="preserve"> </v>
      </c>
      <c r="D739" s="6" t="s">
        <v>385</v>
      </c>
      <c r="E739">
        <v>0</v>
      </c>
      <c r="F739">
        <v>3718.88064037</v>
      </c>
      <c r="G739">
        <v>957.08558531599999</v>
      </c>
      <c r="H739">
        <v>1549.8343270759999</v>
      </c>
    </row>
    <row r="740" spans="1:8" x14ac:dyDescent="0.2">
      <c r="A740">
        <f t="shared" si="72"/>
        <v>0</v>
      </c>
      <c r="B740">
        <f t="shared" si="73"/>
        <v>15</v>
      </c>
      <c r="C740" s="10" t="str">
        <f>IF(B740=B739," ",(LOOKUP(B740,'Co List'!$A$3:$A$362,'Co List'!$B$3:$B$362)))</f>
        <v xml:space="preserve"> </v>
      </c>
      <c r="D740" s="6" t="s">
        <v>386</v>
      </c>
      <c r="E740">
        <v>0</v>
      </c>
      <c r="F740">
        <v>0</v>
      </c>
      <c r="G740">
        <v>0</v>
      </c>
      <c r="H740">
        <v>0</v>
      </c>
    </row>
    <row r="741" spans="1:8" x14ac:dyDescent="0.2">
      <c r="A741">
        <f t="shared" si="72"/>
        <v>0</v>
      </c>
      <c r="B741">
        <f t="shared" si="73"/>
        <v>15</v>
      </c>
      <c r="C741" s="10" t="str">
        <f>IF(B741=B740," ",(LOOKUP(B741,'Co List'!$A$3:$A$362,'Co List'!$B$3:$B$362)))</f>
        <v xml:space="preserve"> </v>
      </c>
      <c r="D741" s="6" t="s">
        <v>387</v>
      </c>
      <c r="E741">
        <v>0</v>
      </c>
      <c r="F741">
        <v>3459.3182749300004</v>
      </c>
      <c r="G741">
        <v>883.98012122000011</v>
      </c>
      <c r="H741">
        <v>1502.9612297000001</v>
      </c>
    </row>
    <row r="742" spans="1:8" x14ac:dyDescent="0.2">
      <c r="A742">
        <f t="shared" si="72"/>
        <v>0</v>
      </c>
      <c r="B742">
        <f t="shared" si="73"/>
        <v>15</v>
      </c>
      <c r="C742" s="10" t="str">
        <f>IF(B742=B741," ",(LOOKUP(B742,'Co List'!$A$3:$A$362,'Co List'!$B$3:$B$362)))</f>
        <v xml:space="preserve"> </v>
      </c>
      <c r="D742" s="6" t="s">
        <v>388</v>
      </c>
      <c r="E742">
        <v>0</v>
      </c>
      <c r="F742">
        <v>0</v>
      </c>
      <c r="G742">
        <v>0</v>
      </c>
      <c r="H742">
        <v>0</v>
      </c>
    </row>
    <row r="743" spans="1:8" x14ac:dyDescent="0.2">
      <c r="A743">
        <f t="shared" si="72"/>
        <v>0</v>
      </c>
      <c r="B743">
        <f t="shared" si="73"/>
        <v>15</v>
      </c>
      <c r="C743" s="10" t="str">
        <f>IF(B743=B742," ",(LOOKUP(B743,'Co List'!$A$3:$A$362,'Co List'!$B$3:$B$362)))</f>
        <v xml:space="preserve"> </v>
      </c>
      <c r="D743" s="6" t="s">
        <v>389</v>
      </c>
      <c r="E743">
        <v>0</v>
      </c>
      <c r="F743">
        <v>0</v>
      </c>
      <c r="G743">
        <v>0</v>
      </c>
      <c r="H743">
        <v>0</v>
      </c>
    </row>
    <row r="744" spans="1:8" x14ac:dyDescent="0.2">
      <c r="A744">
        <f t="shared" si="72"/>
        <v>0</v>
      </c>
      <c r="B744">
        <f t="shared" si="73"/>
        <v>15</v>
      </c>
      <c r="C744" s="10" t="str">
        <f>IF(B744=B743," ",(LOOKUP(B744,'Co List'!$A$3:$A$362,'Co List'!$B$3:$B$362)))</f>
        <v xml:space="preserve"> </v>
      </c>
      <c r="D744" s="6" t="s">
        <v>390</v>
      </c>
      <c r="E744">
        <v>0</v>
      </c>
      <c r="F744">
        <v>259.56236544000001</v>
      </c>
      <c r="G744">
        <v>73.105464095999992</v>
      </c>
      <c r="H744">
        <v>46.873097375999997</v>
      </c>
    </row>
    <row r="745" spans="1:8" x14ac:dyDescent="0.2">
      <c r="A745">
        <f t="shared" si="72"/>
        <v>0</v>
      </c>
      <c r="B745">
        <f t="shared" si="73"/>
        <v>15</v>
      </c>
      <c r="C745" s="10" t="str">
        <f>IF(B745=B744," ",(LOOKUP(B745,'Co List'!$A$3:$A$362,'Co List'!$B$3:$B$362)))</f>
        <v xml:space="preserve"> </v>
      </c>
      <c r="D745" s="6" t="s">
        <v>391</v>
      </c>
      <c r="E745">
        <v>0</v>
      </c>
      <c r="F745">
        <v>0</v>
      </c>
      <c r="G745">
        <v>0</v>
      </c>
      <c r="H745">
        <v>0</v>
      </c>
    </row>
    <row r="746" spans="1:8" x14ac:dyDescent="0.2">
      <c r="A746">
        <f t="shared" si="72"/>
        <v>0</v>
      </c>
      <c r="B746">
        <f t="shared" si="73"/>
        <v>15</v>
      </c>
      <c r="C746" s="10" t="str">
        <f>IF(B746=B745," ",(LOOKUP(B746,'Co List'!$A$3:$A$362,'Co List'!$B$3:$B$362)))</f>
        <v xml:space="preserve"> </v>
      </c>
      <c r="D746" s="6" t="s">
        <v>392</v>
      </c>
      <c r="E746">
        <v>0</v>
      </c>
      <c r="F746">
        <v>0</v>
      </c>
      <c r="G746">
        <v>0</v>
      </c>
      <c r="H746">
        <v>0</v>
      </c>
    </row>
    <row r="747" spans="1:8" x14ac:dyDescent="0.2">
      <c r="A747">
        <f t="shared" si="72"/>
        <v>0</v>
      </c>
      <c r="B747">
        <f t="shared" si="73"/>
        <v>15</v>
      </c>
      <c r="C747" s="10" t="str">
        <f>IF(B747=B746," ",(LOOKUP(B747,'Co List'!$A$3:$A$362,'Co List'!$B$3:$B$362)))</f>
        <v xml:space="preserve"> </v>
      </c>
      <c r="D747" s="6" t="s">
        <v>393</v>
      </c>
      <c r="E747">
        <v>0</v>
      </c>
      <c r="F747">
        <v>0</v>
      </c>
      <c r="G747">
        <v>0</v>
      </c>
      <c r="H747">
        <v>0</v>
      </c>
    </row>
    <row r="748" spans="1:8" ht="15" x14ac:dyDescent="0.25">
      <c r="A748">
        <f t="shared" si="72"/>
        <v>0</v>
      </c>
      <c r="B748">
        <f t="shared" si="73"/>
        <v>15</v>
      </c>
      <c r="C748" s="10" t="str">
        <f>IF(B748=B747," ",(LOOKUP(B748,'Co List'!$A$3:$A$362,'Co List'!$B$3:$B$362)))</f>
        <v xml:space="preserve"> </v>
      </c>
      <c r="D748" s="8" t="s">
        <v>394</v>
      </c>
      <c r="E748">
        <v>0</v>
      </c>
      <c r="F748">
        <v>0</v>
      </c>
      <c r="G748">
        <v>0</v>
      </c>
      <c r="H748">
        <v>0</v>
      </c>
    </row>
    <row r="749" spans="1:8" ht="15" x14ac:dyDescent="0.25">
      <c r="A749">
        <f t="shared" si="72"/>
        <v>0</v>
      </c>
      <c r="B749">
        <f t="shared" si="73"/>
        <v>15</v>
      </c>
      <c r="C749" s="10" t="str">
        <f>IF(B749=B748," ",(LOOKUP(B749,'Co List'!$A$3:$A$362,'Co List'!$B$3:$B$362)))</f>
        <v xml:space="preserve"> </v>
      </c>
      <c r="D749" s="8" t="s">
        <v>395</v>
      </c>
      <c r="E749">
        <v>0</v>
      </c>
      <c r="F749">
        <v>5.5096809800000006</v>
      </c>
      <c r="G749">
        <v>1.5017526399999999</v>
      </c>
      <c r="H749">
        <v>2.2234596999999998</v>
      </c>
    </row>
    <row r="750" spans="1:8" ht="15" x14ac:dyDescent="0.25">
      <c r="A750">
        <f t="shared" si="72"/>
        <v>0</v>
      </c>
      <c r="B750">
        <f t="shared" si="73"/>
        <v>15</v>
      </c>
      <c r="C750" s="10" t="str">
        <f>IF(B750=B749," ",(LOOKUP(B750,'Co List'!$A$3:$A$362,'Co List'!$B$3:$B$362)))</f>
        <v xml:space="preserve"> </v>
      </c>
      <c r="D750" s="8" t="s">
        <v>396</v>
      </c>
      <c r="E750">
        <v>0</v>
      </c>
      <c r="F750">
        <v>6548</v>
      </c>
      <c r="G750">
        <v>4660</v>
      </c>
      <c r="H750">
        <v>7011</v>
      </c>
    </row>
    <row r="751" spans="1:8" x14ac:dyDescent="0.2">
      <c r="A751">
        <f t="shared" si="72"/>
        <v>0</v>
      </c>
      <c r="B751">
        <f t="shared" si="73"/>
        <v>15</v>
      </c>
      <c r="C751" s="10" t="str">
        <f>IF(B751=B750," ",(LOOKUP(B751,'Co List'!$A$3:$A$362,'Co List'!$B$3:$B$362)))</f>
        <v xml:space="preserve"> </v>
      </c>
      <c r="D751" s="6" t="s">
        <v>397</v>
      </c>
      <c r="E751">
        <v>0</v>
      </c>
      <c r="F751">
        <v>6548</v>
      </c>
      <c r="G751">
        <v>4660</v>
      </c>
      <c r="H751">
        <v>7011</v>
      </c>
    </row>
    <row r="752" spans="1:8" x14ac:dyDescent="0.2">
      <c r="A752">
        <f t="shared" si="72"/>
        <v>0</v>
      </c>
      <c r="B752">
        <f t="shared" si="73"/>
        <v>15</v>
      </c>
      <c r="C752" s="10" t="str">
        <f>IF(B752=B751," ",(LOOKUP(B752,'Co List'!$A$3:$A$362,'Co List'!$B$3:$B$362)))</f>
        <v xml:space="preserve"> </v>
      </c>
      <c r="D752" s="6" t="s">
        <v>398</v>
      </c>
      <c r="E752">
        <v>0</v>
      </c>
      <c r="F752">
        <v>0</v>
      </c>
      <c r="G752">
        <v>0</v>
      </c>
      <c r="H752">
        <v>0</v>
      </c>
    </row>
    <row r="753" spans="1:16" x14ac:dyDescent="0.2">
      <c r="A753">
        <f t="shared" si="72"/>
        <v>0</v>
      </c>
      <c r="B753">
        <f t="shared" si="73"/>
        <v>15</v>
      </c>
      <c r="C753" s="10" t="str">
        <f>IF(B753=B752," ",(LOOKUP(B753,'Co List'!$A$3:$A$362,'Co List'!$B$3:$B$362)))</f>
        <v xml:space="preserve"> </v>
      </c>
      <c r="D753" s="6" t="s">
        <v>399</v>
      </c>
      <c r="E753">
        <v>0</v>
      </c>
      <c r="F753">
        <v>0</v>
      </c>
      <c r="G753">
        <v>0</v>
      </c>
      <c r="H753">
        <v>0</v>
      </c>
    </row>
    <row r="754" spans="1:16" x14ac:dyDescent="0.2">
      <c r="A754">
        <f t="shared" si="72"/>
        <v>0</v>
      </c>
      <c r="B754">
        <f t="shared" si="73"/>
        <v>15</v>
      </c>
      <c r="C754" s="10" t="str">
        <f>IF(B754=B753," ",(LOOKUP(B754,'Co List'!$A$3:$A$362,'Co List'!$B$3:$B$362)))</f>
        <v xml:space="preserve"> </v>
      </c>
      <c r="D754" s="6" t="s">
        <v>400</v>
      </c>
      <c r="E754">
        <v>0</v>
      </c>
      <c r="F754">
        <v>0</v>
      </c>
      <c r="G754">
        <v>0</v>
      </c>
      <c r="H754">
        <v>0</v>
      </c>
    </row>
    <row r="755" spans="1:16" x14ac:dyDescent="0.2">
      <c r="A755">
        <f t="shared" si="72"/>
        <v>0</v>
      </c>
      <c r="B755">
        <f t="shared" si="73"/>
        <v>15</v>
      </c>
      <c r="C755" s="10" t="str">
        <f>IF(B755=B754," ",(LOOKUP(B755,'Co List'!$A$3:$A$362,'Co List'!$B$3:$B$362)))</f>
        <v xml:space="preserve"> </v>
      </c>
      <c r="D755" s="6" t="s">
        <v>401</v>
      </c>
      <c r="E755">
        <v>0</v>
      </c>
      <c r="F755">
        <v>3.300192</v>
      </c>
      <c r="G755">
        <v>2.3532999999999999</v>
      </c>
      <c r="H755">
        <v>4.1645339999999997</v>
      </c>
    </row>
    <row r="756" spans="1:16" x14ac:dyDescent="0.2">
      <c r="A756">
        <f t="shared" si="72"/>
        <v>0</v>
      </c>
      <c r="B756">
        <f t="shared" si="73"/>
        <v>15</v>
      </c>
      <c r="C756" s="10" t="str">
        <f>IF(B756=B755," ",(LOOKUP(B756,'Co List'!$A$3:$A$362,'Co List'!$B$3:$B$362)))</f>
        <v xml:space="preserve"> </v>
      </c>
      <c r="D756" s="6" t="s">
        <v>402</v>
      </c>
      <c r="E756">
        <v>0</v>
      </c>
      <c r="F756">
        <v>0</v>
      </c>
      <c r="G756">
        <v>0</v>
      </c>
      <c r="H756">
        <v>0</v>
      </c>
    </row>
    <row r="757" spans="1:16" x14ac:dyDescent="0.2">
      <c r="A757">
        <f t="shared" si="72"/>
        <v>0</v>
      </c>
      <c r="B757">
        <f t="shared" si="73"/>
        <v>15</v>
      </c>
      <c r="C757" s="10" t="str">
        <f>IF(B757=B756," ",(LOOKUP(B757,'Co List'!$A$3:$A$362,'Co List'!$B$3:$B$362)))</f>
        <v xml:space="preserve"> </v>
      </c>
      <c r="D757" s="6" t="s">
        <v>403</v>
      </c>
      <c r="E757">
        <v>0</v>
      </c>
      <c r="F757">
        <v>0</v>
      </c>
      <c r="G757">
        <v>0</v>
      </c>
      <c r="H757">
        <v>0</v>
      </c>
    </row>
    <row r="758" spans="1:16" x14ac:dyDescent="0.2">
      <c r="A758">
        <f t="shared" si="72"/>
        <v>0</v>
      </c>
      <c r="B758">
        <f t="shared" si="73"/>
        <v>15</v>
      </c>
      <c r="C758" s="10" t="str">
        <f>IF(B758=B757," ",(LOOKUP(B758,'Co List'!$A$3:$A$362,'Co List'!$B$3:$B$362)))</f>
        <v xml:space="preserve"> </v>
      </c>
      <c r="D758" s="6" t="s">
        <v>404</v>
      </c>
      <c r="E758" s="11">
        <v>0</v>
      </c>
      <c r="F758" s="11">
        <v>3.300192</v>
      </c>
      <c r="G758" s="11">
        <v>2.3532999999999999</v>
      </c>
      <c r="H758" s="11">
        <v>4.1645339999999997</v>
      </c>
    </row>
    <row r="759" spans="1:16" x14ac:dyDescent="0.2">
      <c r="A759">
        <f t="shared" si="72"/>
        <v>0</v>
      </c>
      <c r="B759">
        <f t="shared" si="73"/>
        <v>15</v>
      </c>
      <c r="C759" s="10" t="str">
        <f>IF(B759=B758," ",(LOOKUP(B759,'Co List'!$A$3:$A$362,'Co List'!$B$3:$B$362)))</f>
        <v xml:space="preserve"> </v>
      </c>
      <c r="D759" s="6" t="s">
        <v>405</v>
      </c>
      <c r="E759">
        <v>0</v>
      </c>
      <c r="F759">
        <v>84.5565</v>
      </c>
      <c r="G759">
        <v>51.8949</v>
      </c>
      <c r="H759">
        <v>95.83</v>
      </c>
    </row>
    <row r="760" spans="1:16" x14ac:dyDescent="0.2">
      <c r="A760">
        <f t="shared" si="72"/>
        <v>0</v>
      </c>
      <c r="B760">
        <f t="shared" si="73"/>
        <v>15</v>
      </c>
      <c r="C760" s="10" t="str">
        <f>IF(B760=B759," ",(LOOKUP(B760,'Co List'!$A$3:$A$362,'Co List'!$B$3:$B$362)))</f>
        <v xml:space="preserve"> </v>
      </c>
      <c r="D760" s="6" t="s">
        <v>406</v>
      </c>
      <c r="E760">
        <v>0</v>
      </c>
      <c r="F760">
        <v>8.6254000000000008</v>
      </c>
      <c r="G760">
        <v>-1.7304999999999999</v>
      </c>
      <c r="H760">
        <v>6.17</v>
      </c>
    </row>
    <row r="761" spans="1:16" x14ac:dyDescent="0.2">
      <c r="A761">
        <f t="shared" si="72"/>
        <v>0</v>
      </c>
      <c r="B761">
        <f t="shared" si="73"/>
        <v>15</v>
      </c>
      <c r="C761" s="10" t="str">
        <f>IF(B761=B760," ",(LOOKUP(B761,'Co List'!$A$3:$A$362,'Co List'!$B$3:$B$362)))</f>
        <v xml:space="preserve"> </v>
      </c>
      <c r="D761" s="6" t="s">
        <v>407</v>
      </c>
      <c r="E761" s="11">
        <v>0</v>
      </c>
      <c r="F761" s="11">
        <v>6.3728999999999996</v>
      </c>
      <c r="G761" s="11">
        <v>-3.8868</v>
      </c>
      <c r="H761" s="11">
        <v>3.79</v>
      </c>
    </row>
    <row r="762" spans="1:16" x14ac:dyDescent="0.2">
      <c r="A762">
        <f t="shared" si="72"/>
        <v>0</v>
      </c>
      <c r="B762">
        <f t="shared" si="73"/>
        <v>15</v>
      </c>
      <c r="C762" s="10" t="str">
        <f>IF(B762=B761," ",(LOOKUP(B762,'Co List'!$A$3:$A$362,'Co List'!$B$3:$B$362)))</f>
        <v xml:space="preserve"> </v>
      </c>
      <c r="D762" s="6" t="s">
        <v>408</v>
      </c>
      <c r="E762">
        <v>0</v>
      </c>
      <c r="F762">
        <v>3.4028</v>
      </c>
      <c r="G762">
        <v>4.9527999999999999</v>
      </c>
      <c r="H762">
        <v>4.9527999999999999</v>
      </c>
    </row>
    <row r="763" spans="1:16" x14ac:dyDescent="0.2">
      <c r="A763">
        <f t="shared" si="72"/>
        <v>0</v>
      </c>
      <c r="B763">
        <f t="shared" si="73"/>
        <v>15</v>
      </c>
      <c r="C763" s="10" t="str">
        <f>IF(B763=B762," ",(LOOKUP(B763,'Co List'!$A$3:$A$362,'Co List'!$B$3:$B$362)))</f>
        <v xml:space="preserve"> </v>
      </c>
      <c r="D763" s="6" t="s">
        <v>409</v>
      </c>
      <c r="E763">
        <v>0</v>
      </c>
      <c r="F763">
        <v>8.8137000000000008</v>
      </c>
      <c r="G763">
        <v>3.8552</v>
      </c>
      <c r="H763">
        <v>6.39</v>
      </c>
    </row>
    <row r="764" spans="1:16" x14ac:dyDescent="0.2">
      <c r="A764">
        <f t="shared" si="72"/>
        <v>0</v>
      </c>
      <c r="B764">
        <f t="shared" si="73"/>
        <v>15</v>
      </c>
      <c r="C764" s="10" t="str">
        <f>IF(B764=B763," ",(LOOKUP(B764,'Co List'!$A$3:$A$362,'Co List'!$B$3:$B$362)))</f>
        <v xml:space="preserve"> </v>
      </c>
      <c r="D764" s="6" t="s">
        <v>410</v>
      </c>
      <c r="E764">
        <v>0</v>
      </c>
      <c r="F764">
        <v>8.8098729800000015</v>
      </c>
      <c r="G764">
        <v>3.8550526399999998</v>
      </c>
      <c r="H764">
        <v>6.3879936999999991</v>
      </c>
    </row>
    <row r="765" spans="1:16" x14ac:dyDescent="0.2">
      <c r="A765">
        <f t="shared" si="72"/>
        <v>0</v>
      </c>
      <c r="B765">
        <f t="shared" si="73"/>
        <v>15</v>
      </c>
      <c r="C765" s="10" t="str">
        <f>IF(B765=B764," ",(LOOKUP(B765,'Co List'!$A$3:$A$362,'Co List'!$B$3:$B$362)))</f>
        <v xml:space="preserve"> </v>
      </c>
      <c r="D765" s="6" t="s">
        <v>411</v>
      </c>
      <c r="E765">
        <v>0</v>
      </c>
      <c r="F765">
        <v>8.8098729800000015</v>
      </c>
      <c r="G765">
        <v>3.8550526399999998</v>
      </c>
      <c r="H765">
        <v>6.3879936999999991</v>
      </c>
    </row>
    <row r="766" spans="1:16" x14ac:dyDescent="0.2">
      <c r="A766">
        <f t="shared" si="72"/>
        <v>0</v>
      </c>
      <c r="B766">
        <f t="shared" si="73"/>
        <v>15</v>
      </c>
      <c r="C766" s="10" t="str">
        <f>IF(B766=B765," ",(LOOKUP(B766,'Co List'!$A$3:$A$362,'Co List'!$B$3:$B$362)))</f>
        <v xml:space="preserve"> </v>
      </c>
      <c r="D766" s="6" t="s">
        <v>412</v>
      </c>
      <c r="E766">
        <v>0</v>
      </c>
      <c r="F766">
        <v>-3.8270199999992371E-3</v>
      </c>
      <c r="G766">
        <v>-1.4736000000015181E-4</v>
      </c>
      <c r="H766">
        <v>-2.0063000000005715E-3</v>
      </c>
    </row>
    <row r="767" spans="1:16" ht="13.5" thickBot="1" x14ac:dyDescent="0.25">
      <c r="A767">
        <f t="shared" si="72"/>
        <v>0</v>
      </c>
      <c r="B767">
        <f t="shared" si="73"/>
        <v>15</v>
      </c>
      <c r="C767" s="10" t="str">
        <f>IF(B767=B766," ",(LOOKUP(B767,'Co List'!$A$3:$A$362,'Co List'!$B$3:$B$362)))</f>
        <v xml:space="preserve"> </v>
      </c>
      <c r="D767" s="9" t="s">
        <v>413</v>
      </c>
      <c r="E767">
        <v>0</v>
      </c>
      <c r="F767">
        <v>3</v>
      </c>
      <c r="G767">
        <v>12</v>
      </c>
      <c r="H767">
        <v>12</v>
      </c>
    </row>
    <row r="768" spans="1:16" ht="15" x14ac:dyDescent="0.25">
      <c r="A768">
        <f t="shared" si="72"/>
        <v>0</v>
      </c>
      <c r="B768">
        <f t="shared" si="73"/>
        <v>16</v>
      </c>
      <c r="C768" s="10" t="str">
        <f>IF(B768=B767," ",(LOOKUP(B768,'Co List'!$A$3:$A$362,'Co List'!$B$3:$B$362)))</f>
        <v>ALBERT DAVID LTD.</v>
      </c>
      <c r="D768" s="4" t="s">
        <v>362</v>
      </c>
      <c r="E768">
        <v>58.207425417301948</v>
      </c>
      <c r="F768">
        <v>58.101891374760385</v>
      </c>
      <c r="G768">
        <v>52.74559707843018</v>
      </c>
      <c r="H768">
        <v>51.879862382631828</v>
      </c>
      <c r="J768">
        <f t="shared" ref="J768" si="78">COUNTIF(E810:H810,0)</f>
        <v>0</v>
      </c>
      <c r="K768">
        <f>SUM(E768:H768)/(4-J768)</f>
        <v>55.233694063281078</v>
      </c>
      <c r="L768">
        <f>SUM(E778:H778)/(4-J768)</f>
        <v>13796.040622729794</v>
      </c>
      <c r="M768">
        <f>E778</f>
        <v>13534.658735323228</v>
      </c>
      <c r="N768">
        <f t="shared" ref="N768" si="79">F778</f>
        <v>14220.653796768769</v>
      </c>
      <c r="O768">
        <f t="shared" ref="O768" si="80">G778</f>
        <v>13381.884668632263</v>
      </c>
      <c r="P768">
        <f t="shared" ref="P768" si="81">H778</f>
        <v>14046.965290194918</v>
      </c>
    </row>
    <row r="769" spans="1:8" x14ac:dyDescent="0.2">
      <c r="A769">
        <f t="shared" si="72"/>
        <v>0</v>
      </c>
      <c r="B769">
        <f t="shared" si="73"/>
        <v>16</v>
      </c>
      <c r="C769" s="10" t="str">
        <f>IF(B769=B768," ",(LOOKUP(B769,'Co List'!$A$3:$A$362,'Co List'!$B$3:$B$362)))</f>
        <v xml:space="preserve"> </v>
      </c>
      <c r="D769" s="6" t="s">
        <v>364</v>
      </c>
      <c r="E769">
        <v>3.2577979999999997</v>
      </c>
      <c r="F769">
        <v>3.2577979999999997</v>
      </c>
      <c r="G769">
        <v>2.8977445081272224</v>
      </c>
      <c r="H769">
        <v>2.8689945641569023</v>
      </c>
    </row>
    <row r="770" spans="1:8" x14ac:dyDescent="0.2">
      <c r="A770">
        <f t="shared" si="72"/>
        <v>0</v>
      </c>
      <c r="B770">
        <f t="shared" si="73"/>
        <v>16</v>
      </c>
      <c r="C770" s="10" t="str">
        <f>IF(B770=B769," ",(LOOKUP(B770,'Co List'!$A$3:$A$362,'Co List'!$B$3:$B$362)))</f>
        <v xml:space="preserve"> </v>
      </c>
      <c r="D770" s="6" t="s">
        <v>365</v>
      </c>
      <c r="E770">
        <v>0.83676590885527957</v>
      </c>
      <c r="F770">
        <v>0.80510377598341454</v>
      </c>
      <c r="G770">
        <v>0.8018630937901513</v>
      </c>
      <c r="H770">
        <v>0.80395778573080057</v>
      </c>
    </row>
    <row r="771" spans="1:8" x14ac:dyDescent="0.2">
      <c r="A771">
        <f t="shared" si="72"/>
        <v>0</v>
      </c>
      <c r="B771">
        <f t="shared" si="73"/>
        <v>16</v>
      </c>
      <c r="C771" s="10" t="str">
        <f>IF(B771=B770," ",(LOOKUP(B771,'Co List'!$A$3:$A$362,'Co List'!$B$3:$B$362)))</f>
        <v xml:space="preserve"> </v>
      </c>
      <c r="D771" s="7" t="s">
        <v>366</v>
      </c>
      <c r="E771">
        <v>6.6687025906965083</v>
      </c>
      <c r="F771">
        <v>6.4726775429210601</v>
      </c>
      <c r="G771">
        <v>5.7901411282834356</v>
      </c>
      <c r="H771">
        <v>5.2917556188340242</v>
      </c>
    </row>
    <row r="772" spans="1:8" x14ac:dyDescent="0.2">
      <c r="A772">
        <f t="shared" si="72"/>
        <v>0</v>
      </c>
      <c r="B772">
        <f t="shared" si="73"/>
        <v>16</v>
      </c>
      <c r="C772" s="10" t="str">
        <f>IF(B772=B771," ",(LOOKUP(B772,'Co List'!$A$3:$A$362,'Co List'!$B$3:$B$362)))</f>
        <v xml:space="preserve"> </v>
      </c>
      <c r="D772" s="6" t="s">
        <v>367</v>
      </c>
      <c r="E772">
        <v>131788.30316770426</v>
      </c>
      <c r="F772">
        <v>131116.68845791707</v>
      </c>
      <c r="G772">
        <v>175421.90588632299</v>
      </c>
      <c r="H772">
        <v>164124.98732511851</v>
      </c>
    </row>
    <row r="773" spans="1:8" x14ac:dyDescent="0.2">
      <c r="A773">
        <f t="shared" ref="A773:A836" si="82">IF(A772&gt;0,A772+1,(IF($C$1=C773,1,0)))</f>
        <v>0</v>
      </c>
      <c r="B773">
        <f t="shared" ref="B773:B836" si="83">IF(D773=$D$3,B772+1,B772)</f>
        <v>16</v>
      </c>
      <c r="C773" s="10" t="str">
        <f>IF(B773=B772," ",(LOOKUP(B773,'Co List'!$A$3:$A$362,'Co List'!$B$3:$B$362)))</f>
        <v xml:space="preserve"> </v>
      </c>
      <c r="D773" s="6" t="s">
        <v>368</v>
      </c>
      <c r="E773">
        <v>0.23715059460546728</v>
      </c>
      <c r="F773">
        <v>0.24917041275526999</v>
      </c>
      <c r="G773">
        <v>0.23447372912517983</v>
      </c>
      <c r="H773">
        <v>0.24612709017022213</v>
      </c>
    </row>
    <row r="774" spans="1:8" x14ac:dyDescent="0.2">
      <c r="A774">
        <f t="shared" si="82"/>
        <v>0</v>
      </c>
      <c r="B774">
        <f t="shared" si="83"/>
        <v>16</v>
      </c>
      <c r="C774" s="10" t="str">
        <f>IF(B774=B773," ",(LOOKUP(B774,'Co List'!$A$3:$A$362,'Co List'!$B$3:$B$362)))</f>
        <v xml:space="preserve"> </v>
      </c>
      <c r="D774" s="6" t="s">
        <v>369</v>
      </c>
      <c r="E774">
        <v>54.685489839689808</v>
      </c>
      <c r="F774">
        <v>53.947852036300333</v>
      </c>
      <c r="G774">
        <v>54.725367518780111</v>
      </c>
      <c r="H774">
        <v>52.649794940760557</v>
      </c>
    </row>
    <row r="775" spans="1:8" x14ac:dyDescent="0.2">
      <c r="A775">
        <f t="shared" si="82"/>
        <v>0</v>
      </c>
      <c r="B775">
        <f t="shared" si="83"/>
        <v>16</v>
      </c>
      <c r="C775" s="10" t="str">
        <f>IF(B775=B774," ",(LOOKUP(B775,'Co List'!$A$3:$A$362,'Co List'!$B$3:$B$362)))</f>
        <v xml:space="preserve"> </v>
      </c>
      <c r="D775" s="6" t="s">
        <v>370</v>
      </c>
      <c r="E775">
        <v>0</v>
      </c>
      <c r="F775">
        <v>0</v>
      </c>
      <c r="G775">
        <v>0</v>
      </c>
      <c r="H775">
        <v>0</v>
      </c>
    </row>
    <row r="776" spans="1:8" x14ac:dyDescent="0.2">
      <c r="A776">
        <f t="shared" si="82"/>
        <v>0</v>
      </c>
      <c r="B776">
        <f t="shared" si="83"/>
        <v>16</v>
      </c>
      <c r="C776" s="10" t="str">
        <f>IF(B776=B775," ",(LOOKUP(B776,'Co List'!$A$3:$A$362,'Co List'!$B$3:$B$362)))</f>
        <v xml:space="preserve"> </v>
      </c>
      <c r="D776" s="6" t="s">
        <v>371</v>
      </c>
      <c r="E776">
        <v>60.22764437799983</v>
      </c>
      <c r="F776">
        <v>60.066585882046887</v>
      </c>
      <c r="G776">
        <v>60.479466166192232</v>
      </c>
      <c r="H776">
        <v>63.169821305544538</v>
      </c>
    </row>
    <row r="777" spans="1:8" x14ac:dyDescent="0.2">
      <c r="A777">
        <f t="shared" si="82"/>
        <v>0</v>
      </c>
      <c r="B777">
        <f t="shared" si="83"/>
        <v>16</v>
      </c>
      <c r="C777" s="10" t="str">
        <f>IF(B777=B776," ",(LOOKUP(B777,'Co List'!$A$3:$A$362,'Co List'!$B$3:$B$362)))</f>
        <v xml:space="preserve"> </v>
      </c>
      <c r="D777" s="6" t="s">
        <v>372</v>
      </c>
      <c r="E777">
        <v>39.77235562200017</v>
      </c>
      <c r="F777">
        <v>39.933414117953106</v>
      </c>
      <c r="G777">
        <v>39.520533833807768</v>
      </c>
      <c r="H777">
        <v>36.830178694455483</v>
      </c>
    </row>
    <row r="778" spans="1:8" x14ac:dyDescent="0.2">
      <c r="A778">
        <f t="shared" si="82"/>
        <v>0</v>
      </c>
      <c r="B778">
        <f t="shared" si="83"/>
        <v>16</v>
      </c>
      <c r="C778" s="10" t="str">
        <f>IF(B778=B777," ",(LOOKUP(B778,'Co List'!$A$3:$A$362,'Co List'!$B$3:$B$362)))</f>
        <v xml:space="preserve"> </v>
      </c>
      <c r="D778" s="6" t="s">
        <v>373</v>
      </c>
      <c r="E778">
        <v>13534.658735323228</v>
      </c>
      <c r="F778">
        <v>14220.653796768769</v>
      </c>
      <c r="G778">
        <v>13381.884668632263</v>
      </c>
      <c r="H778">
        <v>14046.965290194918</v>
      </c>
    </row>
    <row r="779" spans="1:8" x14ac:dyDescent="0.2">
      <c r="A779">
        <f t="shared" si="82"/>
        <v>0</v>
      </c>
      <c r="B779">
        <f t="shared" si="83"/>
        <v>16</v>
      </c>
      <c r="C779" s="10" t="str">
        <f>IF(B779=B778," ",(LOOKUP(B779,'Co List'!$A$3:$A$362,'Co List'!$B$3:$B$362)))</f>
        <v xml:space="preserve"> </v>
      </c>
      <c r="D779" s="6" t="s">
        <v>374</v>
      </c>
      <c r="E779">
        <v>13492.030373937176</v>
      </c>
      <c r="F779">
        <v>14178.349291726809</v>
      </c>
      <c r="G779">
        <v>13346.979350314481</v>
      </c>
      <c r="H779">
        <v>13926.939868157231</v>
      </c>
    </row>
    <row r="780" spans="1:8" x14ac:dyDescent="0.2">
      <c r="A780">
        <f t="shared" si="82"/>
        <v>0</v>
      </c>
      <c r="B780">
        <f t="shared" si="83"/>
        <v>16</v>
      </c>
      <c r="C780" s="10" t="str">
        <f>IF(B780=B779," ",(LOOKUP(B780,'Co List'!$A$3:$A$362,'Co List'!$B$3:$B$362)))</f>
        <v xml:space="preserve"> </v>
      </c>
      <c r="D780" s="6" t="s">
        <v>375</v>
      </c>
      <c r="E780">
        <v>24.854075542093565</v>
      </c>
      <c r="F780">
        <v>24.665254067866073</v>
      </c>
      <c r="G780">
        <v>21.409601149269253</v>
      </c>
      <c r="H780">
        <v>98.718845444737951</v>
      </c>
    </row>
    <row r="781" spans="1:8" x14ac:dyDescent="0.2">
      <c r="A781">
        <f t="shared" si="82"/>
        <v>0</v>
      </c>
      <c r="B781">
        <f t="shared" si="83"/>
        <v>16</v>
      </c>
      <c r="C781" s="10" t="str">
        <f>IF(B781=B780," ",(LOOKUP(B781,'Co List'!$A$3:$A$362,'Co List'!$B$3:$B$362)))</f>
        <v xml:space="preserve"> </v>
      </c>
      <c r="D781" s="6" t="s">
        <v>376</v>
      </c>
      <c r="E781">
        <v>17.774285843958744</v>
      </c>
      <c r="F781">
        <v>17.639250974095528</v>
      </c>
      <c r="G781">
        <v>13.495717168513155</v>
      </c>
      <c r="H781">
        <v>21.306576592948943</v>
      </c>
    </row>
    <row r="782" spans="1:8" x14ac:dyDescent="0.2">
      <c r="A782">
        <f t="shared" si="82"/>
        <v>0</v>
      </c>
      <c r="B782">
        <f t="shared" si="83"/>
        <v>16</v>
      </c>
      <c r="C782" s="10" t="str">
        <f>IF(B782=B781," ",(LOOKUP(B782,'Co List'!$A$3:$A$362,'Co List'!$B$3:$B$362)))</f>
        <v xml:space="preserve"> </v>
      </c>
      <c r="D782" s="6" t="s">
        <v>377</v>
      </c>
      <c r="E782">
        <v>8151.6061308863627</v>
      </c>
      <c r="F782">
        <v>8541.861225824674</v>
      </c>
      <c r="G782">
        <v>8093.2924105643151</v>
      </c>
      <c r="H782">
        <v>8873.4428726679944</v>
      </c>
    </row>
    <row r="783" spans="1:8" ht="15" x14ac:dyDescent="0.25">
      <c r="A783">
        <f t="shared" si="82"/>
        <v>0</v>
      </c>
      <c r="B783">
        <f t="shared" si="83"/>
        <v>16</v>
      </c>
      <c r="C783" s="10" t="str">
        <f>IF(B783=B782," ",(LOOKUP(B783,'Co List'!$A$3:$A$362,'Co List'!$B$3:$B$362)))</f>
        <v xml:space="preserve"> </v>
      </c>
      <c r="D783" s="8" t="s">
        <v>378</v>
      </c>
      <c r="E783">
        <v>5847.39</v>
      </c>
      <c r="F783">
        <v>6584.6500000000005</v>
      </c>
      <c r="G783">
        <v>6229.0800000000008</v>
      </c>
      <c r="H783">
        <v>7274.2800000000016</v>
      </c>
    </row>
    <row r="784" spans="1:8" ht="15" x14ac:dyDescent="0.25">
      <c r="A784">
        <f t="shared" si="82"/>
        <v>0</v>
      </c>
      <c r="B784">
        <f t="shared" si="83"/>
        <v>16</v>
      </c>
      <c r="C784" s="10" t="str">
        <f>IF(B784=B783," ",(LOOKUP(B784,'Co List'!$A$3:$A$362,'Co List'!$B$3:$B$362)))</f>
        <v xml:space="preserve"> </v>
      </c>
      <c r="D784" s="8" t="s">
        <v>379</v>
      </c>
      <c r="E784">
        <v>2304.2161308863629</v>
      </c>
      <c r="F784">
        <v>1957.2112258246752</v>
      </c>
      <c r="G784">
        <v>1864.2124105643143</v>
      </c>
      <c r="H784">
        <v>1599.1628726679937</v>
      </c>
    </row>
    <row r="785" spans="1:8" ht="15" x14ac:dyDescent="0.25">
      <c r="A785">
        <f t="shared" si="82"/>
        <v>0</v>
      </c>
      <c r="B785">
        <f t="shared" si="83"/>
        <v>16</v>
      </c>
      <c r="C785" s="10" t="str">
        <f>IF(B785=B784," ",(LOOKUP(B785,'Co List'!$A$3:$A$362,'Co List'!$B$3:$B$362)))</f>
        <v xml:space="preserve"> </v>
      </c>
      <c r="D785" s="8" t="s">
        <v>380</v>
      </c>
      <c r="E785">
        <v>0</v>
      </c>
      <c r="F785">
        <v>-1.8189894035458565E-12</v>
      </c>
      <c r="G785">
        <v>0</v>
      </c>
      <c r="H785">
        <v>0</v>
      </c>
    </row>
    <row r="786" spans="1:8" ht="15" x14ac:dyDescent="0.25">
      <c r="A786">
        <f t="shared" si="82"/>
        <v>0</v>
      </c>
      <c r="B786">
        <f t="shared" si="83"/>
        <v>16</v>
      </c>
      <c r="C786" s="10" t="str">
        <f>IF(B786=B785," ",(LOOKUP(B786,'Co List'!$A$3:$A$362,'Co List'!$B$3:$B$362)))</f>
        <v xml:space="preserve"> </v>
      </c>
      <c r="D786" s="8" t="s">
        <v>381</v>
      </c>
      <c r="E786">
        <v>5383.0526044368653</v>
      </c>
      <c r="F786">
        <v>5678.7925709440942</v>
      </c>
      <c r="G786">
        <v>5288.592258067948</v>
      </c>
      <c r="H786">
        <v>5173.5224175269241</v>
      </c>
    </row>
    <row r="787" spans="1:8" ht="15" x14ac:dyDescent="0.25">
      <c r="A787">
        <f t="shared" si="82"/>
        <v>0</v>
      </c>
      <c r="B787">
        <f t="shared" si="83"/>
        <v>16</v>
      </c>
      <c r="C787" s="10" t="str">
        <f>IF(B787=B786," ",(LOOKUP(B787,'Co List'!$A$3:$A$362,'Co List'!$B$3:$B$362)))</f>
        <v xml:space="preserve"> </v>
      </c>
      <c r="D787" s="8" t="s">
        <v>382</v>
      </c>
      <c r="E787">
        <v>0</v>
      </c>
      <c r="F787">
        <v>0</v>
      </c>
      <c r="G787">
        <v>0</v>
      </c>
      <c r="H787">
        <v>1209.124764177064</v>
      </c>
    </row>
    <row r="788" spans="1:8" ht="15" x14ac:dyDescent="0.25">
      <c r="A788">
        <f t="shared" si="82"/>
        <v>0</v>
      </c>
      <c r="B788">
        <f t="shared" si="83"/>
        <v>16</v>
      </c>
      <c r="C788" s="10" t="str">
        <f>IF(B788=B787," ",(LOOKUP(B788,'Co List'!$A$3:$A$362,'Co List'!$B$3:$B$362)))</f>
        <v xml:space="preserve"> </v>
      </c>
      <c r="D788" s="8" t="s">
        <v>383</v>
      </c>
      <c r="E788">
        <v>5383.0526044368653</v>
      </c>
      <c r="F788">
        <v>5678.7925709440942</v>
      </c>
      <c r="G788">
        <v>3575.1255595357306</v>
      </c>
      <c r="H788">
        <v>1241.001015979019</v>
      </c>
    </row>
    <row r="789" spans="1:8" x14ac:dyDescent="0.2">
      <c r="A789">
        <f t="shared" si="82"/>
        <v>0</v>
      </c>
      <c r="B789">
        <f t="shared" si="83"/>
        <v>16</v>
      </c>
      <c r="C789" s="10" t="str">
        <f>IF(B789=B788," ",(LOOKUP(B789,'Co List'!$A$3:$A$362,'Co List'!$B$3:$B$362)))</f>
        <v xml:space="preserve"> </v>
      </c>
      <c r="D789" s="6" t="s">
        <v>384</v>
      </c>
      <c r="E789">
        <v>0</v>
      </c>
      <c r="F789">
        <v>0</v>
      </c>
      <c r="G789">
        <v>1713.4666985322172</v>
      </c>
      <c r="H789">
        <v>2723.3966373708413</v>
      </c>
    </row>
    <row r="790" spans="1:8" x14ac:dyDescent="0.2">
      <c r="A790">
        <f t="shared" si="82"/>
        <v>0</v>
      </c>
      <c r="B790">
        <f t="shared" si="83"/>
        <v>16</v>
      </c>
      <c r="C790" s="10" t="str">
        <f>IF(B790=B789," ",(LOOKUP(B790,'Co List'!$A$3:$A$362,'Co List'!$B$3:$B$362)))</f>
        <v xml:space="preserve"> </v>
      </c>
      <c r="D790" s="6" t="s">
        <v>385</v>
      </c>
      <c r="E790">
        <v>1652.3592329656001</v>
      </c>
      <c r="F790">
        <v>1743.1383317639998</v>
      </c>
      <c r="G790">
        <v>1825.0719631199997</v>
      </c>
      <c r="H790">
        <v>1803.2527778759463</v>
      </c>
    </row>
    <row r="791" spans="1:8" x14ac:dyDescent="0.2">
      <c r="A791">
        <f t="shared" si="82"/>
        <v>0</v>
      </c>
      <c r="B791">
        <f t="shared" si="83"/>
        <v>16</v>
      </c>
      <c r="C791" s="10" t="str">
        <f>IF(B791=B790," ",(LOOKUP(B791,'Co List'!$A$3:$A$362,'Co List'!$B$3:$B$362)))</f>
        <v xml:space="preserve"> </v>
      </c>
      <c r="D791" s="6" t="s">
        <v>386</v>
      </c>
      <c r="E791">
        <v>0</v>
      </c>
      <c r="F791">
        <v>0</v>
      </c>
      <c r="G791">
        <v>0</v>
      </c>
      <c r="H791">
        <v>0</v>
      </c>
    </row>
    <row r="792" spans="1:8" x14ac:dyDescent="0.2">
      <c r="A792">
        <f t="shared" si="82"/>
        <v>0</v>
      </c>
      <c r="B792">
        <f t="shared" si="83"/>
        <v>16</v>
      </c>
      <c r="C792" s="10" t="str">
        <f>IF(B792=B791," ",(LOOKUP(B792,'Co List'!$A$3:$A$362,'Co List'!$B$3:$B$362)))</f>
        <v xml:space="preserve"> </v>
      </c>
      <c r="D792" s="6" t="s">
        <v>387</v>
      </c>
      <c r="E792">
        <v>0</v>
      </c>
      <c r="F792">
        <v>0</v>
      </c>
      <c r="G792">
        <v>0</v>
      </c>
      <c r="H792">
        <v>0</v>
      </c>
    </row>
    <row r="793" spans="1:8" x14ac:dyDescent="0.2">
      <c r="A793">
        <f t="shared" si="82"/>
        <v>0</v>
      </c>
      <c r="B793">
        <f t="shared" si="83"/>
        <v>16</v>
      </c>
      <c r="C793" s="10" t="str">
        <f>IF(B793=B792," ",(LOOKUP(B793,'Co List'!$A$3:$A$362,'Co List'!$B$3:$B$362)))</f>
        <v xml:space="preserve"> </v>
      </c>
      <c r="D793" s="6" t="s">
        <v>388</v>
      </c>
      <c r="E793">
        <v>0</v>
      </c>
      <c r="F793">
        <v>0</v>
      </c>
      <c r="G793">
        <v>0</v>
      </c>
      <c r="H793">
        <v>0</v>
      </c>
    </row>
    <row r="794" spans="1:8" x14ac:dyDescent="0.2">
      <c r="A794">
        <f t="shared" si="82"/>
        <v>0</v>
      </c>
      <c r="B794">
        <f t="shared" si="83"/>
        <v>16</v>
      </c>
      <c r="C794" s="10" t="str">
        <f>IF(B794=B793," ",(LOOKUP(B794,'Co List'!$A$3:$A$362,'Co List'!$B$3:$B$362)))</f>
        <v xml:space="preserve"> </v>
      </c>
      <c r="D794" s="6" t="s">
        <v>389</v>
      </c>
      <c r="E794">
        <v>1652.3592329656001</v>
      </c>
      <c r="F794">
        <v>1743.1383317639998</v>
      </c>
      <c r="G794">
        <v>1097.4055357439997</v>
      </c>
      <c r="H794">
        <v>380.93246296394653</v>
      </c>
    </row>
    <row r="795" spans="1:8" x14ac:dyDescent="0.2">
      <c r="A795">
        <f t="shared" si="82"/>
        <v>0</v>
      </c>
      <c r="B795">
        <f t="shared" si="83"/>
        <v>16</v>
      </c>
      <c r="C795" s="10" t="str">
        <f>IF(B795=B794," ",(LOOKUP(B795,'Co List'!$A$3:$A$362,'Co List'!$B$3:$B$362)))</f>
        <v xml:space="preserve"> </v>
      </c>
      <c r="D795" s="6" t="s">
        <v>390</v>
      </c>
      <c r="E795">
        <v>0</v>
      </c>
      <c r="F795">
        <v>0</v>
      </c>
      <c r="G795">
        <v>0</v>
      </c>
      <c r="H795">
        <v>0</v>
      </c>
    </row>
    <row r="796" spans="1:8" x14ac:dyDescent="0.2">
      <c r="A796">
        <f t="shared" si="82"/>
        <v>0</v>
      </c>
      <c r="B796">
        <f t="shared" si="83"/>
        <v>16</v>
      </c>
      <c r="C796" s="10" t="str">
        <f>IF(B796=B795," ",(LOOKUP(B796,'Co List'!$A$3:$A$362,'Co List'!$B$3:$B$362)))</f>
        <v xml:space="preserve"> </v>
      </c>
      <c r="D796" s="6" t="s">
        <v>391</v>
      </c>
      <c r="E796">
        <v>0</v>
      </c>
      <c r="F796">
        <v>0</v>
      </c>
      <c r="G796">
        <v>727.666427376</v>
      </c>
      <c r="H796">
        <v>1156.558398912</v>
      </c>
    </row>
    <row r="797" spans="1:8" x14ac:dyDescent="0.2">
      <c r="A797">
        <f t="shared" si="82"/>
        <v>0</v>
      </c>
      <c r="B797">
        <f t="shared" si="83"/>
        <v>16</v>
      </c>
      <c r="C797" s="10" t="str">
        <f>IF(B797=B796," ",(LOOKUP(B797,'Co List'!$A$3:$A$362,'Co List'!$B$3:$B$362)))</f>
        <v xml:space="preserve"> </v>
      </c>
      <c r="D797" s="6" t="s">
        <v>392</v>
      </c>
      <c r="E797">
        <v>0</v>
      </c>
      <c r="F797">
        <v>0</v>
      </c>
      <c r="G797">
        <v>0</v>
      </c>
      <c r="H797">
        <v>0</v>
      </c>
    </row>
    <row r="798" spans="1:8" x14ac:dyDescent="0.2">
      <c r="A798">
        <f t="shared" si="82"/>
        <v>0</v>
      </c>
      <c r="B798">
        <f t="shared" si="83"/>
        <v>16</v>
      </c>
      <c r="C798" s="10" t="str">
        <f>IF(B798=B797," ",(LOOKUP(B798,'Co List'!$A$3:$A$362,'Co List'!$B$3:$B$362)))</f>
        <v xml:space="preserve"> </v>
      </c>
      <c r="D798" s="6" t="s">
        <v>393</v>
      </c>
      <c r="E798">
        <v>0</v>
      </c>
      <c r="F798">
        <v>0</v>
      </c>
      <c r="G798">
        <v>0</v>
      </c>
      <c r="H798">
        <v>265.76191599999999</v>
      </c>
    </row>
    <row r="799" spans="1:8" ht="15" x14ac:dyDescent="0.25">
      <c r="A799">
        <f t="shared" si="82"/>
        <v>0</v>
      </c>
      <c r="B799">
        <f t="shared" si="83"/>
        <v>16</v>
      </c>
      <c r="C799" s="10" t="str">
        <f>IF(B799=B798," ",(LOOKUP(B799,'Co List'!$A$3:$A$362,'Co List'!$B$3:$B$362)))</f>
        <v xml:space="preserve"> </v>
      </c>
      <c r="D799" s="8" t="s">
        <v>394</v>
      </c>
      <c r="E799">
        <v>0</v>
      </c>
      <c r="F799">
        <v>0</v>
      </c>
      <c r="G799">
        <v>0</v>
      </c>
      <c r="H799">
        <v>0</v>
      </c>
    </row>
    <row r="800" spans="1:8" ht="15" x14ac:dyDescent="0.25">
      <c r="A800">
        <f t="shared" si="82"/>
        <v>0</v>
      </c>
      <c r="B800">
        <f t="shared" si="83"/>
        <v>16</v>
      </c>
      <c r="C800" s="10" t="str">
        <f>IF(B800=B799," ",(LOOKUP(B800,'Co List'!$A$3:$A$362,'Co List'!$B$3:$B$362)))</f>
        <v xml:space="preserve"> </v>
      </c>
      <c r="D800" s="8" t="s">
        <v>395</v>
      </c>
      <c r="E800">
        <v>5.97930053387</v>
      </c>
      <c r="F800">
        <v>6.9726002848499995</v>
      </c>
      <c r="G800">
        <v>9.0047381957999981</v>
      </c>
      <c r="H800">
        <v>9.4837716000000025</v>
      </c>
    </row>
    <row r="801" spans="1:8" ht="15" x14ac:dyDescent="0.25">
      <c r="A801">
        <f t="shared" si="82"/>
        <v>0</v>
      </c>
      <c r="B801">
        <f t="shared" si="83"/>
        <v>16</v>
      </c>
      <c r="C801" s="10" t="str">
        <f>IF(B801=B800," ",(LOOKUP(B801,'Co List'!$A$3:$A$362,'Co List'!$B$3:$B$362)))</f>
        <v xml:space="preserve"> </v>
      </c>
      <c r="D801" s="8" t="s">
        <v>396</v>
      </c>
      <c r="E801">
        <v>9741.7999999999993</v>
      </c>
      <c r="F801">
        <v>10609.64</v>
      </c>
      <c r="G801">
        <v>10093.11</v>
      </c>
      <c r="H801">
        <v>11037.2</v>
      </c>
    </row>
    <row r="802" spans="1:8" x14ac:dyDescent="0.2">
      <c r="A802">
        <f t="shared" si="82"/>
        <v>0</v>
      </c>
      <c r="B802">
        <f t="shared" si="83"/>
        <v>16</v>
      </c>
      <c r="C802" s="10" t="str">
        <f>IF(B802=B801," ",(LOOKUP(B802,'Co List'!$A$3:$A$362,'Co List'!$B$3:$B$362)))</f>
        <v xml:space="preserve"> </v>
      </c>
      <c r="D802" s="6" t="s">
        <v>397</v>
      </c>
      <c r="E802">
        <v>7219</v>
      </c>
      <c r="F802">
        <v>8335</v>
      </c>
      <c r="G802">
        <v>7986</v>
      </c>
      <c r="H802">
        <v>9326</v>
      </c>
    </row>
    <row r="803" spans="1:8" x14ac:dyDescent="0.2">
      <c r="A803">
        <f t="shared" si="82"/>
        <v>0</v>
      </c>
      <c r="B803">
        <f t="shared" si="83"/>
        <v>16</v>
      </c>
      <c r="C803" s="10" t="str">
        <f>IF(B803=B802," ",(LOOKUP(B803,'Co List'!$A$3:$A$362,'Co List'!$B$3:$B$362)))</f>
        <v xml:space="preserve"> </v>
      </c>
      <c r="D803" s="6" t="s">
        <v>398</v>
      </c>
      <c r="E803">
        <v>2522.8000000000002</v>
      </c>
      <c r="F803">
        <v>2274.64</v>
      </c>
      <c r="G803">
        <v>2107.11</v>
      </c>
      <c r="H803">
        <v>1711.2</v>
      </c>
    </row>
    <row r="804" spans="1:8" x14ac:dyDescent="0.2">
      <c r="A804">
        <f t="shared" si="82"/>
        <v>0</v>
      </c>
      <c r="B804">
        <f t="shared" si="83"/>
        <v>16</v>
      </c>
      <c r="C804" s="10" t="str">
        <f>IF(B804=B803," ",(LOOKUP(B804,'Co List'!$A$3:$A$362,'Co List'!$B$3:$B$362)))</f>
        <v xml:space="preserve"> </v>
      </c>
      <c r="D804" s="6" t="s">
        <v>399</v>
      </c>
      <c r="E804">
        <v>0</v>
      </c>
      <c r="F804">
        <v>0</v>
      </c>
      <c r="G804">
        <v>0</v>
      </c>
      <c r="H804">
        <v>0</v>
      </c>
    </row>
    <row r="805" spans="1:8" x14ac:dyDescent="0.2">
      <c r="A805">
        <f t="shared" si="82"/>
        <v>0</v>
      </c>
      <c r="B805">
        <f t="shared" si="83"/>
        <v>16</v>
      </c>
      <c r="C805" s="10" t="str">
        <f>IF(B805=B804," ",(LOOKUP(B805,'Co List'!$A$3:$A$362,'Co List'!$B$3:$B$362)))</f>
        <v xml:space="preserve"> </v>
      </c>
      <c r="D805" s="6" t="s">
        <v>400</v>
      </c>
      <c r="E805">
        <v>0</v>
      </c>
      <c r="F805">
        <v>0</v>
      </c>
      <c r="G805">
        <v>0</v>
      </c>
      <c r="H805">
        <v>0</v>
      </c>
    </row>
    <row r="806" spans="1:8" x14ac:dyDescent="0.2">
      <c r="A806">
        <f t="shared" si="82"/>
        <v>0</v>
      </c>
      <c r="B806">
        <f t="shared" si="83"/>
        <v>16</v>
      </c>
      <c r="C806" s="10" t="str">
        <f>IF(B806=B805," ",(LOOKUP(B806,'Co List'!$A$3:$A$362,'Co List'!$B$3:$B$362)))</f>
        <v xml:space="preserve"> </v>
      </c>
      <c r="D806" s="6" t="s">
        <v>401</v>
      </c>
      <c r="E806">
        <v>3.8260700000000001</v>
      </c>
      <c r="F806">
        <v>4.76762</v>
      </c>
      <c r="G806">
        <v>4.8794459999999997</v>
      </c>
      <c r="H806">
        <v>6.4629180000000002</v>
      </c>
    </row>
    <row r="807" spans="1:8" x14ac:dyDescent="0.2">
      <c r="A807">
        <f t="shared" si="82"/>
        <v>0</v>
      </c>
      <c r="B807">
        <f t="shared" si="83"/>
        <v>16</v>
      </c>
      <c r="C807" s="10" t="str">
        <f>IF(B807=B806," ",(LOOKUP(B807,'Co List'!$A$3:$A$362,'Co List'!$B$3:$B$362)))</f>
        <v xml:space="preserve"> </v>
      </c>
      <c r="D807" s="6" t="s">
        <v>402</v>
      </c>
      <c r="E807">
        <v>2.5783016000000001</v>
      </c>
      <c r="F807">
        <v>2.4111183999999999</v>
      </c>
      <c r="G807">
        <v>2.4758542499999998</v>
      </c>
      <c r="H807">
        <v>2.3392103999999998</v>
      </c>
    </row>
    <row r="808" spans="1:8" x14ac:dyDescent="0.2">
      <c r="A808">
        <f t="shared" si="82"/>
        <v>0</v>
      </c>
      <c r="B808">
        <f t="shared" si="83"/>
        <v>16</v>
      </c>
      <c r="C808" s="10" t="str">
        <f>IF(B808=B807," ",(LOOKUP(B808,'Co List'!$A$3:$A$362,'Co List'!$B$3:$B$362)))</f>
        <v xml:space="preserve"> </v>
      </c>
      <c r="D808" s="6" t="s">
        <v>403</v>
      </c>
      <c r="E808">
        <v>0</v>
      </c>
      <c r="F808">
        <v>0</v>
      </c>
      <c r="G808">
        <v>0</v>
      </c>
      <c r="H808">
        <v>0</v>
      </c>
    </row>
    <row r="809" spans="1:8" x14ac:dyDescent="0.2">
      <c r="A809">
        <f t="shared" si="82"/>
        <v>0</v>
      </c>
      <c r="B809">
        <f t="shared" si="83"/>
        <v>16</v>
      </c>
      <c r="C809" s="10" t="str">
        <f>IF(B809=B808," ",(LOOKUP(B809,'Co List'!$A$3:$A$362,'Co List'!$B$3:$B$362)))</f>
        <v xml:space="preserve"> </v>
      </c>
      <c r="D809" s="6" t="s">
        <v>404</v>
      </c>
      <c r="E809" s="11">
        <v>6.4043716000000002</v>
      </c>
      <c r="F809" s="11">
        <v>7.1787384000000003</v>
      </c>
      <c r="G809" s="11">
        <v>7.35530025</v>
      </c>
      <c r="H809" s="11">
        <v>8.8021284000000009</v>
      </c>
    </row>
    <row r="810" spans="1:8" x14ac:dyDescent="0.2">
      <c r="A810">
        <f t="shared" si="82"/>
        <v>0</v>
      </c>
      <c r="B810">
        <f t="shared" si="83"/>
        <v>16</v>
      </c>
      <c r="C810" s="10" t="str">
        <f>IF(B810=B809," ",(LOOKUP(B810,'Co List'!$A$3:$A$362,'Co List'!$B$3:$B$362)))</f>
        <v xml:space="preserve"> </v>
      </c>
      <c r="D810" s="6" t="s">
        <v>405</v>
      </c>
      <c r="E810">
        <v>202.9579</v>
      </c>
      <c r="F810">
        <v>219.7028</v>
      </c>
      <c r="G810">
        <v>231.11500000000001</v>
      </c>
      <c r="H810">
        <v>265.45</v>
      </c>
    </row>
    <row r="811" spans="1:8" x14ac:dyDescent="0.2">
      <c r="A811">
        <f t="shared" si="82"/>
        <v>0</v>
      </c>
      <c r="B811">
        <f t="shared" si="83"/>
        <v>16</v>
      </c>
      <c r="C811" s="10" t="str">
        <f>IF(B811=B810," ",(LOOKUP(B811,'Co List'!$A$3:$A$362,'Co List'!$B$3:$B$362)))</f>
        <v xml:space="preserve"> </v>
      </c>
      <c r="D811" s="6" t="s">
        <v>406</v>
      </c>
      <c r="E811">
        <v>24.75</v>
      </c>
      <c r="F811">
        <v>26.36</v>
      </c>
      <c r="G811">
        <v>24.4528</v>
      </c>
      <c r="H811">
        <v>26.68</v>
      </c>
    </row>
    <row r="812" spans="1:8" x14ac:dyDescent="0.2">
      <c r="A812">
        <f t="shared" si="82"/>
        <v>0</v>
      </c>
      <c r="B812">
        <f t="shared" si="83"/>
        <v>16</v>
      </c>
      <c r="C812" s="10" t="str">
        <f>IF(B812=B811," ",(LOOKUP(B812,'Co List'!$A$3:$A$362,'Co List'!$B$3:$B$362)))</f>
        <v xml:space="preserve"> </v>
      </c>
      <c r="D812" s="6" t="s">
        <v>407</v>
      </c>
      <c r="E812" s="11">
        <v>10.27</v>
      </c>
      <c r="F812" s="11">
        <v>10.845800000000001</v>
      </c>
      <c r="G812" s="11">
        <v>7.6284000000000001</v>
      </c>
      <c r="H812" s="11">
        <v>8.5587</v>
      </c>
    </row>
    <row r="813" spans="1:8" x14ac:dyDescent="0.2">
      <c r="A813">
        <f t="shared" si="82"/>
        <v>0</v>
      </c>
      <c r="B813">
        <f t="shared" si="83"/>
        <v>16</v>
      </c>
      <c r="C813" s="10" t="str">
        <f>IF(B813=B812," ",(LOOKUP(B813,'Co List'!$A$3:$A$362,'Co List'!$B$3:$B$362)))</f>
        <v xml:space="preserve"> </v>
      </c>
      <c r="D813" s="6" t="s">
        <v>408</v>
      </c>
      <c r="E813">
        <v>5.7072000000000003</v>
      </c>
      <c r="F813">
        <v>5.7072000000000003</v>
      </c>
      <c r="G813">
        <v>5.7072000000000003</v>
      </c>
      <c r="H813">
        <v>5.7072000000000003</v>
      </c>
    </row>
    <row r="814" spans="1:8" x14ac:dyDescent="0.2">
      <c r="A814">
        <f t="shared" si="82"/>
        <v>0</v>
      </c>
      <c r="B814">
        <f t="shared" si="83"/>
        <v>16</v>
      </c>
      <c r="C814" s="10" t="str">
        <f>IF(B814=B813," ",(LOOKUP(B814,'Co List'!$A$3:$A$362,'Co List'!$B$3:$B$362)))</f>
        <v xml:space="preserve"> </v>
      </c>
      <c r="D814" s="6" t="s">
        <v>409</v>
      </c>
      <c r="E814">
        <v>12.51</v>
      </c>
      <c r="F814">
        <v>14.2295</v>
      </c>
      <c r="G814">
        <v>16.503599999999999</v>
      </c>
      <c r="H814">
        <v>18.285900000000002</v>
      </c>
    </row>
    <row r="815" spans="1:8" x14ac:dyDescent="0.2">
      <c r="A815">
        <f t="shared" si="82"/>
        <v>0</v>
      </c>
      <c r="B815">
        <f t="shared" si="83"/>
        <v>16</v>
      </c>
      <c r="C815" s="10" t="str">
        <f>IF(B815=B814," ",(LOOKUP(B815,'Co List'!$A$3:$A$362,'Co List'!$B$3:$B$362)))</f>
        <v xml:space="preserve"> </v>
      </c>
      <c r="D815" s="6" t="s">
        <v>410</v>
      </c>
      <c r="E815">
        <v>12.38367213387</v>
      </c>
      <c r="F815">
        <v>14.15133868485</v>
      </c>
      <c r="G815">
        <v>16.360038445799997</v>
      </c>
      <c r="H815">
        <v>18.40314905428</v>
      </c>
    </row>
    <row r="816" spans="1:8" x14ac:dyDescent="0.2">
      <c r="A816">
        <f t="shared" si="82"/>
        <v>0</v>
      </c>
      <c r="B816">
        <f t="shared" si="83"/>
        <v>16</v>
      </c>
      <c r="C816" s="10" t="str">
        <f>IF(B816=B815," ",(LOOKUP(B816,'Co List'!$A$3:$A$362,'Co List'!$B$3:$B$362)))</f>
        <v xml:space="preserve"> </v>
      </c>
      <c r="D816" s="6" t="s">
        <v>411</v>
      </c>
      <c r="E816">
        <v>12.38367213387</v>
      </c>
      <c r="F816">
        <v>14.15133868485</v>
      </c>
      <c r="G816">
        <v>16.360038445799997</v>
      </c>
      <c r="H816">
        <v>18.285900000000005</v>
      </c>
    </row>
    <row r="817" spans="1:16" x14ac:dyDescent="0.2">
      <c r="A817">
        <f t="shared" si="82"/>
        <v>0</v>
      </c>
      <c r="B817">
        <f t="shared" si="83"/>
        <v>16</v>
      </c>
      <c r="C817" s="10" t="str">
        <f>IF(B817=B816," ",(LOOKUP(B817,'Co List'!$A$3:$A$362,'Co List'!$B$3:$B$362)))</f>
        <v xml:space="preserve"> </v>
      </c>
      <c r="D817" s="6" t="s">
        <v>412</v>
      </c>
      <c r="E817">
        <v>-0.12632786612999958</v>
      </c>
      <c r="F817">
        <v>-7.8161315150000021E-2</v>
      </c>
      <c r="G817">
        <v>-0.1435615542000015</v>
      </c>
      <c r="H817">
        <v>0</v>
      </c>
    </row>
    <row r="818" spans="1:16" ht="13.5" thickBot="1" x14ac:dyDescent="0.25">
      <c r="A818">
        <f t="shared" si="82"/>
        <v>0</v>
      </c>
      <c r="B818">
        <f t="shared" si="83"/>
        <v>16</v>
      </c>
      <c r="C818" s="10" t="str">
        <f>IF(B818=B817," ",(LOOKUP(B818,'Co List'!$A$3:$A$362,'Co List'!$B$3:$B$362)))</f>
        <v xml:space="preserve"> </v>
      </c>
      <c r="D818" s="9" t="s">
        <v>413</v>
      </c>
      <c r="E818">
        <v>3</v>
      </c>
      <c r="F818">
        <v>12</v>
      </c>
      <c r="G818">
        <v>12</v>
      </c>
      <c r="H818">
        <v>12</v>
      </c>
    </row>
    <row r="819" spans="1:16" ht="15" x14ac:dyDescent="0.25">
      <c r="A819">
        <f t="shared" si="82"/>
        <v>0</v>
      </c>
      <c r="B819">
        <f t="shared" si="83"/>
        <v>17</v>
      </c>
      <c r="C819" s="10" t="str">
        <f>IF(B819=B818," ",(LOOKUP(B819,'Co List'!$A$3:$A$362,'Co List'!$B$3:$B$362)))</f>
        <v>ALCHEMIST CORPORATION LTD.</v>
      </c>
      <c r="D819" s="4" t="s">
        <v>362</v>
      </c>
      <c r="E819">
        <v>34.684666740721923</v>
      </c>
      <c r="F819">
        <v>34.938903085589146</v>
      </c>
      <c r="G819">
        <v>0</v>
      </c>
      <c r="H819">
        <v>0</v>
      </c>
      <c r="J819">
        <f t="shared" ref="J819" si="84">COUNTIF(E861:H861,0)</f>
        <v>2</v>
      </c>
      <c r="K819">
        <f>SUM(E819:H819)/(4-J819)</f>
        <v>34.811784913155535</v>
      </c>
      <c r="L819">
        <f>SUM(E829:H829)/(4-J819)</f>
        <v>1750.7999415189779</v>
      </c>
      <c r="M819">
        <f>E829</f>
        <v>2904.7750744620434</v>
      </c>
      <c r="N819">
        <f t="shared" ref="N819" si="85">F829</f>
        <v>596.82480857591236</v>
      </c>
      <c r="O819">
        <f t="shared" ref="O819" si="86">G829</f>
        <v>0</v>
      </c>
      <c r="P819">
        <f t="shared" ref="P819" si="87">H829</f>
        <v>0</v>
      </c>
    </row>
    <row r="820" spans="1:16" x14ac:dyDescent="0.2">
      <c r="A820">
        <f t="shared" si="82"/>
        <v>0</v>
      </c>
      <c r="B820">
        <f t="shared" si="83"/>
        <v>17</v>
      </c>
      <c r="C820" s="10" t="str">
        <f>IF(B820=B819," ",(LOOKUP(B820,'Co List'!$A$3:$A$362,'Co List'!$B$3:$B$362)))</f>
        <v xml:space="preserve"> </v>
      </c>
      <c r="D820" s="6" t="s">
        <v>364</v>
      </c>
      <c r="E820">
        <v>0</v>
      </c>
      <c r="F820">
        <v>0</v>
      </c>
      <c r="G820">
        <v>0</v>
      </c>
      <c r="H820">
        <v>0</v>
      </c>
    </row>
    <row r="821" spans="1:16" x14ac:dyDescent="0.2">
      <c r="A821">
        <f t="shared" si="82"/>
        <v>0</v>
      </c>
      <c r="B821">
        <f t="shared" si="83"/>
        <v>17</v>
      </c>
      <c r="C821" s="10" t="str">
        <f>IF(B821=B820," ",(LOOKUP(B821,'Co List'!$A$3:$A$362,'Co List'!$B$3:$B$362)))</f>
        <v xml:space="preserve"> </v>
      </c>
      <c r="D821" s="6" t="s">
        <v>365</v>
      </c>
      <c r="E821">
        <v>0.80482853454783954</v>
      </c>
      <c r="F821">
        <v>0.78904688813519075</v>
      </c>
      <c r="G821">
        <v>0</v>
      </c>
      <c r="H821">
        <v>0</v>
      </c>
    </row>
    <row r="822" spans="1:16" x14ac:dyDescent="0.2">
      <c r="A822">
        <f t="shared" si="82"/>
        <v>0</v>
      </c>
      <c r="B822">
        <f t="shared" si="83"/>
        <v>17</v>
      </c>
      <c r="C822" s="10" t="str">
        <f>IF(B822=B821," ",(LOOKUP(B822,'Co List'!$A$3:$A$362,'Co List'!$B$3:$B$362)))</f>
        <v xml:space="preserve"> </v>
      </c>
      <c r="D822" s="7" t="s">
        <v>366</v>
      </c>
      <c r="E822">
        <v>0.72865297239735194</v>
      </c>
      <c r="F822">
        <v>0.14519518515409618</v>
      </c>
      <c r="G822">
        <v>0</v>
      </c>
      <c r="H822">
        <v>0</v>
      </c>
    </row>
    <row r="823" spans="1:16" x14ac:dyDescent="0.2">
      <c r="A823">
        <f t="shared" si="82"/>
        <v>0</v>
      </c>
      <c r="B823">
        <f t="shared" si="83"/>
        <v>17</v>
      </c>
      <c r="C823" s="10" t="str">
        <f>IF(B823=B822," ",(LOOKUP(B823,'Co List'!$A$3:$A$362,'Co List'!$B$3:$B$362)))</f>
        <v xml:space="preserve"> </v>
      </c>
      <c r="D823" s="6" t="s">
        <v>367</v>
      </c>
      <c r="E823">
        <v>18443.016345790751</v>
      </c>
      <c r="F823">
        <v>7377.315309961833</v>
      </c>
      <c r="G823">
        <v>0</v>
      </c>
      <c r="H823">
        <v>0</v>
      </c>
    </row>
    <row r="824" spans="1:16" x14ac:dyDescent="0.2">
      <c r="A824">
        <f t="shared" si="82"/>
        <v>0</v>
      </c>
      <c r="B824">
        <f t="shared" si="83"/>
        <v>17</v>
      </c>
      <c r="C824" s="10" t="str">
        <f>IF(B824=B823," ",(LOOKUP(B824,'Co List'!$A$3:$A$362,'Co List'!$B$3:$B$362)))</f>
        <v xml:space="preserve"> </v>
      </c>
      <c r="D824" s="6" t="s">
        <v>368</v>
      </c>
      <c r="E824">
        <v>5.4531947766589765E-3</v>
      </c>
      <c r="F824">
        <v>1.4712548004247735E-3</v>
      </c>
      <c r="G824">
        <v>0</v>
      </c>
      <c r="H824">
        <v>0</v>
      </c>
    </row>
    <row r="825" spans="1:16" x14ac:dyDescent="0.2">
      <c r="A825">
        <f t="shared" si="82"/>
        <v>0</v>
      </c>
      <c r="B825">
        <f t="shared" si="83"/>
        <v>17</v>
      </c>
      <c r="C825" s="10" t="str">
        <f>IF(B825=B824," ",(LOOKUP(B825,'Co List'!$A$3:$A$362,'Co List'!$B$3:$B$362)))</f>
        <v xml:space="preserve"> </v>
      </c>
      <c r="D825" s="6" t="s">
        <v>369</v>
      </c>
      <c r="E825">
        <v>8.3880308243200794</v>
      </c>
      <c r="F825">
        <v>3.4458707192604643</v>
      </c>
      <c r="G825">
        <v>0</v>
      </c>
      <c r="H825">
        <v>0</v>
      </c>
    </row>
    <row r="826" spans="1:16" x14ac:dyDescent="0.2">
      <c r="A826">
        <f t="shared" si="82"/>
        <v>0</v>
      </c>
      <c r="B826">
        <f t="shared" si="83"/>
        <v>17</v>
      </c>
      <c r="C826" s="10" t="str">
        <f>IF(B826=B825," ",(LOOKUP(B826,'Co List'!$A$3:$A$362,'Co List'!$B$3:$B$362)))</f>
        <v xml:space="preserve"> </v>
      </c>
      <c r="D826" s="6" t="s">
        <v>370</v>
      </c>
      <c r="E826">
        <v>0</v>
      </c>
      <c r="F826">
        <v>0</v>
      </c>
      <c r="G826">
        <v>0</v>
      </c>
      <c r="H826">
        <v>0</v>
      </c>
    </row>
    <row r="827" spans="1:16" x14ac:dyDescent="0.2">
      <c r="A827">
        <f t="shared" si="82"/>
        <v>0</v>
      </c>
      <c r="B827">
        <f t="shared" si="83"/>
        <v>17</v>
      </c>
      <c r="C827" s="10" t="str">
        <f>IF(B827=B826," ",(LOOKUP(B827,'Co List'!$A$3:$A$362,'Co List'!$B$3:$B$362)))</f>
        <v xml:space="preserve"> </v>
      </c>
      <c r="D827" s="6" t="s">
        <v>371</v>
      </c>
      <c r="E827">
        <v>100.00000000000001</v>
      </c>
      <c r="F827">
        <v>100</v>
      </c>
      <c r="G827">
        <v>0</v>
      </c>
      <c r="H827">
        <v>0</v>
      </c>
    </row>
    <row r="828" spans="1:16" x14ac:dyDescent="0.2">
      <c r="A828">
        <f t="shared" si="82"/>
        <v>0</v>
      </c>
      <c r="B828">
        <f t="shared" si="83"/>
        <v>17</v>
      </c>
      <c r="C828" s="10" t="str">
        <f>IF(B828=B827," ",(LOOKUP(B828,'Co List'!$A$3:$A$362,'Co List'!$B$3:$B$362)))</f>
        <v xml:space="preserve"> </v>
      </c>
      <c r="D828" s="6" t="s">
        <v>372</v>
      </c>
      <c r="E828">
        <v>0</v>
      </c>
      <c r="F828">
        <v>0</v>
      </c>
      <c r="G828">
        <v>0</v>
      </c>
      <c r="H828">
        <v>0</v>
      </c>
    </row>
    <row r="829" spans="1:16" x14ac:dyDescent="0.2">
      <c r="A829">
        <f t="shared" si="82"/>
        <v>0</v>
      </c>
      <c r="B829">
        <f t="shared" si="83"/>
        <v>17</v>
      </c>
      <c r="C829" s="10" t="str">
        <f>IF(B829=B828," ",(LOOKUP(B829,'Co List'!$A$3:$A$362,'Co List'!$B$3:$B$362)))</f>
        <v xml:space="preserve"> </v>
      </c>
      <c r="D829" s="6" t="s">
        <v>373</v>
      </c>
      <c r="E829">
        <v>2904.7750744620434</v>
      </c>
      <c r="F829">
        <v>596.82480857591236</v>
      </c>
      <c r="G829">
        <v>0</v>
      </c>
      <c r="H829">
        <v>0</v>
      </c>
    </row>
    <row r="830" spans="1:16" x14ac:dyDescent="0.2">
      <c r="A830">
        <f t="shared" si="82"/>
        <v>0</v>
      </c>
      <c r="B830">
        <f t="shared" si="83"/>
        <v>17</v>
      </c>
      <c r="C830" s="10" t="str">
        <f>IF(B830=B829," ",(LOOKUP(B830,'Co List'!$A$3:$A$362,'Co List'!$B$3:$B$362)))</f>
        <v xml:space="preserve"> </v>
      </c>
      <c r="D830" s="6" t="s">
        <v>374</v>
      </c>
      <c r="E830">
        <v>2902.388398989051</v>
      </c>
      <c r="F830">
        <v>596.60235452189784</v>
      </c>
      <c r="G830">
        <v>0</v>
      </c>
      <c r="H830">
        <v>0</v>
      </c>
    </row>
    <row r="831" spans="1:16" x14ac:dyDescent="0.2">
      <c r="A831">
        <f t="shared" si="82"/>
        <v>0</v>
      </c>
      <c r="B831">
        <f t="shared" si="83"/>
        <v>17</v>
      </c>
      <c r="C831" s="10" t="str">
        <f>IF(B831=B830," ",(LOOKUP(B831,'Co List'!$A$3:$A$362,'Co List'!$B$3:$B$362)))</f>
        <v xml:space="preserve"> </v>
      </c>
      <c r="D831" s="6" t="s">
        <v>375</v>
      </c>
      <c r="E831">
        <v>1.3915292676399029</v>
      </c>
      <c r="F831">
        <v>0.12969979805352799</v>
      </c>
      <c r="G831">
        <v>0</v>
      </c>
      <c r="H831">
        <v>0</v>
      </c>
    </row>
    <row r="832" spans="1:16" x14ac:dyDescent="0.2">
      <c r="A832">
        <f t="shared" si="82"/>
        <v>0</v>
      </c>
      <c r="B832">
        <f t="shared" si="83"/>
        <v>17</v>
      </c>
      <c r="C832" s="10" t="str">
        <f>IF(B832=B831," ",(LOOKUP(B832,'Co List'!$A$3:$A$362,'Co List'!$B$3:$B$362)))</f>
        <v xml:space="preserve"> </v>
      </c>
      <c r="D832" s="6" t="s">
        <v>376</v>
      </c>
      <c r="E832">
        <v>0.99514620535279785</v>
      </c>
      <c r="F832">
        <v>9.275425596107055E-2</v>
      </c>
      <c r="G832">
        <v>0</v>
      </c>
      <c r="H832">
        <v>0</v>
      </c>
    </row>
    <row r="833" spans="1:8" x14ac:dyDescent="0.2">
      <c r="A833">
        <f t="shared" si="82"/>
        <v>0</v>
      </c>
      <c r="B833">
        <f t="shared" si="83"/>
        <v>17</v>
      </c>
      <c r="C833" s="10" t="str">
        <f>IF(B833=B832," ",(LOOKUP(B833,'Co List'!$A$3:$A$362,'Co List'!$B$3:$B$362)))</f>
        <v xml:space="preserve"> </v>
      </c>
      <c r="D833" s="6" t="s">
        <v>377</v>
      </c>
      <c r="E833">
        <v>2904.7750744620434</v>
      </c>
      <c r="F833">
        <v>596.82480857591236</v>
      </c>
      <c r="G833">
        <v>0</v>
      </c>
      <c r="H833">
        <v>0</v>
      </c>
    </row>
    <row r="834" spans="1:8" ht="15" x14ac:dyDescent="0.25">
      <c r="A834">
        <f t="shared" si="82"/>
        <v>0</v>
      </c>
      <c r="B834">
        <f t="shared" si="83"/>
        <v>17</v>
      </c>
      <c r="C834" s="10" t="str">
        <f>IF(B834=B833," ",(LOOKUP(B834,'Co List'!$A$3:$A$362,'Co List'!$B$3:$B$362)))</f>
        <v xml:space="preserve"> </v>
      </c>
      <c r="D834" s="8" t="s">
        <v>378</v>
      </c>
      <c r="E834">
        <v>2480.7699899999998</v>
      </c>
      <c r="F834">
        <v>557.30471</v>
      </c>
      <c r="G834">
        <v>0</v>
      </c>
      <c r="H834">
        <v>0</v>
      </c>
    </row>
    <row r="835" spans="1:8" ht="15" x14ac:dyDescent="0.25">
      <c r="A835">
        <f t="shared" si="82"/>
        <v>0</v>
      </c>
      <c r="B835">
        <f t="shared" si="83"/>
        <v>17</v>
      </c>
      <c r="C835" s="10" t="str">
        <f>IF(B835=B834," ",(LOOKUP(B835,'Co List'!$A$3:$A$362,'Co List'!$B$3:$B$362)))</f>
        <v xml:space="preserve"> </v>
      </c>
      <c r="D835" s="8" t="s">
        <v>379</v>
      </c>
      <c r="E835">
        <v>424.00508446204367</v>
      </c>
      <c r="F835">
        <v>39.520098575912414</v>
      </c>
      <c r="G835">
        <v>0</v>
      </c>
      <c r="H835">
        <v>0</v>
      </c>
    </row>
    <row r="836" spans="1:8" ht="15" x14ac:dyDescent="0.25">
      <c r="A836">
        <f t="shared" si="82"/>
        <v>0</v>
      </c>
      <c r="B836">
        <f t="shared" si="83"/>
        <v>17</v>
      </c>
      <c r="C836" s="10" t="str">
        <f>IF(B836=B835," ",(LOOKUP(B836,'Co List'!$A$3:$A$362,'Co List'!$B$3:$B$362)))</f>
        <v xml:space="preserve"> </v>
      </c>
      <c r="D836" s="8" t="s">
        <v>380</v>
      </c>
      <c r="E836">
        <v>0</v>
      </c>
      <c r="F836">
        <v>-5.6843418860808015E-14</v>
      </c>
      <c r="G836">
        <v>0</v>
      </c>
      <c r="H836">
        <v>0</v>
      </c>
    </row>
    <row r="837" spans="1:8" ht="15" x14ac:dyDescent="0.25">
      <c r="A837">
        <f t="shared" ref="A837:A900" si="88">IF(A836&gt;0,A836+1,(IF($C$1=C837,1,0)))</f>
        <v>0</v>
      </c>
      <c r="B837">
        <f t="shared" ref="B837:B900" si="89">IF(D837=$D$3,B836+1,B836)</f>
        <v>17</v>
      </c>
      <c r="C837" s="10" t="str">
        <f>IF(B837=B836," ",(LOOKUP(B837,'Co List'!$A$3:$A$362,'Co List'!$B$3:$B$362)))</f>
        <v xml:space="preserve"> </v>
      </c>
      <c r="D837" s="8" t="s">
        <v>381</v>
      </c>
      <c r="E837">
        <v>0</v>
      </c>
      <c r="F837">
        <v>0</v>
      </c>
      <c r="G837">
        <v>0</v>
      </c>
      <c r="H837">
        <v>0</v>
      </c>
    </row>
    <row r="838" spans="1:8" ht="15" x14ac:dyDescent="0.25">
      <c r="A838">
        <f t="shared" si="88"/>
        <v>0</v>
      </c>
      <c r="B838">
        <f t="shared" si="89"/>
        <v>17</v>
      </c>
      <c r="C838" s="10" t="str">
        <f>IF(B838=B837," ",(LOOKUP(B838,'Co List'!$A$3:$A$362,'Co List'!$B$3:$B$362)))</f>
        <v xml:space="preserve"> </v>
      </c>
      <c r="D838" s="8" t="s">
        <v>382</v>
      </c>
      <c r="E838">
        <v>0</v>
      </c>
      <c r="F838">
        <v>0</v>
      </c>
      <c r="G838">
        <v>0</v>
      </c>
      <c r="H838">
        <v>0</v>
      </c>
    </row>
    <row r="839" spans="1:8" ht="15" x14ac:dyDescent="0.25">
      <c r="A839">
        <f t="shared" si="88"/>
        <v>0</v>
      </c>
      <c r="B839">
        <f t="shared" si="89"/>
        <v>17</v>
      </c>
      <c r="C839" s="10" t="str">
        <f>IF(B839=B838," ",(LOOKUP(B839,'Co List'!$A$3:$A$362,'Co List'!$B$3:$B$362)))</f>
        <v xml:space="preserve"> </v>
      </c>
      <c r="D839" s="8" t="s">
        <v>383</v>
      </c>
      <c r="E839">
        <v>0</v>
      </c>
      <c r="F839">
        <v>0</v>
      </c>
      <c r="G839">
        <v>0</v>
      </c>
      <c r="H839">
        <v>0</v>
      </c>
    </row>
    <row r="840" spans="1:8" x14ac:dyDescent="0.2">
      <c r="A840">
        <f t="shared" si="88"/>
        <v>0</v>
      </c>
      <c r="B840">
        <f t="shared" si="89"/>
        <v>17</v>
      </c>
      <c r="C840" s="10" t="str">
        <f>IF(B840=B839," ",(LOOKUP(B840,'Co List'!$A$3:$A$362,'Co List'!$B$3:$B$362)))</f>
        <v xml:space="preserve"> </v>
      </c>
      <c r="D840" s="6" t="s">
        <v>384</v>
      </c>
      <c r="E840">
        <v>0</v>
      </c>
      <c r="F840">
        <v>0</v>
      </c>
      <c r="G840">
        <v>0</v>
      </c>
      <c r="H840">
        <v>0</v>
      </c>
    </row>
    <row r="841" spans="1:8" x14ac:dyDescent="0.2">
      <c r="A841">
        <f t="shared" si="88"/>
        <v>0</v>
      </c>
      <c r="B841">
        <f t="shared" si="89"/>
        <v>17</v>
      </c>
      <c r="C841" s="10" t="str">
        <f>IF(B841=B840," ",(LOOKUP(B841,'Co List'!$A$3:$A$362,'Co List'!$B$3:$B$362)))</f>
        <v xml:space="preserve"> </v>
      </c>
      <c r="D841" s="6" t="s">
        <v>385</v>
      </c>
      <c r="E841">
        <v>0</v>
      </c>
      <c r="F841">
        <v>0</v>
      </c>
      <c r="G841">
        <v>0</v>
      </c>
      <c r="H841">
        <v>0</v>
      </c>
    </row>
    <row r="842" spans="1:8" x14ac:dyDescent="0.2">
      <c r="A842">
        <f t="shared" si="88"/>
        <v>0</v>
      </c>
      <c r="B842">
        <f t="shared" si="89"/>
        <v>17</v>
      </c>
      <c r="C842" s="10" t="str">
        <f>IF(B842=B841," ",(LOOKUP(B842,'Co List'!$A$3:$A$362,'Co List'!$B$3:$B$362)))</f>
        <v xml:space="preserve"> </v>
      </c>
      <c r="D842" s="6" t="s">
        <v>386</v>
      </c>
      <c r="E842">
        <v>0</v>
      </c>
      <c r="F842">
        <v>0</v>
      </c>
      <c r="G842">
        <v>0</v>
      </c>
      <c r="H842">
        <v>0</v>
      </c>
    </row>
    <row r="843" spans="1:8" x14ac:dyDescent="0.2">
      <c r="A843">
        <f t="shared" si="88"/>
        <v>0</v>
      </c>
      <c r="B843">
        <f t="shared" si="89"/>
        <v>17</v>
      </c>
      <c r="C843" s="10" t="str">
        <f>IF(B843=B842," ",(LOOKUP(B843,'Co List'!$A$3:$A$362,'Co List'!$B$3:$B$362)))</f>
        <v xml:space="preserve"> </v>
      </c>
      <c r="D843" s="6" t="s">
        <v>387</v>
      </c>
      <c r="E843">
        <v>0</v>
      </c>
      <c r="F843">
        <v>0</v>
      </c>
      <c r="G843">
        <v>0</v>
      </c>
      <c r="H843">
        <v>0</v>
      </c>
    </row>
    <row r="844" spans="1:8" x14ac:dyDescent="0.2">
      <c r="A844">
        <f t="shared" si="88"/>
        <v>0</v>
      </c>
      <c r="B844">
        <f t="shared" si="89"/>
        <v>17</v>
      </c>
      <c r="C844" s="10" t="str">
        <f>IF(B844=B843," ",(LOOKUP(B844,'Co List'!$A$3:$A$362,'Co List'!$B$3:$B$362)))</f>
        <v xml:space="preserve"> </v>
      </c>
      <c r="D844" s="6" t="s">
        <v>388</v>
      </c>
      <c r="E844">
        <v>0</v>
      </c>
      <c r="F844">
        <v>0</v>
      </c>
      <c r="G844">
        <v>0</v>
      </c>
      <c r="H844">
        <v>0</v>
      </c>
    </row>
    <row r="845" spans="1:8" x14ac:dyDescent="0.2">
      <c r="A845">
        <f t="shared" si="88"/>
        <v>0</v>
      </c>
      <c r="B845">
        <f t="shared" si="89"/>
        <v>17</v>
      </c>
      <c r="C845" s="10" t="str">
        <f>IF(B845=B844," ",(LOOKUP(B845,'Co List'!$A$3:$A$362,'Co List'!$B$3:$B$362)))</f>
        <v xml:space="preserve"> </v>
      </c>
      <c r="D845" s="6" t="s">
        <v>389</v>
      </c>
      <c r="E845">
        <v>0</v>
      </c>
      <c r="F845">
        <v>0</v>
      </c>
      <c r="G845">
        <v>0</v>
      </c>
      <c r="H845">
        <v>0</v>
      </c>
    </row>
    <row r="846" spans="1:8" x14ac:dyDescent="0.2">
      <c r="A846">
        <f t="shared" si="88"/>
        <v>0</v>
      </c>
      <c r="B846">
        <f t="shared" si="89"/>
        <v>17</v>
      </c>
      <c r="C846" s="10" t="str">
        <f>IF(B846=B845," ",(LOOKUP(B846,'Co List'!$A$3:$A$362,'Co List'!$B$3:$B$362)))</f>
        <v xml:space="preserve"> </v>
      </c>
      <c r="D846" s="6" t="s">
        <v>390</v>
      </c>
      <c r="E846">
        <v>0</v>
      </c>
      <c r="F846">
        <v>0</v>
      </c>
      <c r="G846">
        <v>0</v>
      </c>
      <c r="H846">
        <v>0</v>
      </c>
    </row>
    <row r="847" spans="1:8" x14ac:dyDescent="0.2">
      <c r="A847">
        <f t="shared" si="88"/>
        <v>0</v>
      </c>
      <c r="B847">
        <f t="shared" si="89"/>
        <v>17</v>
      </c>
      <c r="C847" s="10" t="str">
        <f>IF(B847=B846," ",(LOOKUP(B847,'Co List'!$A$3:$A$362,'Co List'!$B$3:$B$362)))</f>
        <v xml:space="preserve"> </v>
      </c>
      <c r="D847" s="6" t="s">
        <v>391</v>
      </c>
      <c r="E847">
        <v>0</v>
      </c>
      <c r="F847">
        <v>0</v>
      </c>
      <c r="G847">
        <v>0</v>
      </c>
      <c r="H847">
        <v>0</v>
      </c>
    </row>
    <row r="848" spans="1:8" x14ac:dyDescent="0.2">
      <c r="A848">
        <f t="shared" si="88"/>
        <v>0</v>
      </c>
      <c r="B848">
        <f t="shared" si="89"/>
        <v>17</v>
      </c>
      <c r="C848" s="10" t="str">
        <f>IF(B848=B847," ",(LOOKUP(B848,'Co List'!$A$3:$A$362,'Co List'!$B$3:$B$362)))</f>
        <v xml:space="preserve"> </v>
      </c>
      <c r="D848" s="6" t="s">
        <v>392</v>
      </c>
      <c r="E848">
        <v>0</v>
      </c>
      <c r="F848">
        <v>0</v>
      </c>
      <c r="G848">
        <v>0</v>
      </c>
      <c r="H848">
        <v>0</v>
      </c>
    </row>
    <row r="849" spans="1:8" x14ac:dyDescent="0.2">
      <c r="A849">
        <f t="shared" si="88"/>
        <v>0</v>
      </c>
      <c r="B849">
        <f t="shared" si="89"/>
        <v>17</v>
      </c>
      <c r="C849" s="10" t="str">
        <f>IF(B849=B848," ",(LOOKUP(B849,'Co List'!$A$3:$A$362,'Co List'!$B$3:$B$362)))</f>
        <v xml:space="preserve"> </v>
      </c>
      <c r="D849" s="6" t="s">
        <v>393</v>
      </c>
      <c r="E849">
        <v>0</v>
      </c>
      <c r="F849">
        <v>0</v>
      </c>
      <c r="G849">
        <v>0</v>
      </c>
      <c r="H849">
        <v>0</v>
      </c>
    </row>
    <row r="850" spans="1:8" ht="15" x14ac:dyDescent="0.25">
      <c r="A850">
        <f t="shared" si="88"/>
        <v>0</v>
      </c>
      <c r="B850">
        <f t="shared" si="89"/>
        <v>17</v>
      </c>
      <c r="C850" s="10" t="str">
        <f>IF(B850=B849," ",(LOOKUP(B850,'Co List'!$A$3:$A$362,'Co List'!$B$3:$B$362)))</f>
        <v xml:space="preserve"> </v>
      </c>
      <c r="D850" s="8" t="s">
        <v>394</v>
      </c>
      <c r="E850">
        <v>0</v>
      </c>
      <c r="F850">
        <v>0</v>
      </c>
      <c r="G850">
        <v>0</v>
      </c>
      <c r="H850">
        <v>0</v>
      </c>
    </row>
    <row r="851" spans="1:8" ht="15" x14ac:dyDescent="0.25">
      <c r="A851">
        <f t="shared" si="88"/>
        <v>0</v>
      </c>
      <c r="B851">
        <f t="shared" si="89"/>
        <v>17</v>
      </c>
      <c r="C851" s="10" t="str">
        <f>IF(B851=B850," ",(LOOKUP(B851,'Co List'!$A$3:$A$362,'Co List'!$B$3:$B$362)))</f>
        <v xml:space="preserve"> </v>
      </c>
      <c r="D851" s="8" t="s">
        <v>395</v>
      </c>
      <c r="E851">
        <v>0</v>
      </c>
      <c r="F851">
        <v>0</v>
      </c>
      <c r="G851">
        <v>0</v>
      </c>
      <c r="H851">
        <v>0</v>
      </c>
    </row>
    <row r="852" spans="1:8" ht="15" x14ac:dyDescent="0.25">
      <c r="A852">
        <f t="shared" si="88"/>
        <v>0</v>
      </c>
      <c r="B852">
        <f t="shared" si="89"/>
        <v>17</v>
      </c>
      <c r="C852" s="10" t="str">
        <f>IF(B852=B851," ",(LOOKUP(B852,'Co List'!$A$3:$A$362,'Co List'!$B$3:$B$362)))</f>
        <v xml:space="preserve"> </v>
      </c>
      <c r="D852" s="8" t="s">
        <v>396</v>
      </c>
      <c r="E852">
        <v>3609.1849999999999</v>
      </c>
      <c r="F852">
        <v>756.38699999999994</v>
      </c>
      <c r="G852">
        <v>0</v>
      </c>
      <c r="H852">
        <v>0</v>
      </c>
    </row>
    <row r="853" spans="1:8" x14ac:dyDescent="0.2">
      <c r="A853">
        <f t="shared" si="88"/>
        <v>0</v>
      </c>
      <c r="B853">
        <f t="shared" si="89"/>
        <v>17</v>
      </c>
      <c r="C853" s="10" t="str">
        <f>IF(B853=B852," ",(LOOKUP(B853,'Co List'!$A$3:$A$362,'Co List'!$B$3:$B$362)))</f>
        <v xml:space="preserve"> </v>
      </c>
      <c r="D853" s="6" t="s">
        <v>397</v>
      </c>
      <c r="E853">
        <v>3062.6790000000001</v>
      </c>
      <c r="F853">
        <v>705.44899999999996</v>
      </c>
      <c r="G853">
        <v>0</v>
      </c>
      <c r="H853">
        <v>0</v>
      </c>
    </row>
    <row r="854" spans="1:8" x14ac:dyDescent="0.2">
      <c r="A854">
        <f t="shared" si="88"/>
        <v>0</v>
      </c>
      <c r="B854">
        <f t="shared" si="89"/>
        <v>17</v>
      </c>
      <c r="C854" s="10" t="str">
        <f>IF(B854=B853," ",(LOOKUP(B854,'Co List'!$A$3:$A$362,'Co List'!$B$3:$B$362)))</f>
        <v xml:space="preserve"> </v>
      </c>
      <c r="D854" s="6" t="s">
        <v>398</v>
      </c>
      <c r="E854">
        <v>546.50599999999997</v>
      </c>
      <c r="F854">
        <v>50.938000000000002</v>
      </c>
      <c r="G854">
        <v>0</v>
      </c>
      <c r="H854">
        <v>0</v>
      </c>
    </row>
    <row r="855" spans="1:8" x14ac:dyDescent="0.2">
      <c r="A855">
        <f t="shared" si="88"/>
        <v>0</v>
      </c>
      <c r="B855">
        <f t="shared" si="89"/>
        <v>17</v>
      </c>
      <c r="C855" s="10" t="str">
        <f>IF(B855=B854," ",(LOOKUP(B855,'Co List'!$A$3:$A$362,'Co List'!$B$3:$B$362)))</f>
        <v xml:space="preserve"> </v>
      </c>
      <c r="D855" s="6" t="s">
        <v>399</v>
      </c>
      <c r="E855">
        <v>0</v>
      </c>
      <c r="F855">
        <v>0</v>
      </c>
      <c r="G855">
        <v>0</v>
      </c>
      <c r="H855">
        <v>0</v>
      </c>
    </row>
    <row r="856" spans="1:8" x14ac:dyDescent="0.2">
      <c r="A856">
        <f t="shared" si="88"/>
        <v>0</v>
      </c>
      <c r="B856">
        <f t="shared" si="89"/>
        <v>17</v>
      </c>
      <c r="C856" s="10" t="str">
        <f>IF(B856=B855," ",(LOOKUP(B856,'Co List'!$A$3:$A$362,'Co List'!$B$3:$B$362)))</f>
        <v xml:space="preserve"> </v>
      </c>
      <c r="D856" s="6" t="s">
        <v>400</v>
      </c>
      <c r="E856">
        <v>0</v>
      </c>
      <c r="F856">
        <v>0</v>
      </c>
      <c r="G856">
        <v>0</v>
      </c>
      <c r="H856">
        <v>0</v>
      </c>
    </row>
    <row r="857" spans="1:8" x14ac:dyDescent="0.2">
      <c r="A857">
        <f t="shared" si="88"/>
        <v>0</v>
      </c>
      <c r="B857">
        <f t="shared" si="89"/>
        <v>17</v>
      </c>
      <c r="C857" s="10" t="str">
        <f>IF(B857=B856," ",(LOOKUP(B857,'Co List'!$A$3:$A$362,'Co List'!$B$3:$B$362)))</f>
        <v xml:space="preserve"> </v>
      </c>
      <c r="D857" s="6" t="s">
        <v>401</v>
      </c>
      <c r="E857">
        <v>1.4608978829999999</v>
      </c>
      <c r="F857">
        <v>0.36260078600000001</v>
      </c>
      <c r="G857">
        <v>0</v>
      </c>
      <c r="H857">
        <v>0</v>
      </c>
    </row>
    <row r="858" spans="1:8" x14ac:dyDescent="0.2">
      <c r="A858">
        <f t="shared" si="88"/>
        <v>0</v>
      </c>
      <c r="B858">
        <f t="shared" si="89"/>
        <v>17</v>
      </c>
      <c r="C858" s="10" t="str">
        <f>IF(B858=B857," ",(LOOKUP(B858,'Co List'!$A$3:$A$362,'Co List'!$B$3:$B$362)))</f>
        <v xml:space="preserve"> </v>
      </c>
      <c r="D858" s="6" t="s">
        <v>402</v>
      </c>
      <c r="E858">
        <v>0.84544478200000006</v>
      </c>
      <c r="F858">
        <v>8.1500799999999998E-2</v>
      </c>
      <c r="G858">
        <v>0</v>
      </c>
      <c r="H858">
        <v>0</v>
      </c>
    </row>
    <row r="859" spans="1:8" x14ac:dyDescent="0.2">
      <c r="A859">
        <f t="shared" si="88"/>
        <v>0</v>
      </c>
      <c r="B859">
        <f t="shared" si="89"/>
        <v>17</v>
      </c>
      <c r="C859" s="10" t="str">
        <f>IF(B859=B858," ",(LOOKUP(B859,'Co List'!$A$3:$A$362,'Co List'!$B$3:$B$362)))</f>
        <v xml:space="preserve"> </v>
      </c>
      <c r="D859" s="6" t="s">
        <v>403</v>
      </c>
      <c r="E859">
        <v>0</v>
      </c>
      <c r="F859">
        <v>0</v>
      </c>
      <c r="G859">
        <v>0</v>
      </c>
      <c r="H859">
        <v>0</v>
      </c>
    </row>
    <row r="860" spans="1:8" x14ac:dyDescent="0.2">
      <c r="A860">
        <f t="shared" si="88"/>
        <v>0</v>
      </c>
      <c r="B860">
        <f t="shared" si="89"/>
        <v>17</v>
      </c>
      <c r="C860" s="10" t="str">
        <f>IF(B860=B859," ",(LOOKUP(B860,'Co List'!$A$3:$A$362,'Co List'!$B$3:$B$362)))</f>
        <v xml:space="preserve"> </v>
      </c>
      <c r="D860" s="6" t="s">
        <v>404</v>
      </c>
      <c r="E860" s="11">
        <v>2.3063426649999998</v>
      </c>
      <c r="F860" s="11">
        <v>0.44410158599999994</v>
      </c>
      <c r="G860" s="11">
        <v>0</v>
      </c>
      <c r="H860" s="11">
        <v>0</v>
      </c>
    </row>
    <row r="861" spans="1:8" x14ac:dyDescent="0.2">
      <c r="A861">
        <f t="shared" si="88"/>
        <v>0</v>
      </c>
      <c r="B861">
        <f t="shared" si="89"/>
        <v>17</v>
      </c>
      <c r="C861" s="10" t="str">
        <f>IF(B861=B860," ",(LOOKUP(B861,'Co List'!$A$3:$A$362,'Co List'!$B$3:$B$362)))</f>
        <v xml:space="preserve"> </v>
      </c>
      <c r="D861" s="6" t="s">
        <v>405</v>
      </c>
      <c r="E861">
        <v>398.65</v>
      </c>
      <c r="F861">
        <v>411.05</v>
      </c>
      <c r="G861">
        <v>0</v>
      </c>
      <c r="H861">
        <v>0</v>
      </c>
    </row>
    <row r="862" spans="1:8" x14ac:dyDescent="0.2">
      <c r="A862">
        <f t="shared" si="88"/>
        <v>0</v>
      </c>
      <c r="B862">
        <f t="shared" si="89"/>
        <v>17</v>
      </c>
      <c r="C862" s="10" t="str">
        <f>IF(B862=B861," ",(LOOKUP(B862,'Co List'!$A$3:$A$362,'Co List'!$B$3:$B$362)))</f>
        <v xml:space="preserve"> </v>
      </c>
      <c r="D862" s="6" t="s">
        <v>406</v>
      </c>
      <c r="E862">
        <v>34.630000000000003</v>
      </c>
      <c r="F862">
        <v>17.32</v>
      </c>
      <c r="G862">
        <v>0</v>
      </c>
      <c r="H862">
        <v>0</v>
      </c>
    </row>
    <row r="863" spans="1:8" x14ac:dyDescent="0.2">
      <c r="A863">
        <f t="shared" si="88"/>
        <v>0</v>
      </c>
      <c r="B863">
        <f t="shared" si="89"/>
        <v>17</v>
      </c>
      <c r="C863" s="10" t="str">
        <f>IF(B863=B862," ",(LOOKUP(B863,'Co List'!$A$3:$A$362,'Co List'!$B$3:$B$362)))</f>
        <v xml:space="preserve"> </v>
      </c>
      <c r="D863" s="6" t="s">
        <v>407</v>
      </c>
      <c r="E863" s="11">
        <v>15.75</v>
      </c>
      <c r="F863" s="11">
        <v>8.09</v>
      </c>
      <c r="G863" s="11">
        <v>0</v>
      </c>
      <c r="H863" s="11">
        <v>0</v>
      </c>
    </row>
    <row r="864" spans="1:8" x14ac:dyDescent="0.2">
      <c r="A864">
        <f t="shared" si="88"/>
        <v>0</v>
      </c>
      <c r="B864">
        <f t="shared" si="89"/>
        <v>17</v>
      </c>
      <c r="C864" s="10" t="str">
        <f>IF(B864=B863," ",(LOOKUP(B864,'Co List'!$A$3:$A$362,'Co List'!$B$3:$B$362)))</f>
        <v xml:space="preserve"> </v>
      </c>
      <c r="D864" s="6" t="s">
        <v>408</v>
      </c>
      <c r="E864">
        <v>53.267400000000002</v>
      </c>
      <c r="F864">
        <v>40.5657</v>
      </c>
      <c r="G864">
        <v>0</v>
      </c>
      <c r="H864">
        <v>0</v>
      </c>
    </row>
    <row r="865" spans="1:16" x14ac:dyDescent="0.2">
      <c r="A865">
        <f t="shared" si="88"/>
        <v>0</v>
      </c>
      <c r="B865">
        <f t="shared" si="89"/>
        <v>17</v>
      </c>
      <c r="C865" s="10" t="str">
        <f>IF(B865=B864," ",(LOOKUP(B865,'Co List'!$A$3:$A$362,'Co List'!$B$3:$B$362)))</f>
        <v xml:space="preserve"> </v>
      </c>
      <c r="D865" s="6" t="s">
        <v>409</v>
      </c>
      <c r="E865">
        <v>2.5581999999999998</v>
      </c>
      <c r="F865">
        <v>0.44340000000000002</v>
      </c>
      <c r="G865">
        <v>0</v>
      </c>
      <c r="H865">
        <v>0</v>
      </c>
    </row>
    <row r="866" spans="1:16" x14ac:dyDescent="0.2">
      <c r="A866">
        <f t="shared" si="88"/>
        <v>0</v>
      </c>
      <c r="B866">
        <f t="shared" si="89"/>
        <v>17</v>
      </c>
      <c r="C866" s="10" t="str">
        <f>IF(B866=B865," ",(LOOKUP(B866,'Co List'!$A$3:$A$362,'Co List'!$B$3:$B$362)))</f>
        <v xml:space="preserve"> </v>
      </c>
      <c r="D866" s="6" t="s">
        <v>410</v>
      </c>
      <c r="E866">
        <v>2.3063426649999998</v>
      </c>
      <c r="F866">
        <v>0.44410158599999994</v>
      </c>
      <c r="G866">
        <v>0</v>
      </c>
      <c r="H866">
        <v>0</v>
      </c>
    </row>
    <row r="867" spans="1:16" x14ac:dyDescent="0.2">
      <c r="A867">
        <f t="shared" si="88"/>
        <v>0</v>
      </c>
      <c r="B867">
        <f t="shared" si="89"/>
        <v>17</v>
      </c>
      <c r="C867" s="10" t="str">
        <f>IF(B867=B866," ",(LOOKUP(B867,'Co List'!$A$3:$A$362,'Co List'!$B$3:$B$362)))</f>
        <v xml:space="preserve"> </v>
      </c>
      <c r="D867" s="6" t="s">
        <v>411</v>
      </c>
      <c r="E867">
        <v>2.3063426649999998</v>
      </c>
      <c r="F867">
        <v>0.44410158599999994</v>
      </c>
      <c r="G867">
        <v>0</v>
      </c>
      <c r="H867">
        <v>0</v>
      </c>
    </row>
    <row r="868" spans="1:16" x14ac:dyDescent="0.2">
      <c r="A868">
        <f t="shared" si="88"/>
        <v>0</v>
      </c>
      <c r="B868">
        <f t="shared" si="89"/>
        <v>17</v>
      </c>
      <c r="C868" s="10" t="str">
        <f>IF(B868=B867," ",(LOOKUP(B868,'Co List'!$A$3:$A$362,'Co List'!$B$3:$B$362)))</f>
        <v xml:space="preserve"> </v>
      </c>
      <c r="D868" s="6" t="s">
        <v>412</v>
      </c>
      <c r="E868">
        <v>-0.25185733499999996</v>
      </c>
      <c r="F868">
        <v>7.0158599999992077E-4</v>
      </c>
      <c r="G868">
        <v>0</v>
      </c>
      <c r="H868">
        <v>0</v>
      </c>
    </row>
    <row r="869" spans="1:16" ht="13.5" thickBot="1" x14ac:dyDescent="0.25">
      <c r="A869">
        <f t="shared" si="88"/>
        <v>0</v>
      </c>
      <c r="B869">
        <f t="shared" si="89"/>
        <v>17</v>
      </c>
      <c r="C869" s="10" t="str">
        <f>IF(B869=B868," ",(LOOKUP(B869,'Co List'!$A$3:$A$362,'Co List'!$B$3:$B$362)))</f>
        <v xml:space="preserve"> </v>
      </c>
      <c r="D869" s="9" t="s">
        <v>413</v>
      </c>
      <c r="E869">
        <v>12</v>
      </c>
      <c r="F869">
        <v>12</v>
      </c>
      <c r="G869">
        <v>12</v>
      </c>
      <c r="H869">
        <v>0</v>
      </c>
    </row>
    <row r="870" spans="1:16" ht="15" x14ac:dyDescent="0.25">
      <c r="A870">
        <f t="shared" si="88"/>
        <v>1</v>
      </c>
      <c r="B870">
        <f t="shared" si="89"/>
        <v>18</v>
      </c>
      <c r="C870" s="10" t="str">
        <f>IF(B870=B869," ",(LOOKUP(B870,'Co List'!$A$3:$A$362,'Co List'!$B$3:$B$362)))</f>
        <v>ALEMBIC LTD.</v>
      </c>
      <c r="D870" s="4" t="s">
        <v>362</v>
      </c>
      <c r="E870">
        <v>56.180824752996998</v>
      </c>
      <c r="F870">
        <v>50.727300509613997</v>
      </c>
      <c r="G870">
        <v>53.452761976392708</v>
      </c>
      <c r="H870">
        <v>52.157630025189519</v>
      </c>
      <c r="J870">
        <f t="shared" ref="J870" si="90">COUNTIF(E912:H912,0)</f>
        <v>0</v>
      </c>
      <c r="K870">
        <f>SUM(E870:H870)/(4-J870)</f>
        <v>53.129629316048309</v>
      </c>
      <c r="L870">
        <f>SUM(E880:H880)/(4-J870)</f>
        <v>62866.610886852424</v>
      </c>
      <c r="M870">
        <f>E880</f>
        <v>79933.715754445759</v>
      </c>
      <c r="N870">
        <f t="shared" ref="N870" si="91">F880</f>
        <v>57840.653485172472</v>
      </c>
      <c r="O870">
        <f t="shared" ref="O870" si="92">G880</f>
        <v>61908.316842371547</v>
      </c>
      <c r="P870">
        <f t="shared" ref="P870" si="93">H880</f>
        <v>51783.757465419905</v>
      </c>
    </row>
    <row r="871" spans="1:16" x14ac:dyDescent="0.2">
      <c r="A871">
        <f t="shared" si="88"/>
        <v>2</v>
      </c>
      <c r="B871">
        <f t="shared" si="89"/>
        <v>18</v>
      </c>
      <c r="C871" s="10" t="str">
        <f>IF(B871=B870," ",(LOOKUP(B871,'Co List'!$A$3:$A$362,'Co List'!$B$3:$B$362)))</f>
        <v xml:space="preserve"> </v>
      </c>
      <c r="D871" s="6" t="s">
        <v>364</v>
      </c>
      <c r="E871">
        <v>3.5011204786313357</v>
      </c>
      <c r="F871">
        <v>3.0861779999999999</v>
      </c>
      <c r="G871">
        <v>3.0861779999999999</v>
      </c>
      <c r="H871">
        <v>3.0861779999999999</v>
      </c>
    </row>
    <row r="872" spans="1:16" x14ac:dyDescent="0.2">
      <c r="A872">
        <f t="shared" si="88"/>
        <v>3</v>
      </c>
      <c r="B872">
        <f t="shared" si="89"/>
        <v>18</v>
      </c>
      <c r="C872" s="10" t="str">
        <f>IF(B872=B871," ",(LOOKUP(B872,'Co List'!$A$3:$A$362,'Co List'!$B$3:$B$362)))</f>
        <v xml:space="preserve"> </v>
      </c>
      <c r="D872" s="6" t="s">
        <v>365</v>
      </c>
      <c r="E872">
        <v>0.65488343673885996</v>
      </c>
      <c r="F872">
        <v>0.62678078997815456</v>
      </c>
      <c r="G872">
        <v>0.65588465085095049</v>
      </c>
      <c r="H872">
        <v>0.65239794019578468</v>
      </c>
    </row>
    <row r="873" spans="1:16" x14ac:dyDescent="0.2">
      <c r="A873">
        <f t="shared" si="88"/>
        <v>4</v>
      </c>
      <c r="B873">
        <f t="shared" si="89"/>
        <v>18</v>
      </c>
      <c r="C873" s="10" t="str">
        <f>IF(B873=B872," ",(LOOKUP(B873,'Co List'!$A$3:$A$362,'Co List'!$B$3:$B$362)))</f>
        <v xml:space="preserve"> </v>
      </c>
      <c r="D873" s="7" t="s">
        <v>366</v>
      </c>
      <c r="E873">
        <v>7.8250546499246951</v>
      </c>
      <c r="F873">
        <v>28.807975637599597</v>
      </c>
      <c r="G873">
        <v>51.257092931256459</v>
      </c>
      <c r="H873">
        <v>28.893961313145802</v>
      </c>
    </row>
    <row r="874" spans="1:16" x14ac:dyDescent="0.2">
      <c r="A874">
        <f t="shared" si="88"/>
        <v>5</v>
      </c>
      <c r="B874">
        <f t="shared" si="89"/>
        <v>18</v>
      </c>
      <c r="C874" s="10" t="str">
        <f>IF(B874=B873," ",(LOOKUP(B874,'Co List'!$A$3:$A$362,'Co List'!$B$3:$B$362)))</f>
        <v xml:space="preserve"> </v>
      </c>
      <c r="D874" s="6" t="s">
        <v>367</v>
      </c>
      <c r="E874">
        <v>386526.67192672024</v>
      </c>
      <c r="F874">
        <v>-448377.15879978664</v>
      </c>
      <c r="G874">
        <v>-507445.22001943894</v>
      </c>
      <c r="H874">
        <v>450685.4435632716</v>
      </c>
    </row>
    <row r="875" spans="1:16" x14ac:dyDescent="0.2">
      <c r="A875">
        <f t="shared" si="88"/>
        <v>6</v>
      </c>
      <c r="B875">
        <f t="shared" si="89"/>
        <v>18</v>
      </c>
      <c r="C875" s="10" t="str">
        <f>IF(B875=B874," ",(LOOKUP(B875,'Co List'!$A$3:$A$362,'Co List'!$B$3:$B$362)))</f>
        <v xml:space="preserve"> </v>
      </c>
      <c r="D875" s="6" t="s">
        <v>368</v>
      </c>
      <c r="E875">
        <v>0.29933236876290353</v>
      </c>
      <c r="F875">
        <v>0.21659921167305449</v>
      </c>
      <c r="G875">
        <v>0.23183162388545367</v>
      </c>
      <c r="H875">
        <v>0.19391760584713866</v>
      </c>
    </row>
    <row r="876" spans="1:16" x14ac:dyDescent="0.2">
      <c r="A876">
        <f t="shared" si="88"/>
        <v>7</v>
      </c>
      <c r="B876">
        <f t="shared" si="89"/>
        <v>18</v>
      </c>
      <c r="C876" s="10" t="str">
        <f>IF(B876=B875," ",(LOOKUP(B876,'Co List'!$A$3:$A$362,'Co List'!$B$3:$B$362)))</f>
        <v xml:space="preserve"> </v>
      </c>
      <c r="D876" s="6" t="s">
        <v>369</v>
      </c>
      <c r="E876">
        <v>82.721427873792578</v>
      </c>
      <c r="F876">
        <v>1027.3650707845911</v>
      </c>
      <c r="G876">
        <v>1240.647632111654</v>
      </c>
      <c r="H876">
        <v>199.16829794392271</v>
      </c>
    </row>
    <row r="877" spans="1:16" x14ac:dyDescent="0.2">
      <c r="A877">
        <f t="shared" si="88"/>
        <v>8</v>
      </c>
      <c r="B877">
        <f t="shared" si="89"/>
        <v>18</v>
      </c>
      <c r="C877" s="10" t="str">
        <f>IF(B877=B876," ",(LOOKUP(B877,'Co List'!$A$3:$A$362,'Co List'!$B$3:$B$362)))</f>
        <v xml:space="preserve"> </v>
      </c>
      <c r="D877" s="6" t="s">
        <v>370</v>
      </c>
      <c r="E877">
        <v>9.8444698267635946</v>
      </c>
      <c r="F877">
        <v>12.135932280208761</v>
      </c>
      <c r="G877">
        <v>12.361593482510234</v>
      </c>
      <c r="H877">
        <v>14.398982709695387</v>
      </c>
    </row>
    <row r="878" spans="1:16" x14ac:dyDescent="0.2">
      <c r="A878">
        <f t="shared" si="88"/>
        <v>9</v>
      </c>
      <c r="B878">
        <f t="shared" si="89"/>
        <v>18</v>
      </c>
      <c r="C878" s="10" t="str">
        <f>IF(B878=B877," ",(LOOKUP(B878,'Co List'!$A$3:$A$362,'Co List'!$B$3:$B$362)))</f>
        <v xml:space="preserve"> </v>
      </c>
      <c r="D878" s="6" t="s">
        <v>371</v>
      </c>
      <c r="E878">
        <v>75.593677582397447</v>
      </c>
      <c r="F878">
        <v>79.406717517924534</v>
      </c>
      <c r="G878">
        <v>79.605247516859606</v>
      </c>
      <c r="H878">
        <v>78.49415418725313</v>
      </c>
    </row>
    <row r="879" spans="1:16" x14ac:dyDescent="0.2">
      <c r="A879">
        <f t="shared" si="88"/>
        <v>10</v>
      </c>
      <c r="B879">
        <f t="shared" si="89"/>
        <v>18</v>
      </c>
      <c r="C879" s="10" t="str">
        <f>IF(B879=B878," ",(LOOKUP(B879,'Co List'!$A$3:$A$362,'Co List'!$B$3:$B$362)))</f>
        <v xml:space="preserve"> </v>
      </c>
      <c r="D879" s="6" t="s">
        <v>372</v>
      </c>
      <c r="E879">
        <v>24.406322417602571</v>
      </c>
      <c r="F879">
        <v>20.593282482075477</v>
      </c>
      <c r="G879">
        <v>20.394752483140405</v>
      </c>
      <c r="H879">
        <v>21.505845812746866</v>
      </c>
    </row>
    <row r="880" spans="1:16" x14ac:dyDescent="0.2">
      <c r="A880">
        <f t="shared" si="88"/>
        <v>11</v>
      </c>
      <c r="B880">
        <f t="shared" si="89"/>
        <v>18</v>
      </c>
      <c r="C880" s="10" t="str">
        <f>IF(B880=B879," ",(LOOKUP(B880,'Co List'!$A$3:$A$362,'Co List'!$B$3:$B$362)))</f>
        <v xml:space="preserve"> </v>
      </c>
      <c r="D880" s="6" t="s">
        <v>373</v>
      </c>
      <c r="E880">
        <v>79933.715754445759</v>
      </c>
      <c r="F880">
        <v>57840.653485172472</v>
      </c>
      <c r="G880">
        <v>61908.316842371547</v>
      </c>
      <c r="H880">
        <v>51783.757465419905</v>
      </c>
    </row>
    <row r="881" spans="1:8" x14ac:dyDescent="0.2">
      <c r="A881">
        <f t="shared" si="88"/>
        <v>12</v>
      </c>
      <c r="B881">
        <f t="shared" si="89"/>
        <v>18</v>
      </c>
      <c r="C881" s="10" t="str">
        <f>IF(B881=B880," ",(LOOKUP(B881,'Co List'!$A$3:$A$362,'Co List'!$B$3:$B$362)))</f>
        <v xml:space="preserve"> </v>
      </c>
      <c r="D881" s="6" t="s">
        <v>374</v>
      </c>
      <c r="E881">
        <v>79186.1595511981</v>
      </c>
      <c r="F881">
        <v>57647.811946234935</v>
      </c>
      <c r="G881">
        <v>61703.059412700241</v>
      </c>
      <c r="H881">
        <v>51610.748554546328</v>
      </c>
    </row>
    <row r="882" spans="1:8" x14ac:dyDescent="0.2">
      <c r="A882">
        <f t="shared" si="88"/>
        <v>13</v>
      </c>
      <c r="B882">
        <f t="shared" si="89"/>
        <v>18</v>
      </c>
      <c r="C882" s="10" t="str">
        <f>IF(B882=B881," ",(LOOKUP(B882,'Co List'!$A$3:$A$362,'Co List'!$B$3:$B$362)))</f>
        <v xml:space="preserve"> </v>
      </c>
      <c r="D882" s="6" t="s">
        <v>375</v>
      </c>
      <c r="E882">
        <v>616.87705145853238</v>
      </c>
      <c r="F882">
        <v>140.15449624208273</v>
      </c>
      <c r="G882">
        <v>149.24102215509916</v>
      </c>
      <c r="H882">
        <v>125.16821099554684</v>
      </c>
    </row>
    <row r="883" spans="1:8" x14ac:dyDescent="0.2">
      <c r="A883">
        <f t="shared" si="88"/>
        <v>14</v>
      </c>
      <c r="B883">
        <f t="shared" si="89"/>
        <v>18</v>
      </c>
      <c r="C883" s="10" t="str">
        <f>IF(B883=B882," ",(LOOKUP(B883,'Co List'!$A$3:$A$362,'Co List'!$B$3:$B$362)))</f>
        <v xml:space="preserve"> </v>
      </c>
      <c r="D883" s="6" t="s">
        <v>376</v>
      </c>
      <c r="E883">
        <v>130.67915178915226</v>
      </c>
      <c r="F883">
        <v>52.687042695455979</v>
      </c>
      <c r="G883">
        <v>56.016407516206868</v>
      </c>
      <c r="H883">
        <v>47.840699878024068</v>
      </c>
    </row>
    <row r="884" spans="1:8" x14ac:dyDescent="0.2">
      <c r="A884">
        <f t="shared" si="88"/>
        <v>15</v>
      </c>
      <c r="B884">
        <f t="shared" si="89"/>
        <v>18</v>
      </c>
      <c r="C884" s="10" t="str">
        <f>IF(B884=B883," ",(LOOKUP(B884,'Co List'!$A$3:$A$362,'Co List'!$B$3:$B$362)))</f>
        <v xml:space="preserve"> </v>
      </c>
      <c r="D884" s="6" t="s">
        <v>377</v>
      </c>
      <c r="E884">
        <v>60424.835367045751</v>
      </c>
      <c r="F884">
        <v>45929.364323492475</v>
      </c>
      <c r="G884">
        <v>49282.268855891547</v>
      </c>
      <c r="H884">
        <v>40647.222428859903</v>
      </c>
    </row>
    <row r="885" spans="1:8" ht="15" x14ac:dyDescent="0.25">
      <c r="A885">
        <f t="shared" si="88"/>
        <v>16</v>
      </c>
      <c r="B885">
        <f t="shared" si="89"/>
        <v>18</v>
      </c>
      <c r="C885" s="10" t="str">
        <f>IF(B885=B884," ",(LOOKUP(B885,'Co List'!$A$3:$A$362,'Co List'!$B$3:$B$362)))</f>
        <v xml:space="preserve"> </v>
      </c>
      <c r="D885" s="8" t="s">
        <v>378</v>
      </c>
      <c r="E885">
        <v>13953.073769999999</v>
      </c>
      <c r="F885">
        <v>1036.3299000000002</v>
      </c>
      <c r="G885">
        <v>1392.97704</v>
      </c>
      <c r="H885">
        <v>1309.9476000000004</v>
      </c>
    </row>
    <row r="886" spans="1:8" ht="15" x14ac:dyDescent="0.25">
      <c r="A886">
        <f t="shared" si="88"/>
        <v>17</v>
      </c>
      <c r="B886">
        <f t="shared" si="89"/>
        <v>18</v>
      </c>
      <c r="C886" s="10" t="str">
        <f>IF(B886=B885," ",(LOOKUP(B886,'Co List'!$A$3:$A$362,'Co List'!$B$3:$B$362)))</f>
        <v xml:space="preserve"> </v>
      </c>
      <c r="D886" s="8" t="s">
        <v>379</v>
      </c>
      <c r="E886">
        <v>441.35999194203788</v>
      </c>
      <c r="F886">
        <v>15.464104258559663</v>
      </c>
      <c r="G886">
        <v>20.605008275046504</v>
      </c>
      <c r="H886">
        <v>1.4897894909307856</v>
      </c>
    </row>
    <row r="887" spans="1:8" ht="15" x14ac:dyDescent="0.25">
      <c r="A887">
        <f t="shared" si="88"/>
        <v>18</v>
      </c>
      <c r="B887">
        <f t="shared" si="89"/>
        <v>18</v>
      </c>
      <c r="C887" s="10" t="str">
        <f>IF(B887=B886," ",(LOOKUP(B887,'Co List'!$A$3:$A$362,'Co List'!$B$3:$B$362)))</f>
        <v xml:space="preserve"> </v>
      </c>
      <c r="D887" s="8" t="s">
        <v>380</v>
      </c>
      <c r="E887">
        <v>46030.401605103718</v>
      </c>
      <c r="F887">
        <v>44877.570319233921</v>
      </c>
      <c r="G887">
        <v>47868.686807616505</v>
      </c>
      <c r="H887">
        <v>39335.785039368973</v>
      </c>
    </row>
    <row r="888" spans="1:8" ht="15" x14ac:dyDescent="0.25">
      <c r="A888">
        <f t="shared" si="88"/>
        <v>19</v>
      </c>
      <c r="B888">
        <f t="shared" si="89"/>
        <v>18</v>
      </c>
      <c r="C888" s="10" t="str">
        <f>IF(B888=B887," ",(LOOKUP(B888,'Co List'!$A$3:$A$362,'Co List'!$B$3:$B$362)))</f>
        <v xml:space="preserve"> </v>
      </c>
      <c r="D888" s="8" t="s">
        <v>381</v>
      </c>
      <c r="E888">
        <v>19508.880387400008</v>
      </c>
      <c r="F888">
        <v>11911.289161680001</v>
      </c>
      <c r="G888">
        <v>12626.04798648</v>
      </c>
      <c r="H888">
        <v>11136.535036559999</v>
      </c>
    </row>
    <row r="889" spans="1:8" ht="15" x14ac:dyDescent="0.25">
      <c r="A889">
        <f t="shared" si="88"/>
        <v>20</v>
      </c>
      <c r="B889">
        <f t="shared" si="89"/>
        <v>18</v>
      </c>
      <c r="C889" s="10" t="str">
        <f>IF(B889=B888," ",(LOOKUP(B889,'Co List'!$A$3:$A$362,'Co List'!$B$3:$B$362)))</f>
        <v xml:space="preserve"> </v>
      </c>
      <c r="D889" s="8" t="s">
        <v>382</v>
      </c>
      <c r="E889">
        <v>6818.9303438113548</v>
      </c>
      <c r="F889">
        <v>0</v>
      </c>
      <c r="G889">
        <v>0</v>
      </c>
      <c r="H889">
        <v>0</v>
      </c>
    </row>
    <row r="890" spans="1:8" ht="15" x14ac:dyDescent="0.25">
      <c r="A890">
        <f t="shared" si="88"/>
        <v>21</v>
      </c>
      <c r="B890">
        <f t="shared" si="89"/>
        <v>18</v>
      </c>
      <c r="C890" s="10" t="str">
        <f>IF(B890=B889," ",(LOOKUP(B890,'Co List'!$A$3:$A$362,'Co List'!$B$3:$B$362)))</f>
        <v xml:space="preserve"> </v>
      </c>
      <c r="D890" s="8" t="s">
        <v>383</v>
      </c>
      <c r="E890">
        <v>12689.950043588657</v>
      </c>
      <c r="F890">
        <v>11911.289161680001</v>
      </c>
      <c r="G890">
        <v>12626.04798648</v>
      </c>
      <c r="H890">
        <v>11136.535036559999</v>
      </c>
    </row>
    <row r="891" spans="1:8" x14ac:dyDescent="0.2">
      <c r="A891">
        <f t="shared" si="88"/>
        <v>22</v>
      </c>
      <c r="B891">
        <f t="shared" si="89"/>
        <v>18</v>
      </c>
      <c r="C891" s="10" t="str">
        <f>IF(B891=B890," ",(LOOKUP(B891,'Co List'!$A$3:$A$362,'Co List'!$B$3:$B$362)))</f>
        <v xml:space="preserve"> </v>
      </c>
      <c r="D891" s="6" t="s">
        <v>384</v>
      </c>
      <c r="E891">
        <v>0</v>
      </c>
      <c r="F891">
        <v>0</v>
      </c>
      <c r="G891">
        <v>0</v>
      </c>
      <c r="H891">
        <v>0</v>
      </c>
    </row>
    <row r="892" spans="1:8" x14ac:dyDescent="0.2">
      <c r="A892">
        <f t="shared" si="88"/>
        <v>23</v>
      </c>
      <c r="B892">
        <f t="shared" si="89"/>
        <v>18</v>
      </c>
      <c r="C892" s="10" t="str">
        <f>IF(B892=B891," ",(LOOKUP(B892,'Co List'!$A$3:$A$362,'Co List'!$B$3:$B$362)))</f>
        <v xml:space="preserve"> </v>
      </c>
      <c r="D892" s="6" t="s">
        <v>385</v>
      </c>
      <c r="E892">
        <v>5572.1819647367447</v>
      </c>
      <c r="F892">
        <v>3859.56</v>
      </c>
      <c r="G892">
        <v>4091.16</v>
      </c>
      <c r="H892">
        <v>3608.52</v>
      </c>
    </row>
    <row r="893" spans="1:8" x14ac:dyDescent="0.2">
      <c r="A893">
        <f t="shared" si="88"/>
        <v>24</v>
      </c>
      <c r="B893">
        <f t="shared" si="89"/>
        <v>18</v>
      </c>
      <c r="C893" s="10" t="str">
        <f>IF(B893=B892," ",(LOOKUP(B893,'Co List'!$A$3:$A$362,'Co List'!$B$3:$B$362)))</f>
        <v xml:space="preserve"> </v>
      </c>
      <c r="D893" s="6" t="s">
        <v>386</v>
      </c>
      <c r="E893">
        <v>0</v>
      </c>
      <c r="F893">
        <v>0</v>
      </c>
      <c r="G893">
        <v>0</v>
      </c>
      <c r="H893">
        <v>0</v>
      </c>
    </row>
    <row r="894" spans="1:8" x14ac:dyDescent="0.2">
      <c r="A894">
        <f t="shared" si="88"/>
        <v>25</v>
      </c>
      <c r="B894">
        <f t="shared" si="89"/>
        <v>18</v>
      </c>
      <c r="C894" s="10" t="str">
        <f>IF(B894=B893," ",(LOOKUP(B894,'Co List'!$A$3:$A$362,'Co List'!$B$3:$B$362)))</f>
        <v xml:space="preserve"> </v>
      </c>
      <c r="D894" s="6" t="s">
        <v>387</v>
      </c>
      <c r="E894">
        <v>0</v>
      </c>
      <c r="F894">
        <v>0</v>
      </c>
      <c r="G894">
        <v>0</v>
      </c>
      <c r="H894">
        <v>0</v>
      </c>
    </row>
    <row r="895" spans="1:8" x14ac:dyDescent="0.2">
      <c r="A895">
        <f t="shared" si="88"/>
        <v>26</v>
      </c>
      <c r="B895">
        <f t="shared" si="89"/>
        <v>18</v>
      </c>
      <c r="C895" s="10" t="str">
        <f>IF(B895=B894," ",(LOOKUP(B895,'Co List'!$A$3:$A$362,'Co List'!$B$3:$B$362)))</f>
        <v xml:space="preserve"> </v>
      </c>
      <c r="D895" s="6" t="s">
        <v>388</v>
      </c>
      <c r="E895">
        <v>0</v>
      </c>
      <c r="F895">
        <v>0</v>
      </c>
      <c r="G895">
        <v>0</v>
      </c>
      <c r="H895">
        <v>0</v>
      </c>
    </row>
    <row r="896" spans="1:8" x14ac:dyDescent="0.2">
      <c r="A896">
        <f t="shared" si="88"/>
        <v>27</v>
      </c>
      <c r="B896">
        <f t="shared" si="89"/>
        <v>18</v>
      </c>
      <c r="C896" s="10" t="str">
        <f>IF(B896=B895," ",(LOOKUP(B896,'Co List'!$A$3:$A$362,'Co List'!$B$3:$B$362)))</f>
        <v xml:space="preserve"> </v>
      </c>
      <c r="D896" s="6" t="s">
        <v>389</v>
      </c>
      <c r="E896">
        <v>691.68198194874481</v>
      </c>
      <c r="F896">
        <v>0</v>
      </c>
      <c r="G896">
        <v>0</v>
      </c>
      <c r="H896">
        <v>0</v>
      </c>
    </row>
    <row r="897" spans="1:8" x14ac:dyDescent="0.2">
      <c r="A897">
        <f t="shared" si="88"/>
        <v>28</v>
      </c>
      <c r="B897">
        <f t="shared" si="89"/>
        <v>18</v>
      </c>
      <c r="C897" s="10" t="str">
        <f>IF(B897=B896," ",(LOOKUP(B897,'Co List'!$A$3:$A$362,'Co List'!$B$3:$B$362)))</f>
        <v xml:space="preserve"> </v>
      </c>
      <c r="D897" s="6" t="s">
        <v>390</v>
      </c>
      <c r="E897">
        <v>0</v>
      </c>
      <c r="F897">
        <v>0</v>
      </c>
      <c r="G897">
        <v>0</v>
      </c>
      <c r="H897">
        <v>0</v>
      </c>
    </row>
    <row r="898" spans="1:8" x14ac:dyDescent="0.2">
      <c r="A898">
        <f t="shared" si="88"/>
        <v>29</v>
      </c>
      <c r="B898">
        <f t="shared" si="89"/>
        <v>18</v>
      </c>
      <c r="C898" s="10" t="str">
        <f>IF(B898=B897," ",(LOOKUP(B898,'Co List'!$A$3:$A$362,'Co List'!$B$3:$B$362)))</f>
        <v xml:space="preserve"> </v>
      </c>
      <c r="D898" s="6" t="s">
        <v>391</v>
      </c>
      <c r="E898">
        <v>0</v>
      </c>
      <c r="F898">
        <v>0</v>
      </c>
      <c r="G898">
        <v>0</v>
      </c>
      <c r="H898">
        <v>0</v>
      </c>
    </row>
    <row r="899" spans="1:8" x14ac:dyDescent="0.2">
      <c r="A899">
        <f t="shared" si="88"/>
        <v>30</v>
      </c>
      <c r="B899">
        <f t="shared" si="89"/>
        <v>18</v>
      </c>
      <c r="C899" s="10" t="str">
        <f>IF(B899=B898," ",(LOOKUP(B899,'Co List'!$A$3:$A$362,'Co List'!$B$3:$B$362)))</f>
        <v xml:space="preserve"> </v>
      </c>
      <c r="D899" s="6" t="s">
        <v>392</v>
      </c>
      <c r="E899">
        <v>0</v>
      </c>
      <c r="F899">
        <v>0</v>
      </c>
      <c r="G899">
        <v>0</v>
      </c>
      <c r="H899">
        <v>0</v>
      </c>
    </row>
    <row r="900" spans="1:8" x14ac:dyDescent="0.2">
      <c r="A900">
        <f t="shared" si="88"/>
        <v>31</v>
      </c>
      <c r="B900">
        <f t="shared" si="89"/>
        <v>18</v>
      </c>
      <c r="C900" s="10" t="str">
        <f>IF(B900=B899," ",(LOOKUP(B900,'Co List'!$A$3:$A$362,'Co List'!$B$3:$B$362)))</f>
        <v xml:space="preserve"> </v>
      </c>
      <c r="D900" s="6" t="s">
        <v>393</v>
      </c>
      <c r="E900">
        <v>1498.7799827879999</v>
      </c>
      <c r="F900">
        <v>0</v>
      </c>
      <c r="G900">
        <v>0</v>
      </c>
      <c r="H900">
        <v>0</v>
      </c>
    </row>
    <row r="901" spans="1:8" ht="15" x14ac:dyDescent="0.25">
      <c r="A901">
        <f t="shared" ref="A901:A964" si="94">IF(A900&gt;0,A900+1,(IF($C$1=C901,1,0)))</f>
        <v>32</v>
      </c>
      <c r="B901">
        <f t="shared" ref="B901:B964" si="95">IF(D901=$D$3,B900+1,B900)</f>
        <v>18</v>
      </c>
      <c r="C901" s="10" t="str">
        <f>IF(B901=B900," ",(LOOKUP(B901,'Co List'!$A$3:$A$362,'Co List'!$B$3:$B$362)))</f>
        <v xml:space="preserve"> </v>
      </c>
      <c r="D901" s="8" t="s">
        <v>394</v>
      </c>
      <c r="E901">
        <v>3381.72</v>
      </c>
      <c r="F901">
        <v>3859.56</v>
      </c>
      <c r="G901">
        <v>4091.16</v>
      </c>
      <c r="H901">
        <v>3608.52</v>
      </c>
    </row>
    <row r="902" spans="1:8" ht="15" x14ac:dyDescent="0.25">
      <c r="A902">
        <f t="shared" si="94"/>
        <v>33</v>
      </c>
      <c r="B902">
        <f t="shared" si="95"/>
        <v>18</v>
      </c>
      <c r="C902" s="10" t="str">
        <f>IF(B902=B901," ",(LOOKUP(B902,'Co List'!$A$3:$A$362,'Co List'!$B$3:$B$362)))</f>
        <v xml:space="preserve"> </v>
      </c>
      <c r="D902" s="8" t="s">
        <v>395</v>
      </c>
      <c r="E902">
        <v>9.1305770822485357</v>
      </c>
      <c r="F902">
        <v>7.7591307719999998</v>
      </c>
      <c r="G902">
        <v>8.5406374300000003</v>
      </c>
      <c r="H902">
        <v>7.5177500000000004</v>
      </c>
    </row>
    <row r="903" spans="1:8" ht="15" x14ac:dyDescent="0.25">
      <c r="A903">
        <f t="shared" si="94"/>
        <v>34</v>
      </c>
      <c r="B903">
        <f t="shared" si="95"/>
        <v>18</v>
      </c>
      <c r="C903" s="10" t="str">
        <f>IF(B903=B902," ",(LOOKUP(B903,'Co List'!$A$3:$A$362,'Co List'!$B$3:$B$362)))</f>
        <v xml:space="preserve"> </v>
      </c>
      <c r="D903" s="8" t="s">
        <v>396</v>
      </c>
      <c r="E903">
        <v>92268.077000000005</v>
      </c>
      <c r="F903">
        <v>73278.194000000003</v>
      </c>
      <c r="G903">
        <v>75138.622000000003</v>
      </c>
      <c r="H903">
        <v>62304.339</v>
      </c>
    </row>
    <row r="904" spans="1:8" x14ac:dyDescent="0.2">
      <c r="A904">
        <f t="shared" si="94"/>
        <v>35</v>
      </c>
      <c r="B904">
        <f t="shared" si="95"/>
        <v>18</v>
      </c>
      <c r="C904" s="10" t="str">
        <f>IF(B904=B903," ",(LOOKUP(B904,'Co List'!$A$3:$A$362,'Co List'!$B$3:$B$362)))</f>
        <v xml:space="preserve"> </v>
      </c>
      <c r="D904" s="6" t="s">
        <v>397</v>
      </c>
      <c r="E904">
        <v>17226.017</v>
      </c>
      <c r="F904">
        <v>1311.81</v>
      </c>
      <c r="G904">
        <v>1785.8679999999999</v>
      </c>
      <c r="H904">
        <v>1679.42</v>
      </c>
    </row>
    <row r="905" spans="1:8" x14ac:dyDescent="0.2">
      <c r="A905">
        <f t="shared" si="94"/>
        <v>36</v>
      </c>
      <c r="B905">
        <f t="shared" si="95"/>
        <v>18</v>
      </c>
      <c r="C905" s="10" t="str">
        <f>IF(B905=B904," ",(LOOKUP(B905,'Co List'!$A$3:$A$362,'Co List'!$B$3:$B$362)))</f>
        <v xml:space="preserve"> </v>
      </c>
      <c r="D905" s="6" t="s">
        <v>398</v>
      </c>
      <c r="E905">
        <v>498.86700000000002</v>
      </c>
      <c r="F905">
        <v>12.712</v>
      </c>
      <c r="G905">
        <v>17.010999999999999</v>
      </c>
      <c r="H905">
        <v>1.288</v>
      </c>
    </row>
    <row r="906" spans="1:8" x14ac:dyDescent="0.2">
      <c r="A906">
        <f t="shared" si="94"/>
        <v>37</v>
      </c>
      <c r="B906">
        <f t="shared" si="95"/>
        <v>18</v>
      </c>
      <c r="C906" s="10" t="str">
        <f>IF(B906=B905," ",(LOOKUP(B906,'Co List'!$A$3:$A$362,'Co List'!$B$3:$B$362)))</f>
        <v xml:space="preserve"> </v>
      </c>
      <c r="D906" s="6" t="s">
        <v>399</v>
      </c>
      <c r="E906">
        <v>65459.89</v>
      </c>
      <c r="F906">
        <v>63060.68</v>
      </c>
      <c r="G906">
        <v>64047.411999999997</v>
      </c>
      <c r="H906">
        <v>51652.44</v>
      </c>
    </row>
    <row r="907" spans="1:8" x14ac:dyDescent="0.2">
      <c r="A907">
        <f t="shared" si="94"/>
        <v>38</v>
      </c>
      <c r="B907">
        <f t="shared" si="95"/>
        <v>18</v>
      </c>
      <c r="C907" s="10" t="str">
        <f>IF(B907=B906," ",(LOOKUP(B907,'Co List'!$A$3:$A$362,'Co List'!$B$3:$B$362)))</f>
        <v xml:space="preserve"> </v>
      </c>
      <c r="D907" s="6" t="s">
        <v>400</v>
      </c>
      <c r="E907">
        <v>9083.3029999999999</v>
      </c>
      <c r="F907">
        <v>8892.9920000000002</v>
      </c>
      <c r="G907">
        <v>9288.3310000000001</v>
      </c>
      <c r="H907">
        <v>8971.1910000000007</v>
      </c>
    </row>
    <row r="908" spans="1:8" x14ac:dyDescent="0.2">
      <c r="A908">
        <f t="shared" si="94"/>
        <v>39</v>
      </c>
      <c r="B908">
        <f t="shared" si="95"/>
        <v>18</v>
      </c>
      <c r="C908" s="10" t="str">
        <f>IF(B908=B907," ",(LOOKUP(B908,'Co List'!$A$3:$A$362,'Co List'!$B$3:$B$362)))</f>
        <v xml:space="preserve"> </v>
      </c>
      <c r="D908" s="6" t="s">
        <v>401</v>
      </c>
      <c r="E908">
        <v>13.763587583000001</v>
      </c>
      <c r="F908">
        <v>2.4530846999999998</v>
      </c>
      <c r="G908">
        <v>3.2449221560000003</v>
      </c>
      <c r="H908">
        <v>2.6618807000000002</v>
      </c>
    </row>
    <row r="909" spans="1:8" x14ac:dyDescent="0.2">
      <c r="A909">
        <f t="shared" si="94"/>
        <v>40</v>
      </c>
      <c r="B909">
        <f t="shared" si="95"/>
        <v>18</v>
      </c>
      <c r="C909" s="10" t="str">
        <f>IF(B909=B908," ",(LOOKUP(B909,'Co List'!$A$3:$A$362,'Co List'!$B$3:$B$362)))</f>
        <v xml:space="preserve"> </v>
      </c>
      <c r="D909" s="6" t="s">
        <v>402</v>
      </c>
      <c r="E909">
        <v>0.47192818200000003</v>
      </c>
      <c r="F909">
        <v>1.8457823999999998E-2</v>
      </c>
      <c r="G909">
        <v>2.9531095999999996E-2</v>
      </c>
      <c r="H909">
        <v>2.3158240000000002E-3</v>
      </c>
    </row>
    <row r="910" spans="1:8" x14ac:dyDescent="0.2">
      <c r="A910">
        <f t="shared" si="94"/>
        <v>41</v>
      </c>
      <c r="B910">
        <f t="shared" si="95"/>
        <v>18</v>
      </c>
      <c r="C910" s="10" t="str">
        <f>IF(B910=B909," ",(LOOKUP(B910,'Co List'!$A$3:$A$362,'Co List'!$B$3:$B$362)))</f>
        <v xml:space="preserve"> </v>
      </c>
      <c r="D910" s="6" t="s">
        <v>403</v>
      </c>
      <c r="E910">
        <v>15.258700359000001</v>
      </c>
      <c r="F910">
        <v>19.32809842</v>
      </c>
      <c r="G910">
        <v>23.460567015599999</v>
      </c>
      <c r="H910">
        <v>19.896519888</v>
      </c>
    </row>
    <row r="911" spans="1:8" x14ac:dyDescent="0.2">
      <c r="A911">
        <f t="shared" si="94"/>
        <v>42</v>
      </c>
      <c r="B911">
        <f t="shared" si="95"/>
        <v>18</v>
      </c>
      <c r="C911" s="10" t="str">
        <f>IF(B911=B910," ",(LOOKUP(B911,'Co List'!$A$3:$A$362,'Co List'!$B$3:$B$362)))</f>
        <v xml:space="preserve"> </v>
      </c>
      <c r="D911" s="6" t="s">
        <v>404</v>
      </c>
      <c r="E911" s="11">
        <v>29.494216124000001</v>
      </c>
      <c r="F911" s="11">
        <v>21.799640944</v>
      </c>
      <c r="G911" s="11">
        <v>26.735020267599999</v>
      </c>
      <c r="H911" s="11">
        <v>22.560716412000001</v>
      </c>
    </row>
    <row r="912" spans="1:8" x14ac:dyDescent="0.2">
      <c r="A912">
        <f t="shared" si="94"/>
        <v>43</v>
      </c>
      <c r="B912">
        <f t="shared" si="95"/>
        <v>18</v>
      </c>
      <c r="C912" s="10" t="str">
        <f>IF(B912=B911," ",(LOOKUP(B912,'Co List'!$A$3:$A$362,'Co List'!$B$3:$B$362)))</f>
        <v xml:space="preserve"> </v>
      </c>
      <c r="D912" s="6" t="s">
        <v>405</v>
      </c>
      <c r="E912">
        <v>1021.51</v>
      </c>
      <c r="F912">
        <v>200.78</v>
      </c>
      <c r="G912">
        <v>120.78</v>
      </c>
      <c r="H912">
        <v>179.22</v>
      </c>
    </row>
    <row r="913" spans="1:16" x14ac:dyDescent="0.2">
      <c r="A913">
        <f t="shared" si="94"/>
        <v>44</v>
      </c>
      <c r="B913">
        <f t="shared" si="95"/>
        <v>18</v>
      </c>
      <c r="C913" s="10" t="str">
        <f>IF(B913=B912," ",(LOOKUP(B913,'Co List'!$A$3:$A$362,'Co List'!$B$3:$B$362)))</f>
        <v xml:space="preserve"> </v>
      </c>
      <c r="D913" s="6" t="s">
        <v>406</v>
      </c>
      <c r="E913">
        <v>96.63</v>
      </c>
      <c r="F913">
        <v>5.63</v>
      </c>
      <c r="G913">
        <v>4.99</v>
      </c>
      <c r="H913">
        <v>26</v>
      </c>
    </row>
    <row r="914" spans="1:16" x14ac:dyDescent="0.2">
      <c r="A914">
        <f t="shared" si="94"/>
        <v>45</v>
      </c>
      <c r="B914">
        <f t="shared" si="95"/>
        <v>18</v>
      </c>
      <c r="C914" s="10" t="str">
        <f>IF(B914=B913," ",(LOOKUP(B914,'Co List'!$A$3:$A$362,'Co List'!$B$3:$B$362)))</f>
        <v xml:space="preserve"> </v>
      </c>
      <c r="D914" s="6" t="s">
        <v>407</v>
      </c>
      <c r="E914" s="11">
        <v>20.68</v>
      </c>
      <c r="F914" s="11">
        <v>-12.9</v>
      </c>
      <c r="G914" s="11">
        <v>-12.2</v>
      </c>
      <c r="H914" s="11">
        <v>11.49</v>
      </c>
    </row>
    <row r="915" spans="1:16" x14ac:dyDescent="0.2">
      <c r="A915">
        <f t="shared" si="94"/>
        <v>46</v>
      </c>
      <c r="B915">
        <f t="shared" si="95"/>
        <v>18</v>
      </c>
      <c r="C915" s="10" t="str">
        <f>IF(B915=B914," ",(LOOKUP(B915,'Co List'!$A$3:$A$362,'Co List'!$B$3:$B$362)))</f>
        <v xml:space="preserve"> </v>
      </c>
      <c r="D915" s="6" t="s">
        <v>408</v>
      </c>
      <c r="E915">
        <v>26.704000000000001</v>
      </c>
      <c r="F915">
        <v>26.704000000000001</v>
      </c>
      <c r="G915">
        <v>26.704000000000001</v>
      </c>
      <c r="H915">
        <v>26.704000000000001</v>
      </c>
    </row>
    <row r="916" spans="1:16" x14ac:dyDescent="0.2">
      <c r="A916">
        <f t="shared" si="94"/>
        <v>47</v>
      </c>
      <c r="B916">
        <f t="shared" si="95"/>
        <v>18</v>
      </c>
      <c r="C916" s="10" t="str">
        <f>IF(B916=B915," ",(LOOKUP(B916,'Co List'!$A$3:$A$362,'Co List'!$B$3:$B$362)))</f>
        <v xml:space="preserve"> </v>
      </c>
      <c r="D916" s="6" t="s">
        <v>409</v>
      </c>
      <c r="E916">
        <v>33.979999999999997</v>
      </c>
      <c r="F916">
        <v>18.64</v>
      </c>
      <c r="G916">
        <v>21.14</v>
      </c>
      <c r="H916">
        <v>18.260000000000002</v>
      </c>
    </row>
    <row r="917" spans="1:16" x14ac:dyDescent="0.2">
      <c r="A917">
        <f t="shared" si="94"/>
        <v>48</v>
      </c>
      <c r="B917">
        <f t="shared" si="95"/>
        <v>18</v>
      </c>
      <c r="C917" s="10" t="str">
        <f>IF(B917=B916," ",(LOOKUP(B917,'Co List'!$A$3:$A$362,'Co List'!$B$3:$B$362)))</f>
        <v xml:space="preserve"> </v>
      </c>
      <c r="D917" s="6" t="s">
        <v>410</v>
      </c>
      <c r="E917">
        <v>49.757768257999999</v>
      </c>
      <c r="F917">
        <v>42.608789553999998</v>
      </c>
      <c r="G917">
        <v>50.197684451000001</v>
      </c>
      <c r="H917">
        <v>43.543271472000001</v>
      </c>
    </row>
    <row r="918" spans="1:16" x14ac:dyDescent="0.2">
      <c r="A918">
        <f t="shared" si="94"/>
        <v>49</v>
      </c>
      <c r="B918">
        <f t="shared" si="95"/>
        <v>18</v>
      </c>
      <c r="C918" s="10" t="str">
        <f>IF(B918=B917," ",(LOOKUP(B918,'Co List'!$A$3:$A$362,'Co List'!$B$3:$B$362)))</f>
        <v xml:space="preserve"> </v>
      </c>
      <c r="D918" s="6" t="s">
        <v>411</v>
      </c>
      <c r="E918">
        <v>38.62479320624854</v>
      </c>
      <c r="F918">
        <v>29.558771715999999</v>
      </c>
      <c r="G918">
        <v>35.275657697599996</v>
      </c>
      <c r="H918">
        <v>30.078466412000001</v>
      </c>
    </row>
    <row r="919" spans="1:16" x14ac:dyDescent="0.2">
      <c r="A919">
        <f t="shared" si="94"/>
        <v>50</v>
      </c>
      <c r="B919">
        <f t="shared" si="95"/>
        <v>18</v>
      </c>
      <c r="C919" s="10" t="str">
        <f>IF(B919=B918," ",(LOOKUP(B919,'Co List'!$A$3:$A$362,'Co List'!$B$3:$B$362)))</f>
        <v xml:space="preserve"> </v>
      </c>
      <c r="D919" s="6" t="s">
        <v>412</v>
      </c>
      <c r="E919">
        <v>4.6447932062485435</v>
      </c>
      <c r="F919">
        <v>10.918771715999998</v>
      </c>
      <c r="G919">
        <v>14.135657697599996</v>
      </c>
      <c r="H919">
        <v>11.818466411999999</v>
      </c>
    </row>
    <row r="920" spans="1:16" ht="13.5" thickBot="1" x14ac:dyDescent="0.25">
      <c r="A920">
        <f t="shared" si="94"/>
        <v>51</v>
      </c>
      <c r="B920">
        <f t="shared" si="95"/>
        <v>18</v>
      </c>
      <c r="C920" s="10" t="str">
        <f>IF(B920=B919," ",(LOOKUP(B920,'Co List'!$A$3:$A$362,'Co List'!$B$3:$B$362)))</f>
        <v xml:space="preserve"> </v>
      </c>
      <c r="D920" s="9" t="s">
        <v>413</v>
      </c>
      <c r="E920">
        <v>12</v>
      </c>
      <c r="F920">
        <v>12</v>
      </c>
      <c r="G920">
        <v>12</v>
      </c>
      <c r="H920">
        <v>12</v>
      </c>
    </row>
    <row r="921" spans="1:16" ht="15" x14ac:dyDescent="0.25">
      <c r="A921">
        <f t="shared" si="94"/>
        <v>52</v>
      </c>
      <c r="B921">
        <f t="shared" si="95"/>
        <v>19</v>
      </c>
      <c r="C921" s="10" t="str">
        <f>IF(B921=B920," ",(LOOKUP(B921,'Co List'!$A$3:$A$362,'Co List'!$B$3:$B$362)))</f>
        <v>ALICON CASTALLOY LTD.</v>
      </c>
      <c r="D921" s="4" t="s">
        <v>362</v>
      </c>
      <c r="E921">
        <v>0</v>
      </c>
      <c r="F921">
        <v>60.963712718969418</v>
      </c>
      <c r="G921">
        <v>57.285680426742957</v>
      </c>
      <c r="H921">
        <v>58.59055375928429</v>
      </c>
      <c r="J921">
        <f t="shared" ref="J921" si="96">COUNTIF(E963:H963,0)</f>
        <v>1</v>
      </c>
      <c r="K921">
        <f>SUM(E921:H921)/(4-J921)</f>
        <v>58.946648968332227</v>
      </c>
      <c r="L921">
        <f>SUM(E931:H931)/(4-J921)</f>
        <v>29281.242798718511</v>
      </c>
      <c r="M921">
        <f>E931</f>
        <v>0</v>
      </c>
      <c r="N921">
        <f t="shared" ref="N921" si="97">F931</f>
        <v>27587.904496386534</v>
      </c>
      <c r="O921">
        <f t="shared" ref="O921" si="98">G931</f>
        <v>29177.017396192994</v>
      </c>
      <c r="P921">
        <f t="shared" ref="P921" si="99">H931</f>
        <v>31078.806503576012</v>
      </c>
    </row>
    <row r="922" spans="1:16" x14ac:dyDescent="0.2">
      <c r="A922">
        <f t="shared" si="94"/>
        <v>53</v>
      </c>
      <c r="B922">
        <f t="shared" si="95"/>
        <v>19</v>
      </c>
      <c r="C922" s="10" t="str">
        <f>IF(B922=B921," ",(LOOKUP(B922,'Co List'!$A$3:$A$362,'Co List'!$B$3:$B$362)))</f>
        <v xml:space="preserve"> </v>
      </c>
      <c r="D922" s="6" t="s">
        <v>364</v>
      </c>
      <c r="E922">
        <v>0</v>
      </c>
      <c r="F922">
        <v>3.1196649999999999</v>
      </c>
      <c r="G922">
        <v>3.1196649999999999</v>
      </c>
      <c r="H922">
        <v>3.1196649999999999</v>
      </c>
    </row>
    <row r="923" spans="1:16" x14ac:dyDescent="0.2">
      <c r="A923">
        <f t="shared" si="94"/>
        <v>54</v>
      </c>
      <c r="B923">
        <f t="shared" si="95"/>
        <v>19</v>
      </c>
      <c r="C923" s="10" t="str">
        <f>IF(B923=B922," ",(LOOKUP(B923,'Co List'!$A$3:$A$362,'Co List'!$B$3:$B$362)))</f>
        <v xml:space="preserve"> </v>
      </c>
      <c r="D923" s="6" t="s">
        <v>365</v>
      </c>
      <c r="E923">
        <v>0</v>
      </c>
      <c r="F923">
        <v>0.78809557892710236</v>
      </c>
      <c r="G923">
        <v>0.7795767377020496</v>
      </c>
      <c r="H923">
        <v>0.77960650962346556</v>
      </c>
    </row>
    <row r="924" spans="1:16" x14ac:dyDescent="0.2">
      <c r="A924">
        <f t="shared" si="94"/>
        <v>55</v>
      </c>
      <c r="B924">
        <f t="shared" si="95"/>
        <v>19</v>
      </c>
      <c r="C924" s="10" t="str">
        <f>IF(B924=B923," ",(LOOKUP(B924,'Co List'!$A$3:$A$362,'Co List'!$B$3:$B$362)))</f>
        <v xml:space="preserve"> </v>
      </c>
      <c r="D924" s="7" t="s">
        <v>366</v>
      </c>
      <c r="E924">
        <v>0</v>
      </c>
      <c r="F924">
        <v>10.748390442200527</v>
      </c>
      <c r="G924">
        <v>7.6615469966824561</v>
      </c>
      <c r="H924">
        <v>7.2036730184678879</v>
      </c>
    </row>
    <row r="925" spans="1:16" x14ac:dyDescent="0.2">
      <c r="A925">
        <f t="shared" si="94"/>
        <v>56</v>
      </c>
      <c r="B925">
        <f t="shared" si="95"/>
        <v>19</v>
      </c>
      <c r="C925" s="10" t="str">
        <f>IF(B925=B924," ",(LOOKUP(B925,'Co List'!$A$3:$A$362,'Co List'!$B$3:$B$362)))</f>
        <v xml:space="preserve"> </v>
      </c>
      <c r="D925" s="6" t="s">
        <v>367</v>
      </c>
      <c r="E925">
        <v>0</v>
      </c>
      <c r="F925">
        <v>188570.77577844521</v>
      </c>
      <c r="G925">
        <v>132622.80634633181</v>
      </c>
      <c r="H925">
        <v>146390.9868279605</v>
      </c>
    </row>
    <row r="926" spans="1:16" x14ac:dyDescent="0.2">
      <c r="A926">
        <f t="shared" si="94"/>
        <v>57</v>
      </c>
      <c r="B926">
        <f t="shared" si="95"/>
        <v>19</v>
      </c>
      <c r="C926" s="10" t="str">
        <f>IF(B926=B925," ",(LOOKUP(B926,'Co List'!$A$3:$A$362,'Co List'!$B$3:$B$362)))</f>
        <v xml:space="preserve"> </v>
      </c>
      <c r="D926" s="6" t="s">
        <v>368</v>
      </c>
      <c r="E926">
        <v>0</v>
      </c>
      <c r="F926">
        <v>0.50159826357066428</v>
      </c>
      <c r="G926">
        <v>0.53049122538532711</v>
      </c>
      <c r="H926">
        <v>0.56506920915592751</v>
      </c>
    </row>
    <row r="927" spans="1:16" x14ac:dyDescent="0.2">
      <c r="A927">
        <f t="shared" si="94"/>
        <v>58</v>
      </c>
      <c r="B927">
        <f t="shared" si="95"/>
        <v>19</v>
      </c>
      <c r="C927" s="10" t="str">
        <f>IF(B927=B926," ",(LOOKUP(B927,'Co List'!$A$3:$A$362,'Co List'!$B$3:$B$362)))</f>
        <v xml:space="preserve"> </v>
      </c>
      <c r="D927" s="6" t="s">
        <v>369</v>
      </c>
      <c r="E927">
        <v>0</v>
      </c>
      <c r="F927">
        <v>69.17729312032732</v>
      </c>
      <c r="G927">
        <v>52.828204592056849</v>
      </c>
      <c r="H927">
        <v>57.404518846649452</v>
      </c>
    </row>
    <row r="928" spans="1:16" x14ac:dyDescent="0.2">
      <c r="A928">
        <f t="shared" si="94"/>
        <v>59</v>
      </c>
      <c r="B928">
        <f t="shared" si="95"/>
        <v>19</v>
      </c>
      <c r="C928" s="10" t="str">
        <f>IF(B928=B927," ",(LOOKUP(B928,'Co List'!$A$3:$A$362,'Co List'!$B$3:$B$362)))</f>
        <v xml:space="preserve"> </v>
      </c>
      <c r="D928" s="6" t="s">
        <v>370</v>
      </c>
      <c r="E928">
        <v>0</v>
      </c>
      <c r="F928">
        <v>0</v>
      </c>
      <c r="G928">
        <v>0</v>
      </c>
      <c r="H928">
        <v>0</v>
      </c>
    </row>
    <row r="929" spans="1:8" x14ac:dyDescent="0.2">
      <c r="A929">
        <f t="shared" si="94"/>
        <v>60</v>
      </c>
      <c r="B929">
        <f t="shared" si="95"/>
        <v>19</v>
      </c>
      <c r="C929" s="10" t="str">
        <f>IF(B929=B928," ",(LOOKUP(B929,'Co List'!$A$3:$A$362,'Co List'!$B$3:$B$362)))</f>
        <v xml:space="preserve"> </v>
      </c>
      <c r="D929" s="6" t="s">
        <v>371</v>
      </c>
      <c r="E929">
        <v>0</v>
      </c>
      <c r="F929">
        <v>66.322380472232069</v>
      </c>
      <c r="G929">
        <v>76.799605037658921</v>
      </c>
      <c r="H929">
        <v>79.055798094615284</v>
      </c>
    </row>
    <row r="930" spans="1:8" x14ac:dyDescent="0.2">
      <c r="A930">
        <f t="shared" si="94"/>
        <v>61</v>
      </c>
      <c r="B930">
        <f t="shared" si="95"/>
        <v>19</v>
      </c>
      <c r="C930" s="10" t="str">
        <f>IF(B930=B929," ",(LOOKUP(B930,'Co List'!$A$3:$A$362,'Co List'!$B$3:$B$362)))</f>
        <v xml:space="preserve"> </v>
      </c>
      <c r="D930" s="6" t="s">
        <v>372</v>
      </c>
      <c r="E930">
        <v>0</v>
      </c>
      <c r="F930">
        <v>33.677619527767952</v>
      </c>
      <c r="G930">
        <v>23.200394962341093</v>
      </c>
      <c r="H930">
        <v>20.944201905384713</v>
      </c>
    </row>
    <row r="931" spans="1:8" x14ac:dyDescent="0.2">
      <c r="A931">
        <f t="shared" si="94"/>
        <v>62</v>
      </c>
      <c r="B931">
        <f t="shared" si="95"/>
        <v>19</v>
      </c>
      <c r="C931" s="10" t="str">
        <f>IF(B931=B930," ",(LOOKUP(B931,'Co List'!$A$3:$A$362,'Co List'!$B$3:$B$362)))</f>
        <v xml:space="preserve"> </v>
      </c>
      <c r="D931" s="6" t="s">
        <v>373</v>
      </c>
      <c r="E931">
        <v>0</v>
      </c>
      <c r="F931">
        <v>27587.904496386534</v>
      </c>
      <c r="G931">
        <v>29177.017396192994</v>
      </c>
      <c r="H931">
        <v>31078.806503576012</v>
      </c>
    </row>
    <row r="932" spans="1:8" x14ac:dyDescent="0.2">
      <c r="A932">
        <f t="shared" si="94"/>
        <v>63</v>
      </c>
      <c r="B932">
        <f t="shared" si="95"/>
        <v>19</v>
      </c>
      <c r="C932" s="10" t="str">
        <f>IF(B932=B931," ",(LOOKUP(B932,'Co List'!$A$3:$A$362,'Co List'!$B$3:$B$362)))</f>
        <v xml:space="preserve"> </v>
      </c>
      <c r="D932" s="6" t="s">
        <v>374</v>
      </c>
      <c r="E932">
        <v>0</v>
      </c>
      <c r="F932">
        <v>27520.805825982025</v>
      </c>
      <c r="G932">
        <v>29125.277203760401</v>
      </c>
      <c r="H932">
        <v>31028.315038467441</v>
      </c>
    </row>
    <row r="933" spans="1:8" x14ac:dyDescent="0.2">
      <c r="A933">
        <f t="shared" si="94"/>
        <v>64</v>
      </c>
      <c r="B933">
        <f t="shared" si="95"/>
        <v>19</v>
      </c>
      <c r="C933" s="10" t="str">
        <f>IF(B933=B932," ",(LOOKUP(B933,'Co List'!$A$3:$A$362,'Co List'!$B$3:$B$362)))</f>
        <v xml:space="preserve"> </v>
      </c>
      <c r="D933" s="6" t="s">
        <v>375</v>
      </c>
      <c r="E933">
        <v>0</v>
      </c>
      <c r="F933">
        <v>39.121265016615745</v>
      </c>
      <c r="G933">
        <v>30.166645150542305</v>
      </c>
      <c r="H933">
        <v>29.438586125197755</v>
      </c>
    </row>
    <row r="934" spans="1:8" x14ac:dyDescent="0.2">
      <c r="A934">
        <f t="shared" si="94"/>
        <v>65</v>
      </c>
      <c r="B934">
        <f t="shared" si="95"/>
        <v>19</v>
      </c>
      <c r="C934" s="10" t="str">
        <f>IF(B934=B933," ",(LOOKUP(B934,'Co List'!$A$3:$A$362,'Co List'!$B$3:$B$362)))</f>
        <v xml:space="preserve"> </v>
      </c>
      <c r="D934" s="6" t="s">
        <v>376</v>
      </c>
      <c r="E934">
        <v>0</v>
      </c>
      <c r="F934">
        <v>27.977405387897971</v>
      </c>
      <c r="G934">
        <v>21.573547282050516</v>
      </c>
      <c r="H934">
        <v>21.052878983371237</v>
      </c>
    </row>
    <row r="935" spans="1:8" x14ac:dyDescent="0.2">
      <c r="A935">
        <f t="shared" si="94"/>
        <v>66</v>
      </c>
      <c r="B935">
        <f t="shared" si="95"/>
        <v>19</v>
      </c>
      <c r="C935" s="10" t="str">
        <f>IF(B935=B934," ",(LOOKUP(B935,'Co List'!$A$3:$A$362,'Co List'!$B$3:$B$362)))</f>
        <v xml:space="preserve"> </v>
      </c>
      <c r="D935" s="6" t="s">
        <v>377</v>
      </c>
      <c r="E935">
        <v>0</v>
      </c>
      <c r="F935">
        <v>18296.954984409491</v>
      </c>
      <c r="G935">
        <v>22407.834122045253</v>
      </c>
      <c r="H935">
        <v>24569.598519683215</v>
      </c>
    </row>
    <row r="936" spans="1:8" ht="15" x14ac:dyDescent="0.25">
      <c r="A936">
        <f t="shared" si="94"/>
        <v>67</v>
      </c>
      <c r="B936">
        <f t="shared" si="95"/>
        <v>19</v>
      </c>
      <c r="C936" s="10" t="str">
        <f>IF(B936=B935," ",(LOOKUP(B936,'Co List'!$A$3:$A$362,'Co List'!$B$3:$B$362)))</f>
        <v xml:space="preserve"> </v>
      </c>
      <c r="D936" s="8" t="s">
        <v>378</v>
      </c>
      <c r="E936">
        <v>0</v>
      </c>
      <c r="F936">
        <v>15873.176120000004</v>
      </c>
      <c r="G936">
        <v>20134.971479999997</v>
      </c>
      <c r="H936">
        <v>22252.847760000004</v>
      </c>
    </row>
    <row r="937" spans="1:8" ht="15" x14ac:dyDescent="0.25">
      <c r="A937">
        <f t="shared" si="94"/>
        <v>68</v>
      </c>
      <c r="B937">
        <f t="shared" si="95"/>
        <v>19</v>
      </c>
      <c r="C937" s="10" t="str">
        <f>IF(B937=B936," ",(LOOKUP(B937,'Co List'!$A$3:$A$362,'Co List'!$B$3:$B$362)))</f>
        <v xml:space="preserve"> </v>
      </c>
      <c r="D937" s="8" t="s">
        <v>379</v>
      </c>
      <c r="E937">
        <v>0</v>
      </c>
      <c r="F937">
        <v>2423.7788644094894</v>
      </c>
      <c r="G937">
        <v>2272.8626420452551</v>
      </c>
      <c r="H937">
        <v>2316.7507596832115</v>
      </c>
    </row>
    <row r="938" spans="1:8" ht="15" x14ac:dyDescent="0.25">
      <c r="A938">
        <f t="shared" si="94"/>
        <v>69</v>
      </c>
      <c r="B938">
        <f t="shared" si="95"/>
        <v>19</v>
      </c>
      <c r="C938" s="10" t="str">
        <f>IF(B938=B937," ",(LOOKUP(B938,'Co List'!$A$3:$A$362,'Co List'!$B$3:$B$362)))</f>
        <v xml:space="preserve"> </v>
      </c>
      <c r="D938" s="8" t="s">
        <v>380</v>
      </c>
      <c r="E938">
        <v>0</v>
      </c>
      <c r="F938">
        <v>0</v>
      </c>
      <c r="G938">
        <v>0</v>
      </c>
      <c r="H938">
        <v>0</v>
      </c>
    </row>
    <row r="939" spans="1:8" ht="15" x14ac:dyDescent="0.25">
      <c r="A939">
        <f t="shared" si="94"/>
        <v>70</v>
      </c>
      <c r="B939">
        <f t="shared" si="95"/>
        <v>19</v>
      </c>
      <c r="C939" s="10" t="str">
        <f>IF(B939=B938," ",(LOOKUP(B939,'Co List'!$A$3:$A$362,'Co List'!$B$3:$B$362)))</f>
        <v xml:space="preserve"> </v>
      </c>
      <c r="D939" s="8" t="s">
        <v>381</v>
      </c>
      <c r="E939">
        <v>0</v>
      </c>
      <c r="F939">
        <v>9290.9495119770454</v>
      </c>
      <c r="G939">
        <v>6769.1832741477428</v>
      </c>
      <c r="H939">
        <v>6509.2079838927957</v>
      </c>
    </row>
    <row r="940" spans="1:8" ht="15" x14ac:dyDescent="0.25">
      <c r="A940">
        <f t="shared" si="94"/>
        <v>71</v>
      </c>
      <c r="B940">
        <f t="shared" si="95"/>
        <v>19</v>
      </c>
      <c r="C940" s="10" t="str">
        <f>IF(B940=B939," ",(LOOKUP(B940,'Co List'!$A$3:$A$362,'Co List'!$B$3:$B$362)))</f>
        <v xml:space="preserve"> </v>
      </c>
      <c r="D940" s="8" t="s">
        <v>382</v>
      </c>
      <c r="E940">
        <v>0</v>
      </c>
      <c r="F940">
        <v>0</v>
      </c>
      <c r="G940">
        <v>0</v>
      </c>
      <c r="H940">
        <v>0</v>
      </c>
    </row>
    <row r="941" spans="1:8" ht="15" x14ac:dyDescent="0.25">
      <c r="A941">
        <f t="shared" si="94"/>
        <v>72</v>
      </c>
      <c r="B941">
        <f t="shared" si="95"/>
        <v>19</v>
      </c>
      <c r="C941" s="10" t="str">
        <f>IF(B941=B940," ",(LOOKUP(B941,'Co List'!$A$3:$A$362,'Co List'!$B$3:$B$362)))</f>
        <v xml:space="preserve"> </v>
      </c>
      <c r="D941" s="8" t="s">
        <v>383</v>
      </c>
      <c r="E941">
        <v>0</v>
      </c>
      <c r="F941">
        <v>9290.9495119770454</v>
      </c>
      <c r="G941">
        <v>6769.1832741477428</v>
      </c>
      <c r="H941">
        <v>6509.2079838927957</v>
      </c>
    </row>
    <row r="942" spans="1:8" x14ac:dyDescent="0.2">
      <c r="A942">
        <f t="shared" si="94"/>
        <v>73</v>
      </c>
      <c r="B942">
        <f t="shared" si="95"/>
        <v>19</v>
      </c>
      <c r="C942" s="10" t="str">
        <f>IF(B942=B941," ",(LOOKUP(B942,'Co List'!$A$3:$A$362,'Co List'!$B$3:$B$362)))</f>
        <v xml:space="preserve"> </v>
      </c>
      <c r="D942" s="6" t="s">
        <v>384</v>
      </c>
      <c r="E942">
        <v>0</v>
      </c>
      <c r="F942">
        <v>0</v>
      </c>
      <c r="G942">
        <v>0</v>
      </c>
      <c r="H942">
        <v>0</v>
      </c>
    </row>
    <row r="943" spans="1:8" x14ac:dyDescent="0.2">
      <c r="A943">
        <f t="shared" si="94"/>
        <v>74</v>
      </c>
      <c r="B943">
        <f t="shared" si="95"/>
        <v>19</v>
      </c>
      <c r="C943" s="10" t="str">
        <f>IF(B943=B942," ",(LOOKUP(B943,'Co List'!$A$3:$A$362,'Co List'!$B$3:$B$362)))</f>
        <v xml:space="preserve"> </v>
      </c>
      <c r="D943" s="6" t="s">
        <v>385</v>
      </c>
      <c r="E943">
        <v>0</v>
      </c>
      <c r="F943">
        <v>2978.1882067391998</v>
      </c>
      <c r="G943">
        <v>2169.8430037031999</v>
      </c>
      <c r="H943">
        <v>2086.5086424000001</v>
      </c>
    </row>
    <row r="944" spans="1:8" x14ac:dyDescent="0.2">
      <c r="A944">
        <f t="shared" si="94"/>
        <v>75</v>
      </c>
      <c r="B944">
        <f t="shared" si="95"/>
        <v>19</v>
      </c>
      <c r="C944" s="10" t="str">
        <f>IF(B944=B943," ",(LOOKUP(B944,'Co List'!$A$3:$A$362,'Co List'!$B$3:$B$362)))</f>
        <v xml:space="preserve"> </v>
      </c>
      <c r="D944" s="6" t="s">
        <v>386</v>
      </c>
      <c r="E944">
        <v>0</v>
      </c>
      <c r="F944">
        <v>0</v>
      </c>
      <c r="G944">
        <v>0</v>
      </c>
      <c r="H944">
        <v>0</v>
      </c>
    </row>
    <row r="945" spans="1:8" x14ac:dyDescent="0.2">
      <c r="A945">
        <f t="shared" si="94"/>
        <v>76</v>
      </c>
      <c r="B945">
        <f t="shared" si="95"/>
        <v>19</v>
      </c>
      <c r="C945" s="10" t="str">
        <f>IF(B945=B944," ",(LOOKUP(B945,'Co List'!$A$3:$A$362,'Co List'!$B$3:$B$362)))</f>
        <v xml:space="preserve"> </v>
      </c>
      <c r="D945" s="6" t="s">
        <v>387</v>
      </c>
      <c r="E945">
        <v>0</v>
      </c>
      <c r="F945">
        <v>0</v>
      </c>
      <c r="G945">
        <v>0</v>
      </c>
      <c r="H945">
        <v>0</v>
      </c>
    </row>
    <row r="946" spans="1:8" x14ac:dyDescent="0.2">
      <c r="A946">
        <f t="shared" si="94"/>
        <v>77</v>
      </c>
      <c r="B946">
        <f t="shared" si="95"/>
        <v>19</v>
      </c>
      <c r="C946" s="10" t="str">
        <f>IF(B946=B945," ",(LOOKUP(B946,'Co List'!$A$3:$A$362,'Co List'!$B$3:$B$362)))</f>
        <v xml:space="preserve"> </v>
      </c>
      <c r="D946" s="6" t="s">
        <v>388</v>
      </c>
      <c r="E946">
        <v>0</v>
      </c>
      <c r="F946">
        <v>0</v>
      </c>
      <c r="G946">
        <v>0</v>
      </c>
      <c r="H946">
        <v>0</v>
      </c>
    </row>
    <row r="947" spans="1:8" x14ac:dyDescent="0.2">
      <c r="A947">
        <f t="shared" si="94"/>
        <v>78</v>
      </c>
      <c r="B947">
        <f t="shared" si="95"/>
        <v>19</v>
      </c>
      <c r="C947" s="10" t="str">
        <f>IF(B947=B946," ",(LOOKUP(B947,'Co List'!$A$3:$A$362,'Co List'!$B$3:$B$362)))</f>
        <v xml:space="preserve"> </v>
      </c>
      <c r="D947" s="6" t="s">
        <v>389</v>
      </c>
      <c r="E947">
        <v>0</v>
      </c>
      <c r="F947">
        <v>0</v>
      </c>
      <c r="G947">
        <v>0</v>
      </c>
      <c r="H947">
        <v>0</v>
      </c>
    </row>
    <row r="948" spans="1:8" x14ac:dyDescent="0.2">
      <c r="A948">
        <f t="shared" si="94"/>
        <v>79</v>
      </c>
      <c r="B948">
        <f t="shared" si="95"/>
        <v>19</v>
      </c>
      <c r="C948" s="10" t="str">
        <f>IF(B948=B947," ",(LOOKUP(B948,'Co List'!$A$3:$A$362,'Co List'!$B$3:$B$362)))</f>
        <v xml:space="preserve"> </v>
      </c>
      <c r="D948" s="6" t="s">
        <v>390</v>
      </c>
      <c r="E948">
        <v>0</v>
      </c>
      <c r="F948">
        <v>2978.1882067391998</v>
      </c>
      <c r="G948">
        <v>2169.8430037031999</v>
      </c>
      <c r="H948">
        <v>2086.5086424000001</v>
      </c>
    </row>
    <row r="949" spans="1:8" x14ac:dyDescent="0.2">
      <c r="A949">
        <f t="shared" si="94"/>
        <v>80</v>
      </c>
      <c r="B949">
        <f t="shared" si="95"/>
        <v>19</v>
      </c>
      <c r="C949" s="10" t="str">
        <f>IF(B949=B948," ",(LOOKUP(B949,'Co List'!$A$3:$A$362,'Co List'!$B$3:$B$362)))</f>
        <v xml:space="preserve"> </v>
      </c>
      <c r="D949" s="6" t="s">
        <v>391</v>
      </c>
      <c r="E949">
        <v>0</v>
      </c>
      <c r="F949">
        <v>0</v>
      </c>
      <c r="G949">
        <v>0</v>
      </c>
      <c r="H949">
        <v>0</v>
      </c>
    </row>
    <row r="950" spans="1:8" x14ac:dyDescent="0.2">
      <c r="A950">
        <f t="shared" si="94"/>
        <v>81</v>
      </c>
      <c r="B950">
        <f t="shared" si="95"/>
        <v>19</v>
      </c>
      <c r="C950" s="10" t="str">
        <f>IF(B950=B949," ",(LOOKUP(B950,'Co List'!$A$3:$A$362,'Co List'!$B$3:$B$362)))</f>
        <v xml:space="preserve"> </v>
      </c>
      <c r="D950" s="6" t="s">
        <v>392</v>
      </c>
      <c r="E950">
        <v>0</v>
      </c>
      <c r="F950">
        <v>0</v>
      </c>
      <c r="G950">
        <v>0</v>
      </c>
      <c r="H950">
        <v>0</v>
      </c>
    </row>
    <row r="951" spans="1:8" x14ac:dyDescent="0.2">
      <c r="A951">
        <f t="shared" si="94"/>
        <v>82</v>
      </c>
      <c r="B951">
        <f t="shared" si="95"/>
        <v>19</v>
      </c>
      <c r="C951" s="10" t="str">
        <f>IF(B951=B950," ",(LOOKUP(B951,'Co List'!$A$3:$A$362,'Co List'!$B$3:$B$362)))</f>
        <v xml:space="preserve"> </v>
      </c>
      <c r="D951" s="6" t="s">
        <v>393</v>
      </c>
      <c r="E951">
        <v>0</v>
      </c>
      <c r="F951">
        <v>0</v>
      </c>
      <c r="G951">
        <v>0</v>
      </c>
      <c r="H951">
        <v>0</v>
      </c>
    </row>
    <row r="952" spans="1:8" ht="15" x14ac:dyDescent="0.25">
      <c r="A952">
        <f t="shared" si="94"/>
        <v>83</v>
      </c>
      <c r="B952">
        <f t="shared" si="95"/>
        <v>19</v>
      </c>
      <c r="C952" s="10" t="str">
        <f>IF(B952=B951," ",(LOOKUP(B952,'Co List'!$A$3:$A$362,'Co List'!$B$3:$B$362)))</f>
        <v xml:space="preserve"> </v>
      </c>
      <c r="D952" s="8" t="s">
        <v>394</v>
      </c>
      <c r="E952">
        <v>0</v>
      </c>
      <c r="F952">
        <v>0</v>
      </c>
      <c r="G952">
        <v>0</v>
      </c>
      <c r="H952">
        <v>0</v>
      </c>
    </row>
    <row r="953" spans="1:8" ht="15" x14ac:dyDescent="0.25">
      <c r="A953">
        <f t="shared" si="94"/>
        <v>84</v>
      </c>
      <c r="B953">
        <f t="shared" si="95"/>
        <v>19</v>
      </c>
      <c r="C953" s="10" t="str">
        <f>IF(B953=B952," ",(LOOKUP(B953,'Co List'!$A$3:$A$362,'Co List'!$B$3:$B$362)))</f>
        <v xml:space="preserve"> </v>
      </c>
      <c r="D953" s="8" t="s">
        <v>395</v>
      </c>
      <c r="E953">
        <v>0</v>
      </c>
      <c r="F953">
        <v>9.2875667039999996</v>
      </c>
      <c r="G953">
        <v>10.053266852</v>
      </c>
      <c r="H953">
        <v>10.448178</v>
      </c>
    </row>
    <row r="954" spans="1:8" ht="15" x14ac:dyDescent="0.25">
      <c r="A954">
        <f t="shared" si="94"/>
        <v>85</v>
      </c>
      <c r="B954">
        <f t="shared" si="95"/>
        <v>19</v>
      </c>
      <c r="C954" s="10" t="str">
        <f>IF(B954=B953," ",(LOOKUP(B954,'Co List'!$A$3:$A$362,'Co List'!$B$3:$B$362)))</f>
        <v xml:space="preserve"> </v>
      </c>
      <c r="D954" s="8" t="s">
        <v>396</v>
      </c>
      <c r="E954">
        <v>0</v>
      </c>
      <c r="F954">
        <v>23216.67</v>
      </c>
      <c r="G954">
        <v>28743.59</v>
      </c>
      <c r="H954">
        <v>31515.383999999998</v>
      </c>
    </row>
    <row r="955" spans="1:8" x14ac:dyDescent="0.2">
      <c r="A955">
        <f t="shared" si="94"/>
        <v>86</v>
      </c>
      <c r="B955">
        <f t="shared" si="95"/>
        <v>19</v>
      </c>
      <c r="C955" s="10" t="str">
        <f>IF(B955=B954," ",(LOOKUP(B955,'Co List'!$A$3:$A$362,'Co List'!$B$3:$B$362)))</f>
        <v xml:space="preserve"> </v>
      </c>
      <c r="D955" s="6" t="s">
        <v>397</v>
      </c>
      <c r="E955">
        <v>0</v>
      </c>
      <c r="F955">
        <v>20092.628000000001</v>
      </c>
      <c r="G955">
        <v>25814.065999999999</v>
      </c>
      <c r="H955">
        <v>28529.292000000001</v>
      </c>
    </row>
    <row r="956" spans="1:8" x14ac:dyDescent="0.2">
      <c r="A956">
        <f t="shared" si="94"/>
        <v>87</v>
      </c>
      <c r="B956">
        <f t="shared" si="95"/>
        <v>19</v>
      </c>
      <c r="C956" s="10" t="str">
        <f>IF(B956=B955," ",(LOOKUP(B956,'Co List'!$A$3:$A$362,'Co List'!$B$3:$B$362)))</f>
        <v xml:space="preserve"> </v>
      </c>
      <c r="D956" s="6" t="s">
        <v>398</v>
      </c>
      <c r="E956">
        <v>0</v>
      </c>
      <c r="F956">
        <v>3124.0419999999999</v>
      </c>
      <c r="G956">
        <v>2929.5239999999999</v>
      </c>
      <c r="H956">
        <v>2986.0920000000001</v>
      </c>
    </row>
    <row r="957" spans="1:8" x14ac:dyDescent="0.2">
      <c r="A957">
        <f t="shared" si="94"/>
        <v>88</v>
      </c>
      <c r="B957">
        <f t="shared" si="95"/>
        <v>19</v>
      </c>
      <c r="C957" s="10" t="str">
        <f>IF(B957=B956," ",(LOOKUP(B957,'Co List'!$A$3:$A$362,'Co List'!$B$3:$B$362)))</f>
        <v xml:space="preserve"> </v>
      </c>
      <c r="D957" s="6" t="s">
        <v>399</v>
      </c>
      <c r="E957">
        <v>0</v>
      </c>
      <c r="F957">
        <v>0</v>
      </c>
      <c r="G957">
        <v>0</v>
      </c>
      <c r="H957">
        <v>0</v>
      </c>
    </row>
    <row r="958" spans="1:8" x14ac:dyDescent="0.2">
      <c r="A958">
        <f t="shared" si="94"/>
        <v>89</v>
      </c>
      <c r="B958">
        <f t="shared" si="95"/>
        <v>19</v>
      </c>
      <c r="C958" s="10" t="str">
        <f>IF(B958=B957," ",(LOOKUP(B958,'Co List'!$A$3:$A$362,'Co List'!$B$3:$B$362)))</f>
        <v xml:space="preserve"> </v>
      </c>
      <c r="D958" s="6" t="s">
        <v>400</v>
      </c>
      <c r="E958">
        <v>0</v>
      </c>
      <c r="F958">
        <v>0</v>
      </c>
      <c r="G958">
        <v>0</v>
      </c>
      <c r="H958">
        <v>0</v>
      </c>
    </row>
    <row r="959" spans="1:8" x14ac:dyDescent="0.2">
      <c r="A959">
        <f t="shared" si="94"/>
        <v>90</v>
      </c>
      <c r="B959">
        <f t="shared" si="95"/>
        <v>19</v>
      </c>
      <c r="C959" s="10" t="str">
        <f>IF(B959=B958," ",(LOOKUP(B959,'Co List'!$A$3:$A$362,'Co List'!$B$3:$B$362)))</f>
        <v xml:space="preserve"> </v>
      </c>
      <c r="D959" s="6" t="s">
        <v>401</v>
      </c>
      <c r="E959">
        <v>0</v>
      </c>
      <c r="F959">
        <v>10.689278096000001</v>
      </c>
      <c r="G959">
        <v>15.591695864000002</v>
      </c>
      <c r="H959">
        <v>19.257272100000002</v>
      </c>
    </row>
    <row r="960" spans="1:8" x14ac:dyDescent="0.2">
      <c r="A960">
        <f t="shared" si="94"/>
        <v>91</v>
      </c>
      <c r="B960">
        <f t="shared" si="95"/>
        <v>19</v>
      </c>
      <c r="C960" s="10" t="str">
        <f>IF(B960=B959," ",(LOOKUP(B960,'Co List'!$A$3:$A$362,'Co List'!$B$3:$B$362)))</f>
        <v xml:space="preserve"> </v>
      </c>
      <c r="D960" s="6" t="s">
        <v>402</v>
      </c>
      <c r="E960">
        <v>0</v>
      </c>
      <c r="F960">
        <v>4.04563439</v>
      </c>
      <c r="G960">
        <v>3.5154288</v>
      </c>
      <c r="H960">
        <v>3.5116441920000003</v>
      </c>
    </row>
    <row r="961" spans="1:16" x14ac:dyDescent="0.2">
      <c r="A961">
        <f t="shared" si="94"/>
        <v>92</v>
      </c>
      <c r="B961">
        <f t="shared" si="95"/>
        <v>19</v>
      </c>
      <c r="C961" s="10" t="str">
        <f>IF(B961=B960," ",(LOOKUP(B961,'Co List'!$A$3:$A$362,'Co List'!$B$3:$B$362)))</f>
        <v xml:space="preserve"> </v>
      </c>
      <c r="D961" s="6" t="s">
        <v>403</v>
      </c>
      <c r="E961">
        <v>0</v>
      </c>
      <c r="F961">
        <v>0</v>
      </c>
      <c r="G961">
        <v>0</v>
      </c>
      <c r="H961">
        <v>0</v>
      </c>
    </row>
    <row r="962" spans="1:16" x14ac:dyDescent="0.2">
      <c r="A962">
        <f t="shared" si="94"/>
        <v>93</v>
      </c>
      <c r="B962">
        <f t="shared" si="95"/>
        <v>19</v>
      </c>
      <c r="C962" s="10" t="str">
        <f>IF(B962=B961," ",(LOOKUP(B962,'Co List'!$A$3:$A$362,'Co List'!$B$3:$B$362)))</f>
        <v xml:space="preserve"> </v>
      </c>
      <c r="D962" s="6" t="s">
        <v>404</v>
      </c>
      <c r="E962" s="11">
        <v>0</v>
      </c>
      <c r="F962" s="11">
        <v>14.734912486000001</v>
      </c>
      <c r="G962" s="11">
        <v>19.107124664000001</v>
      </c>
      <c r="H962" s="11">
        <v>22.768916292</v>
      </c>
    </row>
    <row r="963" spans="1:16" x14ac:dyDescent="0.2">
      <c r="A963">
        <f t="shared" si="94"/>
        <v>94</v>
      </c>
      <c r="B963">
        <f t="shared" si="95"/>
        <v>19</v>
      </c>
      <c r="C963" s="10" t="str">
        <f>IF(B963=B962," ",(LOOKUP(B963,'Co List'!$A$3:$A$362,'Co List'!$B$3:$B$362)))</f>
        <v xml:space="preserve"> </v>
      </c>
      <c r="D963" s="6" t="s">
        <v>405</v>
      </c>
      <c r="E963">
        <v>0</v>
      </c>
      <c r="F963">
        <v>256.67009999999999</v>
      </c>
      <c r="G963">
        <v>380.82409999999999</v>
      </c>
      <c r="H963">
        <v>431.43</v>
      </c>
    </row>
    <row r="964" spans="1:16" x14ac:dyDescent="0.2">
      <c r="A964">
        <f t="shared" si="94"/>
        <v>95</v>
      </c>
      <c r="B964">
        <f t="shared" si="95"/>
        <v>19</v>
      </c>
      <c r="C964" s="10" t="str">
        <f>IF(B964=B963," ",(LOOKUP(B964,'Co List'!$A$3:$A$362,'Co List'!$B$3:$B$362)))</f>
        <v xml:space="preserve"> </v>
      </c>
      <c r="D964" s="6" t="s">
        <v>406</v>
      </c>
      <c r="E964">
        <v>0</v>
      </c>
      <c r="F964">
        <v>39.880000000000003</v>
      </c>
      <c r="G964">
        <v>55.23</v>
      </c>
      <c r="H964">
        <v>54.14</v>
      </c>
    </row>
    <row r="965" spans="1:16" x14ac:dyDescent="0.2">
      <c r="A965">
        <f t="shared" ref="A965:A1028" si="100">IF(A964&gt;0,A964+1,(IF($C$1=C965,1,0)))</f>
        <v>96</v>
      </c>
      <c r="B965">
        <f t="shared" ref="B965:B1028" si="101">IF(D965=$D$3,B964+1,B964)</f>
        <v>19</v>
      </c>
      <c r="C965" s="10" t="str">
        <f>IF(B965=B964," ",(LOOKUP(B965,'Co List'!$A$3:$A$362,'Co List'!$B$3:$B$362)))</f>
        <v xml:space="preserve"> </v>
      </c>
      <c r="D965" s="6" t="s">
        <v>407</v>
      </c>
      <c r="E965" s="11">
        <v>0</v>
      </c>
      <c r="F965" s="11">
        <v>14.63</v>
      </c>
      <c r="G965" s="11">
        <v>22</v>
      </c>
      <c r="H965" s="11">
        <v>21.23</v>
      </c>
    </row>
    <row r="966" spans="1:16" x14ac:dyDescent="0.2">
      <c r="A966">
        <f t="shared" si="100"/>
        <v>97</v>
      </c>
      <c r="B966">
        <f t="shared" si="101"/>
        <v>19</v>
      </c>
      <c r="C966" s="10" t="str">
        <f>IF(B966=B965," ",(LOOKUP(B966,'Co List'!$A$3:$A$362,'Co List'!$B$3:$B$362)))</f>
        <v xml:space="preserve"> </v>
      </c>
      <c r="D966" s="6" t="s">
        <v>408</v>
      </c>
      <c r="E966">
        <v>0</v>
      </c>
      <c r="F966">
        <v>5.5</v>
      </c>
      <c r="G966">
        <v>5.5</v>
      </c>
      <c r="H966">
        <v>5.5</v>
      </c>
    </row>
    <row r="967" spans="1:16" x14ac:dyDescent="0.2">
      <c r="A967">
        <f t="shared" si="100"/>
        <v>98</v>
      </c>
      <c r="B967">
        <f t="shared" si="101"/>
        <v>19</v>
      </c>
      <c r="C967" s="10" t="str">
        <f>IF(B967=B966," ",(LOOKUP(B967,'Co List'!$A$3:$A$362,'Co List'!$B$3:$B$362)))</f>
        <v xml:space="preserve"> </v>
      </c>
      <c r="D967" s="6" t="s">
        <v>409</v>
      </c>
      <c r="E967">
        <v>0</v>
      </c>
      <c r="F967">
        <v>25.429099999999998</v>
      </c>
      <c r="G967">
        <v>31.0489</v>
      </c>
      <c r="H967">
        <v>36.078400000000002</v>
      </c>
    </row>
    <row r="968" spans="1:16" x14ac:dyDescent="0.2">
      <c r="A968">
        <f t="shared" si="100"/>
        <v>99</v>
      </c>
      <c r="B968">
        <f t="shared" si="101"/>
        <v>19</v>
      </c>
      <c r="C968" s="10" t="str">
        <f>IF(B968=B967," ",(LOOKUP(B968,'Co List'!$A$3:$A$362,'Co List'!$B$3:$B$362)))</f>
        <v xml:space="preserve"> </v>
      </c>
      <c r="D968" s="6" t="s">
        <v>410</v>
      </c>
      <c r="E968">
        <v>0</v>
      </c>
      <c r="F968">
        <v>24.022479189999999</v>
      </c>
      <c r="G968">
        <v>29.160391516000001</v>
      </c>
      <c r="H968">
        <v>33.217094291999999</v>
      </c>
    </row>
    <row r="969" spans="1:16" x14ac:dyDescent="0.2">
      <c r="A969">
        <f t="shared" si="100"/>
        <v>100</v>
      </c>
      <c r="B969">
        <f t="shared" si="101"/>
        <v>19</v>
      </c>
      <c r="C969" s="10" t="str">
        <f>IF(B969=B968," ",(LOOKUP(B969,'Co List'!$A$3:$A$362,'Co List'!$B$3:$B$362)))</f>
        <v xml:space="preserve"> </v>
      </c>
      <c r="D969" s="6" t="s">
        <v>411</v>
      </c>
      <c r="E969">
        <v>0</v>
      </c>
      <c r="F969">
        <v>24.022479189999999</v>
      </c>
      <c r="G969">
        <v>29.160391516000001</v>
      </c>
      <c r="H969">
        <v>33.217094291999999</v>
      </c>
    </row>
    <row r="970" spans="1:16" x14ac:dyDescent="0.2">
      <c r="A970">
        <f t="shared" si="100"/>
        <v>101</v>
      </c>
      <c r="B970">
        <f t="shared" si="101"/>
        <v>19</v>
      </c>
      <c r="C970" s="10" t="str">
        <f>IF(B970=B969," ",(LOOKUP(B970,'Co List'!$A$3:$A$362,'Co List'!$B$3:$B$362)))</f>
        <v xml:space="preserve"> </v>
      </c>
      <c r="D970" s="6" t="s">
        <v>412</v>
      </c>
      <c r="E970">
        <v>0</v>
      </c>
      <c r="F970">
        <v>-1.4066208099999997</v>
      </c>
      <c r="G970">
        <v>-1.888508483999999</v>
      </c>
      <c r="H970">
        <v>-2.8613057080000033</v>
      </c>
    </row>
    <row r="971" spans="1:16" ht="13.5" thickBot="1" x14ac:dyDescent="0.25">
      <c r="A971">
        <f t="shared" si="100"/>
        <v>102</v>
      </c>
      <c r="B971">
        <f t="shared" si="101"/>
        <v>19</v>
      </c>
      <c r="C971" s="10" t="str">
        <f>IF(B971=B970," ",(LOOKUP(B971,'Co List'!$A$3:$A$362,'Co List'!$B$3:$B$362)))</f>
        <v xml:space="preserve"> </v>
      </c>
      <c r="D971" s="9" t="s">
        <v>413</v>
      </c>
      <c r="E971">
        <v>0</v>
      </c>
      <c r="F971">
        <v>3</v>
      </c>
      <c r="G971">
        <v>12</v>
      </c>
      <c r="H971">
        <v>12</v>
      </c>
    </row>
    <row r="972" spans="1:16" ht="15" x14ac:dyDescent="0.25">
      <c r="A972">
        <f t="shared" si="100"/>
        <v>103</v>
      </c>
      <c r="B972">
        <f t="shared" si="101"/>
        <v>20</v>
      </c>
      <c r="C972" s="10" t="str">
        <f>IF(B972=B971," ",(LOOKUP(B972,'Co List'!$A$3:$A$362,'Co List'!$B$3:$B$362)))</f>
        <v>ALKALI METALS</v>
      </c>
      <c r="D972" s="4" t="s">
        <v>362</v>
      </c>
      <c r="E972">
        <v>62.976375206972492</v>
      </c>
      <c r="F972">
        <v>68.839896267026518</v>
      </c>
      <c r="G972">
        <v>68.414869956296656</v>
      </c>
      <c r="H972">
        <v>61.959360435934315</v>
      </c>
      <c r="J972">
        <f t="shared" ref="J972" si="102">COUNTIF(E1014:H1014,0)</f>
        <v>0</v>
      </c>
      <c r="K972">
        <f>SUM(E972:H972)/(4-J972)</f>
        <v>65.547625466557491</v>
      </c>
      <c r="L972">
        <f>SUM(E982:H982)/(4-J972)</f>
        <v>9208.4410119011209</v>
      </c>
      <c r="M972">
        <f>E982</f>
        <v>9259.3236022320198</v>
      </c>
      <c r="N972">
        <f t="shared" ref="N972" si="103">F982</f>
        <v>10811.120597357982</v>
      </c>
      <c r="O972">
        <f t="shared" ref="O972" si="104">G982</f>
        <v>9086.0001103320246</v>
      </c>
      <c r="P972">
        <f t="shared" ref="P972" si="105">H982</f>
        <v>7677.3197376824583</v>
      </c>
    </row>
    <row r="973" spans="1:16" x14ac:dyDescent="0.2">
      <c r="A973">
        <f t="shared" si="100"/>
        <v>104</v>
      </c>
      <c r="B973">
        <f t="shared" si="101"/>
        <v>20</v>
      </c>
      <c r="C973" s="10" t="str">
        <f>IF(B973=B972," ",(LOOKUP(B973,'Co List'!$A$3:$A$362,'Co List'!$B$3:$B$362)))</f>
        <v xml:space="preserve"> </v>
      </c>
      <c r="D973" s="6" t="s">
        <v>364</v>
      </c>
      <c r="E973">
        <v>3.2577979999999997</v>
      </c>
      <c r="F973">
        <v>3.2577979999999997</v>
      </c>
      <c r="G973">
        <v>3.2353814171155788</v>
      </c>
      <c r="H973">
        <v>3.2379557980409963</v>
      </c>
    </row>
    <row r="974" spans="1:16" x14ac:dyDescent="0.2">
      <c r="A974">
        <f t="shared" si="100"/>
        <v>105</v>
      </c>
      <c r="B974">
        <f t="shared" si="101"/>
        <v>20</v>
      </c>
      <c r="C974" s="10" t="str">
        <f>IF(B974=B973," ",(LOOKUP(B974,'Co List'!$A$3:$A$362,'Co List'!$B$3:$B$362)))</f>
        <v xml:space="preserve"> </v>
      </c>
      <c r="D974" s="6" t="s">
        <v>365</v>
      </c>
      <c r="E974">
        <v>0.83506861345504813</v>
      </c>
      <c r="F974">
        <v>0.79220438323154108</v>
      </c>
      <c r="G974">
        <v>0.79930410184804501</v>
      </c>
      <c r="H974">
        <v>0.83232015937079595</v>
      </c>
    </row>
    <row r="975" spans="1:16" x14ac:dyDescent="0.2">
      <c r="A975">
        <f t="shared" si="100"/>
        <v>106</v>
      </c>
      <c r="B975">
        <f t="shared" si="101"/>
        <v>20</v>
      </c>
      <c r="C975" s="10" t="str">
        <f>IF(B975=B974," ",(LOOKUP(B975,'Co List'!$A$3:$A$362,'Co List'!$B$3:$B$362)))</f>
        <v xml:space="preserve"> </v>
      </c>
      <c r="D975" s="7" t="s">
        <v>366</v>
      </c>
      <c r="E975">
        <v>16.181970643537259</v>
      </c>
      <c r="F975">
        <v>16.480366764265217</v>
      </c>
      <c r="G975">
        <v>15.335021283260801</v>
      </c>
      <c r="H975">
        <v>12.398772186179679</v>
      </c>
    </row>
    <row r="976" spans="1:16" x14ac:dyDescent="0.2">
      <c r="A976">
        <f t="shared" si="100"/>
        <v>107</v>
      </c>
      <c r="B976">
        <f t="shared" si="101"/>
        <v>20</v>
      </c>
      <c r="C976" s="10" t="str">
        <f>IF(B976=B975," ",(LOOKUP(B976,'Co List'!$A$3:$A$362,'Co List'!$B$3:$B$362)))</f>
        <v xml:space="preserve"> </v>
      </c>
      <c r="D976" s="6" t="s">
        <v>367</v>
      </c>
      <c r="E976">
        <v>141579.87159376175</v>
      </c>
      <c r="F976">
        <v>347624.45650668751</v>
      </c>
      <c r="G976">
        <v>-55605.875828225362</v>
      </c>
      <c r="H976">
        <v>161288.22978324493</v>
      </c>
    </row>
    <row r="977" spans="1:8" x14ac:dyDescent="0.2">
      <c r="A977">
        <f t="shared" si="100"/>
        <v>108</v>
      </c>
      <c r="B977">
        <f t="shared" si="101"/>
        <v>20</v>
      </c>
      <c r="C977" s="10" t="str">
        <f>IF(B977=B976," ",(LOOKUP(B977,'Co List'!$A$3:$A$362,'Co List'!$B$3:$B$362)))</f>
        <v xml:space="preserve"> </v>
      </c>
      <c r="D977" s="6" t="s">
        <v>368</v>
      </c>
      <c r="E977">
        <v>9.0956027526837124E-2</v>
      </c>
      <c r="F977">
        <v>0.10619961294064816</v>
      </c>
      <c r="G977">
        <v>8.9253439197760562E-2</v>
      </c>
      <c r="H977">
        <v>7.5415714515544782E-2</v>
      </c>
    </row>
    <row r="978" spans="1:8" x14ac:dyDescent="0.2">
      <c r="A978">
        <f t="shared" si="100"/>
        <v>109</v>
      </c>
      <c r="B978">
        <f t="shared" si="101"/>
        <v>20</v>
      </c>
      <c r="C978" s="10" t="str">
        <f>IF(B978=B977," ",(LOOKUP(B978,'Co List'!$A$3:$A$362,'Co List'!$B$3:$B$362)))</f>
        <v xml:space="preserve"> </v>
      </c>
      <c r="D978" s="6" t="s">
        <v>369</v>
      </c>
      <c r="E978">
        <v>76.020719230147947</v>
      </c>
      <c r="F978">
        <v>133.96679798460943</v>
      </c>
      <c r="G978">
        <v>-148.70703944896931</v>
      </c>
      <c r="H978">
        <v>73.047761538367823</v>
      </c>
    </row>
    <row r="979" spans="1:8" x14ac:dyDescent="0.2">
      <c r="A979">
        <f t="shared" si="100"/>
        <v>110</v>
      </c>
      <c r="B979">
        <f t="shared" si="101"/>
        <v>20</v>
      </c>
      <c r="C979" s="10" t="str">
        <f>IF(B979=B978," ",(LOOKUP(B979,'Co List'!$A$3:$A$362,'Co List'!$B$3:$B$362)))</f>
        <v xml:space="preserve"> </v>
      </c>
      <c r="D979" s="6" t="s">
        <v>370</v>
      </c>
      <c r="E979">
        <v>0</v>
      </c>
      <c r="F979">
        <v>0</v>
      </c>
      <c r="G979">
        <v>0</v>
      </c>
      <c r="H979">
        <v>0</v>
      </c>
    </row>
    <row r="980" spans="1:8" x14ac:dyDescent="0.2">
      <c r="A980">
        <f t="shared" si="100"/>
        <v>111</v>
      </c>
      <c r="B980">
        <f t="shared" si="101"/>
        <v>20</v>
      </c>
      <c r="C980" s="10" t="str">
        <f>IF(B980=B979," ",(LOOKUP(B980,'Co List'!$A$3:$A$362,'Co List'!$B$3:$B$362)))</f>
        <v xml:space="preserve"> </v>
      </c>
      <c r="D980" s="6" t="s">
        <v>371</v>
      </c>
      <c r="E980">
        <v>45.818322155526538</v>
      </c>
      <c r="F980">
        <v>44.091863046947509</v>
      </c>
      <c r="G980">
        <v>50.175483058696457</v>
      </c>
      <c r="H980">
        <v>51.028467756892304</v>
      </c>
    </row>
    <row r="981" spans="1:8" x14ac:dyDescent="0.2">
      <c r="A981">
        <f t="shared" si="100"/>
        <v>112</v>
      </c>
      <c r="B981">
        <f t="shared" si="101"/>
        <v>20</v>
      </c>
      <c r="C981" s="10" t="str">
        <f>IF(B981=B980," ",(LOOKUP(B981,'Co List'!$A$3:$A$362,'Co List'!$B$3:$B$362)))</f>
        <v xml:space="preserve"> </v>
      </c>
      <c r="D981" s="6" t="s">
        <v>372</v>
      </c>
      <c r="E981">
        <v>54.181677844473484</v>
      </c>
      <c r="F981">
        <v>55.908136953052477</v>
      </c>
      <c r="G981">
        <v>49.824516941303543</v>
      </c>
      <c r="H981">
        <v>48.971532243107696</v>
      </c>
    </row>
    <row r="982" spans="1:8" x14ac:dyDescent="0.2">
      <c r="A982">
        <f t="shared" si="100"/>
        <v>113</v>
      </c>
      <c r="B982">
        <f t="shared" si="101"/>
        <v>20</v>
      </c>
      <c r="C982" s="10" t="str">
        <f>IF(B982=B981," ",(LOOKUP(B982,'Co List'!$A$3:$A$362,'Co List'!$B$3:$B$362)))</f>
        <v xml:space="preserve"> </v>
      </c>
      <c r="D982" s="6" t="s">
        <v>373</v>
      </c>
      <c r="E982">
        <v>9259.3236022320198</v>
      </c>
      <c r="F982">
        <v>10811.120597357982</v>
      </c>
      <c r="G982">
        <v>9086.0001103320246</v>
      </c>
      <c r="H982">
        <v>7677.3197376824583</v>
      </c>
    </row>
    <row r="983" spans="1:8" x14ac:dyDescent="0.2">
      <c r="A983">
        <f t="shared" si="100"/>
        <v>114</v>
      </c>
      <c r="B983">
        <f t="shared" si="101"/>
        <v>20</v>
      </c>
      <c r="C983" s="10" t="str">
        <f>IF(B983=B982," ",(LOOKUP(B983,'Co List'!$A$3:$A$362,'Co List'!$B$3:$B$362)))</f>
        <v xml:space="preserve"> </v>
      </c>
      <c r="D983" s="6" t="s">
        <v>374</v>
      </c>
      <c r="E983">
        <v>9228.759101928059</v>
      </c>
      <c r="F983">
        <v>10776.564021644052</v>
      </c>
      <c r="G983">
        <v>9057.7192459662783</v>
      </c>
      <c r="H983">
        <v>7649.3972617610461</v>
      </c>
    </row>
    <row r="984" spans="1:8" x14ac:dyDescent="0.2">
      <c r="A984">
        <f t="shared" si="100"/>
        <v>115</v>
      </c>
      <c r="B984">
        <f t="shared" si="101"/>
        <v>20</v>
      </c>
      <c r="C984" s="10" t="str">
        <f>IF(B984=B983," ",(LOOKUP(B984,'Co List'!$A$3:$A$362,'Co List'!$B$3:$B$362)))</f>
        <v xml:space="preserve"> </v>
      </c>
      <c r="D984" s="6" t="s">
        <v>375</v>
      </c>
      <c r="E984">
        <v>17.820351868125169</v>
      </c>
      <c r="F984">
        <v>20.147894860230409</v>
      </c>
      <c r="G984">
        <v>16.488898857181791</v>
      </c>
      <c r="H984">
        <v>16.279943758291989</v>
      </c>
    </row>
    <row r="985" spans="1:8" x14ac:dyDescent="0.2">
      <c r="A985">
        <f t="shared" si="100"/>
        <v>116</v>
      </c>
      <c r="B985">
        <f t="shared" si="101"/>
        <v>20</v>
      </c>
      <c r="C985" s="10" t="str">
        <f>IF(B985=B984," ",(LOOKUP(B985,'Co List'!$A$3:$A$362,'Co List'!$B$3:$B$362)))</f>
        <v xml:space="preserve"> </v>
      </c>
      <c r="D985" s="6" t="s">
        <v>376</v>
      </c>
      <c r="E985">
        <v>12.744148435838394</v>
      </c>
      <c r="F985">
        <v>14.408680853699414</v>
      </c>
      <c r="G985">
        <v>11.791965508566509</v>
      </c>
      <c r="H985">
        <v>11.642532163120613</v>
      </c>
    </row>
    <row r="986" spans="1:8" x14ac:dyDescent="0.2">
      <c r="A986">
        <f t="shared" si="100"/>
        <v>117</v>
      </c>
      <c r="B986">
        <f t="shared" si="101"/>
        <v>20</v>
      </c>
      <c r="C986" s="10" t="str">
        <f>IF(B986=B985," ",(LOOKUP(B986,'Co List'!$A$3:$A$362,'Co List'!$B$3:$B$362)))</f>
        <v xml:space="preserve"> </v>
      </c>
      <c r="D986" s="6" t="s">
        <v>377</v>
      </c>
      <c r="E986">
        <v>4242.4667174933711</v>
      </c>
      <c r="F986">
        <v>4766.8244876274148</v>
      </c>
      <c r="G986">
        <v>4558.9444460727873</v>
      </c>
      <c r="H986">
        <v>3917.6186269368222</v>
      </c>
    </row>
    <row r="987" spans="1:8" ht="15" x14ac:dyDescent="0.25">
      <c r="A987">
        <f t="shared" si="100"/>
        <v>118</v>
      </c>
      <c r="B987">
        <f t="shared" si="101"/>
        <v>20</v>
      </c>
      <c r="C987" s="10" t="str">
        <f>IF(B987=B986," ",(LOOKUP(B987,'Co List'!$A$3:$A$362,'Co List'!$B$3:$B$362)))</f>
        <v xml:space="preserve"> </v>
      </c>
      <c r="D987" s="8" t="s">
        <v>378</v>
      </c>
      <c r="E987">
        <v>3723.0248700000002</v>
      </c>
      <c r="F987">
        <v>4543.8271999999997</v>
      </c>
      <c r="G987">
        <v>3996.4859999999999</v>
      </c>
      <c r="H987">
        <v>2659.5933000000009</v>
      </c>
    </row>
    <row r="988" spans="1:8" ht="15" x14ac:dyDescent="0.25">
      <c r="A988">
        <f t="shared" si="100"/>
        <v>119</v>
      </c>
      <c r="B988">
        <f t="shared" si="101"/>
        <v>20</v>
      </c>
      <c r="C988" s="10" t="str">
        <f>IF(B988=B987," ",(LOOKUP(B988,'Co List'!$A$3:$A$362,'Co List'!$B$3:$B$362)))</f>
        <v xml:space="preserve"> </v>
      </c>
      <c r="D988" s="8" t="s">
        <v>379</v>
      </c>
      <c r="E988">
        <v>519.44184749337114</v>
      </c>
      <c r="F988">
        <v>222.99728762741537</v>
      </c>
      <c r="G988">
        <v>562.45844607278684</v>
      </c>
      <c r="H988">
        <v>1258.0253269368213</v>
      </c>
    </row>
    <row r="989" spans="1:8" ht="15" x14ac:dyDescent="0.25">
      <c r="A989">
        <f t="shared" si="100"/>
        <v>120</v>
      </c>
      <c r="B989">
        <f t="shared" si="101"/>
        <v>20</v>
      </c>
      <c r="C989" s="10" t="str">
        <f>IF(B989=B988," ",(LOOKUP(B989,'Co List'!$A$3:$A$362,'Co List'!$B$3:$B$362)))</f>
        <v xml:space="preserve"> </v>
      </c>
      <c r="D989" s="8" t="s">
        <v>380</v>
      </c>
      <c r="E989">
        <v>0</v>
      </c>
      <c r="F989">
        <v>-3.1263880373444408E-13</v>
      </c>
      <c r="G989">
        <v>0</v>
      </c>
      <c r="H989">
        <v>0</v>
      </c>
    </row>
    <row r="990" spans="1:8" ht="15" x14ac:dyDescent="0.25">
      <c r="A990">
        <f t="shared" si="100"/>
        <v>121</v>
      </c>
      <c r="B990">
        <f t="shared" si="101"/>
        <v>20</v>
      </c>
      <c r="C990" s="10" t="str">
        <f>IF(B990=B989," ",(LOOKUP(B990,'Co List'!$A$3:$A$362,'Co List'!$B$3:$B$362)))</f>
        <v xml:space="preserve"> </v>
      </c>
      <c r="D990" s="8" t="s">
        <v>381</v>
      </c>
      <c r="E990">
        <v>5016.8568847386505</v>
      </c>
      <c r="F990">
        <v>6044.2961097305651</v>
      </c>
      <c r="G990">
        <v>4527.0556642592383</v>
      </c>
      <c r="H990">
        <v>3759.7011107456365</v>
      </c>
    </row>
    <row r="991" spans="1:8" ht="15" x14ac:dyDescent="0.25">
      <c r="A991">
        <f t="shared" si="100"/>
        <v>122</v>
      </c>
      <c r="B991">
        <f t="shared" si="101"/>
        <v>20</v>
      </c>
      <c r="C991" s="10" t="str">
        <f>IF(B991=B990," ",(LOOKUP(B991,'Co List'!$A$3:$A$362,'Co List'!$B$3:$B$362)))</f>
        <v xml:space="preserve"> </v>
      </c>
      <c r="D991" s="8" t="s">
        <v>382</v>
      </c>
      <c r="E991">
        <v>0</v>
      </c>
      <c r="F991">
        <v>0</v>
      </c>
      <c r="G991">
        <v>0</v>
      </c>
      <c r="H991">
        <v>0</v>
      </c>
    </row>
    <row r="992" spans="1:8" ht="15" x14ac:dyDescent="0.25">
      <c r="A992">
        <f t="shared" si="100"/>
        <v>123</v>
      </c>
      <c r="B992">
        <f t="shared" si="101"/>
        <v>20</v>
      </c>
      <c r="C992" s="10" t="str">
        <f>IF(B992=B991," ",(LOOKUP(B992,'Co List'!$A$3:$A$362,'Co List'!$B$3:$B$362)))</f>
        <v xml:space="preserve"> </v>
      </c>
      <c r="D992" s="8" t="s">
        <v>383</v>
      </c>
      <c r="E992">
        <v>5016.8568847386505</v>
      </c>
      <c r="F992">
        <v>6044.2961097305651</v>
      </c>
      <c r="G992">
        <v>4527.0556642592383</v>
      </c>
      <c r="H992">
        <v>3759.7011107456365</v>
      </c>
    </row>
    <row r="993" spans="1:8" x14ac:dyDescent="0.2">
      <c r="A993">
        <f t="shared" si="100"/>
        <v>124</v>
      </c>
      <c r="B993">
        <f t="shared" si="101"/>
        <v>20</v>
      </c>
      <c r="C993" s="10" t="str">
        <f>IF(B993=B992," ",(LOOKUP(B993,'Co List'!$A$3:$A$362,'Co List'!$B$3:$B$362)))</f>
        <v xml:space="preserve"> </v>
      </c>
      <c r="D993" s="6" t="s">
        <v>384</v>
      </c>
      <c r="E993">
        <v>0</v>
      </c>
      <c r="F993">
        <v>0</v>
      </c>
      <c r="G993">
        <v>0</v>
      </c>
      <c r="H993">
        <v>0</v>
      </c>
    </row>
    <row r="994" spans="1:8" x14ac:dyDescent="0.2">
      <c r="A994">
        <f t="shared" si="100"/>
        <v>125</v>
      </c>
      <c r="B994">
        <f t="shared" si="101"/>
        <v>20</v>
      </c>
      <c r="C994" s="10" t="str">
        <f>IF(B994=B993," ",(LOOKUP(B994,'Co List'!$A$3:$A$362,'Co List'!$B$3:$B$362)))</f>
        <v xml:space="preserve"> </v>
      </c>
      <c r="D994" s="6" t="s">
        <v>385</v>
      </c>
      <c r="E994">
        <v>1539.9533318943195</v>
      </c>
      <c r="F994">
        <v>1855.3317638879284</v>
      </c>
      <c r="G994">
        <v>1399.2339945796</v>
      </c>
      <c r="H994">
        <v>1161.1341677425933</v>
      </c>
    </row>
    <row r="995" spans="1:8" x14ac:dyDescent="0.2">
      <c r="A995">
        <f t="shared" si="100"/>
        <v>126</v>
      </c>
      <c r="B995">
        <f t="shared" si="101"/>
        <v>20</v>
      </c>
      <c r="C995" s="10" t="str">
        <f>IF(B995=B994," ",(LOOKUP(B995,'Co List'!$A$3:$A$362,'Co List'!$B$3:$B$362)))</f>
        <v xml:space="preserve"> </v>
      </c>
      <c r="D995" s="6" t="s">
        <v>386</v>
      </c>
      <c r="E995">
        <v>0</v>
      </c>
      <c r="F995">
        <v>0</v>
      </c>
      <c r="G995">
        <v>0</v>
      </c>
      <c r="H995">
        <v>0</v>
      </c>
    </row>
    <row r="996" spans="1:8" x14ac:dyDescent="0.2">
      <c r="A996">
        <f t="shared" si="100"/>
        <v>127</v>
      </c>
      <c r="B996">
        <f t="shared" si="101"/>
        <v>20</v>
      </c>
      <c r="C996" s="10" t="str">
        <f>IF(B996=B995," ",(LOOKUP(B996,'Co List'!$A$3:$A$362,'Co List'!$B$3:$B$362)))</f>
        <v xml:space="preserve"> </v>
      </c>
      <c r="D996" s="6" t="s">
        <v>387</v>
      </c>
      <c r="E996">
        <v>0</v>
      </c>
      <c r="F996">
        <v>0</v>
      </c>
      <c r="G996">
        <v>0</v>
      </c>
      <c r="H996">
        <v>0</v>
      </c>
    </row>
    <row r="997" spans="1:8" x14ac:dyDescent="0.2">
      <c r="A997">
        <f t="shared" si="100"/>
        <v>128</v>
      </c>
      <c r="B997">
        <f t="shared" si="101"/>
        <v>20</v>
      </c>
      <c r="C997" s="10" t="str">
        <f>IF(B997=B996," ",(LOOKUP(B997,'Co List'!$A$3:$A$362,'Co List'!$B$3:$B$362)))</f>
        <v xml:space="preserve"> </v>
      </c>
      <c r="D997" s="6" t="s">
        <v>388</v>
      </c>
      <c r="E997">
        <v>0</v>
      </c>
      <c r="F997">
        <v>0</v>
      </c>
      <c r="G997">
        <v>0</v>
      </c>
      <c r="H997">
        <v>0</v>
      </c>
    </row>
    <row r="998" spans="1:8" x14ac:dyDescent="0.2">
      <c r="A998">
        <f t="shared" si="100"/>
        <v>129</v>
      </c>
      <c r="B998">
        <f t="shared" si="101"/>
        <v>20</v>
      </c>
      <c r="C998" s="10" t="str">
        <f>IF(B998=B997," ",(LOOKUP(B998,'Co List'!$A$3:$A$362,'Co List'!$B$3:$B$362)))</f>
        <v xml:space="preserve"> </v>
      </c>
      <c r="D998" s="6" t="s">
        <v>389</v>
      </c>
      <c r="E998">
        <v>1539.9533318943195</v>
      </c>
      <c r="F998">
        <v>1855.3317638879284</v>
      </c>
      <c r="G998">
        <v>1172.16265888</v>
      </c>
      <c r="H998">
        <v>994.34231743999999</v>
      </c>
    </row>
    <row r="999" spans="1:8" x14ac:dyDescent="0.2">
      <c r="A999">
        <f t="shared" si="100"/>
        <v>130</v>
      </c>
      <c r="B999">
        <f t="shared" si="101"/>
        <v>20</v>
      </c>
      <c r="C999" s="10" t="str">
        <f>IF(B999=B998," ",(LOOKUP(B999,'Co List'!$A$3:$A$362,'Co List'!$B$3:$B$362)))</f>
        <v xml:space="preserve"> </v>
      </c>
      <c r="D999" s="6" t="s">
        <v>390</v>
      </c>
      <c r="E999">
        <v>0</v>
      </c>
      <c r="F999">
        <v>0</v>
      </c>
      <c r="G999">
        <v>227.07133569959998</v>
      </c>
      <c r="H999">
        <v>166.79185030259328</v>
      </c>
    </row>
    <row r="1000" spans="1:8" x14ac:dyDescent="0.2">
      <c r="A1000">
        <f t="shared" si="100"/>
        <v>131</v>
      </c>
      <c r="B1000">
        <f t="shared" si="101"/>
        <v>20</v>
      </c>
      <c r="C1000" s="10" t="str">
        <f>IF(B1000=B999," ",(LOOKUP(B1000,'Co List'!$A$3:$A$362,'Co List'!$B$3:$B$362)))</f>
        <v xml:space="preserve"> </v>
      </c>
      <c r="D1000" s="6" t="s">
        <v>391</v>
      </c>
      <c r="E1000">
        <v>0</v>
      </c>
      <c r="F1000">
        <v>0</v>
      </c>
      <c r="G1000">
        <v>0</v>
      </c>
      <c r="H1000">
        <v>0</v>
      </c>
    </row>
    <row r="1001" spans="1:8" x14ac:dyDescent="0.2">
      <c r="A1001">
        <f t="shared" si="100"/>
        <v>132</v>
      </c>
      <c r="B1001">
        <f t="shared" si="101"/>
        <v>20</v>
      </c>
      <c r="C1001" s="10" t="str">
        <f>IF(B1001=B1000," ",(LOOKUP(B1001,'Co List'!$A$3:$A$362,'Co List'!$B$3:$B$362)))</f>
        <v xml:space="preserve"> </v>
      </c>
      <c r="D1001" s="6" t="s">
        <v>392</v>
      </c>
      <c r="E1001">
        <v>0</v>
      </c>
      <c r="F1001">
        <v>0</v>
      </c>
      <c r="G1001">
        <v>0</v>
      </c>
      <c r="H1001">
        <v>0</v>
      </c>
    </row>
    <row r="1002" spans="1:8" x14ac:dyDescent="0.2">
      <c r="A1002">
        <f t="shared" si="100"/>
        <v>133</v>
      </c>
      <c r="B1002">
        <f t="shared" si="101"/>
        <v>20</v>
      </c>
      <c r="C1002" s="10" t="str">
        <f>IF(B1002=B1001," ",(LOOKUP(B1002,'Co List'!$A$3:$A$362,'Co List'!$B$3:$B$362)))</f>
        <v xml:space="preserve"> </v>
      </c>
      <c r="D1002" s="6" t="s">
        <v>393</v>
      </c>
      <c r="E1002">
        <v>0</v>
      </c>
      <c r="F1002">
        <v>0</v>
      </c>
      <c r="G1002">
        <v>0</v>
      </c>
      <c r="H1002">
        <v>0</v>
      </c>
    </row>
    <row r="1003" spans="1:8" ht="15" x14ac:dyDescent="0.25">
      <c r="A1003">
        <f t="shared" si="100"/>
        <v>134</v>
      </c>
      <c r="B1003">
        <f t="shared" si="101"/>
        <v>20</v>
      </c>
      <c r="C1003" s="10" t="str">
        <f>IF(B1003=B1002," ",(LOOKUP(B1003,'Co List'!$A$3:$A$362,'Co List'!$B$3:$B$362)))</f>
        <v xml:space="preserve"> </v>
      </c>
      <c r="D1003" s="8" t="s">
        <v>394</v>
      </c>
      <c r="E1003">
        <v>0</v>
      </c>
      <c r="F1003">
        <v>0</v>
      </c>
      <c r="G1003">
        <v>0</v>
      </c>
      <c r="H1003">
        <v>0</v>
      </c>
    </row>
    <row r="1004" spans="1:8" ht="15" x14ac:dyDescent="0.25">
      <c r="A1004">
        <f t="shared" si="100"/>
        <v>135</v>
      </c>
      <c r="B1004">
        <f t="shared" si="101"/>
        <v>20</v>
      </c>
      <c r="C1004" s="10" t="str">
        <f>IF(B1004=B1003," ",(LOOKUP(B1004,'Co List'!$A$3:$A$362,'Co List'!$B$3:$B$362)))</f>
        <v xml:space="preserve"> </v>
      </c>
      <c r="D1004" s="8" t="s">
        <v>395</v>
      </c>
      <c r="E1004">
        <v>4.2285210040670229</v>
      </c>
      <c r="F1004">
        <v>6.1740031094179937</v>
      </c>
      <c r="G1004">
        <v>5.7700000000000005</v>
      </c>
      <c r="H1004">
        <v>5.1994291333730249</v>
      </c>
    </row>
    <row r="1005" spans="1:8" ht="15" x14ac:dyDescent="0.25">
      <c r="A1005">
        <f t="shared" si="100"/>
        <v>136</v>
      </c>
      <c r="B1005">
        <f t="shared" si="101"/>
        <v>20</v>
      </c>
      <c r="C1005" s="10" t="str">
        <f>IF(B1005=B1004," ",(LOOKUP(B1005,'Co List'!$A$3:$A$362,'Co List'!$B$3:$B$362)))</f>
        <v xml:space="preserve"> </v>
      </c>
      <c r="D1005" s="8" t="s">
        <v>396</v>
      </c>
      <c r="E1005">
        <v>5080.3810000000003</v>
      </c>
      <c r="F1005">
        <v>6017.165</v>
      </c>
      <c r="G1005">
        <v>5703.6419999999998</v>
      </c>
      <c r="H1005">
        <v>4706.8649999999998</v>
      </c>
    </row>
    <row r="1006" spans="1:8" x14ac:dyDescent="0.2">
      <c r="A1006">
        <f t="shared" si="100"/>
        <v>137</v>
      </c>
      <c r="B1006">
        <f t="shared" si="101"/>
        <v>20</v>
      </c>
      <c r="C1006" s="10" t="str">
        <f>IF(B1006=B1005," ",(LOOKUP(B1006,'Co List'!$A$3:$A$362,'Co List'!$B$3:$B$362)))</f>
        <v xml:space="preserve"> </v>
      </c>
      <c r="D1006" s="6" t="s">
        <v>397</v>
      </c>
      <c r="E1006">
        <v>4596.3270000000002</v>
      </c>
      <c r="F1006">
        <v>5751.68</v>
      </c>
      <c r="G1006">
        <v>5123.7</v>
      </c>
      <c r="H1006">
        <v>3409.7350000000001</v>
      </c>
    </row>
    <row r="1007" spans="1:8" x14ac:dyDescent="0.2">
      <c r="A1007">
        <f t="shared" si="100"/>
        <v>138</v>
      </c>
      <c r="B1007">
        <f t="shared" si="101"/>
        <v>20</v>
      </c>
      <c r="C1007" s="10" t="str">
        <f>IF(B1007=B1006," ",(LOOKUP(B1007,'Co List'!$A$3:$A$362,'Co List'!$B$3:$B$362)))</f>
        <v xml:space="preserve"> </v>
      </c>
      <c r="D1007" s="6" t="s">
        <v>398</v>
      </c>
      <c r="E1007">
        <v>484.05399999999997</v>
      </c>
      <c r="F1007">
        <v>265.48500000000001</v>
      </c>
      <c r="G1007">
        <v>579.94200000000001</v>
      </c>
      <c r="H1007">
        <v>1297.1300000000001</v>
      </c>
    </row>
    <row r="1008" spans="1:8" x14ac:dyDescent="0.2">
      <c r="A1008">
        <f t="shared" si="100"/>
        <v>139</v>
      </c>
      <c r="B1008">
        <f t="shared" si="101"/>
        <v>20</v>
      </c>
      <c r="C1008" s="10" t="str">
        <f>IF(B1008=B1007," ",(LOOKUP(B1008,'Co List'!$A$3:$A$362,'Co List'!$B$3:$B$362)))</f>
        <v xml:space="preserve"> </v>
      </c>
      <c r="D1008" s="6" t="s">
        <v>399</v>
      </c>
      <c r="E1008">
        <v>0</v>
      </c>
      <c r="F1008">
        <v>0</v>
      </c>
      <c r="G1008">
        <v>0</v>
      </c>
      <c r="H1008">
        <v>0</v>
      </c>
    </row>
    <row r="1009" spans="1:16" x14ac:dyDescent="0.2">
      <c r="A1009">
        <f t="shared" si="100"/>
        <v>140</v>
      </c>
      <c r="B1009">
        <f t="shared" si="101"/>
        <v>20</v>
      </c>
      <c r="C1009" s="10" t="str">
        <f>IF(B1009=B1008," ",(LOOKUP(B1009,'Co List'!$A$3:$A$362,'Co List'!$B$3:$B$362)))</f>
        <v xml:space="preserve"> </v>
      </c>
      <c r="D1009" s="6" t="s">
        <v>400</v>
      </c>
      <c r="E1009">
        <v>0</v>
      </c>
      <c r="F1009">
        <v>0</v>
      </c>
      <c r="G1009">
        <v>0</v>
      </c>
      <c r="H1009">
        <v>0</v>
      </c>
    </row>
    <row r="1010" spans="1:16" x14ac:dyDescent="0.2">
      <c r="A1010">
        <f t="shared" si="100"/>
        <v>141</v>
      </c>
      <c r="B1010">
        <f t="shared" si="101"/>
        <v>20</v>
      </c>
      <c r="C1010" s="10" t="str">
        <f>IF(B1010=B1009," ",(LOOKUP(B1010,'Co List'!$A$3:$A$362,'Co List'!$B$3:$B$362)))</f>
        <v xml:space="preserve"> </v>
      </c>
      <c r="D1010" s="6" t="s">
        <v>401</v>
      </c>
      <c r="E1010">
        <v>1.7006409900000001</v>
      </c>
      <c r="F1010">
        <v>2.5940076799999998</v>
      </c>
      <c r="G1010">
        <v>2.4337575</v>
      </c>
      <c r="H1010">
        <v>2.369765825</v>
      </c>
    </row>
    <row r="1011" spans="1:16" x14ac:dyDescent="0.2">
      <c r="A1011">
        <f t="shared" si="100"/>
        <v>142</v>
      </c>
      <c r="B1011">
        <f t="shared" si="101"/>
        <v>20</v>
      </c>
      <c r="C1011" s="10" t="str">
        <f>IF(B1011=B1010," ",(LOOKUP(B1011,'Co List'!$A$3:$A$362,'Co List'!$B$3:$B$362)))</f>
        <v xml:space="preserve"> </v>
      </c>
      <c r="D1011" s="6" t="s">
        <v>402</v>
      </c>
      <c r="E1011">
        <v>0.68</v>
      </c>
      <c r="F1011">
        <v>0.48</v>
      </c>
      <c r="G1011">
        <v>1.0700000000000003</v>
      </c>
      <c r="H1011">
        <v>2.08</v>
      </c>
    </row>
    <row r="1012" spans="1:16" x14ac:dyDescent="0.2">
      <c r="A1012">
        <f t="shared" si="100"/>
        <v>143</v>
      </c>
      <c r="B1012">
        <f t="shared" si="101"/>
        <v>20</v>
      </c>
      <c r="C1012" s="10" t="str">
        <f>IF(B1012=B1011," ",(LOOKUP(B1012,'Co List'!$A$3:$A$362,'Co List'!$B$3:$B$362)))</f>
        <v xml:space="preserve"> </v>
      </c>
      <c r="D1012" s="6" t="s">
        <v>403</v>
      </c>
      <c r="E1012">
        <v>0</v>
      </c>
      <c r="F1012">
        <v>0</v>
      </c>
      <c r="G1012">
        <v>0</v>
      </c>
      <c r="H1012">
        <v>0</v>
      </c>
    </row>
    <row r="1013" spans="1:16" x14ac:dyDescent="0.2">
      <c r="A1013">
        <f t="shared" si="100"/>
        <v>144</v>
      </c>
      <c r="B1013">
        <f t="shared" si="101"/>
        <v>20</v>
      </c>
      <c r="C1013" s="10" t="str">
        <f>IF(B1013=B1012," ",(LOOKUP(B1013,'Co List'!$A$3:$A$362,'Co List'!$B$3:$B$362)))</f>
        <v xml:space="preserve"> </v>
      </c>
      <c r="D1013" s="6" t="s">
        <v>404</v>
      </c>
      <c r="E1013" s="11">
        <v>2.3806409900000003</v>
      </c>
      <c r="F1013" s="11">
        <v>3.0740076799999998</v>
      </c>
      <c r="G1013" s="11">
        <v>3.5037574999999999</v>
      </c>
      <c r="H1013" s="11">
        <v>4.4497658250000001</v>
      </c>
    </row>
    <row r="1014" spans="1:16" x14ac:dyDescent="0.2">
      <c r="A1014">
        <f t="shared" si="100"/>
        <v>145</v>
      </c>
      <c r="B1014">
        <f t="shared" si="101"/>
        <v>20</v>
      </c>
      <c r="C1014" s="10" t="str">
        <f>IF(B1014=B1013," ",(LOOKUP(B1014,'Co List'!$A$3:$A$362,'Co List'!$B$3:$B$362)))</f>
        <v xml:space="preserve"> </v>
      </c>
      <c r="D1014" s="6" t="s">
        <v>405</v>
      </c>
      <c r="E1014">
        <v>57.22</v>
      </c>
      <c r="F1014">
        <v>65.599999999999994</v>
      </c>
      <c r="G1014">
        <v>59.25</v>
      </c>
      <c r="H1014">
        <v>61.92</v>
      </c>
    </row>
    <row r="1015" spans="1:16" x14ac:dyDescent="0.2">
      <c r="A1015">
        <f t="shared" si="100"/>
        <v>146</v>
      </c>
      <c r="B1015">
        <f t="shared" si="101"/>
        <v>20</v>
      </c>
      <c r="C1015" s="10" t="str">
        <f>IF(B1015=B1014," ",(LOOKUP(B1015,'Co List'!$A$3:$A$362,'Co List'!$B$3:$B$362)))</f>
        <v xml:space="preserve"> </v>
      </c>
      <c r="D1015" s="6" t="s">
        <v>406</v>
      </c>
      <c r="E1015">
        <v>12.18</v>
      </c>
      <c r="F1015">
        <v>8.07</v>
      </c>
      <c r="G1015">
        <v>-6.11</v>
      </c>
      <c r="H1015">
        <v>10.51</v>
      </c>
    </row>
    <row r="1016" spans="1:16" x14ac:dyDescent="0.2">
      <c r="A1016">
        <f t="shared" si="100"/>
        <v>147</v>
      </c>
      <c r="B1016">
        <f t="shared" si="101"/>
        <v>20</v>
      </c>
      <c r="C1016" s="10" t="str">
        <f>IF(B1016=B1015," ",(LOOKUP(B1016,'Co List'!$A$3:$A$362,'Co List'!$B$3:$B$362)))</f>
        <v xml:space="preserve"> </v>
      </c>
      <c r="D1016" s="6" t="s">
        <v>407</v>
      </c>
      <c r="E1016" s="11">
        <v>6.54</v>
      </c>
      <c r="F1016" s="11">
        <v>3.11</v>
      </c>
      <c r="G1016" s="11">
        <v>-16.34</v>
      </c>
      <c r="H1016" s="11">
        <v>4.76</v>
      </c>
    </row>
    <row r="1017" spans="1:16" x14ac:dyDescent="0.2">
      <c r="A1017">
        <f t="shared" si="100"/>
        <v>148</v>
      </c>
      <c r="B1017">
        <f t="shared" si="101"/>
        <v>20</v>
      </c>
      <c r="C1017" s="10" t="str">
        <f>IF(B1017=B1016," ",(LOOKUP(B1017,'Co List'!$A$3:$A$362,'Co List'!$B$3:$B$362)))</f>
        <v xml:space="preserve"> </v>
      </c>
      <c r="D1017" s="6" t="s">
        <v>408</v>
      </c>
      <c r="E1017">
        <v>10.18</v>
      </c>
      <c r="F1017">
        <v>10.18</v>
      </c>
      <c r="G1017">
        <v>10.18</v>
      </c>
      <c r="H1017">
        <v>10.18</v>
      </c>
    </row>
    <row r="1018" spans="1:16" x14ac:dyDescent="0.2">
      <c r="A1018">
        <f t="shared" si="100"/>
        <v>149</v>
      </c>
      <c r="B1018">
        <f t="shared" si="101"/>
        <v>20</v>
      </c>
      <c r="C1018" s="10" t="str">
        <f>IF(B1018=B1017," ",(LOOKUP(B1018,'Co List'!$A$3:$A$362,'Co List'!$B$3:$B$362)))</f>
        <v xml:space="preserve"> </v>
      </c>
      <c r="D1018" s="6" t="s">
        <v>409</v>
      </c>
      <c r="E1018">
        <v>6.79</v>
      </c>
      <c r="F1018">
        <v>9.27</v>
      </c>
      <c r="G1018">
        <v>9.33</v>
      </c>
      <c r="H1018">
        <v>9.8800000000000008</v>
      </c>
    </row>
    <row r="1019" spans="1:16" x14ac:dyDescent="0.2">
      <c r="A1019">
        <f t="shared" si="100"/>
        <v>150</v>
      </c>
      <c r="B1019">
        <f t="shared" si="101"/>
        <v>20</v>
      </c>
      <c r="C1019" s="10" t="str">
        <f>IF(B1019=B1018," ",(LOOKUP(B1019,'Co List'!$A$3:$A$362,'Co List'!$B$3:$B$362)))</f>
        <v xml:space="preserve"> </v>
      </c>
      <c r="D1019" s="6" t="s">
        <v>410</v>
      </c>
      <c r="E1019">
        <v>7.3006409899999998</v>
      </c>
      <c r="F1019">
        <v>9.7340076800000013</v>
      </c>
      <c r="G1019">
        <v>9.2737574999999985</v>
      </c>
      <c r="H1019">
        <v>10.739765824999999</v>
      </c>
    </row>
    <row r="1020" spans="1:16" x14ac:dyDescent="0.2">
      <c r="A1020">
        <f t="shared" si="100"/>
        <v>151</v>
      </c>
      <c r="B1020">
        <f t="shared" si="101"/>
        <v>20</v>
      </c>
      <c r="C1020" s="10" t="str">
        <f>IF(B1020=B1019," ",(LOOKUP(B1020,'Co List'!$A$3:$A$362,'Co List'!$B$3:$B$362)))</f>
        <v xml:space="preserve"> </v>
      </c>
      <c r="D1020" s="6" t="s">
        <v>411</v>
      </c>
      <c r="E1020">
        <v>6.6091619940670228</v>
      </c>
      <c r="F1020">
        <v>9.248010789417993</v>
      </c>
      <c r="G1020">
        <v>9.2737575000000003</v>
      </c>
      <c r="H1020">
        <v>9.649194958373025</v>
      </c>
    </row>
    <row r="1021" spans="1:16" x14ac:dyDescent="0.2">
      <c r="A1021">
        <f t="shared" si="100"/>
        <v>152</v>
      </c>
      <c r="B1021">
        <f t="shared" si="101"/>
        <v>20</v>
      </c>
      <c r="C1021" s="10" t="str">
        <f>IF(B1021=B1020," ",(LOOKUP(B1021,'Co List'!$A$3:$A$362,'Co List'!$B$3:$B$362)))</f>
        <v xml:space="preserve"> </v>
      </c>
      <c r="D1021" s="6" t="s">
        <v>412</v>
      </c>
      <c r="E1021">
        <v>-0.18083800593297727</v>
      </c>
      <c r="F1021">
        <v>-2.1989210582006535E-2</v>
      </c>
      <c r="G1021">
        <v>-5.6242499999999751E-2</v>
      </c>
      <c r="H1021">
        <v>-0.23080504162697579</v>
      </c>
    </row>
    <row r="1022" spans="1:16" ht="13.5" thickBot="1" x14ac:dyDescent="0.25">
      <c r="A1022">
        <f t="shared" si="100"/>
        <v>153</v>
      </c>
      <c r="B1022">
        <f t="shared" si="101"/>
        <v>20</v>
      </c>
      <c r="C1022" s="10" t="str">
        <f>IF(B1022=B1021," ",(LOOKUP(B1022,'Co List'!$A$3:$A$362,'Co List'!$B$3:$B$362)))</f>
        <v xml:space="preserve"> </v>
      </c>
      <c r="D1022" s="9" t="s">
        <v>413</v>
      </c>
      <c r="E1022">
        <v>12</v>
      </c>
      <c r="F1022">
        <v>12</v>
      </c>
      <c r="G1022">
        <v>12</v>
      </c>
      <c r="H1022">
        <v>12</v>
      </c>
    </row>
    <row r="1023" spans="1:16" ht="15" x14ac:dyDescent="0.25">
      <c r="A1023">
        <f t="shared" si="100"/>
        <v>154</v>
      </c>
      <c r="B1023">
        <f t="shared" si="101"/>
        <v>21</v>
      </c>
      <c r="C1023" s="10" t="str">
        <f>IF(B1023=B1022," ",(LOOKUP(B1023,'Co List'!$A$3:$A$362,'Co List'!$B$3:$B$362)))</f>
        <v>ALKYL AMINES CHEMICALS LTD.</v>
      </c>
      <c r="D1023" s="4" t="s">
        <v>362</v>
      </c>
      <c r="E1023">
        <v>88.693545105702228</v>
      </c>
      <c r="F1023">
        <v>92.066476418914334</v>
      </c>
      <c r="G1023">
        <v>91.114351126041555</v>
      </c>
      <c r="H1023">
        <v>91.894567174144754</v>
      </c>
      <c r="J1023">
        <f t="shared" ref="J1023" si="106">COUNTIF(E1065:H1065,0)</f>
        <v>0</v>
      </c>
      <c r="K1023">
        <f>SUM(E1023:H1023)/(4-J1023)</f>
        <v>90.942234956200707</v>
      </c>
      <c r="L1023">
        <f>SUM(E1033:H1033)/(4-J1023)</f>
        <v>113951.2320839068</v>
      </c>
      <c r="M1023">
        <f>E1033</f>
        <v>92588.678504171126</v>
      </c>
      <c r="N1023">
        <f t="shared" ref="N1023" si="107">F1033</f>
        <v>124631.52597968609</v>
      </c>
      <c r="O1023">
        <f t="shared" ref="O1023" si="108">G1033</f>
        <v>115586.33569739474</v>
      </c>
      <c r="P1023">
        <f t="shared" ref="P1023" si="109">H1033</f>
        <v>122998.38815437522</v>
      </c>
    </row>
    <row r="1024" spans="1:16" x14ac:dyDescent="0.2">
      <c r="A1024">
        <f t="shared" si="100"/>
        <v>155</v>
      </c>
      <c r="B1024">
        <f t="shared" si="101"/>
        <v>21</v>
      </c>
      <c r="C1024" s="10" t="str">
        <f>IF(B1024=B1023," ",(LOOKUP(B1024,'Co List'!$A$3:$A$362,'Co List'!$B$3:$B$362)))</f>
        <v xml:space="preserve"> </v>
      </c>
      <c r="D1024" s="6" t="s">
        <v>364</v>
      </c>
      <c r="E1024">
        <v>4.1938125243185205</v>
      </c>
      <c r="F1024">
        <v>4.1522170709818376</v>
      </c>
      <c r="G1024">
        <v>4.1863778351185701</v>
      </c>
      <c r="H1024">
        <v>4.1036392267554636</v>
      </c>
    </row>
    <row r="1025" spans="1:8" x14ac:dyDescent="0.2">
      <c r="A1025">
        <f t="shared" si="100"/>
        <v>156</v>
      </c>
      <c r="B1025">
        <f t="shared" si="101"/>
        <v>21</v>
      </c>
      <c r="C1025" s="10" t="str">
        <f>IF(B1025=B1024," ",(LOOKUP(B1025,'Co List'!$A$3:$A$362,'Co List'!$B$3:$B$362)))</f>
        <v xml:space="preserve"> </v>
      </c>
      <c r="D1025" s="6" t="s">
        <v>365</v>
      </c>
      <c r="E1025">
        <v>0.83896744439357818</v>
      </c>
      <c r="F1025">
        <v>0.85841512096255257</v>
      </c>
      <c r="G1025">
        <v>0.87475001413902731</v>
      </c>
      <c r="H1025">
        <v>0.85698572685206198</v>
      </c>
    </row>
    <row r="1026" spans="1:8" x14ac:dyDescent="0.2">
      <c r="A1026">
        <f t="shared" si="100"/>
        <v>157</v>
      </c>
      <c r="B1026">
        <f t="shared" si="101"/>
        <v>21</v>
      </c>
      <c r="C1026" s="10" t="str">
        <f>IF(B1026=B1025," ",(LOOKUP(B1026,'Co List'!$A$3:$A$362,'Co List'!$B$3:$B$362)))</f>
        <v xml:space="preserve"> </v>
      </c>
      <c r="D1026" s="7" t="s">
        <v>366</v>
      </c>
      <c r="E1026">
        <v>43.306210712895755</v>
      </c>
      <c r="F1026">
        <v>52.843555641164336</v>
      </c>
      <c r="G1026">
        <v>40.134144339373172</v>
      </c>
      <c r="H1026">
        <v>33.618976699933093</v>
      </c>
    </row>
    <row r="1027" spans="1:8" x14ac:dyDescent="0.2">
      <c r="A1027">
        <f t="shared" si="100"/>
        <v>158</v>
      </c>
      <c r="B1027">
        <f t="shared" si="101"/>
        <v>21</v>
      </c>
      <c r="C1027" s="10" t="str">
        <f>IF(B1027=B1026," ",(LOOKUP(B1027,'Co List'!$A$3:$A$362,'Co List'!$B$3:$B$362)))</f>
        <v xml:space="preserve"> </v>
      </c>
      <c r="D1027" s="6" t="s">
        <v>367</v>
      </c>
      <c r="E1027">
        <v>836392.75974860997</v>
      </c>
      <c r="F1027">
        <v>1198380.0574969817</v>
      </c>
      <c r="G1027">
        <v>673580.04485661269</v>
      </c>
      <c r="H1027">
        <v>513992.42855986301</v>
      </c>
    </row>
    <row r="1028" spans="1:8" x14ac:dyDescent="0.2">
      <c r="A1028">
        <f t="shared" si="100"/>
        <v>159</v>
      </c>
      <c r="B1028">
        <f t="shared" si="101"/>
        <v>21</v>
      </c>
      <c r="C1028" s="10" t="str">
        <f>IF(B1028=B1027," ",(LOOKUP(B1028,'Co List'!$A$3:$A$362,'Co List'!$B$3:$B$362)))</f>
        <v xml:space="preserve"> </v>
      </c>
      <c r="D1028" s="6" t="s">
        <v>368</v>
      </c>
      <c r="E1028">
        <v>0.90718071862369065</v>
      </c>
      <c r="F1028">
        <v>1.2211354468821507</v>
      </c>
      <c r="G1028">
        <v>1.1325331735978321</v>
      </c>
      <c r="H1028">
        <v>1.2051576342776329</v>
      </c>
    </row>
    <row r="1029" spans="1:8" x14ac:dyDescent="0.2">
      <c r="A1029">
        <f t="shared" ref="A1029:A1092" si="110">IF(A1028&gt;0,A1028+1,(IF($C$1=C1029,1,0)))</f>
        <v>160</v>
      </c>
      <c r="B1029">
        <f t="shared" ref="B1029:B1092" si="111">IF(D1029=$D$3,B1028+1,B1028)</f>
        <v>21</v>
      </c>
      <c r="C1029" s="10" t="str">
        <f>IF(B1029=B1028," ",(LOOKUP(B1029,'Co List'!$A$3:$A$362,'Co List'!$B$3:$B$362)))</f>
        <v xml:space="preserve"> </v>
      </c>
      <c r="D1029" s="6" t="s">
        <v>369</v>
      </c>
      <c r="E1029">
        <v>253.87627777398171</v>
      </c>
      <c r="F1029">
        <v>376.64407972102168</v>
      </c>
      <c r="G1029">
        <v>264.98472191057942</v>
      </c>
      <c r="H1029">
        <v>208.82578634019563</v>
      </c>
    </row>
    <row r="1030" spans="1:8" x14ac:dyDescent="0.2">
      <c r="A1030">
        <f t="shared" si="110"/>
        <v>161</v>
      </c>
      <c r="B1030">
        <f t="shared" si="111"/>
        <v>21</v>
      </c>
      <c r="C1030" s="10" t="str">
        <f>IF(B1030=B1029," ",(LOOKUP(B1030,'Co List'!$A$3:$A$362,'Co List'!$B$3:$B$362)))</f>
        <v xml:space="preserve"> </v>
      </c>
      <c r="D1030" s="6" t="s">
        <v>370</v>
      </c>
      <c r="E1030">
        <v>0</v>
      </c>
      <c r="F1030">
        <v>0</v>
      </c>
      <c r="G1030">
        <v>0</v>
      </c>
      <c r="H1030">
        <v>0</v>
      </c>
    </row>
    <row r="1031" spans="1:8" x14ac:dyDescent="0.2">
      <c r="A1031">
        <f t="shared" si="110"/>
        <v>162</v>
      </c>
      <c r="B1031">
        <f t="shared" si="111"/>
        <v>21</v>
      </c>
      <c r="C1031" s="10" t="str">
        <f>IF(B1031=B1030," ",(LOOKUP(B1031,'Co List'!$A$3:$A$362,'Co List'!$B$3:$B$362)))</f>
        <v xml:space="preserve"> </v>
      </c>
      <c r="D1031" s="6" t="s">
        <v>371</v>
      </c>
      <c r="E1031">
        <v>13.954296413334221</v>
      </c>
      <c r="F1031">
        <v>12.956998743784627</v>
      </c>
      <c r="G1031">
        <v>14.062739046668971</v>
      </c>
      <c r="H1031">
        <v>13.958599221808981</v>
      </c>
    </row>
    <row r="1032" spans="1:8" x14ac:dyDescent="0.2">
      <c r="A1032">
        <f t="shared" si="110"/>
        <v>163</v>
      </c>
      <c r="B1032">
        <f t="shared" si="111"/>
        <v>21</v>
      </c>
      <c r="C1032" s="10" t="str">
        <f>IF(B1032=B1031," ",(LOOKUP(B1032,'Co List'!$A$3:$A$362,'Co List'!$B$3:$B$362)))</f>
        <v xml:space="preserve"> </v>
      </c>
      <c r="D1032" s="6" t="s">
        <v>372</v>
      </c>
      <c r="E1032">
        <v>86.04570358666578</v>
      </c>
      <c r="F1032">
        <v>87.043001256215376</v>
      </c>
      <c r="G1032">
        <v>85.937260953331034</v>
      </c>
      <c r="H1032">
        <v>86.041400778191019</v>
      </c>
    </row>
    <row r="1033" spans="1:8" x14ac:dyDescent="0.2">
      <c r="A1033">
        <f t="shared" si="110"/>
        <v>164</v>
      </c>
      <c r="B1033">
        <f t="shared" si="111"/>
        <v>21</v>
      </c>
      <c r="C1033" s="10" t="str">
        <f>IF(B1033=B1032," ",(LOOKUP(B1033,'Co List'!$A$3:$A$362,'Co List'!$B$3:$B$362)))</f>
        <v xml:space="preserve"> </v>
      </c>
      <c r="D1033" s="6" t="s">
        <v>373</v>
      </c>
      <c r="E1033">
        <v>92588.678504171126</v>
      </c>
      <c r="F1033">
        <v>124631.52597968609</v>
      </c>
      <c r="G1033">
        <v>115586.33569739474</v>
      </c>
      <c r="H1033">
        <v>122998.38815437522</v>
      </c>
    </row>
    <row r="1034" spans="1:8" x14ac:dyDescent="0.2">
      <c r="A1034">
        <f t="shared" si="110"/>
        <v>165</v>
      </c>
      <c r="B1034">
        <f t="shared" si="111"/>
        <v>21</v>
      </c>
      <c r="C1034" s="10" t="str">
        <f>IF(B1034=B1033," ",(LOOKUP(B1034,'Co List'!$A$3:$A$362,'Co List'!$B$3:$B$362)))</f>
        <v xml:space="preserve"> </v>
      </c>
      <c r="D1034" s="6" t="s">
        <v>374</v>
      </c>
      <c r="E1034">
        <v>89251.711189943933</v>
      </c>
      <c r="F1034">
        <v>121445.02520370754</v>
      </c>
      <c r="G1034">
        <v>112450.44892344809</v>
      </c>
      <c r="H1034">
        <v>121037.1695122394</v>
      </c>
    </row>
    <row r="1035" spans="1:8" x14ac:dyDescent="0.2">
      <c r="A1035">
        <f t="shared" si="110"/>
        <v>166</v>
      </c>
      <c r="B1035">
        <f t="shared" si="111"/>
        <v>21</v>
      </c>
      <c r="C1035" s="10" t="str">
        <f>IF(B1035=B1034," ",(LOOKUP(B1035,'Co List'!$A$3:$A$362,'Co List'!$B$3:$B$362)))</f>
        <v xml:space="preserve"> </v>
      </c>
      <c r="D1035" s="6" t="s">
        <v>375</v>
      </c>
      <c r="E1035">
        <v>2735.928259130802</v>
      </c>
      <c r="F1035">
        <v>2471.3082402736518</v>
      </c>
      <c r="G1035">
        <v>2453.3717644726494</v>
      </c>
      <c r="H1035">
        <v>1357.6810629450754</v>
      </c>
    </row>
    <row r="1036" spans="1:8" x14ac:dyDescent="0.2">
      <c r="A1036">
        <f t="shared" si="110"/>
        <v>167</v>
      </c>
      <c r="B1036">
        <f t="shared" si="111"/>
        <v>21</v>
      </c>
      <c r="C1036" s="10" t="str">
        <f>IF(B1036=B1035," ",(LOOKUP(B1036,'Co List'!$A$3:$A$362,'Co List'!$B$3:$B$362)))</f>
        <v xml:space="preserve"> </v>
      </c>
      <c r="D1036" s="6" t="s">
        <v>376</v>
      </c>
      <c r="E1036">
        <v>601.03905509639628</v>
      </c>
      <c r="F1036">
        <v>715.19253570489695</v>
      </c>
      <c r="G1036">
        <v>682.51500947402201</v>
      </c>
      <c r="H1036">
        <v>603.53757919076224</v>
      </c>
    </row>
    <row r="1037" spans="1:8" x14ac:dyDescent="0.2">
      <c r="A1037">
        <f t="shared" si="110"/>
        <v>168</v>
      </c>
      <c r="B1037">
        <f t="shared" si="111"/>
        <v>21</v>
      </c>
      <c r="C1037" s="10" t="str">
        <f>IF(B1037=B1036," ",(LOOKUP(B1037,'Co List'!$A$3:$A$362,'Co List'!$B$3:$B$362)))</f>
        <v xml:space="preserve"> </v>
      </c>
      <c r="D1037" s="6" t="s">
        <v>377</v>
      </c>
      <c r="E1037">
        <v>12920.098643661104</v>
      </c>
      <c r="F1037">
        <v>16148.505255547539</v>
      </c>
      <c r="G1037">
        <v>16254.604762731406</v>
      </c>
      <c r="H1037">
        <v>17168.852051754209</v>
      </c>
    </row>
    <row r="1038" spans="1:8" ht="15" x14ac:dyDescent="0.25">
      <c r="A1038">
        <f t="shared" si="110"/>
        <v>169</v>
      </c>
      <c r="B1038">
        <f t="shared" si="111"/>
        <v>21</v>
      </c>
      <c r="C1038" s="10" t="str">
        <f>IF(B1038=B1037," ",(LOOKUP(B1038,'Co List'!$A$3:$A$362,'Co List'!$B$3:$B$362)))</f>
        <v xml:space="preserve"> </v>
      </c>
      <c r="D1038" s="8" t="s">
        <v>378</v>
      </c>
      <c r="E1038">
        <v>11502</v>
      </c>
      <c r="F1038">
        <v>12798</v>
      </c>
      <c r="G1038">
        <v>12402</v>
      </c>
      <c r="H1038">
        <v>13728</v>
      </c>
    </row>
    <row r="1039" spans="1:8" ht="15" x14ac:dyDescent="0.25">
      <c r="A1039">
        <f t="shared" si="110"/>
        <v>170</v>
      </c>
      <c r="B1039">
        <f t="shared" si="111"/>
        <v>21</v>
      </c>
      <c r="C1039" s="10" t="str">
        <f>IF(B1039=B1038," ",(LOOKUP(B1039,'Co List'!$A$3:$A$362,'Co List'!$B$3:$B$362)))</f>
        <v xml:space="preserve"> </v>
      </c>
      <c r="D1039" s="8" t="s">
        <v>379</v>
      </c>
      <c r="E1039">
        <v>427.49120257207363</v>
      </c>
      <c r="F1039">
        <v>468.29388869014628</v>
      </c>
      <c r="G1039">
        <v>92.082603943861173</v>
      </c>
      <c r="H1039">
        <v>26.341205491819682</v>
      </c>
    </row>
    <row r="1040" spans="1:8" ht="15" x14ac:dyDescent="0.25">
      <c r="A1040">
        <f t="shared" si="110"/>
        <v>171</v>
      </c>
      <c r="B1040">
        <f t="shared" si="111"/>
        <v>21</v>
      </c>
      <c r="C1040" s="10" t="str">
        <f>IF(B1040=B1039," ",(LOOKUP(B1040,'Co List'!$A$3:$A$362,'Co List'!$B$3:$B$362)))</f>
        <v xml:space="preserve"> </v>
      </c>
      <c r="D1040" s="8" t="s">
        <v>380</v>
      </c>
      <c r="E1040">
        <v>990.60744108903009</v>
      </c>
      <c r="F1040">
        <v>2882.2113668573934</v>
      </c>
      <c r="G1040">
        <v>3760.5221587875444</v>
      </c>
      <c r="H1040">
        <v>3414.5108462623894</v>
      </c>
    </row>
    <row r="1041" spans="1:8" ht="15" x14ac:dyDescent="0.25">
      <c r="A1041">
        <f t="shared" si="110"/>
        <v>172</v>
      </c>
      <c r="B1041">
        <f t="shared" si="111"/>
        <v>21</v>
      </c>
      <c r="C1041" s="10" t="str">
        <f>IF(B1041=B1040," ",(LOOKUP(B1041,'Co List'!$A$3:$A$362,'Co List'!$B$3:$B$362)))</f>
        <v xml:space="preserve"> </v>
      </c>
      <c r="D1041" s="8" t="s">
        <v>381</v>
      </c>
      <c r="E1041">
        <v>79668.579860510028</v>
      </c>
      <c r="F1041">
        <v>108483.02072413857</v>
      </c>
      <c r="G1041">
        <v>99331.730934663341</v>
      </c>
      <c r="H1041">
        <v>105829.53610262102</v>
      </c>
    </row>
    <row r="1042" spans="1:8" ht="15" x14ac:dyDescent="0.25">
      <c r="A1042">
        <f t="shared" si="110"/>
        <v>173</v>
      </c>
      <c r="B1042">
        <f t="shared" si="111"/>
        <v>21</v>
      </c>
      <c r="C1042" s="10" t="str">
        <f>IF(B1042=B1041," ",(LOOKUP(B1042,'Co List'!$A$3:$A$362,'Co List'!$B$3:$B$362)))</f>
        <v xml:space="preserve"> </v>
      </c>
      <c r="D1042" s="8" t="s">
        <v>382</v>
      </c>
      <c r="E1042">
        <v>73896.241717509634</v>
      </c>
      <c r="F1042">
        <v>104895.39349425575</v>
      </c>
      <c r="G1042">
        <v>98196.644668241177</v>
      </c>
      <c r="H1042">
        <v>104280.78792702849</v>
      </c>
    </row>
    <row r="1043" spans="1:8" ht="15" x14ac:dyDescent="0.25">
      <c r="A1043">
        <f t="shared" si="110"/>
        <v>174</v>
      </c>
      <c r="B1043">
        <f t="shared" si="111"/>
        <v>21</v>
      </c>
      <c r="C1043" s="10" t="str">
        <f>IF(B1043=B1042," ",(LOOKUP(B1043,'Co List'!$A$3:$A$362,'Co List'!$B$3:$B$362)))</f>
        <v xml:space="preserve"> </v>
      </c>
      <c r="D1043" s="8" t="s">
        <v>383</v>
      </c>
      <c r="E1043">
        <v>5772.3381430004001</v>
      </c>
      <c r="F1043">
        <v>3587.627229882808</v>
      </c>
      <c r="G1043">
        <v>1135.0862664221681</v>
      </c>
      <c r="H1043">
        <v>1548.7481755925289</v>
      </c>
    </row>
    <row r="1044" spans="1:8" x14ac:dyDescent="0.2">
      <c r="A1044">
        <f t="shared" si="110"/>
        <v>175</v>
      </c>
      <c r="B1044">
        <f t="shared" si="111"/>
        <v>21</v>
      </c>
      <c r="C1044" s="10" t="str">
        <f>IF(B1044=B1043," ",(LOOKUP(B1044,'Co List'!$A$3:$A$362,'Co List'!$B$3:$B$362)))</f>
        <v xml:space="preserve"> </v>
      </c>
      <c r="D1044" s="6" t="s">
        <v>384</v>
      </c>
      <c r="E1044">
        <v>0</v>
      </c>
      <c r="F1044">
        <v>0</v>
      </c>
      <c r="G1044">
        <v>0</v>
      </c>
      <c r="H1044">
        <v>0</v>
      </c>
    </row>
    <row r="1045" spans="1:8" x14ac:dyDescent="0.2">
      <c r="A1045">
        <f t="shared" si="110"/>
        <v>176</v>
      </c>
      <c r="B1045">
        <f t="shared" si="111"/>
        <v>21</v>
      </c>
      <c r="C1045" s="10" t="str">
        <f>IF(B1045=B1044," ",(LOOKUP(B1045,'Co List'!$A$3:$A$362,'Co List'!$B$3:$B$362)))</f>
        <v xml:space="preserve"> </v>
      </c>
      <c r="D1045" s="6" t="s">
        <v>385</v>
      </c>
      <c r="E1045">
        <v>18996.695583919998</v>
      </c>
      <c r="F1045">
        <v>26126.529241999997</v>
      </c>
      <c r="G1045">
        <v>23727.368824999998</v>
      </c>
      <c r="H1045">
        <v>25789.191070360001</v>
      </c>
    </row>
    <row r="1046" spans="1:8" x14ac:dyDescent="0.2">
      <c r="A1046">
        <f t="shared" si="110"/>
        <v>177</v>
      </c>
      <c r="B1046">
        <f t="shared" si="111"/>
        <v>21</v>
      </c>
      <c r="C1046" s="10" t="str">
        <f>IF(B1046=B1045," ",(LOOKUP(B1046,'Co List'!$A$3:$A$362,'Co List'!$B$3:$B$362)))</f>
        <v xml:space="preserve"> </v>
      </c>
      <c r="D1046" s="6" t="s">
        <v>386</v>
      </c>
      <c r="E1046">
        <v>8979.8496479999994</v>
      </c>
      <c r="F1046">
        <v>17998.530102000001</v>
      </c>
      <c r="G1046">
        <v>16408.724661</v>
      </c>
      <c r="H1046">
        <v>21869.419635000002</v>
      </c>
    </row>
    <row r="1047" spans="1:8" x14ac:dyDescent="0.2">
      <c r="A1047">
        <f t="shared" si="110"/>
        <v>178</v>
      </c>
      <c r="B1047">
        <f t="shared" si="111"/>
        <v>21</v>
      </c>
      <c r="C1047" s="10" t="str">
        <f>IF(B1047=B1046," ",(LOOKUP(B1047,'Co List'!$A$3:$A$362,'Co List'!$B$3:$B$362)))</f>
        <v xml:space="preserve"> </v>
      </c>
      <c r="D1047" s="6" t="s">
        <v>387</v>
      </c>
      <c r="E1047">
        <v>0</v>
      </c>
      <c r="F1047">
        <v>0</v>
      </c>
      <c r="G1047">
        <v>0</v>
      </c>
      <c r="H1047">
        <v>0</v>
      </c>
    </row>
    <row r="1048" spans="1:8" x14ac:dyDescent="0.2">
      <c r="A1048">
        <f t="shared" si="110"/>
        <v>179</v>
      </c>
      <c r="B1048">
        <f t="shared" si="111"/>
        <v>21</v>
      </c>
      <c r="C1048" s="10" t="str">
        <f>IF(B1048=B1047," ",(LOOKUP(B1048,'Co List'!$A$3:$A$362,'Co List'!$B$3:$B$362)))</f>
        <v xml:space="preserve"> </v>
      </c>
      <c r="D1048" s="6" t="s">
        <v>388</v>
      </c>
      <c r="E1048">
        <v>0</v>
      </c>
      <c r="F1048">
        <v>0</v>
      </c>
      <c r="G1048">
        <v>0</v>
      </c>
      <c r="H1048">
        <v>0</v>
      </c>
    </row>
    <row r="1049" spans="1:8" x14ac:dyDescent="0.2">
      <c r="A1049">
        <f t="shared" si="110"/>
        <v>180</v>
      </c>
      <c r="B1049">
        <f t="shared" si="111"/>
        <v>21</v>
      </c>
      <c r="C1049" s="10" t="str">
        <f>IF(B1049=B1048," ",(LOOKUP(B1049,'Co List'!$A$3:$A$362,'Co List'!$B$3:$B$362)))</f>
        <v xml:space="preserve"> </v>
      </c>
      <c r="D1049" s="6" t="s">
        <v>389</v>
      </c>
      <c r="E1049">
        <v>1771.8526879199999</v>
      </c>
      <c r="F1049">
        <v>1101.2429959999999</v>
      </c>
      <c r="G1049">
        <v>348.42131600000005</v>
      </c>
      <c r="H1049">
        <v>475.39723935999996</v>
      </c>
    </row>
    <row r="1050" spans="1:8" x14ac:dyDescent="0.2">
      <c r="A1050">
        <f t="shared" si="110"/>
        <v>181</v>
      </c>
      <c r="B1050">
        <f t="shared" si="111"/>
        <v>21</v>
      </c>
      <c r="C1050" s="10" t="str">
        <f>IF(B1050=B1049," ",(LOOKUP(B1050,'Co List'!$A$3:$A$362,'Co List'!$B$3:$B$362)))</f>
        <v xml:space="preserve"> </v>
      </c>
      <c r="D1050" s="6" t="s">
        <v>390</v>
      </c>
      <c r="E1050">
        <v>0</v>
      </c>
      <c r="F1050">
        <v>0</v>
      </c>
      <c r="G1050">
        <v>0</v>
      </c>
      <c r="H1050">
        <v>0</v>
      </c>
    </row>
    <row r="1051" spans="1:8" x14ac:dyDescent="0.2">
      <c r="A1051">
        <f t="shared" si="110"/>
        <v>182</v>
      </c>
      <c r="B1051">
        <f t="shared" si="111"/>
        <v>21</v>
      </c>
      <c r="C1051" s="10" t="str">
        <f>IF(B1051=B1050," ",(LOOKUP(B1051,'Co List'!$A$3:$A$362,'Co List'!$B$3:$B$362)))</f>
        <v xml:space="preserve"> </v>
      </c>
      <c r="D1051" s="6" t="s">
        <v>391</v>
      </c>
      <c r="E1051">
        <v>0</v>
      </c>
      <c r="F1051">
        <v>0</v>
      </c>
      <c r="G1051">
        <v>0</v>
      </c>
      <c r="H1051">
        <v>0</v>
      </c>
    </row>
    <row r="1052" spans="1:8" x14ac:dyDescent="0.2">
      <c r="A1052">
        <f t="shared" si="110"/>
        <v>183</v>
      </c>
      <c r="B1052">
        <f t="shared" si="111"/>
        <v>21</v>
      </c>
      <c r="C1052" s="10" t="str">
        <f>IF(B1052=B1051," ",(LOOKUP(B1052,'Co List'!$A$3:$A$362,'Co List'!$B$3:$B$362)))</f>
        <v xml:space="preserve"> </v>
      </c>
      <c r="D1052" s="6" t="s">
        <v>392</v>
      </c>
      <c r="E1052">
        <v>0</v>
      </c>
      <c r="F1052">
        <v>0</v>
      </c>
      <c r="G1052">
        <v>0</v>
      </c>
      <c r="H1052">
        <v>0</v>
      </c>
    </row>
    <row r="1053" spans="1:8" x14ac:dyDescent="0.2">
      <c r="A1053">
        <f t="shared" si="110"/>
        <v>184</v>
      </c>
      <c r="B1053">
        <f t="shared" si="111"/>
        <v>21</v>
      </c>
      <c r="C1053" s="10" t="str">
        <f>IF(B1053=B1052," ",(LOOKUP(B1053,'Co List'!$A$3:$A$362,'Co List'!$B$3:$B$362)))</f>
        <v xml:space="preserve"> </v>
      </c>
      <c r="D1053" s="6" t="s">
        <v>393</v>
      </c>
      <c r="E1053">
        <v>8244.9932479999989</v>
      </c>
      <c r="F1053">
        <v>7026.756143999999</v>
      </c>
      <c r="G1053">
        <v>6970.2228479999994</v>
      </c>
      <c r="H1053">
        <v>3444.3741959999998</v>
      </c>
    </row>
    <row r="1054" spans="1:8" ht="15" x14ac:dyDescent="0.25">
      <c r="A1054">
        <f t="shared" si="110"/>
        <v>185</v>
      </c>
      <c r="B1054">
        <f t="shared" si="111"/>
        <v>21</v>
      </c>
      <c r="C1054" s="10" t="str">
        <f>IF(B1054=B1053," ",(LOOKUP(B1054,'Co List'!$A$3:$A$362,'Co List'!$B$3:$B$362)))</f>
        <v xml:space="preserve"> </v>
      </c>
      <c r="D1054" s="8" t="s">
        <v>394</v>
      </c>
      <c r="E1054">
        <v>0</v>
      </c>
      <c r="F1054">
        <v>0</v>
      </c>
      <c r="G1054">
        <v>0</v>
      </c>
      <c r="H1054">
        <v>0</v>
      </c>
    </row>
    <row r="1055" spans="1:8" ht="15" x14ac:dyDescent="0.25">
      <c r="A1055">
        <f t="shared" si="110"/>
        <v>186</v>
      </c>
      <c r="B1055">
        <f t="shared" si="111"/>
        <v>21</v>
      </c>
      <c r="C1055" s="10" t="str">
        <f>IF(B1055=B1054," ",(LOOKUP(B1055,'Co List'!$A$3:$A$362,'Co List'!$B$3:$B$362)))</f>
        <v xml:space="preserve"> </v>
      </c>
      <c r="D1055" s="8" t="s">
        <v>395</v>
      </c>
      <c r="E1055">
        <v>22.638701299999997</v>
      </c>
      <c r="F1055">
        <v>26.361800400000003</v>
      </c>
      <c r="G1055">
        <v>23.314974499999998</v>
      </c>
      <c r="H1055">
        <v>29.9121305</v>
      </c>
    </row>
    <row r="1056" spans="1:8" ht="15" x14ac:dyDescent="0.25">
      <c r="A1056">
        <f t="shared" si="110"/>
        <v>187</v>
      </c>
      <c r="B1056">
        <f t="shared" si="111"/>
        <v>21</v>
      </c>
      <c r="C1056" s="10" t="str">
        <f>IF(B1056=B1055," ",(LOOKUP(B1056,'Co List'!$A$3:$A$362,'Co List'!$B$3:$B$362)))</f>
        <v xml:space="preserve"> </v>
      </c>
      <c r="D1056" s="8" t="s">
        <v>396</v>
      </c>
      <c r="E1056">
        <v>15400</v>
      </c>
      <c r="F1056">
        <v>18812</v>
      </c>
      <c r="G1056">
        <v>18582</v>
      </c>
      <c r="H1056">
        <v>20034</v>
      </c>
    </row>
    <row r="1057" spans="1:8" x14ac:dyDescent="0.2">
      <c r="A1057">
        <f t="shared" si="110"/>
        <v>188</v>
      </c>
      <c r="B1057">
        <f t="shared" si="111"/>
        <v>21</v>
      </c>
      <c r="C1057" s="10" t="str">
        <f>IF(B1057=B1056," ",(LOOKUP(B1057,'Co List'!$A$3:$A$362,'Co List'!$B$3:$B$362)))</f>
        <v xml:space="preserve"> </v>
      </c>
      <c r="D1057" s="6" t="s">
        <v>397</v>
      </c>
      <c r="E1057">
        <v>14200</v>
      </c>
      <c r="F1057">
        <v>16200</v>
      </c>
      <c r="G1057">
        <v>15900</v>
      </c>
      <c r="H1057">
        <v>17600</v>
      </c>
    </row>
    <row r="1058" spans="1:8" x14ac:dyDescent="0.2">
      <c r="A1058">
        <f t="shared" si="110"/>
        <v>189</v>
      </c>
      <c r="B1058">
        <f t="shared" si="111"/>
        <v>21</v>
      </c>
      <c r="C1058" s="10" t="str">
        <f>IF(B1058=B1057," ",(LOOKUP(B1058,'Co List'!$A$3:$A$362,'Co List'!$B$3:$B$362)))</f>
        <v xml:space="preserve"> </v>
      </c>
      <c r="D1058" s="6" t="s">
        <v>398</v>
      </c>
      <c r="E1058">
        <v>515</v>
      </c>
      <c r="F1058">
        <v>599</v>
      </c>
      <c r="G1058">
        <v>77</v>
      </c>
      <c r="H1058">
        <v>21</v>
      </c>
    </row>
    <row r="1059" spans="1:8" x14ac:dyDescent="0.2">
      <c r="A1059">
        <f t="shared" si="110"/>
        <v>190</v>
      </c>
      <c r="B1059">
        <f t="shared" si="111"/>
        <v>21</v>
      </c>
      <c r="C1059" s="10" t="str">
        <f>IF(B1059=B1058," ",(LOOKUP(B1059,'Co List'!$A$3:$A$362,'Co List'!$B$3:$B$362)))</f>
        <v xml:space="preserve"> </v>
      </c>
      <c r="D1059" s="6" t="s">
        <v>399</v>
      </c>
      <c r="E1059">
        <v>685</v>
      </c>
      <c r="F1059">
        <v>2013</v>
      </c>
      <c r="G1059">
        <v>2605</v>
      </c>
      <c r="H1059">
        <v>2413</v>
      </c>
    </row>
    <row r="1060" spans="1:8" x14ac:dyDescent="0.2">
      <c r="A1060">
        <f t="shared" si="110"/>
        <v>191</v>
      </c>
      <c r="B1060">
        <f t="shared" si="111"/>
        <v>21</v>
      </c>
      <c r="C1060" s="10" t="str">
        <f>IF(B1060=B1059," ",(LOOKUP(B1060,'Co List'!$A$3:$A$362,'Co List'!$B$3:$B$362)))</f>
        <v xml:space="preserve"> </v>
      </c>
      <c r="D1060" s="6" t="s">
        <v>400</v>
      </c>
      <c r="E1060">
        <v>0</v>
      </c>
      <c r="F1060">
        <v>0</v>
      </c>
      <c r="G1060">
        <v>0</v>
      </c>
      <c r="H1060">
        <v>0</v>
      </c>
    </row>
    <row r="1061" spans="1:8" x14ac:dyDescent="0.2">
      <c r="A1061">
        <f t="shared" si="110"/>
        <v>192</v>
      </c>
      <c r="B1061">
        <f t="shared" si="111"/>
        <v>21</v>
      </c>
      <c r="C1061" s="10" t="str">
        <f>IF(B1061=B1060," ",(LOOKUP(B1061,'Co List'!$A$3:$A$362,'Co List'!$B$3:$B$362)))</f>
        <v xml:space="preserve"> </v>
      </c>
      <c r="D1061" s="6" t="s">
        <v>401</v>
      </c>
      <c r="E1061">
        <v>7.4265999999999996</v>
      </c>
      <c r="F1061">
        <v>9.0071999999999992</v>
      </c>
      <c r="G1061">
        <v>10.6371</v>
      </c>
      <c r="H1061">
        <v>13.956799999999999</v>
      </c>
    </row>
    <row r="1062" spans="1:8" x14ac:dyDescent="0.2">
      <c r="A1062">
        <f t="shared" si="110"/>
        <v>193</v>
      </c>
      <c r="B1062">
        <f t="shared" si="111"/>
        <v>21</v>
      </c>
      <c r="C1062" s="10" t="str">
        <f>IF(B1062=B1061," ",(LOOKUP(B1062,'Co List'!$A$3:$A$362,'Co List'!$B$3:$B$362)))</f>
        <v xml:space="preserve"> </v>
      </c>
      <c r="D1062" s="6" t="s">
        <v>402</v>
      </c>
      <c r="E1062">
        <v>0.53251000000000004</v>
      </c>
      <c r="F1062">
        <v>0.66728600000000005</v>
      </c>
      <c r="G1062">
        <v>0.13505800000000001</v>
      </c>
      <c r="H1062">
        <v>4.2272999999999998E-2</v>
      </c>
    </row>
    <row r="1063" spans="1:8" x14ac:dyDescent="0.2">
      <c r="A1063">
        <f t="shared" si="110"/>
        <v>194</v>
      </c>
      <c r="B1063">
        <f t="shared" si="111"/>
        <v>21</v>
      </c>
      <c r="C1063" s="10" t="str">
        <f>IF(B1063=B1062," ",(LOOKUP(B1063,'Co List'!$A$3:$A$362,'Co List'!$B$3:$B$362)))</f>
        <v xml:space="preserve"> </v>
      </c>
      <c r="D1063" s="6" t="s">
        <v>403</v>
      </c>
      <c r="E1063">
        <v>0</v>
      </c>
      <c r="F1063">
        <v>0</v>
      </c>
      <c r="G1063">
        <v>-9.9920072216264089E-16</v>
      </c>
      <c r="H1063">
        <v>-2.1510571102112408E-16</v>
      </c>
    </row>
    <row r="1064" spans="1:8" x14ac:dyDescent="0.2">
      <c r="A1064">
        <f t="shared" si="110"/>
        <v>195</v>
      </c>
      <c r="B1064">
        <f t="shared" si="111"/>
        <v>21</v>
      </c>
      <c r="C1064" s="10" t="str">
        <f>IF(B1064=B1063," ",(LOOKUP(B1064,'Co List'!$A$3:$A$362,'Co List'!$B$3:$B$362)))</f>
        <v xml:space="preserve"> </v>
      </c>
      <c r="D1064" s="6" t="s">
        <v>404</v>
      </c>
      <c r="E1064" s="11">
        <v>7.9591099999999999</v>
      </c>
      <c r="F1064" s="11">
        <v>9.6744859999999999</v>
      </c>
      <c r="G1064" s="11">
        <v>10.772157999999999</v>
      </c>
      <c r="H1064" s="11">
        <v>13.999072999999999</v>
      </c>
    </row>
    <row r="1065" spans="1:8" x14ac:dyDescent="0.2">
      <c r="A1065">
        <f t="shared" si="110"/>
        <v>196</v>
      </c>
      <c r="B1065">
        <f t="shared" si="111"/>
        <v>21</v>
      </c>
      <c r="C1065" s="10" t="str">
        <f>IF(B1065=B1064," ",(LOOKUP(B1065,'Co List'!$A$3:$A$362,'Co List'!$B$3:$B$362)))</f>
        <v xml:space="preserve"> </v>
      </c>
      <c r="D1065" s="6" t="s">
        <v>405</v>
      </c>
      <c r="E1065">
        <v>213.8</v>
      </c>
      <c r="F1065">
        <v>235.85</v>
      </c>
      <c r="G1065">
        <v>288</v>
      </c>
      <c r="H1065">
        <v>365.86</v>
      </c>
    </row>
    <row r="1066" spans="1:8" x14ac:dyDescent="0.2">
      <c r="A1066">
        <f t="shared" si="110"/>
        <v>197</v>
      </c>
      <c r="B1066">
        <f t="shared" si="111"/>
        <v>21</v>
      </c>
      <c r="C1066" s="10" t="str">
        <f>IF(B1066=B1065," ",(LOOKUP(B1066,'Co List'!$A$3:$A$362,'Co List'!$B$3:$B$362)))</f>
        <v xml:space="preserve"> </v>
      </c>
      <c r="D1066" s="6" t="s">
        <v>406</v>
      </c>
      <c r="E1066">
        <v>36.47</v>
      </c>
      <c r="F1066">
        <v>33.090000000000003</v>
      </c>
      <c r="G1066">
        <v>43.62</v>
      </c>
      <c r="H1066">
        <v>58.9</v>
      </c>
    </row>
    <row r="1067" spans="1:8" x14ac:dyDescent="0.2">
      <c r="A1067">
        <f t="shared" si="110"/>
        <v>198</v>
      </c>
      <c r="B1067">
        <f t="shared" si="111"/>
        <v>21</v>
      </c>
      <c r="C1067" s="10" t="str">
        <f>IF(B1067=B1066," ",(LOOKUP(B1067,'Co List'!$A$3:$A$362,'Co List'!$B$3:$B$362)))</f>
        <v xml:space="preserve"> </v>
      </c>
      <c r="D1067" s="6" t="s">
        <v>407</v>
      </c>
      <c r="E1067" s="11">
        <v>11.07</v>
      </c>
      <c r="F1067" s="11">
        <v>10.4</v>
      </c>
      <c r="G1067" s="11">
        <v>17.16</v>
      </c>
      <c r="H1067" s="11">
        <v>23.93</v>
      </c>
    </row>
    <row r="1068" spans="1:8" x14ac:dyDescent="0.2">
      <c r="A1068">
        <f t="shared" si="110"/>
        <v>199</v>
      </c>
      <c r="B1068">
        <f t="shared" si="111"/>
        <v>21</v>
      </c>
      <c r="C1068" s="10" t="str">
        <f>IF(B1068=B1067," ",(LOOKUP(B1068,'Co List'!$A$3:$A$362,'Co List'!$B$3:$B$362)))</f>
        <v xml:space="preserve"> </v>
      </c>
      <c r="D1068" s="6" t="s">
        <v>408</v>
      </c>
      <c r="E1068">
        <v>10.206200000000001</v>
      </c>
      <c r="F1068">
        <v>10.206200000000001</v>
      </c>
      <c r="G1068">
        <v>10.206</v>
      </c>
      <c r="H1068">
        <v>10.206</v>
      </c>
    </row>
    <row r="1069" spans="1:8" x14ac:dyDescent="0.2">
      <c r="A1069">
        <f t="shared" si="110"/>
        <v>200</v>
      </c>
      <c r="B1069">
        <f t="shared" si="111"/>
        <v>21</v>
      </c>
      <c r="C1069" s="10" t="str">
        <f>IF(B1069=B1068," ",(LOOKUP(B1069,'Co List'!$A$3:$A$362,'Co List'!$B$3:$B$362)))</f>
        <v xml:space="preserve"> </v>
      </c>
      <c r="D1069" s="6" t="s">
        <v>409</v>
      </c>
      <c r="E1069">
        <v>30.95</v>
      </c>
      <c r="F1069">
        <v>37.67</v>
      </c>
      <c r="G1069">
        <v>36.200000000000003</v>
      </c>
      <c r="H1069">
        <v>48.29</v>
      </c>
    </row>
    <row r="1070" spans="1:8" x14ac:dyDescent="0.2">
      <c r="A1070">
        <f t="shared" si="110"/>
        <v>201</v>
      </c>
      <c r="B1070">
        <f t="shared" si="111"/>
        <v>21</v>
      </c>
      <c r="C1070" s="10" t="str">
        <f>IF(B1070=B1069," ",(LOOKUP(B1070,'Co List'!$A$3:$A$362,'Co List'!$B$3:$B$362)))</f>
        <v xml:space="preserve"> </v>
      </c>
      <c r="D1070" s="6" t="s">
        <v>410</v>
      </c>
      <c r="E1070">
        <v>30.5978113</v>
      </c>
      <c r="F1070">
        <v>36.036286400000002</v>
      </c>
      <c r="G1070">
        <v>34.087132500000003</v>
      </c>
      <c r="H1070">
        <v>43.911203499999999</v>
      </c>
    </row>
    <row r="1071" spans="1:8" x14ac:dyDescent="0.2">
      <c r="A1071">
        <f t="shared" si="110"/>
        <v>202</v>
      </c>
      <c r="B1071">
        <f t="shared" si="111"/>
        <v>21</v>
      </c>
      <c r="C1071" s="10" t="str">
        <f>IF(B1071=B1070," ",(LOOKUP(B1071,'Co List'!$A$3:$A$362,'Co List'!$B$3:$B$362)))</f>
        <v xml:space="preserve"> </v>
      </c>
      <c r="D1071" s="6" t="s">
        <v>411</v>
      </c>
      <c r="E1071">
        <v>30.597811299999996</v>
      </c>
      <c r="F1071">
        <v>36.036286400000002</v>
      </c>
      <c r="G1071">
        <v>34.087132499999996</v>
      </c>
      <c r="H1071">
        <v>43.911203499999999</v>
      </c>
    </row>
    <row r="1072" spans="1:8" x14ac:dyDescent="0.2">
      <c r="A1072">
        <f t="shared" si="110"/>
        <v>203</v>
      </c>
      <c r="B1072">
        <f t="shared" si="111"/>
        <v>21</v>
      </c>
      <c r="C1072" s="10" t="str">
        <f>IF(B1072=B1071," ",(LOOKUP(B1072,'Co List'!$A$3:$A$362,'Co List'!$B$3:$B$362)))</f>
        <v xml:space="preserve"> </v>
      </c>
      <c r="D1072" s="6" t="s">
        <v>412</v>
      </c>
      <c r="E1072">
        <v>-0.3521887000000028</v>
      </c>
      <c r="F1072">
        <v>-1.6337136000000001</v>
      </c>
      <c r="G1072">
        <v>-2.1128675000000072</v>
      </c>
      <c r="H1072">
        <v>-4.3787965</v>
      </c>
    </row>
    <row r="1073" spans="1:16" ht="13.5" thickBot="1" x14ac:dyDescent="0.25">
      <c r="A1073">
        <f t="shared" si="110"/>
        <v>204</v>
      </c>
      <c r="B1073">
        <f t="shared" si="111"/>
        <v>21</v>
      </c>
      <c r="C1073" s="10" t="str">
        <f>IF(B1073=B1072," ",(LOOKUP(B1073,'Co List'!$A$3:$A$362,'Co List'!$B$3:$B$362)))</f>
        <v xml:space="preserve"> </v>
      </c>
      <c r="D1073" s="9" t="s">
        <v>413</v>
      </c>
      <c r="E1073">
        <v>12</v>
      </c>
      <c r="F1073">
        <v>12</v>
      </c>
      <c r="G1073">
        <v>12</v>
      </c>
      <c r="H1073">
        <v>12</v>
      </c>
    </row>
    <row r="1074" spans="1:16" ht="15" x14ac:dyDescent="0.25">
      <c r="A1074">
        <f t="shared" si="110"/>
        <v>205</v>
      </c>
      <c r="B1074">
        <f t="shared" si="111"/>
        <v>22</v>
      </c>
      <c r="C1074" s="10" t="str">
        <f>IF(B1074=B1073," ",(LOOKUP(B1074,'Co List'!$A$3:$A$362,'Co List'!$B$3:$B$362)))</f>
        <v>ALOK INDUSTRIES LTD.</v>
      </c>
      <c r="D1074" s="4" t="s">
        <v>362</v>
      </c>
      <c r="E1074">
        <v>70.771209817285737</v>
      </c>
      <c r="F1074">
        <v>65.293035355716768</v>
      </c>
      <c r="G1074">
        <v>62.601538479157355</v>
      </c>
      <c r="H1074">
        <v>61.829836114720756</v>
      </c>
      <c r="J1074">
        <f t="shared" ref="J1074" si="112">COUNTIF(E1116:H1116,0)</f>
        <v>0</v>
      </c>
      <c r="K1074">
        <f>SUM(E1074:H1074)/(4-J1074)</f>
        <v>65.123904941720156</v>
      </c>
      <c r="L1074">
        <f>SUM(E1084:H1084)/(4-J1074)</f>
        <v>975917.60173535557</v>
      </c>
      <c r="M1074">
        <f>E1084</f>
        <v>825393.9401044671</v>
      </c>
      <c r="N1074">
        <f t="shared" ref="N1074" si="113">F1084</f>
        <v>687783.40151197102</v>
      </c>
      <c r="O1074">
        <f t="shared" ref="O1074" si="114">G1084</f>
        <v>925234.04871888622</v>
      </c>
      <c r="P1074">
        <f t="shared" ref="P1074" si="115">H1084</f>
        <v>1465259.0166060978</v>
      </c>
    </row>
    <row r="1075" spans="1:16" x14ac:dyDescent="0.2">
      <c r="A1075">
        <f t="shared" si="110"/>
        <v>206</v>
      </c>
      <c r="B1075">
        <f t="shared" si="111"/>
        <v>22</v>
      </c>
      <c r="C1075" s="10" t="str">
        <f>IF(B1075=B1074," ",(LOOKUP(B1075,'Co List'!$A$3:$A$362,'Co List'!$B$3:$B$362)))</f>
        <v xml:space="preserve"> </v>
      </c>
      <c r="D1075" s="6" t="s">
        <v>364</v>
      </c>
      <c r="E1075">
        <v>2.6296736067464543</v>
      </c>
      <c r="F1075">
        <v>2.7888883346720044</v>
      </c>
      <c r="G1075">
        <v>2.7108838906604902</v>
      </c>
      <c r="H1075">
        <v>2.7245279995888829</v>
      </c>
    </row>
    <row r="1076" spans="1:16" x14ac:dyDescent="0.2">
      <c r="A1076">
        <f t="shared" si="110"/>
        <v>207</v>
      </c>
      <c r="B1076">
        <f t="shared" si="111"/>
        <v>22</v>
      </c>
      <c r="C1076" s="10" t="str">
        <f>IF(B1076=B1075," ",(LOOKUP(B1076,'Co List'!$A$3:$A$362,'Co List'!$B$3:$B$362)))</f>
        <v xml:space="preserve"> </v>
      </c>
      <c r="D1076" s="6" t="s">
        <v>365</v>
      </c>
      <c r="E1076">
        <v>1.1463442592737183</v>
      </c>
      <c r="F1076">
        <v>0.77319435645651968</v>
      </c>
      <c r="G1076">
        <v>0.74558600788438423</v>
      </c>
      <c r="H1076">
        <v>0.76198109574405593</v>
      </c>
    </row>
    <row r="1077" spans="1:16" x14ac:dyDescent="0.2">
      <c r="A1077">
        <f t="shared" si="110"/>
        <v>208</v>
      </c>
      <c r="B1077">
        <f t="shared" si="111"/>
        <v>22</v>
      </c>
      <c r="C1077" s="10" t="str">
        <f>IF(B1077=B1076," ",(LOOKUP(B1077,'Co List'!$A$3:$A$362,'Co List'!$B$3:$B$362)))</f>
        <v xml:space="preserve"> </v>
      </c>
      <c r="D1077" s="7" t="s">
        <v>366</v>
      </c>
      <c r="E1077">
        <v>19.196190040059427</v>
      </c>
      <c r="F1077">
        <v>10.766078700274887</v>
      </c>
      <c r="G1077">
        <v>10.394883738412762</v>
      </c>
      <c r="H1077">
        <v>7.3565488903420206</v>
      </c>
    </row>
    <row r="1078" spans="1:16" x14ac:dyDescent="0.2">
      <c r="A1078">
        <f t="shared" si="110"/>
        <v>209</v>
      </c>
      <c r="B1078">
        <f t="shared" si="111"/>
        <v>22</v>
      </c>
      <c r="C1078" s="10" t="str">
        <f>IF(B1078=B1077," ",(LOOKUP(B1078,'Co List'!$A$3:$A$362,'Co List'!$B$3:$B$362)))</f>
        <v xml:space="preserve"> </v>
      </c>
      <c r="D1078" s="6" t="s">
        <v>367</v>
      </c>
      <c r="E1078">
        <v>333708.2316262906</v>
      </c>
      <c r="F1078">
        <v>170091.84922147862</v>
      </c>
      <c r="G1078">
        <v>243143.52317002241</v>
      </c>
      <c r="H1078">
        <v>159239.59057186768</v>
      </c>
    </row>
    <row r="1079" spans="1:16" x14ac:dyDescent="0.2">
      <c r="A1079">
        <f t="shared" si="110"/>
        <v>210</v>
      </c>
      <c r="B1079">
        <f t="shared" si="111"/>
        <v>22</v>
      </c>
      <c r="C1079" s="10" t="str">
        <f>IF(B1079=B1078," ",(LOOKUP(B1079,'Co List'!$A$3:$A$362,'Co List'!$B$3:$B$362)))</f>
        <v xml:space="preserve"> </v>
      </c>
      <c r="D1079" s="6" t="s">
        <v>368</v>
      </c>
      <c r="E1079">
        <v>0.10477334570183261</v>
      </c>
      <c r="F1079">
        <v>8.7305424226249512E-2</v>
      </c>
      <c r="G1079">
        <v>0.11197584943589173</v>
      </c>
      <c r="H1079">
        <v>0.106399469665616</v>
      </c>
    </row>
    <row r="1080" spans="1:16" x14ac:dyDescent="0.2">
      <c r="A1080">
        <f t="shared" si="110"/>
        <v>211</v>
      </c>
      <c r="B1080">
        <f t="shared" si="111"/>
        <v>22</v>
      </c>
      <c r="C1080" s="10" t="str">
        <f>IF(B1080=B1079," ",(LOOKUP(B1080,'Co List'!$A$3:$A$362,'Co List'!$B$3:$B$362)))</f>
        <v xml:space="preserve"> </v>
      </c>
      <c r="D1080" s="6" t="s">
        <v>369</v>
      </c>
      <c r="E1080">
        <v>64.864983347829991</v>
      </c>
      <c r="F1080">
        <v>36.590062324411932</v>
      </c>
      <c r="G1080">
        <v>35.250368557724975</v>
      </c>
      <c r="H1080">
        <v>26.713588278838699</v>
      </c>
    </row>
    <row r="1081" spans="1:16" x14ac:dyDescent="0.2">
      <c r="A1081">
        <f t="shared" si="110"/>
        <v>212</v>
      </c>
      <c r="B1081">
        <f t="shared" si="111"/>
        <v>22</v>
      </c>
      <c r="C1081" s="10" t="str">
        <f>IF(B1081=B1080," ",(LOOKUP(B1081,'Co List'!$A$3:$A$362,'Co List'!$B$3:$B$362)))</f>
        <v xml:space="preserve"> </v>
      </c>
      <c r="D1081" s="6" t="s">
        <v>370</v>
      </c>
      <c r="E1081">
        <v>0</v>
      </c>
      <c r="F1081">
        <v>0</v>
      </c>
      <c r="G1081">
        <v>0</v>
      </c>
      <c r="H1081">
        <v>0</v>
      </c>
    </row>
    <row r="1082" spans="1:16" x14ac:dyDescent="0.2">
      <c r="A1082">
        <f t="shared" si="110"/>
        <v>213</v>
      </c>
      <c r="B1082">
        <f t="shared" si="111"/>
        <v>22</v>
      </c>
      <c r="C1082" s="10" t="str">
        <f>IF(B1082=B1081," ",(LOOKUP(B1082,'Co List'!$A$3:$A$362,'Co List'!$B$3:$B$362)))</f>
        <v xml:space="preserve"> </v>
      </c>
      <c r="D1082" s="6" t="s">
        <v>371</v>
      </c>
      <c r="E1082">
        <v>81.015207946259153</v>
      </c>
      <c r="F1082">
        <v>73.621866686364413</v>
      </c>
      <c r="G1082">
        <v>65.549624084711226</v>
      </c>
      <c r="H1082">
        <v>72.286262766788028</v>
      </c>
    </row>
    <row r="1083" spans="1:16" x14ac:dyDescent="0.2">
      <c r="A1083">
        <f t="shared" si="110"/>
        <v>214</v>
      </c>
      <c r="B1083">
        <f t="shared" si="111"/>
        <v>22</v>
      </c>
      <c r="C1083" s="10" t="str">
        <f>IF(B1083=B1082," ",(LOOKUP(B1083,'Co List'!$A$3:$A$362,'Co List'!$B$3:$B$362)))</f>
        <v xml:space="preserve"> </v>
      </c>
      <c r="D1083" s="6" t="s">
        <v>372</v>
      </c>
      <c r="E1083">
        <v>18.984792053740861</v>
      </c>
      <c r="F1083">
        <v>26.378133313635569</v>
      </c>
      <c r="G1083">
        <v>34.450375915288774</v>
      </c>
      <c r="H1083">
        <v>27.713737233211976</v>
      </c>
    </row>
    <row r="1084" spans="1:16" x14ac:dyDescent="0.2">
      <c r="A1084">
        <f t="shared" si="110"/>
        <v>215</v>
      </c>
      <c r="B1084">
        <f t="shared" si="111"/>
        <v>22</v>
      </c>
      <c r="C1084" s="10" t="str">
        <f>IF(B1084=B1083," ",(LOOKUP(B1084,'Co List'!$A$3:$A$362,'Co List'!$B$3:$B$362)))</f>
        <v xml:space="preserve"> </v>
      </c>
      <c r="D1084" s="6" t="s">
        <v>373</v>
      </c>
      <c r="E1084">
        <v>825393.9401044671</v>
      </c>
      <c r="F1084">
        <v>687783.40151197102</v>
      </c>
      <c r="G1084">
        <v>925234.04871888622</v>
      </c>
      <c r="H1084">
        <v>1465259.0166060978</v>
      </c>
    </row>
    <row r="1085" spans="1:16" x14ac:dyDescent="0.2">
      <c r="A1085">
        <f t="shared" si="110"/>
        <v>216</v>
      </c>
      <c r="B1085">
        <f t="shared" si="111"/>
        <v>22</v>
      </c>
      <c r="C1085" s="10" t="str">
        <f>IF(B1085=B1084," ",(LOOKUP(B1085,'Co List'!$A$3:$A$362,'Co List'!$B$3:$B$362)))</f>
        <v xml:space="preserve"> </v>
      </c>
      <c r="D1085" s="6" t="s">
        <v>374</v>
      </c>
      <c r="E1085">
        <v>820337.09071101213</v>
      </c>
      <c r="F1085">
        <v>686193.08474178193</v>
      </c>
      <c r="G1085">
        <v>923153.41469738411</v>
      </c>
      <c r="H1085">
        <v>1462886.8557977905</v>
      </c>
    </row>
    <row r="1086" spans="1:16" x14ac:dyDescent="0.2">
      <c r="A1086">
        <f t="shared" si="110"/>
        <v>217</v>
      </c>
      <c r="B1086">
        <f t="shared" si="111"/>
        <v>22</v>
      </c>
      <c r="C1086" s="10" t="str">
        <f>IF(B1086=B1085," ",(LOOKUP(B1086,'Co List'!$A$3:$A$362,'Co List'!$B$3:$B$362)))</f>
        <v xml:space="preserve"> </v>
      </c>
      <c r="D1086" s="6" t="s">
        <v>375</v>
      </c>
      <c r="E1086">
        <v>2194.6815255543615</v>
      </c>
      <c r="F1086">
        <v>953.64427580954805</v>
      </c>
      <c r="G1086">
        <v>1265.848326288623</v>
      </c>
      <c r="H1086">
        <v>1366.3935565414795</v>
      </c>
    </row>
    <row r="1087" spans="1:16" x14ac:dyDescent="0.2">
      <c r="A1087">
        <f t="shared" si="110"/>
        <v>218</v>
      </c>
      <c r="B1087">
        <f t="shared" si="111"/>
        <v>22</v>
      </c>
      <c r="C1087" s="10" t="str">
        <f>IF(B1087=B1086," ",(LOOKUP(B1087,'Co List'!$A$3:$A$362,'Co List'!$B$3:$B$362)))</f>
        <v xml:space="preserve"> </v>
      </c>
      <c r="D1087" s="6" t="s">
        <v>376</v>
      </c>
      <c r="E1087">
        <v>2862.1678679006786</v>
      </c>
      <c r="F1087">
        <v>636.67249437955843</v>
      </c>
      <c r="G1087">
        <v>814.78569521343627</v>
      </c>
      <c r="H1087">
        <v>1005.7672517657354</v>
      </c>
    </row>
    <row r="1088" spans="1:16" x14ac:dyDescent="0.2">
      <c r="A1088">
        <f t="shared" si="110"/>
        <v>219</v>
      </c>
      <c r="B1088">
        <f t="shared" si="111"/>
        <v>22</v>
      </c>
      <c r="C1088" s="10" t="str">
        <f>IF(B1088=B1087," ",(LOOKUP(B1088,'Co List'!$A$3:$A$362,'Co List'!$B$3:$B$362)))</f>
        <v xml:space="preserve"> </v>
      </c>
      <c r="D1088" s="6" t="s">
        <v>377</v>
      </c>
      <c r="E1088">
        <v>668694.61695145571</v>
      </c>
      <c r="F1088">
        <v>506358.97895208583</v>
      </c>
      <c r="G1088">
        <v>606487.44083898386</v>
      </c>
      <c r="H1088">
        <v>1059180.982957938</v>
      </c>
    </row>
    <row r="1089" spans="1:8" ht="15" x14ac:dyDescent="0.25">
      <c r="A1089">
        <f t="shared" si="110"/>
        <v>220</v>
      </c>
      <c r="B1089">
        <f t="shared" si="111"/>
        <v>22</v>
      </c>
      <c r="C1089" s="10" t="str">
        <f>IF(B1089=B1088," ",(LOOKUP(B1089,'Co List'!$A$3:$A$362,'Co List'!$B$3:$B$362)))</f>
        <v xml:space="preserve"> </v>
      </c>
      <c r="D1089" s="8" t="s">
        <v>378</v>
      </c>
      <c r="E1089">
        <v>6460.9601399999992</v>
      </c>
      <c r="F1089">
        <v>351552.00343999994</v>
      </c>
      <c r="G1089">
        <v>455539.92198000004</v>
      </c>
      <c r="H1089">
        <v>926352.90618000005</v>
      </c>
    </row>
    <row r="1090" spans="1:8" ht="15" x14ac:dyDescent="0.25">
      <c r="A1090">
        <f t="shared" si="110"/>
        <v>221</v>
      </c>
      <c r="B1090">
        <f t="shared" si="111"/>
        <v>22</v>
      </c>
      <c r="C1090" s="10" t="str">
        <f>IF(B1090=B1089," ",(LOOKUP(B1090,'Co List'!$A$3:$A$362,'Co List'!$B$3:$B$362)))</f>
        <v xml:space="preserve"> </v>
      </c>
      <c r="D1090" s="8" t="s">
        <v>379</v>
      </c>
      <c r="E1090">
        <v>140456.55383225143</v>
      </c>
      <c r="F1090">
        <v>126510.23115931728</v>
      </c>
      <c r="G1090">
        <v>123608.83819439998</v>
      </c>
      <c r="H1090">
        <v>105769.73817472771</v>
      </c>
    </row>
    <row r="1091" spans="1:8" ht="15" x14ac:dyDescent="0.25">
      <c r="A1091">
        <f t="shared" si="110"/>
        <v>222</v>
      </c>
      <c r="B1091">
        <f t="shared" si="111"/>
        <v>22</v>
      </c>
      <c r="C1091" s="10" t="str">
        <f>IF(B1091=B1090," ",(LOOKUP(B1091,'Co List'!$A$3:$A$362,'Co List'!$B$3:$B$362)))</f>
        <v xml:space="preserve"> </v>
      </c>
      <c r="D1091" s="8" t="s">
        <v>380</v>
      </c>
      <c r="E1091">
        <v>521777.10297920427</v>
      </c>
      <c r="F1091">
        <v>28296.744352768612</v>
      </c>
      <c r="G1091">
        <v>27338.680664583837</v>
      </c>
      <c r="H1091">
        <v>27058.338603210228</v>
      </c>
    </row>
    <row r="1092" spans="1:8" ht="15" x14ac:dyDescent="0.25">
      <c r="A1092">
        <f t="shared" si="110"/>
        <v>223</v>
      </c>
      <c r="B1092">
        <f t="shared" si="111"/>
        <v>22</v>
      </c>
      <c r="C1092" s="10" t="str">
        <f>IF(B1092=B1091," ",(LOOKUP(B1092,'Co List'!$A$3:$A$362,'Co List'!$B$3:$B$362)))</f>
        <v xml:space="preserve"> </v>
      </c>
      <c r="D1092" s="8" t="s">
        <v>381</v>
      </c>
      <c r="E1092">
        <v>156699.32315301144</v>
      </c>
      <c r="F1092">
        <v>181424.42255988513</v>
      </c>
      <c r="G1092">
        <v>318746.60787990235</v>
      </c>
      <c r="H1092">
        <v>406078.03364815988</v>
      </c>
    </row>
    <row r="1093" spans="1:8" ht="15" x14ac:dyDescent="0.25">
      <c r="A1093">
        <f t="shared" ref="A1093:A1156" si="116">IF(A1092&gt;0,A1092+1,(IF($C$1=C1093,1,0)))</f>
        <v>224</v>
      </c>
      <c r="B1093">
        <f t="shared" ref="B1093:B1156" si="117">IF(D1093=$D$3,B1092+1,B1092)</f>
        <v>22</v>
      </c>
      <c r="C1093" s="10" t="str">
        <f>IF(B1093=B1092," ",(LOOKUP(B1093,'Co List'!$A$3:$A$362,'Co List'!$B$3:$B$362)))</f>
        <v xml:space="preserve"> </v>
      </c>
      <c r="D1093" s="8" t="s">
        <v>382</v>
      </c>
      <c r="E1093">
        <v>12348.880362315</v>
      </c>
      <c r="F1093">
        <v>26481.487888075502</v>
      </c>
      <c r="G1093">
        <v>51956.770709591998</v>
      </c>
      <c r="H1093">
        <v>123997.02865495018</v>
      </c>
    </row>
    <row r="1094" spans="1:8" ht="15" x14ac:dyDescent="0.25">
      <c r="A1094">
        <f t="shared" si="116"/>
        <v>225</v>
      </c>
      <c r="B1094">
        <f t="shared" si="117"/>
        <v>22</v>
      </c>
      <c r="C1094" s="10" t="str">
        <f>IF(B1094=B1093," ",(LOOKUP(B1094,'Co List'!$A$3:$A$362,'Co List'!$B$3:$B$362)))</f>
        <v xml:space="preserve"> </v>
      </c>
      <c r="D1094" s="8" t="s">
        <v>383</v>
      </c>
      <c r="E1094">
        <v>40757.031344742507</v>
      </c>
      <c r="F1094">
        <v>62206.137409108764</v>
      </c>
      <c r="G1094">
        <v>72830.003389551159</v>
      </c>
      <c r="H1094">
        <v>11819.510705012015</v>
      </c>
    </row>
    <row r="1095" spans="1:8" x14ac:dyDescent="0.2">
      <c r="A1095">
        <f t="shared" si="116"/>
        <v>226</v>
      </c>
      <c r="B1095">
        <f t="shared" si="117"/>
        <v>22</v>
      </c>
      <c r="C1095" s="10" t="str">
        <f>IF(B1095=B1094," ",(LOOKUP(B1095,'Co List'!$A$3:$A$362,'Co List'!$B$3:$B$362)))</f>
        <v xml:space="preserve"> </v>
      </c>
      <c r="D1095" s="6" t="s">
        <v>384</v>
      </c>
      <c r="E1095">
        <v>103593.41144595396</v>
      </c>
      <c r="F1095">
        <v>92736.797262700886</v>
      </c>
      <c r="G1095">
        <v>193959.83378075916</v>
      </c>
      <c r="H1095">
        <v>270261.49428819766</v>
      </c>
    </row>
    <row r="1096" spans="1:8" x14ac:dyDescent="0.2">
      <c r="A1096">
        <f t="shared" si="116"/>
        <v>227</v>
      </c>
      <c r="B1096">
        <f t="shared" si="117"/>
        <v>22</v>
      </c>
      <c r="C1096" s="10" t="str">
        <f>IF(B1096=B1095," ",(LOOKUP(B1096,'Co List'!$A$3:$A$362,'Co List'!$B$3:$B$362)))</f>
        <v xml:space="preserve"> </v>
      </c>
      <c r="D1096" s="6" t="s">
        <v>385</v>
      </c>
      <c r="E1096">
        <v>59588.886906343716</v>
      </c>
      <c r="F1096">
        <v>65052.594721839989</v>
      </c>
      <c r="G1096">
        <v>117580.32462328799</v>
      </c>
      <c r="H1096">
        <v>149045.27819476801</v>
      </c>
    </row>
    <row r="1097" spans="1:8" x14ac:dyDescent="0.2">
      <c r="A1097">
        <f t="shared" si="116"/>
        <v>228</v>
      </c>
      <c r="B1097">
        <f t="shared" si="117"/>
        <v>22</v>
      </c>
      <c r="C1097" s="10" t="str">
        <f>IF(B1097=B1096," ",(LOOKUP(B1097,'Co List'!$A$3:$A$362,'Co List'!$B$3:$B$362)))</f>
        <v xml:space="preserve"> </v>
      </c>
      <c r="D1097" s="6" t="s">
        <v>386</v>
      </c>
      <c r="E1097">
        <v>3047.7667499999998</v>
      </c>
      <c r="F1097">
        <v>6535.7664750000004</v>
      </c>
      <c r="G1097">
        <v>12823.196400000001</v>
      </c>
      <c r="H1097">
        <v>30603.100033800001</v>
      </c>
    </row>
    <row r="1098" spans="1:8" x14ac:dyDescent="0.2">
      <c r="A1098">
        <f t="shared" si="116"/>
        <v>229</v>
      </c>
      <c r="B1098">
        <f t="shared" si="117"/>
        <v>22</v>
      </c>
      <c r="C1098" s="10" t="str">
        <f>IF(B1098=B1097," ",(LOOKUP(B1098,'Co List'!$A$3:$A$362,'Co List'!$B$3:$B$362)))</f>
        <v xml:space="preserve"> </v>
      </c>
      <c r="D1098" s="6" t="s">
        <v>387</v>
      </c>
      <c r="E1098">
        <v>0</v>
      </c>
      <c r="F1098">
        <v>0</v>
      </c>
      <c r="G1098">
        <v>0</v>
      </c>
      <c r="H1098">
        <v>0</v>
      </c>
    </row>
    <row r="1099" spans="1:8" x14ac:dyDescent="0.2">
      <c r="A1099">
        <f t="shared" si="116"/>
        <v>230</v>
      </c>
      <c r="B1099">
        <f t="shared" si="117"/>
        <v>22</v>
      </c>
      <c r="C1099" s="10" t="str">
        <f>IF(B1099=B1098," ",(LOOKUP(B1099,'Co List'!$A$3:$A$362,'Co List'!$B$3:$B$362)))</f>
        <v xml:space="preserve"> </v>
      </c>
      <c r="D1099" s="6" t="s">
        <v>388</v>
      </c>
      <c r="E1099">
        <v>0</v>
      </c>
      <c r="F1099">
        <v>0</v>
      </c>
      <c r="G1099">
        <v>0</v>
      </c>
      <c r="H1099">
        <v>0</v>
      </c>
    </row>
    <row r="1100" spans="1:8" x14ac:dyDescent="0.2">
      <c r="A1100">
        <f t="shared" si="116"/>
        <v>231</v>
      </c>
      <c r="B1100">
        <f t="shared" si="117"/>
        <v>22</v>
      </c>
      <c r="C1100" s="10" t="str">
        <f>IF(B1100=B1099," ",(LOOKUP(B1100,'Co List'!$A$3:$A$362,'Co List'!$B$3:$B$362)))</f>
        <v xml:space="preserve"> </v>
      </c>
      <c r="D1100" s="6" t="s">
        <v>389</v>
      </c>
      <c r="E1100">
        <v>11675.354044556201</v>
      </c>
      <c r="F1100">
        <v>18207.046391099702</v>
      </c>
      <c r="G1100">
        <v>21640.826277911998</v>
      </c>
      <c r="H1100">
        <v>2706.2260024560001</v>
      </c>
    </row>
    <row r="1101" spans="1:8" x14ac:dyDescent="0.2">
      <c r="A1101">
        <f t="shared" si="116"/>
        <v>232</v>
      </c>
      <c r="B1101">
        <f t="shared" si="117"/>
        <v>22</v>
      </c>
      <c r="C1101" s="10" t="str">
        <f>IF(B1101=B1100," ",(LOOKUP(B1101,'Co List'!$A$3:$A$362,'Co List'!$B$3:$B$362)))</f>
        <v xml:space="preserve"> </v>
      </c>
      <c r="D1101" s="6" t="s">
        <v>390</v>
      </c>
      <c r="E1101">
        <v>872.23669499622838</v>
      </c>
      <c r="F1101">
        <v>926.78479589216943</v>
      </c>
      <c r="G1101">
        <v>746.41438199999993</v>
      </c>
      <c r="H1101">
        <v>962.65882607999993</v>
      </c>
    </row>
    <row r="1102" spans="1:8" x14ac:dyDescent="0.2">
      <c r="A1102">
        <f t="shared" si="116"/>
        <v>233</v>
      </c>
      <c r="B1102">
        <f t="shared" si="117"/>
        <v>22</v>
      </c>
      <c r="C1102" s="10" t="str">
        <f>IF(B1102=B1101," ",(LOOKUP(B1102,'Co List'!$A$3:$A$362,'Co List'!$B$3:$B$362)))</f>
        <v xml:space="preserve"> </v>
      </c>
      <c r="D1102" s="6" t="s">
        <v>391</v>
      </c>
      <c r="E1102">
        <v>43993.52941679128</v>
      </c>
      <c r="F1102">
        <v>39382.997059848116</v>
      </c>
      <c r="G1102">
        <v>82369.887563375989</v>
      </c>
      <c r="H1102">
        <v>114773.293332432</v>
      </c>
    </row>
    <row r="1103" spans="1:8" x14ac:dyDescent="0.2">
      <c r="A1103">
        <f t="shared" si="116"/>
        <v>234</v>
      </c>
      <c r="B1103">
        <f t="shared" si="117"/>
        <v>22</v>
      </c>
      <c r="C1103" s="10" t="str">
        <f>IF(B1103=B1102," ",(LOOKUP(B1103,'Co List'!$A$3:$A$362,'Co List'!$B$3:$B$362)))</f>
        <v xml:space="preserve"> </v>
      </c>
      <c r="D1103" s="6" t="s">
        <v>392</v>
      </c>
      <c r="E1103">
        <v>0</v>
      </c>
      <c r="F1103">
        <v>0</v>
      </c>
      <c r="G1103">
        <v>0</v>
      </c>
      <c r="H1103">
        <v>0</v>
      </c>
    </row>
    <row r="1104" spans="1:8" x14ac:dyDescent="0.2">
      <c r="A1104">
        <f t="shared" si="116"/>
        <v>235</v>
      </c>
      <c r="B1104">
        <f t="shared" si="117"/>
        <v>22</v>
      </c>
      <c r="C1104" s="10" t="str">
        <f>IF(B1104=B1103," ",(LOOKUP(B1104,'Co List'!$A$3:$A$362,'Co List'!$B$3:$B$362)))</f>
        <v xml:space="preserve"> </v>
      </c>
      <c r="D1104" s="6" t="s">
        <v>393</v>
      </c>
      <c r="E1104">
        <v>0</v>
      </c>
      <c r="F1104">
        <v>0</v>
      </c>
      <c r="G1104">
        <v>0</v>
      </c>
      <c r="H1104">
        <v>0</v>
      </c>
    </row>
    <row r="1105" spans="1:8" ht="15" x14ac:dyDescent="0.25">
      <c r="A1105">
        <f t="shared" si="116"/>
        <v>236</v>
      </c>
      <c r="B1105">
        <f t="shared" si="117"/>
        <v>22</v>
      </c>
      <c r="C1105" s="10" t="str">
        <f>IF(B1105=B1104," ",(LOOKUP(B1105,'Co List'!$A$3:$A$362,'Co List'!$B$3:$B$362)))</f>
        <v xml:space="preserve"> </v>
      </c>
      <c r="D1105" s="8" t="s">
        <v>394</v>
      </c>
      <c r="E1105">
        <v>0</v>
      </c>
      <c r="F1105">
        <v>0</v>
      </c>
      <c r="G1105">
        <v>0</v>
      </c>
      <c r="H1105">
        <v>0</v>
      </c>
    </row>
    <row r="1106" spans="1:8" ht="15" x14ac:dyDescent="0.25">
      <c r="A1106">
        <f t="shared" si="116"/>
        <v>237</v>
      </c>
      <c r="B1106">
        <f t="shared" si="117"/>
        <v>22</v>
      </c>
      <c r="C1106" s="10" t="str">
        <f>IF(B1106=B1105," ",(LOOKUP(B1106,'Co List'!$A$3:$A$362,'Co List'!$B$3:$B$362)))</f>
        <v xml:space="preserve"> </v>
      </c>
      <c r="D1106" s="8" t="s">
        <v>395</v>
      </c>
      <c r="E1106">
        <v>81.610000000000014</v>
      </c>
      <c r="F1106">
        <v>125.62</v>
      </c>
      <c r="G1106">
        <v>251.18042351399998</v>
      </c>
      <c r="H1106">
        <v>474.91035899999997</v>
      </c>
    </row>
    <row r="1107" spans="1:8" ht="15" x14ac:dyDescent="0.25">
      <c r="A1107">
        <f t="shared" si="116"/>
        <v>238</v>
      </c>
      <c r="B1107">
        <f t="shared" si="117"/>
        <v>22</v>
      </c>
      <c r="C1107" s="10" t="str">
        <f>IF(B1107=B1106," ",(LOOKUP(B1107,'Co List'!$A$3:$A$362,'Co List'!$B$3:$B$362)))</f>
        <v xml:space="preserve"> </v>
      </c>
      <c r="D1107" s="8" t="s">
        <v>396</v>
      </c>
      <c r="E1107">
        <v>583327.924</v>
      </c>
      <c r="F1107">
        <v>654892.23340000003</v>
      </c>
      <c r="G1107">
        <v>813437.26199999999</v>
      </c>
      <c r="H1107">
        <v>1390035.7749999999</v>
      </c>
    </row>
    <row r="1108" spans="1:8" x14ac:dyDescent="0.2">
      <c r="A1108">
        <f t="shared" si="116"/>
        <v>239</v>
      </c>
      <c r="B1108">
        <f t="shared" si="117"/>
        <v>22</v>
      </c>
      <c r="C1108" s="10" t="str">
        <f>IF(B1108=B1107," ",(LOOKUP(B1108,'Co List'!$A$3:$A$362,'Co List'!$B$3:$B$362)))</f>
        <v xml:space="preserve"> </v>
      </c>
      <c r="D1108" s="6" t="s">
        <v>397</v>
      </c>
      <c r="E1108">
        <v>7976.4939999999997</v>
      </c>
      <c r="F1108">
        <v>445002.53600000002</v>
      </c>
      <c r="G1108">
        <v>584025.54099999997</v>
      </c>
      <c r="H1108">
        <v>1187631.9310000001</v>
      </c>
    </row>
    <row r="1109" spans="1:8" x14ac:dyDescent="0.2">
      <c r="A1109">
        <f t="shared" si="116"/>
        <v>240</v>
      </c>
      <c r="B1109">
        <f t="shared" si="117"/>
        <v>22</v>
      </c>
      <c r="C1109" s="10" t="str">
        <f>IF(B1109=B1108," ",(LOOKUP(B1109,'Co List'!$A$3:$A$362,'Co List'!$B$3:$B$362)))</f>
        <v xml:space="preserve"> </v>
      </c>
      <c r="D1109" s="6" t="s">
        <v>398</v>
      </c>
      <c r="E1109">
        <v>181036.389</v>
      </c>
      <c r="F1109">
        <v>163060.78140000001</v>
      </c>
      <c r="G1109">
        <v>159321.136</v>
      </c>
      <c r="H1109">
        <v>136328.07399999999</v>
      </c>
    </row>
    <row r="1110" spans="1:8" x14ac:dyDescent="0.2">
      <c r="A1110">
        <f t="shared" si="116"/>
        <v>241</v>
      </c>
      <c r="B1110">
        <f t="shared" si="117"/>
        <v>22</v>
      </c>
      <c r="C1110" s="10" t="str">
        <f>IF(B1110=B1109," ",(LOOKUP(B1110,'Co List'!$A$3:$A$362,'Co List'!$B$3:$B$362)))</f>
        <v xml:space="preserve"> </v>
      </c>
      <c r="D1110" s="6" t="s">
        <v>399</v>
      </c>
      <c r="E1110">
        <v>394315.04100000003</v>
      </c>
      <c r="F1110">
        <v>46828.915999999997</v>
      </c>
      <c r="G1110">
        <v>70090.585000000006</v>
      </c>
      <c r="H1110">
        <v>66075.77</v>
      </c>
    </row>
    <row r="1111" spans="1:8" x14ac:dyDescent="0.2">
      <c r="A1111">
        <f t="shared" si="116"/>
        <v>242</v>
      </c>
      <c r="B1111">
        <f t="shared" si="117"/>
        <v>22</v>
      </c>
      <c r="C1111" s="10" t="str">
        <f>IF(B1111=B1110," ",(LOOKUP(B1111,'Co List'!$A$3:$A$362,'Co List'!$B$3:$B$362)))</f>
        <v xml:space="preserve"> </v>
      </c>
      <c r="D1111" s="6" t="s">
        <v>400</v>
      </c>
      <c r="E1111">
        <v>0</v>
      </c>
      <c r="F1111">
        <v>0</v>
      </c>
      <c r="G1111">
        <v>0</v>
      </c>
      <c r="H1111">
        <v>0</v>
      </c>
    </row>
    <row r="1112" spans="1:8" x14ac:dyDescent="0.2">
      <c r="A1112">
        <f t="shared" si="116"/>
        <v>243</v>
      </c>
      <c r="B1112">
        <f t="shared" si="117"/>
        <v>22</v>
      </c>
      <c r="C1112" s="10" t="str">
        <f>IF(B1112=B1111," ",(LOOKUP(B1112,'Co List'!$A$3:$A$362,'Co List'!$B$3:$B$362)))</f>
        <v xml:space="preserve"> </v>
      </c>
      <c r="D1112" s="6" t="s">
        <v>401</v>
      </c>
      <c r="E1112">
        <v>3.8287171199999994</v>
      </c>
      <c r="F1112">
        <v>143.290816592</v>
      </c>
      <c r="G1112">
        <v>242.37059951500001</v>
      </c>
      <c r="H1112">
        <v>507.118834537</v>
      </c>
    </row>
    <row r="1113" spans="1:8" x14ac:dyDescent="0.2">
      <c r="A1113">
        <f t="shared" si="116"/>
        <v>244</v>
      </c>
      <c r="B1113">
        <f t="shared" si="117"/>
        <v>22</v>
      </c>
      <c r="C1113" s="10" t="str">
        <f>IF(B1113=B1112," ",(LOOKUP(B1113,'Co List'!$A$3:$A$362,'Co List'!$B$3:$B$362)))</f>
        <v xml:space="preserve"> </v>
      </c>
      <c r="D1113" s="6" t="s">
        <v>402</v>
      </c>
      <c r="E1113">
        <v>87.802648664999992</v>
      </c>
      <c r="F1113">
        <v>92.944645398000006</v>
      </c>
      <c r="G1113">
        <v>121.88066904000002</v>
      </c>
      <c r="H1113">
        <v>102.92769586999999</v>
      </c>
    </row>
    <row r="1114" spans="1:8" x14ac:dyDescent="0.2">
      <c r="A1114">
        <f t="shared" si="116"/>
        <v>245</v>
      </c>
      <c r="B1114">
        <f t="shared" si="117"/>
        <v>22</v>
      </c>
      <c r="C1114" s="10" t="str">
        <f>IF(B1114=B1113," ",(LOOKUP(B1114,'Co List'!$A$3:$A$362,'Co List'!$B$3:$B$362)))</f>
        <v xml:space="preserve"> </v>
      </c>
      <c r="D1114" s="6" t="s">
        <v>403</v>
      </c>
      <c r="E1114">
        <v>143.85093098400003</v>
      </c>
      <c r="F1114">
        <v>21.50201820800001</v>
      </c>
      <c r="G1114">
        <v>36.396416090000002</v>
      </c>
      <c r="H1114">
        <v>41.845486045000015</v>
      </c>
    </row>
    <row r="1115" spans="1:8" x14ac:dyDescent="0.2">
      <c r="A1115">
        <f t="shared" si="116"/>
        <v>246</v>
      </c>
      <c r="B1115">
        <f t="shared" si="117"/>
        <v>22</v>
      </c>
      <c r="C1115" s="10" t="str">
        <f>IF(B1115=B1114," ",(LOOKUP(B1115,'Co List'!$A$3:$A$362,'Co List'!$B$3:$B$362)))</f>
        <v xml:space="preserve"> </v>
      </c>
      <c r="D1115" s="6" t="s">
        <v>404</v>
      </c>
      <c r="E1115" s="11">
        <v>235.48229676900002</v>
      </c>
      <c r="F1115" s="11">
        <v>257.73748019800001</v>
      </c>
      <c r="G1115" s="11">
        <v>400.64768464500003</v>
      </c>
      <c r="H1115" s="11">
        <v>651.89201645200001</v>
      </c>
    </row>
    <row r="1116" spans="1:8" x14ac:dyDescent="0.2">
      <c r="A1116">
        <f t="shared" si="116"/>
        <v>247</v>
      </c>
      <c r="B1116">
        <f t="shared" si="117"/>
        <v>22</v>
      </c>
      <c r="C1116" s="10" t="str">
        <f>IF(B1116=B1115," ",(LOOKUP(B1116,'Co List'!$A$3:$A$362,'Co List'!$B$3:$B$362)))</f>
        <v xml:space="preserve"> </v>
      </c>
      <c r="D1116" s="6" t="s">
        <v>405</v>
      </c>
      <c r="E1116">
        <v>4299.78</v>
      </c>
      <c r="F1116">
        <v>6388.43</v>
      </c>
      <c r="G1116">
        <v>8900.86</v>
      </c>
      <c r="H1116">
        <v>19917.75</v>
      </c>
    </row>
    <row r="1117" spans="1:8" x14ac:dyDescent="0.2">
      <c r="A1117">
        <f t="shared" si="116"/>
        <v>248</v>
      </c>
      <c r="B1117">
        <f t="shared" si="117"/>
        <v>22</v>
      </c>
      <c r="C1117" s="10" t="str">
        <f>IF(B1117=B1116," ",(LOOKUP(B1117,'Co List'!$A$3:$A$362,'Co List'!$B$3:$B$362)))</f>
        <v xml:space="preserve"> </v>
      </c>
      <c r="D1117" s="6" t="s">
        <v>406</v>
      </c>
      <c r="E1117">
        <v>1272.48</v>
      </c>
      <c r="F1117">
        <v>1879.7</v>
      </c>
      <c r="G1117">
        <v>2624.75</v>
      </c>
      <c r="H1117">
        <v>5485.07</v>
      </c>
    </row>
    <row r="1118" spans="1:8" x14ac:dyDescent="0.2">
      <c r="A1118">
        <f t="shared" si="116"/>
        <v>249</v>
      </c>
      <c r="B1118">
        <f t="shared" si="117"/>
        <v>22</v>
      </c>
      <c r="C1118" s="10" t="str">
        <f>IF(B1118=B1117," ",(LOOKUP(B1118,'Co List'!$A$3:$A$362,'Co List'!$B$3:$B$362)))</f>
        <v xml:space="preserve"> </v>
      </c>
      <c r="D1118" s="6" t="s">
        <v>407</v>
      </c>
      <c r="E1118" s="11">
        <v>247.34</v>
      </c>
      <c r="F1118" s="11">
        <v>404.36</v>
      </c>
      <c r="G1118" s="11">
        <v>380.53</v>
      </c>
      <c r="H1118" s="11">
        <v>920.16</v>
      </c>
    </row>
    <row r="1119" spans="1:8" x14ac:dyDescent="0.2">
      <c r="A1119">
        <f t="shared" si="116"/>
        <v>250</v>
      </c>
      <c r="B1119">
        <f t="shared" si="117"/>
        <v>22</v>
      </c>
      <c r="C1119" s="10" t="str">
        <f>IF(B1119=B1118," ",(LOOKUP(B1119,'Co List'!$A$3:$A$362,'Co List'!$B$3:$B$362)))</f>
        <v xml:space="preserve"> </v>
      </c>
      <c r="D1119" s="6" t="s">
        <v>408</v>
      </c>
      <c r="E1119">
        <v>787.79</v>
      </c>
      <c r="F1119">
        <v>787.79</v>
      </c>
      <c r="G1119">
        <v>826.28</v>
      </c>
      <c r="H1119">
        <v>1377.13</v>
      </c>
    </row>
    <row r="1120" spans="1:8" x14ac:dyDescent="0.2">
      <c r="A1120">
        <f t="shared" si="116"/>
        <v>251</v>
      </c>
      <c r="B1120">
        <f t="shared" si="117"/>
        <v>22</v>
      </c>
      <c r="C1120" s="10" t="str">
        <f>IF(B1120=B1119," ",(LOOKUP(B1120,'Co List'!$A$3:$A$362,'Co List'!$B$3:$B$362)))</f>
        <v xml:space="preserve"> </v>
      </c>
      <c r="D1120" s="6" t="s">
        <v>409</v>
      </c>
      <c r="E1120">
        <v>319.27999999999997</v>
      </c>
      <c r="F1120">
        <v>392.09</v>
      </c>
      <c r="G1120">
        <v>656.05</v>
      </c>
      <c r="H1120">
        <v>1130.22</v>
      </c>
    </row>
    <row r="1121" spans="1:16" x14ac:dyDescent="0.2">
      <c r="A1121">
        <f t="shared" si="116"/>
        <v>252</v>
      </c>
      <c r="B1121">
        <f t="shared" si="117"/>
        <v>22</v>
      </c>
      <c r="C1121" s="10" t="str">
        <f>IF(B1121=B1120," ",(LOOKUP(B1121,'Co List'!$A$3:$A$362,'Co List'!$B$3:$B$362)))</f>
        <v xml:space="preserve"> </v>
      </c>
      <c r="D1121" s="6" t="s">
        <v>410</v>
      </c>
      <c r="E1121">
        <v>317.09229676900003</v>
      </c>
      <c r="F1121">
        <v>383.35748019800002</v>
      </c>
      <c r="G1121">
        <v>651.82810815900007</v>
      </c>
      <c r="H1121">
        <v>1126.802375452</v>
      </c>
    </row>
    <row r="1122" spans="1:16" x14ac:dyDescent="0.2">
      <c r="A1122">
        <f t="shared" si="116"/>
        <v>253</v>
      </c>
      <c r="B1122">
        <f t="shared" si="117"/>
        <v>22</v>
      </c>
      <c r="C1122" s="10" t="str">
        <f>IF(B1122=B1121," ",(LOOKUP(B1122,'Co List'!$A$3:$A$362,'Co List'!$B$3:$B$362)))</f>
        <v xml:space="preserve"> </v>
      </c>
      <c r="D1122" s="6" t="s">
        <v>411</v>
      </c>
      <c r="E1122">
        <v>317.09229676900003</v>
      </c>
      <c r="F1122">
        <v>383.35748019800002</v>
      </c>
      <c r="G1122">
        <v>651.82810815900007</v>
      </c>
      <c r="H1122">
        <v>1126.802375452</v>
      </c>
    </row>
    <row r="1123" spans="1:16" x14ac:dyDescent="0.2">
      <c r="A1123">
        <f t="shared" si="116"/>
        <v>254</v>
      </c>
      <c r="B1123">
        <f t="shared" si="117"/>
        <v>22</v>
      </c>
      <c r="C1123" s="10" t="str">
        <f>IF(B1123=B1122," ",(LOOKUP(B1123,'Co List'!$A$3:$A$362,'Co List'!$B$3:$B$362)))</f>
        <v xml:space="preserve"> </v>
      </c>
      <c r="D1123" s="6" t="s">
        <v>412</v>
      </c>
      <c r="E1123">
        <v>-2.1877032309999436</v>
      </c>
      <c r="F1123">
        <v>-8.7325198019999561</v>
      </c>
      <c r="G1123">
        <v>-4.2218918409998878</v>
      </c>
      <c r="H1123">
        <v>-3.4176245480000489</v>
      </c>
    </row>
    <row r="1124" spans="1:16" ht="13.5" thickBot="1" x14ac:dyDescent="0.25">
      <c r="A1124">
        <f t="shared" si="116"/>
        <v>255</v>
      </c>
      <c r="B1124">
        <f t="shared" si="117"/>
        <v>22</v>
      </c>
      <c r="C1124" s="10" t="str">
        <f>IF(B1124=B1123," ",(LOOKUP(B1124,'Co List'!$A$3:$A$362,'Co List'!$B$3:$B$362)))</f>
        <v xml:space="preserve"> </v>
      </c>
      <c r="D1124" s="9" t="s">
        <v>413</v>
      </c>
      <c r="E1124">
        <v>12</v>
      </c>
      <c r="F1124">
        <v>12</v>
      </c>
      <c r="G1124">
        <v>12</v>
      </c>
      <c r="H1124">
        <v>18</v>
      </c>
    </row>
    <row r="1125" spans="1:16" ht="15" x14ac:dyDescent="0.25">
      <c r="A1125">
        <f t="shared" si="116"/>
        <v>256</v>
      </c>
      <c r="B1125">
        <f t="shared" si="117"/>
        <v>23</v>
      </c>
      <c r="C1125" s="10" t="str">
        <f>IF(B1125=B1124," ",(LOOKUP(B1125,'Co List'!$A$3:$A$362,'Co List'!$B$3:$B$362)))</f>
        <v>ALUFLUORIDE LTD.</v>
      </c>
      <c r="D1125" s="4" t="s">
        <v>362</v>
      </c>
      <c r="E1125">
        <v>68.75451515151515</v>
      </c>
      <c r="F1125">
        <v>77.193051422539668</v>
      </c>
      <c r="G1125">
        <v>80.297794754037938</v>
      </c>
      <c r="H1125">
        <v>0</v>
      </c>
      <c r="J1125">
        <f t="shared" ref="J1125" si="118">COUNTIF(E1167:H1167,0)</f>
        <v>1</v>
      </c>
      <c r="K1125">
        <f>SUM(E1125:H1125)/(4-J1125)</f>
        <v>75.415120442697585</v>
      </c>
      <c r="L1125">
        <f>SUM(E1135:H1135)/(4-J1125)</f>
        <v>9374.326169641723</v>
      </c>
      <c r="M1125">
        <f>E1135</f>
        <v>6664.5435229956838</v>
      </c>
      <c r="N1125">
        <f t="shared" ref="N1125" si="119">F1135</f>
        <v>8629.3848225691199</v>
      </c>
      <c r="O1125">
        <f t="shared" ref="O1125" si="120">G1135</f>
        <v>12829.050163360365</v>
      </c>
      <c r="P1125">
        <f t="shared" ref="P1125" si="121">H1135</f>
        <v>0</v>
      </c>
    </row>
    <row r="1126" spans="1:16" x14ac:dyDescent="0.2">
      <c r="A1126">
        <f t="shared" si="116"/>
        <v>257</v>
      </c>
      <c r="B1126">
        <f t="shared" si="117"/>
        <v>23</v>
      </c>
      <c r="C1126" s="10" t="str">
        <f>IF(B1126=B1125," ",(LOOKUP(B1126,'Co List'!$A$3:$A$362,'Co List'!$B$3:$B$362)))</f>
        <v xml:space="preserve"> </v>
      </c>
      <c r="D1126" s="6" t="s">
        <v>364</v>
      </c>
      <c r="E1126">
        <v>3.2577979999999997</v>
      </c>
      <c r="F1126">
        <v>3.8147413938876178</v>
      </c>
      <c r="G1126">
        <v>4.0411207450860855</v>
      </c>
      <c r="H1126">
        <v>0</v>
      </c>
    </row>
    <row r="1127" spans="1:16" x14ac:dyDescent="0.2">
      <c r="A1127">
        <f t="shared" si="116"/>
        <v>258</v>
      </c>
      <c r="B1127">
        <f t="shared" si="117"/>
        <v>23</v>
      </c>
      <c r="C1127" s="10" t="str">
        <f>IF(B1127=B1126," ",(LOOKUP(B1127,'Co List'!$A$3:$A$362,'Co List'!$B$3:$B$362)))</f>
        <v xml:space="preserve"> </v>
      </c>
      <c r="D1127" s="6" t="s">
        <v>365</v>
      </c>
      <c r="E1127">
        <v>0.81416698108099317</v>
      </c>
      <c r="F1127">
        <v>0.79696648532113779</v>
      </c>
      <c r="G1127">
        <v>0.78697671935857438</v>
      </c>
      <c r="H1127">
        <v>0</v>
      </c>
    </row>
    <row r="1128" spans="1:16" x14ac:dyDescent="0.2">
      <c r="A1128">
        <f t="shared" si="116"/>
        <v>259</v>
      </c>
      <c r="B1128">
        <f t="shared" si="117"/>
        <v>23</v>
      </c>
      <c r="C1128" s="10" t="str">
        <f>IF(B1128=B1127," ",(LOOKUP(B1128,'Co List'!$A$3:$A$362,'Co List'!$B$3:$B$362)))</f>
        <v xml:space="preserve"> </v>
      </c>
      <c r="D1128" s="7" t="s">
        <v>366</v>
      </c>
      <c r="E1128">
        <v>25.781599702110963</v>
      </c>
      <c r="F1128">
        <v>49.967485944233474</v>
      </c>
      <c r="G1128">
        <v>50.113477200626427</v>
      </c>
      <c r="H1128">
        <v>0</v>
      </c>
    </row>
    <row r="1129" spans="1:16" x14ac:dyDescent="0.2">
      <c r="A1129">
        <f t="shared" si="116"/>
        <v>260</v>
      </c>
      <c r="B1129">
        <f t="shared" si="117"/>
        <v>23</v>
      </c>
      <c r="C1129" s="10" t="str">
        <f>IF(B1129=B1128," ",(LOOKUP(B1129,'Co List'!$A$3:$A$362,'Co List'!$B$3:$B$362)))</f>
        <v xml:space="preserve"> </v>
      </c>
      <c r="D1129" s="6" t="s">
        <v>367</v>
      </c>
      <c r="E1129">
        <v>435591.07993435836</v>
      </c>
      <c r="F1129">
        <v>-1054937.0198739755</v>
      </c>
      <c r="G1129">
        <v>964590.23784664401</v>
      </c>
      <c r="H1129">
        <v>0</v>
      </c>
    </row>
    <row r="1130" spans="1:16" x14ac:dyDescent="0.2">
      <c r="A1130">
        <f t="shared" si="116"/>
        <v>261</v>
      </c>
      <c r="B1130">
        <f t="shared" si="117"/>
        <v>23</v>
      </c>
      <c r="C1130" s="10" t="str">
        <f>IF(B1130=B1129," ",(LOOKUP(B1130,'Co List'!$A$3:$A$362,'Co List'!$B$3:$B$362)))</f>
        <v xml:space="preserve"> </v>
      </c>
      <c r="D1130" s="6" t="s">
        <v>368</v>
      </c>
      <c r="E1130">
        <v>9.5207764614224061E-2</v>
      </c>
      <c r="F1130">
        <v>0.12327692603670172</v>
      </c>
      <c r="G1130">
        <v>0.18327214519086235</v>
      </c>
      <c r="H1130">
        <v>0</v>
      </c>
    </row>
    <row r="1131" spans="1:16" x14ac:dyDescent="0.2">
      <c r="A1131">
        <f t="shared" si="116"/>
        <v>262</v>
      </c>
      <c r="B1131">
        <f t="shared" si="117"/>
        <v>23</v>
      </c>
      <c r="C1131" s="10" t="str">
        <f>IF(B1131=B1130," ",(LOOKUP(B1131,'Co List'!$A$3:$A$362,'Co List'!$B$3:$B$362)))</f>
        <v xml:space="preserve"> </v>
      </c>
      <c r="D1131" s="6" t="s">
        <v>369</v>
      </c>
      <c r="E1131">
        <v>215.68102016167262</v>
      </c>
      <c r="F1131">
        <v>-3097.4102019271786</v>
      </c>
      <c r="G1131">
        <v>496.4802694798903</v>
      </c>
      <c r="H1131">
        <v>0</v>
      </c>
    </row>
    <row r="1132" spans="1:16" x14ac:dyDescent="0.2">
      <c r="A1132">
        <f t="shared" si="116"/>
        <v>263</v>
      </c>
      <c r="B1132">
        <f t="shared" si="117"/>
        <v>23</v>
      </c>
      <c r="C1132" s="10" t="str">
        <f>IF(B1132=B1131," ",(LOOKUP(B1132,'Co List'!$A$3:$A$362,'Co List'!$B$3:$B$362)))</f>
        <v xml:space="preserve"> </v>
      </c>
      <c r="D1132" s="6" t="s">
        <v>370</v>
      </c>
      <c r="E1132">
        <v>0</v>
      </c>
      <c r="F1132">
        <v>0</v>
      </c>
      <c r="G1132">
        <v>0</v>
      </c>
      <c r="H1132">
        <v>0</v>
      </c>
    </row>
    <row r="1133" spans="1:16" x14ac:dyDescent="0.2">
      <c r="A1133">
        <f t="shared" si="116"/>
        <v>264</v>
      </c>
      <c r="B1133">
        <f t="shared" si="117"/>
        <v>23</v>
      </c>
      <c r="C1133" s="10" t="str">
        <f>IF(B1133=B1132," ",(LOOKUP(B1133,'Co List'!$A$3:$A$362,'Co List'!$B$3:$B$362)))</f>
        <v xml:space="preserve"> </v>
      </c>
      <c r="D1133" s="6" t="s">
        <v>371</v>
      </c>
      <c r="E1133">
        <v>26.93661409430614</v>
      </c>
      <c r="F1133">
        <v>17.252054192206309</v>
      </c>
      <c r="G1133">
        <v>13.271262424334861</v>
      </c>
      <c r="H1133">
        <v>0</v>
      </c>
    </row>
    <row r="1134" spans="1:16" x14ac:dyDescent="0.2">
      <c r="A1134">
        <f t="shared" si="116"/>
        <v>265</v>
      </c>
      <c r="B1134">
        <f t="shared" si="117"/>
        <v>23</v>
      </c>
      <c r="C1134" s="10" t="str">
        <f>IF(B1134=B1133," ",(LOOKUP(B1134,'Co List'!$A$3:$A$362,'Co List'!$B$3:$B$362)))</f>
        <v xml:space="preserve"> </v>
      </c>
      <c r="D1134" s="6" t="s">
        <v>372</v>
      </c>
      <c r="E1134">
        <v>73.063385905693863</v>
      </c>
      <c r="F1134">
        <v>82.747945807793712</v>
      </c>
      <c r="G1134">
        <v>86.72873757566515</v>
      </c>
      <c r="H1134">
        <v>0</v>
      </c>
    </row>
    <row r="1135" spans="1:16" x14ac:dyDescent="0.2">
      <c r="A1135">
        <f t="shared" si="116"/>
        <v>266</v>
      </c>
      <c r="B1135">
        <f t="shared" si="117"/>
        <v>23</v>
      </c>
      <c r="C1135" s="10" t="str">
        <f>IF(B1135=B1134," ",(LOOKUP(B1135,'Co List'!$A$3:$A$362,'Co List'!$B$3:$B$362)))</f>
        <v xml:space="preserve"> </v>
      </c>
      <c r="D1135" s="6" t="s">
        <v>373</v>
      </c>
      <c r="E1135">
        <v>6664.5435229956838</v>
      </c>
      <c r="F1135">
        <v>8629.3848225691199</v>
      </c>
      <c r="G1135">
        <v>12829.050163360365</v>
      </c>
      <c r="H1135">
        <v>0</v>
      </c>
    </row>
    <row r="1136" spans="1:16" x14ac:dyDescent="0.2">
      <c r="A1136">
        <f t="shared" si="116"/>
        <v>267</v>
      </c>
      <c r="B1136">
        <f t="shared" si="117"/>
        <v>23</v>
      </c>
      <c r="C1136" s="10" t="str">
        <f>IF(B1136=B1135," ",(LOOKUP(B1136,'Co List'!$A$3:$A$362,'Co List'!$B$3:$B$362)))</f>
        <v xml:space="preserve"> </v>
      </c>
      <c r="D1136" s="6" t="s">
        <v>374</v>
      </c>
      <c r="E1136">
        <v>6637.0069916248431</v>
      </c>
      <c r="F1136">
        <v>8580.4262143955038</v>
      </c>
      <c r="G1136">
        <v>12748.299782322623</v>
      </c>
      <c r="H1136">
        <v>0</v>
      </c>
    </row>
    <row r="1137" spans="1:8" x14ac:dyDescent="0.2">
      <c r="A1137">
        <f t="shared" si="116"/>
        <v>268</v>
      </c>
      <c r="B1137">
        <f t="shared" si="117"/>
        <v>23</v>
      </c>
      <c r="C1137" s="10" t="str">
        <f>IF(B1137=B1136," ",(LOOKUP(B1137,'Co List'!$A$3:$A$362,'Co List'!$B$3:$B$362)))</f>
        <v xml:space="preserve"> </v>
      </c>
      <c r="D1137" s="6" t="s">
        <v>375</v>
      </c>
      <c r="E1137">
        <v>16.054922324131599</v>
      </c>
      <c r="F1137">
        <v>19.950082207910398</v>
      </c>
      <c r="G1137">
        <v>29.300085186299203</v>
      </c>
      <c r="H1137">
        <v>0</v>
      </c>
    </row>
    <row r="1138" spans="1:8" x14ac:dyDescent="0.2">
      <c r="A1138">
        <f t="shared" si="116"/>
        <v>269</v>
      </c>
      <c r="B1138">
        <f t="shared" si="117"/>
        <v>23</v>
      </c>
      <c r="C1138" s="10" t="str">
        <f>IF(B1138=B1137," ",(LOOKUP(B1138,'Co List'!$A$3:$A$362,'Co List'!$B$3:$B$362)))</f>
        <v xml:space="preserve"> </v>
      </c>
      <c r="D1138" s="6" t="s">
        <v>376</v>
      </c>
      <c r="E1138">
        <v>11.48160904670816</v>
      </c>
      <c r="F1138">
        <v>29.008525965707037</v>
      </c>
      <c r="G1138">
        <v>51.450295851441922</v>
      </c>
      <c r="H1138">
        <v>0</v>
      </c>
    </row>
    <row r="1139" spans="1:8" x14ac:dyDescent="0.2">
      <c r="A1139">
        <f t="shared" si="116"/>
        <v>270</v>
      </c>
      <c r="B1139">
        <f t="shared" si="117"/>
        <v>23</v>
      </c>
      <c r="C1139" s="10" t="str">
        <f>IF(B1139=B1138," ",(LOOKUP(B1139,'Co List'!$A$3:$A$362,'Co List'!$B$3:$B$362)))</f>
        <v xml:space="preserve"> </v>
      </c>
      <c r="D1139" s="6" t="s">
        <v>377</v>
      </c>
      <c r="E1139">
        <v>1795.2023699364224</v>
      </c>
      <c r="F1139">
        <v>1488.7461460436507</v>
      </c>
      <c r="G1139">
        <v>1702.5769137291143</v>
      </c>
      <c r="H1139">
        <v>0</v>
      </c>
    </row>
    <row r="1140" spans="1:8" ht="15" x14ac:dyDescent="0.25">
      <c r="A1140">
        <f t="shared" si="116"/>
        <v>271</v>
      </c>
      <c r="B1140">
        <f t="shared" si="117"/>
        <v>23</v>
      </c>
      <c r="C1140" s="10" t="str">
        <f>IF(B1140=B1139," ",(LOOKUP(B1140,'Co List'!$A$3:$A$362,'Co List'!$B$3:$B$362)))</f>
        <v xml:space="preserve"> </v>
      </c>
      <c r="D1140" s="8" t="s">
        <v>378</v>
      </c>
      <c r="E1140">
        <v>1669.3063200000001</v>
      </c>
      <c r="F1140">
        <v>1378.7080000000003</v>
      </c>
      <c r="G1140">
        <v>1554.2904000000001</v>
      </c>
      <c r="H1140">
        <v>0</v>
      </c>
    </row>
    <row r="1141" spans="1:8" ht="15" x14ac:dyDescent="0.25">
      <c r="A1141">
        <f t="shared" si="116"/>
        <v>272</v>
      </c>
      <c r="B1141">
        <f t="shared" si="117"/>
        <v>23</v>
      </c>
      <c r="C1141" s="10" t="str">
        <f>IF(B1141=B1140," ",(LOOKUP(B1141,'Co List'!$A$3:$A$362,'Co List'!$B$3:$B$362)))</f>
        <v xml:space="preserve"> </v>
      </c>
      <c r="D1141" s="8" t="s">
        <v>379</v>
      </c>
      <c r="E1141">
        <v>125.89604993642241</v>
      </c>
      <c r="F1141">
        <v>110.03814604365057</v>
      </c>
      <c r="G1141">
        <v>148.28651372911412</v>
      </c>
      <c r="H1141">
        <v>0</v>
      </c>
    </row>
    <row r="1142" spans="1:8" ht="15" x14ac:dyDescent="0.25">
      <c r="A1142">
        <f t="shared" si="116"/>
        <v>273</v>
      </c>
      <c r="B1142">
        <f t="shared" si="117"/>
        <v>23</v>
      </c>
      <c r="C1142" s="10" t="str">
        <f>IF(B1142=B1141," ",(LOOKUP(B1142,'Co List'!$A$3:$A$362,'Co List'!$B$3:$B$362)))</f>
        <v xml:space="preserve"> </v>
      </c>
      <c r="D1142" s="8" t="s">
        <v>380</v>
      </c>
      <c r="E1142">
        <v>-1.2789769243681803E-13</v>
      </c>
      <c r="F1142">
        <v>-1.8474111129762605E-13</v>
      </c>
      <c r="G1142">
        <v>0</v>
      </c>
      <c r="H1142">
        <v>0</v>
      </c>
    </row>
    <row r="1143" spans="1:8" ht="15" x14ac:dyDescent="0.25">
      <c r="A1143">
        <f t="shared" si="116"/>
        <v>274</v>
      </c>
      <c r="B1143">
        <f t="shared" si="117"/>
        <v>23</v>
      </c>
      <c r="C1143" s="10" t="str">
        <f>IF(B1143=B1142," ",(LOOKUP(B1143,'Co List'!$A$3:$A$362,'Co List'!$B$3:$B$362)))</f>
        <v xml:space="preserve"> </v>
      </c>
      <c r="D1143" s="8" t="s">
        <v>381</v>
      </c>
      <c r="E1143">
        <v>4869.3411530592612</v>
      </c>
      <c r="F1143">
        <v>7140.6386765254711</v>
      </c>
      <c r="G1143">
        <v>11126.47324963125</v>
      </c>
      <c r="H1143">
        <v>0</v>
      </c>
    </row>
    <row r="1144" spans="1:8" ht="15" x14ac:dyDescent="0.25">
      <c r="A1144">
        <f t="shared" si="116"/>
        <v>275</v>
      </c>
      <c r="B1144">
        <f t="shared" si="117"/>
        <v>23</v>
      </c>
      <c r="C1144" s="10" t="str">
        <f>IF(B1144=B1143," ",(LOOKUP(B1144,'Co List'!$A$3:$A$362,'Co List'!$B$3:$B$362)))</f>
        <v xml:space="preserve"> </v>
      </c>
      <c r="D1144" s="8" t="s">
        <v>382</v>
      </c>
      <c r="E1144">
        <v>0</v>
      </c>
      <c r="F1144">
        <v>5320.0806064610397</v>
      </c>
      <c r="G1144">
        <v>11006.053964398081</v>
      </c>
      <c r="H1144">
        <v>0</v>
      </c>
    </row>
    <row r="1145" spans="1:8" ht="15" x14ac:dyDescent="0.25">
      <c r="A1145">
        <f t="shared" si="116"/>
        <v>276</v>
      </c>
      <c r="B1145">
        <f t="shared" si="117"/>
        <v>23</v>
      </c>
      <c r="C1145" s="10" t="str">
        <f>IF(B1145=B1144," ",(LOOKUP(B1145,'Co List'!$A$3:$A$362,'Co List'!$B$3:$B$362)))</f>
        <v xml:space="preserve"> </v>
      </c>
      <c r="D1145" s="8" t="s">
        <v>383</v>
      </c>
      <c r="E1145">
        <v>4869.3411530592612</v>
      </c>
      <c r="F1145">
        <v>1820.5580700644311</v>
      </c>
      <c r="G1145">
        <v>120.41928523316999</v>
      </c>
      <c r="H1145">
        <v>0</v>
      </c>
    </row>
    <row r="1146" spans="1:8" x14ac:dyDescent="0.2">
      <c r="A1146">
        <f t="shared" si="116"/>
        <v>277</v>
      </c>
      <c r="B1146">
        <f t="shared" si="117"/>
        <v>23</v>
      </c>
      <c r="C1146" s="10" t="str">
        <f>IF(B1146=B1145," ",(LOOKUP(B1146,'Co List'!$A$3:$A$362,'Co List'!$B$3:$B$362)))</f>
        <v xml:space="preserve"> </v>
      </c>
      <c r="D1146" s="6" t="s">
        <v>384</v>
      </c>
      <c r="E1146">
        <v>0</v>
      </c>
      <c r="F1146">
        <v>0</v>
      </c>
      <c r="G1146">
        <v>0</v>
      </c>
      <c r="H1146">
        <v>0</v>
      </c>
    </row>
    <row r="1147" spans="1:8" x14ac:dyDescent="0.2">
      <c r="A1147">
        <f t="shared" si="116"/>
        <v>278</v>
      </c>
      <c r="B1147">
        <f t="shared" si="117"/>
        <v>23</v>
      </c>
      <c r="C1147" s="10" t="str">
        <f>IF(B1147=B1146," ",(LOOKUP(B1147,'Co List'!$A$3:$A$362,'Co List'!$B$3:$B$362)))</f>
        <v xml:space="preserve"> </v>
      </c>
      <c r="D1147" s="6" t="s">
        <v>385</v>
      </c>
      <c r="E1147">
        <v>1494.6725220714302</v>
      </c>
      <c r="F1147">
        <v>1871.8539316890412</v>
      </c>
      <c r="G1147">
        <v>2753.3137343547078</v>
      </c>
      <c r="H1147">
        <v>0</v>
      </c>
    </row>
    <row r="1148" spans="1:8" x14ac:dyDescent="0.2">
      <c r="A1148">
        <f t="shared" si="116"/>
        <v>279</v>
      </c>
      <c r="B1148">
        <f t="shared" si="117"/>
        <v>23</v>
      </c>
      <c r="C1148" s="10" t="str">
        <f>IF(B1148=B1147," ",(LOOKUP(B1148,'Co List'!$A$3:$A$362,'Co List'!$B$3:$B$362)))</f>
        <v xml:space="preserve"> </v>
      </c>
      <c r="D1148" s="6" t="s">
        <v>386</v>
      </c>
      <c r="E1148">
        <v>0</v>
      </c>
      <c r="F1148">
        <v>1313.023068</v>
      </c>
      <c r="G1148">
        <v>2716.350336</v>
      </c>
      <c r="H1148">
        <v>0</v>
      </c>
    </row>
    <row r="1149" spans="1:8" x14ac:dyDescent="0.2">
      <c r="A1149">
        <f t="shared" si="116"/>
        <v>280</v>
      </c>
      <c r="B1149">
        <f t="shared" si="117"/>
        <v>23</v>
      </c>
      <c r="C1149" s="10" t="str">
        <f>IF(B1149=B1148," ",(LOOKUP(B1149,'Co List'!$A$3:$A$362,'Co List'!$B$3:$B$362)))</f>
        <v xml:space="preserve"> </v>
      </c>
      <c r="D1149" s="6" t="s">
        <v>387</v>
      </c>
      <c r="E1149">
        <v>0</v>
      </c>
      <c r="F1149">
        <v>0</v>
      </c>
      <c r="G1149">
        <v>0</v>
      </c>
      <c r="H1149">
        <v>0</v>
      </c>
    </row>
    <row r="1150" spans="1:8" x14ac:dyDescent="0.2">
      <c r="A1150">
        <f t="shared" si="116"/>
        <v>281</v>
      </c>
      <c r="B1150">
        <f t="shared" si="117"/>
        <v>23</v>
      </c>
      <c r="C1150" s="10" t="str">
        <f>IF(B1150=B1149," ",(LOOKUP(B1150,'Co List'!$A$3:$A$362,'Co List'!$B$3:$B$362)))</f>
        <v xml:space="preserve"> </v>
      </c>
      <c r="D1150" s="6" t="s">
        <v>388</v>
      </c>
      <c r="E1150">
        <v>0</v>
      </c>
      <c r="F1150">
        <v>0</v>
      </c>
      <c r="G1150">
        <v>0</v>
      </c>
      <c r="H1150">
        <v>0</v>
      </c>
    </row>
    <row r="1151" spans="1:8" x14ac:dyDescent="0.2">
      <c r="A1151">
        <f t="shared" si="116"/>
        <v>282</v>
      </c>
      <c r="B1151">
        <f t="shared" si="117"/>
        <v>23</v>
      </c>
      <c r="C1151" s="10" t="str">
        <f>IF(B1151=B1150," ",(LOOKUP(B1151,'Co List'!$A$3:$A$362,'Co List'!$B$3:$B$362)))</f>
        <v xml:space="preserve"> </v>
      </c>
      <c r="D1151" s="6" t="s">
        <v>389</v>
      </c>
      <c r="E1151">
        <v>1494.6725220714302</v>
      </c>
      <c r="F1151">
        <v>558.83086368904128</v>
      </c>
      <c r="G1151">
        <v>36.963398354707685</v>
      </c>
      <c r="H1151">
        <v>0</v>
      </c>
    </row>
    <row r="1152" spans="1:8" x14ac:dyDescent="0.2">
      <c r="A1152">
        <f t="shared" si="116"/>
        <v>283</v>
      </c>
      <c r="B1152">
        <f t="shared" si="117"/>
        <v>23</v>
      </c>
      <c r="C1152" s="10" t="str">
        <f>IF(B1152=B1151," ",(LOOKUP(B1152,'Co List'!$A$3:$A$362,'Co List'!$B$3:$B$362)))</f>
        <v xml:space="preserve"> </v>
      </c>
      <c r="D1152" s="6" t="s">
        <v>390</v>
      </c>
      <c r="E1152">
        <v>0</v>
      </c>
      <c r="F1152">
        <v>0</v>
      </c>
      <c r="G1152">
        <v>0</v>
      </c>
      <c r="H1152">
        <v>0</v>
      </c>
    </row>
    <row r="1153" spans="1:8" x14ac:dyDescent="0.2">
      <c r="A1153">
        <f t="shared" si="116"/>
        <v>284</v>
      </c>
      <c r="B1153">
        <f t="shared" si="117"/>
        <v>23</v>
      </c>
      <c r="C1153" s="10" t="str">
        <f>IF(B1153=B1152," ",(LOOKUP(B1153,'Co List'!$A$3:$A$362,'Co List'!$B$3:$B$362)))</f>
        <v xml:space="preserve"> </v>
      </c>
      <c r="D1153" s="6" t="s">
        <v>391</v>
      </c>
      <c r="E1153">
        <v>0</v>
      </c>
      <c r="F1153">
        <v>0</v>
      </c>
      <c r="G1153">
        <v>0</v>
      </c>
      <c r="H1153">
        <v>0</v>
      </c>
    </row>
    <row r="1154" spans="1:8" x14ac:dyDescent="0.2">
      <c r="A1154">
        <f t="shared" si="116"/>
        <v>285</v>
      </c>
      <c r="B1154">
        <f t="shared" si="117"/>
        <v>23</v>
      </c>
      <c r="C1154" s="10" t="str">
        <f>IF(B1154=B1153," ",(LOOKUP(B1154,'Co List'!$A$3:$A$362,'Co List'!$B$3:$B$362)))</f>
        <v xml:space="preserve"> </v>
      </c>
      <c r="D1154" s="6" t="s">
        <v>392</v>
      </c>
      <c r="E1154">
        <v>0</v>
      </c>
      <c r="F1154">
        <v>0</v>
      </c>
      <c r="G1154">
        <v>0</v>
      </c>
      <c r="H1154">
        <v>0</v>
      </c>
    </row>
    <row r="1155" spans="1:8" x14ac:dyDescent="0.2">
      <c r="A1155">
        <f t="shared" si="116"/>
        <v>286</v>
      </c>
      <c r="B1155">
        <f t="shared" si="117"/>
        <v>23</v>
      </c>
      <c r="C1155" s="10" t="str">
        <f>IF(B1155=B1154," ",(LOOKUP(B1155,'Co List'!$A$3:$A$362,'Co List'!$B$3:$B$362)))</f>
        <v xml:space="preserve"> </v>
      </c>
      <c r="D1155" s="6" t="s">
        <v>393</v>
      </c>
      <c r="E1155">
        <v>0</v>
      </c>
      <c r="F1155">
        <v>0</v>
      </c>
      <c r="G1155">
        <v>0</v>
      </c>
      <c r="H1155">
        <v>0</v>
      </c>
    </row>
    <row r="1156" spans="1:8" ht="15" x14ac:dyDescent="0.25">
      <c r="A1156">
        <f t="shared" si="116"/>
        <v>287</v>
      </c>
      <c r="B1156">
        <f t="shared" si="117"/>
        <v>23</v>
      </c>
      <c r="C1156" s="10" t="str">
        <f>IF(B1156=B1155," ",(LOOKUP(B1156,'Co List'!$A$3:$A$362,'Co List'!$B$3:$B$362)))</f>
        <v xml:space="preserve"> </v>
      </c>
      <c r="D1156" s="8" t="s">
        <v>394</v>
      </c>
      <c r="E1156">
        <v>0</v>
      </c>
      <c r="F1156">
        <v>0</v>
      </c>
      <c r="G1156">
        <v>0</v>
      </c>
      <c r="H1156">
        <v>0</v>
      </c>
    </row>
    <row r="1157" spans="1:8" ht="15" x14ac:dyDescent="0.25">
      <c r="A1157">
        <f t="shared" ref="A1157:A1220" si="122">IF(A1156&gt;0,A1156+1,(IF($C$1=C1157,1,0)))</f>
        <v>288</v>
      </c>
      <c r="B1157">
        <f t="shared" ref="B1157:B1220" si="123">IF(D1157=$D$3,B1156+1,B1156)</f>
        <v>23</v>
      </c>
      <c r="C1157" s="10" t="str">
        <f>IF(B1157=B1156," ",(LOOKUP(B1157,'Co List'!$A$3:$A$362,'Co List'!$B$3:$B$362)))</f>
        <v xml:space="preserve"> </v>
      </c>
      <c r="D1157" s="8" t="s">
        <v>395</v>
      </c>
      <c r="E1157">
        <v>4.2473733814570584</v>
      </c>
      <c r="F1157">
        <v>3.2314276882674773</v>
      </c>
      <c r="G1157">
        <v>3.2110600420566833</v>
      </c>
      <c r="H1157">
        <v>0</v>
      </c>
    </row>
    <row r="1158" spans="1:8" ht="15" x14ac:dyDescent="0.25">
      <c r="A1158">
        <f t="shared" si="122"/>
        <v>289</v>
      </c>
      <c r="B1158">
        <f t="shared" si="123"/>
        <v>23</v>
      </c>
      <c r="C1158" s="10" t="str">
        <f>IF(B1158=B1157," ",(LOOKUP(B1158,'Co List'!$A$3:$A$362,'Co List'!$B$3:$B$362)))</f>
        <v xml:space="preserve"> </v>
      </c>
      <c r="D1158" s="8" t="s">
        <v>396</v>
      </c>
      <c r="E1158">
        <v>2204.9560000000001</v>
      </c>
      <c r="F1158">
        <v>1868.0160000000001</v>
      </c>
      <c r="G1158">
        <v>2163.44</v>
      </c>
      <c r="H1158">
        <v>0</v>
      </c>
    </row>
    <row r="1159" spans="1:8" x14ac:dyDescent="0.2">
      <c r="A1159">
        <f t="shared" si="122"/>
        <v>290</v>
      </c>
      <c r="B1159">
        <f t="shared" si="123"/>
        <v>23</v>
      </c>
      <c r="C1159" s="10" t="str">
        <f>IF(B1159=B1158," ",(LOOKUP(B1159,'Co List'!$A$3:$A$362,'Co List'!$B$3:$B$362)))</f>
        <v xml:space="preserve"> </v>
      </c>
      <c r="D1159" s="6" t="s">
        <v>397</v>
      </c>
      <c r="E1159">
        <v>2060.8719999999998</v>
      </c>
      <c r="F1159">
        <v>1745.2</v>
      </c>
      <c r="G1159">
        <v>1992.68</v>
      </c>
      <c r="H1159">
        <v>0</v>
      </c>
    </row>
    <row r="1160" spans="1:8" x14ac:dyDescent="0.2">
      <c r="A1160">
        <f t="shared" si="122"/>
        <v>291</v>
      </c>
      <c r="B1160">
        <f t="shared" si="123"/>
        <v>23</v>
      </c>
      <c r="C1160" s="10" t="str">
        <f>IF(B1160=B1159," ",(LOOKUP(B1160,'Co List'!$A$3:$A$362,'Co List'!$B$3:$B$362)))</f>
        <v xml:space="preserve"> </v>
      </c>
      <c r="D1160" s="6" t="s">
        <v>398</v>
      </c>
      <c r="E1160">
        <v>144.084</v>
      </c>
      <c r="F1160">
        <v>122.816</v>
      </c>
      <c r="G1160">
        <v>170.76</v>
      </c>
      <c r="H1160">
        <v>0</v>
      </c>
    </row>
    <row r="1161" spans="1:8" x14ac:dyDescent="0.2">
      <c r="A1161">
        <f t="shared" si="122"/>
        <v>292</v>
      </c>
      <c r="B1161">
        <f t="shared" si="123"/>
        <v>23</v>
      </c>
      <c r="C1161" s="10" t="str">
        <f>IF(B1161=B1160," ",(LOOKUP(B1161,'Co List'!$A$3:$A$362,'Co List'!$B$3:$B$362)))</f>
        <v xml:space="preserve"> </v>
      </c>
      <c r="D1161" s="6" t="s">
        <v>399</v>
      </c>
      <c r="E1161">
        <v>0</v>
      </c>
      <c r="F1161">
        <v>0</v>
      </c>
      <c r="G1161">
        <v>0</v>
      </c>
      <c r="H1161">
        <v>0</v>
      </c>
    </row>
    <row r="1162" spans="1:8" x14ac:dyDescent="0.2">
      <c r="A1162">
        <f t="shared" si="122"/>
        <v>293</v>
      </c>
      <c r="B1162">
        <f t="shared" si="123"/>
        <v>23</v>
      </c>
      <c r="C1162" s="10" t="str">
        <f>IF(B1162=B1161," ",(LOOKUP(B1162,'Co List'!$A$3:$A$362,'Co List'!$B$3:$B$362)))</f>
        <v xml:space="preserve"> </v>
      </c>
      <c r="D1162" s="6" t="s">
        <v>400</v>
      </c>
      <c r="E1162">
        <v>0</v>
      </c>
      <c r="F1162">
        <v>0</v>
      </c>
      <c r="G1162">
        <v>0</v>
      </c>
      <c r="H1162">
        <v>0</v>
      </c>
    </row>
    <row r="1163" spans="1:8" x14ac:dyDescent="0.2">
      <c r="A1163">
        <f t="shared" si="122"/>
        <v>294</v>
      </c>
      <c r="B1163">
        <f t="shared" si="123"/>
        <v>23</v>
      </c>
      <c r="C1163" s="10" t="str">
        <f>IF(B1163=B1162," ",(LOOKUP(B1163,'Co List'!$A$3:$A$362,'Co List'!$B$3:$B$362)))</f>
        <v xml:space="preserve"> </v>
      </c>
      <c r="D1163" s="6" t="s">
        <v>401</v>
      </c>
      <c r="E1163">
        <v>0.75221828000000002</v>
      </c>
      <c r="F1163">
        <v>0.78184960000000014</v>
      </c>
      <c r="G1163">
        <v>0.87279384000000004</v>
      </c>
      <c r="H1163">
        <v>0</v>
      </c>
    </row>
    <row r="1164" spans="1:8" x14ac:dyDescent="0.2">
      <c r="A1164">
        <f t="shared" si="122"/>
        <v>295</v>
      </c>
      <c r="B1164">
        <f t="shared" si="123"/>
        <v>23</v>
      </c>
      <c r="C1164" s="10" t="str">
        <f>IF(B1164=B1163," ",(LOOKUP(B1164,'Co List'!$A$3:$A$362,'Co List'!$B$3:$B$362)))</f>
        <v xml:space="preserve"> </v>
      </c>
      <c r="D1164" s="6" t="s">
        <v>402</v>
      </c>
      <c r="E1164">
        <v>0.15661930799999998</v>
      </c>
      <c r="F1164">
        <v>0.151554944</v>
      </c>
      <c r="G1164">
        <v>0.23189207999999997</v>
      </c>
      <c r="H1164">
        <v>0</v>
      </c>
    </row>
    <row r="1165" spans="1:8" x14ac:dyDescent="0.2">
      <c r="A1165">
        <f t="shared" si="122"/>
        <v>296</v>
      </c>
      <c r="B1165">
        <f t="shared" si="123"/>
        <v>23</v>
      </c>
      <c r="C1165" s="10" t="str">
        <f>IF(B1165=B1164," ",(LOOKUP(B1165,'Co List'!$A$3:$A$362,'Co List'!$B$3:$B$362)))</f>
        <v xml:space="preserve"> </v>
      </c>
      <c r="D1165" s="6" t="s">
        <v>403</v>
      </c>
      <c r="E1165">
        <v>0</v>
      </c>
      <c r="F1165">
        <v>0</v>
      </c>
      <c r="G1165">
        <v>0</v>
      </c>
      <c r="H1165">
        <v>0</v>
      </c>
    </row>
    <row r="1166" spans="1:8" x14ac:dyDescent="0.2">
      <c r="A1166">
        <f t="shared" si="122"/>
        <v>297</v>
      </c>
      <c r="B1166">
        <f t="shared" si="123"/>
        <v>23</v>
      </c>
      <c r="C1166" s="10" t="str">
        <f>IF(B1166=B1165," ",(LOOKUP(B1166,'Co List'!$A$3:$A$362,'Co List'!$B$3:$B$362)))</f>
        <v xml:space="preserve"> </v>
      </c>
      <c r="D1166" s="6" t="s">
        <v>404</v>
      </c>
      <c r="E1166" s="11">
        <v>0.90883758799999992</v>
      </c>
      <c r="F1166" s="11">
        <v>0.93340454400000017</v>
      </c>
      <c r="G1166" s="11">
        <v>1.1046859199999999</v>
      </c>
      <c r="H1166" s="11">
        <v>0</v>
      </c>
    </row>
    <row r="1167" spans="1:8" x14ac:dyDescent="0.2">
      <c r="A1167">
        <f t="shared" si="122"/>
        <v>298</v>
      </c>
      <c r="B1167">
        <f t="shared" si="123"/>
        <v>23</v>
      </c>
      <c r="C1167" s="10" t="str">
        <f>IF(B1167=B1166," ",(LOOKUP(B1167,'Co List'!$A$3:$A$362,'Co List'!$B$3:$B$362)))</f>
        <v xml:space="preserve"> </v>
      </c>
      <c r="D1167" s="6" t="s">
        <v>405</v>
      </c>
      <c r="E1167">
        <v>25.85</v>
      </c>
      <c r="F1167">
        <v>17.27</v>
      </c>
      <c r="G1167">
        <v>25.6</v>
      </c>
      <c r="H1167">
        <v>0</v>
      </c>
    </row>
    <row r="1168" spans="1:8" x14ac:dyDescent="0.2">
      <c r="A1168">
        <f t="shared" si="122"/>
        <v>299</v>
      </c>
      <c r="B1168">
        <f t="shared" si="123"/>
        <v>23</v>
      </c>
      <c r="C1168" s="10" t="str">
        <f>IF(B1168=B1167," ",(LOOKUP(B1168,'Co List'!$A$3:$A$362,'Co List'!$B$3:$B$362)))</f>
        <v xml:space="preserve"> </v>
      </c>
      <c r="D1168" s="6" t="s">
        <v>406</v>
      </c>
      <c r="E1168">
        <v>3.09</v>
      </c>
      <c r="F1168">
        <v>-0.27860000000000001</v>
      </c>
      <c r="G1168">
        <v>2.5840000000000001</v>
      </c>
      <c r="H1168">
        <v>0</v>
      </c>
    </row>
    <row r="1169" spans="1:16" x14ac:dyDescent="0.2">
      <c r="A1169">
        <f t="shared" si="122"/>
        <v>300</v>
      </c>
      <c r="B1169">
        <f t="shared" si="123"/>
        <v>23</v>
      </c>
      <c r="C1169" s="10" t="str">
        <f>IF(B1169=B1168," ",(LOOKUP(B1169,'Co List'!$A$3:$A$362,'Co List'!$B$3:$B$362)))</f>
        <v xml:space="preserve"> </v>
      </c>
      <c r="D1169" s="6" t="s">
        <v>407</v>
      </c>
      <c r="E1169" s="11">
        <v>1.53</v>
      </c>
      <c r="F1169" s="11">
        <v>-0.81799999999999995</v>
      </c>
      <c r="G1169" s="11">
        <v>1.33</v>
      </c>
      <c r="H1169" s="11">
        <v>0</v>
      </c>
    </row>
    <row r="1170" spans="1:16" x14ac:dyDescent="0.2">
      <c r="A1170">
        <f t="shared" si="122"/>
        <v>301</v>
      </c>
      <c r="B1170">
        <f t="shared" si="123"/>
        <v>23</v>
      </c>
      <c r="C1170" s="10" t="str">
        <f>IF(B1170=B1169," ",(LOOKUP(B1170,'Co List'!$A$3:$A$362,'Co List'!$B$3:$B$362)))</f>
        <v xml:space="preserve"> </v>
      </c>
      <c r="D1170" s="6" t="s">
        <v>408</v>
      </c>
      <c r="E1170">
        <v>7</v>
      </c>
      <c r="F1170">
        <v>7</v>
      </c>
      <c r="G1170">
        <v>7</v>
      </c>
      <c r="H1170">
        <v>0</v>
      </c>
    </row>
    <row r="1171" spans="1:16" x14ac:dyDescent="0.2">
      <c r="A1171">
        <f t="shared" si="122"/>
        <v>302</v>
      </c>
      <c r="B1171">
        <f t="shared" si="123"/>
        <v>23</v>
      </c>
      <c r="C1171" s="10" t="str">
        <f>IF(B1171=B1170," ",(LOOKUP(B1171,'Co List'!$A$3:$A$362,'Co List'!$B$3:$B$362)))</f>
        <v xml:space="preserve"> </v>
      </c>
      <c r="D1171" s="6" t="s">
        <v>409</v>
      </c>
      <c r="E1171">
        <v>5.0999999999999996</v>
      </c>
      <c r="F1171">
        <v>2.65</v>
      </c>
      <c r="G1171">
        <v>0</v>
      </c>
      <c r="H1171">
        <v>0</v>
      </c>
    </row>
    <row r="1172" spans="1:16" x14ac:dyDescent="0.2">
      <c r="A1172">
        <f t="shared" si="122"/>
        <v>303</v>
      </c>
      <c r="B1172">
        <f t="shared" si="123"/>
        <v>23</v>
      </c>
      <c r="C1172" s="10" t="str">
        <f>IF(B1172=B1171," ",(LOOKUP(B1172,'Co List'!$A$3:$A$362,'Co List'!$B$3:$B$362)))</f>
        <v xml:space="preserve"> </v>
      </c>
      <c r="D1172" s="6" t="s">
        <v>410</v>
      </c>
      <c r="E1172">
        <v>5.2684046879999995</v>
      </c>
      <c r="F1172">
        <v>4.2736925440000002</v>
      </c>
      <c r="G1172">
        <v>4.5000683199999996</v>
      </c>
      <c r="H1172">
        <v>0</v>
      </c>
    </row>
    <row r="1173" spans="1:16" x14ac:dyDescent="0.2">
      <c r="A1173">
        <f t="shared" si="122"/>
        <v>304</v>
      </c>
      <c r="B1173">
        <f t="shared" si="123"/>
        <v>23</v>
      </c>
      <c r="C1173" s="10" t="str">
        <f>IF(B1173=B1172," ",(LOOKUP(B1173,'Co List'!$A$3:$A$362,'Co List'!$B$3:$B$362)))</f>
        <v xml:space="preserve"> </v>
      </c>
      <c r="D1173" s="6" t="s">
        <v>411</v>
      </c>
      <c r="E1173">
        <v>5.1562109694570584</v>
      </c>
      <c r="F1173">
        <v>4.1648322322674778</v>
      </c>
      <c r="G1173">
        <v>4.3157459620566829</v>
      </c>
      <c r="H1173">
        <v>0</v>
      </c>
    </row>
    <row r="1174" spans="1:16" x14ac:dyDescent="0.2">
      <c r="A1174">
        <f t="shared" si="122"/>
        <v>305</v>
      </c>
      <c r="B1174">
        <f t="shared" si="123"/>
        <v>23</v>
      </c>
      <c r="C1174" s="10" t="str">
        <f>IF(B1174=B1173," ",(LOOKUP(B1174,'Co List'!$A$3:$A$362,'Co List'!$B$3:$B$362)))</f>
        <v xml:space="preserve"> </v>
      </c>
      <c r="D1174" s="6" t="s">
        <v>412</v>
      </c>
      <c r="E1174">
        <v>5.6210969457058724E-2</v>
      </c>
      <c r="F1174">
        <v>1.5148322322674779</v>
      </c>
      <c r="G1174">
        <v>4.3157459620566829</v>
      </c>
      <c r="H1174">
        <v>0</v>
      </c>
    </row>
    <row r="1175" spans="1:16" ht="13.5" thickBot="1" x14ac:dyDescent="0.25">
      <c r="A1175">
        <f t="shared" si="122"/>
        <v>306</v>
      </c>
      <c r="B1175">
        <f t="shared" si="123"/>
        <v>23</v>
      </c>
      <c r="C1175" s="10" t="str">
        <f>IF(B1175=B1174," ",(LOOKUP(B1175,'Co List'!$A$3:$A$362,'Co List'!$B$3:$B$362)))</f>
        <v xml:space="preserve"> </v>
      </c>
      <c r="D1175" s="9" t="s">
        <v>413</v>
      </c>
      <c r="E1175">
        <v>12</v>
      </c>
      <c r="F1175">
        <v>12</v>
      </c>
      <c r="G1175">
        <v>12</v>
      </c>
      <c r="H1175">
        <v>0</v>
      </c>
    </row>
    <row r="1176" spans="1:16" ht="15" x14ac:dyDescent="0.25">
      <c r="A1176">
        <f t="shared" si="122"/>
        <v>307</v>
      </c>
      <c r="B1176">
        <f t="shared" si="123"/>
        <v>24</v>
      </c>
      <c r="C1176" s="10" t="str">
        <f>IF(B1176=B1175," ",(LOOKUP(B1176,'Co List'!$A$3:$A$362,'Co List'!$B$3:$B$362)))</f>
        <v>AMAR RAJA BATTERIES</v>
      </c>
      <c r="D1176" s="4" t="s">
        <v>362</v>
      </c>
      <c r="E1176">
        <v>49.185596276548615</v>
      </c>
      <c r="F1176">
        <v>52.106117531848952</v>
      </c>
      <c r="G1176">
        <v>50.6568707248992</v>
      </c>
      <c r="H1176">
        <v>50.981374323921827</v>
      </c>
      <c r="J1176">
        <f t="shared" ref="J1176" si="124">COUNTIF(E1218:H1218,0)</f>
        <v>0</v>
      </c>
      <c r="K1176">
        <f>SUM(E1176:H1176)/(4-J1176)</f>
        <v>50.732489714304648</v>
      </c>
      <c r="L1176">
        <f>SUM(E1186:H1186)/(4-J1176)</f>
        <v>95058.508684005195</v>
      </c>
      <c r="M1176">
        <f>E1186</f>
        <v>82433.550764944186</v>
      </c>
      <c r="N1176">
        <f t="shared" ref="N1176" si="125">F1186</f>
        <v>90873.478383608148</v>
      </c>
      <c r="O1176">
        <f t="shared" ref="O1176" si="126">G1186</f>
        <v>97492.143623553682</v>
      </c>
      <c r="P1176">
        <f t="shared" ref="P1176" si="127">H1186</f>
        <v>109434.86196391475</v>
      </c>
    </row>
    <row r="1177" spans="1:16" x14ac:dyDescent="0.2">
      <c r="A1177">
        <f t="shared" si="122"/>
        <v>308</v>
      </c>
      <c r="B1177">
        <f t="shared" si="123"/>
        <v>24</v>
      </c>
      <c r="C1177" s="10" t="str">
        <f>IF(B1177=B1176," ",(LOOKUP(B1177,'Co List'!$A$3:$A$362,'Co List'!$B$3:$B$362)))</f>
        <v xml:space="preserve"> </v>
      </c>
      <c r="D1177" s="6" t="s">
        <v>364</v>
      </c>
      <c r="E1177">
        <v>2.6294409256835101</v>
      </c>
      <c r="F1177">
        <v>2.629077382175427</v>
      </c>
      <c r="G1177">
        <v>2.6130082969681174</v>
      </c>
      <c r="H1177">
        <v>2.610682661962108</v>
      </c>
    </row>
    <row r="1178" spans="1:16" x14ac:dyDescent="0.2">
      <c r="A1178">
        <f t="shared" si="122"/>
        <v>309</v>
      </c>
      <c r="B1178">
        <f t="shared" si="123"/>
        <v>24</v>
      </c>
      <c r="C1178" s="10" t="str">
        <f>IF(B1178=B1177," ",(LOOKUP(B1178,'Co List'!$A$3:$A$362,'Co List'!$B$3:$B$362)))</f>
        <v xml:space="preserve"> </v>
      </c>
      <c r="D1178" s="6" t="s">
        <v>365</v>
      </c>
      <c r="E1178">
        <v>0.80830932588575843</v>
      </c>
      <c r="F1178">
        <v>0.79217678822701276</v>
      </c>
      <c r="G1178">
        <v>0.77994753628603852</v>
      </c>
      <c r="H1178">
        <v>0.78018580451519093</v>
      </c>
    </row>
    <row r="1179" spans="1:16" x14ac:dyDescent="0.2">
      <c r="A1179">
        <f t="shared" si="122"/>
        <v>310</v>
      </c>
      <c r="B1179">
        <f t="shared" si="123"/>
        <v>24</v>
      </c>
      <c r="C1179" s="10" t="str">
        <f>IF(B1179=B1178," ",(LOOKUP(B1179,'Co List'!$A$3:$A$362,'Co List'!$B$3:$B$362)))</f>
        <v xml:space="preserve"> </v>
      </c>
      <c r="D1179" s="7" t="s">
        <v>366</v>
      </c>
      <c r="E1179">
        <v>5.6260570679250197</v>
      </c>
      <c r="F1179">
        <v>5.1601872964202125</v>
      </c>
      <c r="G1179">
        <v>4.118197293326026</v>
      </c>
      <c r="H1179">
        <v>3.695388380588668</v>
      </c>
    </row>
    <row r="1180" spans="1:16" x14ac:dyDescent="0.2">
      <c r="A1180">
        <f t="shared" si="122"/>
        <v>311</v>
      </c>
      <c r="B1180">
        <f t="shared" si="123"/>
        <v>24</v>
      </c>
      <c r="C1180" s="10" t="str">
        <f>IF(B1180=B1179," ",(LOOKUP(B1180,'Co List'!$A$3:$A$362,'Co List'!$B$3:$B$362)))</f>
        <v xml:space="preserve"> </v>
      </c>
      <c r="D1180" s="6" t="s">
        <v>367</v>
      </c>
      <c r="E1180">
        <v>49352.541917586175</v>
      </c>
      <c r="F1180">
        <v>61359.539759357292</v>
      </c>
      <c r="G1180">
        <v>45324.102103000318</v>
      </c>
      <c r="H1180">
        <v>38170.513416084672</v>
      </c>
    </row>
    <row r="1181" spans="1:16" x14ac:dyDescent="0.2">
      <c r="A1181">
        <f t="shared" si="122"/>
        <v>312</v>
      </c>
      <c r="B1181">
        <f t="shared" si="123"/>
        <v>24</v>
      </c>
      <c r="C1181" s="10" t="str">
        <f>IF(B1181=B1180," ",(LOOKUP(B1181,'Co List'!$A$3:$A$362,'Co List'!$B$3:$B$362)))</f>
        <v xml:space="preserve"> </v>
      </c>
      <c r="D1181" s="6" t="s">
        <v>368</v>
      </c>
      <c r="E1181">
        <v>0.48263203023972012</v>
      </c>
      <c r="F1181">
        <v>0.5320461263677293</v>
      </c>
      <c r="G1181">
        <v>0.57079709381471722</v>
      </c>
      <c r="H1181">
        <v>0.64071933234142142</v>
      </c>
    </row>
    <row r="1182" spans="1:16" x14ac:dyDescent="0.2">
      <c r="A1182">
        <f t="shared" si="122"/>
        <v>313</v>
      </c>
      <c r="B1182">
        <f t="shared" si="123"/>
        <v>24</v>
      </c>
      <c r="C1182" s="10" t="str">
        <f>IF(B1182=B1181," ",(LOOKUP(B1182,'Co List'!$A$3:$A$362,'Co List'!$B$3:$B$362)))</f>
        <v xml:space="preserve"> </v>
      </c>
      <c r="D1182" s="6" t="s">
        <v>369</v>
      </c>
      <c r="E1182">
        <v>27.085116071938291</v>
      </c>
      <c r="F1182">
        <v>35.113399684547197</v>
      </c>
      <c r="G1182">
        <v>27.232442352947956</v>
      </c>
      <c r="H1182">
        <v>23.493959202214416</v>
      </c>
    </row>
    <row r="1183" spans="1:16" x14ac:dyDescent="0.2">
      <c r="A1183">
        <f t="shared" si="122"/>
        <v>314</v>
      </c>
      <c r="B1183">
        <f t="shared" si="123"/>
        <v>24</v>
      </c>
      <c r="C1183" s="10" t="str">
        <f>IF(B1183=B1182," ",(LOOKUP(B1183,'Co List'!$A$3:$A$362,'Co List'!$B$3:$B$362)))</f>
        <v xml:space="preserve"> </v>
      </c>
      <c r="D1183" s="6" t="s">
        <v>370</v>
      </c>
      <c r="E1183">
        <v>0</v>
      </c>
      <c r="F1183">
        <v>0</v>
      </c>
      <c r="G1183">
        <v>0</v>
      </c>
      <c r="H1183">
        <v>0</v>
      </c>
    </row>
    <row r="1184" spans="1:16" x14ac:dyDescent="0.2">
      <c r="A1184">
        <f t="shared" si="122"/>
        <v>315</v>
      </c>
      <c r="B1184">
        <f t="shared" si="123"/>
        <v>24</v>
      </c>
      <c r="C1184" s="10" t="str">
        <f>IF(B1184=B1183," ",(LOOKUP(B1184,'Co List'!$A$3:$A$362,'Co List'!$B$3:$B$362)))</f>
        <v xml:space="preserve"> </v>
      </c>
      <c r="D1184" s="6" t="s">
        <v>371</v>
      </c>
      <c r="E1184">
        <v>99.137379684693784</v>
      </c>
      <c r="F1184">
        <v>99.333628210683713</v>
      </c>
      <c r="G1184">
        <v>99.606120148729929</v>
      </c>
      <c r="H1184">
        <v>99.647314516858557</v>
      </c>
    </row>
    <row r="1185" spans="1:8" x14ac:dyDescent="0.2">
      <c r="A1185">
        <f t="shared" si="122"/>
        <v>316</v>
      </c>
      <c r="B1185">
        <f t="shared" si="123"/>
        <v>24</v>
      </c>
      <c r="C1185" s="10" t="str">
        <f>IF(B1185=B1184," ",(LOOKUP(B1185,'Co List'!$A$3:$A$362,'Co List'!$B$3:$B$362)))</f>
        <v xml:space="preserve"> </v>
      </c>
      <c r="D1185" s="6" t="s">
        <v>372</v>
      </c>
      <c r="E1185">
        <v>0.86262031530622385</v>
      </c>
      <c r="F1185">
        <v>0.66637178931630425</v>
      </c>
      <c r="G1185">
        <v>0.39387985127007363</v>
      </c>
      <c r="H1185">
        <v>0.35268548314145909</v>
      </c>
    </row>
    <row r="1186" spans="1:8" x14ac:dyDescent="0.2">
      <c r="A1186">
        <f t="shared" si="122"/>
        <v>317</v>
      </c>
      <c r="B1186">
        <f t="shared" si="123"/>
        <v>24</v>
      </c>
      <c r="C1186" s="10" t="str">
        <f>IF(B1186=B1185," ",(LOOKUP(B1186,'Co List'!$A$3:$A$362,'Co List'!$B$3:$B$362)))</f>
        <v xml:space="preserve"> </v>
      </c>
      <c r="D1186" s="6" t="s">
        <v>373</v>
      </c>
      <c r="E1186">
        <v>82433.550764944186</v>
      </c>
      <c r="F1186">
        <v>90873.478383608148</v>
      </c>
      <c r="G1186">
        <v>97492.143623553682</v>
      </c>
      <c r="H1186">
        <v>109434.86196391475</v>
      </c>
    </row>
    <row r="1187" spans="1:8" x14ac:dyDescent="0.2">
      <c r="A1187">
        <f t="shared" si="122"/>
        <v>318</v>
      </c>
      <c r="B1187">
        <f t="shared" si="123"/>
        <v>24</v>
      </c>
      <c r="C1187" s="10" t="str">
        <f>IF(B1187=B1186," ",(LOOKUP(B1187,'Co List'!$A$3:$A$362,'Co List'!$B$3:$B$362)))</f>
        <v xml:space="preserve"> </v>
      </c>
      <c r="D1187" s="6" t="s">
        <v>374</v>
      </c>
      <c r="E1187">
        <v>82421.180041421787</v>
      </c>
      <c r="F1187">
        <v>90867.461847876111</v>
      </c>
      <c r="G1187">
        <v>97490.958779057648</v>
      </c>
      <c r="H1187">
        <v>109433.0200400124</v>
      </c>
    </row>
    <row r="1188" spans="1:8" x14ac:dyDescent="0.2">
      <c r="A1188">
        <f t="shared" si="122"/>
        <v>319</v>
      </c>
      <c r="B1188">
        <f t="shared" si="123"/>
        <v>24</v>
      </c>
      <c r="C1188" s="10" t="str">
        <f>IF(B1188=B1187," ",(LOOKUP(B1188,'Co List'!$A$3:$A$362,'Co List'!$B$3:$B$362)))</f>
        <v xml:space="preserve"> </v>
      </c>
      <c r="D1188" s="6" t="s">
        <v>375</v>
      </c>
      <c r="E1188">
        <v>7.6059764981675793</v>
      </c>
      <c r="F1188">
        <v>3.8428959532756743</v>
      </c>
      <c r="G1188">
        <v>0.90455965272802985</v>
      </c>
      <c r="H1188">
        <v>1.288945577032125</v>
      </c>
    </row>
    <row r="1189" spans="1:8" x14ac:dyDescent="0.2">
      <c r="A1189">
        <f t="shared" si="122"/>
        <v>320</v>
      </c>
      <c r="B1189">
        <f t="shared" si="123"/>
        <v>24</v>
      </c>
      <c r="C1189" s="10" t="str">
        <f>IF(B1189=B1188," ",(LOOKUP(B1189,'Co List'!$A$3:$A$362,'Co List'!$B$3:$B$362)))</f>
        <v xml:space="preserve"> </v>
      </c>
      <c r="D1189" s="6" t="s">
        <v>376</v>
      </c>
      <c r="E1189">
        <v>4.7647470242281029</v>
      </c>
      <c r="F1189">
        <v>2.1736397787592674</v>
      </c>
      <c r="G1189">
        <v>0.28028484329868492</v>
      </c>
      <c r="H1189">
        <v>0.55297832531649582</v>
      </c>
    </row>
    <row r="1190" spans="1:8" x14ac:dyDescent="0.2">
      <c r="A1190">
        <f t="shared" si="122"/>
        <v>321</v>
      </c>
      <c r="B1190">
        <f t="shared" si="123"/>
        <v>24</v>
      </c>
      <c r="C1190" s="10" t="str">
        <f>IF(B1190=B1189," ",(LOOKUP(B1190,'Co List'!$A$3:$A$362,'Co List'!$B$3:$B$362)))</f>
        <v xml:space="preserve"> </v>
      </c>
      <c r="D1190" s="6" t="s">
        <v>377</v>
      </c>
      <c r="E1190">
        <v>81722.462209417514</v>
      </c>
      <c r="F1190">
        <v>90267.923159689337</v>
      </c>
      <c r="G1190">
        <v>97108.141713249221</v>
      </c>
      <c r="H1190">
        <v>109048.90109227214</v>
      </c>
    </row>
    <row r="1191" spans="1:8" ht="15" x14ac:dyDescent="0.25">
      <c r="A1191">
        <f t="shared" si="122"/>
        <v>322</v>
      </c>
      <c r="B1191">
        <f t="shared" si="123"/>
        <v>24</v>
      </c>
      <c r="C1191" s="10" t="str">
        <f>IF(B1191=B1190," ",(LOOKUP(B1191,'Co List'!$A$3:$A$362,'Co List'!$B$3:$B$362)))</f>
        <v xml:space="preserve"> </v>
      </c>
      <c r="D1191" s="8" t="s">
        <v>378</v>
      </c>
      <c r="E1191">
        <v>79836.016230000008</v>
      </c>
      <c r="F1191">
        <v>89464.170939999996</v>
      </c>
      <c r="G1191">
        <v>97066.800480000005</v>
      </c>
      <c r="H1191">
        <v>108891.84071999999</v>
      </c>
    </row>
    <row r="1192" spans="1:8" ht="15" x14ac:dyDescent="0.25">
      <c r="A1192">
        <f t="shared" si="122"/>
        <v>323</v>
      </c>
      <c r="B1192">
        <f t="shared" si="123"/>
        <v>24</v>
      </c>
      <c r="C1192" s="10" t="str">
        <f>IF(B1192=B1191," ",(LOOKUP(B1192,'Co List'!$A$3:$A$362,'Co List'!$B$3:$B$362)))</f>
        <v xml:space="preserve"> </v>
      </c>
      <c r="D1192" s="8" t="s">
        <v>379</v>
      </c>
      <c r="E1192">
        <v>1886.4459794174923</v>
      </c>
      <c r="F1192">
        <v>803.75221968935318</v>
      </c>
      <c r="G1192">
        <v>41.341233249213886</v>
      </c>
      <c r="H1192">
        <v>157.06037227213278</v>
      </c>
    </row>
    <row r="1193" spans="1:8" ht="15" x14ac:dyDescent="0.25">
      <c r="A1193">
        <f t="shared" si="122"/>
        <v>324</v>
      </c>
      <c r="B1193">
        <f t="shared" si="123"/>
        <v>24</v>
      </c>
      <c r="C1193" s="10" t="str">
        <f>IF(B1193=B1192," ",(LOOKUP(B1193,'Co List'!$A$3:$A$362,'Co List'!$B$3:$B$362)))</f>
        <v xml:space="preserve"> </v>
      </c>
      <c r="D1193" s="8" t="s">
        <v>380</v>
      </c>
      <c r="E1193">
        <v>1.3187673175707459E-11</v>
      </c>
      <c r="F1193">
        <v>-1.2619238987099379E-11</v>
      </c>
      <c r="G1193">
        <v>1.4068746168049984E-12</v>
      </c>
      <c r="H1193">
        <v>9.7770680440589786E-12</v>
      </c>
    </row>
    <row r="1194" spans="1:8" ht="15" x14ac:dyDescent="0.25">
      <c r="A1194">
        <f t="shared" si="122"/>
        <v>325</v>
      </c>
      <c r="B1194">
        <f t="shared" si="123"/>
        <v>24</v>
      </c>
      <c r="C1194" s="10" t="str">
        <f>IF(B1194=B1193," ",(LOOKUP(B1194,'Co List'!$A$3:$A$362,'Co List'!$B$3:$B$362)))</f>
        <v xml:space="preserve"> </v>
      </c>
      <c r="D1194" s="8" t="s">
        <v>381</v>
      </c>
      <c r="E1194">
        <v>711.08855552667762</v>
      </c>
      <c r="F1194">
        <v>605.55522391881459</v>
      </c>
      <c r="G1194">
        <v>384.00191030445984</v>
      </c>
      <c r="H1194">
        <v>385.96087164262156</v>
      </c>
    </row>
    <row r="1195" spans="1:8" ht="15" x14ac:dyDescent="0.25">
      <c r="A1195">
        <f t="shared" si="122"/>
        <v>326</v>
      </c>
      <c r="B1195">
        <f t="shared" si="123"/>
        <v>24</v>
      </c>
      <c r="C1195" s="10" t="str">
        <f>IF(B1195=B1194," ",(LOOKUP(B1195,'Co List'!$A$3:$A$362,'Co List'!$B$3:$B$362)))</f>
        <v xml:space="preserve"> </v>
      </c>
      <c r="D1195" s="8" t="s">
        <v>382</v>
      </c>
      <c r="E1195">
        <v>0</v>
      </c>
      <c r="F1195">
        <v>0</v>
      </c>
      <c r="G1195">
        <v>0</v>
      </c>
      <c r="H1195">
        <v>0</v>
      </c>
    </row>
    <row r="1196" spans="1:8" ht="15" x14ac:dyDescent="0.25">
      <c r="A1196">
        <f t="shared" si="122"/>
        <v>327</v>
      </c>
      <c r="B1196">
        <f t="shared" si="123"/>
        <v>24</v>
      </c>
      <c r="C1196" s="10" t="str">
        <f>IF(B1196=B1195," ",(LOOKUP(B1196,'Co List'!$A$3:$A$362,'Co List'!$B$3:$B$362)))</f>
        <v xml:space="preserve"> </v>
      </c>
      <c r="D1196" s="8" t="s">
        <v>383</v>
      </c>
      <c r="E1196">
        <v>0</v>
      </c>
      <c r="F1196">
        <v>0</v>
      </c>
      <c r="G1196">
        <v>0</v>
      </c>
      <c r="H1196">
        <v>0</v>
      </c>
    </row>
    <row r="1197" spans="1:8" x14ac:dyDescent="0.2">
      <c r="A1197">
        <f t="shared" si="122"/>
        <v>328</v>
      </c>
      <c r="B1197">
        <f t="shared" si="123"/>
        <v>24</v>
      </c>
      <c r="C1197" s="10" t="str">
        <f>IF(B1197=B1196," ",(LOOKUP(B1197,'Co List'!$A$3:$A$362,'Co List'!$B$3:$B$362)))</f>
        <v xml:space="preserve"> </v>
      </c>
      <c r="D1197" s="6" t="s">
        <v>384</v>
      </c>
      <c r="E1197">
        <v>711.08855552667762</v>
      </c>
      <c r="F1197">
        <v>605.55522391881459</v>
      </c>
      <c r="G1197">
        <v>384.00191030445984</v>
      </c>
      <c r="H1197">
        <v>385.96087164262156</v>
      </c>
    </row>
    <row r="1198" spans="1:8" x14ac:dyDescent="0.2">
      <c r="A1198">
        <f t="shared" si="122"/>
        <v>329</v>
      </c>
      <c r="B1198">
        <f t="shared" si="123"/>
        <v>24</v>
      </c>
      <c r="C1198" s="10" t="str">
        <f>IF(B1198=B1197," ",(LOOKUP(B1198,'Co List'!$A$3:$A$362,'Co List'!$B$3:$B$362)))</f>
        <v xml:space="preserve"> </v>
      </c>
      <c r="D1198" s="6" t="s">
        <v>385</v>
      </c>
      <c r="E1198">
        <v>270.43336421099997</v>
      </c>
      <c r="F1198">
        <v>230.32993552199997</v>
      </c>
      <c r="G1198">
        <v>146.95778453899999</v>
      </c>
      <c r="H1198">
        <v>147.83906035999999</v>
      </c>
    </row>
    <row r="1199" spans="1:8" x14ac:dyDescent="0.2">
      <c r="A1199">
        <f t="shared" si="122"/>
        <v>330</v>
      </c>
      <c r="B1199">
        <f t="shared" si="123"/>
        <v>24</v>
      </c>
      <c r="C1199" s="10" t="str">
        <f>IF(B1199=B1198," ",(LOOKUP(B1199,'Co List'!$A$3:$A$362,'Co List'!$B$3:$B$362)))</f>
        <v xml:space="preserve"> </v>
      </c>
      <c r="D1199" s="6" t="s">
        <v>386</v>
      </c>
      <c r="E1199">
        <v>0</v>
      </c>
      <c r="F1199">
        <v>0</v>
      </c>
      <c r="G1199">
        <v>0</v>
      </c>
      <c r="H1199">
        <v>0</v>
      </c>
    </row>
    <row r="1200" spans="1:8" x14ac:dyDescent="0.2">
      <c r="A1200">
        <f t="shared" si="122"/>
        <v>331</v>
      </c>
      <c r="B1200">
        <f t="shared" si="123"/>
        <v>24</v>
      </c>
      <c r="C1200" s="10" t="str">
        <f>IF(B1200=B1199," ",(LOOKUP(B1200,'Co List'!$A$3:$A$362,'Co List'!$B$3:$B$362)))</f>
        <v xml:space="preserve"> </v>
      </c>
      <c r="D1200" s="6" t="s">
        <v>387</v>
      </c>
      <c r="E1200">
        <v>0</v>
      </c>
      <c r="F1200">
        <v>0</v>
      </c>
      <c r="G1200">
        <v>0</v>
      </c>
      <c r="H1200">
        <v>0</v>
      </c>
    </row>
    <row r="1201" spans="1:8" x14ac:dyDescent="0.2">
      <c r="A1201">
        <f t="shared" si="122"/>
        <v>332</v>
      </c>
      <c r="B1201">
        <f t="shared" si="123"/>
        <v>24</v>
      </c>
      <c r="C1201" s="10" t="str">
        <f>IF(B1201=B1200," ",(LOOKUP(B1201,'Co List'!$A$3:$A$362,'Co List'!$B$3:$B$362)))</f>
        <v xml:space="preserve"> </v>
      </c>
      <c r="D1201" s="6" t="s">
        <v>388</v>
      </c>
      <c r="E1201">
        <v>0</v>
      </c>
      <c r="F1201">
        <v>0</v>
      </c>
      <c r="G1201">
        <v>0</v>
      </c>
      <c r="H1201">
        <v>0</v>
      </c>
    </row>
    <row r="1202" spans="1:8" x14ac:dyDescent="0.2">
      <c r="A1202">
        <f t="shared" si="122"/>
        <v>333</v>
      </c>
      <c r="B1202">
        <f t="shared" si="123"/>
        <v>24</v>
      </c>
      <c r="C1202" s="10" t="str">
        <f>IF(B1202=B1201," ",(LOOKUP(B1202,'Co List'!$A$3:$A$362,'Co List'!$B$3:$B$362)))</f>
        <v xml:space="preserve"> </v>
      </c>
      <c r="D1202" s="6" t="s">
        <v>389</v>
      </c>
      <c r="E1202">
        <v>0</v>
      </c>
      <c r="F1202">
        <v>0</v>
      </c>
      <c r="G1202">
        <v>0</v>
      </c>
      <c r="H1202">
        <v>0</v>
      </c>
    </row>
    <row r="1203" spans="1:8" x14ac:dyDescent="0.2">
      <c r="A1203">
        <f t="shared" si="122"/>
        <v>334</v>
      </c>
      <c r="B1203">
        <f t="shared" si="123"/>
        <v>24</v>
      </c>
      <c r="C1203" s="10" t="str">
        <f>IF(B1203=B1202," ",(LOOKUP(B1203,'Co List'!$A$3:$A$362,'Co List'!$B$3:$B$362)))</f>
        <v xml:space="preserve"> </v>
      </c>
      <c r="D1203" s="6" t="s">
        <v>390</v>
      </c>
      <c r="E1203">
        <v>0</v>
      </c>
      <c r="F1203">
        <v>0</v>
      </c>
      <c r="G1203">
        <v>0</v>
      </c>
      <c r="H1203">
        <v>0</v>
      </c>
    </row>
    <row r="1204" spans="1:8" x14ac:dyDescent="0.2">
      <c r="A1204">
        <f t="shared" si="122"/>
        <v>335</v>
      </c>
      <c r="B1204">
        <f t="shared" si="123"/>
        <v>24</v>
      </c>
      <c r="C1204" s="10" t="str">
        <f>IF(B1204=B1203," ",(LOOKUP(B1204,'Co List'!$A$3:$A$362,'Co List'!$B$3:$B$362)))</f>
        <v xml:space="preserve"> </v>
      </c>
      <c r="D1204" s="6" t="s">
        <v>391</v>
      </c>
      <c r="E1204">
        <v>16.899327311999997</v>
      </c>
      <c r="F1204">
        <v>14.679048047999999</v>
      </c>
      <c r="G1204">
        <v>17.425098431999999</v>
      </c>
      <c r="H1204">
        <v>18.703003199999998</v>
      </c>
    </row>
    <row r="1205" spans="1:8" x14ac:dyDescent="0.2">
      <c r="A1205">
        <f t="shared" si="122"/>
        <v>336</v>
      </c>
      <c r="B1205">
        <f t="shared" si="123"/>
        <v>24</v>
      </c>
      <c r="C1205" s="10" t="str">
        <f>IF(B1205=B1204," ",(LOOKUP(B1205,'Co List'!$A$3:$A$362,'Co List'!$B$3:$B$362)))</f>
        <v xml:space="preserve"> </v>
      </c>
      <c r="D1205" s="6" t="s">
        <v>392</v>
      </c>
      <c r="E1205">
        <v>253.53403689899997</v>
      </c>
      <c r="F1205">
        <v>215.650887474</v>
      </c>
      <c r="G1205">
        <v>129.53268610699999</v>
      </c>
      <c r="H1205">
        <v>129.13605716000001</v>
      </c>
    </row>
    <row r="1206" spans="1:8" x14ac:dyDescent="0.2">
      <c r="A1206">
        <f t="shared" si="122"/>
        <v>337</v>
      </c>
      <c r="B1206">
        <f t="shared" si="123"/>
        <v>24</v>
      </c>
      <c r="C1206" s="10" t="str">
        <f>IF(B1206=B1205," ",(LOOKUP(B1206,'Co List'!$A$3:$A$362,'Co List'!$B$3:$B$362)))</f>
        <v xml:space="preserve"> </v>
      </c>
      <c r="D1206" s="6" t="s">
        <v>393</v>
      </c>
      <c r="E1206">
        <v>0</v>
      </c>
      <c r="F1206">
        <v>0</v>
      </c>
      <c r="G1206">
        <v>0</v>
      </c>
      <c r="H1206">
        <v>0</v>
      </c>
    </row>
    <row r="1207" spans="1:8" ht="15" x14ac:dyDescent="0.25">
      <c r="A1207">
        <f t="shared" si="122"/>
        <v>338</v>
      </c>
      <c r="B1207">
        <f t="shared" si="123"/>
        <v>24</v>
      </c>
      <c r="C1207" s="10" t="str">
        <f>IF(B1207=B1206," ",(LOOKUP(B1207,'Co List'!$A$3:$A$362,'Co List'!$B$3:$B$362)))</f>
        <v xml:space="preserve"> </v>
      </c>
      <c r="D1207" s="8" t="s">
        <v>394</v>
      </c>
      <c r="E1207">
        <v>0</v>
      </c>
      <c r="F1207">
        <v>0</v>
      </c>
      <c r="G1207">
        <v>0</v>
      </c>
      <c r="H1207">
        <v>0</v>
      </c>
    </row>
    <row r="1208" spans="1:8" ht="15" x14ac:dyDescent="0.25">
      <c r="A1208">
        <f t="shared" si="122"/>
        <v>339</v>
      </c>
      <c r="B1208">
        <f t="shared" si="123"/>
        <v>24</v>
      </c>
      <c r="C1208" s="10" t="str">
        <f>IF(B1208=B1207," ",(LOOKUP(B1208,'Co List'!$A$3:$A$362,'Co List'!$B$3:$B$362)))</f>
        <v xml:space="preserve"> </v>
      </c>
      <c r="D1208" s="8" t="s">
        <v>395</v>
      </c>
      <c r="E1208">
        <v>1.37</v>
      </c>
      <c r="F1208">
        <v>1.300088296</v>
      </c>
      <c r="G1208">
        <v>1.027954837</v>
      </c>
      <c r="H1208">
        <v>1.26361396</v>
      </c>
    </row>
    <row r="1209" spans="1:8" ht="15" x14ac:dyDescent="0.25">
      <c r="A1209">
        <f t="shared" si="122"/>
        <v>340</v>
      </c>
      <c r="B1209">
        <f t="shared" si="123"/>
        <v>24</v>
      </c>
      <c r="C1209" s="10" t="str">
        <f>IF(B1209=B1208," ",(LOOKUP(B1209,'Co List'!$A$3:$A$362,'Co List'!$B$3:$B$362)))</f>
        <v xml:space="preserve"> </v>
      </c>
      <c r="D1209" s="8" t="s">
        <v>396</v>
      </c>
      <c r="E1209">
        <v>101102.95600000001</v>
      </c>
      <c r="F1209">
        <v>113949.215</v>
      </c>
      <c r="G1209">
        <v>124505.992</v>
      </c>
      <c r="H1209">
        <v>139772.98800000001</v>
      </c>
    </row>
    <row r="1210" spans="1:8" x14ac:dyDescent="0.2">
      <c r="A1210">
        <f t="shared" si="122"/>
        <v>341</v>
      </c>
      <c r="B1210">
        <f t="shared" si="123"/>
        <v>24</v>
      </c>
      <c r="C1210" s="10" t="str">
        <f>IF(B1210=B1209," ",(LOOKUP(B1210,'Co List'!$A$3:$A$362,'Co List'!$B$3:$B$362)))</f>
        <v xml:space="preserve"> </v>
      </c>
      <c r="D1210" s="6" t="s">
        <v>397</v>
      </c>
      <c r="E1210">
        <v>98562.982999999993</v>
      </c>
      <c r="F1210">
        <v>113245.78599999999</v>
      </c>
      <c r="G1210">
        <v>124444.61599999999</v>
      </c>
      <c r="H1210">
        <v>139604.924</v>
      </c>
    </row>
    <row r="1211" spans="1:8" x14ac:dyDescent="0.2">
      <c r="A1211">
        <f t="shared" si="122"/>
        <v>342</v>
      </c>
      <c r="B1211">
        <f t="shared" si="123"/>
        <v>24</v>
      </c>
      <c r="C1211" s="10" t="str">
        <f>IF(B1211=B1210," ",(LOOKUP(B1211,'Co List'!$A$3:$A$362,'Co List'!$B$3:$B$362)))</f>
        <v xml:space="preserve"> </v>
      </c>
      <c r="D1211" s="6" t="s">
        <v>398</v>
      </c>
      <c r="E1211">
        <v>2539.973</v>
      </c>
      <c r="F1211">
        <v>703.42899999999997</v>
      </c>
      <c r="G1211">
        <v>61.375999999999998</v>
      </c>
      <c r="H1211">
        <v>168.06399999999999</v>
      </c>
    </row>
    <row r="1212" spans="1:8" x14ac:dyDescent="0.2">
      <c r="A1212">
        <f t="shared" si="122"/>
        <v>343</v>
      </c>
      <c r="B1212">
        <f t="shared" si="123"/>
        <v>24</v>
      </c>
      <c r="C1212" s="10" t="str">
        <f>IF(B1212=B1211," ",(LOOKUP(B1212,'Co List'!$A$3:$A$362,'Co List'!$B$3:$B$362)))</f>
        <v xml:space="preserve"> </v>
      </c>
      <c r="D1212" s="6" t="s">
        <v>399</v>
      </c>
      <c r="E1212">
        <v>0</v>
      </c>
      <c r="F1212">
        <v>0</v>
      </c>
      <c r="G1212">
        <v>0</v>
      </c>
      <c r="H1212">
        <v>0</v>
      </c>
    </row>
    <row r="1213" spans="1:8" x14ac:dyDescent="0.2">
      <c r="A1213">
        <f t="shared" si="122"/>
        <v>344</v>
      </c>
      <c r="B1213">
        <f t="shared" si="123"/>
        <v>24</v>
      </c>
      <c r="C1213" s="10" t="str">
        <f>IF(B1213=B1212," ",(LOOKUP(B1213,'Co List'!$A$3:$A$362,'Co List'!$B$3:$B$362)))</f>
        <v xml:space="preserve"> </v>
      </c>
      <c r="D1213" s="6" t="s">
        <v>400</v>
      </c>
      <c r="E1213">
        <v>0</v>
      </c>
      <c r="F1213">
        <v>0</v>
      </c>
      <c r="G1213">
        <v>0</v>
      </c>
      <c r="H1213">
        <v>0</v>
      </c>
    </row>
    <row r="1214" spans="1:8" x14ac:dyDescent="0.2">
      <c r="A1214">
        <f t="shared" si="122"/>
        <v>345</v>
      </c>
      <c r="B1214">
        <f t="shared" si="123"/>
        <v>24</v>
      </c>
      <c r="C1214" s="10" t="str">
        <f>IF(B1214=B1213," ",(LOOKUP(B1214,'Co List'!$A$3:$A$362,'Co List'!$B$3:$B$362)))</f>
        <v xml:space="preserve"> </v>
      </c>
      <c r="D1214" s="6" t="s">
        <v>401</v>
      </c>
      <c r="E1214">
        <v>24.936434698999999</v>
      </c>
      <c r="F1214">
        <v>37.371109379999993</v>
      </c>
      <c r="G1214">
        <v>46.666730999999999</v>
      </c>
      <c r="H1214">
        <v>95.210558168000006</v>
      </c>
    </row>
    <row r="1215" spans="1:8" x14ac:dyDescent="0.2">
      <c r="A1215">
        <f t="shared" si="122"/>
        <v>346</v>
      </c>
      <c r="B1215">
        <f t="shared" si="123"/>
        <v>24</v>
      </c>
      <c r="C1215" s="10" t="str">
        <f>IF(B1215=B1214," ",(LOOKUP(B1215,'Co List'!$A$3:$A$362,'Co List'!$B$3:$B$362)))</f>
        <v xml:space="preserve"> </v>
      </c>
      <c r="D1215" s="6" t="s">
        <v>402</v>
      </c>
      <c r="E1215">
        <v>3.5178626049999999</v>
      </c>
      <c r="F1215">
        <v>1.0910183789999999</v>
      </c>
      <c r="G1215">
        <v>6.2358016000000002E-2</v>
      </c>
      <c r="H1215">
        <v>0.25478502400000003</v>
      </c>
    </row>
    <row r="1216" spans="1:8" x14ac:dyDescent="0.2">
      <c r="A1216">
        <f t="shared" si="122"/>
        <v>347</v>
      </c>
      <c r="B1216">
        <f t="shared" si="123"/>
        <v>24</v>
      </c>
      <c r="C1216" s="10" t="str">
        <f>IF(B1216=B1215," ",(LOOKUP(B1216,'Co List'!$A$3:$A$362,'Co List'!$B$3:$B$362)))</f>
        <v xml:space="preserve"> </v>
      </c>
      <c r="D1216" s="6" t="s">
        <v>403</v>
      </c>
      <c r="E1216">
        <v>0</v>
      </c>
      <c r="F1216">
        <v>4.8849813083506888E-15</v>
      </c>
      <c r="G1216">
        <v>4.5657921887709563E-15</v>
      </c>
      <c r="H1216">
        <v>0</v>
      </c>
    </row>
    <row r="1217" spans="1:16" x14ac:dyDescent="0.2">
      <c r="A1217">
        <f t="shared" si="122"/>
        <v>348</v>
      </c>
      <c r="B1217">
        <f t="shared" si="123"/>
        <v>24</v>
      </c>
      <c r="C1217" s="10" t="str">
        <f>IF(B1217=B1216," ",(LOOKUP(B1217,'Co List'!$A$3:$A$362,'Co List'!$B$3:$B$362)))</f>
        <v xml:space="preserve"> </v>
      </c>
      <c r="D1217" s="6" t="s">
        <v>404</v>
      </c>
      <c r="E1217" s="11">
        <v>28.454297303999997</v>
      </c>
      <c r="F1217" s="11">
        <v>38.462127758999998</v>
      </c>
      <c r="G1217" s="11">
        <v>46.729089016000003</v>
      </c>
      <c r="H1217" s="11">
        <v>95.465343192000006</v>
      </c>
    </row>
    <row r="1218" spans="1:16" x14ac:dyDescent="0.2">
      <c r="A1218">
        <f t="shared" si="122"/>
        <v>349</v>
      </c>
      <c r="B1218">
        <f t="shared" si="123"/>
        <v>24</v>
      </c>
      <c r="C1218" s="10" t="str">
        <f>IF(B1218=B1217," ",(LOOKUP(B1218,'Co List'!$A$3:$A$362,'Co List'!$B$3:$B$362)))</f>
        <v xml:space="preserve"> </v>
      </c>
      <c r="D1218" s="6" t="s">
        <v>405</v>
      </c>
      <c r="E1218">
        <v>1465.21</v>
      </c>
      <c r="F1218">
        <v>1761.05</v>
      </c>
      <c r="G1218">
        <v>2367.35</v>
      </c>
      <c r="H1218">
        <v>2961.39</v>
      </c>
    </row>
    <row r="1219" spans="1:16" x14ac:dyDescent="0.2">
      <c r="A1219">
        <f t="shared" si="122"/>
        <v>350</v>
      </c>
      <c r="B1219">
        <f t="shared" si="123"/>
        <v>24</v>
      </c>
      <c r="C1219" s="10" t="str">
        <f>IF(B1219=B1218," ",(LOOKUP(B1219,'Co List'!$A$3:$A$362,'Co List'!$B$3:$B$362)))</f>
        <v xml:space="preserve"> </v>
      </c>
      <c r="D1219" s="6" t="s">
        <v>406</v>
      </c>
      <c r="E1219">
        <v>304.35000000000002</v>
      </c>
      <c r="F1219">
        <v>258.8</v>
      </c>
      <c r="G1219">
        <v>358</v>
      </c>
      <c r="H1219">
        <v>465.8</v>
      </c>
    </row>
    <row r="1220" spans="1:16" x14ac:dyDescent="0.2">
      <c r="A1220">
        <f t="shared" si="122"/>
        <v>351</v>
      </c>
      <c r="B1220">
        <f t="shared" si="123"/>
        <v>24</v>
      </c>
      <c r="C1220" s="10" t="str">
        <f>IF(B1220=B1219," ",(LOOKUP(B1220,'Co List'!$A$3:$A$362,'Co List'!$B$3:$B$362)))</f>
        <v xml:space="preserve"> </v>
      </c>
      <c r="D1220" s="6" t="s">
        <v>407</v>
      </c>
      <c r="E1220" s="11">
        <v>167.03</v>
      </c>
      <c r="F1220" s="11">
        <v>148.1</v>
      </c>
      <c r="G1220" s="11">
        <v>215.1</v>
      </c>
      <c r="H1220" s="11">
        <v>286.7</v>
      </c>
    </row>
    <row r="1221" spans="1:16" x14ac:dyDescent="0.2">
      <c r="A1221">
        <f t="shared" ref="A1221:A1284" si="128">IF(A1220&gt;0,A1220+1,(IF($C$1=C1221,1,0)))</f>
        <v>352</v>
      </c>
      <c r="B1221">
        <f t="shared" ref="B1221:B1284" si="129">IF(D1221=$D$3,B1220+1,B1220)</f>
        <v>24</v>
      </c>
      <c r="C1221" s="10" t="str">
        <f>IF(B1221=B1220," ",(LOOKUP(B1221,'Co List'!$A$3:$A$362,'Co List'!$B$3:$B$362)))</f>
        <v xml:space="preserve"> </v>
      </c>
      <c r="D1221" s="6" t="s">
        <v>408</v>
      </c>
      <c r="E1221">
        <v>17.079999999999998</v>
      </c>
      <c r="F1221">
        <v>17.079999999999998</v>
      </c>
      <c r="G1221">
        <v>17.079999999999998</v>
      </c>
      <c r="H1221">
        <v>17.079999999999998</v>
      </c>
    </row>
    <row r="1222" spans="1:16" x14ac:dyDescent="0.2">
      <c r="A1222">
        <f t="shared" si="128"/>
        <v>353</v>
      </c>
      <c r="B1222">
        <f t="shared" si="129"/>
        <v>24</v>
      </c>
      <c r="C1222" s="10" t="str">
        <f>IF(B1222=B1221," ",(LOOKUP(B1222,'Co List'!$A$3:$A$362,'Co List'!$B$3:$B$362)))</f>
        <v xml:space="preserve"> </v>
      </c>
      <c r="D1222" s="6" t="s">
        <v>409</v>
      </c>
      <c r="E1222">
        <v>29.88</v>
      </c>
      <c r="F1222">
        <v>48.34</v>
      </c>
      <c r="G1222">
        <v>53.98</v>
      </c>
      <c r="H1222">
        <v>98.69</v>
      </c>
    </row>
    <row r="1223" spans="1:16" x14ac:dyDescent="0.2">
      <c r="A1223">
        <f t="shared" si="128"/>
        <v>354</v>
      </c>
      <c r="B1223">
        <f t="shared" si="129"/>
        <v>24</v>
      </c>
      <c r="C1223" s="10" t="str">
        <f>IF(B1223=B1222," ",(LOOKUP(B1223,'Co List'!$A$3:$A$362,'Co List'!$B$3:$B$362)))</f>
        <v xml:space="preserve"> </v>
      </c>
      <c r="D1223" s="6" t="s">
        <v>410</v>
      </c>
      <c r="E1223">
        <v>29.824297303999998</v>
      </c>
      <c r="F1223">
        <v>39.762216054999996</v>
      </c>
      <c r="G1223">
        <v>47.757043853000006</v>
      </c>
      <c r="H1223">
        <v>96.728957152000007</v>
      </c>
    </row>
    <row r="1224" spans="1:16" x14ac:dyDescent="0.2">
      <c r="A1224">
        <f t="shared" si="128"/>
        <v>355</v>
      </c>
      <c r="B1224">
        <f t="shared" si="129"/>
        <v>24</v>
      </c>
      <c r="C1224" s="10" t="str">
        <f>IF(B1224=B1223," ",(LOOKUP(B1224,'Co List'!$A$3:$A$362,'Co List'!$B$3:$B$362)))</f>
        <v xml:space="preserve"> </v>
      </c>
      <c r="D1224" s="6" t="s">
        <v>411</v>
      </c>
      <c r="E1224">
        <v>29.824297303999998</v>
      </c>
      <c r="F1224">
        <v>39.762216054999996</v>
      </c>
      <c r="G1224">
        <v>47.757043853000006</v>
      </c>
      <c r="H1224">
        <v>96.728957152000007</v>
      </c>
    </row>
    <row r="1225" spans="1:16" x14ac:dyDescent="0.2">
      <c r="A1225">
        <f t="shared" si="128"/>
        <v>356</v>
      </c>
      <c r="B1225">
        <f t="shared" si="129"/>
        <v>24</v>
      </c>
      <c r="C1225" s="10" t="str">
        <f>IF(B1225=B1224," ",(LOOKUP(B1225,'Co List'!$A$3:$A$362,'Co List'!$B$3:$B$362)))</f>
        <v xml:space="preserve"> </v>
      </c>
      <c r="D1225" s="6" t="s">
        <v>412</v>
      </c>
      <c r="E1225">
        <v>-5.5702696000000884E-2</v>
      </c>
      <c r="F1225">
        <v>-8.5777839450000073</v>
      </c>
      <c r="G1225">
        <v>-6.2229561469999908</v>
      </c>
      <c r="H1225">
        <v>-1.9610428479999911</v>
      </c>
    </row>
    <row r="1226" spans="1:16" ht="13.5" thickBot="1" x14ac:dyDescent="0.25">
      <c r="A1226">
        <f t="shared" si="128"/>
        <v>357</v>
      </c>
      <c r="B1226">
        <f t="shared" si="129"/>
        <v>24</v>
      </c>
      <c r="C1226" s="10" t="str">
        <f>IF(B1226=B1225," ",(LOOKUP(B1226,'Co List'!$A$3:$A$362,'Co List'!$B$3:$B$362)))</f>
        <v xml:space="preserve"> </v>
      </c>
      <c r="D1226" s="9" t="s">
        <v>413</v>
      </c>
      <c r="E1226">
        <v>12</v>
      </c>
      <c r="F1226">
        <v>12</v>
      </c>
      <c r="G1226">
        <v>12</v>
      </c>
      <c r="H1226">
        <v>12</v>
      </c>
    </row>
    <row r="1227" spans="1:16" ht="15" x14ac:dyDescent="0.25">
      <c r="A1227">
        <f t="shared" si="128"/>
        <v>358</v>
      </c>
      <c r="B1227">
        <f t="shared" si="129"/>
        <v>25</v>
      </c>
      <c r="C1227" s="10" t="str">
        <f>IF(B1227=B1226," ",(LOOKUP(B1227,'Co List'!$A$3:$A$362,'Co List'!$B$3:$B$362)))</f>
        <v>AMAR RENEDIES LTD.</v>
      </c>
      <c r="D1227" s="4" t="s">
        <v>362</v>
      </c>
      <c r="E1227">
        <v>35</v>
      </c>
      <c r="F1227">
        <v>35</v>
      </c>
      <c r="G1227">
        <v>35</v>
      </c>
      <c r="H1227">
        <v>0</v>
      </c>
      <c r="J1227">
        <f t="shared" ref="J1227" si="130">COUNTIF(E1269:H1269,0)</f>
        <v>1</v>
      </c>
      <c r="K1227">
        <f>SUM(E1227:H1227)/(4-J1227)</f>
        <v>35</v>
      </c>
      <c r="L1227">
        <f>SUM(E1237:H1237)/(4-J1227)</f>
        <v>6474.3409533333324</v>
      </c>
      <c r="M1227">
        <f>E1237</f>
        <v>5759.7876900000001</v>
      </c>
      <c r="N1227">
        <f t="shared" ref="N1227:P1227" si="131">F1237</f>
        <v>6458.0327500000003</v>
      </c>
      <c r="O1227">
        <f t="shared" si="131"/>
        <v>7205.2024199999996</v>
      </c>
      <c r="P1227">
        <f t="shared" si="131"/>
        <v>0</v>
      </c>
    </row>
    <row r="1228" spans="1:16" x14ac:dyDescent="0.2">
      <c r="A1228">
        <f t="shared" si="128"/>
        <v>359</v>
      </c>
      <c r="B1228">
        <f t="shared" si="129"/>
        <v>25</v>
      </c>
      <c r="C1228" s="10" t="str">
        <f>IF(B1228=B1227," ",(LOOKUP(B1228,'Co List'!$A$3:$A$362,'Co List'!$B$3:$B$362)))</f>
        <v xml:space="preserve"> </v>
      </c>
      <c r="D1228" s="6" t="s">
        <v>364</v>
      </c>
      <c r="E1228">
        <v>0</v>
      </c>
      <c r="F1228">
        <v>0</v>
      </c>
      <c r="G1228">
        <v>0</v>
      </c>
      <c r="H1228">
        <v>0</v>
      </c>
    </row>
    <row r="1229" spans="1:16" x14ac:dyDescent="0.2">
      <c r="A1229">
        <f t="shared" si="128"/>
        <v>360</v>
      </c>
      <c r="B1229">
        <f t="shared" si="129"/>
        <v>25</v>
      </c>
      <c r="C1229" s="10" t="str">
        <f>IF(B1229=B1228," ",(LOOKUP(B1229,'Co List'!$A$3:$A$362,'Co List'!$B$3:$B$362)))</f>
        <v xml:space="preserve"> </v>
      </c>
      <c r="D1229" s="6" t="s">
        <v>365</v>
      </c>
      <c r="E1229">
        <v>0.81</v>
      </c>
      <c r="F1229">
        <v>0.79</v>
      </c>
      <c r="G1229">
        <v>0.78</v>
      </c>
      <c r="H1229">
        <v>0</v>
      </c>
    </row>
    <row r="1230" spans="1:16" x14ac:dyDescent="0.2">
      <c r="A1230">
        <f t="shared" si="128"/>
        <v>361</v>
      </c>
      <c r="B1230">
        <f t="shared" si="129"/>
        <v>25</v>
      </c>
      <c r="C1230" s="10" t="str">
        <f>IF(B1230=B1229," ",(LOOKUP(B1230,'Co List'!$A$3:$A$362,'Co List'!$B$3:$B$362)))</f>
        <v xml:space="preserve"> </v>
      </c>
      <c r="D1230" s="7" t="s">
        <v>366</v>
      </c>
      <c r="E1230">
        <v>1.2192504064317831</v>
      </c>
      <c r="F1230">
        <v>1.1172873739208664</v>
      </c>
      <c r="G1230">
        <v>1.0684346011833266</v>
      </c>
      <c r="H1230">
        <v>0</v>
      </c>
    </row>
    <row r="1231" spans="1:16" x14ac:dyDescent="0.2">
      <c r="A1231">
        <f t="shared" si="128"/>
        <v>362</v>
      </c>
      <c r="B1231">
        <f t="shared" si="129"/>
        <v>25</v>
      </c>
      <c r="C1231" s="10" t="str">
        <f>IF(B1231=B1230," ",(LOOKUP(B1231,'Co List'!$A$3:$A$362,'Co List'!$B$3:$B$362)))</f>
        <v xml:space="preserve"> </v>
      </c>
      <c r="D1231" s="6" t="s">
        <v>367</v>
      </c>
      <c r="E1231">
        <v>17859.806790697676</v>
      </c>
      <c r="F1231">
        <v>16972.490801576874</v>
      </c>
      <c r="G1231">
        <v>15926.618965517238</v>
      </c>
      <c r="H1231">
        <v>0</v>
      </c>
    </row>
    <row r="1232" spans="1:16" x14ac:dyDescent="0.2">
      <c r="A1232">
        <f t="shared" si="128"/>
        <v>363</v>
      </c>
      <c r="B1232">
        <f t="shared" si="129"/>
        <v>25</v>
      </c>
      <c r="C1232" s="10" t="str">
        <f>IF(B1232=B1231," ",(LOOKUP(B1232,'Co List'!$A$3:$A$362,'Co List'!$B$3:$B$362)))</f>
        <v xml:space="preserve"> </v>
      </c>
      <c r="D1232" s="6" t="s">
        <v>368</v>
      </c>
      <c r="E1232">
        <v>2.2017537041284403E-2</v>
      </c>
      <c r="F1232">
        <v>2.4686669533639145E-2</v>
      </c>
      <c r="G1232">
        <v>2.7542822706422016E-2</v>
      </c>
      <c r="H1232">
        <v>0</v>
      </c>
    </row>
    <row r="1233" spans="1:8" x14ac:dyDescent="0.2">
      <c r="A1233">
        <f t="shared" si="128"/>
        <v>364</v>
      </c>
      <c r="B1233">
        <f t="shared" si="129"/>
        <v>25</v>
      </c>
      <c r="C1233" s="10" t="str">
        <f>IF(B1233=B1232," ",(LOOKUP(B1233,'Co List'!$A$3:$A$362,'Co List'!$B$3:$B$362)))</f>
        <v xml:space="preserve"> </v>
      </c>
      <c r="D1233" s="6" t="s">
        <v>369</v>
      </c>
      <c r="E1233">
        <v>8.3402659860990447</v>
      </c>
      <c r="F1233">
        <v>7.7518098067458894</v>
      </c>
      <c r="G1233">
        <v>6.5543549713454006</v>
      </c>
      <c r="H1233">
        <v>0</v>
      </c>
    </row>
    <row r="1234" spans="1:8" x14ac:dyDescent="0.2">
      <c r="A1234">
        <f t="shared" si="128"/>
        <v>365</v>
      </c>
      <c r="B1234">
        <f t="shared" si="129"/>
        <v>25</v>
      </c>
      <c r="C1234" s="10" t="str">
        <f>IF(B1234=B1233," ",(LOOKUP(B1234,'Co List'!$A$3:$A$362,'Co List'!$B$3:$B$362)))</f>
        <v xml:space="preserve"> </v>
      </c>
      <c r="D1234" s="6" t="s">
        <v>370</v>
      </c>
      <c r="E1234">
        <v>0</v>
      </c>
      <c r="F1234">
        <v>0</v>
      </c>
      <c r="G1234">
        <v>0</v>
      </c>
      <c r="H1234">
        <v>0</v>
      </c>
    </row>
    <row r="1235" spans="1:8" x14ac:dyDescent="0.2">
      <c r="A1235">
        <f t="shared" si="128"/>
        <v>366</v>
      </c>
      <c r="B1235">
        <f t="shared" si="129"/>
        <v>25</v>
      </c>
      <c r="C1235" s="10" t="str">
        <f>IF(B1235=B1234," ",(LOOKUP(B1235,'Co List'!$A$3:$A$362,'Co List'!$B$3:$B$362)))</f>
        <v xml:space="preserve"> </v>
      </c>
      <c r="D1235" s="6" t="s">
        <v>371</v>
      </c>
      <c r="E1235">
        <v>100</v>
      </c>
      <c r="F1235">
        <v>100</v>
      </c>
      <c r="G1235">
        <v>100</v>
      </c>
      <c r="H1235">
        <v>0</v>
      </c>
    </row>
    <row r="1236" spans="1:8" x14ac:dyDescent="0.2">
      <c r="A1236">
        <f t="shared" si="128"/>
        <v>367</v>
      </c>
      <c r="B1236">
        <f t="shared" si="129"/>
        <v>25</v>
      </c>
      <c r="C1236" s="10" t="str">
        <f>IF(B1236=B1235," ",(LOOKUP(B1236,'Co List'!$A$3:$A$362,'Co List'!$B$3:$B$362)))</f>
        <v xml:space="preserve"> </v>
      </c>
      <c r="D1236" s="6" t="s">
        <v>372</v>
      </c>
      <c r="E1236">
        <v>0</v>
      </c>
      <c r="F1236">
        <v>0</v>
      </c>
      <c r="G1236">
        <v>0</v>
      </c>
      <c r="H1236">
        <v>0</v>
      </c>
    </row>
    <row r="1237" spans="1:8" x14ac:dyDescent="0.2">
      <c r="A1237">
        <f t="shared" si="128"/>
        <v>368</v>
      </c>
      <c r="B1237">
        <f t="shared" si="129"/>
        <v>25</v>
      </c>
      <c r="C1237" s="10" t="str">
        <f>IF(B1237=B1236," ",(LOOKUP(B1237,'Co List'!$A$3:$A$362,'Co List'!$B$3:$B$362)))</f>
        <v xml:space="preserve"> </v>
      </c>
      <c r="D1237" s="6" t="s">
        <v>373</v>
      </c>
      <c r="E1237">
        <v>5759.7876900000001</v>
      </c>
      <c r="F1237">
        <v>6458.0327500000003</v>
      </c>
      <c r="G1237">
        <v>7205.2024199999996</v>
      </c>
      <c r="H1237">
        <v>0</v>
      </c>
    </row>
    <row r="1238" spans="1:8" x14ac:dyDescent="0.2">
      <c r="A1238">
        <f t="shared" si="128"/>
        <v>369</v>
      </c>
      <c r="B1238">
        <f t="shared" si="129"/>
        <v>25</v>
      </c>
      <c r="C1238" s="10" t="str">
        <f>IF(B1238=B1237," ",(LOOKUP(B1238,'Co List'!$A$3:$A$362,'Co List'!$B$3:$B$362)))</f>
        <v xml:space="preserve"> </v>
      </c>
      <c r="D1238" s="6" t="s">
        <v>374</v>
      </c>
      <c r="E1238">
        <v>5759.7876900000001</v>
      </c>
      <c r="F1238">
        <v>6458.0327500000003</v>
      </c>
      <c r="G1238">
        <v>7205.2024199999996</v>
      </c>
      <c r="H1238">
        <v>0</v>
      </c>
    </row>
    <row r="1239" spans="1:8" x14ac:dyDescent="0.2">
      <c r="A1239">
        <f t="shared" si="128"/>
        <v>370</v>
      </c>
      <c r="B1239">
        <f t="shared" si="129"/>
        <v>25</v>
      </c>
      <c r="C1239" s="10" t="str">
        <f>IF(B1239=B1238," ",(LOOKUP(B1239,'Co List'!$A$3:$A$362,'Co List'!$B$3:$B$362)))</f>
        <v xml:space="preserve"> </v>
      </c>
      <c r="D1239" s="6" t="s">
        <v>375</v>
      </c>
      <c r="E1239">
        <v>0</v>
      </c>
      <c r="F1239">
        <v>0</v>
      </c>
      <c r="G1239">
        <v>0</v>
      </c>
      <c r="H1239">
        <v>0</v>
      </c>
    </row>
    <row r="1240" spans="1:8" x14ac:dyDescent="0.2">
      <c r="A1240">
        <f t="shared" si="128"/>
        <v>371</v>
      </c>
      <c r="B1240">
        <f t="shared" si="129"/>
        <v>25</v>
      </c>
      <c r="C1240" s="10" t="str">
        <f>IF(B1240=B1239," ",(LOOKUP(B1240,'Co List'!$A$3:$A$362,'Co List'!$B$3:$B$362)))</f>
        <v xml:space="preserve"> </v>
      </c>
      <c r="D1240" s="6" t="s">
        <v>376</v>
      </c>
      <c r="E1240">
        <v>0</v>
      </c>
      <c r="F1240">
        <v>0</v>
      </c>
      <c r="G1240">
        <v>0</v>
      </c>
      <c r="H1240">
        <v>0</v>
      </c>
    </row>
    <row r="1241" spans="1:8" x14ac:dyDescent="0.2">
      <c r="A1241">
        <f t="shared" si="128"/>
        <v>372</v>
      </c>
      <c r="B1241">
        <f t="shared" si="129"/>
        <v>25</v>
      </c>
      <c r="C1241" s="10" t="str">
        <f>IF(B1241=B1240," ",(LOOKUP(B1241,'Co List'!$A$3:$A$362,'Co List'!$B$3:$B$362)))</f>
        <v xml:space="preserve"> </v>
      </c>
      <c r="D1241" s="6" t="s">
        <v>377</v>
      </c>
      <c r="E1241">
        <v>5759.7876900000001</v>
      </c>
      <c r="F1241">
        <v>6458.0327500000003</v>
      </c>
      <c r="G1241">
        <v>7205.2024199999996</v>
      </c>
      <c r="H1241">
        <v>0</v>
      </c>
    </row>
    <row r="1242" spans="1:8" ht="15" x14ac:dyDescent="0.25">
      <c r="A1242">
        <f t="shared" si="128"/>
        <v>373</v>
      </c>
      <c r="B1242">
        <f t="shared" si="129"/>
        <v>25</v>
      </c>
      <c r="C1242" s="10" t="str">
        <f>IF(B1242=B1241," ",(LOOKUP(B1242,'Co List'!$A$3:$A$362,'Co List'!$B$3:$B$362)))</f>
        <v xml:space="preserve"> </v>
      </c>
      <c r="D1242" s="8" t="s">
        <v>378</v>
      </c>
      <c r="E1242">
        <v>5759.7876900000001</v>
      </c>
      <c r="F1242">
        <v>6458.0327500000003</v>
      </c>
      <c r="G1242">
        <v>7205.2024199999996</v>
      </c>
      <c r="H1242">
        <v>0</v>
      </c>
    </row>
    <row r="1243" spans="1:8" ht="15" x14ac:dyDescent="0.25">
      <c r="A1243">
        <f t="shared" si="128"/>
        <v>374</v>
      </c>
      <c r="B1243">
        <f t="shared" si="129"/>
        <v>25</v>
      </c>
      <c r="C1243" s="10" t="str">
        <f>IF(B1243=B1242," ",(LOOKUP(B1243,'Co List'!$A$3:$A$362,'Co List'!$B$3:$B$362)))</f>
        <v xml:space="preserve"> </v>
      </c>
      <c r="D1243" s="8" t="s">
        <v>379</v>
      </c>
      <c r="E1243">
        <v>0</v>
      </c>
      <c r="F1243">
        <v>0</v>
      </c>
      <c r="G1243">
        <v>0</v>
      </c>
      <c r="H1243">
        <v>0</v>
      </c>
    </row>
    <row r="1244" spans="1:8" ht="15" x14ac:dyDescent="0.25">
      <c r="A1244">
        <f t="shared" si="128"/>
        <v>375</v>
      </c>
      <c r="B1244">
        <f t="shared" si="129"/>
        <v>25</v>
      </c>
      <c r="C1244" s="10" t="str">
        <f>IF(B1244=B1243," ",(LOOKUP(B1244,'Co List'!$A$3:$A$362,'Co List'!$B$3:$B$362)))</f>
        <v xml:space="preserve"> </v>
      </c>
      <c r="D1244" s="8" t="s">
        <v>380</v>
      </c>
      <c r="E1244">
        <v>0</v>
      </c>
      <c r="F1244">
        <v>0</v>
      </c>
      <c r="G1244">
        <v>0</v>
      </c>
      <c r="H1244">
        <v>0</v>
      </c>
    </row>
    <row r="1245" spans="1:8" ht="15" x14ac:dyDescent="0.25">
      <c r="A1245">
        <f t="shared" si="128"/>
        <v>376</v>
      </c>
      <c r="B1245">
        <f t="shared" si="129"/>
        <v>25</v>
      </c>
      <c r="C1245" s="10" t="str">
        <f>IF(B1245=B1244," ",(LOOKUP(B1245,'Co List'!$A$3:$A$362,'Co List'!$B$3:$B$362)))</f>
        <v xml:space="preserve"> </v>
      </c>
      <c r="D1245" s="8" t="s">
        <v>381</v>
      </c>
      <c r="E1245">
        <v>0</v>
      </c>
      <c r="F1245">
        <v>0</v>
      </c>
      <c r="G1245">
        <v>0</v>
      </c>
      <c r="H1245">
        <v>0</v>
      </c>
    </row>
    <row r="1246" spans="1:8" ht="15" x14ac:dyDescent="0.25">
      <c r="A1246">
        <f t="shared" si="128"/>
        <v>377</v>
      </c>
      <c r="B1246">
        <f t="shared" si="129"/>
        <v>25</v>
      </c>
      <c r="C1246" s="10" t="str">
        <f>IF(B1246=B1245," ",(LOOKUP(B1246,'Co List'!$A$3:$A$362,'Co List'!$B$3:$B$362)))</f>
        <v xml:space="preserve"> </v>
      </c>
      <c r="D1246" s="8" t="s">
        <v>382</v>
      </c>
      <c r="E1246">
        <v>0</v>
      </c>
      <c r="F1246">
        <v>0</v>
      </c>
      <c r="G1246">
        <v>0</v>
      </c>
      <c r="H1246">
        <v>0</v>
      </c>
    </row>
    <row r="1247" spans="1:8" ht="15" x14ac:dyDescent="0.25">
      <c r="A1247">
        <f t="shared" si="128"/>
        <v>378</v>
      </c>
      <c r="B1247">
        <f t="shared" si="129"/>
        <v>25</v>
      </c>
      <c r="C1247" s="10" t="str">
        <f>IF(B1247=B1246," ",(LOOKUP(B1247,'Co List'!$A$3:$A$362,'Co List'!$B$3:$B$362)))</f>
        <v xml:space="preserve"> </v>
      </c>
      <c r="D1247" s="8" t="s">
        <v>383</v>
      </c>
      <c r="E1247">
        <v>0</v>
      </c>
      <c r="F1247">
        <v>0</v>
      </c>
      <c r="G1247">
        <v>0</v>
      </c>
      <c r="H1247">
        <v>0</v>
      </c>
    </row>
    <row r="1248" spans="1:8" x14ac:dyDescent="0.2">
      <c r="A1248">
        <f t="shared" si="128"/>
        <v>379</v>
      </c>
      <c r="B1248">
        <f t="shared" si="129"/>
        <v>25</v>
      </c>
      <c r="C1248" s="10" t="str">
        <f>IF(B1248=B1247," ",(LOOKUP(B1248,'Co List'!$A$3:$A$362,'Co List'!$B$3:$B$362)))</f>
        <v xml:space="preserve"> </v>
      </c>
      <c r="D1248" s="6" t="s">
        <v>384</v>
      </c>
      <c r="E1248">
        <v>0</v>
      </c>
      <c r="F1248">
        <v>0</v>
      </c>
      <c r="G1248">
        <v>0</v>
      </c>
      <c r="H1248">
        <v>0</v>
      </c>
    </row>
    <row r="1249" spans="1:8" x14ac:dyDescent="0.2">
      <c r="A1249">
        <f t="shared" si="128"/>
        <v>380</v>
      </c>
      <c r="B1249">
        <f t="shared" si="129"/>
        <v>25</v>
      </c>
      <c r="C1249" s="10" t="str">
        <f>IF(B1249=B1248," ",(LOOKUP(B1249,'Co List'!$A$3:$A$362,'Co List'!$B$3:$B$362)))</f>
        <v xml:space="preserve"> </v>
      </c>
      <c r="D1249" s="6" t="s">
        <v>385</v>
      </c>
      <c r="E1249">
        <v>0</v>
      </c>
      <c r="F1249">
        <v>0</v>
      </c>
      <c r="G1249">
        <v>0</v>
      </c>
      <c r="H1249">
        <v>0</v>
      </c>
    </row>
    <row r="1250" spans="1:8" x14ac:dyDescent="0.2">
      <c r="A1250">
        <f t="shared" si="128"/>
        <v>381</v>
      </c>
      <c r="B1250">
        <f t="shared" si="129"/>
        <v>25</v>
      </c>
      <c r="C1250" s="10" t="str">
        <f>IF(B1250=B1249," ",(LOOKUP(B1250,'Co List'!$A$3:$A$362,'Co List'!$B$3:$B$362)))</f>
        <v xml:space="preserve"> </v>
      </c>
      <c r="D1250" s="6" t="s">
        <v>386</v>
      </c>
      <c r="E1250">
        <v>0</v>
      </c>
      <c r="F1250">
        <v>0</v>
      </c>
      <c r="G1250">
        <v>0</v>
      </c>
      <c r="H1250">
        <v>0</v>
      </c>
    </row>
    <row r="1251" spans="1:8" x14ac:dyDescent="0.2">
      <c r="A1251">
        <f t="shared" si="128"/>
        <v>382</v>
      </c>
      <c r="B1251">
        <f t="shared" si="129"/>
        <v>25</v>
      </c>
      <c r="C1251" s="10" t="str">
        <f>IF(B1251=B1250," ",(LOOKUP(B1251,'Co List'!$A$3:$A$362,'Co List'!$B$3:$B$362)))</f>
        <v xml:space="preserve"> </v>
      </c>
      <c r="D1251" s="6" t="s">
        <v>387</v>
      </c>
      <c r="E1251">
        <v>0</v>
      </c>
      <c r="F1251">
        <v>0</v>
      </c>
      <c r="G1251">
        <v>0</v>
      </c>
      <c r="H1251">
        <v>0</v>
      </c>
    </row>
    <row r="1252" spans="1:8" x14ac:dyDescent="0.2">
      <c r="A1252">
        <f t="shared" si="128"/>
        <v>383</v>
      </c>
      <c r="B1252">
        <f t="shared" si="129"/>
        <v>25</v>
      </c>
      <c r="C1252" s="10" t="str">
        <f>IF(B1252=B1251," ",(LOOKUP(B1252,'Co List'!$A$3:$A$362,'Co List'!$B$3:$B$362)))</f>
        <v xml:space="preserve"> </v>
      </c>
      <c r="D1252" s="6" t="s">
        <v>388</v>
      </c>
      <c r="E1252">
        <v>0</v>
      </c>
      <c r="F1252">
        <v>0</v>
      </c>
      <c r="G1252">
        <v>0</v>
      </c>
      <c r="H1252">
        <v>0</v>
      </c>
    </row>
    <row r="1253" spans="1:8" x14ac:dyDescent="0.2">
      <c r="A1253">
        <f t="shared" si="128"/>
        <v>384</v>
      </c>
      <c r="B1253">
        <f t="shared" si="129"/>
        <v>25</v>
      </c>
      <c r="C1253" s="10" t="str">
        <f>IF(B1253=B1252," ",(LOOKUP(B1253,'Co List'!$A$3:$A$362,'Co List'!$B$3:$B$362)))</f>
        <v xml:space="preserve"> </v>
      </c>
      <c r="D1253" s="6" t="s">
        <v>389</v>
      </c>
      <c r="E1253">
        <v>0</v>
      </c>
      <c r="F1253">
        <v>0</v>
      </c>
      <c r="G1253">
        <v>0</v>
      </c>
      <c r="H1253">
        <v>0</v>
      </c>
    </row>
    <row r="1254" spans="1:8" x14ac:dyDescent="0.2">
      <c r="A1254">
        <f t="shared" si="128"/>
        <v>385</v>
      </c>
      <c r="B1254">
        <f t="shared" si="129"/>
        <v>25</v>
      </c>
      <c r="C1254" s="10" t="str">
        <f>IF(B1254=B1253," ",(LOOKUP(B1254,'Co List'!$A$3:$A$362,'Co List'!$B$3:$B$362)))</f>
        <v xml:space="preserve"> </v>
      </c>
      <c r="D1254" s="6" t="s">
        <v>390</v>
      </c>
      <c r="E1254">
        <v>0</v>
      </c>
      <c r="F1254">
        <v>0</v>
      </c>
      <c r="G1254">
        <v>0</v>
      </c>
      <c r="H1254">
        <v>0</v>
      </c>
    </row>
    <row r="1255" spans="1:8" x14ac:dyDescent="0.2">
      <c r="A1255">
        <f t="shared" si="128"/>
        <v>386</v>
      </c>
      <c r="B1255">
        <f t="shared" si="129"/>
        <v>25</v>
      </c>
      <c r="C1255" s="10" t="str">
        <f>IF(B1255=B1254," ",(LOOKUP(B1255,'Co List'!$A$3:$A$362,'Co List'!$B$3:$B$362)))</f>
        <v xml:space="preserve"> </v>
      </c>
      <c r="D1255" s="6" t="s">
        <v>391</v>
      </c>
      <c r="E1255">
        <v>0</v>
      </c>
      <c r="F1255">
        <v>0</v>
      </c>
      <c r="G1255">
        <v>0</v>
      </c>
      <c r="H1255">
        <v>0</v>
      </c>
    </row>
    <row r="1256" spans="1:8" x14ac:dyDescent="0.2">
      <c r="A1256">
        <f t="shared" si="128"/>
        <v>387</v>
      </c>
      <c r="B1256">
        <f t="shared" si="129"/>
        <v>25</v>
      </c>
      <c r="C1256" s="10" t="str">
        <f>IF(B1256=B1255," ",(LOOKUP(B1256,'Co List'!$A$3:$A$362,'Co List'!$B$3:$B$362)))</f>
        <v xml:space="preserve"> </v>
      </c>
      <c r="D1256" s="6" t="s">
        <v>392</v>
      </c>
      <c r="E1256">
        <v>0</v>
      </c>
      <c r="F1256">
        <v>0</v>
      </c>
      <c r="G1256">
        <v>0</v>
      </c>
      <c r="H1256">
        <v>0</v>
      </c>
    </row>
    <row r="1257" spans="1:8" x14ac:dyDescent="0.2">
      <c r="A1257">
        <f t="shared" si="128"/>
        <v>388</v>
      </c>
      <c r="B1257">
        <f t="shared" si="129"/>
        <v>25</v>
      </c>
      <c r="C1257" s="10" t="str">
        <f>IF(B1257=B1256," ",(LOOKUP(B1257,'Co List'!$A$3:$A$362,'Co List'!$B$3:$B$362)))</f>
        <v xml:space="preserve"> </v>
      </c>
      <c r="D1257" s="6" t="s">
        <v>393</v>
      </c>
      <c r="E1257">
        <v>0</v>
      </c>
      <c r="F1257">
        <v>0</v>
      </c>
      <c r="G1257">
        <v>0</v>
      </c>
      <c r="H1257">
        <v>0</v>
      </c>
    </row>
    <row r="1258" spans="1:8" ht="15" x14ac:dyDescent="0.25">
      <c r="A1258">
        <f t="shared" si="128"/>
        <v>389</v>
      </c>
      <c r="B1258">
        <f t="shared" si="129"/>
        <v>25</v>
      </c>
      <c r="C1258" s="10" t="str">
        <f>IF(B1258=B1257," ",(LOOKUP(B1258,'Co List'!$A$3:$A$362,'Co List'!$B$3:$B$362)))</f>
        <v xml:space="preserve"> </v>
      </c>
      <c r="D1258" s="8" t="s">
        <v>394</v>
      </c>
      <c r="E1258">
        <v>0</v>
      </c>
      <c r="F1258">
        <v>0</v>
      </c>
      <c r="G1258">
        <v>0</v>
      </c>
      <c r="H1258">
        <v>0</v>
      </c>
    </row>
    <row r="1259" spans="1:8" ht="15" x14ac:dyDescent="0.25">
      <c r="A1259">
        <f t="shared" si="128"/>
        <v>390</v>
      </c>
      <c r="B1259">
        <f t="shared" si="129"/>
        <v>25</v>
      </c>
      <c r="C1259" s="10" t="str">
        <f>IF(B1259=B1258," ",(LOOKUP(B1259,'Co List'!$A$3:$A$362,'Co List'!$B$3:$B$362)))</f>
        <v xml:space="preserve"> </v>
      </c>
      <c r="D1259" s="8" t="s">
        <v>395</v>
      </c>
      <c r="E1259">
        <v>0</v>
      </c>
      <c r="F1259">
        <v>0</v>
      </c>
      <c r="G1259">
        <v>0</v>
      </c>
      <c r="H1259">
        <v>0</v>
      </c>
    </row>
    <row r="1260" spans="1:8" ht="15" x14ac:dyDescent="0.25">
      <c r="A1260">
        <f t="shared" si="128"/>
        <v>391</v>
      </c>
      <c r="B1260">
        <f t="shared" si="129"/>
        <v>25</v>
      </c>
      <c r="C1260" s="10" t="str">
        <f>IF(B1260=B1259," ",(LOOKUP(B1260,'Co List'!$A$3:$A$362,'Co List'!$B$3:$B$362)))</f>
        <v xml:space="preserve"> </v>
      </c>
      <c r="D1260" s="8" t="s">
        <v>396</v>
      </c>
      <c r="E1260">
        <v>7110.8490000000002</v>
      </c>
      <c r="F1260">
        <v>8174.7250000000004</v>
      </c>
      <c r="G1260">
        <v>9237.4390000000003</v>
      </c>
      <c r="H1260">
        <v>0</v>
      </c>
    </row>
    <row r="1261" spans="1:8" x14ac:dyDescent="0.2">
      <c r="A1261">
        <f t="shared" si="128"/>
        <v>392</v>
      </c>
      <c r="B1261">
        <f t="shared" si="129"/>
        <v>25</v>
      </c>
      <c r="C1261" s="10" t="str">
        <f>IF(B1261=B1260," ",(LOOKUP(B1261,'Co List'!$A$3:$A$362,'Co List'!$B$3:$B$362)))</f>
        <v xml:space="preserve"> </v>
      </c>
      <c r="D1261" s="6" t="s">
        <v>397</v>
      </c>
      <c r="E1261">
        <v>7110.8490000000002</v>
      </c>
      <c r="F1261">
        <v>8174.7250000000004</v>
      </c>
      <c r="G1261">
        <v>9237.4390000000003</v>
      </c>
      <c r="H1261">
        <v>0</v>
      </c>
    </row>
    <row r="1262" spans="1:8" x14ac:dyDescent="0.2">
      <c r="A1262">
        <f t="shared" si="128"/>
        <v>393</v>
      </c>
      <c r="B1262">
        <f t="shared" si="129"/>
        <v>25</v>
      </c>
      <c r="C1262" s="10" t="str">
        <f>IF(B1262=B1261," ",(LOOKUP(B1262,'Co List'!$A$3:$A$362,'Co List'!$B$3:$B$362)))</f>
        <v xml:space="preserve"> </v>
      </c>
      <c r="D1262" s="6" t="s">
        <v>398</v>
      </c>
      <c r="E1262">
        <v>0</v>
      </c>
      <c r="F1262">
        <v>0</v>
      </c>
      <c r="G1262">
        <v>0</v>
      </c>
      <c r="H1262">
        <v>0</v>
      </c>
    </row>
    <row r="1263" spans="1:8" x14ac:dyDescent="0.2">
      <c r="A1263">
        <f t="shared" si="128"/>
        <v>394</v>
      </c>
      <c r="B1263">
        <f t="shared" si="129"/>
        <v>25</v>
      </c>
      <c r="C1263" s="10" t="str">
        <f>IF(B1263=B1262," ",(LOOKUP(B1263,'Co List'!$A$3:$A$362,'Co List'!$B$3:$B$362)))</f>
        <v xml:space="preserve"> </v>
      </c>
      <c r="D1263" s="6" t="s">
        <v>399</v>
      </c>
      <c r="E1263">
        <v>0</v>
      </c>
      <c r="F1263">
        <v>0</v>
      </c>
      <c r="G1263">
        <v>0</v>
      </c>
      <c r="H1263">
        <v>0</v>
      </c>
    </row>
    <row r="1264" spans="1:8" x14ac:dyDescent="0.2">
      <c r="A1264">
        <f t="shared" si="128"/>
        <v>395</v>
      </c>
      <c r="B1264">
        <f t="shared" si="129"/>
        <v>25</v>
      </c>
      <c r="C1264" s="10" t="str">
        <f>IF(B1264=B1263," ",(LOOKUP(B1264,'Co List'!$A$3:$A$362,'Co List'!$B$3:$B$362)))</f>
        <v xml:space="preserve"> </v>
      </c>
      <c r="D1264" s="6" t="s">
        <v>400</v>
      </c>
      <c r="E1264">
        <v>0</v>
      </c>
      <c r="F1264">
        <v>0</v>
      </c>
      <c r="G1264">
        <v>0</v>
      </c>
      <c r="H1264">
        <v>0</v>
      </c>
    </row>
    <row r="1265" spans="1:16" x14ac:dyDescent="0.2">
      <c r="A1265">
        <f t="shared" si="128"/>
        <v>396</v>
      </c>
      <c r="B1265">
        <f t="shared" si="129"/>
        <v>25</v>
      </c>
      <c r="C1265" s="10" t="str">
        <f>IF(B1265=B1264," ",(LOOKUP(B1265,'Co List'!$A$3:$A$362,'Co List'!$B$3:$B$362)))</f>
        <v xml:space="preserve"> </v>
      </c>
      <c r="D1265" s="6" t="s">
        <v>401</v>
      </c>
      <c r="E1265">
        <v>2.1830306429999999</v>
      </c>
      <c r="F1265">
        <v>3.05734715</v>
      </c>
      <c r="G1265">
        <v>3.4548021859999998</v>
      </c>
      <c r="H1265">
        <v>0</v>
      </c>
    </row>
    <row r="1266" spans="1:16" x14ac:dyDescent="0.2">
      <c r="A1266">
        <f t="shared" si="128"/>
        <v>397</v>
      </c>
      <c r="B1266">
        <f t="shared" si="129"/>
        <v>25</v>
      </c>
      <c r="C1266" s="10" t="str">
        <f>IF(B1266=B1265," ",(LOOKUP(B1266,'Co List'!$A$3:$A$362,'Co List'!$B$3:$B$362)))</f>
        <v xml:space="preserve"> </v>
      </c>
      <c r="D1266" s="6" t="s">
        <v>402</v>
      </c>
      <c r="E1266">
        <v>0</v>
      </c>
      <c r="F1266">
        <v>0</v>
      </c>
      <c r="G1266">
        <v>0</v>
      </c>
      <c r="H1266">
        <v>0</v>
      </c>
    </row>
    <row r="1267" spans="1:16" x14ac:dyDescent="0.2">
      <c r="A1267">
        <f t="shared" si="128"/>
        <v>398</v>
      </c>
      <c r="B1267">
        <f t="shared" si="129"/>
        <v>25</v>
      </c>
      <c r="C1267" s="10" t="str">
        <f>IF(B1267=B1266," ",(LOOKUP(B1267,'Co List'!$A$3:$A$362,'Co List'!$B$3:$B$362)))</f>
        <v xml:space="preserve"> </v>
      </c>
      <c r="D1267" s="6" t="s">
        <v>403</v>
      </c>
      <c r="E1267">
        <v>0</v>
      </c>
      <c r="F1267">
        <v>0</v>
      </c>
      <c r="G1267">
        <v>0</v>
      </c>
      <c r="H1267">
        <v>0</v>
      </c>
    </row>
    <row r="1268" spans="1:16" x14ac:dyDescent="0.2">
      <c r="A1268">
        <f t="shared" si="128"/>
        <v>399</v>
      </c>
      <c r="B1268">
        <f t="shared" si="129"/>
        <v>25</v>
      </c>
      <c r="C1268" s="10" t="str">
        <f>IF(B1268=B1267," ",(LOOKUP(B1268,'Co List'!$A$3:$A$362,'Co List'!$B$3:$B$362)))</f>
        <v xml:space="preserve"> </v>
      </c>
      <c r="D1268" s="6" t="s">
        <v>404</v>
      </c>
      <c r="E1268" s="11">
        <v>2.1830306429999999</v>
      </c>
      <c r="F1268" s="11">
        <v>3.05734715</v>
      </c>
      <c r="G1268" s="11">
        <v>3.4548021859999998</v>
      </c>
      <c r="H1268" s="11">
        <v>0</v>
      </c>
    </row>
    <row r="1269" spans="1:16" x14ac:dyDescent="0.2">
      <c r="A1269">
        <f t="shared" si="128"/>
        <v>400</v>
      </c>
      <c r="B1269">
        <f t="shared" si="129"/>
        <v>25</v>
      </c>
      <c r="C1269" s="10" t="str">
        <f>IF(B1269=B1268," ",(LOOKUP(B1269,'Co List'!$A$3:$A$362,'Co List'!$B$3:$B$362)))</f>
        <v xml:space="preserve"> </v>
      </c>
      <c r="D1269" s="6" t="s">
        <v>405</v>
      </c>
      <c r="E1269">
        <v>472.404</v>
      </c>
      <c r="F1269">
        <v>578.01</v>
      </c>
      <c r="G1269">
        <v>674.37</v>
      </c>
      <c r="H1269">
        <v>0</v>
      </c>
    </row>
    <row r="1270" spans="1:16" x14ac:dyDescent="0.2">
      <c r="A1270">
        <f t="shared" si="128"/>
        <v>401</v>
      </c>
      <c r="B1270">
        <f t="shared" si="129"/>
        <v>25</v>
      </c>
      <c r="C1270" s="10" t="str">
        <f>IF(B1270=B1269," ",(LOOKUP(B1270,'Co List'!$A$3:$A$362,'Co List'!$B$3:$B$362)))</f>
        <v xml:space="preserve"> </v>
      </c>
      <c r="D1270" s="6" t="s">
        <v>406</v>
      </c>
      <c r="E1270">
        <v>69.06</v>
      </c>
      <c r="F1270">
        <v>83.31</v>
      </c>
      <c r="G1270">
        <v>109.93</v>
      </c>
      <c r="H1270">
        <v>0</v>
      </c>
    </row>
    <row r="1271" spans="1:16" x14ac:dyDescent="0.2">
      <c r="A1271">
        <f t="shared" si="128"/>
        <v>402</v>
      </c>
      <c r="B1271">
        <f t="shared" si="129"/>
        <v>25</v>
      </c>
      <c r="C1271" s="10" t="str">
        <f>IF(B1271=B1270," ",(LOOKUP(B1271,'Co List'!$A$3:$A$362,'Co List'!$B$3:$B$362)))</f>
        <v xml:space="preserve"> </v>
      </c>
      <c r="D1271" s="6" t="s">
        <v>407</v>
      </c>
      <c r="E1271" s="11">
        <v>32.25</v>
      </c>
      <c r="F1271" s="11">
        <v>38.049999999999997</v>
      </c>
      <c r="G1271" s="11">
        <v>45.24</v>
      </c>
      <c r="H1271" s="11">
        <v>0</v>
      </c>
    </row>
    <row r="1272" spans="1:16" x14ac:dyDescent="0.2">
      <c r="A1272">
        <f t="shared" si="128"/>
        <v>403</v>
      </c>
      <c r="B1272">
        <f t="shared" si="129"/>
        <v>25</v>
      </c>
      <c r="C1272" s="10" t="str">
        <f>IF(B1272=B1271," ",(LOOKUP(B1272,'Co List'!$A$3:$A$362,'Co List'!$B$3:$B$362)))</f>
        <v xml:space="preserve"> </v>
      </c>
      <c r="D1272" s="6" t="s">
        <v>408</v>
      </c>
      <c r="E1272">
        <v>26.16</v>
      </c>
      <c r="F1272">
        <v>26.16</v>
      </c>
      <c r="G1272">
        <v>26.16</v>
      </c>
      <c r="H1272">
        <v>0</v>
      </c>
    </row>
    <row r="1273" spans="1:16" x14ac:dyDescent="0.2">
      <c r="A1273">
        <f t="shared" si="128"/>
        <v>404</v>
      </c>
      <c r="B1273">
        <f t="shared" si="129"/>
        <v>25</v>
      </c>
      <c r="C1273" s="10" t="str">
        <f>IF(B1273=B1272," ",(LOOKUP(B1273,'Co List'!$A$3:$A$362,'Co List'!$B$3:$B$362)))</f>
        <v xml:space="preserve"> </v>
      </c>
      <c r="D1273" s="6" t="s">
        <v>409</v>
      </c>
      <c r="E1273">
        <v>2.1800000000000002</v>
      </c>
      <c r="F1273">
        <v>3.05</v>
      </c>
      <c r="G1273">
        <v>3.94</v>
      </c>
      <c r="H1273">
        <v>0</v>
      </c>
    </row>
    <row r="1274" spans="1:16" x14ac:dyDescent="0.2">
      <c r="A1274">
        <f t="shared" si="128"/>
        <v>405</v>
      </c>
      <c r="B1274">
        <f t="shared" si="129"/>
        <v>25</v>
      </c>
      <c r="C1274" s="10" t="str">
        <f>IF(B1274=B1273," ",(LOOKUP(B1274,'Co List'!$A$3:$A$362,'Co List'!$B$3:$B$362)))</f>
        <v xml:space="preserve"> </v>
      </c>
      <c r="D1274" s="6" t="s">
        <v>410</v>
      </c>
      <c r="E1274">
        <v>2.1830306429999999</v>
      </c>
      <c r="F1274">
        <v>3.05734715</v>
      </c>
      <c r="G1274">
        <v>3.4548021859999998</v>
      </c>
      <c r="H1274">
        <v>0</v>
      </c>
    </row>
    <row r="1275" spans="1:16" x14ac:dyDescent="0.2">
      <c r="A1275">
        <f t="shared" si="128"/>
        <v>406</v>
      </c>
      <c r="B1275">
        <f t="shared" si="129"/>
        <v>25</v>
      </c>
      <c r="C1275" s="10" t="str">
        <f>IF(B1275=B1274," ",(LOOKUP(B1275,'Co List'!$A$3:$A$362,'Co List'!$B$3:$B$362)))</f>
        <v xml:space="preserve"> </v>
      </c>
      <c r="D1275" s="6" t="s">
        <v>411</v>
      </c>
      <c r="E1275">
        <v>2.1830306429999999</v>
      </c>
      <c r="F1275">
        <v>3.05734715</v>
      </c>
      <c r="G1275">
        <v>3.4548021859999998</v>
      </c>
      <c r="H1275">
        <v>0</v>
      </c>
    </row>
    <row r="1276" spans="1:16" x14ac:dyDescent="0.2">
      <c r="A1276">
        <f t="shared" si="128"/>
        <v>407</v>
      </c>
      <c r="B1276">
        <f t="shared" si="129"/>
        <v>25</v>
      </c>
      <c r="C1276" s="10" t="str">
        <f>IF(B1276=B1275," ",(LOOKUP(B1276,'Co List'!$A$3:$A$362,'Co List'!$B$3:$B$362)))</f>
        <v xml:space="preserve"> </v>
      </c>
      <c r="D1276" s="6" t="s">
        <v>412</v>
      </c>
      <c r="E1276">
        <v>3.0306429999997775E-3</v>
      </c>
      <c r="F1276">
        <v>7.347150000000191E-3</v>
      </c>
      <c r="G1276">
        <v>-0.48519781400000017</v>
      </c>
      <c r="H1276">
        <v>0</v>
      </c>
    </row>
    <row r="1277" spans="1:16" ht="13.5" thickBot="1" x14ac:dyDescent="0.25">
      <c r="A1277">
        <f t="shared" si="128"/>
        <v>408</v>
      </c>
      <c r="B1277">
        <f t="shared" si="129"/>
        <v>25</v>
      </c>
      <c r="C1277" s="10" t="str">
        <f>IF(B1277=B1276," ",(LOOKUP(B1277,'Co List'!$A$3:$A$362,'Co List'!$B$3:$B$362)))</f>
        <v xml:space="preserve"> </v>
      </c>
      <c r="D1277" s="9" t="s">
        <v>413</v>
      </c>
      <c r="E1277">
        <v>12</v>
      </c>
      <c r="F1277">
        <v>12</v>
      </c>
      <c r="G1277">
        <v>12</v>
      </c>
      <c r="H1277">
        <v>0</v>
      </c>
    </row>
    <row r="1278" spans="1:16" ht="15" x14ac:dyDescent="0.25">
      <c r="A1278">
        <f t="shared" si="128"/>
        <v>409</v>
      </c>
      <c r="B1278">
        <f t="shared" si="129"/>
        <v>26</v>
      </c>
      <c r="C1278" s="10" t="str">
        <f>IF(B1278=B1277," ",(LOOKUP(B1278,'Co List'!$A$3:$A$362,'Co List'!$B$3:$B$362)))</f>
        <v>AMBIKA COTTON MILLS LTD.</v>
      </c>
      <c r="D1278" s="4" t="s">
        <v>362</v>
      </c>
      <c r="E1278">
        <v>0</v>
      </c>
      <c r="F1278">
        <v>2.6324210867255182</v>
      </c>
      <c r="G1278">
        <v>7.871069551927902E-2</v>
      </c>
      <c r="H1278">
        <v>0.15727314400719786</v>
      </c>
      <c r="J1278">
        <f t="shared" ref="J1278" si="132">COUNTIF(E1320:H1320,0)</f>
        <v>1</v>
      </c>
      <c r="K1278">
        <f>SUM(E1278:H1278)/(4-J1278)</f>
        <v>0.95613497541733172</v>
      </c>
      <c r="L1278">
        <f>SUM(E1288:H1288)/(4-J1278)</f>
        <v>14867.979144392842</v>
      </c>
      <c r="M1278">
        <f>E1288</f>
        <v>0</v>
      </c>
      <c r="N1278">
        <f t="shared" ref="N1278" si="133">F1288</f>
        <v>22362.090957676999</v>
      </c>
      <c r="O1278">
        <f t="shared" ref="O1278" si="134">G1288</f>
        <v>10747.751607433151</v>
      </c>
      <c r="P1278">
        <f t="shared" ref="P1278" si="135">H1288</f>
        <v>11494.09486806838</v>
      </c>
    </row>
    <row r="1279" spans="1:16" x14ac:dyDescent="0.2">
      <c r="A1279">
        <f t="shared" si="128"/>
        <v>410</v>
      </c>
      <c r="B1279">
        <f t="shared" si="129"/>
        <v>26</v>
      </c>
      <c r="C1279" s="10" t="str">
        <f>IF(B1279=B1278," ",(LOOKUP(B1279,'Co List'!$A$3:$A$362,'Co List'!$B$3:$B$362)))</f>
        <v xml:space="preserve"> </v>
      </c>
      <c r="D1279" s="6" t="s">
        <v>364</v>
      </c>
      <c r="E1279">
        <v>0</v>
      </c>
      <c r="F1279">
        <v>0</v>
      </c>
      <c r="G1279">
        <v>0</v>
      </c>
      <c r="H1279">
        <v>0</v>
      </c>
    </row>
    <row r="1280" spans="1:16" x14ac:dyDescent="0.2">
      <c r="A1280">
        <f t="shared" si="128"/>
        <v>411</v>
      </c>
      <c r="B1280">
        <f t="shared" si="129"/>
        <v>26</v>
      </c>
      <c r="C1280" s="10" t="str">
        <f>IF(B1280=B1279," ",(LOOKUP(B1280,'Co List'!$A$3:$A$362,'Co List'!$B$3:$B$362)))</f>
        <v xml:space="preserve"> </v>
      </c>
      <c r="D1280" s="6" t="s">
        <v>365</v>
      </c>
      <c r="E1280">
        <v>0</v>
      </c>
      <c r="F1280">
        <v>0.29660699213026409</v>
      </c>
      <c r="G1280">
        <v>0.214770329665151</v>
      </c>
      <c r="H1280">
        <v>0.185227299901189</v>
      </c>
    </row>
    <row r="1281" spans="1:8" x14ac:dyDescent="0.2">
      <c r="A1281">
        <f t="shared" si="128"/>
        <v>412</v>
      </c>
      <c r="B1281">
        <f t="shared" si="129"/>
        <v>26</v>
      </c>
      <c r="C1281" s="10" t="str">
        <f>IF(B1281=B1280," ",(LOOKUP(B1281,'Co List'!$A$3:$A$362,'Co List'!$B$3:$B$362)))</f>
        <v xml:space="preserve"> </v>
      </c>
      <c r="D1281" s="7" t="s">
        <v>366</v>
      </c>
      <c r="E1281">
        <v>0</v>
      </c>
      <c r="F1281">
        <v>6.8431638893680766</v>
      </c>
      <c r="G1281">
        <v>2.7598673978463779</v>
      </c>
      <c r="H1281">
        <v>2.8897787223302025</v>
      </c>
    </row>
    <row r="1282" spans="1:8" x14ac:dyDescent="0.2">
      <c r="A1282">
        <f t="shared" si="128"/>
        <v>413</v>
      </c>
      <c r="B1282">
        <f t="shared" si="129"/>
        <v>26</v>
      </c>
      <c r="C1282" s="10" t="str">
        <f>IF(B1282=B1281," ",(LOOKUP(B1282,'Co List'!$A$3:$A$362,'Co List'!$B$3:$B$362)))</f>
        <v xml:space="preserve"> </v>
      </c>
      <c r="D1282" s="6" t="s">
        <v>367</v>
      </c>
      <c r="E1282">
        <v>0</v>
      </c>
      <c r="F1282">
        <v>52691.072002066445</v>
      </c>
      <c r="G1282">
        <v>45007.335039502308</v>
      </c>
      <c r="H1282">
        <v>37101.661936954093</v>
      </c>
    </row>
    <row r="1283" spans="1:8" x14ac:dyDescent="0.2">
      <c r="A1283">
        <f t="shared" si="128"/>
        <v>414</v>
      </c>
      <c r="B1283">
        <f t="shared" si="129"/>
        <v>26</v>
      </c>
      <c r="C1283" s="10" t="str">
        <f>IF(B1283=B1282," ",(LOOKUP(B1283,'Co List'!$A$3:$A$362,'Co List'!$B$3:$B$362)))</f>
        <v xml:space="preserve"> </v>
      </c>
      <c r="D1283" s="6" t="s">
        <v>368</v>
      </c>
      <c r="E1283">
        <v>0</v>
      </c>
      <c r="F1283">
        <v>0.38063133544982125</v>
      </c>
      <c r="G1283">
        <v>0.18294045289247915</v>
      </c>
      <c r="H1283">
        <v>0.19564416796712136</v>
      </c>
    </row>
    <row r="1284" spans="1:8" x14ac:dyDescent="0.2">
      <c r="A1284">
        <f t="shared" si="128"/>
        <v>415</v>
      </c>
      <c r="B1284">
        <f t="shared" si="129"/>
        <v>26</v>
      </c>
      <c r="C1284" s="10" t="str">
        <f>IF(B1284=B1283," ",(LOOKUP(B1284,'Co List'!$A$3:$A$362,'Co List'!$B$3:$B$362)))</f>
        <v xml:space="preserve"> </v>
      </c>
      <c r="D1284" s="6" t="s">
        <v>369</v>
      </c>
      <c r="E1284">
        <v>0</v>
      </c>
      <c r="F1284">
        <v>22.524265670504633</v>
      </c>
      <c r="G1284">
        <v>13.661817220583641</v>
      </c>
      <c r="H1284">
        <v>13.23137431572278</v>
      </c>
    </row>
    <row r="1285" spans="1:8" x14ac:dyDescent="0.2">
      <c r="A1285">
        <f t="shared" ref="A1285:A1348" si="136">IF(A1284&gt;0,A1284+1,(IF($C$1=C1285,1,0)))</f>
        <v>416</v>
      </c>
      <c r="B1285">
        <f t="shared" ref="B1285:B1348" si="137">IF(D1285=$D$3,B1284+1,B1284)</f>
        <v>26</v>
      </c>
      <c r="C1285" s="10" t="str">
        <f>IF(B1285=B1284," ",(LOOKUP(B1285,'Co List'!$A$3:$A$362,'Co List'!$B$3:$B$362)))</f>
        <v xml:space="preserve"> </v>
      </c>
      <c r="D1285" s="6" t="s">
        <v>370</v>
      </c>
      <c r="E1285">
        <v>0</v>
      </c>
      <c r="F1285">
        <v>62.168901622166516</v>
      </c>
      <c r="G1285">
        <v>72.353775752852542</v>
      </c>
      <c r="H1285">
        <v>76.165920005156792</v>
      </c>
    </row>
    <row r="1286" spans="1:8" x14ac:dyDescent="0.2">
      <c r="A1286">
        <f t="shared" si="136"/>
        <v>417</v>
      </c>
      <c r="B1286">
        <f t="shared" si="137"/>
        <v>26</v>
      </c>
      <c r="C1286" s="10" t="str">
        <f>IF(B1286=B1285," ",(LOOKUP(B1286,'Co List'!$A$3:$A$362,'Co List'!$B$3:$B$362)))</f>
        <v xml:space="preserve"> </v>
      </c>
      <c r="D1286" s="6" t="s">
        <v>371</v>
      </c>
      <c r="E1286">
        <v>0</v>
      </c>
      <c r="F1286">
        <v>100.00000000000001</v>
      </c>
      <c r="G1286">
        <v>100</v>
      </c>
      <c r="H1286">
        <v>99.999999999999986</v>
      </c>
    </row>
    <row r="1287" spans="1:8" x14ac:dyDescent="0.2">
      <c r="A1287">
        <f t="shared" si="136"/>
        <v>418</v>
      </c>
      <c r="B1287">
        <f t="shared" si="137"/>
        <v>26</v>
      </c>
      <c r="C1287" s="10" t="str">
        <f>IF(B1287=B1286," ",(LOOKUP(B1287,'Co List'!$A$3:$A$362,'Co List'!$B$3:$B$362)))</f>
        <v xml:space="preserve"> </v>
      </c>
      <c r="D1287" s="6" t="s">
        <v>372</v>
      </c>
      <c r="E1287">
        <v>0</v>
      </c>
      <c r="F1287">
        <v>0</v>
      </c>
      <c r="G1287">
        <v>0</v>
      </c>
      <c r="H1287">
        <v>0</v>
      </c>
    </row>
    <row r="1288" spans="1:8" x14ac:dyDescent="0.2">
      <c r="A1288">
        <f t="shared" si="136"/>
        <v>419</v>
      </c>
      <c r="B1288">
        <f t="shared" si="137"/>
        <v>26</v>
      </c>
      <c r="C1288" s="10" t="str">
        <f>IF(B1288=B1287," ",(LOOKUP(B1288,'Co List'!$A$3:$A$362,'Co List'!$B$3:$B$362)))</f>
        <v xml:space="preserve"> </v>
      </c>
      <c r="D1288" s="6" t="s">
        <v>373</v>
      </c>
      <c r="E1288">
        <v>0</v>
      </c>
      <c r="F1288">
        <v>22362.090957676999</v>
      </c>
      <c r="G1288">
        <v>10747.751607433151</v>
      </c>
      <c r="H1288">
        <v>11494.09486806838</v>
      </c>
    </row>
    <row r="1289" spans="1:8" x14ac:dyDescent="0.2">
      <c r="A1289">
        <f t="shared" si="136"/>
        <v>420</v>
      </c>
      <c r="B1289">
        <f t="shared" si="137"/>
        <v>26</v>
      </c>
      <c r="C1289" s="10" t="str">
        <f>IF(B1289=B1288," ",(LOOKUP(B1289,'Co List'!$A$3:$A$362,'Co List'!$B$3:$B$362)))</f>
        <v xml:space="preserve"> </v>
      </c>
      <c r="D1289" s="6" t="s">
        <v>374</v>
      </c>
      <c r="E1289">
        <v>0</v>
      </c>
      <c r="F1289">
        <v>22322.956979999875</v>
      </c>
      <c r="G1289">
        <v>10726.483141304279</v>
      </c>
      <c r="H1289">
        <v>11482.134981779129</v>
      </c>
    </row>
    <row r="1290" spans="1:8" x14ac:dyDescent="0.2">
      <c r="A1290">
        <f t="shared" si="136"/>
        <v>421</v>
      </c>
      <c r="B1290">
        <f t="shared" si="137"/>
        <v>26</v>
      </c>
      <c r="C1290" s="10" t="str">
        <f>IF(B1290=B1289," ",(LOOKUP(B1290,'Co List'!$A$3:$A$362,'Co List'!$B$3:$B$362)))</f>
        <v xml:space="preserve"> </v>
      </c>
      <c r="D1290" s="6" t="s">
        <v>375</v>
      </c>
      <c r="E1290">
        <v>0</v>
      </c>
      <c r="F1290">
        <v>22.816707136392573</v>
      </c>
      <c r="G1290">
        <v>12.400384313256833</v>
      </c>
      <c r="H1290">
        <v>6.9731021236299195</v>
      </c>
    </row>
    <row r="1291" spans="1:8" x14ac:dyDescent="0.2">
      <c r="A1291">
        <f t="shared" si="136"/>
        <v>422</v>
      </c>
      <c r="B1291">
        <f t="shared" si="137"/>
        <v>26</v>
      </c>
      <c r="C1291" s="10" t="str">
        <f>IF(B1291=B1290," ",(LOOKUP(B1291,'Co List'!$A$3:$A$362,'Co List'!$B$3:$B$362)))</f>
        <v xml:space="preserve"> </v>
      </c>
      <c r="D1291" s="6" t="s">
        <v>376</v>
      </c>
      <c r="E1291">
        <v>0</v>
      </c>
      <c r="F1291">
        <v>16.317270540732153</v>
      </c>
      <c r="G1291">
        <v>8.8680818156152998</v>
      </c>
      <c r="H1291">
        <v>4.9867841656231544</v>
      </c>
    </row>
    <row r="1292" spans="1:8" x14ac:dyDescent="0.2">
      <c r="A1292">
        <f t="shared" si="136"/>
        <v>423</v>
      </c>
      <c r="B1292">
        <f t="shared" si="137"/>
        <v>26</v>
      </c>
      <c r="C1292" s="10" t="str">
        <f>IF(B1292=B1291," ",(LOOKUP(B1292,'Co List'!$A$3:$A$362,'Co List'!$B$3:$B$362)))</f>
        <v xml:space="preserve"> </v>
      </c>
      <c r="D1292" s="6" t="s">
        <v>377</v>
      </c>
      <c r="E1292">
        <v>0</v>
      </c>
      <c r="F1292">
        <v>22362.090957676999</v>
      </c>
      <c r="G1292">
        <v>10747.751607433151</v>
      </c>
      <c r="H1292">
        <v>11494.09486806838</v>
      </c>
    </row>
    <row r="1293" spans="1:8" ht="15" x14ac:dyDescent="0.25">
      <c r="A1293">
        <f t="shared" si="136"/>
        <v>424</v>
      </c>
      <c r="B1293">
        <f t="shared" si="137"/>
        <v>26</v>
      </c>
      <c r="C1293" s="10" t="str">
        <f>IF(B1293=B1292," ",(LOOKUP(B1293,'Co List'!$A$3:$A$362,'Co List'!$B$3:$B$362)))</f>
        <v xml:space="preserve"> </v>
      </c>
      <c r="D1293" s="8" t="s">
        <v>378</v>
      </c>
      <c r="E1293">
        <v>0</v>
      </c>
      <c r="F1293">
        <v>15409.740000000002</v>
      </c>
      <c r="G1293">
        <v>6969.3</v>
      </c>
      <c r="H1293">
        <v>9369.3599999999988</v>
      </c>
    </row>
    <row r="1294" spans="1:8" ht="15" x14ac:dyDescent="0.25">
      <c r="A1294">
        <f t="shared" si="136"/>
        <v>425</v>
      </c>
      <c r="B1294">
        <f t="shared" si="137"/>
        <v>26</v>
      </c>
      <c r="C1294" s="10" t="str">
        <f>IF(B1294=B1293," ",(LOOKUP(B1294,'Co List'!$A$3:$A$362,'Co List'!$B$3:$B$362)))</f>
        <v xml:space="preserve"> </v>
      </c>
      <c r="D1294" s="8" t="s">
        <v>379</v>
      </c>
      <c r="E1294">
        <v>0</v>
      </c>
      <c r="F1294">
        <v>6952.3509576769975</v>
      </c>
      <c r="G1294">
        <v>3778.4516074331509</v>
      </c>
      <c r="H1294">
        <v>2124.7348680683817</v>
      </c>
    </row>
    <row r="1295" spans="1:8" ht="15" x14ac:dyDescent="0.25">
      <c r="A1295">
        <f t="shared" si="136"/>
        <v>426</v>
      </c>
      <c r="B1295">
        <f t="shared" si="137"/>
        <v>26</v>
      </c>
      <c r="C1295" s="10" t="str">
        <f>IF(B1295=B1294," ",(LOOKUP(B1295,'Co List'!$A$3:$A$362,'Co List'!$B$3:$B$362)))</f>
        <v xml:space="preserve"> </v>
      </c>
      <c r="D1295" s="8" t="s">
        <v>380</v>
      </c>
      <c r="E1295">
        <v>0</v>
      </c>
      <c r="F1295">
        <v>0</v>
      </c>
      <c r="G1295">
        <v>0</v>
      </c>
      <c r="H1295">
        <v>0</v>
      </c>
    </row>
    <row r="1296" spans="1:8" ht="15" x14ac:dyDescent="0.25">
      <c r="A1296">
        <f t="shared" si="136"/>
        <v>427</v>
      </c>
      <c r="B1296">
        <f t="shared" si="137"/>
        <v>26</v>
      </c>
      <c r="C1296" s="10" t="str">
        <f>IF(B1296=B1295," ",(LOOKUP(B1296,'Co List'!$A$3:$A$362,'Co List'!$B$3:$B$362)))</f>
        <v xml:space="preserve"> </v>
      </c>
      <c r="D1296" s="8" t="s">
        <v>381</v>
      </c>
      <c r="E1296">
        <v>0</v>
      </c>
      <c r="F1296">
        <v>0</v>
      </c>
      <c r="G1296">
        <v>0</v>
      </c>
      <c r="H1296">
        <v>0</v>
      </c>
    </row>
    <row r="1297" spans="1:8" ht="15" x14ac:dyDescent="0.25">
      <c r="A1297">
        <f t="shared" si="136"/>
        <v>428</v>
      </c>
      <c r="B1297">
        <f t="shared" si="137"/>
        <v>26</v>
      </c>
      <c r="C1297" s="10" t="str">
        <f>IF(B1297=B1296," ",(LOOKUP(B1297,'Co List'!$A$3:$A$362,'Co List'!$B$3:$B$362)))</f>
        <v xml:space="preserve"> </v>
      </c>
      <c r="D1297" s="8" t="s">
        <v>382</v>
      </c>
      <c r="E1297">
        <v>0</v>
      </c>
      <c r="F1297">
        <v>0</v>
      </c>
      <c r="G1297">
        <v>0</v>
      </c>
      <c r="H1297">
        <v>0</v>
      </c>
    </row>
    <row r="1298" spans="1:8" ht="15" x14ac:dyDescent="0.25">
      <c r="A1298">
        <f t="shared" si="136"/>
        <v>429</v>
      </c>
      <c r="B1298">
        <f t="shared" si="137"/>
        <v>26</v>
      </c>
      <c r="C1298" s="10" t="str">
        <f>IF(B1298=B1297," ",(LOOKUP(B1298,'Co List'!$A$3:$A$362,'Co List'!$B$3:$B$362)))</f>
        <v xml:space="preserve"> </v>
      </c>
      <c r="D1298" s="8" t="s">
        <v>383</v>
      </c>
      <c r="E1298">
        <v>0</v>
      </c>
      <c r="F1298">
        <v>0</v>
      </c>
      <c r="G1298">
        <v>0</v>
      </c>
      <c r="H1298">
        <v>0</v>
      </c>
    </row>
    <row r="1299" spans="1:8" x14ac:dyDescent="0.2">
      <c r="A1299">
        <f t="shared" si="136"/>
        <v>430</v>
      </c>
      <c r="B1299">
        <f t="shared" si="137"/>
        <v>26</v>
      </c>
      <c r="C1299" s="10" t="str">
        <f>IF(B1299=B1298," ",(LOOKUP(B1299,'Co List'!$A$3:$A$362,'Co List'!$B$3:$B$362)))</f>
        <v xml:space="preserve"> </v>
      </c>
      <c r="D1299" s="6" t="s">
        <v>384</v>
      </c>
      <c r="E1299">
        <v>0</v>
      </c>
      <c r="F1299">
        <v>0</v>
      </c>
      <c r="G1299">
        <v>0</v>
      </c>
      <c r="H1299">
        <v>0</v>
      </c>
    </row>
    <row r="1300" spans="1:8" x14ac:dyDescent="0.2">
      <c r="A1300">
        <f t="shared" si="136"/>
        <v>431</v>
      </c>
      <c r="B1300">
        <f t="shared" si="137"/>
        <v>26</v>
      </c>
      <c r="C1300" s="10" t="str">
        <f>IF(B1300=B1299," ",(LOOKUP(B1300,'Co List'!$A$3:$A$362,'Co List'!$B$3:$B$362)))</f>
        <v xml:space="preserve"> </v>
      </c>
      <c r="D1300" s="6" t="s">
        <v>385</v>
      </c>
      <c r="E1300">
        <v>0</v>
      </c>
      <c r="F1300">
        <v>0</v>
      </c>
      <c r="G1300">
        <v>0</v>
      </c>
      <c r="H1300">
        <v>0</v>
      </c>
    </row>
    <row r="1301" spans="1:8" x14ac:dyDescent="0.2">
      <c r="A1301">
        <f t="shared" si="136"/>
        <v>432</v>
      </c>
      <c r="B1301">
        <f t="shared" si="137"/>
        <v>26</v>
      </c>
      <c r="C1301" s="10" t="str">
        <f>IF(B1301=B1300," ",(LOOKUP(B1301,'Co List'!$A$3:$A$362,'Co List'!$B$3:$B$362)))</f>
        <v xml:space="preserve"> </v>
      </c>
      <c r="D1301" s="6" t="s">
        <v>386</v>
      </c>
      <c r="E1301">
        <v>0</v>
      </c>
      <c r="F1301">
        <v>0</v>
      </c>
      <c r="G1301">
        <v>0</v>
      </c>
      <c r="H1301">
        <v>0</v>
      </c>
    </row>
    <row r="1302" spans="1:8" x14ac:dyDescent="0.2">
      <c r="A1302">
        <f t="shared" si="136"/>
        <v>433</v>
      </c>
      <c r="B1302">
        <f t="shared" si="137"/>
        <v>26</v>
      </c>
      <c r="C1302" s="10" t="str">
        <f>IF(B1302=B1301," ",(LOOKUP(B1302,'Co List'!$A$3:$A$362,'Co List'!$B$3:$B$362)))</f>
        <v xml:space="preserve"> </v>
      </c>
      <c r="D1302" s="6" t="s">
        <v>387</v>
      </c>
      <c r="E1302">
        <v>0</v>
      </c>
      <c r="F1302">
        <v>0</v>
      </c>
      <c r="G1302">
        <v>0</v>
      </c>
      <c r="H1302">
        <v>0</v>
      </c>
    </row>
    <row r="1303" spans="1:8" x14ac:dyDescent="0.2">
      <c r="A1303">
        <f t="shared" si="136"/>
        <v>434</v>
      </c>
      <c r="B1303">
        <f t="shared" si="137"/>
        <v>26</v>
      </c>
      <c r="C1303" s="10" t="str">
        <f>IF(B1303=B1302," ",(LOOKUP(B1303,'Co List'!$A$3:$A$362,'Co List'!$B$3:$B$362)))</f>
        <v xml:space="preserve"> </v>
      </c>
      <c r="D1303" s="6" t="s">
        <v>388</v>
      </c>
      <c r="E1303">
        <v>0</v>
      </c>
      <c r="F1303">
        <v>0</v>
      </c>
      <c r="G1303">
        <v>0</v>
      </c>
      <c r="H1303">
        <v>0</v>
      </c>
    </row>
    <row r="1304" spans="1:8" x14ac:dyDescent="0.2">
      <c r="A1304">
        <f t="shared" si="136"/>
        <v>435</v>
      </c>
      <c r="B1304">
        <f t="shared" si="137"/>
        <v>26</v>
      </c>
      <c r="C1304" s="10" t="str">
        <f>IF(B1304=B1303," ",(LOOKUP(B1304,'Co List'!$A$3:$A$362,'Co List'!$B$3:$B$362)))</f>
        <v xml:space="preserve"> </v>
      </c>
      <c r="D1304" s="6" t="s">
        <v>389</v>
      </c>
      <c r="E1304">
        <v>0</v>
      </c>
      <c r="F1304">
        <v>0</v>
      </c>
      <c r="G1304">
        <v>0</v>
      </c>
      <c r="H1304">
        <v>0</v>
      </c>
    </row>
    <row r="1305" spans="1:8" x14ac:dyDescent="0.2">
      <c r="A1305">
        <f t="shared" si="136"/>
        <v>436</v>
      </c>
      <c r="B1305">
        <f t="shared" si="137"/>
        <v>26</v>
      </c>
      <c r="C1305" s="10" t="str">
        <f>IF(B1305=B1304," ",(LOOKUP(B1305,'Co List'!$A$3:$A$362,'Co List'!$B$3:$B$362)))</f>
        <v xml:space="preserve"> </v>
      </c>
      <c r="D1305" s="6" t="s">
        <v>390</v>
      </c>
      <c r="E1305">
        <v>0</v>
      </c>
      <c r="F1305">
        <v>0</v>
      </c>
      <c r="G1305">
        <v>0</v>
      </c>
      <c r="H1305">
        <v>0</v>
      </c>
    </row>
    <row r="1306" spans="1:8" x14ac:dyDescent="0.2">
      <c r="A1306">
        <f t="shared" si="136"/>
        <v>437</v>
      </c>
      <c r="B1306">
        <f t="shared" si="137"/>
        <v>26</v>
      </c>
      <c r="C1306" s="10" t="str">
        <f>IF(B1306=B1305," ",(LOOKUP(B1306,'Co List'!$A$3:$A$362,'Co List'!$B$3:$B$362)))</f>
        <v xml:space="preserve"> </v>
      </c>
      <c r="D1306" s="6" t="s">
        <v>391</v>
      </c>
      <c r="E1306">
        <v>0</v>
      </c>
      <c r="F1306">
        <v>0</v>
      </c>
      <c r="G1306">
        <v>0</v>
      </c>
      <c r="H1306">
        <v>0</v>
      </c>
    </row>
    <row r="1307" spans="1:8" x14ac:dyDescent="0.2">
      <c r="A1307">
        <f t="shared" si="136"/>
        <v>438</v>
      </c>
      <c r="B1307">
        <f t="shared" si="137"/>
        <v>26</v>
      </c>
      <c r="C1307" s="10" t="str">
        <f>IF(B1307=B1306," ",(LOOKUP(B1307,'Co List'!$A$3:$A$362,'Co List'!$B$3:$B$362)))</f>
        <v xml:space="preserve"> </v>
      </c>
      <c r="D1307" s="6" t="s">
        <v>392</v>
      </c>
      <c r="E1307">
        <v>0</v>
      </c>
      <c r="F1307">
        <v>0</v>
      </c>
      <c r="G1307">
        <v>0</v>
      </c>
      <c r="H1307">
        <v>0</v>
      </c>
    </row>
    <row r="1308" spans="1:8" x14ac:dyDescent="0.2">
      <c r="A1308">
        <f t="shared" si="136"/>
        <v>439</v>
      </c>
      <c r="B1308">
        <f t="shared" si="137"/>
        <v>26</v>
      </c>
      <c r="C1308" s="10" t="str">
        <f>IF(B1308=B1307," ",(LOOKUP(B1308,'Co List'!$A$3:$A$362,'Co List'!$B$3:$B$362)))</f>
        <v xml:space="preserve"> </v>
      </c>
      <c r="D1308" s="6" t="s">
        <v>393</v>
      </c>
      <c r="E1308">
        <v>0</v>
      </c>
      <c r="F1308">
        <v>0</v>
      </c>
      <c r="G1308">
        <v>0</v>
      </c>
      <c r="H1308">
        <v>0</v>
      </c>
    </row>
    <row r="1309" spans="1:8" ht="15" x14ac:dyDescent="0.25">
      <c r="A1309">
        <f t="shared" si="136"/>
        <v>440</v>
      </c>
      <c r="B1309">
        <f t="shared" si="137"/>
        <v>26</v>
      </c>
      <c r="C1309" s="10" t="str">
        <f>IF(B1309=B1308," ",(LOOKUP(B1309,'Co List'!$A$3:$A$362,'Co List'!$B$3:$B$362)))</f>
        <v xml:space="preserve"> </v>
      </c>
      <c r="D1309" s="8" t="s">
        <v>394</v>
      </c>
      <c r="E1309">
        <v>0</v>
      </c>
      <c r="F1309">
        <v>0</v>
      </c>
      <c r="G1309">
        <v>0</v>
      </c>
      <c r="H1309">
        <v>0</v>
      </c>
    </row>
    <row r="1310" spans="1:8" ht="15" x14ac:dyDescent="0.25">
      <c r="A1310">
        <f t="shared" si="136"/>
        <v>441</v>
      </c>
      <c r="B1310">
        <f t="shared" si="137"/>
        <v>26</v>
      </c>
      <c r="C1310" s="10" t="str">
        <f>IF(B1310=B1309," ",(LOOKUP(B1310,'Co List'!$A$3:$A$362,'Co List'!$B$3:$B$362)))</f>
        <v xml:space="preserve"> </v>
      </c>
      <c r="D1310" s="8" t="s">
        <v>395</v>
      </c>
      <c r="E1310">
        <v>0</v>
      </c>
      <c r="F1310">
        <v>0</v>
      </c>
      <c r="G1310">
        <v>0</v>
      </c>
      <c r="H1310">
        <v>0</v>
      </c>
    </row>
    <row r="1311" spans="1:8" ht="15" x14ac:dyDescent="0.25">
      <c r="A1311">
        <f t="shared" si="136"/>
        <v>442</v>
      </c>
      <c r="B1311">
        <f t="shared" si="137"/>
        <v>26</v>
      </c>
      <c r="C1311" s="10" t="str">
        <f>IF(B1311=B1310," ",(LOOKUP(B1311,'Co List'!$A$3:$A$362,'Co List'!$B$3:$B$362)))</f>
        <v xml:space="preserve"> </v>
      </c>
      <c r="D1311" s="8" t="s">
        <v>396</v>
      </c>
      <c r="E1311">
        <v>0</v>
      </c>
      <c r="F1311">
        <v>75393</v>
      </c>
      <c r="G1311">
        <v>50043</v>
      </c>
      <c r="H1311">
        <v>62054</v>
      </c>
    </row>
    <row r="1312" spans="1:8" x14ac:dyDescent="0.2">
      <c r="A1312">
        <f t="shared" si="136"/>
        <v>443</v>
      </c>
      <c r="B1312">
        <f t="shared" si="137"/>
        <v>26</v>
      </c>
      <c r="C1312" s="10" t="str">
        <f>IF(B1312=B1311," ",(LOOKUP(B1312,'Co List'!$A$3:$A$362,'Co List'!$B$3:$B$362)))</f>
        <v xml:space="preserve"> </v>
      </c>
      <c r="D1312" s="6" t="s">
        <v>397</v>
      </c>
      <c r="E1312">
        <v>0</v>
      </c>
      <c r="F1312">
        <v>19506</v>
      </c>
      <c r="G1312">
        <v>8935</v>
      </c>
      <c r="H1312">
        <v>12012</v>
      </c>
    </row>
    <row r="1313" spans="1:8" x14ac:dyDescent="0.2">
      <c r="A1313">
        <f t="shared" si="136"/>
        <v>444</v>
      </c>
      <c r="B1313">
        <f t="shared" si="137"/>
        <v>26</v>
      </c>
      <c r="C1313" s="10" t="str">
        <f>IF(B1313=B1312," ",(LOOKUP(B1313,'Co List'!$A$3:$A$362,'Co List'!$B$3:$B$362)))</f>
        <v xml:space="preserve"> </v>
      </c>
      <c r="D1313" s="6" t="s">
        <v>398</v>
      </c>
      <c r="E1313">
        <v>0</v>
      </c>
      <c r="F1313">
        <v>9016</v>
      </c>
      <c r="G1313">
        <v>4900</v>
      </c>
      <c r="H1313">
        <v>2778</v>
      </c>
    </row>
    <row r="1314" spans="1:8" x14ac:dyDescent="0.2">
      <c r="A1314">
        <f t="shared" si="136"/>
        <v>445</v>
      </c>
      <c r="B1314">
        <f t="shared" si="137"/>
        <v>26</v>
      </c>
      <c r="C1314" s="10" t="str">
        <f>IF(B1314=B1313," ",(LOOKUP(B1314,'Co List'!$A$3:$A$362,'Co List'!$B$3:$B$362)))</f>
        <v xml:space="preserve"> </v>
      </c>
      <c r="D1314" s="6" t="s">
        <v>399</v>
      </c>
      <c r="E1314">
        <v>0</v>
      </c>
      <c r="F1314">
        <v>0</v>
      </c>
      <c r="G1314">
        <v>0</v>
      </c>
      <c r="H1314">
        <v>0</v>
      </c>
    </row>
    <row r="1315" spans="1:8" x14ac:dyDescent="0.2">
      <c r="A1315">
        <f t="shared" si="136"/>
        <v>446</v>
      </c>
      <c r="B1315">
        <f t="shared" si="137"/>
        <v>26</v>
      </c>
      <c r="C1315" s="10" t="str">
        <f>IF(B1315=B1314," ",(LOOKUP(B1315,'Co List'!$A$3:$A$362,'Co List'!$B$3:$B$362)))</f>
        <v xml:space="preserve"> </v>
      </c>
      <c r="D1315" s="6" t="s">
        <v>400</v>
      </c>
      <c r="E1315">
        <v>0</v>
      </c>
      <c r="F1315">
        <v>46871</v>
      </c>
      <c r="G1315">
        <v>36208</v>
      </c>
      <c r="H1315">
        <v>47264</v>
      </c>
    </row>
    <row r="1316" spans="1:8" x14ac:dyDescent="0.2">
      <c r="A1316">
        <f t="shared" si="136"/>
        <v>447</v>
      </c>
      <c r="B1316">
        <f t="shared" si="137"/>
        <v>26</v>
      </c>
      <c r="C1316" s="10" t="str">
        <f>IF(B1316=B1315," ",(LOOKUP(B1316,'Co List'!$A$3:$A$362,'Co List'!$B$3:$B$362)))</f>
        <v xml:space="preserve"> </v>
      </c>
      <c r="D1316" s="6" t="s">
        <v>401</v>
      </c>
      <c r="E1316">
        <v>0</v>
      </c>
      <c r="F1316">
        <v>11.50854</v>
      </c>
      <c r="G1316">
        <v>8.4167699999999996</v>
      </c>
      <c r="H1316">
        <v>9.8498399999999986</v>
      </c>
    </row>
    <row r="1317" spans="1:8" x14ac:dyDescent="0.2">
      <c r="A1317">
        <f t="shared" si="136"/>
        <v>448</v>
      </c>
      <c r="B1317">
        <f t="shared" si="137"/>
        <v>26</v>
      </c>
      <c r="C1317" s="10" t="str">
        <f>IF(B1317=B1316," ",(LOOKUP(B1317,'Co List'!$A$3:$A$362,'Co List'!$B$3:$B$362)))</f>
        <v xml:space="preserve"> </v>
      </c>
      <c r="D1317" s="6" t="s">
        <v>402</v>
      </c>
      <c r="E1317">
        <v>0</v>
      </c>
      <c r="F1317">
        <v>7.8619519999999996</v>
      </c>
      <c r="G1317">
        <v>4.5815000000000001</v>
      </c>
      <c r="H1317">
        <v>2.9002319999999999</v>
      </c>
    </row>
    <row r="1318" spans="1:8" x14ac:dyDescent="0.2">
      <c r="A1318">
        <f t="shared" si="136"/>
        <v>449</v>
      </c>
      <c r="B1318">
        <f t="shared" si="137"/>
        <v>26</v>
      </c>
      <c r="C1318" s="10" t="str">
        <f>IF(B1318=B1317," ",(LOOKUP(B1318,'Co List'!$A$3:$A$362,'Co List'!$B$3:$B$362)))</f>
        <v xml:space="preserve"> </v>
      </c>
      <c r="D1318" s="6" t="s">
        <v>403</v>
      </c>
      <c r="E1318">
        <v>0</v>
      </c>
      <c r="F1318">
        <v>0</v>
      </c>
      <c r="G1318">
        <v>0</v>
      </c>
      <c r="H1318">
        <v>0</v>
      </c>
    </row>
    <row r="1319" spans="1:8" x14ac:dyDescent="0.2">
      <c r="A1319">
        <f t="shared" si="136"/>
        <v>450</v>
      </c>
      <c r="B1319">
        <f t="shared" si="137"/>
        <v>26</v>
      </c>
      <c r="C1319" s="10" t="str">
        <f>IF(B1319=B1318," ",(LOOKUP(B1319,'Co List'!$A$3:$A$362,'Co List'!$B$3:$B$362)))</f>
        <v xml:space="preserve"> </v>
      </c>
      <c r="D1319" s="6" t="s">
        <v>404</v>
      </c>
      <c r="E1319" s="11">
        <v>0</v>
      </c>
      <c r="F1319" s="11">
        <v>19.370491999999999</v>
      </c>
      <c r="G1319" s="11">
        <v>12.99827</v>
      </c>
      <c r="H1319" s="11">
        <v>12.750071999999998</v>
      </c>
    </row>
    <row r="1320" spans="1:8" x14ac:dyDescent="0.2">
      <c r="A1320">
        <f t="shared" si="136"/>
        <v>451</v>
      </c>
      <c r="B1320">
        <f t="shared" si="137"/>
        <v>26</v>
      </c>
      <c r="C1320" s="10" t="str">
        <f>IF(B1320=B1319," ",(LOOKUP(B1320,'Co List'!$A$3:$A$362,'Co List'!$B$3:$B$362)))</f>
        <v xml:space="preserve"> </v>
      </c>
      <c r="D1320" s="6" t="s">
        <v>405</v>
      </c>
      <c r="E1320">
        <v>0</v>
      </c>
      <c r="F1320">
        <v>326.77999999999997</v>
      </c>
      <c r="G1320">
        <v>389.43</v>
      </c>
      <c r="H1320">
        <v>397.75</v>
      </c>
    </row>
    <row r="1321" spans="1:8" x14ac:dyDescent="0.2">
      <c r="A1321">
        <f t="shared" si="136"/>
        <v>452</v>
      </c>
      <c r="B1321">
        <f t="shared" si="137"/>
        <v>26</v>
      </c>
      <c r="C1321" s="10" t="str">
        <f>IF(B1321=B1320," ",(LOOKUP(B1321,'Co List'!$A$3:$A$362,'Co List'!$B$3:$B$362)))</f>
        <v xml:space="preserve"> </v>
      </c>
      <c r="D1321" s="6" t="s">
        <v>406</v>
      </c>
      <c r="E1321">
        <v>0</v>
      </c>
      <c r="F1321">
        <v>99.28</v>
      </c>
      <c r="G1321">
        <v>78.67</v>
      </c>
      <c r="H1321">
        <v>86.87</v>
      </c>
    </row>
    <row r="1322" spans="1:8" x14ac:dyDescent="0.2">
      <c r="A1322">
        <f t="shared" si="136"/>
        <v>453</v>
      </c>
      <c r="B1322">
        <f t="shared" si="137"/>
        <v>26</v>
      </c>
      <c r="C1322" s="10" t="str">
        <f>IF(B1322=B1321," ",(LOOKUP(B1322,'Co List'!$A$3:$A$362,'Co List'!$B$3:$B$362)))</f>
        <v xml:space="preserve"> </v>
      </c>
      <c r="D1322" s="6" t="s">
        <v>407</v>
      </c>
      <c r="E1322" s="11">
        <v>0</v>
      </c>
      <c r="F1322" s="11">
        <v>42.44</v>
      </c>
      <c r="G1322" s="11">
        <v>23.88</v>
      </c>
      <c r="H1322" s="11">
        <v>30.98</v>
      </c>
    </row>
    <row r="1323" spans="1:8" x14ac:dyDescent="0.2">
      <c r="A1323">
        <f t="shared" si="136"/>
        <v>454</v>
      </c>
      <c r="B1323">
        <f t="shared" si="137"/>
        <v>26</v>
      </c>
      <c r="C1323" s="10" t="str">
        <f>IF(B1323=B1322," ",(LOOKUP(B1323,'Co List'!$A$3:$A$362,'Co List'!$B$3:$B$362)))</f>
        <v xml:space="preserve"> </v>
      </c>
      <c r="D1323" s="6" t="s">
        <v>408</v>
      </c>
      <c r="E1323">
        <v>0</v>
      </c>
      <c r="F1323">
        <v>5.875</v>
      </c>
      <c r="G1323">
        <v>5.875</v>
      </c>
      <c r="H1323">
        <v>5.875</v>
      </c>
    </row>
    <row r="1324" spans="1:8" x14ac:dyDescent="0.2">
      <c r="A1324">
        <f t="shared" si="136"/>
        <v>455</v>
      </c>
      <c r="B1324">
        <f t="shared" si="137"/>
        <v>26</v>
      </c>
      <c r="C1324" s="10" t="str">
        <f>IF(B1324=B1323," ",(LOOKUP(B1324,'Co List'!$A$3:$A$362,'Co List'!$B$3:$B$362)))</f>
        <v xml:space="preserve"> </v>
      </c>
      <c r="D1324" s="6" t="s">
        <v>409</v>
      </c>
      <c r="E1324">
        <v>0</v>
      </c>
      <c r="F1324">
        <v>20.46</v>
      </c>
      <c r="G1324">
        <v>14.16</v>
      </c>
      <c r="H1324">
        <v>20.79</v>
      </c>
    </row>
    <row r="1325" spans="1:8" x14ac:dyDescent="0.2">
      <c r="A1325">
        <f t="shared" si="136"/>
        <v>456</v>
      </c>
      <c r="B1325">
        <f t="shared" si="137"/>
        <v>26</v>
      </c>
      <c r="C1325" s="10" t="str">
        <f>IF(B1325=B1324," ",(LOOKUP(B1325,'Co List'!$A$3:$A$362,'Co List'!$B$3:$B$362)))</f>
        <v xml:space="preserve"> </v>
      </c>
      <c r="D1325" s="6" t="s">
        <v>410</v>
      </c>
      <c r="E1325">
        <v>0</v>
      </c>
      <c r="F1325">
        <v>19.370491999999999</v>
      </c>
      <c r="G1325">
        <v>12.99827</v>
      </c>
      <c r="H1325">
        <v>12.750071999999998</v>
      </c>
    </row>
    <row r="1326" spans="1:8" x14ac:dyDescent="0.2">
      <c r="A1326">
        <f t="shared" si="136"/>
        <v>457</v>
      </c>
      <c r="B1326">
        <f t="shared" si="137"/>
        <v>26</v>
      </c>
      <c r="C1326" s="10" t="str">
        <f>IF(B1326=B1325," ",(LOOKUP(B1326,'Co List'!$A$3:$A$362,'Co List'!$B$3:$B$362)))</f>
        <v xml:space="preserve"> </v>
      </c>
      <c r="D1326" s="6" t="s">
        <v>411</v>
      </c>
      <c r="E1326">
        <v>0</v>
      </c>
      <c r="F1326">
        <v>19.370491999999999</v>
      </c>
      <c r="G1326">
        <v>12.99827</v>
      </c>
      <c r="H1326">
        <v>12.750071999999998</v>
      </c>
    </row>
    <row r="1327" spans="1:8" x14ac:dyDescent="0.2">
      <c r="A1327">
        <f t="shared" si="136"/>
        <v>458</v>
      </c>
      <c r="B1327">
        <f t="shared" si="137"/>
        <v>26</v>
      </c>
      <c r="C1327" s="10" t="str">
        <f>IF(B1327=B1326," ",(LOOKUP(B1327,'Co List'!$A$3:$A$362,'Co List'!$B$3:$B$362)))</f>
        <v xml:space="preserve"> </v>
      </c>
      <c r="D1327" s="6" t="s">
        <v>412</v>
      </c>
      <c r="E1327">
        <v>0</v>
      </c>
      <c r="F1327">
        <v>-1.0895080000000021</v>
      </c>
      <c r="G1327">
        <v>-1.1617300000000004</v>
      </c>
      <c r="H1327">
        <v>-8.0399280000000015</v>
      </c>
    </row>
    <row r="1328" spans="1:8" ht="13.5" thickBot="1" x14ac:dyDescent="0.25">
      <c r="A1328">
        <f t="shared" si="136"/>
        <v>459</v>
      </c>
      <c r="B1328">
        <f t="shared" si="137"/>
        <v>26</v>
      </c>
      <c r="C1328" s="10" t="str">
        <f>IF(B1328=B1327," ",(LOOKUP(B1328,'Co List'!$A$3:$A$362,'Co List'!$B$3:$B$362)))</f>
        <v xml:space="preserve"> </v>
      </c>
      <c r="D1328" s="9" t="s">
        <v>413</v>
      </c>
      <c r="E1328">
        <v>0</v>
      </c>
      <c r="F1328">
        <v>3</v>
      </c>
      <c r="G1328">
        <v>12</v>
      </c>
      <c r="H1328">
        <v>12</v>
      </c>
    </row>
    <row r="1329" spans="1:16" ht="15" x14ac:dyDescent="0.25">
      <c r="A1329">
        <f t="shared" si="136"/>
        <v>460</v>
      </c>
      <c r="B1329">
        <f t="shared" si="137"/>
        <v>27</v>
      </c>
      <c r="C1329" s="10" t="str">
        <f>IF(B1329=B1328," ",(LOOKUP(B1329,'Co List'!$A$3:$A$362,'Co List'!$B$3:$B$362)))</f>
        <v>AMBUJA CEMENT</v>
      </c>
      <c r="D1329" s="4" t="s">
        <v>362</v>
      </c>
      <c r="E1329">
        <v>100</v>
      </c>
      <c r="F1329">
        <v>98.84328773217662</v>
      </c>
      <c r="G1329">
        <v>98.698294873863702</v>
      </c>
      <c r="H1329">
        <v>98.852772466539193</v>
      </c>
      <c r="J1329">
        <f t="shared" ref="J1329" si="138">COUNTIF(E1371:H1371,0)</f>
        <v>0</v>
      </c>
      <c r="K1329">
        <f>SUM(E1329:H1329)/(4-J1329)</f>
        <v>99.098588768144879</v>
      </c>
      <c r="L1329">
        <f>SUM(E1339:H1339)/(4-J1329)</f>
        <v>7445030.6514135385</v>
      </c>
      <c r="M1329">
        <f>E1339</f>
        <v>7311448.4766480597</v>
      </c>
      <c r="N1329">
        <f t="shared" ref="N1329" si="139">F1339</f>
        <v>7641862.2478191964</v>
      </c>
      <c r="O1329">
        <f t="shared" ref="O1329" si="140">G1339</f>
        <v>7848521.2309499998</v>
      </c>
      <c r="P1329">
        <f t="shared" ref="P1329" si="141">H1339</f>
        <v>6978290.6502369</v>
      </c>
    </row>
    <row r="1330" spans="1:16" x14ac:dyDescent="0.2">
      <c r="A1330">
        <f t="shared" si="136"/>
        <v>461</v>
      </c>
      <c r="B1330">
        <f t="shared" si="137"/>
        <v>27</v>
      </c>
      <c r="C1330" s="10" t="str">
        <f>IF(B1330=B1329," ",(LOOKUP(B1330,'Co List'!$A$3:$A$362,'Co List'!$B$3:$B$362)))</f>
        <v xml:space="preserve"> </v>
      </c>
      <c r="D1330" s="6" t="s">
        <v>364</v>
      </c>
      <c r="E1330">
        <v>4.0490817476449772</v>
      </c>
      <c r="F1330">
        <v>4.0493206926710164</v>
      </c>
      <c r="G1330">
        <v>4.0499854979368664</v>
      </c>
      <c r="H1330">
        <v>4.0500153884932439</v>
      </c>
    </row>
    <row r="1331" spans="1:16" x14ac:dyDescent="0.2">
      <c r="A1331">
        <f t="shared" si="136"/>
        <v>462</v>
      </c>
      <c r="B1331">
        <f t="shared" si="137"/>
        <v>27</v>
      </c>
      <c r="C1331" s="10" t="str">
        <f>IF(B1331=B1330," ",(LOOKUP(B1331,'Co List'!$A$3:$A$362,'Co List'!$B$3:$B$362)))</f>
        <v xml:space="preserve"> </v>
      </c>
      <c r="D1331" s="6" t="s">
        <v>365</v>
      </c>
      <c r="E1331">
        <v>1.7409402535318579</v>
      </c>
      <c r="F1331">
        <v>1.8550238831800872</v>
      </c>
      <c r="G1331">
        <v>1.7182211980512032</v>
      </c>
      <c r="H1331">
        <v>1.6096168938121456</v>
      </c>
    </row>
    <row r="1332" spans="1:16" x14ac:dyDescent="0.2">
      <c r="A1332">
        <f t="shared" si="136"/>
        <v>463</v>
      </c>
      <c r="B1332">
        <f t="shared" si="137"/>
        <v>27</v>
      </c>
      <c r="C1332" s="10" t="str">
        <f>IF(B1332=B1331," ",(LOOKUP(B1332,'Co List'!$A$3:$A$362,'Co List'!$B$3:$B$362)))</f>
        <v xml:space="preserve"> </v>
      </c>
      <c r="D1332" s="7" t="s">
        <v>366</v>
      </c>
      <c r="E1332">
        <v>98.934245124943118</v>
      </c>
      <c r="F1332">
        <v>89.333995550979225</v>
      </c>
      <c r="G1332">
        <v>80.660629486757855</v>
      </c>
      <c r="H1332">
        <v>76.179301557657737</v>
      </c>
    </row>
    <row r="1333" spans="1:16" x14ac:dyDescent="0.2">
      <c r="A1333">
        <f t="shared" si="136"/>
        <v>464</v>
      </c>
      <c r="B1333">
        <f t="shared" si="137"/>
        <v>27</v>
      </c>
      <c r="C1333" s="10" t="str">
        <f>IF(B1333=B1332," ",(LOOKUP(B1333,'Co List'!$A$3:$A$362,'Co List'!$B$3:$B$362)))</f>
        <v xml:space="preserve"> </v>
      </c>
      <c r="D1333" s="6" t="s">
        <v>367</v>
      </c>
      <c r="E1333">
        <v>578615.90812418866</v>
      </c>
      <c r="F1333">
        <v>621865.97723249171</v>
      </c>
      <c r="G1333">
        <v>605100.86125159974</v>
      </c>
      <c r="H1333">
        <v>539043.130169624</v>
      </c>
    </row>
    <row r="1334" spans="1:16" x14ac:dyDescent="0.2">
      <c r="A1334">
        <f t="shared" si="136"/>
        <v>465</v>
      </c>
      <c r="B1334">
        <f t="shared" si="137"/>
        <v>27</v>
      </c>
      <c r="C1334" s="10" t="str">
        <f>IF(B1334=B1333," ",(LOOKUP(B1334,'Co List'!$A$3:$A$362,'Co List'!$B$3:$B$362)))</f>
        <v xml:space="preserve"> </v>
      </c>
      <c r="D1334" s="6" t="s">
        <v>368</v>
      </c>
      <c r="E1334">
        <v>2.3895965214393757</v>
      </c>
      <c r="F1334">
        <v>2.490260451598135</v>
      </c>
      <c r="G1334">
        <v>2.5445860559428088</v>
      </c>
      <c r="H1334">
        <v>2.2571047159287447</v>
      </c>
    </row>
    <row r="1335" spans="1:16" x14ac:dyDescent="0.2">
      <c r="A1335">
        <f t="shared" si="136"/>
        <v>466</v>
      </c>
      <c r="B1335">
        <f t="shared" si="137"/>
        <v>27</v>
      </c>
      <c r="C1335" s="10" t="str">
        <f>IF(B1335=B1334," ",(LOOKUP(B1335,'Co List'!$A$3:$A$362,'Co List'!$B$3:$B$362)))</f>
        <v xml:space="preserve"> </v>
      </c>
      <c r="D1335" s="6" t="s">
        <v>369</v>
      </c>
      <c r="E1335">
        <v>353.00202183486357</v>
      </c>
      <c r="F1335">
        <v>343.46991989838631</v>
      </c>
      <c r="G1335">
        <v>278.13487763126187</v>
      </c>
      <c r="H1335">
        <v>341.32850645586342</v>
      </c>
    </row>
    <row r="1336" spans="1:16" x14ac:dyDescent="0.2">
      <c r="A1336">
        <f t="shared" si="136"/>
        <v>467</v>
      </c>
      <c r="B1336">
        <f t="shared" si="137"/>
        <v>27</v>
      </c>
      <c r="C1336" s="10" t="str">
        <f>IF(B1336=B1335," ",(LOOKUP(B1336,'Co List'!$A$3:$A$362,'Co List'!$B$3:$B$362)))</f>
        <v xml:space="preserve"> </v>
      </c>
      <c r="D1336" s="6" t="s">
        <v>370</v>
      </c>
      <c r="E1336">
        <v>0</v>
      </c>
      <c r="F1336">
        <v>0.5783561339116895</v>
      </c>
      <c r="G1336">
        <v>0.6508525630681512</v>
      </c>
      <c r="H1336">
        <v>0.57361376673040154</v>
      </c>
    </row>
    <row r="1337" spans="1:16" x14ac:dyDescent="0.2">
      <c r="A1337">
        <f t="shared" si="136"/>
        <v>468</v>
      </c>
      <c r="B1337">
        <f t="shared" si="137"/>
        <v>27</v>
      </c>
      <c r="C1337" s="10" t="str">
        <f>IF(B1337=B1336," ",(LOOKUP(B1337,'Co List'!$A$3:$A$362,'Co List'!$B$3:$B$362)))</f>
        <v xml:space="preserve"> </v>
      </c>
      <c r="D1337" s="6" t="s">
        <v>371</v>
      </c>
      <c r="E1337">
        <v>42.074309048555286</v>
      </c>
      <c r="F1337">
        <v>42.8250736349015</v>
      </c>
      <c r="G1337">
        <v>40.395657470141032</v>
      </c>
      <c r="H1337">
        <v>39.655174897856703</v>
      </c>
    </row>
    <row r="1338" spans="1:16" x14ac:dyDescent="0.2">
      <c r="A1338">
        <f t="shared" si="136"/>
        <v>469</v>
      </c>
      <c r="B1338">
        <f t="shared" si="137"/>
        <v>27</v>
      </c>
      <c r="C1338" s="10" t="str">
        <f>IF(B1338=B1337," ",(LOOKUP(B1338,'Co List'!$A$3:$A$362,'Co List'!$B$3:$B$362)))</f>
        <v xml:space="preserve"> </v>
      </c>
      <c r="D1338" s="6" t="s">
        <v>372</v>
      </c>
      <c r="E1338">
        <v>57.9256909514447</v>
      </c>
      <c r="F1338">
        <v>57.174926365098507</v>
      </c>
      <c r="G1338">
        <v>59.604342529858975</v>
      </c>
      <c r="H1338">
        <v>60.344825102143304</v>
      </c>
    </row>
    <row r="1339" spans="1:16" x14ac:dyDescent="0.2">
      <c r="A1339">
        <f t="shared" si="136"/>
        <v>470</v>
      </c>
      <c r="B1339">
        <f t="shared" si="137"/>
        <v>27</v>
      </c>
      <c r="C1339" s="10" t="str">
        <f>IF(B1339=B1338," ",(LOOKUP(B1339,'Co List'!$A$3:$A$362,'Co List'!$B$3:$B$362)))</f>
        <v xml:space="preserve"> </v>
      </c>
      <c r="D1339" s="6" t="s">
        <v>373</v>
      </c>
      <c r="E1339">
        <v>7311448.4766480597</v>
      </c>
      <c r="F1339">
        <v>7641862.2478191964</v>
      </c>
      <c r="G1339">
        <v>7848521.2309499998</v>
      </c>
      <c r="H1339">
        <v>6978290.6502369</v>
      </c>
    </row>
    <row r="1340" spans="1:16" x14ac:dyDescent="0.2">
      <c r="A1340">
        <f t="shared" si="136"/>
        <v>471</v>
      </c>
      <c r="B1340">
        <f t="shared" si="137"/>
        <v>27</v>
      </c>
      <c r="C1340" s="10" t="str">
        <f>IF(B1340=B1339," ",(LOOKUP(B1340,'Co List'!$A$3:$A$362,'Co List'!$B$3:$B$362)))</f>
        <v xml:space="preserve"> </v>
      </c>
      <c r="D1340" s="6" t="s">
        <v>374</v>
      </c>
      <c r="E1340">
        <v>7261289.8780086422</v>
      </c>
      <c r="F1340">
        <v>7589879.3477046918</v>
      </c>
      <c r="G1340">
        <v>7795723.6241608346</v>
      </c>
      <c r="H1340">
        <v>6931254.6922231577</v>
      </c>
    </row>
    <row r="1341" spans="1:16" x14ac:dyDescent="0.2">
      <c r="A1341">
        <f t="shared" si="136"/>
        <v>472</v>
      </c>
      <c r="B1341">
        <f t="shared" si="137"/>
        <v>27</v>
      </c>
      <c r="C1341" s="10" t="str">
        <f>IF(B1341=B1340," ",(LOOKUP(B1341,'Co List'!$A$3:$A$362,'Co List'!$B$3:$B$362)))</f>
        <v xml:space="preserve"> </v>
      </c>
      <c r="D1341" s="6" t="s">
        <v>375</v>
      </c>
      <c r="E1341">
        <v>18168.303186000856</v>
      </c>
      <c r="F1341">
        <v>18708.996455046647</v>
      </c>
      <c r="G1341">
        <v>18977.735067579684</v>
      </c>
      <c r="H1341">
        <v>16890.864062170327</v>
      </c>
    </row>
    <row r="1342" spans="1:16" x14ac:dyDescent="0.2">
      <c r="A1342">
        <f t="shared" si="136"/>
        <v>473</v>
      </c>
      <c r="B1342">
        <f t="shared" si="137"/>
        <v>27</v>
      </c>
      <c r="C1342" s="10" t="str">
        <f>IF(B1342=B1341," ",(LOOKUP(B1342,'Co List'!$A$3:$A$362,'Co List'!$B$3:$B$362)))</f>
        <v xml:space="preserve"> </v>
      </c>
      <c r="D1342" s="6" t="s">
        <v>376</v>
      </c>
      <c r="E1342">
        <v>31990.295453417442</v>
      </c>
      <c r="F1342">
        <v>33273.903659458148</v>
      </c>
      <c r="G1342">
        <v>33819.871721585689</v>
      </c>
      <c r="H1342">
        <v>30145.093951572679</v>
      </c>
    </row>
    <row r="1343" spans="1:16" x14ac:dyDescent="0.2">
      <c r="A1343">
        <f t="shared" si="136"/>
        <v>474</v>
      </c>
      <c r="B1343">
        <f t="shared" si="137"/>
        <v>27</v>
      </c>
      <c r="C1343" s="10" t="str">
        <f>IF(B1343=B1342," ",(LOOKUP(B1343,'Co List'!$A$3:$A$362,'Co List'!$B$3:$B$362)))</f>
        <v xml:space="preserve"> </v>
      </c>
      <c r="D1343" s="6" t="s">
        <v>377</v>
      </c>
      <c r="E1343">
        <v>3076241.4279907928</v>
      </c>
      <c r="F1343">
        <v>3272633.13470631</v>
      </c>
      <c r="G1343">
        <v>3170461.7529258584</v>
      </c>
      <c r="H1343">
        <v>2767253.3622322246</v>
      </c>
    </row>
    <row r="1344" spans="1:16" ht="15" x14ac:dyDescent="0.25">
      <c r="A1344">
        <f t="shared" si="136"/>
        <v>475</v>
      </c>
      <c r="B1344">
        <f t="shared" si="137"/>
        <v>27</v>
      </c>
      <c r="C1344" s="10" t="str">
        <f>IF(B1344=B1343," ",(LOOKUP(B1344,'Co List'!$A$3:$A$362,'Co List'!$B$3:$B$362)))</f>
        <v xml:space="preserve"> </v>
      </c>
      <c r="D1344" s="8" t="s">
        <v>378</v>
      </c>
      <c r="E1344">
        <v>315323.36274456076</v>
      </c>
      <c r="F1344">
        <v>412023.4060727394</v>
      </c>
      <c r="G1344">
        <v>509557.47334011295</v>
      </c>
      <c r="H1344">
        <v>442951.74526642449</v>
      </c>
    </row>
    <row r="1345" spans="1:8" ht="15" x14ac:dyDescent="0.25">
      <c r="A1345">
        <f t="shared" si="136"/>
        <v>476</v>
      </c>
      <c r="B1345">
        <f t="shared" si="137"/>
        <v>27</v>
      </c>
      <c r="C1345" s="10" t="str">
        <f>IF(B1345=B1344," ",(LOOKUP(B1345,'Co List'!$A$3:$A$362,'Co List'!$B$3:$B$362)))</f>
        <v xml:space="preserve"> </v>
      </c>
      <c r="D1345" s="8" t="s">
        <v>379</v>
      </c>
      <c r="E1345">
        <v>130624.68259714014</v>
      </c>
      <c r="F1345">
        <v>41203.129684539454</v>
      </c>
      <c r="G1345">
        <v>24593.832343840659</v>
      </c>
      <c r="H1345">
        <v>9371.0528782488655</v>
      </c>
    </row>
    <row r="1346" spans="1:8" ht="15" x14ac:dyDescent="0.25">
      <c r="A1346">
        <f t="shared" si="136"/>
        <v>477</v>
      </c>
      <c r="B1346">
        <f t="shared" si="137"/>
        <v>27</v>
      </c>
      <c r="C1346" s="10" t="str">
        <f>IF(B1346=B1345," ",(LOOKUP(B1346,'Co List'!$A$3:$A$362,'Co List'!$B$3:$B$362)))</f>
        <v xml:space="preserve"> </v>
      </c>
      <c r="D1346" s="8" t="s">
        <v>380</v>
      </c>
      <c r="E1346">
        <v>2630293.3826490915</v>
      </c>
      <c r="F1346">
        <v>2819406.598949031</v>
      </c>
      <c r="G1346">
        <v>2636310.4472419047</v>
      </c>
      <c r="H1346">
        <v>2314930.5640875511</v>
      </c>
    </row>
    <row r="1347" spans="1:8" ht="15" x14ac:dyDescent="0.25">
      <c r="A1347">
        <f t="shared" si="136"/>
        <v>478</v>
      </c>
      <c r="B1347">
        <f t="shared" si="137"/>
        <v>27</v>
      </c>
      <c r="C1347" s="10" t="str">
        <f>IF(B1347=B1346," ",(LOOKUP(B1347,'Co List'!$A$3:$A$362,'Co List'!$B$3:$B$362)))</f>
        <v xml:space="preserve"> </v>
      </c>
      <c r="D1347" s="8" t="s">
        <v>381</v>
      </c>
      <c r="E1347">
        <v>4235207.0486572674</v>
      </c>
      <c r="F1347">
        <v>4369229.1131128874</v>
      </c>
      <c r="G1347">
        <v>4678059.4780241409</v>
      </c>
      <c r="H1347">
        <v>4211037.2880046759</v>
      </c>
    </row>
    <row r="1348" spans="1:8" ht="15" x14ac:dyDescent="0.25">
      <c r="A1348">
        <f t="shared" si="136"/>
        <v>479</v>
      </c>
      <c r="B1348">
        <f t="shared" si="137"/>
        <v>27</v>
      </c>
      <c r="C1348" s="10" t="str">
        <f>IF(B1348=B1347," ",(LOOKUP(B1348,'Co List'!$A$3:$A$362,'Co List'!$B$3:$B$362)))</f>
        <v xml:space="preserve"> </v>
      </c>
      <c r="D1348" s="8" t="s">
        <v>382</v>
      </c>
      <c r="E1348">
        <v>4225761.2402956281</v>
      </c>
      <c r="F1348">
        <v>4360347.8668266758</v>
      </c>
      <c r="G1348">
        <v>4671122.1105986284</v>
      </c>
      <c r="H1348">
        <v>4204896.5582626509</v>
      </c>
    </row>
    <row r="1349" spans="1:8" ht="15" x14ac:dyDescent="0.25">
      <c r="A1349">
        <f t="shared" ref="A1349:A1412" si="142">IF(A1348&gt;0,A1348+1,(IF($C$1=C1349,1,0)))</f>
        <v>480</v>
      </c>
      <c r="B1349">
        <f t="shared" ref="B1349:B1412" si="143">IF(D1349=$D$3,B1348+1,B1348)</f>
        <v>27</v>
      </c>
      <c r="C1349" s="10" t="str">
        <f>IF(B1349=B1348," ",(LOOKUP(B1349,'Co List'!$A$3:$A$362,'Co List'!$B$3:$B$362)))</f>
        <v xml:space="preserve"> </v>
      </c>
      <c r="D1349" s="8" t="s">
        <v>383</v>
      </c>
      <c r="E1349">
        <v>9445.8083616385084</v>
      </c>
      <c r="F1349">
        <v>8881.24628621171</v>
      </c>
      <c r="G1349">
        <v>6937.3674255132055</v>
      </c>
      <c r="H1349">
        <v>6140.7297420254481</v>
      </c>
    </row>
    <row r="1350" spans="1:8" x14ac:dyDescent="0.2">
      <c r="A1350">
        <f t="shared" si="142"/>
        <v>481</v>
      </c>
      <c r="B1350">
        <f t="shared" si="143"/>
        <v>27</v>
      </c>
      <c r="C1350" s="10" t="str">
        <f>IF(B1350=B1349," ",(LOOKUP(B1350,'Co List'!$A$3:$A$362,'Co List'!$B$3:$B$362)))</f>
        <v xml:space="preserve"> </v>
      </c>
      <c r="D1350" s="6" t="s">
        <v>384</v>
      </c>
      <c r="E1350">
        <v>0</v>
      </c>
      <c r="F1350">
        <v>0</v>
      </c>
      <c r="G1350">
        <v>0</v>
      </c>
      <c r="H1350">
        <v>0</v>
      </c>
    </row>
    <row r="1351" spans="1:8" x14ac:dyDescent="0.2">
      <c r="A1351">
        <f t="shared" si="142"/>
        <v>482</v>
      </c>
      <c r="B1351">
        <f t="shared" si="143"/>
        <v>27</v>
      </c>
      <c r="C1351" s="10" t="str">
        <f>IF(B1351=B1350," ",(LOOKUP(B1351,'Co List'!$A$3:$A$362,'Co List'!$B$3:$B$362)))</f>
        <v xml:space="preserve"> </v>
      </c>
      <c r="D1351" s="6" t="s">
        <v>385</v>
      </c>
      <c r="E1351">
        <v>1045967.2865633161</v>
      </c>
      <c r="F1351">
        <v>1079002.9846292201</v>
      </c>
      <c r="G1351">
        <v>1155080.5503889401</v>
      </c>
      <c r="H1351">
        <v>1039758.342639616</v>
      </c>
    </row>
    <row r="1352" spans="1:8" x14ac:dyDescent="0.2">
      <c r="A1352">
        <f t="shared" si="142"/>
        <v>483</v>
      </c>
      <c r="B1352">
        <f t="shared" si="143"/>
        <v>27</v>
      </c>
      <c r="C1352" s="10" t="str">
        <f>IF(B1352=B1351," ",(LOOKUP(B1352,'Co List'!$A$3:$A$362,'Co List'!$B$3:$B$362)))</f>
        <v xml:space="preserve"> </v>
      </c>
      <c r="D1352" s="6" t="s">
        <v>386</v>
      </c>
      <c r="E1352">
        <v>1042939.4587800001</v>
      </c>
      <c r="F1352">
        <v>1076156.1256600001</v>
      </c>
      <c r="G1352">
        <v>1152856.79642</v>
      </c>
      <c r="H1352">
        <v>1037789.94868</v>
      </c>
    </row>
    <row r="1353" spans="1:8" x14ac:dyDescent="0.2">
      <c r="A1353">
        <f t="shared" si="142"/>
        <v>484</v>
      </c>
      <c r="B1353">
        <f t="shared" si="143"/>
        <v>27</v>
      </c>
      <c r="C1353" s="10" t="str">
        <f>IF(B1353=B1352," ",(LOOKUP(B1353,'Co List'!$A$3:$A$362,'Co List'!$B$3:$B$362)))</f>
        <v xml:space="preserve"> </v>
      </c>
      <c r="D1353" s="6" t="s">
        <v>387</v>
      </c>
      <c r="E1353">
        <v>0</v>
      </c>
      <c r="F1353">
        <v>0</v>
      </c>
      <c r="G1353">
        <v>0</v>
      </c>
      <c r="H1353">
        <v>0</v>
      </c>
    </row>
    <row r="1354" spans="1:8" x14ac:dyDescent="0.2">
      <c r="A1354">
        <f t="shared" si="142"/>
        <v>485</v>
      </c>
      <c r="B1354">
        <f t="shared" si="143"/>
        <v>27</v>
      </c>
      <c r="C1354" s="10" t="str">
        <f>IF(B1354=B1353," ",(LOOKUP(B1354,'Co List'!$A$3:$A$362,'Co List'!$B$3:$B$362)))</f>
        <v xml:space="preserve"> </v>
      </c>
      <c r="D1354" s="6" t="s">
        <v>388</v>
      </c>
      <c r="E1354">
        <v>0</v>
      </c>
      <c r="F1354">
        <v>0</v>
      </c>
      <c r="G1354">
        <v>0</v>
      </c>
      <c r="H1354">
        <v>0</v>
      </c>
    </row>
    <row r="1355" spans="1:8" x14ac:dyDescent="0.2">
      <c r="A1355">
        <f t="shared" si="142"/>
        <v>486</v>
      </c>
      <c r="B1355">
        <f t="shared" si="143"/>
        <v>27</v>
      </c>
      <c r="C1355" s="10" t="str">
        <f>IF(B1355=B1354," ",(LOOKUP(B1355,'Co List'!$A$3:$A$362,'Co List'!$B$3:$B$362)))</f>
        <v xml:space="preserve"> </v>
      </c>
      <c r="D1355" s="6" t="s">
        <v>389</v>
      </c>
      <c r="E1355">
        <v>0</v>
      </c>
      <c r="F1355">
        <v>0</v>
      </c>
      <c r="G1355">
        <v>0</v>
      </c>
      <c r="H1355">
        <v>0</v>
      </c>
    </row>
    <row r="1356" spans="1:8" x14ac:dyDescent="0.2">
      <c r="A1356">
        <f t="shared" si="142"/>
        <v>487</v>
      </c>
      <c r="B1356">
        <f t="shared" si="143"/>
        <v>27</v>
      </c>
      <c r="C1356" s="10" t="str">
        <f>IF(B1356=B1355," ",(LOOKUP(B1356,'Co List'!$A$3:$A$362,'Co List'!$B$3:$B$362)))</f>
        <v xml:space="preserve"> </v>
      </c>
      <c r="D1356" s="6" t="s">
        <v>390</v>
      </c>
      <c r="E1356">
        <v>3027.827783316</v>
      </c>
      <c r="F1356">
        <v>2846.8589692199998</v>
      </c>
      <c r="G1356">
        <v>2223.75396894</v>
      </c>
      <c r="H1356">
        <v>1968.3939596159998</v>
      </c>
    </row>
    <row r="1357" spans="1:8" x14ac:dyDescent="0.2">
      <c r="A1357">
        <f t="shared" si="142"/>
        <v>488</v>
      </c>
      <c r="B1357">
        <f t="shared" si="143"/>
        <v>27</v>
      </c>
      <c r="C1357" s="10" t="str">
        <f>IF(B1357=B1356," ",(LOOKUP(B1357,'Co List'!$A$3:$A$362,'Co List'!$B$3:$B$362)))</f>
        <v xml:space="preserve"> </v>
      </c>
      <c r="D1357" s="6" t="s">
        <v>391</v>
      </c>
      <c r="E1357">
        <v>0</v>
      </c>
      <c r="F1357">
        <v>0</v>
      </c>
      <c r="G1357">
        <v>0</v>
      </c>
      <c r="H1357">
        <v>0</v>
      </c>
    </row>
    <row r="1358" spans="1:8" x14ac:dyDescent="0.2">
      <c r="A1358">
        <f t="shared" si="142"/>
        <v>489</v>
      </c>
      <c r="B1358">
        <f t="shared" si="143"/>
        <v>27</v>
      </c>
      <c r="C1358" s="10" t="str">
        <f>IF(B1358=B1357," ",(LOOKUP(B1358,'Co List'!$A$3:$A$362,'Co List'!$B$3:$B$362)))</f>
        <v xml:space="preserve"> </v>
      </c>
      <c r="D1358" s="6" t="s">
        <v>392</v>
      </c>
      <c r="E1358">
        <v>0</v>
      </c>
      <c r="F1358">
        <v>0</v>
      </c>
      <c r="G1358">
        <v>0</v>
      </c>
      <c r="H1358">
        <v>0</v>
      </c>
    </row>
    <row r="1359" spans="1:8" x14ac:dyDescent="0.2">
      <c r="A1359">
        <f t="shared" si="142"/>
        <v>490</v>
      </c>
      <c r="B1359">
        <f t="shared" si="143"/>
        <v>27</v>
      </c>
      <c r="C1359" s="10" t="str">
        <f>IF(B1359=B1358," ",(LOOKUP(B1359,'Co List'!$A$3:$A$362,'Co List'!$B$3:$B$362)))</f>
        <v xml:space="preserve"> </v>
      </c>
      <c r="D1359" s="6" t="s">
        <v>393</v>
      </c>
      <c r="E1359">
        <v>0</v>
      </c>
      <c r="F1359">
        <v>0</v>
      </c>
      <c r="G1359">
        <v>0</v>
      </c>
      <c r="H1359">
        <v>0</v>
      </c>
    </row>
    <row r="1360" spans="1:8" ht="15" x14ac:dyDescent="0.25">
      <c r="A1360">
        <f t="shared" si="142"/>
        <v>491</v>
      </c>
      <c r="B1360">
        <f t="shared" si="143"/>
        <v>27</v>
      </c>
      <c r="C1360" s="10" t="str">
        <f>IF(B1360=B1359," ",(LOOKUP(B1360,'Co List'!$A$3:$A$362,'Co List'!$B$3:$B$362)))</f>
        <v xml:space="preserve"> </v>
      </c>
      <c r="D1360" s="8" t="s">
        <v>394</v>
      </c>
      <c r="E1360">
        <v>0</v>
      </c>
      <c r="F1360">
        <v>0</v>
      </c>
      <c r="G1360">
        <v>0</v>
      </c>
      <c r="H1360">
        <v>0</v>
      </c>
    </row>
    <row r="1361" spans="1:8" ht="15" x14ac:dyDescent="0.25">
      <c r="A1361">
        <f t="shared" si="142"/>
        <v>492</v>
      </c>
      <c r="B1361">
        <f t="shared" si="143"/>
        <v>27</v>
      </c>
      <c r="C1361" s="10" t="str">
        <f>IF(B1361=B1360," ",(LOOKUP(B1361,'Co List'!$A$3:$A$362,'Co List'!$B$3:$B$362)))</f>
        <v xml:space="preserve"> </v>
      </c>
      <c r="D1361" s="8" t="s">
        <v>395</v>
      </c>
      <c r="E1361">
        <v>905.45520141999998</v>
      </c>
      <c r="F1361">
        <v>1137.2702363219998</v>
      </c>
      <c r="G1361">
        <v>1365.182007868</v>
      </c>
      <c r="H1361">
        <v>1145.3651950240001</v>
      </c>
    </row>
    <row r="1362" spans="1:8" ht="15" x14ac:dyDescent="0.25">
      <c r="A1362">
        <f t="shared" si="142"/>
        <v>493</v>
      </c>
      <c r="B1362">
        <f t="shared" si="143"/>
        <v>27</v>
      </c>
      <c r="C1362" s="10" t="str">
        <f>IF(B1362=B1361," ",(LOOKUP(B1362,'Co List'!$A$3:$A$362,'Co List'!$B$3:$B$362)))</f>
        <v xml:space="preserve"> </v>
      </c>
      <c r="D1362" s="8" t="s">
        <v>396</v>
      </c>
      <c r="E1362">
        <v>1767000</v>
      </c>
      <c r="F1362">
        <v>1764200</v>
      </c>
      <c r="G1362">
        <v>1845199.9990000001</v>
      </c>
      <c r="H1362">
        <v>1719199.9990000001</v>
      </c>
    </row>
    <row r="1363" spans="1:8" x14ac:dyDescent="0.2">
      <c r="A1363">
        <f t="shared" si="142"/>
        <v>494</v>
      </c>
      <c r="B1363">
        <f t="shared" si="143"/>
        <v>27</v>
      </c>
      <c r="C1363" s="10" t="str">
        <f>IF(B1363=B1362," ",(LOOKUP(B1363,'Co List'!$A$3:$A$362,'Co List'!$B$3:$B$362)))</f>
        <v xml:space="preserve"> </v>
      </c>
      <c r="D1363" s="6" t="s">
        <v>397</v>
      </c>
      <c r="E1363">
        <v>402000</v>
      </c>
      <c r="F1363">
        <v>531600</v>
      </c>
      <c r="G1363">
        <v>658200</v>
      </c>
      <c r="H1363">
        <v>570100</v>
      </c>
    </row>
    <row r="1364" spans="1:8" x14ac:dyDescent="0.2">
      <c r="A1364">
        <f t="shared" si="142"/>
        <v>495</v>
      </c>
      <c r="B1364">
        <f t="shared" si="143"/>
        <v>27</v>
      </c>
      <c r="C1364" s="10" t="str">
        <f>IF(B1364=B1363," ",(LOOKUP(B1364,'Co List'!$A$3:$A$362,'Co List'!$B$3:$B$362)))</f>
        <v xml:space="preserve"> </v>
      </c>
      <c r="D1364" s="6" t="s">
        <v>398</v>
      </c>
      <c r="E1364">
        <v>186400</v>
      </c>
      <c r="F1364">
        <v>56100</v>
      </c>
      <c r="G1364">
        <v>33100</v>
      </c>
      <c r="H1364">
        <v>12800</v>
      </c>
    </row>
    <row r="1365" spans="1:8" x14ac:dyDescent="0.2">
      <c r="A1365">
        <f t="shared" si="142"/>
        <v>496</v>
      </c>
      <c r="B1365">
        <f t="shared" si="143"/>
        <v>27</v>
      </c>
      <c r="C1365" s="10" t="str">
        <f>IF(B1365=B1364," ",(LOOKUP(B1365,'Co List'!$A$3:$A$362,'Co List'!$B$3:$B$362)))</f>
        <v xml:space="preserve"> </v>
      </c>
      <c r="D1365" s="6" t="s">
        <v>399</v>
      </c>
      <c r="E1365">
        <v>1236300</v>
      </c>
      <c r="F1365">
        <v>1200100</v>
      </c>
      <c r="G1365">
        <v>1155700</v>
      </c>
      <c r="H1365">
        <v>1133100</v>
      </c>
    </row>
    <row r="1366" spans="1:8" x14ac:dyDescent="0.2">
      <c r="A1366">
        <f t="shared" si="142"/>
        <v>497</v>
      </c>
      <c r="B1366">
        <f t="shared" si="143"/>
        <v>27</v>
      </c>
      <c r="C1366" s="10" t="str">
        <f>IF(B1366=B1365," ",(LOOKUP(B1366,'Co List'!$A$3:$A$362,'Co List'!$B$3:$B$362)))</f>
        <v xml:space="preserve"> </v>
      </c>
      <c r="D1366" s="6" t="s">
        <v>400</v>
      </c>
      <c r="E1366">
        <v>0</v>
      </c>
      <c r="F1366">
        <v>10400</v>
      </c>
      <c r="G1366">
        <v>12100</v>
      </c>
      <c r="H1366">
        <v>9900</v>
      </c>
    </row>
    <row r="1367" spans="1:8" x14ac:dyDescent="0.2">
      <c r="A1367">
        <f t="shared" si="142"/>
        <v>498</v>
      </c>
      <c r="B1367">
        <f t="shared" si="143"/>
        <v>27</v>
      </c>
      <c r="C1367" s="10" t="str">
        <f>IF(B1367=B1366," ",(LOOKUP(B1367,'Co List'!$A$3:$A$362,'Co List'!$B$3:$B$362)))</f>
        <v xml:space="preserve"> </v>
      </c>
      <c r="D1367" s="6" t="s">
        <v>401</v>
      </c>
      <c r="E1367">
        <v>169.64400000000001</v>
      </c>
      <c r="F1367">
        <v>257.82600000000002</v>
      </c>
      <c r="G1367">
        <v>341.60580000000004</v>
      </c>
      <c r="H1367">
        <v>356.88260000000002</v>
      </c>
    </row>
    <row r="1368" spans="1:8" x14ac:dyDescent="0.2">
      <c r="A1368">
        <f t="shared" si="142"/>
        <v>499</v>
      </c>
      <c r="B1368">
        <f t="shared" si="143"/>
        <v>27</v>
      </c>
      <c r="C1368" s="10" t="str">
        <f>IF(B1368=B1367," ",(LOOKUP(B1368,'Co List'!$A$3:$A$362,'Co List'!$B$3:$B$362)))</f>
        <v xml:space="preserve"> </v>
      </c>
      <c r="D1368" s="6" t="s">
        <v>402</v>
      </c>
      <c r="E1368">
        <v>130.8528</v>
      </c>
      <c r="F1368">
        <v>50.153399999999998</v>
      </c>
      <c r="G1368">
        <v>34.059899999999999</v>
      </c>
      <c r="H1368">
        <v>15.411199999999999</v>
      </c>
    </row>
    <row r="1369" spans="1:8" x14ac:dyDescent="0.2">
      <c r="A1369">
        <f t="shared" si="142"/>
        <v>500</v>
      </c>
      <c r="B1369">
        <f t="shared" si="143"/>
        <v>27</v>
      </c>
      <c r="C1369" s="10" t="str">
        <f>IF(B1369=B1368," ",(LOOKUP(B1369,'Co List'!$A$3:$A$362,'Co List'!$B$3:$B$362)))</f>
        <v xml:space="preserve"> </v>
      </c>
      <c r="D1369" s="6" t="s">
        <v>403</v>
      </c>
      <c r="E1369">
        <v>388.19820000000004</v>
      </c>
      <c r="F1369">
        <v>421.23510000000005</v>
      </c>
      <c r="G1369">
        <v>443.78880000000004</v>
      </c>
      <c r="H1369">
        <v>380.72159999999997</v>
      </c>
    </row>
    <row r="1370" spans="1:8" x14ac:dyDescent="0.2">
      <c r="A1370">
        <f t="shared" si="142"/>
        <v>501</v>
      </c>
      <c r="B1370">
        <f t="shared" si="143"/>
        <v>27</v>
      </c>
      <c r="C1370" s="10" t="str">
        <f>IF(B1370=B1369," ",(LOOKUP(B1370,'Co List'!$A$3:$A$362,'Co List'!$B$3:$B$362)))</f>
        <v xml:space="preserve"> </v>
      </c>
      <c r="D1370" s="6" t="s">
        <v>404</v>
      </c>
      <c r="E1370" s="11">
        <v>688.69500000000005</v>
      </c>
      <c r="F1370" s="11">
        <v>729.21450000000004</v>
      </c>
      <c r="G1370" s="11">
        <v>819.45450000000005</v>
      </c>
      <c r="H1370" s="11">
        <v>753.0154</v>
      </c>
    </row>
    <row r="1371" spans="1:8" x14ac:dyDescent="0.2">
      <c r="A1371">
        <f t="shared" si="142"/>
        <v>502</v>
      </c>
      <c r="B1371">
        <f t="shared" si="143"/>
        <v>27</v>
      </c>
      <c r="C1371" s="10" t="str">
        <f>IF(B1371=B1370," ",(LOOKUP(B1371,'Co List'!$A$3:$A$362,'Co List'!$B$3:$B$362)))</f>
        <v xml:space="preserve"> </v>
      </c>
      <c r="D1371" s="6" t="s">
        <v>405</v>
      </c>
      <c r="E1371">
        <v>7390.21</v>
      </c>
      <c r="F1371">
        <v>8554.26</v>
      </c>
      <c r="G1371">
        <v>9730.2999999999993</v>
      </c>
      <c r="H1371">
        <v>9160.35</v>
      </c>
    </row>
    <row r="1372" spans="1:8" x14ac:dyDescent="0.2">
      <c r="A1372">
        <f t="shared" si="142"/>
        <v>503</v>
      </c>
      <c r="B1372">
        <f t="shared" si="143"/>
        <v>27</v>
      </c>
      <c r="C1372" s="10" t="str">
        <f>IF(B1372=B1371," ",(LOOKUP(B1372,'Co List'!$A$3:$A$362,'Co List'!$B$3:$B$362)))</f>
        <v xml:space="preserve"> </v>
      </c>
      <c r="D1372" s="6" t="s">
        <v>406</v>
      </c>
      <c r="E1372">
        <v>2071.2199999999998</v>
      </c>
      <c r="F1372">
        <v>2224.9</v>
      </c>
      <c r="G1372">
        <v>2821.84</v>
      </c>
      <c r="H1372">
        <v>2044.45</v>
      </c>
    </row>
    <row r="1373" spans="1:8" x14ac:dyDescent="0.2">
      <c r="A1373">
        <f t="shared" si="142"/>
        <v>504</v>
      </c>
      <c r="B1373">
        <f t="shared" si="143"/>
        <v>27</v>
      </c>
      <c r="C1373" s="10" t="str">
        <f>IF(B1373=B1372," ",(LOOKUP(B1373,'Co List'!$A$3:$A$362,'Co List'!$B$3:$B$362)))</f>
        <v xml:space="preserve"> </v>
      </c>
      <c r="D1373" s="6" t="s">
        <v>407</v>
      </c>
      <c r="E1373" s="11">
        <v>1263.6099999999999</v>
      </c>
      <c r="F1373" s="11">
        <v>1228.8599999999999</v>
      </c>
      <c r="G1373" s="11">
        <v>1297.06</v>
      </c>
      <c r="H1373" s="11">
        <v>1294.57</v>
      </c>
    </row>
    <row r="1374" spans="1:8" x14ac:dyDescent="0.2">
      <c r="A1374">
        <f t="shared" si="142"/>
        <v>505</v>
      </c>
      <c r="B1374">
        <f t="shared" si="143"/>
        <v>27</v>
      </c>
      <c r="C1374" s="10" t="str">
        <f>IF(B1374=B1373," ",(LOOKUP(B1374,'Co List'!$A$3:$A$362,'Co List'!$B$3:$B$362)))</f>
        <v xml:space="preserve"> </v>
      </c>
      <c r="D1374" s="6" t="s">
        <v>408</v>
      </c>
      <c r="E1374">
        <v>305.97000000000003</v>
      </c>
      <c r="F1374">
        <v>306.87</v>
      </c>
      <c r="G1374">
        <v>308.44</v>
      </c>
      <c r="H1374">
        <v>309.17</v>
      </c>
    </row>
    <row r="1375" spans="1:8" x14ac:dyDescent="0.2">
      <c r="A1375">
        <f t="shared" si="142"/>
        <v>506</v>
      </c>
      <c r="B1375">
        <f t="shared" si="143"/>
        <v>27</v>
      </c>
      <c r="C1375" s="10" t="str">
        <f>IF(B1375=B1374," ",(LOOKUP(B1375,'Co List'!$A$3:$A$362,'Co List'!$B$3:$B$362)))</f>
        <v xml:space="preserve"> </v>
      </c>
      <c r="D1375" s="6" t="s">
        <v>409</v>
      </c>
      <c r="E1375">
        <v>1697.34</v>
      </c>
      <c r="F1375">
        <v>2001.37</v>
      </c>
      <c r="G1375">
        <v>2329.0700000000002</v>
      </c>
      <c r="H1375">
        <v>2062.92</v>
      </c>
    </row>
    <row r="1376" spans="1:8" x14ac:dyDescent="0.2">
      <c r="A1376">
        <f t="shared" si="142"/>
        <v>507</v>
      </c>
      <c r="B1376">
        <f t="shared" si="143"/>
        <v>27</v>
      </c>
      <c r="C1376" s="10" t="str">
        <f>IF(B1376=B1375," ",(LOOKUP(B1376,'Co List'!$A$3:$A$362,'Co List'!$B$3:$B$362)))</f>
        <v xml:space="preserve"> </v>
      </c>
      <c r="D1376" s="6" t="s">
        <v>410</v>
      </c>
      <c r="E1376">
        <v>1594.15020142</v>
      </c>
      <c r="F1376">
        <v>1866.4847363219999</v>
      </c>
      <c r="G1376">
        <v>2184.6365078680001</v>
      </c>
      <c r="H1376">
        <v>1898.3805950240001</v>
      </c>
    </row>
    <row r="1377" spans="1:16" x14ac:dyDescent="0.2">
      <c r="A1377">
        <f t="shared" si="142"/>
        <v>508</v>
      </c>
      <c r="B1377">
        <f t="shared" si="143"/>
        <v>27</v>
      </c>
      <c r="C1377" s="10" t="str">
        <f>IF(B1377=B1376," ",(LOOKUP(B1377,'Co List'!$A$3:$A$362,'Co List'!$B$3:$B$362)))</f>
        <v xml:space="preserve"> </v>
      </c>
      <c r="D1377" s="6" t="s">
        <v>411</v>
      </c>
      <c r="E1377">
        <v>1594.15020142</v>
      </c>
      <c r="F1377">
        <v>1866.4847363219999</v>
      </c>
      <c r="G1377">
        <v>2184.6365078680001</v>
      </c>
      <c r="H1377">
        <v>1898.3805950240001</v>
      </c>
    </row>
    <row r="1378" spans="1:16" x14ac:dyDescent="0.2">
      <c r="A1378">
        <f t="shared" si="142"/>
        <v>509</v>
      </c>
      <c r="B1378">
        <f t="shared" si="143"/>
        <v>27</v>
      </c>
      <c r="C1378" s="10" t="str">
        <f>IF(B1378=B1377," ",(LOOKUP(B1378,'Co List'!$A$3:$A$362,'Co List'!$B$3:$B$362)))</f>
        <v xml:space="preserve"> </v>
      </c>
      <c r="D1378" s="6" t="s">
        <v>412</v>
      </c>
      <c r="E1378">
        <v>-103.18979857999989</v>
      </c>
      <c r="F1378">
        <v>-134.885263678</v>
      </c>
      <c r="G1378">
        <v>-144.43349213200008</v>
      </c>
      <c r="H1378">
        <v>-164.53940497600001</v>
      </c>
    </row>
    <row r="1379" spans="1:16" ht="13.5" thickBot="1" x14ac:dyDescent="0.25">
      <c r="A1379">
        <f t="shared" si="142"/>
        <v>510</v>
      </c>
      <c r="B1379">
        <f t="shared" si="143"/>
        <v>27</v>
      </c>
      <c r="C1379" s="10" t="str">
        <f>IF(B1379=B1378," ",(LOOKUP(B1379,'Co List'!$A$3:$A$362,'Co List'!$B$3:$B$362)))</f>
        <v xml:space="preserve"> </v>
      </c>
      <c r="D1379" s="9" t="s">
        <v>413</v>
      </c>
      <c r="E1379">
        <v>12</v>
      </c>
      <c r="F1379">
        <v>12</v>
      </c>
      <c r="G1379">
        <v>12</v>
      </c>
      <c r="H1379">
        <v>12</v>
      </c>
    </row>
    <row r="1380" spans="1:16" ht="15" x14ac:dyDescent="0.25">
      <c r="A1380">
        <f t="shared" si="142"/>
        <v>511</v>
      </c>
      <c r="B1380">
        <f t="shared" si="143"/>
        <v>28</v>
      </c>
      <c r="C1380" s="10" t="str">
        <f>IF(B1380=B1379," ",(LOOKUP(B1380,'Co List'!$A$3:$A$362,'Co List'!$B$3:$B$362)))</f>
        <v>AMCO INDIA LTD.</v>
      </c>
      <c r="D1380" s="4" t="s">
        <v>362</v>
      </c>
      <c r="E1380">
        <v>75.310990365536938</v>
      </c>
      <c r="F1380">
        <v>79.944370822811123</v>
      </c>
      <c r="G1380">
        <v>79.982414149730985</v>
      </c>
      <c r="H1380">
        <v>0</v>
      </c>
      <c r="J1380">
        <f t="shared" ref="J1380" si="144">COUNTIF(E1422:H1422,0)</f>
        <v>1</v>
      </c>
      <c r="K1380">
        <f>SUM(E1380:H1380)/(4-J1380)</f>
        <v>78.412591779359673</v>
      </c>
      <c r="L1380">
        <f>SUM(E1390:H1390)/(4-J1380)</f>
        <v>8570.7268619389124</v>
      </c>
      <c r="M1380">
        <f>E1390</f>
        <v>8434.9811505168145</v>
      </c>
      <c r="N1380">
        <f t="shared" ref="N1380" si="145">F1390</f>
        <v>8393.2535037985399</v>
      </c>
      <c r="O1380">
        <f t="shared" ref="O1380" si="146">G1390</f>
        <v>8883.945931501381</v>
      </c>
      <c r="P1380">
        <f t="shared" ref="P1380" si="147">H1390</f>
        <v>0</v>
      </c>
    </row>
    <row r="1381" spans="1:16" x14ac:dyDescent="0.2">
      <c r="A1381">
        <f t="shared" si="142"/>
        <v>512</v>
      </c>
      <c r="B1381">
        <f t="shared" si="143"/>
        <v>28</v>
      </c>
      <c r="C1381" s="10" t="str">
        <f>IF(B1381=B1380," ",(LOOKUP(B1381,'Co List'!$A$3:$A$362,'Co List'!$B$3:$B$362)))</f>
        <v xml:space="preserve"> </v>
      </c>
      <c r="D1381" s="6" t="s">
        <v>364</v>
      </c>
      <c r="E1381">
        <v>4.5496540000000003</v>
      </c>
      <c r="F1381">
        <v>4.4326179528194789</v>
      </c>
      <c r="G1381">
        <v>4.5037864086949044</v>
      </c>
      <c r="H1381">
        <v>0</v>
      </c>
    </row>
    <row r="1382" spans="1:16" x14ac:dyDescent="0.2">
      <c r="A1382">
        <f t="shared" si="142"/>
        <v>513</v>
      </c>
      <c r="B1382">
        <f t="shared" si="143"/>
        <v>28</v>
      </c>
      <c r="C1382" s="10" t="str">
        <f>IF(B1382=B1381," ",(LOOKUP(B1382,'Co List'!$A$3:$A$362,'Co List'!$B$3:$B$362)))</f>
        <v xml:space="preserve"> </v>
      </c>
      <c r="D1382" s="6" t="s">
        <v>365</v>
      </c>
      <c r="E1382">
        <v>0.80684008266477425</v>
      </c>
      <c r="F1382">
        <v>0.78913218483585346</v>
      </c>
      <c r="G1382">
        <v>0.77973269507591092</v>
      </c>
      <c r="H1382">
        <v>0</v>
      </c>
    </row>
    <row r="1383" spans="1:16" x14ac:dyDescent="0.2">
      <c r="A1383">
        <f t="shared" si="142"/>
        <v>514</v>
      </c>
      <c r="B1383">
        <f t="shared" si="143"/>
        <v>28</v>
      </c>
      <c r="C1383" s="10" t="str">
        <f>IF(B1383=B1382," ",(LOOKUP(B1383,'Co List'!$A$3:$A$362,'Co List'!$B$3:$B$362)))</f>
        <v xml:space="preserve"> </v>
      </c>
      <c r="D1383" s="7" t="s">
        <v>366</v>
      </c>
      <c r="E1383">
        <v>7.8392018127479686</v>
      </c>
      <c r="F1383">
        <v>7.036007631652728</v>
      </c>
      <c r="G1383">
        <v>6.366138252598625</v>
      </c>
      <c r="H1383">
        <v>0</v>
      </c>
    </row>
    <row r="1384" spans="1:16" x14ac:dyDescent="0.2">
      <c r="A1384">
        <f t="shared" si="142"/>
        <v>515</v>
      </c>
      <c r="B1384">
        <f t="shared" si="143"/>
        <v>28</v>
      </c>
      <c r="C1384" s="10" t="str">
        <f>IF(B1384=B1383," ",(LOOKUP(B1384,'Co List'!$A$3:$A$362,'Co List'!$B$3:$B$362)))</f>
        <v xml:space="preserve"> </v>
      </c>
      <c r="D1384" s="6" t="s">
        <v>367</v>
      </c>
      <c r="E1384">
        <v>274755.08633605263</v>
      </c>
      <c r="F1384">
        <v>1083000.4521030374</v>
      </c>
      <c r="G1384">
        <v>851768.54568565497</v>
      </c>
      <c r="H1384">
        <v>0</v>
      </c>
    </row>
    <row r="1385" spans="1:16" x14ac:dyDescent="0.2">
      <c r="A1385">
        <f t="shared" si="142"/>
        <v>516</v>
      </c>
      <c r="B1385">
        <f t="shared" si="143"/>
        <v>28</v>
      </c>
      <c r="C1385" s="10" t="str">
        <f>IF(B1385=B1384," ",(LOOKUP(B1385,'Co List'!$A$3:$A$362,'Co List'!$B$3:$B$362)))</f>
        <v xml:space="preserve"> </v>
      </c>
      <c r="D1385" s="6" t="s">
        <v>368</v>
      </c>
      <c r="E1385">
        <v>0.20523068492741642</v>
      </c>
      <c r="F1385">
        <v>0.20421541371772603</v>
      </c>
      <c r="G1385">
        <v>0.21615440222631097</v>
      </c>
      <c r="H1385">
        <v>0</v>
      </c>
    </row>
    <row r="1386" spans="1:16" x14ac:dyDescent="0.2">
      <c r="A1386">
        <f t="shared" si="142"/>
        <v>517</v>
      </c>
      <c r="B1386">
        <f t="shared" si="143"/>
        <v>28</v>
      </c>
      <c r="C1386" s="10" t="str">
        <f>IF(B1386=B1385," ",(LOOKUP(B1386,'Co List'!$A$3:$A$362,'Co List'!$B$3:$B$362)))</f>
        <v xml:space="preserve"> </v>
      </c>
      <c r="D1386" s="6" t="s">
        <v>369</v>
      </c>
      <c r="E1386">
        <v>81.34022324509948</v>
      </c>
      <c r="F1386">
        <v>119.05324118863177</v>
      </c>
      <c r="G1386">
        <v>108.47308829672016</v>
      </c>
      <c r="H1386">
        <v>0</v>
      </c>
    </row>
    <row r="1387" spans="1:16" x14ac:dyDescent="0.2">
      <c r="A1387">
        <f t="shared" si="142"/>
        <v>518</v>
      </c>
      <c r="B1387">
        <f t="shared" si="143"/>
        <v>28</v>
      </c>
      <c r="C1387" s="10" t="str">
        <f>IF(B1387=B1386," ",(LOOKUP(B1387,'Co List'!$A$3:$A$362,'Co List'!$B$3:$B$362)))</f>
        <v xml:space="preserve"> </v>
      </c>
      <c r="D1387" s="6" t="s">
        <v>370</v>
      </c>
      <c r="E1387">
        <v>0</v>
      </c>
      <c r="F1387">
        <v>0</v>
      </c>
      <c r="G1387">
        <v>0</v>
      </c>
      <c r="H1387">
        <v>0</v>
      </c>
    </row>
    <row r="1388" spans="1:16" x14ac:dyDescent="0.2">
      <c r="A1388">
        <f t="shared" si="142"/>
        <v>519</v>
      </c>
      <c r="B1388">
        <f t="shared" si="143"/>
        <v>28</v>
      </c>
      <c r="C1388" s="10" t="str">
        <f>IF(B1388=B1387," ",(LOOKUP(B1388,'Co List'!$A$3:$A$362,'Co List'!$B$3:$B$362)))</f>
        <v xml:space="preserve"> </v>
      </c>
      <c r="D1388" s="6" t="s">
        <v>371</v>
      </c>
      <c r="E1388">
        <v>87.069191854767197</v>
      </c>
      <c r="F1388">
        <v>76.80756465893765</v>
      </c>
      <c r="G1388">
        <v>73.372081951884056</v>
      </c>
      <c r="H1388">
        <v>0</v>
      </c>
    </row>
    <row r="1389" spans="1:16" x14ac:dyDescent="0.2">
      <c r="A1389">
        <f t="shared" si="142"/>
        <v>520</v>
      </c>
      <c r="B1389">
        <f t="shared" si="143"/>
        <v>28</v>
      </c>
      <c r="C1389" s="10" t="str">
        <f>IF(B1389=B1388," ",(LOOKUP(B1389,'Co List'!$A$3:$A$362,'Co List'!$B$3:$B$362)))</f>
        <v xml:space="preserve"> </v>
      </c>
      <c r="D1389" s="6" t="s">
        <v>372</v>
      </c>
      <c r="E1389">
        <v>12.930808145232781</v>
      </c>
      <c r="F1389">
        <v>23.192435341062367</v>
      </c>
      <c r="G1389">
        <v>26.627918048115962</v>
      </c>
      <c r="H1389">
        <v>0</v>
      </c>
    </row>
    <row r="1390" spans="1:16" x14ac:dyDescent="0.2">
      <c r="A1390">
        <f t="shared" si="142"/>
        <v>521</v>
      </c>
      <c r="B1390">
        <f t="shared" si="143"/>
        <v>28</v>
      </c>
      <c r="C1390" s="10" t="str">
        <f>IF(B1390=B1389," ",(LOOKUP(B1390,'Co List'!$A$3:$A$362,'Co List'!$B$3:$B$362)))</f>
        <v xml:space="preserve"> </v>
      </c>
      <c r="D1390" s="6" t="s">
        <v>373</v>
      </c>
      <c r="E1390">
        <v>8434.9811505168145</v>
      </c>
      <c r="F1390">
        <v>8393.2535037985399</v>
      </c>
      <c r="G1390">
        <v>8883.945931501381</v>
      </c>
      <c r="H1390">
        <v>0</v>
      </c>
    </row>
    <row r="1391" spans="1:16" x14ac:dyDescent="0.2">
      <c r="A1391">
        <f t="shared" si="142"/>
        <v>522</v>
      </c>
      <c r="B1391">
        <f t="shared" si="143"/>
        <v>28</v>
      </c>
      <c r="C1391" s="10" t="str">
        <f>IF(B1391=B1390," ",(LOOKUP(B1391,'Co List'!$A$3:$A$362,'Co List'!$B$3:$B$362)))</f>
        <v xml:space="preserve"> </v>
      </c>
      <c r="D1391" s="6" t="s">
        <v>374</v>
      </c>
      <c r="E1391">
        <v>8344.0794481965204</v>
      </c>
      <c r="F1391">
        <v>8240.9440492485555</v>
      </c>
      <c r="G1391">
        <v>8695.019289875976</v>
      </c>
      <c r="H1391">
        <v>0</v>
      </c>
    </row>
    <row r="1392" spans="1:16" x14ac:dyDescent="0.2">
      <c r="A1392">
        <f t="shared" si="142"/>
        <v>523</v>
      </c>
      <c r="B1392">
        <f t="shared" si="143"/>
        <v>28</v>
      </c>
      <c r="C1392" s="10" t="str">
        <f>IF(B1392=B1391," ",(LOOKUP(B1392,'Co List'!$A$3:$A$362,'Co List'!$B$3:$B$362)))</f>
        <v xml:space="preserve"> </v>
      </c>
      <c r="D1392" s="6" t="s">
        <v>375</v>
      </c>
      <c r="E1392">
        <v>77.406564459924567</v>
      </c>
      <c r="F1392">
        <v>130.80041392857061</v>
      </c>
      <c r="G1392">
        <v>162.35577638902177</v>
      </c>
      <c r="H1392">
        <v>0</v>
      </c>
    </row>
    <row r="1393" spans="1:8" x14ac:dyDescent="0.2">
      <c r="A1393">
        <f t="shared" si="142"/>
        <v>524</v>
      </c>
      <c r="B1393">
        <f t="shared" si="143"/>
        <v>28</v>
      </c>
      <c r="C1393" s="10" t="str">
        <f>IF(B1393=B1392," ",(LOOKUP(B1393,'Co List'!$A$3:$A$362,'Co List'!$B$3:$B$362)))</f>
        <v xml:space="preserve"> </v>
      </c>
      <c r="D1393" s="6" t="s">
        <v>376</v>
      </c>
      <c r="E1393">
        <v>13.495137860366496</v>
      </c>
      <c r="F1393">
        <v>21.509040621413821</v>
      </c>
      <c r="G1393">
        <v>26.570865236383217</v>
      </c>
      <c r="H1393">
        <v>0</v>
      </c>
    </row>
    <row r="1394" spans="1:8" x14ac:dyDescent="0.2">
      <c r="A1394">
        <f t="shared" si="142"/>
        <v>525</v>
      </c>
      <c r="B1394">
        <f t="shared" si="143"/>
        <v>28</v>
      </c>
      <c r="C1394" s="10" t="str">
        <f>IF(B1394=B1393," ",(LOOKUP(B1394,'Co List'!$A$3:$A$362,'Co List'!$B$3:$B$362)))</f>
        <v xml:space="preserve"> </v>
      </c>
      <c r="D1394" s="6" t="s">
        <v>377</v>
      </c>
      <c r="E1394">
        <v>7344.2699208569347</v>
      </c>
      <c r="F1394">
        <v>6446.653611918613</v>
      </c>
      <c r="G1394">
        <v>6518.3360894222624</v>
      </c>
      <c r="H1394">
        <v>0</v>
      </c>
    </row>
    <row r="1395" spans="1:8" ht="15" x14ac:dyDescent="0.25">
      <c r="A1395">
        <f t="shared" si="142"/>
        <v>526</v>
      </c>
      <c r="B1395">
        <f t="shared" si="143"/>
        <v>28</v>
      </c>
      <c r="C1395" s="10" t="str">
        <f>IF(B1395=B1394," ",(LOOKUP(B1395,'Co List'!$A$3:$A$362,'Co List'!$B$3:$B$362)))</f>
        <v xml:space="preserve"> </v>
      </c>
      <c r="D1395" s="8" t="s">
        <v>378</v>
      </c>
      <c r="E1395">
        <v>6690.8608200000017</v>
      </c>
      <c r="F1395">
        <v>6058.0186199999998</v>
      </c>
      <c r="G1395">
        <v>6100.8706199999997</v>
      </c>
      <c r="H1395">
        <v>0</v>
      </c>
    </row>
    <row r="1396" spans="1:8" ht="15" x14ac:dyDescent="0.25">
      <c r="A1396">
        <f t="shared" si="142"/>
        <v>527</v>
      </c>
      <c r="B1396">
        <f t="shared" si="143"/>
        <v>28</v>
      </c>
      <c r="C1396" s="10" t="str">
        <f>IF(B1396=B1395," ",(LOOKUP(B1396,'Co List'!$A$3:$A$362,'Co List'!$B$3:$B$362)))</f>
        <v xml:space="preserve"> </v>
      </c>
      <c r="D1396" s="8" t="s">
        <v>379</v>
      </c>
      <c r="E1396">
        <v>653.40910085693429</v>
      </c>
      <c r="F1396">
        <v>388.63499191861314</v>
      </c>
      <c r="G1396">
        <v>417.46546942226269</v>
      </c>
      <c r="H1396">
        <v>0</v>
      </c>
    </row>
    <row r="1397" spans="1:8" ht="15" x14ac:dyDescent="0.25">
      <c r="A1397">
        <f t="shared" si="142"/>
        <v>528</v>
      </c>
      <c r="B1397">
        <f t="shared" si="143"/>
        <v>28</v>
      </c>
      <c r="C1397" s="10" t="str">
        <f>IF(B1397=B1396," ",(LOOKUP(B1397,'Co List'!$A$3:$A$362,'Co List'!$B$3:$B$362)))</f>
        <v xml:space="preserve"> </v>
      </c>
      <c r="D1397" s="8" t="s">
        <v>380</v>
      </c>
      <c r="E1397">
        <v>-1.2505552149377763E-12</v>
      </c>
      <c r="F1397">
        <v>0</v>
      </c>
      <c r="G1397">
        <v>0</v>
      </c>
      <c r="H1397">
        <v>0</v>
      </c>
    </row>
    <row r="1398" spans="1:8" ht="15" x14ac:dyDescent="0.25">
      <c r="A1398">
        <f t="shared" si="142"/>
        <v>529</v>
      </c>
      <c r="B1398">
        <f t="shared" si="143"/>
        <v>28</v>
      </c>
      <c r="C1398" s="10" t="str">
        <f>IF(B1398=B1397," ",(LOOKUP(B1398,'Co List'!$A$3:$A$362,'Co List'!$B$3:$B$362)))</f>
        <v xml:space="preserve"> </v>
      </c>
      <c r="D1398" s="8" t="s">
        <v>381</v>
      </c>
      <c r="E1398">
        <v>1090.711229659878</v>
      </c>
      <c r="F1398">
        <v>1946.5998918799278</v>
      </c>
      <c r="G1398">
        <v>2365.60984207912</v>
      </c>
      <c r="H1398">
        <v>0</v>
      </c>
    </row>
    <row r="1399" spans="1:8" ht="15" x14ac:dyDescent="0.25">
      <c r="A1399">
        <f t="shared" si="142"/>
        <v>530</v>
      </c>
      <c r="B1399">
        <f t="shared" si="143"/>
        <v>28</v>
      </c>
      <c r="C1399" s="10" t="str">
        <f>IF(B1399=B1398," ",(LOOKUP(B1399,'Co List'!$A$3:$A$362,'Co List'!$B$3:$B$362)))</f>
        <v xml:space="preserve"> </v>
      </c>
      <c r="D1399" s="8" t="s">
        <v>382</v>
      </c>
      <c r="E1399">
        <v>1090.711229659878</v>
      </c>
      <c r="F1399">
        <v>1875.0473912063733</v>
      </c>
      <c r="G1399">
        <v>2332.0700748806862</v>
      </c>
      <c r="H1399">
        <v>0</v>
      </c>
    </row>
    <row r="1400" spans="1:8" ht="15" x14ac:dyDescent="0.25">
      <c r="A1400">
        <f t="shared" si="142"/>
        <v>531</v>
      </c>
      <c r="B1400">
        <f t="shared" si="143"/>
        <v>28</v>
      </c>
      <c r="C1400" s="10" t="str">
        <f>IF(B1400=B1399," ",(LOOKUP(B1400,'Co List'!$A$3:$A$362,'Co List'!$B$3:$B$362)))</f>
        <v xml:space="preserve"> </v>
      </c>
      <c r="D1400" s="8" t="s">
        <v>383</v>
      </c>
      <c r="E1400">
        <v>0</v>
      </c>
      <c r="F1400">
        <v>0</v>
      </c>
      <c r="G1400">
        <v>0</v>
      </c>
      <c r="H1400">
        <v>0</v>
      </c>
    </row>
    <row r="1401" spans="1:8" x14ac:dyDescent="0.2">
      <c r="A1401">
        <f t="shared" si="142"/>
        <v>532</v>
      </c>
      <c r="B1401">
        <f t="shared" si="143"/>
        <v>28</v>
      </c>
      <c r="C1401" s="10" t="str">
        <f>IF(B1401=B1400," ",(LOOKUP(B1401,'Co List'!$A$3:$A$362,'Co List'!$B$3:$B$362)))</f>
        <v xml:space="preserve"> </v>
      </c>
      <c r="D1401" s="6" t="s">
        <v>384</v>
      </c>
      <c r="E1401">
        <v>0</v>
      </c>
      <c r="F1401">
        <v>71.552500673554505</v>
      </c>
      <c r="G1401">
        <v>33.539767198433864</v>
      </c>
      <c r="H1401">
        <v>0</v>
      </c>
    </row>
    <row r="1402" spans="1:8" x14ac:dyDescent="0.2">
      <c r="A1402">
        <f t="shared" si="142"/>
        <v>533</v>
      </c>
      <c r="B1402">
        <f t="shared" si="143"/>
        <v>28</v>
      </c>
      <c r="C1402" s="10" t="str">
        <f>IF(B1402=B1401," ",(LOOKUP(B1402,'Co List'!$A$3:$A$362,'Co List'!$B$3:$B$362)))</f>
        <v xml:space="preserve"> </v>
      </c>
      <c r="D1402" s="6" t="s">
        <v>385</v>
      </c>
      <c r="E1402">
        <v>239.73498416799998</v>
      </c>
      <c r="F1402">
        <v>439.153545963</v>
      </c>
      <c r="G1402">
        <v>525.24911872199993</v>
      </c>
      <c r="H1402">
        <v>0</v>
      </c>
    </row>
    <row r="1403" spans="1:8" x14ac:dyDescent="0.2">
      <c r="A1403">
        <f t="shared" si="142"/>
        <v>534</v>
      </c>
      <c r="B1403">
        <f t="shared" si="143"/>
        <v>28</v>
      </c>
      <c r="C1403" s="10" t="str">
        <f>IF(B1403=B1402," ",(LOOKUP(B1403,'Co List'!$A$3:$A$362,'Co List'!$B$3:$B$362)))</f>
        <v xml:space="preserve"> </v>
      </c>
      <c r="D1403" s="6" t="s">
        <v>386</v>
      </c>
      <c r="E1403">
        <v>0</v>
      </c>
      <c r="F1403">
        <v>0</v>
      </c>
      <c r="G1403">
        <v>0</v>
      </c>
      <c r="H1403">
        <v>0</v>
      </c>
    </row>
    <row r="1404" spans="1:8" x14ac:dyDescent="0.2">
      <c r="A1404">
        <f t="shared" si="142"/>
        <v>535</v>
      </c>
      <c r="B1404">
        <f t="shared" si="143"/>
        <v>28</v>
      </c>
      <c r="C1404" s="10" t="str">
        <f>IF(B1404=B1403," ",(LOOKUP(B1404,'Co List'!$A$3:$A$362,'Co List'!$B$3:$B$362)))</f>
        <v xml:space="preserve"> </v>
      </c>
      <c r="D1404" s="6" t="s">
        <v>387</v>
      </c>
      <c r="E1404">
        <v>0</v>
      </c>
      <c r="F1404">
        <v>0</v>
      </c>
      <c r="G1404">
        <v>0</v>
      </c>
      <c r="H1404">
        <v>0</v>
      </c>
    </row>
    <row r="1405" spans="1:8" x14ac:dyDescent="0.2">
      <c r="A1405">
        <f t="shared" si="142"/>
        <v>536</v>
      </c>
      <c r="B1405">
        <f t="shared" si="143"/>
        <v>28</v>
      </c>
      <c r="C1405" s="10" t="str">
        <f>IF(B1405=B1404," ",(LOOKUP(B1405,'Co List'!$A$3:$A$362,'Co List'!$B$3:$B$362)))</f>
        <v xml:space="preserve"> </v>
      </c>
      <c r="D1405" s="6" t="s">
        <v>388</v>
      </c>
      <c r="E1405">
        <v>0</v>
      </c>
      <c r="F1405">
        <v>0</v>
      </c>
      <c r="G1405">
        <v>0</v>
      </c>
      <c r="H1405">
        <v>0</v>
      </c>
    </row>
    <row r="1406" spans="1:8" x14ac:dyDescent="0.2">
      <c r="A1406">
        <f t="shared" si="142"/>
        <v>537</v>
      </c>
      <c r="B1406">
        <f t="shared" si="143"/>
        <v>28</v>
      </c>
      <c r="C1406" s="10" t="str">
        <f>IF(B1406=B1405," ",(LOOKUP(B1406,'Co List'!$A$3:$A$362,'Co List'!$B$3:$B$362)))</f>
        <v xml:space="preserve"> </v>
      </c>
      <c r="D1406" s="6" t="s">
        <v>389</v>
      </c>
      <c r="E1406">
        <v>0</v>
      </c>
      <c r="F1406">
        <v>0</v>
      </c>
      <c r="G1406">
        <v>0</v>
      </c>
      <c r="H1406">
        <v>0</v>
      </c>
    </row>
    <row r="1407" spans="1:8" x14ac:dyDescent="0.2">
      <c r="A1407">
        <f t="shared" si="142"/>
        <v>538</v>
      </c>
      <c r="B1407">
        <f t="shared" si="143"/>
        <v>28</v>
      </c>
      <c r="C1407" s="10" t="str">
        <f>IF(B1407=B1406," ",(LOOKUP(B1407,'Co List'!$A$3:$A$362,'Co List'!$B$3:$B$362)))</f>
        <v xml:space="preserve"> </v>
      </c>
      <c r="D1407" s="6" t="s">
        <v>390</v>
      </c>
      <c r="E1407">
        <v>0</v>
      </c>
      <c r="F1407">
        <v>0</v>
      </c>
      <c r="G1407">
        <v>0</v>
      </c>
      <c r="H1407">
        <v>0</v>
      </c>
    </row>
    <row r="1408" spans="1:8" x14ac:dyDescent="0.2">
      <c r="A1408">
        <f t="shared" si="142"/>
        <v>539</v>
      </c>
      <c r="B1408">
        <f t="shared" si="143"/>
        <v>28</v>
      </c>
      <c r="C1408" s="10" t="str">
        <f>IF(B1408=B1407," ",(LOOKUP(B1408,'Co List'!$A$3:$A$362,'Co List'!$B$3:$B$362)))</f>
        <v xml:space="preserve"> </v>
      </c>
      <c r="D1408" s="6" t="s">
        <v>391</v>
      </c>
      <c r="E1408">
        <v>0</v>
      </c>
      <c r="F1408">
        <v>0</v>
      </c>
      <c r="G1408">
        <v>0</v>
      </c>
      <c r="H1408">
        <v>0</v>
      </c>
    </row>
    <row r="1409" spans="1:8" x14ac:dyDescent="0.2">
      <c r="A1409">
        <f t="shared" si="142"/>
        <v>540</v>
      </c>
      <c r="B1409">
        <f t="shared" si="143"/>
        <v>28</v>
      </c>
      <c r="C1409" s="10" t="str">
        <f>IF(B1409=B1408," ",(LOOKUP(B1409,'Co List'!$A$3:$A$362,'Co List'!$B$3:$B$362)))</f>
        <v xml:space="preserve"> </v>
      </c>
      <c r="D1409" s="6" t="s">
        <v>392</v>
      </c>
      <c r="E1409">
        <v>0</v>
      </c>
      <c r="F1409">
        <v>27.023878255</v>
      </c>
      <c r="G1409">
        <v>12.66726637</v>
      </c>
      <c r="H1409">
        <v>0</v>
      </c>
    </row>
    <row r="1410" spans="1:8" x14ac:dyDescent="0.2">
      <c r="A1410">
        <f t="shared" si="142"/>
        <v>541</v>
      </c>
      <c r="B1410">
        <f t="shared" si="143"/>
        <v>28</v>
      </c>
      <c r="C1410" s="10" t="str">
        <f>IF(B1410=B1409," ",(LOOKUP(B1410,'Co List'!$A$3:$A$362,'Co List'!$B$3:$B$362)))</f>
        <v xml:space="preserve"> </v>
      </c>
      <c r="D1410" s="6" t="s">
        <v>393</v>
      </c>
      <c r="E1410">
        <v>239.73498416799998</v>
      </c>
      <c r="F1410">
        <v>412.129667708</v>
      </c>
      <c r="G1410">
        <v>512.58185235199994</v>
      </c>
      <c r="H1410">
        <v>0</v>
      </c>
    </row>
    <row r="1411" spans="1:8" ht="15" x14ac:dyDescent="0.25">
      <c r="A1411">
        <f t="shared" si="142"/>
        <v>542</v>
      </c>
      <c r="B1411">
        <f t="shared" si="143"/>
        <v>28</v>
      </c>
      <c r="C1411" s="10" t="str">
        <f>IF(B1411=B1410," ",(LOOKUP(B1411,'Co List'!$A$3:$A$362,'Co List'!$B$3:$B$362)))</f>
        <v xml:space="preserve"> </v>
      </c>
      <c r="D1411" s="8" t="s">
        <v>394</v>
      </c>
      <c r="E1411">
        <v>0</v>
      </c>
      <c r="F1411">
        <v>0</v>
      </c>
      <c r="G1411">
        <v>0</v>
      </c>
      <c r="H1411">
        <v>0</v>
      </c>
    </row>
    <row r="1412" spans="1:8" ht="15" x14ac:dyDescent="0.25">
      <c r="A1412">
        <f t="shared" si="142"/>
        <v>543</v>
      </c>
      <c r="B1412">
        <f t="shared" si="143"/>
        <v>28</v>
      </c>
      <c r="C1412" s="10" t="str">
        <f>IF(B1412=B1411," ",(LOOKUP(B1412,'Co List'!$A$3:$A$362,'Co List'!$B$3:$B$362)))</f>
        <v xml:space="preserve"> </v>
      </c>
      <c r="D1412" s="8" t="s">
        <v>395</v>
      </c>
      <c r="E1412">
        <v>0.48185067400000009</v>
      </c>
      <c r="F1412">
        <v>0.92663552500000002</v>
      </c>
      <c r="G1412">
        <v>1.1534853920000001</v>
      </c>
      <c r="H1412">
        <v>0</v>
      </c>
    </row>
    <row r="1413" spans="1:8" ht="15" x14ac:dyDescent="0.25">
      <c r="A1413">
        <f t="shared" ref="A1413:A1476" si="148">IF(A1412&gt;0,A1412+1,(IF($C$1=C1413,1,0)))</f>
        <v>544</v>
      </c>
      <c r="B1413">
        <f t="shared" ref="B1413:B1476" si="149">IF(D1413=$D$3,B1412+1,B1412)</f>
        <v>28</v>
      </c>
      <c r="C1413" s="10" t="str">
        <f>IF(B1413=B1412," ",(LOOKUP(B1413,'Co List'!$A$3:$A$362,'Co List'!$B$3:$B$362)))</f>
        <v xml:space="preserve"> </v>
      </c>
      <c r="D1413" s="8" t="s">
        <v>396</v>
      </c>
      <c r="E1413">
        <v>9102.51</v>
      </c>
      <c r="F1413">
        <v>8169.2950000000001</v>
      </c>
      <c r="G1413">
        <v>8359.7060000000001</v>
      </c>
      <c r="H1413">
        <v>0</v>
      </c>
    </row>
    <row r="1414" spans="1:8" x14ac:dyDescent="0.2">
      <c r="A1414">
        <f t="shared" si="148"/>
        <v>545</v>
      </c>
      <c r="B1414">
        <f t="shared" si="149"/>
        <v>28</v>
      </c>
      <c r="C1414" s="10" t="str">
        <f>IF(B1414=B1413," ",(LOOKUP(B1414,'Co List'!$A$3:$A$362,'Co List'!$B$3:$B$362)))</f>
        <v xml:space="preserve"> </v>
      </c>
      <c r="D1414" s="6" t="s">
        <v>397</v>
      </c>
      <c r="E1414">
        <v>8260.3220000000001</v>
      </c>
      <c r="F1414">
        <v>7668.3779999999997</v>
      </c>
      <c r="G1414">
        <v>7821.6289999999999</v>
      </c>
      <c r="H1414">
        <v>0</v>
      </c>
    </row>
    <row r="1415" spans="1:8" x14ac:dyDescent="0.2">
      <c r="A1415">
        <f t="shared" si="148"/>
        <v>546</v>
      </c>
      <c r="B1415">
        <f t="shared" si="149"/>
        <v>28</v>
      </c>
      <c r="C1415" s="10" t="str">
        <f>IF(B1415=B1414," ",(LOOKUP(B1415,'Co List'!$A$3:$A$362,'Co List'!$B$3:$B$362)))</f>
        <v xml:space="preserve"> </v>
      </c>
      <c r="D1415" s="6" t="s">
        <v>398</v>
      </c>
      <c r="E1415">
        <v>842.18799999999999</v>
      </c>
      <c r="F1415">
        <v>500.91699999999997</v>
      </c>
      <c r="G1415">
        <v>538.077</v>
      </c>
      <c r="H1415">
        <v>0</v>
      </c>
    </row>
    <row r="1416" spans="1:8" x14ac:dyDescent="0.2">
      <c r="A1416">
        <f t="shared" si="148"/>
        <v>547</v>
      </c>
      <c r="B1416">
        <f t="shared" si="149"/>
        <v>28</v>
      </c>
      <c r="C1416" s="10" t="str">
        <f>IF(B1416=B1415," ",(LOOKUP(B1416,'Co List'!$A$3:$A$362,'Co List'!$B$3:$B$362)))</f>
        <v xml:space="preserve"> </v>
      </c>
      <c r="D1416" s="6" t="s">
        <v>399</v>
      </c>
      <c r="E1416">
        <v>0</v>
      </c>
      <c r="F1416">
        <v>0</v>
      </c>
      <c r="G1416">
        <v>0</v>
      </c>
      <c r="H1416">
        <v>0</v>
      </c>
    </row>
    <row r="1417" spans="1:8" x14ac:dyDescent="0.2">
      <c r="A1417">
        <f t="shared" si="148"/>
        <v>548</v>
      </c>
      <c r="B1417">
        <f t="shared" si="149"/>
        <v>28</v>
      </c>
      <c r="C1417" s="10" t="str">
        <f>IF(B1417=B1416," ",(LOOKUP(B1417,'Co List'!$A$3:$A$362,'Co List'!$B$3:$B$362)))</f>
        <v xml:space="preserve"> </v>
      </c>
      <c r="D1417" s="6" t="s">
        <v>400</v>
      </c>
      <c r="E1417">
        <v>0</v>
      </c>
      <c r="F1417">
        <v>0</v>
      </c>
      <c r="G1417">
        <v>0</v>
      </c>
      <c r="H1417">
        <v>0</v>
      </c>
    </row>
    <row r="1418" spans="1:8" x14ac:dyDescent="0.2">
      <c r="A1418">
        <f t="shared" si="148"/>
        <v>549</v>
      </c>
      <c r="B1418">
        <f t="shared" si="149"/>
        <v>28</v>
      </c>
      <c r="C1418" s="10" t="str">
        <f>IF(B1418=B1417," ",(LOOKUP(B1418,'Co List'!$A$3:$A$362,'Co List'!$B$3:$B$362)))</f>
        <v xml:space="preserve"> </v>
      </c>
      <c r="D1418" s="6" t="s">
        <v>401</v>
      </c>
      <c r="E1418">
        <v>3.9319132720000001</v>
      </c>
      <c r="F1418">
        <v>3.933877914</v>
      </c>
      <c r="G1418">
        <v>4.5912962230000005</v>
      </c>
      <c r="H1418">
        <v>0</v>
      </c>
    </row>
    <row r="1419" spans="1:8" x14ac:dyDescent="0.2">
      <c r="A1419">
        <f t="shared" si="148"/>
        <v>550</v>
      </c>
      <c r="B1419">
        <f t="shared" si="149"/>
        <v>28</v>
      </c>
      <c r="C1419" s="10" t="str">
        <f>IF(B1419=B1418," ",(LOOKUP(B1419,'Co List'!$A$3:$A$362,'Co List'!$B$3:$B$362)))</f>
        <v xml:space="preserve"> </v>
      </c>
      <c r="D1419" s="6" t="s">
        <v>402</v>
      </c>
      <c r="E1419">
        <v>0.89271927999999989</v>
      </c>
      <c r="F1419">
        <v>0.59108206000000008</v>
      </c>
      <c r="G1419">
        <v>0.68335778999999996</v>
      </c>
      <c r="H1419">
        <v>0</v>
      </c>
    </row>
    <row r="1420" spans="1:8" x14ac:dyDescent="0.2">
      <c r="A1420">
        <f t="shared" si="148"/>
        <v>551</v>
      </c>
      <c r="B1420">
        <f t="shared" si="149"/>
        <v>28</v>
      </c>
      <c r="C1420" s="10" t="str">
        <f>IF(B1420=B1419," ",(LOOKUP(B1420,'Co List'!$A$3:$A$362,'Co List'!$B$3:$B$362)))</f>
        <v xml:space="preserve"> </v>
      </c>
      <c r="D1420" s="6" t="s">
        <v>403</v>
      </c>
      <c r="E1420">
        <v>0</v>
      </c>
      <c r="F1420">
        <v>0</v>
      </c>
      <c r="G1420">
        <v>0</v>
      </c>
      <c r="H1420">
        <v>0</v>
      </c>
    </row>
    <row r="1421" spans="1:8" x14ac:dyDescent="0.2">
      <c r="A1421">
        <f t="shared" si="148"/>
        <v>552</v>
      </c>
      <c r="B1421">
        <f t="shared" si="149"/>
        <v>28</v>
      </c>
      <c r="C1421" s="10" t="str">
        <f>IF(B1421=B1420," ",(LOOKUP(B1421,'Co List'!$A$3:$A$362,'Co List'!$B$3:$B$362)))</f>
        <v xml:space="preserve"> </v>
      </c>
      <c r="D1421" s="6" t="s">
        <v>404</v>
      </c>
      <c r="E1421" s="11">
        <v>4.8246325519999997</v>
      </c>
      <c r="F1421" s="11">
        <v>4.5249599740000006</v>
      </c>
      <c r="G1421" s="11">
        <v>5.2746540130000001</v>
      </c>
      <c r="H1421" s="11">
        <v>0</v>
      </c>
    </row>
    <row r="1422" spans="1:8" x14ac:dyDescent="0.2">
      <c r="A1422">
        <f t="shared" si="148"/>
        <v>553</v>
      </c>
      <c r="B1422">
        <f t="shared" si="149"/>
        <v>28</v>
      </c>
      <c r="C1422" s="10" t="str">
        <f>IF(B1422=B1421," ",(LOOKUP(B1422,'Co List'!$A$3:$A$362,'Co List'!$B$3:$B$362)))</f>
        <v xml:space="preserve"> </v>
      </c>
      <c r="D1422" s="6" t="s">
        <v>405</v>
      </c>
      <c r="E1422">
        <v>107.6</v>
      </c>
      <c r="F1422">
        <v>119.29</v>
      </c>
      <c r="G1422">
        <v>139.55000000000001</v>
      </c>
      <c r="H1422">
        <v>0</v>
      </c>
    </row>
    <row r="1423" spans="1:8" x14ac:dyDescent="0.2">
      <c r="A1423">
        <f t="shared" si="148"/>
        <v>554</v>
      </c>
      <c r="B1423">
        <f t="shared" si="149"/>
        <v>28</v>
      </c>
      <c r="C1423" s="10" t="str">
        <f>IF(B1423=B1422," ",(LOOKUP(B1423,'Co List'!$A$3:$A$362,'Co List'!$B$3:$B$362)))</f>
        <v xml:space="preserve"> </v>
      </c>
      <c r="D1423" s="6" t="s">
        <v>406</v>
      </c>
      <c r="E1423">
        <v>10.37</v>
      </c>
      <c r="F1423">
        <v>7.05</v>
      </c>
      <c r="G1423">
        <v>8.19</v>
      </c>
      <c r="H1423">
        <v>0</v>
      </c>
    </row>
    <row r="1424" spans="1:8" x14ac:dyDescent="0.2">
      <c r="A1424">
        <f t="shared" si="148"/>
        <v>555</v>
      </c>
      <c r="B1424">
        <f t="shared" si="149"/>
        <v>28</v>
      </c>
      <c r="C1424" s="10" t="str">
        <f>IF(B1424=B1423," ",(LOOKUP(B1424,'Co List'!$A$3:$A$362,'Co List'!$B$3:$B$362)))</f>
        <v xml:space="preserve"> </v>
      </c>
      <c r="D1424" s="6" t="s">
        <v>407</v>
      </c>
      <c r="E1424" s="11">
        <v>3.07</v>
      </c>
      <c r="F1424" s="11">
        <v>0.77500000000000002</v>
      </c>
      <c r="G1424" s="11">
        <v>1.0429999999999999</v>
      </c>
      <c r="H1424" s="11">
        <v>0</v>
      </c>
    </row>
    <row r="1425" spans="1:16" x14ac:dyDescent="0.2">
      <c r="A1425">
        <f t="shared" si="148"/>
        <v>556</v>
      </c>
      <c r="B1425">
        <f t="shared" si="149"/>
        <v>28</v>
      </c>
      <c r="C1425" s="10" t="str">
        <f>IF(B1425=B1424," ",(LOOKUP(B1425,'Co List'!$A$3:$A$362,'Co List'!$B$3:$B$362)))</f>
        <v xml:space="preserve"> </v>
      </c>
      <c r="D1425" s="6" t="s">
        <v>408</v>
      </c>
      <c r="E1425">
        <v>4.1100000000000003</v>
      </c>
      <c r="F1425">
        <v>4.1100000000000003</v>
      </c>
      <c r="G1425">
        <v>4.1100000000000003</v>
      </c>
      <c r="H1425">
        <v>0</v>
      </c>
    </row>
    <row r="1426" spans="1:16" x14ac:dyDescent="0.2">
      <c r="A1426">
        <f t="shared" si="148"/>
        <v>557</v>
      </c>
      <c r="B1426">
        <f t="shared" si="149"/>
        <v>28</v>
      </c>
      <c r="C1426" s="10" t="str">
        <f>IF(B1426=B1425," ",(LOOKUP(B1426,'Co List'!$A$3:$A$362,'Co List'!$B$3:$B$362)))</f>
        <v xml:space="preserve"> </v>
      </c>
      <c r="D1426" s="6" t="s">
        <v>409</v>
      </c>
      <c r="E1426">
        <v>3.93</v>
      </c>
      <c r="F1426">
        <v>5.95</v>
      </c>
      <c r="G1426">
        <v>7.21</v>
      </c>
      <c r="H1426">
        <v>0</v>
      </c>
    </row>
    <row r="1427" spans="1:16" x14ac:dyDescent="0.2">
      <c r="A1427">
        <f t="shared" si="148"/>
        <v>558</v>
      </c>
      <c r="B1427">
        <f t="shared" si="149"/>
        <v>28</v>
      </c>
      <c r="C1427" s="10" t="str">
        <f>IF(B1427=B1426," ",(LOOKUP(B1427,'Co List'!$A$3:$A$362,'Co List'!$B$3:$B$362)))</f>
        <v xml:space="preserve"> </v>
      </c>
      <c r="D1427" s="6" t="s">
        <v>410</v>
      </c>
      <c r="E1427">
        <v>5.3064832260000001</v>
      </c>
      <c r="F1427">
        <v>5.4515954990000006</v>
      </c>
      <c r="G1427">
        <v>6.4281394050000005</v>
      </c>
      <c r="H1427">
        <v>0</v>
      </c>
    </row>
    <row r="1428" spans="1:16" x14ac:dyDescent="0.2">
      <c r="A1428">
        <f t="shared" si="148"/>
        <v>559</v>
      </c>
      <c r="B1428">
        <f t="shared" si="149"/>
        <v>28</v>
      </c>
      <c r="C1428" s="10" t="str">
        <f>IF(B1428=B1427," ",(LOOKUP(B1428,'Co List'!$A$3:$A$362,'Co List'!$B$3:$B$362)))</f>
        <v xml:space="preserve"> </v>
      </c>
      <c r="D1428" s="6" t="s">
        <v>411</v>
      </c>
      <c r="E1428">
        <v>5.3064832260000001</v>
      </c>
      <c r="F1428">
        <v>5.4515954990000006</v>
      </c>
      <c r="G1428">
        <v>6.4281394050000005</v>
      </c>
      <c r="H1428">
        <v>0</v>
      </c>
    </row>
    <row r="1429" spans="1:16" x14ac:dyDescent="0.2">
      <c r="A1429">
        <f t="shared" si="148"/>
        <v>560</v>
      </c>
      <c r="B1429">
        <f t="shared" si="149"/>
        <v>28</v>
      </c>
      <c r="C1429" s="10" t="str">
        <f>IF(B1429=B1428," ",(LOOKUP(B1429,'Co List'!$A$3:$A$362,'Co List'!$B$3:$B$362)))</f>
        <v xml:space="preserve"> </v>
      </c>
      <c r="D1429" s="6" t="s">
        <v>412</v>
      </c>
      <c r="E1429">
        <v>1.3764832259999999</v>
      </c>
      <c r="F1429">
        <v>-0.49840450099999956</v>
      </c>
      <c r="G1429">
        <v>-0.78186059499999949</v>
      </c>
      <c r="H1429">
        <v>0</v>
      </c>
    </row>
    <row r="1430" spans="1:16" ht="13.5" thickBot="1" x14ac:dyDescent="0.25">
      <c r="A1430">
        <f t="shared" si="148"/>
        <v>561</v>
      </c>
      <c r="B1430">
        <f t="shared" si="149"/>
        <v>28</v>
      </c>
      <c r="C1430" s="10" t="str">
        <f>IF(B1430=B1429," ",(LOOKUP(B1430,'Co List'!$A$3:$A$362,'Co List'!$B$3:$B$362)))</f>
        <v xml:space="preserve"> </v>
      </c>
      <c r="D1430" s="9" t="s">
        <v>413</v>
      </c>
      <c r="E1430">
        <v>12</v>
      </c>
      <c r="F1430">
        <v>12</v>
      </c>
      <c r="G1430">
        <v>12</v>
      </c>
      <c r="H1430">
        <v>0</v>
      </c>
    </row>
    <row r="1431" spans="1:16" ht="15" x14ac:dyDescent="0.25">
      <c r="A1431">
        <f t="shared" si="148"/>
        <v>562</v>
      </c>
      <c r="B1431">
        <f t="shared" si="149"/>
        <v>29</v>
      </c>
      <c r="C1431" s="10" t="str">
        <f>IF(B1431=B1430," ",(LOOKUP(B1431,'Co List'!$A$3:$A$362,'Co List'!$B$3:$B$362)))</f>
        <v>AMRIT CORP LTD.</v>
      </c>
      <c r="D1431" s="4" t="s">
        <v>362</v>
      </c>
      <c r="E1431">
        <v>0</v>
      </c>
      <c r="F1431">
        <v>69.615724363412099</v>
      </c>
      <c r="G1431">
        <v>61.808544872266303</v>
      </c>
      <c r="H1431">
        <v>65.643870511775049</v>
      </c>
      <c r="J1431">
        <f t="shared" ref="J1431" si="150">COUNTIF(E1473:H1473,0)</f>
        <v>1</v>
      </c>
      <c r="K1431">
        <f>SUM(E1431:H1431)/(4-J1431)</f>
        <v>65.68937991581781</v>
      </c>
      <c r="L1431">
        <f>SUM(E1441:H1441)/(4-J1431)</f>
        <v>4576.3211194350843</v>
      </c>
      <c r="M1431">
        <f>E1441</f>
        <v>0</v>
      </c>
      <c r="N1431">
        <f t="shared" ref="N1431" si="151">F1441</f>
        <v>4296.3468361660944</v>
      </c>
      <c r="O1431">
        <f t="shared" ref="O1431" si="152">G1441</f>
        <v>4371.7742816310783</v>
      </c>
      <c r="P1431">
        <f t="shared" ref="P1431" si="153">H1441</f>
        <v>5060.8422405080792</v>
      </c>
    </row>
    <row r="1432" spans="1:16" x14ac:dyDescent="0.2">
      <c r="A1432">
        <f t="shared" si="148"/>
        <v>563</v>
      </c>
      <c r="B1432">
        <f t="shared" si="149"/>
        <v>29</v>
      </c>
      <c r="C1432" s="10" t="str">
        <f>IF(B1432=B1431," ",(LOOKUP(B1432,'Co List'!$A$3:$A$362,'Co List'!$B$3:$B$362)))</f>
        <v xml:space="preserve"> </v>
      </c>
      <c r="D1432" s="6" t="s">
        <v>364</v>
      </c>
      <c r="E1432">
        <v>0</v>
      </c>
      <c r="F1432">
        <v>4.5000055957989069</v>
      </c>
      <c r="G1432">
        <v>4.5080369999999998</v>
      </c>
      <c r="H1432">
        <v>4.5051362564482194</v>
      </c>
    </row>
    <row r="1433" spans="1:16" x14ac:dyDescent="0.2">
      <c r="A1433">
        <f t="shared" si="148"/>
        <v>564</v>
      </c>
      <c r="B1433">
        <f t="shared" si="149"/>
        <v>29</v>
      </c>
      <c r="C1433" s="10" t="str">
        <f>IF(B1433=B1432," ",(LOOKUP(B1433,'Co List'!$A$3:$A$362,'Co List'!$B$3:$B$362)))</f>
        <v xml:space="preserve"> </v>
      </c>
      <c r="D1433" s="6" t="s">
        <v>365</v>
      </c>
      <c r="E1433">
        <v>0</v>
      </c>
      <c r="F1433">
        <v>0.81401823131507722</v>
      </c>
      <c r="G1433">
        <v>0.82108198826544176</v>
      </c>
      <c r="H1433">
        <v>0.80441525068057562</v>
      </c>
    </row>
    <row r="1434" spans="1:16" x14ac:dyDescent="0.2">
      <c r="A1434">
        <f t="shared" si="148"/>
        <v>565</v>
      </c>
      <c r="B1434">
        <f t="shared" si="149"/>
        <v>29</v>
      </c>
      <c r="C1434" s="10" t="str">
        <f>IF(B1434=B1433," ",(LOOKUP(B1434,'Co List'!$A$3:$A$362,'Co List'!$B$3:$B$362)))</f>
        <v xml:space="preserve"> </v>
      </c>
      <c r="D1434" s="7" t="s">
        <v>366</v>
      </c>
      <c r="E1434">
        <v>0</v>
      </c>
      <c r="F1434">
        <v>9.4591519950816689</v>
      </c>
      <c r="G1434">
        <v>8.0809136444197378</v>
      </c>
      <c r="H1434">
        <v>6.2906677942922054</v>
      </c>
    </row>
    <row r="1435" spans="1:16" x14ac:dyDescent="0.2">
      <c r="A1435">
        <f t="shared" si="148"/>
        <v>566</v>
      </c>
      <c r="B1435">
        <f t="shared" si="149"/>
        <v>29</v>
      </c>
      <c r="C1435" s="10" t="str">
        <f>IF(B1435=B1434," ",(LOOKUP(B1435,'Co List'!$A$3:$A$362,'Co List'!$B$3:$B$362)))</f>
        <v xml:space="preserve"> </v>
      </c>
      <c r="D1435" s="6" t="s">
        <v>367</v>
      </c>
      <c r="E1435">
        <v>0</v>
      </c>
      <c r="F1435">
        <v>23012.03447330527</v>
      </c>
      <c r="G1435">
        <v>4598.4793116977789</v>
      </c>
      <c r="H1435">
        <v>58915.509202655165</v>
      </c>
    </row>
    <row r="1436" spans="1:16" x14ac:dyDescent="0.2">
      <c r="A1436">
        <f t="shared" si="148"/>
        <v>567</v>
      </c>
      <c r="B1436">
        <f t="shared" si="149"/>
        <v>29</v>
      </c>
      <c r="C1436" s="10" t="str">
        <f>IF(B1436=B1435," ",(LOOKUP(B1436,'Co List'!$A$3:$A$362,'Co List'!$B$3:$B$362)))</f>
        <v xml:space="preserve"> </v>
      </c>
      <c r="D1436" s="6" t="s">
        <v>368</v>
      </c>
      <c r="E1436">
        <v>0</v>
      </c>
      <c r="F1436">
        <v>0.13370928781794145</v>
      </c>
      <c r="G1436">
        <v>0.13605671236247599</v>
      </c>
      <c r="H1436">
        <v>0.15765863677595263</v>
      </c>
    </row>
    <row r="1437" spans="1:16" x14ac:dyDescent="0.2">
      <c r="A1437">
        <f t="shared" si="148"/>
        <v>568</v>
      </c>
      <c r="B1437">
        <f t="shared" si="149"/>
        <v>29</v>
      </c>
      <c r="C1437" s="10" t="str">
        <f>IF(B1437=B1436," ",(LOOKUP(B1437,'Co List'!$A$3:$A$362,'Co List'!$B$3:$B$362)))</f>
        <v xml:space="preserve"> </v>
      </c>
      <c r="D1437" s="6" t="s">
        <v>369</v>
      </c>
      <c r="E1437">
        <v>0</v>
      </c>
      <c r="F1437">
        <v>56.905256108160188</v>
      </c>
      <c r="G1437">
        <v>24.505461219905147</v>
      </c>
      <c r="H1437">
        <v>40.422062623866452</v>
      </c>
    </row>
    <row r="1438" spans="1:16" x14ac:dyDescent="0.2">
      <c r="A1438">
        <f t="shared" si="148"/>
        <v>569</v>
      </c>
      <c r="B1438">
        <f t="shared" si="149"/>
        <v>29</v>
      </c>
      <c r="C1438" s="10" t="str">
        <f>IF(B1438=B1437," ",(LOOKUP(B1438,'Co List'!$A$3:$A$362,'Co List'!$B$3:$B$362)))</f>
        <v xml:space="preserve"> </v>
      </c>
      <c r="D1438" s="6" t="s">
        <v>370</v>
      </c>
      <c r="E1438">
        <v>0</v>
      </c>
      <c r="F1438">
        <v>0</v>
      </c>
      <c r="G1438">
        <v>0</v>
      </c>
      <c r="H1438">
        <v>0</v>
      </c>
    </row>
    <row r="1439" spans="1:16" x14ac:dyDescent="0.2">
      <c r="A1439">
        <f t="shared" si="148"/>
        <v>570</v>
      </c>
      <c r="B1439">
        <f t="shared" si="149"/>
        <v>29</v>
      </c>
      <c r="C1439" s="10" t="str">
        <f>IF(B1439=B1438," ",(LOOKUP(B1439,'Co List'!$A$3:$A$362,'Co List'!$B$3:$B$362)))</f>
        <v xml:space="preserve"> </v>
      </c>
      <c r="D1439" s="6" t="s">
        <v>371</v>
      </c>
      <c r="E1439">
        <v>0</v>
      </c>
      <c r="F1439">
        <v>46.969001162644119</v>
      </c>
      <c r="G1439">
        <v>47.554595922835382</v>
      </c>
      <c r="H1439">
        <v>35.254863542839743</v>
      </c>
    </row>
    <row r="1440" spans="1:16" x14ac:dyDescent="0.2">
      <c r="A1440">
        <f t="shared" si="148"/>
        <v>571</v>
      </c>
      <c r="B1440">
        <f t="shared" si="149"/>
        <v>29</v>
      </c>
      <c r="C1440" s="10" t="str">
        <f>IF(B1440=B1439," ",(LOOKUP(B1440,'Co List'!$A$3:$A$362,'Co List'!$B$3:$B$362)))</f>
        <v xml:space="preserve"> </v>
      </c>
      <c r="D1440" s="6" t="s">
        <v>372</v>
      </c>
      <c r="E1440">
        <v>0</v>
      </c>
      <c r="F1440">
        <v>53.030998837355874</v>
      </c>
      <c r="G1440">
        <v>52.445404077164632</v>
      </c>
      <c r="H1440">
        <v>64.745136457160271</v>
      </c>
    </row>
    <row r="1441" spans="1:8" x14ac:dyDescent="0.2">
      <c r="A1441">
        <f t="shared" si="148"/>
        <v>572</v>
      </c>
      <c r="B1441">
        <f t="shared" si="149"/>
        <v>29</v>
      </c>
      <c r="C1441" s="10" t="str">
        <f>IF(B1441=B1440," ",(LOOKUP(B1441,'Co List'!$A$3:$A$362,'Co List'!$B$3:$B$362)))</f>
        <v xml:space="preserve"> </v>
      </c>
      <c r="D1441" s="6" t="s">
        <v>373</v>
      </c>
      <c r="E1441">
        <v>0</v>
      </c>
      <c r="F1441">
        <v>4296.3468361660944</v>
      </c>
      <c r="G1441">
        <v>4371.7742816310783</v>
      </c>
      <c r="H1441">
        <v>5060.8422405080792</v>
      </c>
    </row>
    <row r="1442" spans="1:8" x14ac:dyDescent="0.2">
      <c r="A1442">
        <f t="shared" si="148"/>
        <v>573</v>
      </c>
      <c r="B1442">
        <f t="shared" si="149"/>
        <v>29</v>
      </c>
      <c r="C1442" s="10" t="str">
        <f>IF(B1442=B1441," ",(LOOKUP(B1442,'Co List'!$A$3:$A$362,'Co List'!$B$3:$B$362)))</f>
        <v xml:space="preserve"> </v>
      </c>
      <c r="D1442" s="6" t="s">
        <v>374</v>
      </c>
      <c r="E1442">
        <v>0</v>
      </c>
      <c r="F1442">
        <v>4276.8693178542644</v>
      </c>
      <c r="G1442">
        <v>4352.6837158342651</v>
      </c>
      <c r="H1442">
        <v>5037.2858706255138</v>
      </c>
    </row>
    <row r="1443" spans="1:8" x14ac:dyDescent="0.2">
      <c r="A1443">
        <f t="shared" si="148"/>
        <v>574</v>
      </c>
      <c r="B1443">
        <f t="shared" si="149"/>
        <v>29</v>
      </c>
      <c r="C1443" s="10" t="str">
        <f>IF(B1443=B1442," ",(LOOKUP(B1443,'Co List'!$A$3:$A$362,'Co List'!$B$3:$B$362)))</f>
        <v xml:space="preserve"> </v>
      </c>
      <c r="D1443" s="6" t="s">
        <v>375</v>
      </c>
      <c r="E1443">
        <v>0</v>
      </c>
      <c r="F1443">
        <v>8.0632781247606733</v>
      </c>
      <c r="G1443">
        <v>7.8013755948174675</v>
      </c>
      <c r="H1443">
        <v>8.9845191346869804</v>
      </c>
    </row>
    <row r="1444" spans="1:8" x14ac:dyDescent="0.2">
      <c r="A1444">
        <f t="shared" si="148"/>
        <v>575</v>
      </c>
      <c r="B1444">
        <f t="shared" si="149"/>
        <v>29</v>
      </c>
      <c r="C1444" s="10" t="str">
        <f>IF(B1444=B1443," ",(LOOKUP(B1444,'Co List'!$A$3:$A$362,'Co List'!$B$3:$B$362)))</f>
        <v xml:space="preserve"> </v>
      </c>
      <c r="D1444" s="6" t="s">
        <v>376</v>
      </c>
      <c r="E1444">
        <v>0</v>
      </c>
      <c r="F1444">
        <v>11.414240187068962</v>
      </c>
      <c r="G1444">
        <v>11.289190201997423</v>
      </c>
      <c r="H1444">
        <v>14.571850747880092</v>
      </c>
    </row>
    <row r="1445" spans="1:8" x14ac:dyDescent="0.2">
      <c r="A1445">
        <f t="shared" si="148"/>
        <v>576</v>
      </c>
      <c r="B1445">
        <f t="shared" si="149"/>
        <v>29</v>
      </c>
      <c r="C1445" s="10" t="str">
        <f>IF(B1445=B1444," ",(LOOKUP(B1445,'Co List'!$A$3:$A$362,'Co List'!$B$3:$B$362)))</f>
        <v xml:space="preserve"> </v>
      </c>
      <c r="D1445" s="6" t="s">
        <v>377</v>
      </c>
      <c r="E1445">
        <v>0</v>
      </c>
      <c r="F1445">
        <v>2017.9511954300765</v>
      </c>
      <c r="G1445">
        <v>2078.9795942880987</v>
      </c>
      <c r="H1445">
        <v>1784.1930260095169</v>
      </c>
    </row>
    <row r="1446" spans="1:8" ht="15" x14ac:dyDescent="0.25">
      <c r="A1446">
        <f t="shared" si="148"/>
        <v>577</v>
      </c>
      <c r="B1446">
        <f t="shared" si="149"/>
        <v>29</v>
      </c>
      <c r="C1446" s="10" t="str">
        <f>IF(B1446=B1445," ",(LOOKUP(B1446,'Co List'!$A$3:$A$362,'Co List'!$B$3:$B$362)))</f>
        <v xml:space="preserve"> </v>
      </c>
      <c r="D1446" s="8" t="s">
        <v>378</v>
      </c>
      <c r="E1446">
        <v>0</v>
      </c>
      <c r="F1446">
        <v>1175.52</v>
      </c>
      <c r="G1446">
        <v>1323.66</v>
      </c>
      <c r="H1446">
        <v>1365.78</v>
      </c>
    </row>
    <row r="1447" spans="1:8" ht="15" x14ac:dyDescent="0.25">
      <c r="A1447">
        <f t="shared" si="148"/>
        <v>578</v>
      </c>
      <c r="B1447">
        <f t="shared" si="149"/>
        <v>29</v>
      </c>
      <c r="C1447" s="10" t="str">
        <f>IF(B1447=B1446," ",(LOOKUP(B1447,'Co List'!$A$3:$A$362,'Co List'!$B$3:$B$362)))</f>
        <v xml:space="preserve"> </v>
      </c>
      <c r="D1447" s="8" t="s">
        <v>379</v>
      </c>
      <c r="E1447">
        <v>0</v>
      </c>
      <c r="F1447">
        <v>842.43119543007651</v>
      </c>
      <c r="G1447">
        <v>755.31959428809876</v>
      </c>
      <c r="H1447">
        <v>418.41302600951678</v>
      </c>
    </row>
    <row r="1448" spans="1:8" ht="15" x14ac:dyDescent="0.25">
      <c r="A1448">
        <f t="shared" si="148"/>
        <v>579</v>
      </c>
      <c r="B1448">
        <f t="shared" si="149"/>
        <v>29</v>
      </c>
      <c r="C1448" s="10" t="str">
        <f>IF(B1448=B1447," ",(LOOKUP(B1448,'Co List'!$A$3:$A$362,'Co List'!$B$3:$B$362)))</f>
        <v xml:space="preserve"> </v>
      </c>
      <c r="D1448" s="8" t="s">
        <v>380</v>
      </c>
      <c r="E1448">
        <v>0</v>
      </c>
      <c r="F1448">
        <v>0</v>
      </c>
      <c r="G1448">
        <v>0</v>
      </c>
      <c r="H1448">
        <v>0</v>
      </c>
    </row>
    <row r="1449" spans="1:8" ht="15" x14ac:dyDescent="0.25">
      <c r="A1449">
        <f t="shared" si="148"/>
        <v>580</v>
      </c>
      <c r="B1449">
        <f t="shared" si="149"/>
        <v>29</v>
      </c>
      <c r="C1449" s="10" t="str">
        <f>IF(B1449=B1448," ",(LOOKUP(B1449,'Co List'!$A$3:$A$362,'Co List'!$B$3:$B$362)))</f>
        <v xml:space="preserve"> </v>
      </c>
      <c r="D1449" s="8" t="s">
        <v>381</v>
      </c>
      <c r="E1449">
        <v>0</v>
      </c>
      <c r="F1449">
        <v>2278.3956407360179</v>
      </c>
      <c r="G1449">
        <v>2292.7946873429805</v>
      </c>
      <c r="H1449">
        <v>3276.6492144985632</v>
      </c>
    </row>
    <row r="1450" spans="1:8" ht="15" x14ac:dyDescent="0.25">
      <c r="A1450">
        <f t="shared" si="148"/>
        <v>581</v>
      </c>
      <c r="B1450">
        <f t="shared" si="149"/>
        <v>29</v>
      </c>
      <c r="C1450" s="10" t="str">
        <f>IF(B1450=B1449," ",(LOOKUP(B1450,'Co List'!$A$3:$A$362,'Co List'!$B$3:$B$362)))</f>
        <v xml:space="preserve"> </v>
      </c>
      <c r="D1450" s="8" t="s">
        <v>382</v>
      </c>
      <c r="E1450">
        <v>0</v>
      </c>
      <c r="F1450">
        <v>2267.799720488882</v>
      </c>
      <c r="G1450">
        <v>2292.7946873429805</v>
      </c>
      <c r="H1450">
        <v>3271.1517496004676</v>
      </c>
    </row>
    <row r="1451" spans="1:8" ht="15" x14ac:dyDescent="0.25">
      <c r="A1451">
        <f t="shared" si="148"/>
        <v>582</v>
      </c>
      <c r="B1451">
        <f t="shared" si="149"/>
        <v>29</v>
      </c>
      <c r="C1451" s="10" t="str">
        <f>IF(B1451=B1450," ",(LOOKUP(B1451,'Co List'!$A$3:$A$362,'Co List'!$B$3:$B$362)))</f>
        <v xml:space="preserve"> </v>
      </c>
      <c r="D1451" s="8" t="s">
        <v>383</v>
      </c>
      <c r="E1451">
        <v>0</v>
      </c>
      <c r="F1451">
        <v>10.595920247135568</v>
      </c>
      <c r="G1451">
        <v>0</v>
      </c>
      <c r="H1451">
        <v>5.4974648980956191</v>
      </c>
    </row>
    <row r="1452" spans="1:8" x14ac:dyDescent="0.2">
      <c r="A1452">
        <f t="shared" si="148"/>
        <v>583</v>
      </c>
      <c r="B1452">
        <f t="shared" si="149"/>
        <v>29</v>
      </c>
      <c r="C1452" s="10" t="str">
        <f>IF(B1452=B1451," ",(LOOKUP(B1452,'Co List'!$A$3:$A$362,'Co List'!$B$3:$B$362)))</f>
        <v xml:space="preserve"> </v>
      </c>
      <c r="D1452" s="6" t="s">
        <v>384</v>
      </c>
      <c r="E1452">
        <v>0</v>
      </c>
      <c r="F1452">
        <v>0</v>
      </c>
      <c r="G1452">
        <v>0</v>
      </c>
      <c r="H1452">
        <v>0</v>
      </c>
    </row>
    <row r="1453" spans="1:8" x14ac:dyDescent="0.2">
      <c r="A1453">
        <f t="shared" si="148"/>
        <v>584</v>
      </c>
      <c r="B1453">
        <f t="shared" si="149"/>
        <v>29</v>
      </c>
      <c r="C1453" s="10" t="str">
        <f>IF(B1453=B1452," ",(LOOKUP(B1453,'Co List'!$A$3:$A$362,'Co List'!$B$3:$B$362)))</f>
        <v xml:space="preserve"> </v>
      </c>
      <c r="D1453" s="6" t="s">
        <v>385</v>
      </c>
      <c r="E1453">
        <v>0</v>
      </c>
      <c r="F1453">
        <v>506.30951278439989</v>
      </c>
      <c r="G1453">
        <v>508.60156812000002</v>
      </c>
      <c r="H1453">
        <v>727.31412059039997</v>
      </c>
    </row>
    <row r="1454" spans="1:8" x14ac:dyDescent="0.2">
      <c r="A1454">
        <f t="shared" si="148"/>
        <v>585</v>
      </c>
      <c r="B1454">
        <f t="shared" si="149"/>
        <v>29</v>
      </c>
      <c r="C1454" s="10" t="str">
        <f>IF(B1454=B1453," ",(LOOKUP(B1454,'Co List'!$A$3:$A$362,'Co List'!$B$3:$B$362)))</f>
        <v xml:space="preserve"> </v>
      </c>
      <c r="D1454" s="6" t="s">
        <v>386</v>
      </c>
      <c r="E1454">
        <v>0</v>
      </c>
      <c r="F1454">
        <v>0</v>
      </c>
      <c r="G1454">
        <v>0</v>
      </c>
      <c r="H1454">
        <v>0</v>
      </c>
    </row>
    <row r="1455" spans="1:8" x14ac:dyDescent="0.2">
      <c r="A1455">
        <f t="shared" si="148"/>
        <v>586</v>
      </c>
      <c r="B1455">
        <f t="shared" si="149"/>
        <v>29</v>
      </c>
      <c r="C1455" s="10" t="str">
        <f>IF(B1455=B1454," ",(LOOKUP(B1455,'Co List'!$A$3:$A$362,'Co List'!$B$3:$B$362)))</f>
        <v xml:space="preserve"> </v>
      </c>
      <c r="D1455" s="6" t="s">
        <v>387</v>
      </c>
      <c r="E1455">
        <v>0</v>
      </c>
      <c r="F1455">
        <v>0</v>
      </c>
      <c r="G1455">
        <v>0</v>
      </c>
      <c r="H1455">
        <v>0</v>
      </c>
    </row>
    <row r="1456" spans="1:8" x14ac:dyDescent="0.2">
      <c r="A1456">
        <f t="shared" si="148"/>
        <v>587</v>
      </c>
      <c r="B1456">
        <f t="shared" si="149"/>
        <v>29</v>
      </c>
      <c r="C1456" s="10" t="str">
        <f>IF(B1456=B1455," ",(LOOKUP(B1456,'Co List'!$A$3:$A$362,'Co List'!$B$3:$B$362)))</f>
        <v xml:space="preserve"> </v>
      </c>
      <c r="D1456" s="6" t="s">
        <v>388</v>
      </c>
      <c r="E1456">
        <v>0</v>
      </c>
      <c r="F1456">
        <v>503.05703358</v>
      </c>
      <c r="G1456">
        <v>508.60156812000002</v>
      </c>
      <c r="H1456">
        <v>725.62664183999993</v>
      </c>
    </row>
    <row r="1457" spans="1:8" x14ac:dyDescent="0.2">
      <c r="A1457">
        <f t="shared" si="148"/>
        <v>588</v>
      </c>
      <c r="B1457">
        <f t="shared" si="149"/>
        <v>29</v>
      </c>
      <c r="C1457" s="10" t="str">
        <f>IF(B1457=B1456," ",(LOOKUP(B1457,'Co List'!$A$3:$A$362,'Co List'!$B$3:$B$362)))</f>
        <v xml:space="preserve"> </v>
      </c>
      <c r="D1457" s="6" t="s">
        <v>389</v>
      </c>
      <c r="E1457">
        <v>0</v>
      </c>
      <c r="F1457">
        <v>3.2524792043998949</v>
      </c>
      <c r="G1457">
        <v>0</v>
      </c>
      <c r="H1457">
        <v>1.6874787504000002</v>
      </c>
    </row>
    <row r="1458" spans="1:8" x14ac:dyDescent="0.2">
      <c r="A1458">
        <f t="shared" si="148"/>
        <v>589</v>
      </c>
      <c r="B1458">
        <f t="shared" si="149"/>
        <v>29</v>
      </c>
      <c r="C1458" s="10" t="str">
        <f>IF(B1458=B1457," ",(LOOKUP(B1458,'Co List'!$A$3:$A$362,'Co List'!$B$3:$B$362)))</f>
        <v xml:space="preserve"> </v>
      </c>
      <c r="D1458" s="6" t="s">
        <v>390</v>
      </c>
      <c r="E1458">
        <v>0</v>
      </c>
      <c r="F1458">
        <v>0</v>
      </c>
      <c r="G1458">
        <v>0</v>
      </c>
      <c r="H1458">
        <v>0</v>
      </c>
    </row>
    <row r="1459" spans="1:8" x14ac:dyDescent="0.2">
      <c r="A1459">
        <f t="shared" si="148"/>
        <v>590</v>
      </c>
      <c r="B1459">
        <f t="shared" si="149"/>
        <v>29</v>
      </c>
      <c r="C1459" s="10" t="str">
        <f>IF(B1459=B1458," ",(LOOKUP(B1459,'Co List'!$A$3:$A$362,'Co List'!$B$3:$B$362)))</f>
        <v xml:space="preserve"> </v>
      </c>
      <c r="D1459" s="6" t="s">
        <v>391</v>
      </c>
      <c r="E1459">
        <v>0</v>
      </c>
      <c r="F1459">
        <v>0</v>
      </c>
      <c r="G1459">
        <v>0</v>
      </c>
      <c r="H1459">
        <v>0</v>
      </c>
    </row>
    <row r="1460" spans="1:8" x14ac:dyDescent="0.2">
      <c r="A1460">
        <f t="shared" si="148"/>
        <v>591</v>
      </c>
      <c r="B1460">
        <f t="shared" si="149"/>
        <v>29</v>
      </c>
      <c r="C1460" s="10" t="str">
        <f>IF(B1460=B1459," ",(LOOKUP(B1460,'Co List'!$A$3:$A$362,'Co List'!$B$3:$B$362)))</f>
        <v xml:space="preserve"> </v>
      </c>
      <c r="D1460" s="6" t="s">
        <v>392</v>
      </c>
      <c r="E1460">
        <v>0</v>
      </c>
      <c r="F1460">
        <v>0</v>
      </c>
      <c r="G1460">
        <v>0</v>
      </c>
      <c r="H1460">
        <v>0</v>
      </c>
    </row>
    <row r="1461" spans="1:8" x14ac:dyDescent="0.2">
      <c r="A1461">
        <f t="shared" si="148"/>
        <v>592</v>
      </c>
      <c r="B1461">
        <f t="shared" si="149"/>
        <v>29</v>
      </c>
      <c r="C1461" s="10" t="str">
        <f>IF(B1461=B1460," ",(LOOKUP(B1461,'Co List'!$A$3:$A$362,'Co List'!$B$3:$B$362)))</f>
        <v xml:space="preserve"> </v>
      </c>
      <c r="D1461" s="6" t="s">
        <v>393</v>
      </c>
      <c r="E1461">
        <v>0</v>
      </c>
      <c r="F1461">
        <v>0</v>
      </c>
      <c r="G1461">
        <v>0</v>
      </c>
      <c r="H1461">
        <v>0</v>
      </c>
    </row>
    <row r="1462" spans="1:8" ht="15" x14ac:dyDescent="0.25">
      <c r="A1462">
        <f t="shared" si="148"/>
        <v>593</v>
      </c>
      <c r="B1462">
        <f t="shared" si="149"/>
        <v>29</v>
      </c>
      <c r="C1462" s="10" t="str">
        <f>IF(B1462=B1461," ",(LOOKUP(B1462,'Co List'!$A$3:$A$362,'Co List'!$B$3:$B$362)))</f>
        <v xml:space="preserve"> </v>
      </c>
      <c r="D1462" s="8" t="s">
        <v>394</v>
      </c>
      <c r="E1462">
        <v>0</v>
      </c>
      <c r="F1462">
        <v>0</v>
      </c>
      <c r="G1462">
        <v>0</v>
      </c>
      <c r="H1462">
        <v>0</v>
      </c>
    </row>
    <row r="1463" spans="1:8" ht="15" x14ac:dyDescent="0.25">
      <c r="A1463">
        <f t="shared" si="148"/>
        <v>594</v>
      </c>
      <c r="B1463">
        <f t="shared" si="149"/>
        <v>29</v>
      </c>
      <c r="C1463" s="10" t="str">
        <f>IF(B1463=B1462," ",(LOOKUP(B1463,'Co List'!$A$3:$A$362,'Co List'!$B$3:$B$362)))</f>
        <v xml:space="preserve"> </v>
      </c>
      <c r="D1463" s="8" t="s">
        <v>395</v>
      </c>
      <c r="E1463">
        <v>0</v>
      </c>
      <c r="F1463">
        <v>0.7097779999999998</v>
      </c>
      <c r="G1463">
        <v>0.75946964000000006</v>
      </c>
      <c r="H1463">
        <v>1.0463946800000001</v>
      </c>
    </row>
    <row r="1464" spans="1:8" ht="15" x14ac:dyDescent="0.25">
      <c r="A1464">
        <f t="shared" si="148"/>
        <v>595</v>
      </c>
      <c r="B1464">
        <f t="shared" si="149"/>
        <v>29</v>
      </c>
      <c r="C1464" s="10" t="str">
        <f>IF(B1464=B1463," ",(LOOKUP(B1464,'Co List'!$A$3:$A$362,'Co List'!$B$3:$B$362)))</f>
        <v xml:space="preserve"> </v>
      </c>
      <c r="D1464" s="8" t="s">
        <v>396</v>
      </c>
      <c r="E1464">
        <v>0</v>
      </c>
      <c r="F1464">
        <v>2479</v>
      </c>
      <c r="G1464">
        <v>2532</v>
      </c>
      <c r="H1464">
        <v>2218</v>
      </c>
    </row>
    <row r="1465" spans="1:8" x14ac:dyDescent="0.2">
      <c r="A1465">
        <f t="shared" si="148"/>
        <v>596</v>
      </c>
      <c r="B1465">
        <f t="shared" si="149"/>
        <v>29</v>
      </c>
      <c r="C1465" s="10" t="str">
        <f>IF(B1465=B1464," ",(LOOKUP(B1465,'Co List'!$A$3:$A$362,'Co List'!$B$3:$B$362)))</f>
        <v xml:space="preserve"> </v>
      </c>
      <c r="D1465" s="6" t="s">
        <v>397</v>
      </c>
      <c r="E1465">
        <v>0</v>
      </c>
      <c r="F1465">
        <v>1488</v>
      </c>
      <c r="G1465">
        <v>1697</v>
      </c>
      <c r="H1465">
        <v>1751</v>
      </c>
    </row>
    <row r="1466" spans="1:8" x14ac:dyDescent="0.2">
      <c r="A1466">
        <f t="shared" si="148"/>
        <v>597</v>
      </c>
      <c r="B1466">
        <f t="shared" si="149"/>
        <v>29</v>
      </c>
      <c r="C1466" s="10" t="str">
        <f>IF(B1466=B1465," ",(LOOKUP(B1466,'Co List'!$A$3:$A$362,'Co List'!$B$3:$B$362)))</f>
        <v xml:space="preserve"> </v>
      </c>
      <c r="D1466" s="6" t="s">
        <v>398</v>
      </c>
      <c r="E1466">
        <v>0</v>
      </c>
      <c r="F1466">
        <v>991</v>
      </c>
      <c r="G1466">
        <v>835</v>
      </c>
      <c r="H1466">
        <v>467</v>
      </c>
    </row>
    <row r="1467" spans="1:8" x14ac:dyDescent="0.2">
      <c r="A1467">
        <f t="shared" si="148"/>
        <v>598</v>
      </c>
      <c r="B1467">
        <f t="shared" si="149"/>
        <v>29</v>
      </c>
      <c r="C1467" s="10" t="str">
        <f>IF(B1467=B1466," ",(LOOKUP(B1467,'Co List'!$A$3:$A$362,'Co List'!$B$3:$B$362)))</f>
        <v xml:space="preserve"> </v>
      </c>
      <c r="D1467" s="6" t="s">
        <v>399</v>
      </c>
      <c r="E1467">
        <v>0</v>
      </c>
      <c r="F1467">
        <v>0</v>
      </c>
      <c r="G1467">
        <v>0</v>
      </c>
      <c r="H1467">
        <v>0</v>
      </c>
    </row>
    <row r="1468" spans="1:8" x14ac:dyDescent="0.2">
      <c r="A1468">
        <f t="shared" si="148"/>
        <v>599</v>
      </c>
      <c r="B1468">
        <f t="shared" si="149"/>
        <v>29</v>
      </c>
      <c r="C1468" s="10" t="str">
        <f>IF(B1468=B1467," ",(LOOKUP(B1468,'Co List'!$A$3:$A$362,'Co List'!$B$3:$B$362)))</f>
        <v xml:space="preserve"> </v>
      </c>
      <c r="D1468" s="6" t="s">
        <v>400</v>
      </c>
      <c r="E1468">
        <v>0</v>
      </c>
      <c r="F1468">
        <v>0</v>
      </c>
      <c r="G1468">
        <v>0</v>
      </c>
      <c r="H1468">
        <v>0</v>
      </c>
    </row>
    <row r="1469" spans="1:8" x14ac:dyDescent="0.2">
      <c r="A1469">
        <f t="shared" si="148"/>
        <v>600</v>
      </c>
      <c r="B1469">
        <f t="shared" si="149"/>
        <v>29</v>
      </c>
      <c r="C1469" s="10" t="str">
        <f>IF(B1469=B1468," ",(LOOKUP(B1469,'Co List'!$A$3:$A$362,'Co List'!$B$3:$B$362)))</f>
        <v xml:space="preserve"> </v>
      </c>
      <c r="D1469" s="6" t="s">
        <v>401</v>
      </c>
      <c r="E1469">
        <v>0</v>
      </c>
      <c r="F1469">
        <v>0.87345600000000001</v>
      </c>
      <c r="G1469">
        <v>1.0911709999999999</v>
      </c>
      <c r="H1469">
        <v>1.244961</v>
      </c>
    </row>
    <row r="1470" spans="1:8" x14ac:dyDescent="0.2">
      <c r="A1470">
        <f t="shared" si="148"/>
        <v>601</v>
      </c>
      <c r="B1470">
        <f t="shared" si="149"/>
        <v>29</v>
      </c>
      <c r="C1470" s="10" t="str">
        <f>IF(B1470=B1469," ",(LOOKUP(B1470,'Co List'!$A$3:$A$362,'Co List'!$B$3:$B$362)))</f>
        <v xml:space="preserve"> </v>
      </c>
      <c r="D1470" s="6" t="s">
        <v>402</v>
      </c>
      <c r="E1470">
        <v>0</v>
      </c>
      <c r="F1470">
        <v>1.0167660000000001</v>
      </c>
      <c r="G1470">
        <v>0.98780500000000004</v>
      </c>
      <c r="H1470">
        <v>0.58795299999999995</v>
      </c>
    </row>
    <row r="1471" spans="1:8" x14ac:dyDescent="0.2">
      <c r="A1471">
        <f t="shared" si="148"/>
        <v>602</v>
      </c>
      <c r="B1471">
        <f t="shared" si="149"/>
        <v>29</v>
      </c>
      <c r="C1471" s="10" t="str">
        <f>IF(B1471=B1470," ",(LOOKUP(B1471,'Co List'!$A$3:$A$362,'Co List'!$B$3:$B$362)))</f>
        <v xml:space="preserve"> </v>
      </c>
      <c r="D1471" s="6" t="s">
        <v>403</v>
      </c>
      <c r="E1471">
        <v>0</v>
      </c>
      <c r="F1471">
        <v>0</v>
      </c>
      <c r="G1471">
        <v>0</v>
      </c>
      <c r="H1471">
        <v>0</v>
      </c>
    </row>
    <row r="1472" spans="1:8" x14ac:dyDescent="0.2">
      <c r="A1472">
        <f t="shared" si="148"/>
        <v>603</v>
      </c>
      <c r="B1472">
        <f t="shared" si="149"/>
        <v>29</v>
      </c>
      <c r="C1472" s="10" t="str">
        <f>IF(B1472=B1471," ",(LOOKUP(B1472,'Co List'!$A$3:$A$362,'Co List'!$B$3:$B$362)))</f>
        <v xml:space="preserve"> </v>
      </c>
      <c r="D1472" s="6" t="s">
        <v>404</v>
      </c>
      <c r="E1472" s="11">
        <v>0</v>
      </c>
      <c r="F1472" s="11">
        <v>1.8902220000000001</v>
      </c>
      <c r="G1472" s="11">
        <v>2.0789759999999999</v>
      </c>
      <c r="H1472" s="11">
        <v>1.8329139999999999</v>
      </c>
    </row>
    <row r="1473" spans="1:16" x14ac:dyDescent="0.2">
      <c r="A1473">
        <f t="shared" si="148"/>
        <v>604</v>
      </c>
      <c r="B1473">
        <f t="shared" si="149"/>
        <v>29</v>
      </c>
      <c r="C1473" s="10" t="str">
        <f>IF(B1473=B1472," ",(LOOKUP(B1473,'Co List'!$A$3:$A$362,'Co List'!$B$3:$B$362)))</f>
        <v xml:space="preserve"> </v>
      </c>
      <c r="D1473" s="6" t="s">
        <v>405</v>
      </c>
      <c r="E1473">
        <v>0</v>
      </c>
      <c r="F1473">
        <v>45.42</v>
      </c>
      <c r="G1473">
        <v>54.1</v>
      </c>
      <c r="H1473">
        <v>80.45</v>
      </c>
    </row>
    <row r="1474" spans="1:16" x14ac:dyDescent="0.2">
      <c r="A1474">
        <f t="shared" si="148"/>
        <v>605</v>
      </c>
      <c r="B1474">
        <f t="shared" si="149"/>
        <v>29</v>
      </c>
      <c r="C1474" s="10" t="str">
        <f>IF(B1474=B1473," ",(LOOKUP(B1474,'Co List'!$A$3:$A$362,'Co List'!$B$3:$B$362)))</f>
        <v xml:space="preserve"> </v>
      </c>
      <c r="D1474" s="6" t="s">
        <v>406</v>
      </c>
      <c r="E1474">
        <v>0</v>
      </c>
      <c r="F1474">
        <v>7.55</v>
      </c>
      <c r="G1474">
        <v>17.84</v>
      </c>
      <c r="H1474">
        <v>12.52</v>
      </c>
    </row>
    <row r="1475" spans="1:16" x14ac:dyDescent="0.2">
      <c r="A1475">
        <f t="shared" si="148"/>
        <v>606</v>
      </c>
      <c r="B1475">
        <f t="shared" si="149"/>
        <v>29</v>
      </c>
      <c r="C1475" s="10" t="str">
        <f>IF(B1475=B1474," ",(LOOKUP(B1475,'Co List'!$A$3:$A$362,'Co List'!$B$3:$B$362)))</f>
        <v xml:space="preserve"> </v>
      </c>
      <c r="D1475" s="6" t="s">
        <v>407</v>
      </c>
      <c r="E1475" s="11">
        <v>0</v>
      </c>
      <c r="F1475" s="11">
        <v>18.670000000000002</v>
      </c>
      <c r="G1475" s="11">
        <v>95.07</v>
      </c>
      <c r="H1475" s="11">
        <v>8.59</v>
      </c>
    </row>
    <row r="1476" spans="1:16" x14ac:dyDescent="0.2">
      <c r="A1476">
        <f t="shared" si="148"/>
        <v>607</v>
      </c>
      <c r="B1476">
        <f t="shared" si="149"/>
        <v>29</v>
      </c>
      <c r="C1476" s="10" t="str">
        <f>IF(B1476=B1475," ",(LOOKUP(B1476,'Co List'!$A$3:$A$362,'Co List'!$B$3:$B$362)))</f>
        <v xml:space="preserve"> </v>
      </c>
      <c r="D1476" s="6" t="s">
        <v>408</v>
      </c>
      <c r="E1476">
        <v>0</v>
      </c>
      <c r="F1476">
        <v>3.2132000000000001</v>
      </c>
      <c r="G1476">
        <v>3.2132000000000001</v>
      </c>
      <c r="H1476">
        <v>3.21</v>
      </c>
    </row>
    <row r="1477" spans="1:16" x14ac:dyDescent="0.2">
      <c r="A1477">
        <f t="shared" ref="A1477:A1540" si="154">IF(A1476&gt;0,A1476+1,(IF($C$1=C1477,1,0)))</f>
        <v>608</v>
      </c>
      <c r="B1477">
        <f t="shared" ref="B1477:B1540" si="155">IF(D1477=$D$3,B1476+1,B1476)</f>
        <v>29</v>
      </c>
      <c r="C1477" s="10" t="str">
        <f>IF(B1477=B1476," ",(LOOKUP(B1477,'Co List'!$A$3:$A$362,'Co List'!$B$3:$B$362)))</f>
        <v xml:space="preserve"> </v>
      </c>
      <c r="D1477" s="6" t="s">
        <v>409</v>
      </c>
      <c r="E1477">
        <v>0</v>
      </c>
      <c r="F1477">
        <v>2.6</v>
      </c>
      <c r="G1477">
        <v>2.83</v>
      </c>
      <c r="H1477">
        <v>2.88</v>
      </c>
    </row>
    <row r="1478" spans="1:16" x14ac:dyDescent="0.2">
      <c r="A1478">
        <f t="shared" si="154"/>
        <v>609</v>
      </c>
      <c r="B1478">
        <f t="shared" si="155"/>
        <v>29</v>
      </c>
      <c r="C1478" s="10" t="str">
        <f>IF(B1478=B1477," ",(LOOKUP(B1478,'Co List'!$A$3:$A$362,'Co List'!$B$3:$B$362)))</f>
        <v xml:space="preserve"> </v>
      </c>
      <c r="D1478" s="6" t="s">
        <v>410</v>
      </c>
      <c r="E1478">
        <v>0</v>
      </c>
      <c r="F1478">
        <v>2.6306257000000004</v>
      </c>
      <c r="G1478">
        <v>2.8648529599999999</v>
      </c>
      <c r="H1478">
        <v>2.8793086799999998</v>
      </c>
    </row>
    <row r="1479" spans="1:16" x14ac:dyDescent="0.2">
      <c r="A1479">
        <f t="shared" si="154"/>
        <v>610</v>
      </c>
      <c r="B1479">
        <f t="shared" si="155"/>
        <v>29</v>
      </c>
      <c r="C1479" s="10" t="str">
        <f>IF(B1479=B1478," ",(LOOKUP(B1479,'Co List'!$A$3:$A$362,'Co List'!$B$3:$B$362)))</f>
        <v xml:space="preserve"> </v>
      </c>
      <c r="D1479" s="6" t="s">
        <v>411</v>
      </c>
      <c r="E1479">
        <v>0</v>
      </c>
      <c r="F1479">
        <v>2.5999999999999996</v>
      </c>
      <c r="G1479">
        <v>2.8384456399999998</v>
      </c>
      <c r="H1479">
        <v>2.8793086800000003</v>
      </c>
    </row>
    <row r="1480" spans="1:16" x14ac:dyDescent="0.2">
      <c r="A1480">
        <f t="shared" si="154"/>
        <v>611</v>
      </c>
      <c r="B1480">
        <f t="shared" si="155"/>
        <v>29</v>
      </c>
      <c r="C1480" s="10" t="str">
        <f>IF(B1480=B1479," ",(LOOKUP(B1480,'Co List'!$A$3:$A$362,'Co List'!$B$3:$B$362)))</f>
        <v xml:space="preserve"> </v>
      </c>
      <c r="D1480" s="6" t="s">
        <v>412</v>
      </c>
      <c r="E1480">
        <v>0</v>
      </c>
      <c r="F1480">
        <v>0</v>
      </c>
      <c r="G1480">
        <v>8.4456399999996989E-3</v>
      </c>
      <c r="H1480">
        <v>-6.9131999999960669E-4</v>
      </c>
    </row>
    <row r="1481" spans="1:16" ht="13.5" thickBot="1" x14ac:dyDescent="0.25">
      <c r="A1481">
        <f t="shared" si="154"/>
        <v>612</v>
      </c>
      <c r="B1481">
        <f t="shared" si="155"/>
        <v>29</v>
      </c>
      <c r="C1481" s="10" t="str">
        <f>IF(B1481=B1480," ",(LOOKUP(B1481,'Co List'!$A$3:$A$362,'Co List'!$B$3:$B$362)))</f>
        <v xml:space="preserve"> </v>
      </c>
      <c r="D1481" s="9" t="s">
        <v>413</v>
      </c>
      <c r="E1481">
        <v>0</v>
      </c>
      <c r="F1481">
        <v>3</v>
      </c>
      <c r="G1481">
        <v>12</v>
      </c>
      <c r="H1481">
        <v>12</v>
      </c>
    </row>
    <row r="1482" spans="1:16" ht="15" x14ac:dyDescent="0.25">
      <c r="A1482">
        <f t="shared" si="154"/>
        <v>613</v>
      </c>
      <c r="B1482">
        <f t="shared" si="155"/>
        <v>30</v>
      </c>
      <c r="C1482" s="10" t="str">
        <f>IF(B1482=B1481," ",(LOOKUP(B1482,'Co List'!$A$3:$A$362,'Co List'!$B$3:$B$362)))</f>
        <v>AMTEK AUTO</v>
      </c>
      <c r="D1482" s="4" t="s">
        <v>362</v>
      </c>
      <c r="E1482">
        <v>36.90392999940466</v>
      </c>
      <c r="F1482">
        <v>37.496213302004655</v>
      </c>
      <c r="G1482">
        <v>38.305271008276314</v>
      </c>
      <c r="H1482">
        <v>43.657479523237576</v>
      </c>
      <c r="J1482">
        <f t="shared" ref="J1482" si="156">COUNTIF(E1524:H1524,0)</f>
        <v>0</v>
      </c>
      <c r="K1482">
        <f>SUM(E1482:H1482)/(4-J1482)</f>
        <v>39.090723458230805</v>
      </c>
      <c r="L1482">
        <f>SUM(E1492:H1492)/(4-J1482)</f>
        <v>38147.34823198049</v>
      </c>
      <c r="M1482">
        <f>E1492</f>
        <v>28087.334994344263</v>
      </c>
      <c r="N1482">
        <f t="shared" ref="N1482" si="157">F1492</f>
        <v>33714.026369044208</v>
      </c>
      <c r="O1482">
        <f t="shared" ref="O1482" si="158">G1492</f>
        <v>41400.074578624968</v>
      </c>
      <c r="P1482">
        <f t="shared" ref="P1482" si="159">H1492</f>
        <v>49387.956985908524</v>
      </c>
    </row>
    <row r="1483" spans="1:16" x14ac:dyDescent="0.2">
      <c r="A1483">
        <f t="shared" si="154"/>
        <v>614</v>
      </c>
      <c r="B1483">
        <f t="shared" si="155"/>
        <v>30</v>
      </c>
      <c r="C1483" s="10" t="str">
        <f>IF(B1483=B1482," ",(LOOKUP(B1483,'Co List'!$A$3:$A$362,'Co List'!$B$3:$B$362)))</f>
        <v xml:space="preserve"> </v>
      </c>
      <c r="D1483" s="6" t="s">
        <v>364</v>
      </c>
      <c r="E1483">
        <v>0</v>
      </c>
      <c r="F1483">
        <v>0</v>
      </c>
      <c r="G1483">
        <v>0</v>
      </c>
      <c r="H1483">
        <v>2.647751</v>
      </c>
    </row>
    <row r="1484" spans="1:16" x14ac:dyDescent="0.2">
      <c r="A1484">
        <f t="shared" si="154"/>
        <v>615</v>
      </c>
      <c r="B1484">
        <f t="shared" si="155"/>
        <v>30</v>
      </c>
      <c r="C1484" s="10" t="str">
        <f>IF(B1484=B1483," ",(LOOKUP(B1484,'Co List'!$A$3:$A$362,'Co List'!$B$3:$B$362)))</f>
        <v xml:space="preserve"> </v>
      </c>
      <c r="D1484" s="6" t="s">
        <v>365</v>
      </c>
      <c r="E1484">
        <v>0.83945530333674834</v>
      </c>
      <c r="F1484">
        <v>0.82855803315419507</v>
      </c>
      <c r="G1484">
        <v>0.82133227351158533</v>
      </c>
      <c r="H1484">
        <v>0.78867955563671532</v>
      </c>
    </row>
    <row r="1485" spans="1:16" x14ac:dyDescent="0.2">
      <c r="A1485">
        <f t="shared" si="154"/>
        <v>616</v>
      </c>
      <c r="B1485">
        <f t="shared" si="155"/>
        <v>30</v>
      </c>
      <c r="C1485" s="10" t="str">
        <f>IF(B1485=B1484," ",(LOOKUP(B1485,'Co List'!$A$3:$A$362,'Co List'!$B$3:$B$362)))</f>
        <v xml:space="preserve"> </v>
      </c>
      <c r="D1485" s="7" t="s">
        <v>366</v>
      </c>
      <c r="E1485">
        <v>1.9719543784731359</v>
      </c>
      <c r="F1485">
        <v>1.7199278833304872</v>
      </c>
      <c r="G1485">
        <v>1.6870927279353922</v>
      </c>
      <c r="H1485">
        <v>1.5799191609002146</v>
      </c>
    </row>
    <row r="1486" spans="1:16" x14ac:dyDescent="0.2">
      <c r="A1486">
        <f t="shared" si="154"/>
        <v>617</v>
      </c>
      <c r="B1486">
        <f t="shared" si="155"/>
        <v>30</v>
      </c>
      <c r="C1486" s="10" t="str">
        <f>IF(B1486=B1485," ",(LOOKUP(B1486,'Co List'!$A$3:$A$362,'Co List'!$B$3:$B$362)))</f>
        <v xml:space="preserve"> </v>
      </c>
      <c r="D1486" s="6" t="s">
        <v>367</v>
      </c>
      <c r="E1486">
        <v>19633.255273552539</v>
      </c>
      <c r="F1486">
        <v>41205.116559574933</v>
      </c>
      <c r="G1486">
        <v>14199.504245652684</v>
      </c>
      <c r="H1486">
        <v>10957.569441318006</v>
      </c>
    </row>
    <row r="1487" spans="1:16" x14ac:dyDescent="0.2">
      <c r="A1487">
        <f t="shared" si="154"/>
        <v>618</v>
      </c>
      <c r="B1487">
        <f t="shared" si="155"/>
        <v>30</v>
      </c>
      <c r="C1487" s="10" t="str">
        <f>IF(B1487=B1486," ",(LOOKUP(B1487,'Co List'!$A$3:$A$362,'Co List'!$B$3:$B$362)))</f>
        <v xml:space="preserve"> </v>
      </c>
      <c r="D1487" s="6" t="s">
        <v>368</v>
      </c>
      <c r="E1487">
        <v>6.9626512132732424E-2</v>
      </c>
      <c r="F1487">
        <v>7.2301150266018036E-2</v>
      </c>
      <c r="G1487">
        <v>9.38564374940489E-2</v>
      </c>
      <c r="H1487">
        <v>0.11296422000436533</v>
      </c>
    </row>
    <row r="1488" spans="1:16" x14ac:dyDescent="0.2">
      <c r="A1488">
        <f t="shared" si="154"/>
        <v>619</v>
      </c>
      <c r="B1488">
        <f t="shared" si="155"/>
        <v>30</v>
      </c>
      <c r="C1488" s="10" t="str">
        <f>IF(B1488=B1487," ",(LOOKUP(B1488,'Co List'!$A$3:$A$362,'Co List'!$B$3:$B$362)))</f>
        <v xml:space="preserve"> </v>
      </c>
      <c r="D1488" s="6" t="s">
        <v>369</v>
      </c>
      <c r="E1488">
        <v>5.7107811630734728</v>
      </c>
      <c r="F1488">
        <v>7.2824336038544573</v>
      </c>
      <c r="G1488">
        <v>5.128849675250863</v>
      </c>
      <c r="H1488">
        <v>5.2489007552085756</v>
      </c>
    </row>
    <row r="1489" spans="1:8" x14ac:dyDescent="0.2">
      <c r="A1489">
        <f t="shared" si="154"/>
        <v>620</v>
      </c>
      <c r="B1489">
        <f t="shared" si="155"/>
        <v>30</v>
      </c>
      <c r="C1489" s="10" t="str">
        <f>IF(B1489=B1488," ",(LOOKUP(B1489,'Co List'!$A$3:$A$362,'Co List'!$B$3:$B$362)))</f>
        <v xml:space="preserve"> </v>
      </c>
      <c r="D1489" s="6" t="s">
        <v>370</v>
      </c>
      <c r="E1489">
        <v>0</v>
      </c>
      <c r="F1489">
        <v>0</v>
      </c>
      <c r="G1489">
        <v>0</v>
      </c>
      <c r="H1489">
        <v>0</v>
      </c>
    </row>
    <row r="1490" spans="1:8" x14ac:dyDescent="0.2">
      <c r="A1490">
        <f t="shared" si="154"/>
        <v>621</v>
      </c>
      <c r="B1490">
        <f t="shared" si="155"/>
        <v>30</v>
      </c>
      <c r="C1490" s="10" t="str">
        <f>IF(B1490=B1489," ",(LOOKUP(B1490,'Co List'!$A$3:$A$362,'Co List'!$B$3:$B$362)))</f>
        <v xml:space="preserve"> </v>
      </c>
      <c r="D1490" s="6" t="s">
        <v>371</v>
      </c>
      <c r="E1490">
        <v>99.999999999999986</v>
      </c>
      <c r="F1490">
        <v>100</v>
      </c>
      <c r="G1490">
        <v>100.00000000000001</v>
      </c>
      <c r="H1490">
        <v>97.976608893421883</v>
      </c>
    </row>
    <row r="1491" spans="1:8" x14ac:dyDescent="0.2">
      <c r="A1491">
        <f t="shared" si="154"/>
        <v>622</v>
      </c>
      <c r="B1491">
        <f t="shared" si="155"/>
        <v>30</v>
      </c>
      <c r="C1491" s="10" t="str">
        <f>IF(B1491=B1490," ",(LOOKUP(B1491,'Co List'!$A$3:$A$362,'Co List'!$B$3:$B$362)))</f>
        <v xml:space="preserve"> </v>
      </c>
      <c r="D1491" s="6" t="s">
        <v>372</v>
      </c>
      <c r="E1491">
        <v>0</v>
      </c>
      <c r="F1491">
        <v>0</v>
      </c>
      <c r="G1491">
        <v>0</v>
      </c>
      <c r="H1491">
        <v>2.0233911065781149</v>
      </c>
    </row>
    <row r="1492" spans="1:8" x14ac:dyDescent="0.2">
      <c r="A1492">
        <f t="shared" si="154"/>
        <v>623</v>
      </c>
      <c r="B1492">
        <f t="shared" si="155"/>
        <v>30</v>
      </c>
      <c r="C1492" s="10" t="str">
        <f>IF(B1492=B1491," ",(LOOKUP(B1492,'Co List'!$A$3:$A$362,'Co List'!$B$3:$B$362)))</f>
        <v xml:space="preserve"> </v>
      </c>
      <c r="D1492" s="6" t="s">
        <v>373</v>
      </c>
      <c r="E1492">
        <v>28087.334994344263</v>
      </c>
      <c r="F1492">
        <v>33714.026369044208</v>
      </c>
      <c r="G1492">
        <v>41400.074578624968</v>
      </c>
      <c r="H1492">
        <v>49387.956985908524</v>
      </c>
    </row>
    <row r="1493" spans="1:8" x14ac:dyDescent="0.2">
      <c r="A1493">
        <f t="shared" si="154"/>
        <v>624</v>
      </c>
      <c r="B1493">
        <f t="shared" si="155"/>
        <v>30</v>
      </c>
      <c r="C1493" s="10" t="str">
        <f>IF(B1493=B1492," ",(LOOKUP(B1493,'Co List'!$A$3:$A$362,'Co List'!$B$3:$B$362)))</f>
        <v xml:space="preserve"> </v>
      </c>
      <c r="D1493" s="6" t="s">
        <v>374</v>
      </c>
      <c r="E1493">
        <v>28021.653600500511</v>
      </c>
      <c r="F1493">
        <v>33631.542410727874</v>
      </c>
      <c r="G1493">
        <v>41301.002196402849</v>
      </c>
      <c r="H1493">
        <v>49360.188321195274</v>
      </c>
    </row>
    <row r="1494" spans="1:8" x14ac:dyDescent="0.2">
      <c r="A1494">
        <f t="shared" si="154"/>
        <v>625</v>
      </c>
      <c r="B1494">
        <f t="shared" si="155"/>
        <v>30</v>
      </c>
      <c r="C1494" s="10" t="str">
        <f>IF(B1494=B1493," ",(LOOKUP(B1494,'Co List'!$A$3:$A$362,'Co List'!$B$3:$B$362)))</f>
        <v xml:space="preserve"> </v>
      </c>
      <c r="D1494" s="6" t="s">
        <v>375</v>
      </c>
      <c r="E1494">
        <v>38.294934903052415</v>
      </c>
      <c r="F1494">
        <v>48.091516172511731</v>
      </c>
      <c r="G1494">
        <v>57.763244746480019</v>
      </c>
      <c r="H1494">
        <v>16.739213327115312</v>
      </c>
    </row>
    <row r="1495" spans="1:8" x14ac:dyDescent="0.2">
      <c r="A1495">
        <f t="shared" si="154"/>
        <v>626</v>
      </c>
      <c r="B1495">
        <f t="shared" si="155"/>
        <v>30</v>
      </c>
      <c r="C1495" s="10" t="str">
        <f>IF(B1495=B1494," ",(LOOKUP(B1495,'Co List'!$A$3:$A$362,'Co List'!$B$3:$B$362)))</f>
        <v xml:space="preserve"> </v>
      </c>
      <c r="D1495" s="6" t="s">
        <v>376</v>
      </c>
      <c r="E1495">
        <v>27.386458940701797</v>
      </c>
      <c r="F1495">
        <v>34.392442143820141</v>
      </c>
      <c r="G1495">
        <v>41.309137475648008</v>
      </c>
      <c r="H1495">
        <v>11.029451386136344</v>
      </c>
    </row>
    <row r="1496" spans="1:8" x14ac:dyDescent="0.2">
      <c r="A1496">
        <f t="shared" si="154"/>
        <v>627</v>
      </c>
      <c r="B1496">
        <f t="shared" si="155"/>
        <v>30</v>
      </c>
      <c r="C1496" s="10" t="str">
        <f>IF(B1496=B1495," ",(LOOKUP(B1496,'Co List'!$A$3:$A$362,'Co List'!$B$3:$B$362)))</f>
        <v xml:space="preserve"> </v>
      </c>
      <c r="D1496" s="6" t="s">
        <v>377</v>
      </c>
      <c r="E1496">
        <v>28087.334994344263</v>
      </c>
      <c r="F1496">
        <v>33714.026369044208</v>
      </c>
      <c r="G1496">
        <v>41400.074578624968</v>
      </c>
      <c r="H1496">
        <v>48388.645456535029</v>
      </c>
    </row>
    <row r="1497" spans="1:8" ht="15" x14ac:dyDescent="0.25">
      <c r="A1497">
        <f t="shared" si="154"/>
        <v>628</v>
      </c>
      <c r="B1497">
        <f t="shared" si="155"/>
        <v>30</v>
      </c>
      <c r="C1497" s="10" t="str">
        <f>IF(B1497=B1496," ",(LOOKUP(B1497,'Co List'!$A$3:$A$362,'Co List'!$B$3:$B$362)))</f>
        <v xml:space="preserve"> </v>
      </c>
      <c r="D1497" s="8" t="s">
        <v>378</v>
      </c>
      <c r="E1497">
        <v>16418.7</v>
      </c>
      <c r="F1497">
        <v>19060.330000000005</v>
      </c>
      <c r="G1497">
        <v>23799.360000000001</v>
      </c>
      <c r="H1497">
        <v>43889.819999999992</v>
      </c>
    </row>
    <row r="1498" spans="1:8" ht="15" x14ac:dyDescent="0.25">
      <c r="A1498">
        <f t="shared" si="154"/>
        <v>629</v>
      </c>
      <c r="B1498">
        <f t="shared" si="155"/>
        <v>30</v>
      </c>
      <c r="C1498" s="10" t="str">
        <f>IF(B1498=B1497," ",(LOOKUP(B1498,'Co List'!$A$3:$A$362,'Co List'!$B$3:$B$362)))</f>
        <v xml:space="preserve"> </v>
      </c>
      <c r="D1498" s="8" t="s">
        <v>379</v>
      </c>
      <c r="E1498">
        <v>11668.63499434426</v>
      </c>
      <c r="F1498">
        <v>14653.696369044206</v>
      </c>
      <c r="G1498">
        <v>17600.714578624971</v>
      </c>
      <c r="H1498">
        <v>4498.8254565350335</v>
      </c>
    </row>
    <row r="1499" spans="1:8" ht="15" x14ac:dyDescent="0.25">
      <c r="A1499">
        <f t="shared" si="154"/>
        <v>630</v>
      </c>
      <c r="B1499">
        <f t="shared" si="155"/>
        <v>30</v>
      </c>
      <c r="C1499" s="10" t="str">
        <f>IF(B1499=B1498," ",(LOOKUP(B1499,'Co List'!$A$3:$A$362,'Co List'!$B$3:$B$362)))</f>
        <v xml:space="preserve"> </v>
      </c>
      <c r="D1499" s="8" t="s">
        <v>380</v>
      </c>
      <c r="E1499">
        <v>0</v>
      </c>
      <c r="F1499">
        <v>0</v>
      </c>
      <c r="G1499">
        <v>0</v>
      </c>
      <c r="H1499">
        <v>0</v>
      </c>
    </row>
    <row r="1500" spans="1:8" ht="15" x14ac:dyDescent="0.25">
      <c r="A1500">
        <f t="shared" si="154"/>
        <v>631</v>
      </c>
      <c r="B1500">
        <f t="shared" si="155"/>
        <v>30</v>
      </c>
      <c r="C1500" s="10" t="str">
        <f>IF(B1500=B1499," ",(LOOKUP(B1500,'Co List'!$A$3:$A$362,'Co List'!$B$3:$B$362)))</f>
        <v xml:space="preserve"> </v>
      </c>
      <c r="D1500" s="8" t="s">
        <v>381</v>
      </c>
      <c r="E1500">
        <v>0</v>
      </c>
      <c r="F1500">
        <v>0</v>
      </c>
      <c r="G1500">
        <v>0</v>
      </c>
      <c r="H1500">
        <v>999.31152937349793</v>
      </c>
    </row>
    <row r="1501" spans="1:8" ht="15" x14ac:dyDescent="0.25">
      <c r="A1501">
        <f t="shared" si="154"/>
        <v>632</v>
      </c>
      <c r="B1501">
        <f t="shared" si="155"/>
        <v>30</v>
      </c>
      <c r="C1501" s="10" t="str">
        <f>IF(B1501=B1500," ",(LOOKUP(B1501,'Co List'!$A$3:$A$362,'Co List'!$B$3:$B$362)))</f>
        <v xml:space="preserve"> </v>
      </c>
      <c r="D1501" s="8" t="s">
        <v>382</v>
      </c>
      <c r="E1501">
        <v>0</v>
      </c>
      <c r="F1501">
        <v>0</v>
      </c>
      <c r="G1501">
        <v>0</v>
      </c>
      <c r="H1501">
        <v>0</v>
      </c>
    </row>
    <row r="1502" spans="1:8" ht="15" x14ac:dyDescent="0.25">
      <c r="A1502">
        <f t="shared" si="154"/>
        <v>633</v>
      </c>
      <c r="B1502">
        <f t="shared" si="155"/>
        <v>30</v>
      </c>
      <c r="C1502" s="10" t="str">
        <f>IF(B1502=B1501," ",(LOOKUP(B1502,'Co List'!$A$3:$A$362,'Co List'!$B$3:$B$362)))</f>
        <v xml:space="preserve"> </v>
      </c>
      <c r="D1502" s="8" t="s">
        <v>383</v>
      </c>
      <c r="E1502">
        <v>0</v>
      </c>
      <c r="F1502">
        <v>0</v>
      </c>
      <c r="G1502">
        <v>0</v>
      </c>
      <c r="H1502">
        <v>0</v>
      </c>
    </row>
    <row r="1503" spans="1:8" x14ac:dyDescent="0.2">
      <c r="A1503">
        <f t="shared" si="154"/>
        <v>634</v>
      </c>
      <c r="B1503">
        <f t="shared" si="155"/>
        <v>30</v>
      </c>
      <c r="C1503" s="10" t="str">
        <f>IF(B1503=B1502," ",(LOOKUP(B1503,'Co List'!$A$3:$A$362,'Co List'!$B$3:$B$362)))</f>
        <v xml:space="preserve"> </v>
      </c>
      <c r="D1503" s="6" t="s">
        <v>384</v>
      </c>
      <c r="E1503">
        <v>0</v>
      </c>
      <c r="F1503">
        <v>0</v>
      </c>
      <c r="G1503">
        <v>0</v>
      </c>
      <c r="H1503">
        <v>999.31152937349793</v>
      </c>
    </row>
    <row r="1504" spans="1:8" x14ac:dyDescent="0.2">
      <c r="A1504">
        <f t="shared" si="154"/>
        <v>635</v>
      </c>
      <c r="B1504">
        <f t="shared" si="155"/>
        <v>30</v>
      </c>
      <c r="C1504" s="10" t="str">
        <f>IF(B1504=B1503," ",(LOOKUP(B1504,'Co List'!$A$3:$A$362,'Co List'!$B$3:$B$362)))</f>
        <v xml:space="preserve"> </v>
      </c>
      <c r="D1504" s="6" t="s">
        <v>385</v>
      </c>
      <c r="E1504">
        <v>0</v>
      </c>
      <c r="F1504">
        <v>0</v>
      </c>
      <c r="G1504">
        <v>0</v>
      </c>
      <c r="H1504">
        <v>377.41899799999999</v>
      </c>
    </row>
    <row r="1505" spans="1:8" x14ac:dyDescent="0.2">
      <c r="A1505">
        <f t="shared" si="154"/>
        <v>636</v>
      </c>
      <c r="B1505">
        <f t="shared" si="155"/>
        <v>30</v>
      </c>
      <c r="C1505" s="10" t="str">
        <f>IF(B1505=B1504," ",(LOOKUP(B1505,'Co List'!$A$3:$A$362,'Co List'!$B$3:$B$362)))</f>
        <v xml:space="preserve"> </v>
      </c>
      <c r="D1505" s="6" t="s">
        <v>386</v>
      </c>
      <c r="E1505">
        <v>0</v>
      </c>
      <c r="F1505">
        <v>0</v>
      </c>
      <c r="G1505">
        <v>0</v>
      </c>
      <c r="H1505">
        <v>0</v>
      </c>
    </row>
    <row r="1506" spans="1:8" x14ac:dyDescent="0.2">
      <c r="A1506">
        <f t="shared" si="154"/>
        <v>637</v>
      </c>
      <c r="B1506">
        <f t="shared" si="155"/>
        <v>30</v>
      </c>
      <c r="C1506" s="10" t="str">
        <f>IF(B1506=B1505," ",(LOOKUP(B1506,'Co List'!$A$3:$A$362,'Co List'!$B$3:$B$362)))</f>
        <v xml:space="preserve"> </v>
      </c>
      <c r="D1506" s="6" t="s">
        <v>387</v>
      </c>
      <c r="E1506">
        <v>0</v>
      </c>
      <c r="F1506">
        <v>0</v>
      </c>
      <c r="G1506">
        <v>0</v>
      </c>
      <c r="H1506">
        <v>0</v>
      </c>
    </row>
    <row r="1507" spans="1:8" x14ac:dyDescent="0.2">
      <c r="A1507">
        <f t="shared" si="154"/>
        <v>638</v>
      </c>
      <c r="B1507">
        <f t="shared" si="155"/>
        <v>30</v>
      </c>
      <c r="C1507" s="10" t="str">
        <f>IF(B1507=B1506," ",(LOOKUP(B1507,'Co List'!$A$3:$A$362,'Co List'!$B$3:$B$362)))</f>
        <v xml:space="preserve"> </v>
      </c>
      <c r="D1507" s="6" t="s">
        <v>388</v>
      </c>
      <c r="E1507">
        <v>0</v>
      </c>
      <c r="F1507">
        <v>0</v>
      </c>
      <c r="G1507">
        <v>0</v>
      </c>
      <c r="H1507">
        <v>0</v>
      </c>
    </row>
    <row r="1508" spans="1:8" x14ac:dyDescent="0.2">
      <c r="A1508">
        <f t="shared" si="154"/>
        <v>639</v>
      </c>
      <c r="B1508">
        <f t="shared" si="155"/>
        <v>30</v>
      </c>
      <c r="C1508" s="10" t="str">
        <f>IF(B1508=B1507," ",(LOOKUP(B1508,'Co List'!$A$3:$A$362,'Co List'!$B$3:$B$362)))</f>
        <v xml:space="preserve"> </v>
      </c>
      <c r="D1508" s="6" t="s">
        <v>389</v>
      </c>
      <c r="E1508">
        <v>0</v>
      </c>
      <c r="F1508">
        <v>0</v>
      </c>
      <c r="G1508">
        <v>0</v>
      </c>
      <c r="H1508">
        <v>0</v>
      </c>
    </row>
    <row r="1509" spans="1:8" x14ac:dyDescent="0.2">
      <c r="A1509">
        <f t="shared" si="154"/>
        <v>640</v>
      </c>
      <c r="B1509">
        <f t="shared" si="155"/>
        <v>30</v>
      </c>
      <c r="C1509" s="10" t="str">
        <f>IF(B1509=B1508," ",(LOOKUP(B1509,'Co List'!$A$3:$A$362,'Co List'!$B$3:$B$362)))</f>
        <v xml:space="preserve"> </v>
      </c>
      <c r="D1509" s="6" t="s">
        <v>390</v>
      </c>
      <c r="E1509">
        <v>0</v>
      </c>
      <c r="F1509">
        <v>0</v>
      </c>
      <c r="G1509">
        <v>0</v>
      </c>
      <c r="H1509">
        <v>0</v>
      </c>
    </row>
    <row r="1510" spans="1:8" x14ac:dyDescent="0.2">
      <c r="A1510">
        <f t="shared" si="154"/>
        <v>641</v>
      </c>
      <c r="B1510">
        <f t="shared" si="155"/>
        <v>30</v>
      </c>
      <c r="C1510" s="10" t="str">
        <f>IF(B1510=B1509," ",(LOOKUP(B1510,'Co List'!$A$3:$A$362,'Co List'!$B$3:$B$362)))</f>
        <v xml:space="preserve"> </v>
      </c>
      <c r="D1510" s="6" t="s">
        <v>391</v>
      </c>
      <c r="E1510">
        <v>0</v>
      </c>
      <c r="F1510">
        <v>0</v>
      </c>
      <c r="G1510">
        <v>0</v>
      </c>
      <c r="H1510">
        <v>0</v>
      </c>
    </row>
    <row r="1511" spans="1:8" x14ac:dyDescent="0.2">
      <c r="A1511">
        <f t="shared" si="154"/>
        <v>642</v>
      </c>
      <c r="B1511">
        <f t="shared" si="155"/>
        <v>30</v>
      </c>
      <c r="C1511" s="10" t="str">
        <f>IF(B1511=B1510," ",(LOOKUP(B1511,'Co List'!$A$3:$A$362,'Co List'!$B$3:$B$362)))</f>
        <v xml:space="preserve"> </v>
      </c>
      <c r="D1511" s="6" t="s">
        <v>392</v>
      </c>
      <c r="E1511">
        <v>0</v>
      </c>
      <c r="F1511">
        <v>0</v>
      </c>
      <c r="G1511">
        <v>0</v>
      </c>
      <c r="H1511">
        <v>377.41899799999999</v>
      </c>
    </row>
    <row r="1512" spans="1:8" x14ac:dyDescent="0.2">
      <c r="A1512">
        <f t="shared" si="154"/>
        <v>643</v>
      </c>
      <c r="B1512">
        <f t="shared" si="155"/>
        <v>30</v>
      </c>
      <c r="C1512" s="10" t="str">
        <f>IF(B1512=B1511," ",(LOOKUP(B1512,'Co List'!$A$3:$A$362,'Co List'!$B$3:$B$362)))</f>
        <v xml:space="preserve"> </v>
      </c>
      <c r="D1512" s="6" t="s">
        <v>393</v>
      </c>
      <c r="E1512">
        <v>0</v>
      </c>
      <c r="F1512">
        <v>0</v>
      </c>
      <c r="G1512">
        <v>0</v>
      </c>
      <c r="H1512">
        <v>0</v>
      </c>
    </row>
    <row r="1513" spans="1:8" ht="15" x14ac:dyDescent="0.25">
      <c r="A1513">
        <f t="shared" si="154"/>
        <v>644</v>
      </c>
      <c r="B1513">
        <f t="shared" si="155"/>
        <v>30</v>
      </c>
      <c r="C1513" s="10" t="str">
        <f>IF(B1513=B1512," ",(LOOKUP(B1513,'Co List'!$A$3:$A$362,'Co List'!$B$3:$B$362)))</f>
        <v xml:space="preserve"> </v>
      </c>
      <c r="D1513" s="8" t="s">
        <v>394</v>
      </c>
      <c r="E1513">
        <v>0</v>
      </c>
      <c r="F1513">
        <v>0</v>
      </c>
      <c r="G1513">
        <v>0</v>
      </c>
      <c r="H1513">
        <v>0</v>
      </c>
    </row>
    <row r="1514" spans="1:8" ht="15" x14ac:dyDescent="0.25">
      <c r="A1514">
        <f t="shared" si="154"/>
        <v>645</v>
      </c>
      <c r="B1514">
        <f t="shared" si="155"/>
        <v>30</v>
      </c>
      <c r="C1514" s="10" t="str">
        <f>IF(B1514=B1513," ",(LOOKUP(B1514,'Co List'!$A$3:$A$362,'Co List'!$B$3:$B$362)))</f>
        <v xml:space="preserve"> </v>
      </c>
      <c r="D1514" s="8" t="s">
        <v>395</v>
      </c>
      <c r="E1514">
        <v>0</v>
      </c>
      <c r="F1514">
        <v>0</v>
      </c>
      <c r="G1514">
        <v>0</v>
      </c>
      <c r="H1514">
        <v>2.7391340000000004</v>
      </c>
    </row>
    <row r="1515" spans="1:8" ht="15" x14ac:dyDescent="0.25">
      <c r="A1515">
        <f t="shared" si="154"/>
        <v>646</v>
      </c>
      <c r="B1515">
        <f t="shared" si="155"/>
        <v>30</v>
      </c>
      <c r="C1515" s="10" t="str">
        <f>IF(B1515=B1514," ",(LOOKUP(B1515,'Co List'!$A$3:$A$362,'Co List'!$B$3:$B$362)))</f>
        <v xml:space="preserve"> </v>
      </c>
      <c r="D1515" s="8" t="s">
        <v>396</v>
      </c>
      <c r="E1515">
        <v>33459</v>
      </c>
      <c r="F1515">
        <v>40690</v>
      </c>
      <c r="G1515">
        <v>50406</v>
      </c>
      <c r="H1515">
        <v>61354</v>
      </c>
    </row>
    <row r="1516" spans="1:8" x14ac:dyDescent="0.2">
      <c r="A1516">
        <f t="shared" si="154"/>
        <v>647</v>
      </c>
      <c r="B1516">
        <f t="shared" si="155"/>
        <v>30</v>
      </c>
      <c r="C1516" s="10" t="str">
        <f>IF(B1516=B1515," ",(LOOKUP(B1516,'Co List'!$A$3:$A$362,'Co List'!$B$3:$B$362)))</f>
        <v xml:space="preserve"> </v>
      </c>
      <c r="D1516" s="6" t="s">
        <v>397</v>
      </c>
      <c r="E1516">
        <v>20270</v>
      </c>
      <c r="F1516">
        <v>24127</v>
      </c>
      <c r="G1516">
        <v>30512</v>
      </c>
      <c r="H1516">
        <v>56269</v>
      </c>
    </row>
    <row r="1517" spans="1:8" x14ac:dyDescent="0.2">
      <c r="A1517">
        <f t="shared" si="154"/>
        <v>648</v>
      </c>
      <c r="B1517">
        <f t="shared" si="155"/>
        <v>30</v>
      </c>
      <c r="C1517" s="10" t="str">
        <f>IF(B1517=B1516," ",(LOOKUP(B1517,'Co List'!$A$3:$A$362,'Co List'!$B$3:$B$362)))</f>
        <v xml:space="preserve"> </v>
      </c>
      <c r="D1517" s="6" t="s">
        <v>398</v>
      </c>
      <c r="E1517">
        <v>13189</v>
      </c>
      <c r="F1517">
        <v>16563</v>
      </c>
      <c r="G1517">
        <v>19894</v>
      </c>
      <c r="H1517">
        <v>5085</v>
      </c>
    </row>
    <row r="1518" spans="1:8" x14ac:dyDescent="0.2">
      <c r="A1518">
        <f t="shared" si="154"/>
        <v>649</v>
      </c>
      <c r="B1518">
        <f t="shared" si="155"/>
        <v>30</v>
      </c>
      <c r="C1518" s="10" t="str">
        <f>IF(B1518=B1517," ",(LOOKUP(B1518,'Co List'!$A$3:$A$362,'Co List'!$B$3:$B$362)))</f>
        <v xml:space="preserve"> </v>
      </c>
      <c r="D1518" s="6" t="s">
        <v>399</v>
      </c>
      <c r="E1518">
        <v>0</v>
      </c>
      <c r="F1518">
        <v>0</v>
      </c>
      <c r="G1518">
        <v>0</v>
      </c>
      <c r="H1518">
        <v>0</v>
      </c>
    </row>
    <row r="1519" spans="1:8" x14ac:dyDescent="0.2">
      <c r="A1519">
        <f t="shared" si="154"/>
        <v>650</v>
      </c>
      <c r="B1519">
        <f t="shared" si="155"/>
        <v>30</v>
      </c>
      <c r="C1519" s="10" t="str">
        <f>IF(B1519=B1518," ",(LOOKUP(B1519,'Co List'!$A$3:$A$362,'Co List'!$B$3:$B$362)))</f>
        <v xml:space="preserve"> </v>
      </c>
      <c r="D1519" s="6" t="s">
        <v>400</v>
      </c>
      <c r="E1519">
        <v>0</v>
      </c>
      <c r="F1519">
        <v>0</v>
      </c>
      <c r="G1519">
        <v>0</v>
      </c>
      <c r="H1519">
        <v>0</v>
      </c>
    </row>
    <row r="1520" spans="1:8" x14ac:dyDescent="0.2">
      <c r="A1520">
        <f t="shared" si="154"/>
        <v>651</v>
      </c>
      <c r="B1520">
        <f t="shared" si="155"/>
        <v>30</v>
      </c>
      <c r="C1520" s="10" t="str">
        <f>IF(B1520=B1519," ",(LOOKUP(B1520,'Co List'!$A$3:$A$362,'Co List'!$B$3:$B$362)))</f>
        <v xml:space="preserve"> </v>
      </c>
      <c r="D1520" s="6" t="s">
        <v>401</v>
      </c>
      <c r="E1520">
        <v>9.6687899999999978</v>
      </c>
      <c r="F1520">
        <v>13.26985</v>
      </c>
      <c r="G1520">
        <v>16.964672</v>
      </c>
      <c r="H1520">
        <v>41.864136000000002</v>
      </c>
    </row>
    <row r="1521" spans="1:16" x14ac:dyDescent="0.2">
      <c r="A1521">
        <f t="shared" si="154"/>
        <v>652</v>
      </c>
      <c r="B1521">
        <f t="shared" si="155"/>
        <v>30</v>
      </c>
      <c r="C1521" s="10" t="str">
        <f>IF(B1521=B1520," ",(LOOKUP(B1521,'Co List'!$A$3:$A$362,'Co List'!$B$3:$B$362)))</f>
        <v xml:space="preserve"> </v>
      </c>
      <c r="D1521" s="6" t="s">
        <v>402</v>
      </c>
      <c r="E1521">
        <v>16.539006000000001</v>
      </c>
      <c r="F1521">
        <v>20.770002000000002</v>
      </c>
      <c r="G1521">
        <v>25.444425999999996</v>
      </c>
      <c r="H1521">
        <v>7.3579949999999998</v>
      </c>
    </row>
    <row r="1522" spans="1:16" x14ac:dyDescent="0.2">
      <c r="A1522">
        <f t="shared" si="154"/>
        <v>653</v>
      </c>
      <c r="B1522">
        <f t="shared" si="155"/>
        <v>30</v>
      </c>
      <c r="C1522" s="10" t="str">
        <f>IF(B1522=B1521," ",(LOOKUP(B1522,'Co List'!$A$3:$A$362,'Co List'!$B$3:$B$362)))</f>
        <v xml:space="preserve"> </v>
      </c>
      <c r="D1522" s="6" t="s">
        <v>403</v>
      </c>
      <c r="E1522">
        <v>0</v>
      </c>
      <c r="F1522">
        <v>0</v>
      </c>
      <c r="G1522">
        <v>0</v>
      </c>
      <c r="H1522">
        <v>0</v>
      </c>
    </row>
    <row r="1523" spans="1:16" x14ac:dyDescent="0.2">
      <c r="A1523">
        <f t="shared" si="154"/>
        <v>654</v>
      </c>
      <c r="B1523">
        <f t="shared" si="155"/>
        <v>30</v>
      </c>
      <c r="C1523" s="10" t="str">
        <f>IF(B1523=B1522," ",(LOOKUP(B1523,'Co List'!$A$3:$A$362,'Co List'!$B$3:$B$362)))</f>
        <v xml:space="preserve"> </v>
      </c>
      <c r="D1523" s="6" t="s">
        <v>404</v>
      </c>
      <c r="E1523" s="11">
        <v>26.207795999999998</v>
      </c>
      <c r="F1523" s="11">
        <v>34.039852000000003</v>
      </c>
      <c r="G1523" s="11">
        <v>42.409098</v>
      </c>
      <c r="H1523" s="11">
        <v>49.222130999999997</v>
      </c>
    </row>
    <row r="1524" spans="1:16" x14ac:dyDescent="0.2">
      <c r="A1524">
        <f t="shared" si="154"/>
        <v>655</v>
      </c>
      <c r="B1524">
        <f t="shared" si="155"/>
        <v>30</v>
      </c>
      <c r="C1524" s="10" t="str">
        <f>IF(B1524=B1523," ",(LOOKUP(B1524,'Co List'!$A$3:$A$362,'Co List'!$B$3:$B$362)))</f>
        <v xml:space="preserve"> </v>
      </c>
      <c r="D1524" s="6" t="s">
        <v>405</v>
      </c>
      <c r="E1524">
        <v>1424.34</v>
      </c>
      <c r="F1524">
        <v>1960.2</v>
      </c>
      <c r="G1524">
        <v>2453.9299999999998</v>
      </c>
      <c r="H1524">
        <v>3125.98</v>
      </c>
    </row>
    <row r="1525" spans="1:16" x14ac:dyDescent="0.2">
      <c r="A1525">
        <f t="shared" si="154"/>
        <v>656</v>
      </c>
      <c r="B1525">
        <f t="shared" si="155"/>
        <v>30</v>
      </c>
      <c r="C1525" s="10" t="str">
        <f>IF(B1525=B1524," ",(LOOKUP(B1525,'Co List'!$A$3:$A$362,'Co List'!$B$3:$B$362)))</f>
        <v xml:space="preserve"> </v>
      </c>
      <c r="D1525" s="6" t="s">
        <v>406</v>
      </c>
      <c r="E1525">
        <v>491.83</v>
      </c>
      <c r="F1525">
        <v>462.95</v>
      </c>
      <c r="G1525">
        <v>807.2</v>
      </c>
      <c r="H1525">
        <v>940.92</v>
      </c>
    </row>
    <row r="1526" spans="1:16" x14ac:dyDescent="0.2">
      <c r="A1526">
        <f t="shared" si="154"/>
        <v>657</v>
      </c>
      <c r="B1526">
        <f t="shared" si="155"/>
        <v>30</v>
      </c>
      <c r="C1526" s="10" t="str">
        <f>IF(B1526=B1525," ",(LOOKUP(B1526,'Co List'!$A$3:$A$362,'Co List'!$B$3:$B$362)))</f>
        <v xml:space="preserve"> </v>
      </c>
      <c r="D1526" s="6" t="s">
        <v>407</v>
      </c>
      <c r="E1526" s="11">
        <v>143.06</v>
      </c>
      <c r="F1526" s="11">
        <v>81.819999999999993</v>
      </c>
      <c r="G1526" s="11">
        <v>291.56</v>
      </c>
      <c r="H1526" s="11">
        <v>450.72</v>
      </c>
    </row>
    <row r="1527" spans="1:16" x14ac:dyDescent="0.2">
      <c r="A1527">
        <f t="shared" si="154"/>
        <v>658</v>
      </c>
      <c r="B1527">
        <f t="shared" si="155"/>
        <v>30</v>
      </c>
      <c r="C1527" s="10" t="str">
        <f>IF(B1527=B1526," ",(LOOKUP(B1527,'Co List'!$A$3:$A$362,'Co List'!$B$3:$B$362)))</f>
        <v xml:space="preserve"> </v>
      </c>
      <c r="D1527" s="6" t="s">
        <v>408</v>
      </c>
      <c r="E1527">
        <v>40.340000000000003</v>
      </c>
      <c r="F1527">
        <v>46.63</v>
      </c>
      <c r="G1527">
        <v>44.11</v>
      </c>
      <c r="H1527">
        <v>43.72</v>
      </c>
    </row>
    <row r="1528" spans="1:16" x14ac:dyDescent="0.2">
      <c r="A1528">
        <f t="shared" si="154"/>
        <v>659</v>
      </c>
      <c r="B1528">
        <f t="shared" si="155"/>
        <v>30</v>
      </c>
      <c r="C1528" s="10" t="str">
        <f>IF(B1528=B1527," ",(LOOKUP(B1528,'Co List'!$A$3:$A$362,'Co List'!$B$3:$B$362)))</f>
        <v xml:space="preserve"> </v>
      </c>
      <c r="D1528" s="6" t="s">
        <v>409</v>
      </c>
      <c r="E1528">
        <v>26.2</v>
      </c>
      <c r="F1528">
        <v>34.51</v>
      </c>
      <c r="G1528">
        <v>42.41</v>
      </c>
      <c r="H1528">
        <v>51.96</v>
      </c>
    </row>
    <row r="1529" spans="1:16" x14ac:dyDescent="0.2">
      <c r="A1529">
        <f t="shared" si="154"/>
        <v>660</v>
      </c>
      <c r="B1529">
        <f t="shared" si="155"/>
        <v>30</v>
      </c>
      <c r="C1529" s="10" t="str">
        <f>IF(B1529=B1528," ",(LOOKUP(B1529,'Co List'!$A$3:$A$362,'Co List'!$B$3:$B$362)))</f>
        <v xml:space="preserve"> </v>
      </c>
      <c r="D1529" s="6" t="s">
        <v>410</v>
      </c>
      <c r="E1529">
        <v>26.207795999999998</v>
      </c>
      <c r="F1529">
        <v>34.039852000000003</v>
      </c>
      <c r="G1529">
        <v>42.409098</v>
      </c>
      <c r="H1529">
        <v>51.961264999999997</v>
      </c>
    </row>
    <row r="1530" spans="1:16" x14ac:dyDescent="0.2">
      <c r="A1530">
        <f t="shared" si="154"/>
        <v>661</v>
      </c>
      <c r="B1530">
        <f t="shared" si="155"/>
        <v>30</v>
      </c>
      <c r="C1530" s="10" t="str">
        <f>IF(B1530=B1529," ",(LOOKUP(B1530,'Co List'!$A$3:$A$362,'Co List'!$B$3:$B$362)))</f>
        <v xml:space="preserve"> </v>
      </c>
      <c r="D1530" s="6" t="s">
        <v>411</v>
      </c>
      <c r="E1530">
        <v>26.207795999999998</v>
      </c>
      <c r="F1530">
        <v>34.039852000000003</v>
      </c>
      <c r="G1530">
        <v>42.409098</v>
      </c>
      <c r="H1530">
        <v>51.961264999999997</v>
      </c>
    </row>
    <row r="1531" spans="1:16" x14ac:dyDescent="0.2">
      <c r="A1531">
        <f t="shared" si="154"/>
        <v>662</v>
      </c>
      <c r="B1531">
        <f t="shared" si="155"/>
        <v>30</v>
      </c>
      <c r="C1531" s="10" t="str">
        <f>IF(B1531=B1530," ",(LOOKUP(B1531,'Co List'!$A$3:$A$362,'Co List'!$B$3:$B$362)))</f>
        <v xml:space="preserve"> </v>
      </c>
      <c r="D1531" s="6" t="s">
        <v>412</v>
      </c>
      <c r="E1531">
        <v>7.7959999999990259E-3</v>
      </c>
      <c r="F1531">
        <v>-0.47014799999999468</v>
      </c>
      <c r="G1531">
        <v>-9.0199999999640568E-4</v>
      </c>
      <c r="H1531">
        <v>1.2649999999965189E-3</v>
      </c>
    </row>
    <row r="1532" spans="1:16" ht="13.5" thickBot="1" x14ac:dyDescent="0.25">
      <c r="A1532">
        <f t="shared" si="154"/>
        <v>663</v>
      </c>
      <c r="B1532">
        <f t="shared" si="155"/>
        <v>30</v>
      </c>
      <c r="C1532" s="10" t="str">
        <f>IF(B1532=B1531," ",(LOOKUP(B1532,'Co List'!$A$3:$A$362,'Co List'!$B$3:$B$362)))</f>
        <v xml:space="preserve"> </v>
      </c>
      <c r="D1532" s="9" t="s">
        <v>413</v>
      </c>
      <c r="E1532">
        <v>12</v>
      </c>
      <c r="F1532">
        <v>12</v>
      </c>
      <c r="G1532">
        <v>12</v>
      </c>
      <c r="H1532">
        <v>15</v>
      </c>
    </row>
    <row r="1533" spans="1:16" ht="15" x14ac:dyDescent="0.25">
      <c r="A1533">
        <f t="shared" si="154"/>
        <v>664</v>
      </c>
      <c r="B1533">
        <f t="shared" si="155"/>
        <v>31</v>
      </c>
      <c r="C1533" s="10" t="str">
        <f>IF(B1533=B1532," ",(LOOKUP(B1533,'Co List'!$A$3:$A$362,'Co List'!$B$3:$B$362)))</f>
        <v>AMTEK INDIA</v>
      </c>
      <c r="D1533" s="4" t="s">
        <v>362</v>
      </c>
      <c r="E1533">
        <v>41.497267319058103</v>
      </c>
      <c r="F1533">
        <v>42.257046609060474</v>
      </c>
      <c r="G1533">
        <v>47.367878982953435</v>
      </c>
      <c r="H1533">
        <v>0</v>
      </c>
      <c r="J1533">
        <f t="shared" ref="J1533" si="160">COUNTIF(E1575:H1575,0)</f>
        <v>1</v>
      </c>
      <c r="K1533">
        <f>SUM(E1533:H1533)/(4-J1533)</f>
        <v>43.707397637024002</v>
      </c>
      <c r="L1533">
        <f>SUM(E1543:H1543)/(4-J1533)</f>
        <v>73756.475617844888</v>
      </c>
      <c r="M1533">
        <f>E1543</f>
        <v>61659.112368835675</v>
      </c>
      <c r="N1533">
        <f t="shared" ref="N1533" si="161">F1543</f>
        <v>74973.562631489811</v>
      </c>
      <c r="O1533">
        <f t="shared" ref="O1533" si="162">G1543</f>
        <v>84636.751853209149</v>
      </c>
      <c r="P1533">
        <f t="shared" ref="P1533" si="163">H1543</f>
        <v>0</v>
      </c>
    </row>
    <row r="1534" spans="1:16" x14ac:dyDescent="0.2">
      <c r="A1534">
        <f t="shared" si="154"/>
        <v>665</v>
      </c>
      <c r="B1534">
        <f t="shared" si="155"/>
        <v>31</v>
      </c>
      <c r="C1534" s="10" t="str">
        <f>IF(B1534=B1533," ",(LOOKUP(B1534,'Co List'!$A$3:$A$362,'Co List'!$B$3:$B$362)))</f>
        <v xml:space="preserve"> </v>
      </c>
      <c r="D1534" s="6" t="s">
        <v>364</v>
      </c>
      <c r="E1534">
        <v>0</v>
      </c>
      <c r="F1534">
        <v>0</v>
      </c>
      <c r="G1534">
        <v>2.647751</v>
      </c>
      <c r="H1534">
        <v>0</v>
      </c>
    </row>
    <row r="1535" spans="1:16" x14ac:dyDescent="0.2">
      <c r="A1535">
        <f t="shared" si="154"/>
        <v>666</v>
      </c>
      <c r="B1535">
        <f t="shared" si="155"/>
        <v>31</v>
      </c>
      <c r="C1535" s="10" t="str">
        <f>IF(B1535=B1534," ",(LOOKUP(B1535,'Co List'!$A$3:$A$362,'Co List'!$B$3:$B$362)))</f>
        <v xml:space="preserve"> </v>
      </c>
      <c r="D1535" s="6" t="s">
        <v>365</v>
      </c>
      <c r="E1535">
        <v>0.81175271029826601</v>
      </c>
      <c r="F1535">
        <v>0.79275025515987285</v>
      </c>
      <c r="G1535">
        <v>0.78374837788272378</v>
      </c>
      <c r="H1535">
        <v>0</v>
      </c>
    </row>
    <row r="1536" spans="1:16" x14ac:dyDescent="0.2">
      <c r="A1536">
        <f t="shared" si="154"/>
        <v>667</v>
      </c>
      <c r="B1536">
        <f t="shared" si="155"/>
        <v>31</v>
      </c>
      <c r="C1536" s="10" t="str">
        <f>IF(B1536=B1535," ",(LOOKUP(B1536,'Co List'!$A$3:$A$362,'Co List'!$B$3:$B$362)))</f>
        <v xml:space="preserve"> </v>
      </c>
      <c r="D1536" s="7" t="s">
        <v>366</v>
      </c>
      <c r="E1536">
        <v>5.9895198765200517</v>
      </c>
      <c r="F1536">
        <v>5.217475843719062</v>
      </c>
      <c r="G1536">
        <v>4.4835199871384761</v>
      </c>
      <c r="H1536">
        <v>0</v>
      </c>
    </row>
    <row r="1537" spans="1:8" x14ac:dyDescent="0.2">
      <c r="A1537">
        <f t="shared" si="154"/>
        <v>668</v>
      </c>
      <c r="B1537">
        <f t="shared" si="155"/>
        <v>31</v>
      </c>
      <c r="C1537" s="10" t="str">
        <f>IF(B1537=B1536," ",(LOOKUP(B1537,'Co List'!$A$3:$A$362,'Co List'!$B$3:$B$362)))</f>
        <v xml:space="preserve"> </v>
      </c>
      <c r="D1537" s="6" t="s">
        <v>367</v>
      </c>
      <c r="E1537">
        <v>80769.075673088388</v>
      </c>
      <c r="F1537">
        <v>65870.288729124775</v>
      </c>
      <c r="G1537">
        <v>54153.657849644354</v>
      </c>
      <c r="H1537">
        <v>0</v>
      </c>
    </row>
    <row r="1538" spans="1:8" x14ac:dyDescent="0.2">
      <c r="A1538">
        <f t="shared" si="154"/>
        <v>669</v>
      </c>
      <c r="B1538">
        <f t="shared" si="155"/>
        <v>31</v>
      </c>
      <c r="C1538" s="10" t="str">
        <f>IF(B1538=B1537," ",(LOOKUP(B1538,'Co List'!$A$3:$A$362,'Co List'!$B$3:$B$362)))</f>
        <v xml:space="preserve"> </v>
      </c>
      <c r="D1538" s="6" t="s">
        <v>368</v>
      </c>
      <c r="E1538">
        <v>0.24438807914718857</v>
      </c>
      <c r="F1538">
        <v>0.27095613527824292</v>
      </c>
      <c r="G1538">
        <v>0.15291192746740587</v>
      </c>
      <c r="H1538">
        <v>0</v>
      </c>
    </row>
    <row r="1539" spans="1:8" x14ac:dyDescent="0.2">
      <c r="A1539">
        <f t="shared" si="154"/>
        <v>670</v>
      </c>
      <c r="B1539">
        <f t="shared" si="155"/>
        <v>31</v>
      </c>
      <c r="C1539" s="10" t="str">
        <f>IF(B1539=B1538," ",(LOOKUP(B1539,'Co List'!$A$3:$A$362,'Co List'!$B$3:$B$362)))</f>
        <v xml:space="preserve"> </v>
      </c>
      <c r="D1539" s="6" t="s">
        <v>369</v>
      </c>
      <c r="E1539">
        <v>21.396783970862916</v>
      </c>
      <c r="F1539">
        <v>18.733555541213317</v>
      </c>
      <c r="G1539">
        <v>15.319978252400018</v>
      </c>
      <c r="H1539">
        <v>0</v>
      </c>
    </row>
    <row r="1540" spans="1:8" x14ac:dyDescent="0.2">
      <c r="A1540">
        <f t="shared" si="154"/>
        <v>671</v>
      </c>
      <c r="B1540">
        <f t="shared" si="155"/>
        <v>31</v>
      </c>
      <c r="C1540" s="10" t="str">
        <f>IF(B1540=B1539," ",(LOOKUP(B1540,'Co List'!$A$3:$A$362,'Co List'!$B$3:$B$362)))</f>
        <v xml:space="preserve"> </v>
      </c>
      <c r="D1540" s="6" t="s">
        <v>370</v>
      </c>
      <c r="E1540">
        <v>0</v>
      </c>
      <c r="F1540">
        <v>0</v>
      </c>
      <c r="G1540">
        <v>0</v>
      </c>
      <c r="H1540">
        <v>0</v>
      </c>
    </row>
    <row r="1541" spans="1:8" x14ac:dyDescent="0.2">
      <c r="A1541">
        <f t="shared" ref="A1541:A1604" si="164">IF(A1540&gt;0,A1540+1,(IF($C$1=C1541,1,0)))</f>
        <v>672</v>
      </c>
      <c r="B1541">
        <f t="shared" ref="B1541:B1604" si="165">IF(D1541=$D$3,B1540+1,B1540)</f>
        <v>31</v>
      </c>
      <c r="C1541" s="10" t="str">
        <f>IF(B1541=B1540," ",(LOOKUP(B1541,'Co List'!$A$3:$A$362,'Co List'!$B$3:$B$362)))</f>
        <v xml:space="preserve"> </v>
      </c>
      <c r="D1541" s="6" t="s">
        <v>371</v>
      </c>
      <c r="E1541">
        <v>100</v>
      </c>
      <c r="F1541">
        <v>100</v>
      </c>
      <c r="G1541">
        <v>99.858598038264248</v>
      </c>
      <c r="H1541">
        <v>0</v>
      </c>
    </row>
    <row r="1542" spans="1:8" x14ac:dyDescent="0.2">
      <c r="A1542">
        <f t="shared" si="164"/>
        <v>673</v>
      </c>
      <c r="B1542">
        <f t="shared" si="165"/>
        <v>31</v>
      </c>
      <c r="C1542" s="10" t="str">
        <f>IF(B1542=B1541," ",(LOOKUP(B1542,'Co List'!$A$3:$A$362,'Co List'!$B$3:$B$362)))</f>
        <v xml:space="preserve"> </v>
      </c>
      <c r="D1542" s="6" t="s">
        <v>372</v>
      </c>
      <c r="E1542">
        <v>0</v>
      </c>
      <c r="F1542">
        <v>0</v>
      </c>
      <c r="G1542">
        <v>0.14140196173577779</v>
      </c>
      <c r="H1542">
        <v>0</v>
      </c>
    </row>
    <row r="1543" spans="1:8" x14ac:dyDescent="0.2">
      <c r="A1543">
        <f t="shared" si="164"/>
        <v>674</v>
      </c>
      <c r="B1543">
        <f t="shared" si="165"/>
        <v>31</v>
      </c>
      <c r="C1543" s="10" t="str">
        <f>IF(B1543=B1542," ",(LOOKUP(B1543,'Co List'!$A$3:$A$362,'Co List'!$B$3:$B$362)))</f>
        <v xml:space="preserve"> </v>
      </c>
      <c r="D1543" s="6" t="s">
        <v>373</v>
      </c>
      <c r="E1543">
        <v>61659.112368835675</v>
      </c>
      <c r="F1543">
        <v>74973.562631489811</v>
      </c>
      <c r="G1543">
        <v>84636.751853209149</v>
      </c>
      <c r="H1543">
        <v>0</v>
      </c>
    </row>
    <row r="1544" spans="1:8" x14ac:dyDescent="0.2">
      <c r="A1544">
        <f t="shared" si="164"/>
        <v>675</v>
      </c>
      <c r="B1544">
        <f t="shared" si="165"/>
        <v>31</v>
      </c>
      <c r="C1544" s="10" t="str">
        <f>IF(B1544=B1543," ",(LOOKUP(B1544,'Co List'!$A$3:$A$362,'Co List'!$B$3:$B$362)))</f>
        <v xml:space="preserve"> </v>
      </c>
      <c r="D1544" s="6" t="s">
        <v>374</v>
      </c>
      <c r="E1544">
        <v>61647.967559030199</v>
      </c>
      <c r="F1544">
        <v>74957.344000378158</v>
      </c>
      <c r="G1544">
        <v>84614.105838607502</v>
      </c>
      <c r="H1544">
        <v>0</v>
      </c>
    </row>
    <row r="1545" spans="1:8" x14ac:dyDescent="0.2">
      <c r="A1545">
        <f t="shared" si="164"/>
        <v>676</v>
      </c>
      <c r="B1545">
        <f t="shared" si="165"/>
        <v>31</v>
      </c>
      <c r="C1545" s="10" t="str">
        <f>IF(B1545=B1544," ",(LOOKUP(B1545,'Co List'!$A$3:$A$362,'Co List'!$B$3:$B$362)))</f>
        <v xml:space="preserve"> </v>
      </c>
      <c r="D1545" s="6" t="s">
        <v>375</v>
      </c>
      <c r="E1545">
        <v>6.4978792475520013</v>
      </c>
      <c r="F1545">
        <v>9.4561242734112021</v>
      </c>
      <c r="G1545">
        <v>13.269293578763202</v>
      </c>
      <c r="H1545">
        <v>0</v>
      </c>
    </row>
    <row r="1546" spans="1:8" x14ac:dyDescent="0.2">
      <c r="A1546">
        <f t="shared" si="164"/>
        <v>677</v>
      </c>
      <c r="B1546">
        <f t="shared" si="165"/>
        <v>31</v>
      </c>
      <c r="C1546" s="10" t="str">
        <f>IF(B1546=B1545," ",(LOOKUP(B1546,'Co List'!$A$3:$A$362,'Co List'!$B$3:$B$362)))</f>
        <v xml:space="preserve"> </v>
      </c>
      <c r="D1546" s="6" t="s">
        <v>376</v>
      </c>
      <c r="E1546">
        <v>4.6469305579244322</v>
      </c>
      <c r="F1546">
        <v>6.7625068382426585</v>
      </c>
      <c r="G1546">
        <v>9.3767210228987832</v>
      </c>
      <c r="H1546">
        <v>0</v>
      </c>
    </row>
    <row r="1547" spans="1:8" x14ac:dyDescent="0.2">
      <c r="A1547">
        <f t="shared" si="164"/>
        <v>678</v>
      </c>
      <c r="B1547">
        <f t="shared" si="165"/>
        <v>31</v>
      </c>
      <c r="C1547" s="10" t="str">
        <f>IF(B1547=B1546," ",(LOOKUP(B1547,'Co List'!$A$3:$A$362,'Co List'!$B$3:$B$362)))</f>
        <v xml:space="preserve"> </v>
      </c>
      <c r="D1547" s="6" t="s">
        <v>377</v>
      </c>
      <c r="E1547">
        <v>61659.112368835675</v>
      </c>
      <c r="F1547">
        <v>74973.562631489811</v>
      </c>
      <c r="G1547">
        <v>84517.07382573928</v>
      </c>
      <c r="H1547">
        <v>0</v>
      </c>
    </row>
    <row r="1548" spans="1:8" ht="15" x14ac:dyDescent="0.25">
      <c r="A1548">
        <f t="shared" si="164"/>
        <v>679</v>
      </c>
      <c r="B1548">
        <f t="shared" si="165"/>
        <v>31</v>
      </c>
      <c r="C1548" s="10" t="str">
        <f>IF(B1548=B1547," ",(LOOKUP(B1548,'Co List'!$A$3:$A$362,'Co List'!$B$3:$B$362)))</f>
        <v xml:space="preserve"> </v>
      </c>
      <c r="D1548" s="8" t="s">
        <v>378</v>
      </c>
      <c r="E1548">
        <v>59679.179999999993</v>
      </c>
      <c r="F1548">
        <v>72092.240000000005</v>
      </c>
      <c r="G1548">
        <v>80545.920000000013</v>
      </c>
      <c r="H1548">
        <v>0</v>
      </c>
    </row>
    <row r="1549" spans="1:8" ht="15" x14ac:dyDescent="0.25">
      <c r="A1549">
        <f t="shared" si="164"/>
        <v>680</v>
      </c>
      <c r="B1549">
        <f t="shared" si="165"/>
        <v>31</v>
      </c>
      <c r="C1549" s="10" t="str">
        <f>IF(B1549=B1548," ",(LOOKUP(B1549,'Co List'!$A$3:$A$362,'Co List'!$B$3:$B$362)))</f>
        <v xml:space="preserve"> </v>
      </c>
      <c r="D1549" s="8" t="s">
        <v>379</v>
      </c>
      <c r="E1549">
        <v>1979.9323688356769</v>
      </c>
      <c r="F1549">
        <v>2881.3226314898143</v>
      </c>
      <c r="G1549">
        <v>3971.1538257392772</v>
      </c>
      <c r="H1549">
        <v>0</v>
      </c>
    </row>
    <row r="1550" spans="1:8" ht="15" x14ac:dyDescent="0.25">
      <c r="A1550">
        <f t="shared" si="164"/>
        <v>681</v>
      </c>
      <c r="B1550">
        <f t="shared" si="165"/>
        <v>31</v>
      </c>
      <c r="C1550" s="10" t="str">
        <f>IF(B1550=B1549," ",(LOOKUP(B1550,'Co List'!$A$3:$A$362,'Co List'!$B$3:$B$362)))</f>
        <v xml:space="preserve"> </v>
      </c>
      <c r="D1550" s="8" t="s">
        <v>380</v>
      </c>
      <c r="E1550">
        <v>4.7748471843078732E-12</v>
      </c>
      <c r="F1550">
        <v>-8.6401996668428183E-12</v>
      </c>
      <c r="G1550">
        <v>-9.5496943686157465E-12</v>
      </c>
      <c r="H1550">
        <v>0</v>
      </c>
    </row>
    <row r="1551" spans="1:8" ht="15" x14ac:dyDescent="0.25">
      <c r="A1551">
        <f t="shared" si="164"/>
        <v>682</v>
      </c>
      <c r="B1551">
        <f t="shared" si="165"/>
        <v>31</v>
      </c>
      <c r="C1551" s="10" t="str">
        <f>IF(B1551=B1550," ",(LOOKUP(B1551,'Co List'!$A$3:$A$362,'Co List'!$B$3:$B$362)))</f>
        <v xml:space="preserve"> </v>
      </c>
      <c r="D1551" s="8" t="s">
        <v>381</v>
      </c>
      <c r="E1551">
        <v>0</v>
      </c>
      <c r="F1551">
        <v>0</v>
      </c>
      <c r="G1551">
        <v>119.67802746987999</v>
      </c>
      <c r="H1551">
        <v>0</v>
      </c>
    </row>
    <row r="1552" spans="1:8" ht="15" x14ac:dyDescent="0.25">
      <c r="A1552">
        <f t="shared" si="164"/>
        <v>683</v>
      </c>
      <c r="B1552">
        <f t="shared" si="165"/>
        <v>31</v>
      </c>
      <c r="C1552" s="10" t="str">
        <f>IF(B1552=B1551," ",(LOOKUP(B1552,'Co List'!$A$3:$A$362,'Co List'!$B$3:$B$362)))</f>
        <v xml:space="preserve"> </v>
      </c>
      <c r="D1552" s="8" t="s">
        <v>382</v>
      </c>
      <c r="E1552">
        <v>0</v>
      </c>
      <c r="F1552">
        <v>0</v>
      </c>
      <c r="G1552">
        <v>0</v>
      </c>
      <c r="H1552">
        <v>0</v>
      </c>
    </row>
    <row r="1553" spans="1:8" ht="15" x14ac:dyDescent="0.25">
      <c r="A1553">
        <f t="shared" si="164"/>
        <v>684</v>
      </c>
      <c r="B1553">
        <f t="shared" si="165"/>
        <v>31</v>
      </c>
      <c r="C1553" s="10" t="str">
        <f>IF(B1553=B1552," ",(LOOKUP(B1553,'Co List'!$A$3:$A$362,'Co List'!$B$3:$B$362)))</f>
        <v xml:space="preserve"> </v>
      </c>
      <c r="D1553" s="8" t="s">
        <v>383</v>
      </c>
      <c r="E1553">
        <v>0</v>
      </c>
      <c r="F1553">
        <v>0</v>
      </c>
      <c r="G1553">
        <v>0</v>
      </c>
      <c r="H1553">
        <v>0</v>
      </c>
    </row>
    <row r="1554" spans="1:8" x14ac:dyDescent="0.2">
      <c r="A1554">
        <f t="shared" si="164"/>
        <v>685</v>
      </c>
      <c r="B1554">
        <f t="shared" si="165"/>
        <v>31</v>
      </c>
      <c r="C1554" s="10" t="str">
        <f>IF(B1554=B1553," ",(LOOKUP(B1554,'Co List'!$A$3:$A$362,'Co List'!$B$3:$B$362)))</f>
        <v xml:space="preserve"> </v>
      </c>
      <c r="D1554" s="6" t="s">
        <v>384</v>
      </c>
      <c r="E1554">
        <v>0</v>
      </c>
      <c r="F1554">
        <v>0</v>
      </c>
      <c r="G1554">
        <v>119.67802746987999</v>
      </c>
      <c r="H1554">
        <v>0</v>
      </c>
    </row>
    <row r="1555" spans="1:8" x14ac:dyDescent="0.2">
      <c r="A1555">
        <f t="shared" si="164"/>
        <v>686</v>
      </c>
      <c r="B1555">
        <f t="shared" si="165"/>
        <v>31</v>
      </c>
      <c r="C1555" s="10" t="str">
        <f>IF(B1555=B1554," ",(LOOKUP(B1555,'Co List'!$A$3:$A$362,'Co List'!$B$3:$B$362)))</f>
        <v xml:space="preserve"> </v>
      </c>
      <c r="D1555" s="6" t="s">
        <v>385</v>
      </c>
      <c r="E1555">
        <v>0</v>
      </c>
      <c r="F1555">
        <v>0</v>
      </c>
      <c r="G1555">
        <v>45.19988</v>
      </c>
      <c r="H1555">
        <v>0</v>
      </c>
    </row>
    <row r="1556" spans="1:8" x14ac:dyDescent="0.2">
      <c r="A1556">
        <f t="shared" si="164"/>
        <v>687</v>
      </c>
      <c r="B1556">
        <f t="shared" si="165"/>
        <v>31</v>
      </c>
      <c r="C1556" s="10" t="str">
        <f>IF(B1556=B1555," ",(LOOKUP(B1556,'Co List'!$A$3:$A$362,'Co List'!$B$3:$B$362)))</f>
        <v xml:space="preserve"> </v>
      </c>
      <c r="D1556" s="6" t="s">
        <v>386</v>
      </c>
      <c r="E1556">
        <v>0</v>
      </c>
      <c r="F1556">
        <v>0</v>
      </c>
      <c r="G1556">
        <v>0</v>
      </c>
      <c r="H1556">
        <v>0</v>
      </c>
    </row>
    <row r="1557" spans="1:8" x14ac:dyDescent="0.2">
      <c r="A1557">
        <f t="shared" si="164"/>
        <v>688</v>
      </c>
      <c r="B1557">
        <f t="shared" si="165"/>
        <v>31</v>
      </c>
      <c r="C1557" s="10" t="str">
        <f>IF(B1557=B1556," ",(LOOKUP(B1557,'Co List'!$A$3:$A$362,'Co List'!$B$3:$B$362)))</f>
        <v xml:space="preserve"> </v>
      </c>
      <c r="D1557" s="6" t="s">
        <v>387</v>
      </c>
      <c r="E1557">
        <v>0</v>
      </c>
      <c r="F1557">
        <v>0</v>
      </c>
      <c r="G1557">
        <v>0</v>
      </c>
      <c r="H1557">
        <v>0</v>
      </c>
    </row>
    <row r="1558" spans="1:8" x14ac:dyDescent="0.2">
      <c r="A1558">
        <f t="shared" si="164"/>
        <v>689</v>
      </c>
      <c r="B1558">
        <f t="shared" si="165"/>
        <v>31</v>
      </c>
      <c r="C1558" s="10" t="str">
        <f>IF(B1558=B1557," ",(LOOKUP(B1558,'Co List'!$A$3:$A$362,'Co List'!$B$3:$B$362)))</f>
        <v xml:space="preserve"> </v>
      </c>
      <c r="D1558" s="6" t="s">
        <v>388</v>
      </c>
      <c r="E1558">
        <v>0</v>
      </c>
      <c r="F1558">
        <v>0</v>
      </c>
      <c r="G1558">
        <v>0</v>
      </c>
      <c r="H1558">
        <v>0</v>
      </c>
    </row>
    <row r="1559" spans="1:8" x14ac:dyDescent="0.2">
      <c r="A1559">
        <f t="shared" si="164"/>
        <v>690</v>
      </c>
      <c r="B1559">
        <f t="shared" si="165"/>
        <v>31</v>
      </c>
      <c r="C1559" s="10" t="str">
        <f>IF(B1559=B1558," ",(LOOKUP(B1559,'Co List'!$A$3:$A$362,'Co List'!$B$3:$B$362)))</f>
        <v xml:space="preserve"> </v>
      </c>
      <c r="D1559" s="6" t="s">
        <v>389</v>
      </c>
      <c r="E1559">
        <v>0</v>
      </c>
      <c r="F1559">
        <v>0</v>
      </c>
      <c r="G1559">
        <v>0</v>
      </c>
      <c r="H1559">
        <v>0</v>
      </c>
    </row>
    <row r="1560" spans="1:8" x14ac:dyDescent="0.2">
      <c r="A1560">
        <f t="shared" si="164"/>
        <v>691</v>
      </c>
      <c r="B1560">
        <f t="shared" si="165"/>
        <v>31</v>
      </c>
      <c r="C1560" s="10" t="str">
        <f>IF(B1560=B1559," ",(LOOKUP(B1560,'Co List'!$A$3:$A$362,'Co List'!$B$3:$B$362)))</f>
        <v xml:space="preserve"> </v>
      </c>
      <c r="D1560" s="6" t="s">
        <v>390</v>
      </c>
      <c r="E1560">
        <v>0</v>
      </c>
      <c r="F1560">
        <v>0</v>
      </c>
      <c r="G1560">
        <v>0</v>
      </c>
      <c r="H1560">
        <v>0</v>
      </c>
    </row>
    <row r="1561" spans="1:8" x14ac:dyDescent="0.2">
      <c r="A1561">
        <f t="shared" si="164"/>
        <v>692</v>
      </c>
      <c r="B1561">
        <f t="shared" si="165"/>
        <v>31</v>
      </c>
      <c r="C1561" s="10" t="str">
        <f>IF(B1561=B1560," ",(LOOKUP(B1561,'Co List'!$A$3:$A$362,'Co List'!$B$3:$B$362)))</f>
        <v xml:space="preserve"> </v>
      </c>
      <c r="D1561" s="6" t="s">
        <v>391</v>
      </c>
      <c r="E1561">
        <v>0</v>
      </c>
      <c r="F1561">
        <v>0</v>
      </c>
      <c r="G1561">
        <v>0</v>
      </c>
      <c r="H1561">
        <v>0</v>
      </c>
    </row>
    <row r="1562" spans="1:8" x14ac:dyDescent="0.2">
      <c r="A1562">
        <f t="shared" si="164"/>
        <v>693</v>
      </c>
      <c r="B1562">
        <f t="shared" si="165"/>
        <v>31</v>
      </c>
      <c r="C1562" s="10" t="str">
        <f>IF(B1562=B1561," ",(LOOKUP(B1562,'Co List'!$A$3:$A$362,'Co List'!$B$3:$B$362)))</f>
        <v xml:space="preserve"> </v>
      </c>
      <c r="D1562" s="6" t="s">
        <v>392</v>
      </c>
      <c r="E1562">
        <v>0</v>
      </c>
      <c r="F1562">
        <v>0</v>
      </c>
      <c r="G1562">
        <v>45.19988</v>
      </c>
      <c r="H1562">
        <v>0</v>
      </c>
    </row>
    <row r="1563" spans="1:8" x14ac:dyDescent="0.2">
      <c r="A1563">
        <f t="shared" si="164"/>
        <v>694</v>
      </c>
      <c r="B1563">
        <f t="shared" si="165"/>
        <v>31</v>
      </c>
      <c r="C1563" s="10" t="str">
        <f>IF(B1563=B1562," ",(LOOKUP(B1563,'Co List'!$A$3:$A$362,'Co List'!$B$3:$B$362)))</f>
        <v xml:space="preserve"> </v>
      </c>
      <c r="D1563" s="6" t="s">
        <v>393</v>
      </c>
      <c r="E1563">
        <v>0</v>
      </c>
      <c r="F1563">
        <v>0</v>
      </c>
      <c r="G1563">
        <v>0</v>
      </c>
      <c r="H1563">
        <v>0</v>
      </c>
    </row>
    <row r="1564" spans="1:8" ht="15" x14ac:dyDescent="0.25">
      <c r="A1564">
        <f t="shared" si="164"/>
        <v>695</v>
      </c>
      <c r="B1564">
        <f t="shared" si="165"/>
        <v>31</v>
      </c>
      <c r="C1564" s="10" t="str">
        <f>IF(B1564=B1563," ",(LOOKUP(B1564,'Co List'!$A$3:$A$362,'Co List'!$B$3:$B$362)))</f>
        <v xml:space="preserve"> </v>
      </c>
      <c r="D1564" s="8" t="s">
        <v>394</v>
      </c>
      <c r="E1564">
        <v>0</v>
      </c>
      <c r="F1564">
        <v>0</v>
      </c>
      <c r="G1564">
        <v>0</v>
      </c>
      <c r="H1564">
        <v>0</v>
      </c>
    </row>
    <row r="1565" spans="1:8" ht="15" x14ac:dyDescent="0.25">
      <c r="A1565">
        <f t="shared" si="164"/>
        <v>696</v>
      </c>
      <c r="B1565">
        <f t="shared" si="165"/>
        <v>31</v>
      </c>
      <c r="C1565" s="10" t="str">
        <f>IF(B1565=B1564," ",(LOOKUP(B1565,'Co List'!$A$3:$A$362,'Co List'!$B$3:$B$362)))</f>
        <v xml:space="preserve"> </v>
      </c>
      <c r="D1565" s="8" t="s">
        <v>395</v>
      </c>
      <c r="E1565">
        <v>0</v>
      </c>
      <c r="F1565">
        <v>0</v>
      </c>
      <c r="G1565">
        <v>0.26384000000000002</v>
      </c>
      <c r="H1565">
        <v>0</v>
      </c>
    </row>
    <row r="1566" spans="1:8" ht="15" x14ac:dyDescent="0.25">
      <c r="A1566">
        <f t="shared" si="164"/>
        <v>697</v>
      </c>
      <c r="B1566">
        <f t="shared" si="165"/>
        <v>31</v>
      </c>
      <c r="C1566" s="10" t="str">
        <f>IF(B1566=B1565," ",(LOOKUP(B1566,'Co List'!$A$3:$A$362,'Co List'!$B$3:$B$362)))</f>
        <v xml:space="preserve"> </v>
      </c>
      <c r="D1566" s="8" t="s">
        <v>396</v>
      </c>
      <c r="E1566">
        <v>75958</v>
      </c>
      <c r="F1566">
        <v>94574</v>
      </c>
      <c r="G1566">
        <v>107837</v>
      </c>
      <c r="H1566">
        <v>0</v>
      </c>
    </row>
    <row r="1567" spans="1:8" x14ac:dyDescent="0.2">
      <c r="A1567">
        <f t="shared" si="164"/>
        <v>698</v>
      </c>
      <c r="B1567">
        <f t="shared" si="165"/>
        <v>31</v>
      </c>
      <c r="C1567" s="10" t="str">
        <f>IF(B1567=B1566," ",(LOOKUP(B1567,'Co List'!$A$3:$A$362,'Co List'!$B$3:$B$362)))</f>
        <v xml:space="preserve"> </v>
      </c>
      <c r="D1567" s="6" t="s">
        <v>397</v>
      </c>
      <c r="E1567">
        <v>73678</v>
      </c>
      <c r="F1567">
        <v>91256</v>
      </c>
      <c r="G1567">
        <v>103264</v>
      </c>
      <c r="H1567">
        <v>0</v>
      </c>
    </row>
    <row r="1568" spans="1:8" x14ac:dyDescent="0.2">
      <c r="A1568">
        <f t="shared" si="164"/>
        <v>699</v>
      </c>
      <c r="B1568">
        <f t="shared" si="165"/>
        <v>31</v>
      </c>
      <c r="C1568" s="10" t="str">
        <f>IF(B1568=B1567," ",(LOOKUP(B1568,'Co List'!$A$3:$A$362,'Co List'!$B$3:$B$362)))</f>
        <v xml:space="preserve"> </v>
      </c>
      <c r="D1568" s="6" t="s">
        <v>398</v>
      </c>
      <c r="E1568">
        <v>2280</v>
      </c>
      <c r="F1568">
        <v>3318</v>
      </c>
      <c r="G1568">
        <v>4573</v>
      </c>
      <c r="H1568">
        <v>0</v>
      </c>
    </row>
    <row r="1569" spans="1:16" x14ac:dyDescent="0.2">
      <c r="A1569">
        <f t="shared" si="164"/>
        <v>700</v>
      </c>
      <c r="B1569">
        <f t="shared" si="165"/>
        <v>31</v>
      </c>
      <c r="C1569" s="10" t="str">
        <f>IF(B1569=B1568," ",(LOOKUP(B1569,'Co List'!$A$3:$A$362,'Co List'!$B$3:$B$362)))</f>
        <v xml:space="preserve"> </v>
      </c>
      <c r="D1569" s="6" t="s">
        <v>399</v>
      </c>
      <c r="E1569">
        <v>0</v>
      </c>
      <c r="F1569">
        <v>0</v>
      </c>
      <c r="G1569">
        <v>0</v>
      </c>
      <c r="H1569">
        <v>0</v>
      </c>
    </row>
    <row r="1570" spans="1:16" x14ac:dyDescent="0.2">
      <c r="A1570">
        <f t="shared" si="164"/>
        <v>701</v>
      </c>
      <c r="B1570">
        <f t="shared" si="165"/>
        <v>31</v>
      </c>
      <c r="C1570" s="10" t="str">
        <f>IF(B1570=B1569," ",(LOOKUP(B1570,'Co List'!$A$3:$A$362,'Co List'!$B$3:$B$362)))</f>
        <v xml:space="preserve"> </v>
      </c>
      <c r="D1570" s="6" t="s">
        <v>400</v>
      </c>
      <c r="E1570">
        <v>0</v>
      </c>
      <c r="F1570">
        <v>0</v>
      </c>
      <c r="G1570">
        <v>0</v>
      </c>
      <c r="H1570">
        <v>0</v>
      </c>
    </row>
    <row r="1571" spans="1:16" x14ac:dyDescent="0.2">
      <c r="A1571">
        <f t="shared" si="164"/>
        <v>702</v>
      </c>
      <c r="B1571">
        <f t="shared" si="165"/>
        <v>31</v>
      </c>
      <c r="C1571" s="10" t="str">
        <f>IF(B1571=B1570," ",(LOOKUP(B1571,'Co List'!$A$3:$A$362,'Co List'!$B$3:$B$362)))</f>
        <v xml:space="preserve"> </v>
      </c>
      <c r="D1571" s="6" t="s">
        <v>401</v>
      </c>
      <c r="E1571">
        <v>34.923372000000001</v>
      </c>
      <c r="F1571">
        <v>46.540559999999992</v>
      </c>
      <c r="G1571">
        <v>55.349504000000003</v>
      </c>
      <c r="H1571">
        <v>0</v>
      </c>
    </row>
    <row r="1572" spans="1:16" x14ac:dyDescent="0.2">
      <c r="A1572">
        <f t="shared" si="164"/>
        <v>703</v>
      </c>
      <c r="B1572">
        <f t="shared" si="165"/>
        <v>31</v>
      </c>
      <c r="C1572" s="10" t="str">
        <f>IF(B1572=B1571," ",(LOOKUP(B1572,'Co List'!$A$3:$A$362,'Co List'!$B$3:$B$362)))</f>
        <v xml:space="preserve"> </v>
      </c>
      <c r="D1572" s="6" t="s">
        <v>402</v>
      </c>
      <c r="E1572">
        <v>2.5718399999999999</v>
      </c>
      <c r="F1572">
        <v>4.0844579999999997</v>
      </c>
      <c r="G1572">
        <v>5.8122830000000008</v>
      </c>
      <c r="H1572">
        <v>0</v>
      </c>
    </row>
    <row r="1573" spans="1:16" x14ac:dyDescent="0.2">
      <c r="A1573">
        <f t="shared" si="164"/>
        <v>704</v>
      </c>
      <c r="B1573">
        <f t="shared" si="165"/>
        <v>31</v>
      </c>
      <c r="C1573" s="10" t="str">
        <f>IF(B1573=B1572," ",(LOOKUP(B1573,'Co List'!$A$3:$A$362,'Co List'!$B$3:$B$362)))</f>
        <v xml:space="preserve"> </v>
      </c>
      <c r="D1573" s="6" t="s">
        <v>403</v>
      </c>
      <c r="E1573">
        <v>0</v>
      </c>
      <c r="F1573">
        <v>0</v>
      </c>
      <c r="G1573">
        <v>-7.1054273576010019E-15</v>
      </c>
      <c r="H1573">
        <v>0</v>
      </c>
    </row>
    <row r="1574" spans="1:16" x14ac:dyDescent="0.2">
      <c r="A1574">
        <f t="shared" si="164"/>
        <v>705</v>
      </c>
      <c r="B1574">
        <f t="shared" si="165"/>
        <v>31</v>
      </c>
      <c r="C1574" s="10" t="str">
        <f>IF(B1574=B1573," ",(LOOKUP(B1574,'Co List'!$A$3:$A$362,'Co List'!$B$3:$B$362)))</f>
        <v xml:space="preserve"> </v>
      </c>
      <c r="D1574" s="6" t="s">
        <v>404</v>
      </c>
      <c r="E1574" s="11">
        <v>37.495212000000002</v>
      </c>
      <c r="F1574" s="11">
        <v>50.625017999999997</v>
      </c>
      <c r="G1574" s="11">
        <v>61.161786999999997</v>
      </c>
      <c r="H1574" s="11">
        <v>0</v>
      </c>
    </row>
    <row r="1575" spans="1:16" x14ac:dyDescent="0.2">
      <c r="A1575">
        <f t="shared" si="164"/>
        <v>706</v>
      </c>
      <c r="B1575">
        <f t="shared" si="165"/>
        <v>31</v>
      </c>
      <c r="C1575" s="10" t="str">
        <f>IF(B1575=B1574," ",(LOOKUP(B1575,'Co List'!$A$3:$A$362,'Co List'!$B$3:$B$362)))</f>
        <v xml:space="preserve"> </v>
      </c>
      <c r="D1575" s="6" t="s">
        <v>405</v>
      </c>
      <c r="E1575">
        <v>1029.45</v>
      </c>
      <c r="F1575">
        <v>1436.97</v>
      </c>
      <c r="G1575">
        <v>1887.73</v>
      </c>
      <c r="H1575">
        <v>0</v>
      </c>
    </row>
    <row r="1576" spans="1:16" x14ac:dyDescent="0.2">
      <c r="A1576">
        <f t="shared" si="164"/>
        <v>707</v>
      </c>
      <c r="B1576">
        <f t="shared" si="165"/>
        <v>31</v>
      </c>
      <c r="C1576" s="10" t="str">
        <f>IF(B1576=B1575," ",(LOOKUP(B1576,'Co List'!$A$3:$A$362,'Co List'!$B$3:$B$362)))</f>
        <v xml:space="preserve"> </v>
      </c>
      <c r="D1576" s="6" t="s">
        <v>406</v>
      </c>
      <c r="E1576">
        <v>288.17</v>
      </c>
      <c r="F1576">
        <v>400.21</v>
      </c>
      <c r="G1576">
        <v>552.46</v>
      </c>
      <c r="H1576">
        <v>0</v>
      </c>
    </row>
    <row r="1577" spans="1:16" x14ac:dyDescent="0.2">
      <c r="A1577">
        <f t="shared" si="164"/>
        <v>708</v>
      </c>
      <c r="B1577">
        <f t="shared" si="165"/>
        <v>31</v>
      </c>
      <c r="C1577" s="10" t="str">
        <f>IF(B1577=B1576," ",(LOOKUP(B1577,'Co List'!$A$3:$A$362,'Co List'!$B$3:$B$362)))</f>
        <v xml:space="preserve"> </v>
      </c>
      <c r="D1577" s="6" t="s">
        <v>407</v>
      </c>
      <c r="E1577" s="11">
        <v>76.34</v>
      </c>
      <c r="F1577" s="11">
        <v>113.82</v>
      </c>
      <c r="G1577" s="11">
        <v>156.29</v>
      </c>
      <c r="H1577" s="11">
        <v>0</v>
      </c>
    </row>
    <row r="1578" spans="1:16" x14ac:dyDescent="0.2">
      <c r="A1578">
        <f t="shared" si="164"/>
        <v>709</v>
      </c>
      <c r="B1578">
        <f t="shared" si="165"/>
        <v>31</v>
      </c>
      <c r="C1578" s="10" t="str">
        <f>IF(B1578=B1577," ",(LOOKUP(B1578,'Co List'!$A$3:$A$362,'Co List'!$B$3:$B$362)))</f>
        <v xml:space="preserve"> </v>
      </c>
      <c r="D1578" s="6" t="s">
        <v>408</v>
      </c>
      <c r="E1578">
        <v>25.23</v>
      </c>
      <c r="F1578">
        <v>27.67</v>
      </c>
      <c r="G1578">
        <v>55.35</v>
      </c>
      <c r="H1578">
        <v>0</v>
      </c>
    </row>
    <row r="1579" spans="1:16" x14ac:dyDescent="0.2">
      <c r="A1579">
        <f t="shared" si="164"/>
        <v>710</v>
      </c>
      <c r="B1579">
        <f t="shared" si="165"/>
        <v>31</v>
      </c>
      <c r="C1579" s="10" t="str">
        <f>IF(B1579=B1578," ",(LOOKUP(B1579,'Co List'!$A$3:$A$362,'Co List'!$B$3:$B$362)))</f>
        <v xml:space="preserve"> </v>
      </c>
      <c r="D1579" s="6" t="s">
        <v>409</v>
      </c>
      <c r="E1579">
        <v>37.46</v>
      </c>
      <c r="F1579">
        <v>50.61</v>
      </c>
      <c r="G1579">
        <v>61.41</v>
      </c>
      <c r="H1579">
        <v>0</v>
      </c>
    </row>
    <row r="1580" spans="1:16" x14ac:dyDescent="0.2">
      <c r="A1580">
        <f t="shared" si="164"/>
        <v>711</v>
      </c>
      <c r="B1580">
        <f t="shared" si="165"/>
        <v>31</v>
      </c>
      <c r="C1580" s="10" t="str">
        <f>IF(B1580=B1579," ",(LOOKUP(B1580,'Co List'!$A$3:$A$362,'Co List'!$B$3:$B$362)))</f>
        <v xml:space="preserve"> </v>
      </c>
      <c r="D1580" s="6" t="s">
        <v>410</v>
      </c>
      <c r="E1580">
        <v>37.495212000000002</v>
      </c>
      <c r="F1580">
        <v>50.625017999999997</v>
      </c>
      <c r="G1580">
        <v>61.425626999999999</v>
      </c>
      <c r="H1580">
        <v>0</v>
      </c>
    </row>
    <row r="1581" spans="1:16" x14ac:dyDescent="0.2">
      <c r="A1581">
        <f t="shared" si="164"/>
        <v>712</v>
      </c>
      <c r="B1581">
        <f t="shared" si="165"/>
        <v>31</v>
      </c>
      <c r="C1581" s="10" t="str">
        <f>IF(B1581=B1580," ",(LOOKUP(B1581,'Co List'!$A$3:$A$362,'Co List'!$B$3:$B$362)))</f>
        <v xml:space="preserve"> </v>
      </c>
      <c r="D1581" s="6" t="s">
        <v>411</v>
      </c>
      <c r="E1581">
        <v>37.495212000000002</v>
      </c>
      <c r="F1581">
        <v>50.625017999999997</v>
      </c>
      <c r="G1581">
        <v>61.425626999999999</v>
      </c>
      <c r="H1581">
        <v>0</v>
      </c>
    </row>
    <row r="1582" spans="1:16" x14ac:dyDescent="0.2">
      <c r="A1582">
        <f t="shared" si="164"/>
        <v>713</v>
      </c>
      <c r="B1582">
        <f t="shared" si="165"/>
        <v>31</v>
      </c>
      <c r="C1582" s="10" t="str">
        <f>IF(B1582=B1581," ",(LOOKUP(B1582,'Co List'!$A$3:$A$362,'Co List'!$B$3:$B$362)))</f>
        <v xml:space="preserve"> </v>
      </c>
      <c r="D1582" s="6" t="s">
        <v>412</v>
      </c>
      <c r="E1582">
        <v>3.5212000000001353E-2</v>
      </c>
      <c r="F1582">
        <v>1.5017999999997755E-2</v>
      </c>
      <c r="G1582">
        <v>1.5627000000002056E-2</v>
      </c>
      <c r="H1582">
        <v>0</v>
      </c>
    </row>
    <row r="1583" spans="1:16" ht="13.5" thickBot="1" x14ac:dyDescent="0.25">
      <c r="A1583">
        <f t="shared" si="164"/>
        <v>714</v>
      </c>
      <c r="B1583">
        <f t="shared" si="165"/>
        <v>31</v>
      </c>
      <c r="C1583" s="10" t="str">
        <f>IF(B1583=B1582," ",(LOOKUP(B1583,'Co List'!$A$3:$A$362,'Co List'!$B$3:$B$362)))</f>
        <v xml:space="preserve"> </v>
      </c>
      <c r="D1583" s="9" t="s">
        <v>413</v>
      </c>
      <c r="E1583">
        <v>12</v>
      </c>
      <c r="F1583">
        <v>12</v>
      </c>
      <c r="G1583">
        <v>12</v>
      </c>
      <c r="H1583">
        <v>0</v>
      </c>
    </row>
    <row r="1584" spans="1:16" ht="15" x14ac:dyDescent="0.25">
      <c r="A1584">
        <f t="shared" si="164"/>
        <v>715</v>
      </c>
      <c r="B1584">
        <f t="shared" si="165"/>
        <v>32</v>
      </c>
      <c r="C1584" s="10" t="str">
        <f>IF(B1584=B1583," ",(LOOKUP(B1584,'Co List'!$A$3:$A$362,'Co List'!$B$3:$B$362)))</f>
        <v>ANIK INDUSTRIES</v>
      </c>
      <c r="D1584" s="4" t="s">
        <v>362</v>
      </c>
      <c r="E1584">
        <v>79.017123137361921</v>
      </c>
      <c r="F1584">
        <v>69.72294118763935</v>
      </c>
      <c r="G1584">
        <v>67.756473978966142</v>
      </c>
      <c r="H1584">
        <v>69.234556187234162</v>
      </c>
      <c r="J1584">
        <f t="shared" ref="J1584" si="166">COUNTIF(E1626:H1626,0)</f>
        <v>0</v>
      </c>
      <c r="K1584">
        <f>SUM(E1584:H1584)/(4-J1584)</f>
        <v>71.432773622800397</v>
      </c>
      <c r="L1584">
        <f>SUM(E1594:H1594)/(4-J1584)</f>
        <v>28621.641031323656</v>
      </c>
      <c r="M1584">
        <f>E1594</f>
        <v>23696.834916288331</v>
      </c>
      <c r="N1584">
        <f t="shared" ref="N1584" si="167">F1594</f>
        <v>28296.006299216275</v>
      </c>
      <c r="O1584">
        <f t="shared" ref="O1584" si="168">G1594</f>
        <v>31729.182474663168</v>
      </c>
      <c r="P1584">
        <f t="shared" ref="P1584" si="169">H1594</f>
        <v>30764.540435126837</v>
      </c>
    </row>
    <row r="1585" spans="1:8" x14ac:dyDescent="0.2">
      <c r="A1585">
        <f t="shared" si="164"/>
        <v>716</v>
      </c>
      <c r="B1585">
        <f t="shared" si="165"/>
        <v>32</v>
      </c>
      <c r="C1585" s="10" t="str">
        <f>IF(B1585=B1584," ",(LOOKUP(B1585,'Co List'!$A$3:$A$362,'Co List'!$B$3:$B$362)))</f>
        <v xml:space="preserve"> </v>
      </c>
      <c r="D1585" s="6" t="s">
        <v>364</v>
      </c>
      <c r="E1585">
        <v>4.2541642672990925</v>
      </c>
      <c r="F1585">
        <v>4.2869759827756795</v>
      </c>
      <c r="G1585">
        <v>4.2543803418767947</v>
      </c>
      <c r="H1585">
        <v>4.2467851704498232</v>
      </c>
    </row>
    <row r="1586" spans="1:8" x14ac:dyDescent="0.2">
      <c r="A1586">
        <f t="shared" si="164"/>
        <v>717</v>
      </c>
      <c r="B1586">
        <f t="shared" si="165"/>
        <v>32</v>
      </c>
      <c r="C1586" s="10" t="str">
        <f>IF(B1586=B1585," ",(LOOKUP(B1586,'Co List'!$A$3:$A$362,'Co List'!$B$3:$B$362)))</f>
        <v xml:space="preserve"> </v>
      </c>
      <c r="D1586" s="6" t="s">
        <v>365</v>
      </c>
      <c r="E1586">
        <v>0.80385152426902651</v>
      </c>
      <c r="F1586">
        <v>0.78781124843219108</v>
      </c>
      <c r="G1586">
        <v>0.77943732877184801</v>
      </c>
      <c r="H1586">
        <v>0.77940137282914346</v>
      </c>
    </row>
    <row r="1587" spans="1:8" x14ac:dyDescent="0.2">
      <c r="A1587">
        <f t="shared" si="164"/>
        <v>718</v>
      </c>
      <c r="B1587">
        <f t="shared" si="165"/>
        <v>32</v>
      </c>
      <c r="C1587" s="10" t="str">
        <f>IF(B1587=B1586," ",(LOOKUP(B1587,'Co List'!$A$3:$A$362,'Co List'!$B$3:$B$362)))</f>
        <v xml:space="preserve"> </v>
      </c>
      <c r="D1587" s="7" t="s">
        <v>366</v>
      </c>
      <c r="E1587">
        <v>1.9371554277261407</v>
      </c>
      <c r="F1587">
        <v>2.2164783803493817</v>
      </c>
      <c r="G1587">
        <v>1.9735883456800232</v>
      </c>
      <c r="H1587">
        <v>2.4339035154372497</v>
      </c>
    </row>
    <row r="1588" spans="1:8" x14ac:dyDescent="0.2">
      <c r="A1588">
        <f t="shared" si="164"/>
        <v>719</v>
      </c>
      <c r="B1588">
        <f t="shared" si="165"/>
        <v>32</v>
      </c>
      <c r="C1588" s="10" t="str">
        <f>IF(B1588=B1587," ",(LOOKUP(B1588,'Co List'!$A$3:$A$362,'Co List'!$B$3:$B$362)))</f>
        <v xml:space="preserve"> </v>
      </c>
      <c r="D1588" s="6" t="s">
        <v>367</v>
      </c>
      <c r="E1588">
        <v>213484.99924584082</v>
      </c>
      <c r="F1588">
        <v>280436.13775239122</v>
      </c>
      <c r="G1588">
        <v>239646.3933131659</v>
      </c>
      <c r="H1588">
        <v>288597.94029199664</v>
      </c>
    </row>
    <row r="1589" spans="1:8" x14ac:dyDescent="0.2">
      <c r="A1589">
        <f t="shared" si="164"/>
        <v>720</v>
      </c>
      <c r="B1589">
        <f t="shared" si="165"/>
        <v>32</v>
      </c>
      <c r="C1589" s="10" t="str">
        <f>IF(B1589=B1588," ",(LOOKUP(B1589,'Co List'!$A$3:$A$362,'Co List'!$B$3:$B$362)))</f>
        <v xml:space="preserve"> </v>
      </c>
      <c r="D1589" s="6" t="s">
        <v>368</v>
      </c>
      <c r="E1589">
        <v>8.5393999698336331E-2</v>
      </c>
      <c r="F1589">
        <v>0.10196759026744603</v>
      </c>
      <c r="G1589">
        <v>0.1143393963050925</v>
      </c>
      <c r="H1589">
        <v>0.11086320877523184</v>
      </c>
    </row>
    <row r="1590" spans="1:8" x14ac:dyDescent="0.2">
      <c r="A1590">
        <f t="shared" si="164"/>
        <v>721</v>
      </c>
      <c r="B1590">
        <f t="shared" si="165"/>
        <v>32</v>
      </c>
      <c r="C1590" s="10" t="str">
        <f>IF(B1590=B1589," ",(LOOKUP(B1590,'Co List'!$A$3:$A$362,'Co List'!$B$3:$B$362)))</f>
        <v xml:space="preserve"> </v>
      </c>
      <c r="D1590" s="6" t="s">
        <v>369</v>
      </c>
      <c r="E1590">
        <v>91.49357110536036</v>
      </c>
      <c r="F1590">
        <v>49.940004057917896</v>
      </c>
      <c r="G1590">
        <v>39.85076924725341</v>
      </c>
      <c r="H1590">
        <v>46.416023589509415</v>
      </c>
    </row>
    <row r="1591" spans="1:8" x14ac:dyDescent="0.2">
      <c r="A1591">
        <f t="shared" si="164"/>
        <v>722</v>
      </c>
      <c r="B1591">
        <f t="shared" si="165"/>
        <v>32</v>
      </c>
      <c r="C1591" s="10" t="str">
        <f>IF(B1591=B1590," ",(LOOKUP(B1591,'Co List'!$A$3:$A$362,'Co List'!$B$3:$B$362)))</f>
        <v xml:space="preserve"> </v>
      </c>
      <c r="D1591" s="6" t="s">
        <v>370</v>
      </c>
      <c r="E1591">
        <v>0</v>
      </c>
      <c r="F1591">
        <v>0</v>
      </c>
      <c r="G1591">
        <v>0</v>
      </c>
      <c r="H1591">
        <v>0</v>
      </c>
    </row>
    <row r="1592" spans="1:8" x14ac:dyDescent="0.2">
      <c r="A1592">
        <f t="shared" si="164"/>
        <v>723</v>
      </c>
      <c r="B1592">
        <f t="shared" si="165"/>
        <v>32</v>
      </c>
      <c r="C1592" s="10" t="str">
        <f>IF(B1592=B1591," ",(LOOKUP(B1592,'Co List'!$A$3:$A$362,'Co List'!$B$3:$B$362)))</f>
        <v xml:space="preserve"> </v>
      </c>
      <c r="D1592" s="6" t="s">
        <v>371</v>
      </c>
      <c r="E1592">
        <v>27.453459313232763</v>
      </c>
      <c r="F1592">
        <v>25.400965669536703</v>
      </c>
      <c r="G1592">
        <v>24.616768453596446</v>
      </c>
      <c r="H1592">
        <v>25.221290897414292</v>
      </c>
    </row>
    <row r="1593" spans="1:8" x14ac:dyDescent="0.2">
      <c r="A1593">
        <f t="shared" si="164"/>
        <v>724</v>
      </c>
      <c r="B1593">
        <f t="shared" si="165"/>
        <v>32</v>
      </c>
      <c r="C1593" s="10" t="str">
        <f>IF(B1593=B1592," ",(LOOKUP(B1593,'Co List'!$A$3:$A$362,'Co List'!$B$3:$B$362)))</f>
        <v xml:space="preserve"> </v>
      </c>
      <c r="D1593" s="6" t="s">
        <v>372</v>
      </c>
      <c r="E1593">
        <v>72.54654068676723</v>
      </c>
      <c r="F1593">
        <v>74.599034330463297</v>
      </c>
      <c r="G1593">
        <v>75.38323154640355</v>
      </c>
      <c r="H1593">
        <v>74.778709102585722</v>
      </c>
    </row>
    <row r="1594" spans="1:8" x14ac:dyDescent="0.2">
      <c r="A1594">
        <f t="shared" si="164"/>
        <v>725</v>
      </c>
      <c r="B1594">
        <f t="shared" si="165"/>
        <v>32</v>
      </c>
      <c r="C1594" s="10" t="str">
        <f>IF(B1594=B1593," ",(LOOKUP(B1594,'Co List'!$A$3:$A$362,'Co List'!$B$3:$B$362)))</f>
        <v xml:space="preserve"> </v>
      </c>
      <c r="D1594" s="6" t="s">
        <v>373</v>
      </c>
      <c r="E1594">
        <v>23696.834916288331</v>
      </c>
      <c r="F1594">
        <v>28296.006299216275</v>
      </c>
      <c r="G1594">
        <v>31729.182474663168</v>
      </c>
      <c r="H1594">
        <v>30764.540435126837</v>
      </c>
    </row>
    <row r="1595" spans="1:8" x14ac:dyDescent="0.2">
      <c r="A1595">
        <f t="shared" si="164"/>
        <v>726</v>
      </c>
      <c r="B1595">
        <f t="shared" si="165"/>
        <v>32</v>
      </c>
      <c r="C1595" s="10" t="str">
        <f>IF(B1595=B1594," ",(LOOKUP(B1595,'Co List'!$A$3:$A$362,'Co List'!$B$3:$B$362)))</f>
        <v xml:space="preserve"> </v>
      </c>
      <c r="D1595" s="6" t="s">
        <v>374</v>
      </c>
      <c r="E1595">
        <v>23022.838440919382</v>
      </c>
      <c r="F1595">
        <v>27367.756588244752</v>
      </c>
      <c r="G1595">
        <v>30793.59263195932</v>
      </c>
      <c r="H1595">
        <v>29890.162149382562</v>
      </c>
    </row>
    <row r="1596" spans="1:8" x14ac:dyDescent="0.2">
      <c r="A1596">
        <f t="shared" si="164"/>
        <v>727</v>
      </c>
      <c r="B1596">
        <f t="shared" si="165"/>
        <v>32</v>
      </c>
      <c r="C1596" s="10" t="str">
        <f>IF(B1596=B1595," ",(LOOKUP(B1596,'Co List'!$A$3:$A$362,'Co List'!$B$3:$B$362)))</f>
        <v xml:space="preserve"> </v>
      </c>
      <c r="D1596" s="6" t="s">
        <v>375</v>
      </c>
      <c r="E1596">
        <v>544.50660694571411</v>
      </c>
      <c r="F1596">
        <v>761.01451341798349</v>
      </c>
      <c r="G1596">
        <v>756.57997379718097</v>
      </c>
      <c r="H1596">
        <v>704.24082429980649</v>
      </c>
    </row>
    <row r="1597" spans="1:8" x14ac:dyDescent="0.2">
      <c r="A1597">
        <f t="shared" si="164"/>
        <v>728</v>
      </c>
      <c r="B1597">
        <f t="shared" si="165"/>
        <v>32</v>
      </c>
      <c r="C1597" s="10" t="str">
        <f>IF(B1597=B1596," ",(LOOKUP(B1597,'Co List'!$A$3:$A$362,'Co List'!$B$3:$B$362)))</f>
        <v xml:space="preserve"> </v>
      </c>
      <c r="D1597" s="6" t="s">
        <v>376</v>
      </c>
      <c r="E1597">
        <v>129.48986842323671</v>
      </c>
      <c r="F1597">
        <v>167.23519755353854</v>
      </c>
      <c r="G1597">
        <v>179.00986890666593</v>
      </c>
      <c r="H1597">
        <v>170.13746144447114</v>
      </c>
    </row>
    <row r="1598" spans="1:8" x14ac:dyDescent="0.2">
      <c r="A1598">
        <f t="shared" si="164"/>
        <v>729</v>
      </c>
      <c r="B1598">
        <f t="shared" si="165"/>
        <v>32</v>
      </c>
      <c r="C1598" s="10" t="str">
        <f>IF(B1598=B1597," ",(LOOKUP(B1598,'Co List'!$A$3:$A$362,'Co List'!$B$3:$B$362)))</f>
        <v xml:space="preserve"> </v>
      </c>
      <c r="D1598" s="6" t="s">
        <v>377</v>
      </c>
      <c r="E1598">
        <v>6505.6009322671525</v>
      </c>
      <c r="F1598">
        <v>7187.4588459138686</v>
      </c>
      <c r="G1598">
        <v>7810.6993820069347</v>
      </c>
      <c r="H1598">
        <v>7759.2142363959847</v>
      </c>
    </row>
    <row r="1599" spans="1:8" ht="15" x14ac:dyDescent="0.25">
      <c r="A1599">
        <f t="shared" si="164"/>
        <v>730</v>
      </c>
      <c r="B1599">
        <f t="shared" si="165"/>
        <v>32</v>
      </c>
      <c r="C1599" s="10" t="str">
        <f>IF(B1599=B1598," ",(LOOKUP(B1599,'Co List'!$A$3:$A$362,'Co List'!$B$3:$B$362)))</f>
        <v xml:space="preserve"> </v>
      </c>
      <c r="D1599" s="8" t="s">
        <v>378</v>
      </c>
      <c r="E1599">
        <v>5375.213459999999</v>
      </c>
      <c r="F1599">
        <v>6092.7975800000004</v>
      </c>
      <c r="G1599">
        <v>6757.3170600000003</v>
      </c>
      <c r="H1599">
        <v>6645.8542799999996</v>
      </c>
    </row>
    <row r="1600" spans="1:8" ht="15" x14ac:dyDescent="0.25">
      <c r="A1600">
        <f t="shared" si="164"/>
        <v>731</v>
      </c>
      <c r="B1600">
        <f t="shared" si="165"/>
        <v>32</v>
      </c>
      <c r="C1600" s="10" t="str">
        <f>IF(B1600=B1599," ",(LOOKUP(B1600,'Co List'!$A$3:$A$362,'Co List'!$B$3:$B$362)))</f>
        <v xml:space="preserve"> </v>
      </c>
      <c r="D1600" s="8" t="s">
        <v>379</v>
      </c>
      <c r="E1600">
        <v>1130.387472267153</v>
      </c>
      <c r="F1600">
        <v>1094.6612659138686</v>
      </c>
      <c r="G1600">
        <v>1053.3823220069339</v>
      </c>
      <c r="H1600">
        <v>1113.3599563959851</v>
      </c>
    </row>
    <row r="1601" spans="1:8" ht="15" x14ac:dyDescent="0.25">
      <c r="A1601">
        <f t="shared" si="164"/>
        <v>732</v>
      </c>
      <c r="B1601">
        <f t="shared" si="165"/>
        <v>32</v>
      </c>
      <c r="C1601" s="10" t="str">
        <f>IF(B1601=B1600," ",(LOOKUP(B1601,'Co List'!$A$3:$A$362,'Co List'!$B$3:$B$362)))</f>
        <v xml:space="preserve"> </v>
      </c>
      <c r="D1601" s="8" t="s">
        <v>380</v>
      </c>
      <c r="E1601">
        <v>0</v>
      </c>
      <c r="F1601">
        <v>0</v>
      </c>
      <c r="G1601">
        <v>0</v>
      </c>
      <c r="H1601">
        <v>0</v>
      </c>
    </row>
    <row r="1602" spans="1:8" ht="15" x14ac:dyDescent="0.25">
      <c r="A1602">
        <f t="shared" si="164"/>
        <v>733</v>
      </c>
      <c r="B1602">
        <f t="shared" si="165"/>
        <v>32</v>
      </c>
      <c r="C1602" s="10" t="str">
        <f>IF(B1602=B1601," ",(LOOKUP(B1602,'Co List'!$A$3:$A$362,'Co List'!$B$3:$B$362)))</f>
        <v xml:space="preserve"> </v>
      </c>
      <c r="D1602" s="8" t="s">
        <v>381</v>
      </c>
      <c r="E1602">
        <v>17191.233984021179</v>
      </c>
      <c r="F1602">
        <v>21108.547453302406</v>
      </c>
      <c r="G1602">
        <v>23918.483092656232</v>
      </c>
      <c r="H1602">
        <v>23005.326198730854</v>
      </c>
    </row>
    <row r="1603" spans="1:8" ht="15" x14ac:dyDescent="0.25">
      <c r="A1603">
        <f t="shared" si="164"/>
        <v>734</v>
      </c>
      <c r="B1603">
        <f t="shared" si="165"/>
        <v>32</v>
      </c>
      <c r="C1603" s="10" t="str">
        <f>IF(B1603=B1602," ",(LOOKUP(B1603,'Co List'!$A$3:$A$362,'Co List'!$B$3:$B$362)))</f>
        <v xml:space="preserve"> </v>
      </c>
      <c r="D1603" s="8" t="s">
        <v>382</v>
      </c>
      <c r="E1603">
        <v>17191.233984021179</v>
      </c>
      <c r="F1603">
        <v>21108.547453302406</v>
      </c>
      <c r="G1603">
        <v>23918.483092656232</v>
      </c>
      <c r="H1603">
        <v>23005.326198730854</v>
      </c>
    </row>
    <row r="1604" spans="1:8" ht="15" x14ac:dyDescent="0.25">
      <c r="A1604">
        <f t="shared" si="164"/>
        <v>735</v>
      </c>
      <c r="B1604">
        <f t="shared" si="165"/>
        <v>32</v>
      </c>
      <c r="C1604" s="10" t="str">
        <f>IF(B1604=B1603," ",(LOOKUP(B1604,'Co List'!$A$3:$A$362,'Co List'!$B$3:$B$362)))</f>
        <v xml:space="preserve"> </v>
      </c>
      <c r="D1604" s="8" t="s">
        <v>383</v>
      </c>
      <c r="E1604">
        <v>0</v>
      </c>
      <c r="F1604">
        <v>0</v>
      </c>
      <c r="G1604">
        <v>0</v>
      </c>
      <c r="H1604">
        <v>0</v>
      </c>
    </row>
    <row r="1605" spans="1:8" x14ac:dyDescent="0.2">
      <c r="A1605">
        <f t="shared" ref="A1605:A1668" si="170">IF(A1604&gt;0,A1604+1,(IF($C$1=C1605,1,0)))</f>
        <v>736</v>
      </c>
      <c r="B1605">
        <f t="shared" ref="B1605:B1668" si="171">IF(D1605=$D$3,B1604+1,B1604)</f>
        <v>32</v>
      </c>
      <c r="C1605" s="10" t="str">
        <f>IF(B1605=B1604," ",(LOOKUP(B1605,'Co List'!$A$3:$A$362,'Co List'!$B$3:$B$362)))</f>
        <v xml:space="preserve"> </v>
      </c>
      <c r="D1605" s="6" t="s">
        <v>384</v>
      </c>
      <c r="E1605">
        <v>0</v>
      </c>
      <c r="F1605">
        <v>0</v>
      </c>
      <c r="G1605">
        <v>0</v>
      </c>
      <c r="H1605">
        <v>0</v>
      </c>
    </row>
    <row r="1606" spans="1:8" x14ac:dyDescent="0.2">
      <c r="A1606">
        <f t="shared" si="170"/>
        <v>737</v>
      </c>
      <c r="B1606">
        <f t="shared" si="171"/>
        <v>32</v>
      </c>
      <c r="C1606" s="10" t="str">
        <f>IF(B1606=B1605," ",(LOOKUP(B1606,'Co List'!$A$3:$A$362,'Co List'!$B$3:$B$362)))</f>
        <v xml:space="preserve"> </v>
      </c>
      <c r="D1606" s="6" t="s">
        <v>385</v>
      </c>
      <c r="E1606">
        <v>4041.0367122320004</v>
      </c>
      <c r="F1606">
        <v>4923.8781691599997</v>
      </c>
      <c r="G1606">
        <v>5622.083869</v>
      </c>
      <c r="H1606">
        <v>5417.1156004799996</v>
      </c>
    </row>
    <row r="1607" spans="1:8" x14ac:dyDescent="0.2">
      <c r="A1607">
        <f t="shared" si="170"/>
        <v>738</v>
      </c>
      <c r="B1607">
        <f t="shared" si="171"/>
        <v>32</v>
      </c>
      <c r="C1607" s="10" t="str">
        <f>IF(B1607=B1606," ",(LOOKUP(B1607,'Co List'!$A$3:$A$362,'Co List'!$B$3:$B$362)))</f>
        <v xml:space="preserve"> </v>
      </c>
      <c r="D1607" s="6" t="s">
        <v>386</v>
      </c>
      <c r="E1607">
        <v>2398.3675747920006</v>
      </c>
      <c r="F1607">
        <v>2597.8351039200002</v>
      </c>
      <c r="G1607">
        <v>3334.2839157600001</v>
      </c>
      <c r="H1607">
        <v>3295.3628055599997</v>
      </c>
    </row>
    <row r="1608" spans="1:8" x14ac:dyDescent="0.2">
      <c r="A1608">
        <f t="shared" si="170"/>
        <v>739</v>
      </c>
      <c r="B1608">
        <f t="shared" si="171"/>
        <v>32</v>
      </c>
      <c r="C1608" s="10" t="str">
        <f>IF(B1608=B1607," ",(LOOKUP(B1608,'Co List'!$A$3:$A$362,'Co List'!$B$3:$B$362)))</f>
        <v xml:space="preserve"> </v>
      </c>
      <c r="D1608" s="6" t="s">
        <v>387</v>
      </c>
      <c r="E1608">
        <v>0</v>
      </c>
      <c r="F1608">
        <v>0</v>
      </c>
      <c r="G1608">
        <v>0</v>
      </c>
      <c r="H1608">
        <v>0</v>
      </c>
    </row>
    <row r="1609" spans="1:8" x14ac:dyDescent="0.2">
      <c r="A1609">
        <f t="shared" si="170"/>
        <v>740</v>
      </c>
      <c r="B1609">
        <f t="shared" si="171"/>
        <v>32</v>
      </c>
      <c r="C1609" s="10" t="str">
        <f>IF(B1609=B1608," ",(LOOKUP(B1609,'Co List'!$A$3:$A$362,'Co List'!$B$3:$B$362)))</f>
        <v xml:space="preserve"> </v>
      </c>
      <c r="D1609" s="6" t="s">
        <v>388</v>
      </c>
      <c r="E1609">
        <v>0</v>
      </c>
      <c r="F1609">
        <v>0</v>
      </c>
      <c r="G1609">
        <v>0</v>
      </c>
      <c r="H1609">
        <v>0</v>
      </c>
    </row>
    <row r="1610" spans="1:8" x14ac:dyDescent="0.2">
      <c r="A1610">
        <f t="shared" si="170"/>
        <v>741</v>
      </c>
      <c r="B1610">
        <f t="shared" si="171"/>
        <v>32</v>
      </c>
      <c r="C1610" s="10" t="str">
        <f>IF(B1610=B1609," ",(LOOKUP(B1610,'Co List'!$A$3:$A$362,'Co List'!$B$3:$B$362)))</f>
        <v xml:space="preserve"> </v>
      </c>
      <c r="D1610" s="6" t="s">
        <v>389</v>
      </c>
      <c r="E1610">
        <v>0</v>
      </c>
      <c r="F1610">
        <v>0</v>
      </c>
      <c r="G1610">
        <v>0</v>
      </c>
      <c r="H1610">
        <v>0</v>
      </c>
    </row>
    <row r="1611" spans="1:8" x14ac:dyDescent="0.2">
      <c r="A1611">
        <f t="shared" si="170"/>
        <v>742</v>
      </c>
      <c r="B1611">
        <f t="shared" si="171"/>
        <v>32</v>
      </c>
      <c r="C1611" s="10" t="str">
        <f>IF(B1611=B1610," ",(LOOKUP(B1611,'Co List'!$A$3:$A$362,'Co List'!$B$3:$B$362)))</f>
        <v xml:space="preserve"> </v>
      </c>
      <c r="D1611" s="6" t="s">
        <v>390</v>
      </c>
      <c r="E1611">
        <v>0</v>
      </c>
      <c r="F1611">
        <v>0</v>
      </c>
      <c r="G1611">
        <v>0</v>
      </c>
      <c r="H1611">
        <v>0</v>
      </c>
    </row>
    <row r="1612" spans="1:8" x14ac:dyDescent="0.2">
      <c r="A1612">
        <f t="shared" si="170"/>
        <v>743</v>
      </c>
      <c r="B1612">
        <f t="shared" si="171"/>
        <v>32</v>
      </c>
      <c r="C1612" s="10" t="str">
        <f>IF(B1612=B1611," ",(LOOKUP(B1612,'Co List'!$A$3:$A$362,'Co List'!$B$3:$B$362)))</f>
        <v xml:space="preserve"> </v>
      </c>
      <c r="D1612" s="6" t="s">
        <v>391</v>
      </c>
      <c r="E1612">
        <v>0</v>
      </c>
      <c r="F1612">
        <v>0</v>
      </c>
      <c r="G1612">
        <v>0</v>
      </c>
      <c r="H1612">
        <v>0</v>
      </c>
    </row>
    <row r="1613" spans="1:8" x14ac:dyDescent="0.2">
      <c r="A1613">
        <f t="shared" si="170"/>
        <v>744</v>
      </c>
      <c r="B1613">
        <f t="shared" si="171"/>
        <v>32</v>
      </c>
      <c r="C1613" s="10" t="str">
        <f>IF(B1613=B1612," ",(LOOKUP(B1613,'Co List'!$A$3:$A$362,'Co List'!$B$3:$B$362)))</f>
        <v xml:space="preserve"> </v>
      </c>
      <c r="D1613" s="6" t="s">
        <v>392</v>
      </c>
      <c r="E1613">
        <v>0</v>
      </c>
      <c r="F1613">
        <v>0</v>
      </c>
      <c r="G1613">
        <v>0</v>
      </c>
      <c r="H1613">
        <v>0</v>
      </c>
    </row>
    <row r="1614" spans="1:8" x14ac:dyDescent="0.2">
      <c r="A1614">
        <f t="shared" si="170"/>
        <v>745</v>
      </c>
      <c r="B1614">
        <f t="shared" si="171"/>
        <v>32</v>
      </c>
      <c r="C1614" s="10" t="str">
        <f>IF(B1614=B1613," ",(LOOKUP(B1614,'Co List'!$A$3:$A$362,'Co List'!$B$3:$B$362)))</f>
        <v xml:space="preserve"> </v>
      </c>
      <c r="D1614" s="6" t="s">
        <v>393</v>
      </c>
      <c r="E1614">
        <v>1642.66913744</v>
      </c>
      <c r="F1614">
        <v>2326.04306524</v>
      </c>
      <c r="G1614">
        <v>2287.7999532399999</v>
      </c>
      <c r="H1614">
        <v>2121.7527949199998</v>
      </c>
    </row>
    <row r="1615" spans="1:8" ht="15" x14ac:dyDescent="0.25">
      <c r="A1615">
        <f t="shared" si="170"/>
        <v>746</v>
      </c>
      <c r="B1615">
        <f t="shared" si="171"/>
        <v>32</v>
      </c>
      <c r="C1615" s="10" t="str">
        <f>IF(B1615=B1614," ",(LOOKUP(B1615,'Co List'!$A$3:$A$362,'Co List'!$B$3:$B$362)))</f>
        <v xml:space="preserve"> </v>
      </c>
      <c r="D1615" s="8" t="s">
        <v>394</v>
      </c>
      <c r="E1615">
        <v>0</v>
      </c>
      <c r="F1615">
        <v>0</v>
      </c>
      <c r="G1615">
        <v>0</v>
      </c>
      <c r="H1615">
        <v>0</v>
      </c>
    </row>
    <row r="1616" spans="1:8" ht="15" x14ac:dyDescent="0.25">
      <c r="A1616">
        <f t="shared" si="170"/>
        <v>747</v>
      </c>
      <c r="B1616">
        <f t="shared" si="171"/>
        <v>32</v>
      </c>
      <c r="C1616" s="10" t="str">
        <f>IF(B1616=B1615," ",(LOOKUP(B1616,'Co List'!$A$3:$A$362,'Co List'!$B$3:$B$362)))</f>
        <v xml:space="preserve"> </v>
      </c>
      <c r="D1616" s="8" t="s">
        <v>395</v>
      </c>
      <c r="E1616">
        <v>3.5620714858720004</v>
      </c>
      <c r="F1616">
        <v>5.8867998738500003</v>
      </c>
      <c r="G1616">
        <v>7.7257857589799999</v>
      </c>
      <c r="H1616">
        <v>6.7623498408299998</v>
      </c>
    </row>
    <row r="1617" spans="1:8" ht="15" x14ac:dyDescent="0.25">
      <c r="A1617">
        <f t="shared" si="170"/>
        <v>748</v>
      </c>
      <c r="B1617">
        <f t="shared" si="171"/>
        <v>32</v>
      </c>
      <c r="C1617" s="10" t="str">
        <f>IF(B1617=B1616," ",(LOOKUP(B1617,'Co List'!$A$3:$A$362,'Co List'!$B$3:$B$362)))</f>
        <v xml:space="preserve"> </v>
      </c>
      <c r="D1617" s="8" t="s">
        <v>396</v>
      </c>
      <c r="E1617">
        <v>8093.0379999999996</v>
      </c>
      <c r="F1617">
        <v>9123.3259999999991</v>
      </c>
      <c r="G1617">
        <v>10020.946</v>
      </c>
      <c r="H1617">
        <v>9955.3510000000006</v>
      </c>
    </row>
    <row r="1618" spans="1:8" x14ac:dyDescent="0.2">
      <c r="A1618">
        <f t="shared" si="170"/>
        <v>749</v>
      </c>
      <c r="B1618">
        <f t="shared" si="171"/>
        <v>32</v>
      </c>
      <c r="C1618" s="10" t="str">
        <f>IF(B1618=B1617," ",(LOOKUP(B1618,'Co List'!$A$3:$A$362,'Co List'!$B$3:$B$362)))</f>
        <v xml:space="preserve"> </v>
      </c>
      <c r="D1618" s="6" t="s">
        <v>397</v>
      </c>
      <c r="E1618">
        <v>6636.0659999999998</v>
      </c>
      <c r="F1618">
        <v>7712.402</v>
      </c>
      <c r="G1618">
        <v>8663.2270000000008</v>
      </c>
      <c r="H1618">
        <v>8520.3259999999991</v>
      </c>
    </row>
    <row r="1619" spans="1:8" x14ac:dyDescent="0.2">
      <c r="A1619">
        <f t="shared" si="170"/>
        <v>750</v>
      </c>
      <c r="B1619">
        <f t="shared" si="171"/>
        <v>32</v>
      </c>
      <c r="C1619" s="10" t="str">
        <f>IF(B1619=B1618," ",(LOOKUP(B1619,'Co List'!$A$3:$A$362,'Co List'!$B$3:$B$362)))</f>
        <v xml:space="preserve"> </v>
      </c>
      <c r="D1619" s="6" t="s">
        <v>398</v>
      </c>
      <c r="E1619">
        <v>1456.972</v>
      </c>
      <c r="F1619">
        <v>1410.924</v>
      </c>
      <c r="G1619">
        <v>1357.7190000000001</v>
      </c>
      <c r="H1619">
        <v>1435.0250000000001</v>
      </c>
    </row>
    <row r="1620" spans="1:8" x14ac:dyDescent="0.2">
      <c r="A1620">
        <f t="shared" si="170"/>
        <v>751</v>
      </c>
      <c r="B1620">
        <f t="shared" si="171"/>
        <v>32</v>
      </c>
      <c r="C1620" s="10" t="str">
        <f>IF(B1620=B1619," ",(LOOKUP(B1620,'Co List'!$A$3:$A$362,'Co List'!$B$3:$B$362)))</f>
        <v xml:space="preserve"> </v>
      </c>
      <c r="D1620" s="6" t="s">
        <v>399</v>
      </c>
      <c r="E1620">
        <v>0</v>
      </c>
      <c r="F1620">
        <v>0</v>
      </c>
      <c r="G1620">
        <v>0</v>
      </c>
      <c r="H1620">
        <v>0</v>
      </c>
    </row>
    <row r="1621" spans="1:8" x14ac:dyDescent="0.2">
      <c r="A1621">
        <f t="shared" si="170"/>
        <v>752</v>
      </c>
      <c r="B1621">
        <f t="shared" si="171"/>
        <v>32</v>
      </c>
      <c r="C1621" s="10" t="str">
        <f>IF(B1621=B1620," ",(LOOKUP(B1621,'Co List'!$A$3:$A$362,'Co List'!$B$3:$B$362)))</f>
        <v xml:space="preserve"> </v>
      </c>
      <c r="D1621" s="6" t="s">
        <v>400</v>
      </c>
      <c r="E1621">
        <v>0</v>
      </c>
      <c r="F1621">
        <v>0</v>
      </c>
      <c r="G1621">
        <v>0</v>
      </c>
      <c r="H1621">
        <v>0</v>
      </c>
    </row>
    <row r="1622" spans="1:8" x14ac:dyDescent="0.2">
      <c r="A1622">
        <f t="shared" si="170"/>
        <v>753</v>
      </c>
      <c r="B1622">
        <f t="shared" si="171"/>
        <v>32</v>
      </c>
      <c r="C1622" s="10" t="str">
        <f>IF(B1622=B1621," ",(LOOKUP(B1622,'Co List'!$A$3:$A$362,'Co List'!$B$3:$B$362)))</f>
        <v xml:space="preserve"> </v>
      </c>
      <c r="D1622" s="6" t="s">
        <v>401</v>
      </c>
      <c r="E1622">
        <v>3.1454952839999999</v>
      </c>
      <c r="F1622">
        <v>4.1107102660000008</v>
      </c>
      <c r="G1622">
        <v>5.0679877949999996</v>
      </c>
      <c r="H1622">
        <v>6.0664721119999996</v>
      </c>
    </row>
    <row r="1623" spans="1:8" x14ac:dyDescent="0.2">
      <c r="A1623">
        <f t="shared" si="170"/>
        <v>754</v>
      </c>
      <c r="B1623">
        <f t="shared" si="171"/>
        <v>32</v>
      </c>
      <c r="C1623" s="10" t="str">
        <f>IF(B1623=B1622," ",(LOOKUP(B1623,'Co List'!$A$3:$A$362,'Co List'!$B$3:$B$362)))</f>
        <v xml:space="preserve"> </v>
      </c>
      <c r="D1623" s="6" t="s">
        <v>402</v>
      </c>
      <c r="E1623">
        <v>1.521078768</v>
      </c>
      <c r="F1623">
        <v>1.9456641959999996</v>
      </c>
      <c r="G1623">
        <v>2.085456384</v>
      </c>
      <c r="H1623">
        <v>2.3720963249999998</v>
      </c>
    </row>
    <row r="1624" spans="1:8" x14ac:dyDescent="0.2">
      <c r="A1624">
        <f t="shared" si="170"/>
        <v>755</v>
      </c>
      <c r="B1624">
        <f t="shared" si="171"/>
        <v>32</v>
      </c>
      <c r="C1624" s="10" t="str">
        <f>IF(B1624=B1623," ",(LOOKUP(B1624,'Co List'!$A$3:$A$362,'Co List'!$B$3:$B$362)))</f>
        <v xml:space="preserve"> </v>
      </c>
      <c r="D1624" s="6" t="s">
        <v>403</v>
      </c>
      <c r="E1624">
        <v>0</v>
      </c>
      <c r="F1624">
        <v>0</v>
      </c>
      <c r="G1624">
        <v>0</v>
      </c>
      <c r="H1624">
        <v>0</v>
      </c>
    </row>
    <row r="1625" spans="1:8" x14ac:dyDescent="0.2">
      <c r="A1625">
        <f t="shared" si="170"/>
        <v>756</v>
      </c>
      <c r="B1625">
        <f t="shared" si="171"/>
        <v>32</v>
      </c>
      <c r="C1625" s="10" t="str">
        <f>IF(B1625=B1624," ",(LOOKUP(B1625,'Co List'!$A$3:$A$362,'Co List'!$B$3:$B$362)))</f>
        <v xml:space="preserve"> </v>
      </c>
      <c r="D1625" s="6" t="s">
        <v>404</v>
      </c>
      <c r="E1625" s="11">
        <v>4.6665740519999996</v>
      </c>
      <c r="F1625" s="11">
        <v>6.0563744620000008</v>
      </c>
      <c r="G1625" s="11">
        <v>7.1534441789999992</v>
      </c>
      <c r="H1625" s="11">
        <v>8.4385684370000007</v>
      </c>
    </row>
    <row r="1626" spans="1:8" x14ac:dyDescent="0.2">
      <c r="A1626">
        <f t="shared" si="170"/>
        <v>757</v>
      </c>
      <c r="B1626">
        <f t="shared" si="171"/>
        <v>32</v>
      </c>
      <c r="C1626" s="10" t="str">
        <f>IF(B1626=B1625," ",(LOOKUP(B1626,'Co List'!$A$3:$A$362,'Co List'!$B$3:$B$362)))</f>
        <v xml:space="preserve"> </v>
      </c>
      <c r="D1626" s="6" t="s">
        <v>405</v>
      </c>
      <c r="E1626">
        <v>1223.28</v>
      </c>
      <c r="F1626">
        <v>1276.6199999999999</v>
      </c>
      <c r="G1626">
        <v>1607.69</v>
      </c>
      <c r="H1626">
        <v>1264</v>
      </c>
    </row>
    <row r="1627" spans="1:8" x14ac:dyDescent="0.2">
      <c r="A1627">
        <f t="shared" si="170"/>
        <v>758</v>
      </c>
      <c r="B1627">
        <f t="shared" si="171"/>
        <v>32</v>
      </c>
      <c r="C1627" s="10" t="str">
        <f>IF(B1627=B1626," ",(LOOKUP(B1627,'Co List'!$A$3:$A$362,'Co List'!$B$3:$B$362)))</f>
        <v xml:space="preserve"> </v>
      </c>
      <c r="D1627" s="6" t="s">
        <v>406</v>
      </c>
      <c r="E1627">
        <v>25.9</v>
      </c>
      <c r="F1627">
        <v>56.66</v>
      </c>
      <c r="G1627">
        <v>79.62</v>
      </c>
      <c r="H1627">
        <v>66.28</v>
      </c>
    </row>
    <row r="1628" spans="1:8" x14ac:dyDescent="0.2">
      <c r="A1628">
        <f t="shared" si="170"/>
        <v>759</v>
      </c>
      <c r="B1628">
        <f t="shared" si="171"/>
        <v>32</v>
      </c>
      <c r="C1628" s="10" t="str">
        <f>IF(B1628=B1627," ",(LOOKUP(B1628,'Co List'!$A$3:$A$362,'Co List'!$B$3:$B$362)))</f>
        <v xml:space="preserve"> </v>
      </c>
      <c r="D1628" s="6" t="s">
        <v>407</v>
      </c>
      <c r="E1628" s="11">
        <v>11.1</v>
      </c>
      <c r="F1628" s="11">
        <v>10.09</v>
      </c>
      <c r="G1628" s="11">
        <v>13.24</v>
      </c>
      <c r="H1628" s="11">
        <v>10.66</v>
      </c>
    </row>
    <row r="1629" spans="1:8" x14ac:dyDescent="0.2">
      <c r="A1629">
        <f t="shared" si="170"/>
        <v>760</v>
      </c>
      <c r="B1629">
        <f t="shared" si="171"/>
        <v>32</v>
      </c>
      <c r="C1629" s="10" t="str">
        <f>IF(B1629=B1628," ",(LOOKUP(B1629,'Co List'!$A$3:$A$362,'Co List'!$B$3:$B$362)))</f>
        <v xml:space="preserve"> </v>
      </c>
      <c r="D1629" s="6" t="s">
        <v>408</v>
      </c>
      <c r="E1629">
        <v>27.75</v>
      </c>
      <c r="F1629">
        <v>27.75</v>
      </c>
      <c r="G1629">
        <v>27.75</v>
      </c>
      <c r="H1629">
        <v>27.75</v>
      </c>
    </row>
    <row r="1630" spans="1:8" x14ac:dyDescent="0.2">
      <c r="A1630">
        <f t="shared" si="170"/>
        <v>761</v>
      </c>
      <c r="B1630">
        <f t="shared" si="171"/>
        <v>32</v>
      </c>
      <c r="C1630" s="10" t="str">
        <f>IF(B1630=B1629," ",(LOOKUP(B1630,'Co List'!$A$3:$A$362,'Co List'!$B$3:$B$362)))</f>
        <v xml:space="preserve"> </v>
      </c>
      <c r="D1630" s="6" t="s">
        <v>409</v>
      </c>
      <c r="E1630">
        <v>8.1</v>
      </c>
      <c r="F1630">
        <v>11.94</v>
      </c>
      <c r="G1630">
        <v>14.87</v>
      </c>
      <c r="H1630">
        <v>15.19</v>
      </c>
    </row>
    <row r="1631" spans="1:8" x14ac:dyDescent="0.2">
      <c r="A1631">
        <f t="shared" si="170"/>
        <v>762</v>
      </c>
      <c r="B1631">
        <f t="shared" si="171"/>
        <v>32</v>
      </c>
      <c r="C1631" s="10" t="str">
        <f>IF(B1631=B1630," ",(LOOKUP(B1631,'Co List'!$A$3:$A$362,'Co List'!$B$3:$B$362)))</f>
        <v xml:space="preserve"> </v>
      </c>
      <c r="D1631" s="6" t="s">
        <v>410</v>
      </c>
      <c r="E1631">
        <v>8.2286455378719996</v>
      </c>
      <c r="F1631">
        <v>11.943174335850001</v>
      </c>
      <c r="G1631">
        <v>14.87922993798</v>
      </c>
      <c r="H1631">
        <v>15.20091827783</v>
      </c>
    </row>
    <row r="1632" spans="1:8" x14ac:dyDescent="0.2">
      <c r="A1632">
        <f t="shared" si="170"/>
        <v>763</v>
      </c>
      <c r="B1632">
        <f t="shared" si="171"/>
        <v>32</v>
      </c>
      <c r="C1632" s="10" t="str">
        <f>IF(B1632=B1631," ",(LOOKUP(B1632,'Co List'!$A$3:$A$362,'Co List'!$B$3:$B$362)))</f>
        <v xml:space="preserve"> </v>
      </c>
      <c r="D1632" s="6" t="s">
        <v>411</v>
      </c>
      <c r="E1632">
        <v>8.2286455378719996</v>
      </c>
      <c r="F1632">
        <v>11.943174335850001</v>
      </c>
      <c r="G1632">
        <v>14.87922993798</v>
      </c>
      <c r="H1632">
        <v>15.20091827783</v>
      </c>
    </row>
    <row r="1633" spans="1:16" x14ac:dyDescent="0.2">
      <c r="A1633">
        <f t="shared" si="170"/>
        <v>764</v>
      </c>
      <c r="B1633">
        <f t="shared" si="171"/>
        <v>32</v>
      </c>
      <c r="C1633" s="10" t="str">
        <f>IF(B1633=B1632," ",(LOOKUP(B1633,'Co List'!$A$3:$A$362,'Co List'!$B$3:$B$362)))</f>
        <v xml:space="preserve"> </v>
      </c>
      <c r="D1633" s="6" t="s">
        <v>412</v>
      </c>
      <c r="E1633">
        <v>0.12864553787199995</v>
      </c>
      <c r="F1633">
        <v>3.1743358500015972E-3</v>
      </c>
      <c r="G1633">
        <v>9.2299379800007131E-3</v>
      </c>
      <c r="H1633">
        <v>1.0918277830000989E-2</v>
      </c>
    </row>
    <row r="1634" spans="1:16" ht="13.5" thickBot="1" x14ac:dyDescent="0.25">
      <c r="A1634">
        <f t="shared" si="170"/>
        <v>765</v>
      </c>
      <c r="B1634">
        <f t="shared" si="171"/>
        <v>32</v>
      </c>
      <c r="C1634" s="10" t="str">
        <f>IF(B1634=B1633," ",(LOOKUP(B1634,'Co List'!$A$3:$A$362,'Co List'!$B$3:$B$362)))</f>
        <v xml:space="preserve"> </v>
      </c>
      <c r="D1634" s="9" t="s">
        <v>413</v>
      </c>
      <c r="E1634">
        <v>12</v>
      </c>
      <c r="F1634">
        <v>12</v>
      </c>
      <c r="G1634">
        <v>12</v>
      </c>
      <c r="H1634">
        <v>12</v>
      </c>
    </row>
    <row r="1635" spans="1:16" ht="15" x14ac:dyDescent="0.25">
      <c r="A1635">
        <f t="shared" si="170"/>
        <v>766</v>
      </c>
      <c r="B1635">
        <f t="shared" si="171"/>
        <v>33</v>
      </c>
      <c r="C1635" s="10" t="str">
        <f>IF(B1635=B1634," ",(LOOKUP(B1635,'Co List'!$A$3:$A$362,'Co List'!$B$3:$B$362)))</f>
        <v>ANKIT METAL POWER LTD.</v>
      </c>
      <c r="D1635" s="4" t="s">
        <v>362</v>
      </c>
      <c r="E1635">
        <v>0</v>
      </c>
      <c r="F1635">
        <v>84.380801301468281</v>
      </c>
      <c r="G1635">
        <v>98.27356997130758</v>
      </c>
      <c r="H1635">
        <v>100</v>
      </c>
      <c r="J1635">
        <f t="shared" ref="J1635" si="172">COUNTIF(E1677:H1677,0)</f>
        <v>1</v>
      </c>
      <c r="K1635">
        <f>SUM(E1635:H1635)/(4-J1635)</f>
        <v>94.218123757591954</v>
      </c>
      <c r="L1635">
        <f>SUM(E1645:H1645)/(4-J1635)</f>
        <v>293168.1530627461</v>
      </c>
      <c r="M1635">
        <f>E1645</f>
        <v>0</v>
      </c>
      <c r="N1635">
        <f t="shared" ref="N1635" si="173">F1645</f>
        <v>158449.71842455483</v>
      </c>
      <c r="O1635">
        <f t="shared" ref="O1635" si="174">G1645</f>
        <v>184862.75321930455</v>
      </c>
      <c r="P1635">
        <f t="shared" ref="P1635" si="175">H1645</f>
        <v>536191.98754437885</v>
      </c>
    </row>
    <row r="1636" spans="1:16" x14ac:dyDescent="0.2">
      <c r="A1636">
        <f t="shared" si="170"/>
        <v>767</v>
      </c>
      <c r="B1636">
        <f t="shared" si="171"/>
        <v>33</v>
      </c>
      <c r="C1636" s="10" t="str">
        <f>IF(B1636=B1635," ",(LOOKUP(B1636,'Co List'!$A$3:$A$362,'Co List'!$B$3:$B$362)))</f>
        <v xml:space="preserve"> </v>
      </c>
      <c r="D1636" s="6" t="s">
        <v>364</v>
      </c>
      <c r="E1636">
        <v>0</v>
      </c>
      <c r="F1636">
        <v>3.2577979999999993</v>
      </c>
      <c r="G1636">
        <v>3.9912196483721849</v>
      </c>
      <c r="H1636">
        <v>4.0512925304981051</v>
      </c>
    </row>
    <row r="1637" spans="1:16" x14ac:dyDescent="0.2">
      <c r="A1637">
        <f t="shared" si="170"/>
        <v>768</v>
      </c>
      <c r="B1637">
        <f t="shared" si="171"/>
        <v>33</v>
      </c>
      <c r="C1637" s="10" t="str">
        <f>IF(B1637=B1636," ",(LOOKUP(B1637,'Co List'!$A$3:$A$362,'Co List'!$B$3:$B$362)))</f>
        <v xml:space="preserve"> </v>
      </c>
      <c r="D1637" s="6" t="s">
        <v>365</v>
      </c>
      <c r="E1637">
        <v>0</v>
      </c>
      <c r="F1637">
        <v>1.130377799890153</v>
      </c>
      <c r="G1637">
        <v>1.1739452307856595</v>
      </c>
      <c r="H1637">
        <v>1.1819827566500671</v>
      </c>
    </row>
    <row r="1638" spans="1:16" x14ac:dyDescent="0.2">
      <c r="A1638">
        <f t="shared" si="170"/>
        <v>769</v>
      </c>
      <c r="B1638">
        <f t="shared" si="171"/>
        <v>33</v>
      </c>
      <c r="C1638" s="10" t="str">
        <f>IF(B1638=B1637," ",(LOOKUP(B1638,'Co List'!$A$3:$A$362,'Co List'!$B$3:$B$362)))</f>
        <v xml:space="preserve"> </v>
      </c>
      <c r="D1638" s="7" t="s">
        <v>366</v>
      </c>
      <c r="E1638">
        <v>0</v>
      </c>
      <c r="F1638">
        <v>23.017100294095705</v>
      </c>
      <c r="G1638">
        <v>19.968324355603336</v>
      </c>
      <c r="H1638">
        <v>44.953887416108756</v>
      </c>
    </row>
    <row r="1639" spans="1:16" x14ac:dyDescent="0.2">
      <c r="A1639">
        <f t="shared" si="170"/>
        <v>770</v>
      </c>
      <c r="B1639">
        <f t="shared" si="171"/>
        <v>33</v>
      </c>
      <c r="C1639" s="10" t="str">
        <f>IF(B1639=B1638," ",(LOOKUP(B1639,'Co List'!$A$3:$A$362,'Co List'!$B$3:$B$362)))</f>
        <v xml:space="preserve"> </v>
      </c>
      <c r="D1639" s="6" t="s">
        <v>367</v>
      </c>
      <c r="E1639">
        <v>0</v>
      </c>
      <c r="F1639">
        <v>653400.90071981377</v>
      </c>
      <c r="G1639">
        <v>556145.4669654168</v>
      </c>
      <c r="H1639">
        <v>1047659.2175544722</v>
      </c>
    </row>
    <row r="1640" spans="1:16" x14ac:dyDescent="0.2">
      <c r="A1640">
        <f t="shared" si="170"/>
        <v>771</v>
      </c>
      <c r="B1640">
        <f t="shared" si="171"/>
        <v>33</v>
      </c>
      <c r="C1640" s="10" t="str">
        <f>IF(B1640=B1639," ",(LOOKUP(B1640,'Co List'!$A$3:$A$362,'Co List'!$B$3:$B$362)))</f>
        <v xml:space="preserve"> </v>
      </c>
      <c r="D1640" s="6" t="s">
        <v>368</v>
      </c>
      <c r="E1640">
        <v>0</v>
      </c>
      <c r="F1640">
        <v>0.48196899948154348</v>
      </c>
      <c r="G1640">
        <v>0.19382624806087995</v>
      </c>
      <c r="H1640">
        <v>0.56222290819374943</v>
      </c>
    </row>
    <row r="1641" spans="1:16" x14ac:dyDescent="0.2">
      <c r="A1641">
        <f t="shared" si="170"/>
        <v>772</v>
      </c>
      <c r="B1641">
        <f t="shared" si="171"/>
        <v>33</v>
      </c>
      <c r="C1641" s="10" t="str">
        <f>IF(B1641=B1640," ",(LOOKUP(B1641,'Co List'!$A$3:$A$362,'Co List'!$B$3:$B$362)))</f>
        <v xml:space="preserve"> </v>
      </c>
      <c r="D1641" s="6" t="s">
        <v>369</v>
      </c>
      <c r="E1641">
        <v>0</v>
      </c>
      <c r="F1641">
        <v>253.80380974620348</v>
      </c>
      <c r="G1641">
        <v>207.08273016613035</v>
      </c>
      <c r="H1641">
        <v>302.30139682267509</v>
      </c>
    </row>
    <row r="1642" spans="1:16" x14ac:dyDescent="0.2">
      <c r="A1642">
        <f t="shared" si="170"/>
        <v>773</v>
      </c>
      <c r="B1642">
        <f t="shared" si="171"/>
        <v>33</v>
      </c>
      <c r="C1642" s="10" t="str">
        <f>IF(B1642=B1641," ",(LOOKUP(B1642,'Co List'!$A$3:$A$362,'Co List'!$B$3:$B$362)))</f>
        <v xml:space="preserve"> </v>
      </c>
      <c r="D1642" s="6" t="s">
        <v>370</v>
      </c>
      <c r="E1642">
        <v>0</v>
      </c>
      <c r="F1642">
        <v>0</v>
      </c>
      <c r="G1642">
        <v>0</v>
      </c>
      <c r="H1642">
        <v>0</v>
      </c>
    </row>
    <row r="1643" spans="1:16" x14ac:dyDescent="0.2">
      <c r="A1643">
        <f t="shared" si="170"/>
        <v>774</v>
      </c>
      <c r="B1643">
        <f t="shared" si="171"/>
        <v>33</v>
      </c>
      <c r="C1643" s="10" t="str">
        <f>IF(B1643=B1642," ",(LOOKUP(B1643,'Co List'!$A$3:$A$362,'Co List'!$B$3:$B$362)))</f>
        <v xml:space="preserve"> </v>
      </c>
      <c r="D1643" s="6" t="s">
        <v>371</v>
      </c>
      <c r="E1643">
        <v>0</v>
      </c>
      <c r="F1643">
        <v>97.209096551327463</v>
      </c>
      <c r="G1643">
        <v>71.786386609893512</v>
      </c>
      <c r="H1643">
        <v>32.294932008922643</v>
      </c>
    </row>
    <row r="1644" spans="1:16" x14ac:dyDescent="0.2">
      <c r="A1644">
        <f t="shared" si="170"/>
        <v>775</v>
      </c>
      <c r="B1644">
        <f t="shared" si="171"/>
        <v>33</v>
      </c>
      <c r="C1644" s="10" t="str">
        <f>IF(B1644=B1643," ",(LOOKUP(B1644,'Co List'!$A$3:$A$362,'Co List'!$B$3:$B$362)))</f>
        <v xml:space="preserve"> </v>
      </c>
      <c r="D1644" s="6" t="s">
        <v>372</v>
      </c>
      <c r="E1644">
        <v>0</v>
      </c>
      <c r="F1644">
        <v>2.7909034486725317</v>
      </c>
      <c r="G1644">
        <v>28.213613390106495</v>
      </c>
      <c r="H1644">
        <v>67.705067991077371</v>
      </c>
    </row>
    <row r="1645" spans="1:16" x14ac:dyDescent="0.2">
      <c r="A1645">
        <f t="shared" si="170"/>
        <v>776</v>
      </c>
      <c r="B1645">
        <f t="shared" si="171"/>
        <v>33</v>
      </c>
      <c r="C1645" s="10" t="str">
        <f>IF(B1645=B1644," ",(LOOKUP(B1645,'Co List'!$A$3:$A$362,'Co List'!$B$3:$B$362)))</f>
        <v xml:space="preserve"> </v>
      </c>
      <c r="D1645" s="6" t="s">
        <v>373</v>
      </c>
      <c r="E1645">
        <v>0</v>
      </c>
      <c r="F1645">
        <v>158449.71842455483</v>
      </c>
      <c r="G1645">
        <v>184862.75321930455</v>
      </c>
      <c r="H1645">
        <v>536191.98754437885</v>
      </c>
    </row>
    <row r="1646" spans="1:16" x14ac:dyDescent="0.2">
      <c r="A1646">
        <f t="shared" si="170"/>
        <v>777</v>
      </c>
      <c r="B1646">
        <f t="shared" si="171"/>
        <v>33</v>
      </c>
      <c r="C1646" s="10" t="str">
        <f>IF(B1646=B1645," ",(LOOKUP(B1646,'Co List'!$A$3:$A$362,'Co List'!$B$3:$B$362)))</f>
        <v xml:space="preserve"> </v>
      </c>
      <c r="D1646" s="6" t="s">
        <v>374</v>
      </c>
      <c r="E1646">
        <v>0</v>
      </c>
      <c r="F1646">
        <v>157656.23193714226</v>
      </c>
      <c r="G1646">
        <v>183765.92070535445</v>
      </c>
      <c r="H1646">
        <v>532618.16183989507</v>
      </c>
    </row>
    <row r="1647" spans="1:16" x14ac:dyDescent="0.2">
      <c r="A1647">
        <f t="shared" si="170"/>
        <v>778</v>
      </c>
      <c r="B1647">
        <f t="shared" si="171"/>
        <v>33</v>
      </c>
      <c r="C1647" s="10" t="str">
        <f>IF(B1647=B1646," ",(LOOKUP(B1647,'Co List'!$A$3:$A$362,'Co List'!$B$3:$B$362)))</f>
        <v xml:space="preserve"> </v>
      </c>
      <c r="D1647" s="6" t="s">
        <v>375</v>
      </c>
      <c r="E1647">
        <v>0</v>
      </c>
      <c r="F1647">
        <v>290.15546718519113</v>
      </c>
      <c r="G1647">
        <v>397.54940292068801</v>
      </c>
      <c r="H1647">
        <v>1282.1818071992527</v>
      </c>
    </row>
    <row r="1648" spans="1:16" x14ac:dyDescent="0.2">
      <c r="A1648">
        <f t="shared" si="170"/>
        <v>779</v>
      </c>
      <c r="B1648">
        <f t="shared" si="171"/>
        <v>33</v>
      </c>
      <c r="C1648" s="10" t="str">
        <f>IF(B1648=B1647," ",(LOOKUP(B1648,'Co List'!$A$3:$A$362,'Co List'!$B$3:$B$362)))</f>
        <v xml:space="preserve"> </v>
      </c>
      <c r="D1648" s="6" t="s">
        <v>376</v>
      </c>
      <c r="E1648">
        <v>0</v>
      </c>
      <c r="F1648">
        <v>503.33102022737575</v>
      </c>
      <c r="G1648">
        <v>699.28311102941495</v>
      </c>
      <c r="H1648">
        <v>2291.6438972846317</v>
      </c>
    </row>
    <row r="1649" spans="1:8" x14ac:dyDescent="0.2">
      <c r="A1649">
        <f t="shared" si="170"/>
        <v>780</v>
      </c>
      <c r="B1649">
        <f t="shared" si="171"/>
        <v>33</v>
      </c>
      <c r="C1649" s="10" t="str">
        <f>IF(B1649=B1648," ",(LOOKUP(B1649,'Co List'!$A$3:$A$362,'Co List'!$B$3:$B$362)))</f>
        <v xml:space="preserve"> </v>
      </c>
      <c r="D1649" s="6" t="s">
        <v>377</v>
      </c>
      <c r="E1649">
        <v>0</v>
      </c>
      <c r="F1649">
        <v>154027.53976863201</v>
      </c>
      <c r="G1649">
        <v>132706.29072370334</v>
      </c>
      <c r="H1649">
        <v>173162.83781474811</v>
      </c>
    </row>
    <row r="1650" spans="1:8" ht="15" x14ac:dyDescent="0.25">
      <c r="A1650">
        <f t="shared" si="170"/>
        <v>781</v>
      </c>
      <c r="B1650">
        <f t="shared" si="171"/>
        <v>33</v>
      </c>
      <c r="C1650" s="10" t="str">
        <f>IF(B1650=B1649," ",(LOOKUP(B1650,'Co List'!$A$3:$A$362,'Co List'!$B$3:$B$362)))</f>
        <v xml:space="preserve"> </v>
      </c>
      <c r="D1650" s="8" t="s">
        <v>378</v>
      </c>
      <c r="E1650">
        <v>0</v>
      </c>
      <c r="F1650">
        <v>47203.289999999994</v>
      </c>
      <c r="G1650">
        <v>31758.480000000003</v>
      </c>
      <c r="H1650">
        <v>39825.239999999991</v>
      </c>
    </row>
    <row r="1651" spans="1:8" ht="15" x14ac:dyDescent="0.25">
      <c r="A1651">
        <f t="shared" si="170"/>
        <v>782</v>
      </c>
      <c r="B1651">
        <f t="shared" si="171"/>
        <v>33</v>
      </c>
      <c r="C1651" s="10" t="str">
        <f>IF(B1651=B1650," ",(LOOKUP(B1651,'Co List'!$A$3:$A$362,'Co List'!$B$3:$B$362)))</f>
        <v xml:space="preserve"> </v>
      </c>
      <c r="D1651" s="8" t="s">
        <v>379</v>
      </c>
      <c r="E1651">
        <v>0</v>
      </c>
      <c r="F1651">
        <v>61.243934149245177</v>
      </c>
      <c r="G1651">
        <v>93.417861634325547</v>
      </c>
      <c r="H1651">
        <v>64.773456127425433</v>
      </c>
    </row>
    <row r="1652" spans="1:8" ht="15" x14ac:dyDescent="0.25">
      <c r="A1652">
        <f t="shared" si="170"/>
        <v>783</v>
      </c>
      <c r="B1652">
        <f t="shared" si="171"/>
        <v>33</v>
      </c>
      <c r="C1652" s="10" t="str">
        <f>IF(B1652=B1651," ",(LOOKUP(B1652,'Co List'!$A$3:$A$362,'Co List'!$B$3:$B$362)))</f>
        <v xml:space="preserve"> </v>
      </c>
      <c r="D1652" s="8" t="s">
        <v>380</v>
      </c>
      <c r="E1652">
        <v>0</v>
      </c>
      <c r="F1652">
        <v>106763.00583448277</v>
      </c>
      <c r="G1652">
        <v>100854.392862069</v>
      </c>
      <c r="H1652">
        <v>133272.82435862071</v>
      </c>
    </row>
    <row r="1653" spans="1:8" ht="15" x14ac:dyDescent="0.25">
      <c r="A1653">
        <f t="shared" si="170"/>
        <v>784</v>
      </c>
      <c r="B1653">
        <f t="shared" si="171"/>
        <v>33</v>
      </c>
      <c r="C1653" s="10" t="str">
        <f>IF(B1653=B1652," ",(LOOKUP(B1653,'Co List'!$A$3:$A$362,'Co List'!$B$3:$B$362)))</f>
        <v xml:space="preserve"> </v>
      </c>
      <c r="D1653" s="8" t="s">
        <v>381</v>
      </c>
      <c r="E1653">
        <v>0</v>
      </c>
      <c r="F1653">
        <v>4422.1786559228167</v>
      </c>
      <c r="G1653">
        <v>52156.462495601234</v>
      </c>
      <c r="H1653">
        <v>363029.14972963079</v>
      </c>
    </row>
    <row r="1654" spans="1:8" ht="15" x14ac:dyDescent="0.25">
      <c r="A1654">
        <f t="shared" si="170"/>
        <v>785</v>
      </c>
      <c r="B1654">
        <f t="shared" si="171"/>
        <v>33</v>
      </c>
      <c r="C1654" s="10" t="str">
        <f>IF(B1654=B1653," ",(LOOKUP(B1654,'Co List'!$A$3:$A$362,'Co List'!$B$3:$B$362)))</f>
        <v xml:space="preserve"> </v>
      </c>
      <c r="D1654" s="8" t="s">
        <v>382</v>
      </c>
      <c r="E1654">
        <v>0</v>
      </c>
      <c r="F1654">
        <v>0</v>
      </c>
      <c r="G1654">
        <v>48909.297307035609</v>
      </c>
      <c r="H1654">
        <v>362849.92049908551</v>
      </c>
    </row>
    <row r="1655" spans="1:8" ht="15" x14ac:dyDescent="0.25">
      <c r="A1655">
        <f t="shared" si="170"/>
        <v>786</v>
      </c>
      <c r="B1655">
        <f t="shared" si="171"/>
        <v>33</v>
      </c>
      <c r="C1655" s="10" t="str">
        <f>IF(B1655=B1654," ",(LOOKUP(B1655,'Co List'!$A$3:$A$362,'Co List'!$B$3:$B$362)))</f>
        <v xml:space="preserve"> </v>
      </c>
      <c r="D1655" s="8" t="s">
        <v>383</v>
      </c>
      <c r="E1655">
        <v>0</v>
      </c>
      <c r="F1655">
        <v>4422.1786559228167</v>
      </c>
      <c r="G1655">
        <v>3247.1651885656261</v>
      </c>
      <c r="H1655">
        <v>179.22923054526643</v>
      </c>
    </row>
    <row r="1656" spans="1:8" x14ac:dyDescent="0.2">
      <c r="A1656">
        <f t="shared" si="170"/>
        <v>787</v>
      </c>
      <c r="B1656">
        <f t="shared" si="171"/>
        <v>33</v>
      </c>
      <c r="C1656" s="10" t="str">
        <f>IF(B1656=B1655," ",(LOOKUP(B1656,'Co List'!$A$3:$A$362,'Co List'!$B$3:$B$362)))</f>
        <v xml:space="preserve"> </v>
      </c>
      <c r="D1656" s="6" t="s">
        <v>384</v>
      </c>
      <c r="E1656">
        <v>0</v>
      </c>
      <c r="F1656">
        <v>0</v>
      </c>
      <c r="G1656">
        <v>0</v>
      </c>
      <c r="H1656">
        <v>0</v>
      </c>
    </row>
    <row r="1657" spans="1:8" x14ac:dyDescent="0.2">
      <c r="A1657">
        <f t="shared" si="170"/>
        <v>788</v>
      </c>
      <c r="B1657">
        <f t="shared" si="171"/>
        <v>33</v>
      </c>
      <c r="C1657" s="10" t="str">
        <f>IF(B1657=B1656," ",(LOOKUP(B1657,'Co List'!$A$3:$A$362,'Co List'!$B$3:$B$362)))</f>
        <v xml:space="preserve"> </v>
      </c>
      <c r="D1657" s="6" t="s">
        <v>385</v>
      </c>
      <c r="E1657">
        <v>0</v>
      </c>
      <c r="F1657">
        <v>1357.4133988426593</v>
      </c>
      <c r="G1657">
        <v>13067.800594956781</v>
      </c>
      <c r="H1657">
        <v>89608.229224809023</v>
      </c>
    </row>
    <row r="1658" spans="1:8" x14ac:dyDescent="0.2">
      <c r="A1658">
        <f t="shared" si="170"/>
        <v>789</v>
      </c>
      <c r="B1658">
        <f t="shared" si="171"/>
        <v>33</v>
      </c>
      <c r="C1658" s="10" t="str">
        <f>IF(B1658=B1657," ",(LOOKUP(B1658,'Co List'!$A$3:$A$362,'Co List'!$B$3:$B$362)))</f>
        <v xml:space="preserve"> </v>
      </c>
      <c r="D1658" s="6" t="s">
        <v>386</v>
      </c>
      <c r="E1658">
        <v>0</v>
      </c>
      <c r="F1658">
        <v>0</v>
      </c>
      <c r="G1658">
        <v>12071.064398125172</v>
      </c>
      <c r="H1658">
        <v>89553.213772486532</v>
      </c>
    </row>
    <row r="1659" spans="1:8" x14ac:dyDescent="0.2">
      <c r="A1659">
        <f t="shared" si="170"/>
        <v>790</v>
      </c>
      <c r="B1659">
        <f t="shared" si="171"/>
        <v>33</v>
      </c>
      <c r="C1659" s="10" t="str">
        <f>IF(B1659=B1658," ",(LOOKUP(B1659,'Co List'!$A$3:$A$362,'Co List'!$B$3:$B$362)))</f>
        <v xml:space="preserve"> </v>
      </c>
      <c r="D1659" s="6" t="s">
        <v>387</v>
      </c>
      <c r="E1659">
        <v>0</v>
      </c>
      <c r="F1659">
        <v>0</v>
      </c>
      <c r="G1659">
        <v>0</v>
      </c>
      <c r="H1659">
        <v>0</v>
      </c>
    </row>
    <row r="1660" spans="1:8" x14ac:dyDescent="0.2">
      <c r="A1660">
        <f t="shared" si="170"/>
        <v>791</v>
      </c>
      <c r="B1660">
        <f t="shared" si="171"/>
        <v>33</v>
      </c>
      <c r="C1660" s="10" t="str">
        <f>IF(B1660=B1659," ",(LOOKUP(B1660,'Co List'!$A$3:$A$362,'Co List'!$B$3:$B$362)))</f>
        <v xml:space="preserve"> </v>
      </c>
      <c r="D1660" s="6" t="s">
        <v>388</v>
      </c>
      <c r="E1660">
        <v>0</v>
      </c>
      <c r="F1660">
        <v>0</v>
      </c>
      <c r="G1660">
        <v>0</v>
      </c>
      <c r="H1660">
        <v>0</v>
      </c>
    </row>
    <row r="1661" spans="1:8" x14ac:dyDescent="0.2">
      <c r="A1661">
        <f t="shared" si="170"/>
        <v>792</v>
      </c>
      <c r="B1661">
        <f t="shared" si="171"/>
        <v>33</v>
      </c>
      <c r="C1661" s="10" t="str">
        <f>IF(B1661=B1660," ",(LOOKUP(B1661,'Co List'!$A$3:$A$362,'Co List'!$B$3:$B$362)))</f>
        <v xml:space="preserve"> </v>
      </c>
      <c r="D1661" s="6" t="s">
        <v>389</v>
      </c>
      <c r="E1661">
        <v>0</v>
      </c>
      <c r="F1661">
        <v>1357.4133988426593</v>
      </c>
      <c r="G1661">
        <v>996.7361968316103</v>
      </c>
      <c r="H1661">
        <v>55.015452322478694</v>
      </c>
    </row>
    <row r="1662" spans="1:8" x14ac:dyDescent="0.2">
      <c r="A1662">
        <f t="shared" si="170"/>
        <v>793</v>
      </c>
      <c r="B1662">
        <f t="shared" si="171"/>
        <v>33</v>
      </c>
      <c r="C1662" s="10" t="str">
        <f>IF(B1662=B1661," ",(LOOKUP(B1662,'Co List'!$A$3:$A$362,'Co List'!$B$3:$B$362)))</f>
        <v xml:space="preserve"> </v>
      </c>
      <c r="D1662" s="6" t="s">
        <v>390</v>
      </c>
      <c r="E1662">
        <v>0</v>
      </c>
      <c r="F1662">
        <v>0</v>
      </c>
      <c r="G1662">
        <v>0</v>
      </c>
      <c r="H1662">
        <v>0</v>
      </c>
    </row>
    <row r="1663" spans="1:8" x14ac:dyDescent="0.2">
      <c r="A1663">
        <f t="shared" si="170"/>
        <v>794</v>
      </c>
      <c r="B1663">
        <f t="shared" si="171"/>
        <v>33</v>
      </c>
      <c r="C1663" s="10" t="str">
        <f>IF(B1663=B1662," ",(LOOKUP(B1663,'Co List'!$A$3:$A$362,'Co List'!$B$3:$B$362)))</f>
        <v xml:space="preserve"> </v>
      </c>
      <c r="D1663" s="6" t="s">
        <v>391</v>
      </c>
      <c r="E1663">
        <v>0</v>
      </c>
      <c r="F1663">
        <v>0</v>
      </c>
      <c r="G1663">
        <v>0</v>
      </c>
      <c r="H1663">
        <v>0</v>
      </c>
    </row>
    <row r="1664" spans="1:8" x14ac:dyDescent="0.2">
      <c r="A1664">
        <f t="shared" si="170"/>
        <v>795</v>
      </c>
      <c r="B1664">
        <f t="shared" si="171"/>
        <v>33</v>
      </c>
      <c r="C1664" s="10" t="str">
        <f>IF(B1664=B1663," ",(LOOKUP(B1664,'Co List'!$A$3:$A$362,'Co List'!$B$3:$B$362)))</f>
        <v xml:space="preserve"> </v>
      </c>
      <c r="D1664" s="6" t="s">
        <v>392</v>
      </c>
      <c r="E1664">
        <v>0</v>
      </c>
      <c r="F1664">
        <v>0</v>
      </c>
      <c r="G1664">
        <v>0</v>
      </c>
      <c r="H1664">
        <v>0</v>
      </c>
    </row>
    <row r="1665" spans="1:8" x14ac:dyDescent="0.2">
      <c r="A1665">
        <f t="shared" si="170"/>
        <v>796</v>
      </c>
      <c r="B1665">
        <f t="shared" si="171"/>
        <v>33</v>
      </c>
      <c r="C1665" s="10" t="str">
        <f>IF(B1665=B1664," ",(LOOKUP(B1665,'Co List'!$A$3:$A$362,'Co List'!$B$3:$B$362)))</f>
        <v xml:space="preserve"> </v>
      </c>
      <c r="D1665" s="6" t="s">
        <v>393</v>
      </c>
      <c r="E1665">
        <v>0</v>
      </c>
      <c r="F1665">
        <v>0</v>
      </c>
      <c r="G1665">
        <v>0</v>
      </c>
      <c r="H1665">
        <v>0</v>
      </c>
    </row>
    <row r="1666" spans="1:8" ht="15" x14ac:dyDescent="0.25">
      <c r="A1666">
        <f t="shared" si="170"/>
        <v>797</v>
      </c>
      <c r="B1666">
        <f t="shared" si="171"/>
        <v>33</v>
      </c>
      <c r="C1666" s="10" t="str">
        <f>IF(B1666=B1665," ",(LOOKUP(B1666,'Co List'!$A$3:$A$362,'Co List'!$B$3:$B$362)))</f>
        <v xml:space="preserve"> </v>
      </c>
      <c r="D1666" s="8" t="s">
        <v>394</v>
      </c>
      <c r="E1666">
        <v>0</v>
      </c>
      <c r="F1666">
        <v>0</v>
      </c>
      <c r="G1666">
        <v>0</v>
      </c>
      <c r="H1666">
        <v>0</v>
      </c>
    </row>
    <row r="1667" spans="1:8" ht="15" x14ac:dyDescent="0.25">
      <c r="A1667">
        <f t="shared" si="170"/>
        <v>798</v>
      </c>
      <c r="B1667">
        <f t="shared" si="171"/>
        <v>33</v>
      </c>
      <c r="C1667" s="10" t="str">
        <f>IF(B1667=B1666," ",(LOOKUP(B1667,'Co List'!$A$3:$A$362,'Co List'!$B$3:$B$362)))</f>
        <v xml:space="preserve"> </v>
      </c>
      <c r="D1667" s="8" t="s">
        <v>395</v>
      </c>
      <c r="E1667">
        <v>0</v>
      </c>
      <c r="F1667">
        <v>4.2642912714909187</v>
      </c>
      <c r="G1667">
        <v>20.042017441584466</v>
      </c>
      <c r="H1667">
        <v>104.69676671204667</v>
      </c>
    </row>
    <row r="1668" spans="1:8" ht="15" x14ac:dyDescent="0.25">
      <c r="A1668">
        <f t="shared" si="170"/>
        <v>799</v>
      </c>
      <c r="B1668">
        <f t="shared" si="171"/>
        <v>33</v>
      </c>
      <c r="C1668" s="10" t="str">
        <f>IF(B1668=B1667," ",(LOOKUP(B1668,'Co List'!$A$3:$A$362,'Co List'!$B$3:$B$362)))</f>
        <v xml:space="preserve"> </v>
      </c>
      <c r="D1668" s="8" t="s">
        <v>396</v>
      </c>
      <c r="E1668">
        <v>0</v>
      </c>
      <c r="F1668">
        <v>136262</v>
      </c>
      <c r="G1668">
        <v>113043</v>
      </c>
      <c r="H1668">
        <v>146502</v>
      </c>
    </row>
    <row r="1669" spans="1:8" x14ac:dyDescent="0.2">
      <c r="A1669">
        <f t="shared" ref="A1669:A1732" si="176">IF(A1668&gt;0,A1668+1,(IF($C$1=C1669,1,0)))</f>
        <v>800</v>
      </c>
      <c r="B1669">
        <f t="shared" ref="B1669:B1732" si="177">IF(D1669=$D$3,B1668+1,B1668)</f>
        <v>33</v>
      </c>
      <c r="C1669" s="10" t="str">
        <f>IF(B1669=B1668," ",(LOOKUP(B1669,'Co List'!$A$3:$A$362,'Co List'!$B$3:$B$362)))</f>
        <v xml:space="preserve"> </v>
      </c>
      <c r="D1669" s="6" t="s">
        <v>397</v>
      </c>
      <c r="E1669">
        <v>0</v>
      </c>
      <c r="F1669">
        <v>59751</v>
      </c>
      <c r="G1669">
        <v>40716</v>
      </c>
      <c r="H1669">
        <v>51058</v>
      </c>
    </row>
    <row r="1670" spans="1:8" x14ac:dyDescent="0.2">
      <c r="A1670">
        <f t="shared" si="176"/>
        <v>801</v>
      </c>
      <c r="B1670">
        <f t="shared" si="177"/>
        <v>33</v>
      </c>
      <c r="C1670" s="10" t="str">
        <f>IF(B1670=B1669," ",(LOOKUP(B1670,'Co List'!$A$3:$A$362,'Co List'!$B$3:$B$362)))</f>
        <v xml:space="preserve"> </v>
      </c>
      <c r="D1670" s="6" t="s">
        <v>398</v>
      </c>
      <c r="E1670">
        <v>0</v>
      </c>
      <c r="F1670">
        <v>97</v>
      </c>
      <c r="G1670">
        <v>142</v>
      </c>
      <c r="H1670">
        <v>56</v>
      </c>
    </row>
    <row r="1671" spans="1:8" x14ac:dyDescent="0.2">
      <c r="A1671">
        <f t="shared" si="176"/>
        <v>802</v>
      </c>
      <c r="B1671">
        <f t="shared" si="177"/>
        <v>33</v>
      </c>
      <c r="C1671" s="10" t="str">
        <f>IF(B1671=B1670," ",(LOOKUP(B1671,'Co List'!$A$3:$A$362,'Co List'!$B$3:$B$362)))</f>
        <v xml:space="preserve"> </v>
      </c>
      <c r="D1671" s="6" t="s">
        <v>399</v>
      </c>
      <c r="E1671">
        <v>0</v>
      </c>
      <c r="F1671">
        <v>76414</v>
      </c>
      <c r="G1671">
        <v>72185</v>
      </c>
      <c r="H1671">
        <v>95388</v>
      </c>
    </row>
    <row r="1672" spans="1:8" x14ac:dyDescent="0.2">
      <c r="A1672">
        <f t="shared" si="176"/>
        <v>803</v>
      </c>
      <c r="B1672">
        <f t="shared" si="177"/>
        <v>33</v>
      </c>
      <c r="C1672" s="10" t="str">
        <f>IF(B1672=B1671," ",(LOOKUP(B1672,'Co List'!$A$3:$A$362,'Co List'!$B$3:$B$362)))</f>
        <v xml:space="preserve"> </v>
      </c>
      <c r="D1672" s="6" t="s">
        <v>400</v>
      </c>
      <c r="E1672">
        <v>0</v>
      </c>
      <c r="F1672">
        <v>0</v>
      </c>
      <c r="G1672">
        <v>0</v>
      </c>
      <c r="H1672">
        <v>0</v>
      </c>
    </row>
    <row r="1673" spans="1:8" x14ac:dyDescent="0.2">
      <c r="A1673">
        <f t="shared" si="176"/>
        <v>804</v>
      </c>
      <c r="B1673">
        <f t="shared" si="177"/>
        <v>33</v>
      </c>
      <c r="C1673" s="10" t="str">
        <f>IF(B1673=B1672," ",(LOOKUP(B1673,'Co List'!$A$3:$A$362,'Co List'!$B$3:$B$362)))</f>
        <v xml:space="preserve"> </v>
      </c>
      <c r="D1673" s="6" t="s">
        <v>401</v>
      </c>
      <c r="E1673">
        <v>0</v>
      </c>
      <c r="F1673">
        <v>24.079653</v>
      </c>
      <c r="G1673">
        <v>22.719528</v>
      </c>
      <c r="H1673">
        <v>31.349612</v>
      </c>
    </row>
    <row r="1674" spans="1:8" x14ac:dyDescent="0.2">
      <c r="A1674">
        <f t="shared" si="176"/>
        <v>805</v>
      </c>
      <c r="B1674">
        <f t="shared" si="177"/>
        <v>33</v>
      </c>
      <c r="C1674" s="10" t="str">
        <f>IF(B1674=B1673," ",(LOOKUP(B1674,'Co List'!$A$3:$A$362,'Co List'!$B$3:$B$362)))</f>
        <v xml:space="preserve"> </v>
      </c>
      <c r="D1674" s="6" t="s">
        <v>402</v>
      </c>
      <c r="E1674">
        <v>0</v>
      </c>
      <c r="F1674">
        <v>8.4972000000000006E-2</v>
      </c>
      <c r="G1674">
        <v>0.14455599999999999</v>
      </c>
      <c r="H1674">
        <v>0.107072</v>
      </c>
    </row>
    <row r="1675" spans="1:8" x14ac:dyDescent="0.2">
      <c r="A1675">
        <f t="shared" si="176"/>
        <v>806</v>
      </c>
      <c r="B1675">
        <f t="shared" si="177"/>
        <v>33</v>
      </c>
      <c r="C1675" s="10" t="str">
        <f>IF(B1675=B1674," ",(LOOKUP(B1675,'Co List'!$A$3:$A$362,'Co List'!$B$3:$B$362)))</f>
        <v xml:space="preserve"> </v>
      </c>
      <c r="D1675" s="6" t="s">
        <v>403</v>
      </c>
      <c r="E1675">
        <v>0</v>
      </c>
      <c r="F1675">
        <v>12.761138000000003</v>
      </c>
      <c r="G1675">
        <v>13.498595</v>
      </c>
      <c r="H1675">
        <v>22.89312</v>
      </c>
    </row>
    <row r="1676" spans="1:8" x14ac:dyDescent="0.2">
      <c r="A1676">
        <f t="shared" si="176"/>
        <v>807</v>
      </c>
      <c r="B1676">
        <f t="shared" si="177"/>
        <v>33</v>
      </c>
      <c r="C1676" s="10" t="str">
        <f>IF(B1676=B1675," ",(LOOKUP(B1676,'Co List'!$A$3:$A$362,'Co List'!$B$3:$B$362)))</f>
        <v xml:space="preserve"> </v>
      </c>
      <c r="D1676" s="6" t="s">
        <v>404</v>
      </c>
      <c r="E1676" s="11">
        <v>0</v>
      </c>
      <c r="F1676" s="11">
        <v>36.925763000000003</v>
      </c>
      <c r="G1676" s="11">
        <v>36.362679</v>
      </c>
      <c r="H1676" s="11">
        <v>54.349803999999999</v>
      </c>
    </row>
    <row r="1677" spans="1:8" x14ac:dyDescent="0.2">
      <c r="A1677">
        <f t="shared" si="176"/>
        <v>808</v>
      </c>
      <c r="B1677">
        <f t="shared" si="177"/>
        <v>33</v>
      </c>
      <c r="C1677" s="10" t="str">
        <f>IF(B1677=B1676," ",(LOOKUP(B1677,'Co List'!$A$3:$A$362,'Co List'!$B$3:$B$362)))</f>
        <v xml:space="preserve"> </v>
      </c>
      <c r="D1677" s="6" t="s">
        <v>405</v>
      </c>
      <c r="E1677">
        <v>0</v>
      </c>
      <c r="F1677">
        <v>688.4</v>
      </c>
      <c r="G1677">
        <v>925.78</v>
      </c>
      <c r="H1677">
        <v>1192.76</v>
      </c>
    </row>
    <row r="1678" spans="1:8" x14ac:dyDescent="0.2">
      <c r="A1678">
        <f t="shared" si="176"/>
        <v>809</v>
      </c>
      <c r="B1678">
        <f t="shared" si="177"/>
        <v>33</v>
      </c>
      <c r="C1678" s="10" t="str">
        <f>IF(B1678=B1677," ",(LOOKUP(B1678,'Co List'!$A$3:$A$362,'Co List'!$B$3:$B$362)))</f>
        <v xml:space="preserve"> </v>
      </c>
      <c r="D1678" s="6" t="s">
        <v>406</v>
      </c>
      <c r="E1678">
        <v>0</v>
      </c>
      <c r="F1678">
        <v>62.43</v>
      </c>
      <c r="G1678">
        <v>89.27</v>
      </c>
      <c r="H1678">
        <v>177.37</v>
      </c>
    </row>
    <row r="1679" spans="1:8" x14ac:dyDescent="0.2">
      <c r="A1679">
        <f t="shared" si="176"/>
        <v>810</v>
      </c>
      <c r="B1679">
        <f t="shared" si="177"/>
        <v>33</v>
      </c>
      <c r="C1679" s="10" t="str">
        <f>IF(B1679=B1678," ",(LOOKUP(B1679,'Co List'!$A$3:$A$362,'Co List'!$B$3:$B$362)))</f>
        <v xml:space="preserve"> </v>
      </c>
      <c r="D1679" s="6" t="s">
        <v>407</v>
      </c>
      <c r="E1679" s="11">
        <v>0</v>
      </c>
      <c r="F1679" s="11">
        <v>24.25</v>
      </c>
      <c r="G1679" s="11">
        <v>33.24</v>
      </c>
      <c r="H1679" s="11">
        <v>51.18</v>
      </c>
    </row>
    <row r="1680" spans="1:8" x14ac:dyDescent="0.2">
      <c r="A1680">
        <f t="shared" si="176"/>
        <v>811</v>
      </c>
      <c r="B1680">
        <f t="shared" si="177"/>
        <v>33</v>
      </c>
      <c r="C1680" s="10" t="str">
        <f>IF(B1680=B1679," ",(LOOKUP(B1680,'Co List'!$A$3:$A$362,'Co List'!$B$3:$B$362)))</f>
        <v xml:space="preserve"> </v>
      </c>
      <c r="D1680" s="6" t="s">
        <v>408</v>
      </c>
      <c r="E1680">
        <v>0</v>
      </c>
      <c r="F1680">
        <v>32.875500000000002</v>
      </c>
      <c r="G1680">
        <v>95.375500000000002</v>
      </c>
      <c r="H1680">
        <v>95.37</v>
      </c>
    </row>
    <row r="1681" spans="1:16" x14ac:dyDescent="0.2">
      <c r="A1681">
        <f t="shared" si="176"/>
        <v>812</v>
      </c>
      <c r="B1681">
        <f t="shared" si="177"/>
        <v>33</v>
      </c>
      <c r="C1681" s="10" t="str">
        <f>IF(B1681=B1680," ",(LOOKUP(B1681,'Co List'!$A$3:$A$362,'Co List'!$B$3:$B$362)))</f>
        <v xml:space="preserve"> </v>
      </c>
      <c r="D1681" s="6" t="s">
        <v>409</v>
      </c>
      <c r="E1681">
        <v>0</v>
      </c>
      <c r="F1681">
        <v>28.91</v>
      </c>
      <c r="G1681">
        <v>28.28</v>
      </c>
      <c r="H1681">
        <v>32.869999999999997</v>
      </c>
    </row>
    <row r="1682" spans="1:16" x14ac:dyDescent="0.2">
      <c r="A1682">
        <f t="shared" si="176"/>
        <v>813</v>
      </c>
      <c r="B1682">
        <f t="shared" si="177"/>
        <v>33</v>
      </c>
      <c r="C1682" s="10" t="str">
        <f>IF(B1682=B1681," ",(LOOKUP(B1682,'Co List'!$A$3:$A$362,'Co List'!$B$3:$B$362)))</f>
        <v xml:space="preserve"> </v>
      </c>
      <c r="D1682" s="6" t="s">
        <v>410</v>
      </c>
      <c r="E1682">
        <v>0</v>
      </c>
      <c r="F1682">
        <v>56.404826648080004</v>
      </c>
      <c r="G1682">
        <v>89.034455447089996</v>
      </c>
      <c r="H1682">
        <v>197.50168592076002</v>
      </c>
    </row>
    <row r="1683" spans="1:16" x14ac:dyDescent="0.2">
      <c r="A1683">
        <f t="shared" si="176"/>
        <v>814</v>
      </c>
      <c r="B1683">
        <f t="shared" si="177"/>
        <v>33</v>
      </c>
      <c r="C1683" s="10" t="str">
        <f>IF(B1683=B1682," ",(LOOKUP(B1683,'Co List'!$A$3:$A$362,'Co List'!$B$3:$B$362)))</f>
        <v xml:space="preserve"> </v>
      </c>
      <c r="D1683" s="6" t="s">
        <v>411</v>
      </c>
      <c r="E1683">
        <v>0</v>
      </c>
      <c r="F1683">
        <v>41.190054271490922</v>
      </c>
      <c r="G1683">
        <v>56.404696441584463</v>
      </c>
      <c r="H1683">
        <v>159.04657071204667</v>
      </c>
    </row>
    <row r="1684" spans="1:16" x14ac:dyDescent="0.2">
      <c r="A1684">
        <f t="shared" si="176"/>
        <v>815</v>
      </c>
      <c r="B1684">
        <f t="shared" si="177"/>
        <v>33</v>
      </c>
      <c r="C1684" s="10" t="str">
        <f>IF(B1684=B1683," ",(LOOKUP(B1684,'Co List'!$A$3:$A$362,'Co List'!$B$3:$B$362)))</f>
        <v xml:space="preserve"> </v>
      </c>
      <c r="D1684" s="6" t="s">
        <v>412</v>
      </c>
      <c r="E1684">
        <v>0</v>
      </c>
      <c r="F1684">
        <v>12.280054271490922</v>
      </c>
      <c r="G1684">
        <v>28.124696441584462</v>
      </c>
      <c r="H1684">
        <v>126.17657071204667</v>
      </c>
    </row>
    <row r="1685" spans="1:16" ht="13.5" thickBot="1" x14ac:dyDescent="0.25">
      <c r="A1685">
        <f t="shared" si="176"/>
        <v>816</v>
      </c>
      <c r="B1685">
        <f t="shared" si="177"/>
        <v>33</v>
      </c>
      <c r="C1685" s="10" t="str">
        <f>IF(B1685=B1684," ",(LOOKUP(B1685,'Co List'!$A$3:$A$362,'Co List'!$B$3:$B$362)))</f>
        <v xml:space="preserve"> </v>
      </c>
      <c r="D1685" s="9" t="s">
        <v>413</v>
      </c>
      <c r="E1685">
        <v>0</v>
      </c>
      <c r="F1685">
        <v>3</v>
      </c>
      <c r="G1685">
        <v>12</v>
      </c>
      <c r="H1685">
        <v>12</v>
      </c>
    </row>
    <row r="1686" spans="1:16" ht="15" x14ac:dyDescent="0.25">
      <c r="A1686">
        <f t="shared" si="176"/>
        <v>817</v>
      </c>
      <c r="B1686">
        <f t="shared" si="177"/>
        <v>34</v>
      </c>
      <c r="C1686" s="10" t="str">
        <f>IF(B1686=B1685," ",(LOOKUP(B1686,'Co List'!$A$3:$A$362,'Co List'!$B$3:$B$362)))</f>
        <v>ANKUR DRUGS PHARMA LTD.</v>
      </c>
      <c r="D1686" s="4" t="s">
        <v>362</v>
      </c>
      <c r="E1686">
        <v>0</v>
      </c>
      <c r="F1686">
        <v>48.792338835152734</v>
      </c>
      <c r="G1686">
        <v>67.751687300439954</v>
      </c>
      <c r="H1686">
        <v>0</v>
      </c>
      <c r="J1686">
        <f t="shared" ref="J1686" si="178">COUNTIF(E1728:H1728,0)</f>
        <v>2</v>
      </c>
      <c r="K1686">
        <f>SUM(E1686:H1686)/(4-J1686)</f>
        <v>58.272013067796344</v>
      </c>
      <c r="L1686">
        <f>SUM(E1696:H1696)/(4-J1686)</f>
        <v>22994.752075387205</v>
      </c>
      <c r="M1686">
        <f>E1696</f>
        <v>0</v>
      </c>
      <c r="N1686">
        <f t="shared" ref="N1686" si="179">F1696</f>
        <v>25633.58843295843</v>
      </c>
      <c r="O1686">
        <f t="shared" ref="O1686" si="180">G1696</f>
        <v>20355.91571781598</v>
      </c>
      <c r="P1686">
        <f t="shared" ref="P1686" si="181">H1696</f>
        <v>0</v>
      </c>
    </row>
    <row r="1687" spans="1:16" x14ac:dyDescent="0.2">
      <c r="A1687">
        <f t="shared" si="176"/>
        <v>818</v>
      </c>
      <c r="B1687">
        <f t="shared" si="177"/>
        <v>34</v>
      </c>
      <c r="C1687" s="10" t="str">
        <f>IF(B1687=B1686," ",(LOOKUP(B1687,'Co List'!$A$3:$A$362,'Co List'!$B$3:$B$362)))</f>
        <v xml:space="preserve"> </v>
      </c>
      <c r="D1687" s="6" t="s">
        <v>364</v>
      </c>
      <c r="E1687">
        <v>0</v>
      </c>
      <c r="F1687">
        <v>3.1196650000000004</v>
      </c>
      <c r="G1687">
        <v>3.1196649999999999</v>
      </c>
      <c r="H1687">
        <v>0</v>
      </c>
    </row>
    <row r="1688" spans="1:16" x14ac:dyDescent="0.2">
      <c r="A1688">
        <f t="shared" si="176"/>
        <v>819</v>
      </c>
      <c r="B1688">
        <f t="shared" si="177"/>
        <v>34</v>
      </c>
      <c r="C1688" s="10" t="str">
        <f>IF(B1688=B1687," ",(LOOKUP(B1688,'Co List'!$A$3:$A$362,'Co List'!$B$3:$B$362)))</f>
        <v xml:space="preserve"> </v>
      </c>
      <c r="D1688" s="6" t="s">
        <v>365</v>
      </c>
      <c r="E1688">
        <v>0</v>
      </c>
      <c r="F1688">
        <v>0.78999999999999992</v>
      </c>
      <c r="G1688">
        <v>0.78</v>
      </c>
      <c r="H1688">
        <v>0</v>
      </c>
    </row>
    <row r="1689" spans="1:16" x14ac:dyDescent="0.2">
      <c r="A1689">
        <f t="shared" si="176"/>
        <v>820</v>
      </c>
      <c r="B1689">
        <f t="shared" si="177"/>
        <v>34</v>
      </c>
      <c r="C1689" s="10" t="str">
        <f>IF(B1689=B1688," ",(LOOKUP(B1689,'Co List'!$A$3:$A$362,'Co List'!$B$3:$B$362)))</f>
        <v xml:space="preserve"> </v>
      </c>
      <c r="D1689" s="7" t="s">
        <v>366</v>
      </c>
      <c r="E1689">
        <v>0</v>
      </c>
      <c r="F1689">
        <v>3.1077043345325674</v>
      </c>
      <c r="G1689">
        <v>13.438021994861355</v>
      </c>
      <c r="H1689">
        <v>0</v>
      </c>
    </row>
    <row r="1690" spans="1:16" x14ac:dyDescent="0.2">
      <c r="A1690">
        <f t="shared" si="176"/>
        <v>821</v>
      </c>
      <c r="B1690">
        <f t="shared" si="177"/>
        <v>34</v>
      </c>
      <c r="C1690" s="10" t="str">
        <f>IF(B1690=B1689," ",(LOOKUP(B1690,'Co List'!$A$3:$A$362,'Co List'!$B$3:$B$362)))</f>
        <v xml:space="preserve"> </v>
      </c>
      <c r="D1690" s="6" t="s">
        <v>367</v>
      </c>
      <c r="E1690">
        <v>0</v>
      </c>
      <c r="F1690">
        <v>-37258.1227223233</v>
      </c>
      <c r="G1690">
        <v>-6620.0252749084457</v>
      </c>
      <c r="H1690">
        <v>0</v>
      </c>
    </row>
    <row r="1691" spans="1:16" x14ac:dyDescent="0.2">
      <c r="A1691">
        <f t="shared" si="176"/>
        <v>822</v>
      </c>
      <c r="B1691">
        <f t="shared" si="177"/>
        <v>34</v>
      </c>
      <c r="C1691" s="10" t="str">
        <f>IF(B1691=B1690," ",(LOOKUP(B1691,'Co List'!$A$3:$A$362,'Co List'!$B$3:$B$362)))</f>
        <v xml:space="preserve"> </v>
      </c>
      <c r="D1691" s="6" t="s">
        <v>368</v>
      </c>
      <c r="E1691">
        <v>0</v>
      </c>
      <c r="F1691">
        <v>0.13254182230071576</v>
      </c>
      <c r="G1691">
        <v>0.10525292511797302</v>
      </c>
      <c r="H1691">
        <v>0</v>
      </c>
    </row>
    <row r="1692" spans="1:16" x14ac:dyDescent="0.2">
      <c r="A1692">
        <f t="shared" si="176"/>
        <v>823</v>
      </c>
      <c r="B1692">
        <f t="shared" si="177"/>
        <v>34</v>
      </c>
      <c r="C1692" s="10" t="str">
        <f>IF(B1692=B1691," ",(LOOKUP(B1692,'Co List'!$A$3:$A$362,'Co List'!$B$3:$B$362)))</f>
        <v xml:space="preserve"> </v>
      </c>
      <c r="D1692" s="6" t="s">
        <v>369</v>
      </c>
      <c r="E1692">
        <v>0</v>
      </c>
      <c r="F1692">
        <v>19.013194209285295</v>
      </c>
      <c r="G1692">
        <v>-73.196388773160677</v>
      </c>
      <c r="H1692">
        <v>0</v>
      </c>
    </row>
    <row r="1693" spans="1:16" x14ac:dyDescent="0.2">
      <c r="A1693">
        <f t="shared" si="176"/>
        <v>824</v>
      </c>
      <c r="B1693">
        <f t="shared" si="177"/>
        <v>34</v>
      </c>
      <c r="C1693" s="10" t="str">
        <f>IF(B1693=B1692," ",(LOOKUP(B1693,'Co List'!$A$3:$A$362,'Co List'!$B$3:$B$362)))</f>
        <v xml:space="preserve"> </v>
      </c>
      <c r="D1693" s="6" t="s">
        <v>370</v>
      </c>
      <c r="E1693">
        <v>0</v>
      </c>
      <c r="F1693">
        <v>0</v>
      </c>
      <c r="G1693">
        <v>0</v>
      </c>
      <c r="H1693">
        <v>0</v>
      </c>
    </row>
    <row r="1694" spans="1:16" x14ac:dyDescent="0.2">
      <c r="A1694">
        <f t="shared" si="176"/>
        <v>825</v>
      </c>
      <c r="B1694">
        <f t="shared" si="177"/>
        <v>34</v>
      </c>
      <c r="C1694" s="10" t="str">
        <f>IF(B1694=B1693," ",(LOOKUP(B1694,'Co List'!$A$3:$A$362,'Co List'!$B$3:$B$362)))</f>
        <v xml:space="preserve"> </v>
      </c>
      <c r="D1694" s="6" t="s">
        <v>371</v>
      </c>
      <c r="E1694">
        <v>0</v>
      </c>
      <c r="F1694">
        <v>81.176650957091326</v>
      </c>
      <c r="G1694">
        <v>88.077795312878393</v>
      </c>
      <c r="H1694">
        <v>0</v>
      </c>
    </row>
    <row r="1695" spans="1:16" x14ac:dyDescent="0.2">
      <c r="A1695">
        <f t="shared" si="176"/>
        <v>826</v>
      </c>
      <c r="B1695">
        <f t="shared" si="177"/>
        <v>34</v>
      </c>
      <c r="C1695" s="10" t="str">
        <f>IF(B1695=B1694," ",(LOOKUP(B1695,'Co List'!$A$3:$A$362,'Co List'!$B$3:$B$362)))</f>
        <v xml:space="preserve"> </v>
      </c>
      <c r="D1695" s="6" t="s">
        <v>372</v>
      </c>
      <c r="E1695">
        <v>0</v>
      </c>
      <c r="F1695">
        <v>18.823349042908671</v>
      </c>
      <c r="G1695">
        <v>11.922204687121591</v>
      </c>
      <c r="H1695">
        <v>0</v>
      </c>
    </row>
    <row r="1696" spans="1:16" x14ac:dyDescent="0.2">
      <c r="A1696">
        <f t="shared" si="176"/>
        <v>827</v>
      </c>
      <c r="B1696">
        <f t="shared" si="177"/>
        <v>34</v>
      </c>
      <c r="C1696" s="10" t="str">
        <f>IF(B1696=B1695," ",(LOOKUP(B1696,'Co List'!$A$3:$A$362,'Co List'!$B$3:$B$362)))</f>
        <v xml:space="preserve"> </v>
      </c>
      <c r="D1696" s="6" t="s">
        <v>373</v>
      </c>
      <c r="E1696">
        <v>0</v>
      </c>
      <c r="F1696">
        <v>25633.58843295843</v>
      </c>
      <c r="G1696">
        <v>20355.91571781598</v>
      </c>
      <c r="H1696">
        <v>0</v>
      </c>
    </row>
    <row r="1697" spans="1:8" x14ac:dyDescent="0.2">
      <c r="A1697">
        <f t="shared" si="176"/>
        <v>828</v>
      </c>
      <c r="B1697">
        <f t="shared" si="177"/>
        <v>34</v>
      </c>
      <c r="C1697" s="10" t="str">
        <f>IF(B1697=B1696," ",(LOOKUP(B1697,'Co List'!$A$3:$A$362,'Co List'!$B$3:$B$362)))</f>
        <v xml:space="preserve"> </v>
      </c>
      <c r="D1697" s="6" t="s">
        <v>374</v>
      </c>
      <c r="E1697">
        <v>0</v>
      </c>
      <c r="F1697">
        <v>25605.827209646857</v>
      </c>
      <c r="G1697">
        <v>20341.952692840587</v>
      </c>
      <c r="H1697">
        <v>0</v>
      </c>
    </row>
    <row r="1698" spans="1:8" x14ac:dyDescent="0.2">
      <c r="A1698">
        <f t="shared" si="176"/>
        <v>829</v>
      </c>
      <c r="B1698">
        <f t="shared" si="177"/>
        <v>34</v>
      </c>
      <c r="C1698" s="10" t="str">
        <f>IF(B1698=B1697," ",(LOOKUP(B1698,'Co List'!$A$3:$A$362,'Co List'!$B$3:$B$362)))</f>
        <v xml:space="preserve"> </v>
      </c>
      <c r="D1698" s="6" t="s">
        <v>375</v>
      </c>
      <c r="E1698">
        <v>0</v>
      </c>
      <c r="F1698">
        <v>16.185926901529477</v>
      </c>
      <c r="G1698">
        <v>8.1410137816862402</v>
      </c>
      <c r="H1698">
        <v>0</v>
      </c>
    </row>
    <row r="1699" spans="1:8" x14ac:dyDescent="0.2">
      <c r="A1699">
        <f t="shared" si="176"/>
        <v>830</v>
      </c>
      <c r="B1699">
        <f t="shared" si="177"/>
        <v>34</v>
      </c>
      <c r="C1699" s="10" t="str">
        <f>IF(B1699=B1698," ",(LOOKUP(B1699,'Co List'!$A$3:$A$362,'Co List'!$B$3:$B$362)))</f>
        <v xml:space="preserve"> </v>
      </c>
      <c r="D1699" s="6" t="s">
        <v>376</v>
      </c>
      <c r="E1699">
        <v>0</v>
      </c>
      <c r="F1699">
        <v>11.575296410037897</v>
      </c>
      <c r="G1699">
        <v>5.8220111937066239</v>
      </c>
      <c r="H1699">
        <v>0</v>
      </c>
    </row>
    <row r="1700" spans="1:8" x14ac:dyDescent="0.2">
      <c r="A1700">
        <f t="shared" si="176"/>
        <v>831</v>
      </c>
      <c r="B1700">
        <f t="shared" si="177"/>
        <v>34</v>
      </c>
      <c r="C1700" s="10" t="str">
        <f>IF(B1700=B1699," ",(LOOKUP(B1700,'Co List'!$A$3:$A$362,'Co List'!$B$3:$B$362)))</f>
        <v xml:space="preserve"> </v>
      </c>
      <c r="D1700" s="6" t="s">
        <v>377</v>
      </c>
      <c r="E1700">
        <v>0</v>
      </c>
      <c r="F1700">
        <v>20808.48861</v>
      </c>
      <c r="G1700">
        <v>17929.04178</v>
      </c>
      <c r="H1700">
        <v>0</v>
      </c>
    </row>
    <row r="1701" spans="1:8" ht="15" x14ac:dyDescent="0.25">
      <c r="A1701">
        <f t="shared" si="176"/>
        <v>832</v>
      </c>
      <c r="B1701">
        <f t="shared" si="177"/>
        <v>34</v>
      </c>
      <c r="C1701" s="10" t="str">
        <f>IF(B1701=B1700," ",(LOOKUP(B1701,'Co List'!$A$3:$A$362,'Co List'!$B$3:$B$362)))</f>
        <v xml:space="preserve"> </v>
      </c>
      <c r="D1701" s="8" t="s">
        <v>378</v>
      </c>
      <c r="E1701">
        <v>0</v>
      </c>
      <c r="F1701">
        <v>20808.488609999997</v>
      </c>
      <c r="G1701">
        <v>17929.041780000003</v>
      </c>
      <c r="H1701">
        <v>0</v>
      </c>
    </row>
    <row r="1702" spans="1:8" ht="15" x14ac:dyDescent="0.25">
      <c r="A1702">
        <f t="shared" si="176"/>
        <v>833</v>
      </c>
      <c r="B1702">
        <f t="shared" si="177"/>
        <v>34</v>
      </c>
      <c r="C1702" s="10" t="str">
        <f>IF(B1702=B1701," ",(LOOKUP(B1702,'Co List'!$A$3:$A$362,'Co List'!$B$3:$B$362)))</f>
        <v xml:space="preserve"> </v>
      </c>
      <c r="D1702" s="8" t="s">
        <v>379</v>
      </c>
      <c r="E1702">
        <v>0</v>
      </c>
      <c r="F1702">
        <v>0</v>
      </c>
      <c r="G1702">
        <v>0</v>
      </c>
      <c r="H1702">
        <v>0</v>
      </c>
    </row>
    <row r="1703" spans="1:8" ht="15" x14ac:dyDescent="0.25">
      <c r="A1703">
        <f t="shared" si="176"/>
        <v>834</v>
      </c>
      <c r="B1703">
        <f t="shared" si="177"/>
        <v>34</v>
      </c>
      <c r="C1703" s="10" t="str">
        <f>IF(B1703=B1702," ",(LOOKUP(B1703,'Co List'!$A$3:$A$362,'Co List'!$B$3:$B$362)))</f>
        <v xml:space="preserve"> </v>
      </c>
      <c r="D1703" s="8" t="s">
        <v>380</v>
      </c>
      <c r="E1703">
        <v>0</v>
      </c>
      <c r="F1703">
        <v>3.637978807091713E-12</v>
      </c>
      <c r="G1703">
        <v>-3.637978807091713E-12</v>
      </c>
      <c r="H1703">
        <v>0</v>
      </c>
    </row>
    <row r="1704" spans="1:8" ht="15" x14ac:dyDescent="0.25">
      <c r="A1704">
        <f t="shared" si="176"/>
        <v>835</v>
      </c>
      <c r="B1704">
        <f t="shared" si="177"/>
        <v>34</v>
      </c>
      <c r="C1704" s="10" t="str">
        <f>IF(B1704=B1703," ",(LOOKUP(B1704,'Co List'!$A$3:$A$362,'Co List'!$B$3:$B$362)))</f>
        <v xml:space="preserve"> </v>
      </c>
      <c r="D1704" s="8" t="s">
        <v>381</v>
      </c>
      <c r="E1704">
        <v>0</v>
      </c>
      <c r="F1704">
        <v>4825.0998229584284</v>
      </c>
      <c r="G1704">
        <v>2426.8739378159771</v>
      </c>
      <c r="H1704">
        <v>0</v>
      </c>
    </row>
    <row r="1705" spans="1:8" ht="15" x14ac:dyDescent="0.25">
      <c r="A1705">
        <f t="shared" si="176"/>
        <v>836</v>
      </c>
      <c r="B1705">
        <f t="shared" si="177"/>
        <v>34</v>
      </c>
      <c r="C1705" s="10" t="str">
        <f>IF(B1705=B1704," ",(LOOKUP(B1705,'Co List'!$A$3:$A$362,'Co List'!$B$3:$B$362)))</f>
        <v xml:space="preserve"> </v>
      </c>
      <c r="D1705" s="8" t="s">
        <v>382</v>
      </c>
      <c r="E1705">
        <v>0</v>
      </c>
      <c r="F1705">
        <v>0</v>
      </c>
      <c r="G1705">
        <v>0</v>
      </c>
      <c r="H1705">
        <v>0</v>
      </c>
    </row>
    <row r="1706" spans="1:8" ht="15" x14ac:dyDescent="0.25">
      <c r="A1706">
        <f t="shared" si="176"/>
        <v>837</v>
      </c>
      <c r="B1706">
        <f t="shared" si="177"/>
        <v>34</v>
      </c>
      <c r="C1706" s="10" t="str">
        <f>IF(B1706=B1705," ",(LOOKUP(B1706,'Co List'!$A$3:$A$362,'Co List'!$B$3:$B$362)))</f>
        <v xml:space="preserve"> </v>
      </c>
      <c r="D1706" s="8" t="s">
        <v>383</v>
      </c>
      <c r="E1706">
        <v>0</v>
      </c>
      <c r="F1706">
        <v>4825.0998229584284</v>
      </c>
      <c r="G1706">
        <v>2426.8739378159771</v>
      </c>
      <c r="H1706">
        <v>0</v>
      </c>
    </row>
    <row r="1707" spans="1:8" x14ac:dyDescent="0.2">
      <c r="A1707">
        <f t="shared" si="176"/>
        <v>838</v>
      </c>
      <c r="B1707">
        <f t="shared" si="177"/>
        <v>34</v>
      </c>
      <c r="C1707" s="10" t="str">
        <f>IF(B1707=B1706," ",(LOOKUP(B1707,'Co List'!$A$3:$A$362,'Co List'!$B$3:$B$362)))</f>
        <v xml:space="preserve"> </v>
      </c>
      <c r="D1707" s="6" t="s">
        <v>384</v>
      </c>
      <c r="E1707">
        <v>0</v>
      </c>
      <c r="F1707">
        <v>0</v>
      </c>
      <c r="G1707">
        <v>0</v>
      </c>
      <c r="H1707">
        <v>0</v>
      </c>
    </row>
    <row r="1708" spans="1:8" x14ac:dyDescent="0.2">
      <c r="A1708">
        <f t="shared" si="176"/>
        <v>839</v>
      </c>
      <c r="B1708">
        <f t="shared" si="177"/>
        <v>34</v>
      </c>
      <c r="C1708" s="10" t="str">
        <f>IF(B1708=B1707," ",(LOOKUP(B1708,'Co List'!$A$3:$A$362,'Co List'!$B$3:$B$362)))</f>
        <v xml:space="preserve"> </v>
      </c>
      <c r="D1708" s="6" t="s">
        <v>385</v>
      </c>
      <c r="E1708">
        <v>0</v>
      </c>
      <c r="F1708">
        <v>1546.6724225063999</v>
      </c>
      <c r="G1708">
        <v>777.92773833600006</v>
      </c>
      <c r="H1708">
        <v>0</v>
      </c>
    </row>
    <row r="1709" spans="1:8" x14ac:dyDescent="0.2">
      <c r="A1709">
        <f t="shared" si="176"/>
        <v>840</v>
      </c>
      <c r="B1709">
        <f t="shared" si="177"/>
        <v>34</v>
      </c>
      <c r="C1709" s="10" t="str">
        <f>IF(B1709=B1708," ",(LOOKUP(B1709,'Co List'!$A$3:$A$362,'Co List'!$B$3:$B$362)))</f>
        <v xml:space="preserve"> </v>
      </c>
      <c r="D1709" s="6" t="s">
        <v>386</v>
      </c>
      <c r="E1709">
        <v>0</v>
      </c>
      <c r="F1709">
        <v>0</v>
      </c>
      <c r="G1709">
        <v>0</v>
      </c>
      <c r="H1709">
        <v>0</v>
      </c>
    </row>
    <row r="1710" spans="1:8" x14ac:dyDescent="0.2">
      <c r="A1710">
        <f t="shared" si="176"/>
        <v>841</v>
      </c>
      <c r="B1710">
        <f t="shared" si="177"/>
        <v>34</v>
      </c>
      <c r="C1710" s="10" t="str">
        <f>IF(B1710=B1709," ",(LOOKUP(B1710,'Co List'!$A$3:$A$362,'Co List'!$B$3:$B$362)))</f>
        <v xml:space="preserve"> </v>
      </c>
      <c r="D1710" s="6" t="s">
        <v>387</v>
      </c>
      <c r="E1710">
        <v>0</v>
      </c>
      <c r="F1710">
        <v>0</v>
      </c>
      <c r="G1710">
        <v>0</v>
      </c>
      <c r="H1710">
        <v>0</v>
      </c>
    </row>
    <row r="1711" spans="1:8" x14ac:dyDescent="0.2">
      <c r="A1711">
        <f t="shared" si="176"/>
        <v>842</v>
      </c>
      <c r="B1711">
        <f t="shared" si="177"/>
        <v>34</v>
      </c>
      <c r="C1711" s="10" t="str">
        <f>IF(B1711=B1710," ",(LOOKUP(B1711,'Co List'!$A$3:$A$362,'Co List'!$B$3:$B$362)))</f>
        <v xml:space="preserve"> </v>
      </c>
      <c r="D1711" s="6" t="s">
        <v>388</v>
      </c>
      <c r="E1711">
        <v>0</v>
      </c>
      <c r="F1711">
        <v>0</v>
      </c>
      <c r="G1711">
        <v>0</v>
      </c>
      <c r="H1711">
        <v>0</v>
      </c>
    </row>
    <row r="1712" spans="1:8" x14ac:dyDescent="0.2">
      <c r="A1712">
        <f t="shared" si="176"/>
        <v>843</v>
      </c>
      <c r="B1712">
        <f t="shared" si="177"/>
        <v>34</v>
      </c>
      <c r="C1712" s="10" t="str">
        <f>IF(B1712=B1711," ",(LOOKUP(B1712,'Co List'!$A$3:$A$362,'Co List'!$B$3:$B$362)))</f>
        <v xml:space="preserve"> </v>
      </c>
      <c r="D1712" s="6" t="s">
        <v>389</v>
      </c>
      <c r="E1712">
        <v>0</v>
      </c>
      <c r="F1712">
        <v>0</v>
      </c>
      <c r="G1712">
        <v>0</v>
      </c>
      <c r="H1712">
        <v>0</v>
      </c>
    </row>
    <row r="1713" spans="1:8" x14ac:dyDescent="0.2">
      <c r="A1713">
        <f t="shared" si="176"/>
        <v>844</v>
      </c>
      <c r="B1713">
        <f t="shared" si="177"/>
        <v>34</v>
      </c>
      <c r="C1713" s="10" t="str">
        <f>IF(B1713=B1712," ",(LOOKUP(B1713,'Co List'!$A$3:$A$362,'Co List'!$B$3:$B$362)))</f>
        <v xml:space="preserve"> </v>
      </c>
      <c r="D1713" s="6" t="s">
        <v>390</v>
      </c>
      <c r="E1713">
        <v>0</v>
      </c>
      <c r="F1713">
        <v>1546.6724225063999</v>
      </c>
      <c r="G1713">
        <v>777.92773833600006</v>
      </c>
      <c r="H1713">
        <v>0</v>
      </c>
    </row>
    <row r="1714" spans="1:8" x14ac:dyDescent="0.2">
      <c r="A1714">
        <f t="shared" si="176"/>
        <v>845</v>
      </c>
      <c r="B1714">
        <f t="shared" si="177"/>
        <v>34</v>
      </c>
      <c r="C1714" s="10" t="str">
        <f>IF(B1714=B1713," ",(LOOKUP(B1714,'Co List'!$A$3:$A$362,'Co List'!$B$3:$B$362)))</f>
        <v xml:space="preserve"> </v>
      </c>
      <c r="D1714" s="6" t="s">
        <v>391</v>
      </c>
      <c r="E1714">
        <v>0</v>
      </c>
      <c r="F1714">
        <v>0</v>
      </c>
      <c r="G1714">
        <v>0</v>
      </c>
      <c r="H1714">
        <v>0</v>
      </c>
    </row>
    <row r="1715" spans="1:8" x14ac:dyDescent="0.2">
      <c r="A1715">
        <f t="shared" si="176"/>
        <v>846</v>
      </c>
      <c r="B1715">
        <f t="shared" si="177"/>
        <v>34</v>
      </c>
      <c r="C1715" s="10" t="str">
        <f>IF(B1715=B1714," ",(LOOKUP(B1715,'Co List'!$A$3:$A$362,'Co List'!$B$3:$B$362)))</f>
        <v xml:space="preserve"> </v>
      </c>
      <c r="D1715" s="6" t="s">
        <v>392</v>
      </c>
      <c r="E1715">
        <v>0</v>
      </c>
      <c r="F1715">
        <v>0</v>
      </c>
      <c r="G1715">
        <v>0</v>
      </c>
      <c r="H1715">
        <v>0</v>
      </c>
    </row>
    <row r="1716" spans="1:8" x14ac:dyDescent="0.2">
      <c r="A1716">
        <f t="shared" si="176"/>
        <v>847</v>
      </c>
      <c r="B1716">
        <f t="shared" si="177"/>
        <v>34</v>
      </c>
      <c r="C1716" s="10" t="str">
        <f>IF(B1716=B1715," ",(LOOKUP(B1716,'Co List'!$A$3:$A$362,'Co List'!$B$3:$B$362)))</f>
        <v xml:space="preserve"> </v>
      </c>
      <c r="D1716" s="6" t="s">
        <v>393</v>
      </c>
      <c r="E1716">
        <v>0</v>
      </c>
      <c r="F1716">
        <v>0</v>
      </c>
      <c r="G1716">
        <v>0</v>
      </c>
      <c r="H1716">
        <v>0</v>
      </c>
    </row>
    <row r="1717" spans="1:8" ht="15" x14ac:dyDescent="0.25">
      <c r="A1717">
        <f t="shared" si="176"/>
        <v>848</v>
      </c>
      <c r="B1717">
        <f t="shared" si="177"/>
        <v>34</v>
      </c>
      <c r="C1717" s="10" t="str">
        <f>IF(B1717=B1716," ",(LOOKUP(B1717,'Co List'!$A$3:$A$362,'Co List'!$B$3:$B$362)))</f>
        <v xml:space="preserve"> </v>
      </c>
      <c r="D1717" s="8" t="s">
        <v>394</v>
      </c>
      <c r="E1717">
        <v>0</v>
      </c>
      <c r="F1717">
        <v>0</v>
      </c>
      <c r="G1717">
        <v>0</v>
      </c>
      <c r="H1717">
        <v>0</v>
      </c>
    </row>
    <row r="1718" spans="1:8" ht="15" x14ac:dyDescent="0.25">
      <c r="A1718">
        <f t="shared" si="176"/>
        <v>849</v>
      </c>
      <c r="B1718">
        <f t="shared" si="177"/>
        <v>34</v>
      </c>
      <c r="C1718" s="10" t="str">
        <f>IF(B1718=B1717," ",(LOOKUP(B1718,'Co List'!$A$3:$A$362,'Co List'!$B$3:$B$362)))</f>
        <v xml:space="preserve"> </v>
      </c>
      <c r="D1718" s="8" t="s">
        <v>395</v>
      </c>
      <c r="E1718">
        <v>0</v>
      </c>
      <c r="F1718">
        <v>6.2787701940000007</v>
      </c>
      <c r="G1718">
        <v>3.3446392</v>
      </c>
      <c r="H1718">
        <v>0</v>
      </c>
    </row>
    <row r="1719" spans="1:8" ht="15" x14ac:dyDescent="0.25">
      <c r="A1719">
        <f t="shared" si="176"/>
        <v>850</v>
      </c>
      <c r="B1719">
        <f t="shared" si="177"/>
        <v>34</v>
      </c>
      <c r="C1719" s="10" t="str">
        <f>IF(B1719=B1718," ",(LOOKUP(B1719,'Co List'!$A$3:$A$362,'Co List'!$B$3:$B$362)))</f>
        <v xml:space="preserve"> </v>
      </c>
      <c r="D1719" s="8" t="s">
        <v>396</v>
      </c>
      <c r="E1719">
        <v>0</v>
      </c>
      <c r="F1719">
        <v>26339.859</v>
      </c>
      <c r="G1719">
        <v>22985.951000000001</v>
      </c>
      <c r="H1719">
        <v>0</v>
      </c>
    </row>
    <row r="1720" spans="1:8" x14ac:dyDescent="0.2">
      <c r="A1720">
        <f t="shared" si="176"/>
        <v>851</v>
      </c>
      <c r="B1720">
        <f t="shared" si="177"/>
        <v>34</v>
      </c>
      <c r="C1720" s="10" t="str">
        <f>IF(B1720=B1719," ",(LOOKUP(B1720,'Co List'!$A$3:$A$362,'Co List'!$B$3:$B$362)))</f>
        <v xml:space="preserve"> </v>
      </c>
      <c r="D1720" s="6" t="s">
        <v>397</v>
      </c>
      <c r="E1720">
        <v>0</v>
      </c>
      <c r="F1720">
        <v>26339.859</v>
      </c>
      <c r="G1720">
        <v>22985.951000000001</v>
      </c>
      <c r="H1720">
        <v>0</v>
      </c>
    </row>
    <row r="1721" spans="1:8" x14ac:dyDescent="0.2">
      <c r="A1721">
        <f t="shared" si="176"/>
        <v>852</v>
      </c>
      <c r="B1721">
        <f t="shared" si="177"/>
        <v>34</v>
      </c>
      <c r="C1721" s="10" t="str">
        <f>IF(B1721=B1720," ",(LOOKUP(B1721,'Co List'!$A$3:$A$362,'Co List'!$B$3:$B$362)))</f>
        <v xml:space="preserve"> </v>
      </c>
      <c r="D1721" s="6" t="s">
        <v>398</v>
      </c>
      <c r="E1721">
        <v>0</v>
      </c>
      <c r="F1721">
        <v>0</v>
      </c>
      <c r="G1721">
        <v>0</v>
      </c>
      <c r="H1721">
        <v>0</v>
      </c>
    </row>
    <row r="1722" spans="1:8" x14ac:dyDescent="0.2">
      <c r="A1722">
        <f t="shared" si="176"/>
        <v>853</v>
      </c>
      <c r="B1722">
        <f t="shared" si="177"/>
        <v>34</v>
      </c>
      <c r="C1722" s="10" t="str">
        <f>IF(B1722=B1721," ",(LOOKUP(B1722,'Co List'!$A$3:$A$362,'Co List'!$B$3:$B$362)))</f>
        <v xml:space="preserve"> </v>
      </c>
      <c r="D1722" s="6" t="s">
        <v>399</v>
      </c>
      <c r="E1722">
        <v>0</v>
      </c>
      <c r="F1722">
        <v>0</v>
      </c>
      <c r="G1722">
        <v>0</v>
      </c>
      <c r="H1722">
        <v>0</v>
      </c>
    </row>
    <row r="1723" spans="1:8" x14ac:dyDescent="0.2">
      <c r="A1723">
        <f t="shared" si="176"/>
        <v>854</v>
      </c>
      <c r="B1723">
        <f t="shared" si="177"/>
        <v>34</v>
      </c>
      <c r="C1723" s="10" t="str">
        <f>IF(B1723=B1722," ",(LOOKUP(B1723,'Co List'!$A$3:$A$362,'Co List'!$B$3:$B$362)))</f>
        <v xml:space="preserve"> </v>
      </c>
      <c r="D1723" s="6" t="s">
        <v>400</v>
      </c>
      <c r="E1723">
        <v>0</v>
      </c>
      <c r="F1723">
        <v>0</v>
      </c>
      <c r="G1723">
        <v>0</v>
      </c>
      <c r="H1723">
        <v>0</v>
      </c>
    </row>
    <row r="1724" spans="1:8" x14ac:dyDescent="0.2">
      <c r="A1724">
        <f t="shared" si="176"/>
        <v>855</v>
      </c>
      <c r="B1724">
        <f t="shared" si="177"/>
        <v>34</v>
      </c>
      <c r="C1724" s="10" t="str">
        <f>IF(B1724=B1723," ",(LOOKUP(B1724,'Co List'!$A$3:$A$362,'Co List'!$B$3:$B$362)))</f>
        <v xml:space="preserve"> </v>
      </c>
      <c r="D1724" s="6" t="s">
        <v>401</v>
      </c>
      <c r="E1724">
        <v>0</v>
      </c>
      <c r="F1724">
        <v>14.697641321999999</v>
      </c>
      <c r="G1724">
        <v>11.699849059</v>
      </c>
      <c r="H1724">
        <v>0</v>
      </c>
    </row>
    <row r="1725" spans="1:8" x14ac:dyDescent="0.2">
      <c r="A1725">
        <f t="shared" si="176"/>
        <v>856</v>
      </c>
      <c r="B1725">
        <f t="shared" si="177"/>
        <v>34</v>
      </c>
      <c r="C1725" s="10" t="str">
        <f>IF(B1725=B1724," ",(LOOKUP(B1725,'Co List'!$A$3:$A$362,'Co List'!$B$3:$B$362)))</f>
        <v xml:space="preserve"> </v>
      </c>
      <c r="D1725" s="6" t="s">
        <v>402</v>
      </c>
      <c r="E1725">
        <v>0</v>
      </c>
      <c r="F1725">
        <v>0</v>
      </c>
      <c r="G1725">
        <v>0</v>
      </c>
      <c r="H1725">
        <v>0</v>
      </c>
    </row>
    <row r="1726" spans="1:8" x14ac:dyDescent="0.2">
      <c r="A1726">
        <f t="shared" si="176"/>
        <v>857</v>
      </c>
      <c r="B1726">
        <f t="shared" si="177"/>
        <v>34</v>
      </c>
      <c r="C1726" s="10" t="str">
        <f>IF(B1726=B1725," ",(LOOKUP(B1726,'Co List'!$A$3:$A$362,'Co List'!$B$3:$B$362)))</f>
        <v xml:space="preserve"> </v>
      </c>
      <c r="D1726" s="6" t="s">
        <v>403</v>
      </c>
      <c r="E1726">
        <v>0</v>
      </c>
      <c r="F1726">
        <v>0</v>
      </c>
      <c r="G1726">
        <v>0</v>
      </c>
      <c r="H1726">
        <v>0</v>
      </c>
    </row>
    <row r="1727" spans="1:8" x14ac:dyDescent="0.2">
      <c r="A1727">
        <f t="shared" si="176"/>
        <v>858</v>
      </c>
      <c r="B1727">
        <f t="shared" si="177"/>
        <v>34</v>
      </c>
      <c r="C1727" s="10" t="str">
        <f>IF(B1727=B1726," ",(LOOKUP(B1727,'Co List'!$A$3:$A$362,'Co List'!$B$3:$B$362)))</f>
        <v xml:space="preserve"> </v>
      </c>
      <c r="D1727" s="6" t="s">
        <v>404</v>
      </c>
      <c r="E1727" s="11">
        <v>0</v>
      </c>
      <c r="F1727" s="11">
        <v>14.697641321999999</v>
      </c>
      <c r="G1727" s="11">
        <v>11.699849059</v>
      </c>
      <c r="H1727" s="11">
        <v>0</v>
      </c>
    </row>
    <row r="1728" spans="1:8" x14ac:dyDescent="0.2">
      <c r="A1728">
        <f t="shared" si="176"/>
        <v>859</v>
      </c>
      <c r="B1728">
        <f t="shared" si="177"/>
        <v>34</v>
      </c>
      <c r="C1728" s="10" t="str">
        <f>IF(B1728=B1727," ",(LOOKUP(B1728,'Co List'!$A$3:$A$362,'Co List'!$B$3:$B$362)))</f>
        <v xml:space="preserve"> </v>
      </c>
      <c r="D1728" s="6" t="s">
        <v>405</v>
      </c>
      <c r="E1728">
        <v>0</v>
      </c>
      <c r="F1728">
        <v>824.84</v>
      </c>
      <c r="G1728">
        <v>151.47999999999999</v>
      </c>
      <c r="H1728">
        <v>0</v>
      </c>
    </row>
    <row r="1729" spans="1:16" x14ac:dyDescent="0.2">
      <c r="A1729">
        <f t="shared" si="176"/>
        <v>860</v>
      </c>
      <c r="B1729">
        <f t="shared" si="177"/>
        <v>34</v>
      </c>
      <c r="C1729" s="10" t="str">
        <f>IF(B1729=B1728," ",(LOOKUP(B1729,'Co List'!$A$3:$A$362,'Co List'!$B$3:$B$362)))</f>
        <v xml:space="preserve"> </v>
      </c>
      <c r="D1729" s="6" t="s">
        <v>406</v>
      </c>
      <c r="E1729">
        <v>0</v>
      </c>
      <c r="F1729">
        <v>134.82</v>
      </c>
      <c r="G1729">
        <v>-27.81</v>
      </c>
      <c r="H1729">
        <v>0</v>
      </c>
    </row>
    <row r="1730" spans="1:16" x14ac:dyDescent="0.2">
      <c r="A1730">
        <f t="shared" si="176"/>
        <v>861</v>
      </c>
      <c r="B1730">
        <f t="shared" si="177"/>
        <v>34</v>
      </c>
      <c r="C1730" s="10" t="str">
        <f>IF(B1730=B1729," ",(LOOKUP(B1730,'Co List'!$A$3:$A$362,'Co List'!$B$3:$B$362)))</f>
        <v xml:space="preserve"> </v>
      </c>
      <c r="D1730" s="6" t="s">
        <v>407</v>
      </c>
      <c r="E1730" s="11">
        <v>0</v>
      </c>
      <c r="F1730" s="11">
        <v>-68.8</v>
      </c>
      <c r="G1730" s="11">
        <v>-307.49</v>
      </c>
      <c r="H1730" s="11">
        <v>0</v>
      </c>
    </row>
    <row r="1731" spans="1:16" x14ac:dyDescent="0.2">
      <c r="A1731">
        <f t="shared" si="176"/>
        <v>862</v>
      </c>
      <c r="B1731">
        <f t="shared" si="177"/>
        <v>34</v>
      </c>
      <c r="C1731" s="10" t="str">
        <f>IF(B1731=B1730," ",(LOOKUP(B1731,'Co List'!$A$3:$A$362,'Co List'!$B$3:$B$362)))</f>
        <v xml:space="preserve"> </v>
      </c>
      <c r="D1731" s="6" t="s">
        <v>408</v>
      </c>
      <c r="E1731">
        <v>0</v>
      </c>
      <c r="F1731">
        <v>19.34</v>
      </c>
      <c r="G1731">
        <v>19.34</v>
      </c>
      <c r="H1731">
        <v>0</v>
      </c>
    </row>
    <row r="1732" spans="1:16" x14ac:dyDescent="0.2">
      <c r="A1732">
        <f t="shared" si="176"/>
        <v>863</v>
      </c>
      <c r="B1732">
        <f t="shared" si="177"/>
        <v>34</v>
      </c>
      <c r="C1732" s="10" t="str">
        <f>IF(B1732=B1731," ",(LOOKUP(B1732,'Co List'!$A$3:$A$362,'Co List'!$B$3:$B$362)))</f>
        <v xml:space="preserve"> </v>
      </c>
      <c r="D1732" s="6" t="s">
        <v>409</v>
      </c>
      <c r="E1732">
        <v>0</v>
      </c>
      <c r="F1732">
        <v>6.2788000000000004</v>
      </c>
      <c r="G1732">
        <v>3.3450000000000002</v>
      </c>
      <c r="H1732">
        <v>0</v>
      </c>
    </row>
    <row r="1733" spans="1:16" x14ac:dyDescent="0.2">
      <c r="A1733">
        <f t="shared" ref="A1733:A1796" si="182">IF(A1732&gt;0,A1732+1,(IF($C$1=C1733,1,0)))</f>
        <v>864</v>
      </c>
      <c r="B1733">
        <f t="shared" ref="B1733:B1796" si="183">IF(D1733=$D$3,B1732+1,B1732)</f>
        <v>34</v>
      </c>
      <c r="C1733" s="10" t="str">
        <f>IF(B1733=B1732," ",(LOOKUP(B1733,'Co List'!$A$3:$A$362,'Co List'!$B$3:$B$362)))</f>
        <v xml:space="preserve"> </v>
      </c>
      <c r="D1733" s="6" t="s">
        <v>410</v>
      </c>
      <c r="E1733">
        <v>0</v>
      </c>
      <c r="F1733">
        <v>20.976411515999999</v>
      </c>
      <c r="G1733">
        <v>15.044488259</v>
      </c>
      <c r="H1733">
        <v>0</v>
      </c>
    </row>
    <row r="1734" spans="1:16" x14ac:dyDescent="0.2">
      <c r="A1734">
        <f t="shared" si="182"/>
        <v>865</v>
      </c>
      <c r="B1734">
        <f t="shared" si="183"/>
        <v>34</v>
      </c>
      <c r="C1734" s="10" t="str">
        <f>IF(B1734=B1733," ",(LOOKUP(B1734,'Co List'!$A$3:$A$362,'Co List'!$B$3:$B$362)))</f>
        <v xml:space="preserve"> </v>
      </c>
      <c r="D1734" s="6" t="s">
        <v>411</v>
      </c>
      <c r="E1734">
        <v>0</v>
      </c>
      <c r="F1734">
        <v>20.976411515999999</v>
      </c>
      <c r="G1734">
        <v>15.044488259</v>
      </c>
      <c r="H1734">
        <v>0</v>
      </c>
    </row>
    <row r="1735" spans="1:16" x14ac:dyDescent="0.2">
      <c r="A1735">
        <f t="shared" si="182"/>
        <v>866</v>
      </c>
      <c r="B1735">
        <f t="shared" si="183"/>
        <v>34</v>
      </c>
      <c r="C1735" s="10" t="str">
        <f>IF(B1735=B1734," ",(LOOKUP(B1735,'Co List'!$A$3:$A$362,'Co List'!$B$3:$B$362)))</f>
        <v xml:space="preserve"> </v>
      </c>
      <c r="D1735" s="6" t="s">
        <v>412</v>
      </c>
      <c r="E1735">
        <v>0</v>
      </c>
      <c r="F1735">
        <v>14.697611515999998</v>
      </c>
      <c r="G1735">
        <v>11.699488258999999</v>
      </c>
      <c r="H1735">
        <v>0</v>
      </c>
    </row>
    <row r="1736" spans="1:16" ht="13.5" thickBot="1" x14ac:dyDescent="0.25">
      <c r="A1736">
        <f t="shared" si="182"/>
        <v>867</v>
      </c>
      <c r="B1736">
        <f t="shared" si="183"/>
        <v>34</v>
      </c>
      <c r="C1736" s="10" t="str">
        <f>IF(B1736=B1735," ",(LOOKUP(B1736,'Co List'!$A$3:$A$362,'Co List'!$B$3:$B$362)))</f>
        <v xml:space="preserve"> </v>
      </c>
      <c r="D1736" s="9" t="s">
        <v>413</v>
      </c>
      <c r="E1736">
        <v>0</v>
      </c>
      <c r="F1736">
        <v>3</v>
      </c>
      <c r="G1736">
        <v>12</v>
      </c>
      <c r="H1736">
        <v>0</v>
      </c>
    </row>
    <row r="1737" spans="1:16" ht="15" x14ac:dyDescent="0.25">
      <c r="A1737">
        <f t="shared" si="182"/>
        <v>868</v>
      </c>
      <c r="B1737">
        <f t="shared" si="183"/>
        <v>35</v>
      </c>
      <c r="C1737" s="10" t="str">
        <f>IF(B1737=B1736," ",(LOOKUP(B1737,'Co List'!$A$3:$A$362,'Co List'!$B$3:$B$362)))</f>
        <v>ANUH PHARMA LTD.</v>
      </c>
      <c r="D1737" s="4" t="s">
        <v>362</v>
      </c>
      <c r="E1737">
        <v>46.661590909090904</v>
      </c>
      <c r="F1737">
        <v>46.661590909090904</v>
      </c>
      <c r="G1737">
        <v>46.661590909090904</v>
      </c>
      <c r="H1737">
        <v>46.661590909090904</v>
      </c>
      <c r="J1737">
        <f t="shared" ref="J1737" si="184">COUNTIF(E1779:H1779,0)</f>
        <v>0</v>
      </c>
      <c r="K1737">
        <f>SUM(E1737:H1737)/(4-J1737)</f>
        <v>46.661590909090904</v>
      </c>
      <c r="L1737">
        <f>SUM(E1747:H1747)/(4-J1737)</f>
        <v>2287.0550170286315</v>
      </c>
      <c r="M1737">
        <f>E1747</f>
        <v>1846.4576956001542</v>
      </c>
      <c r="N1737">
        <f t="shared" ref="N1737" si="185">F1747</f>
        <v>2065.446038263437</v>
      </c>
      <c r="O1737">
        <f t="shared" ref="O1737" si="186">G1747</f>
        <v>2614.4122626266239</v>
      </c>
      <c r="P1737">
        <f t="shared" ref="P1737" si="187">H1747</f>
        <v>2621.9040716243098</v>
      </c>
    </row>
    <row r="1738" spans="1:16" x14ac:dyDescent="0.2">
      <c r="A1738">
        <f t="shared" si="182"/>
        <v>869</v>
      </c>
      <c r="B1738">
        <f t="shared" si="183"/>
        <v>35</v>
      </c>
      <c r="C1738" s="10" t="str">
        <f>IF(B1738=B1737," ",(LOOKUP(B1738,'Co List'!$A$3:$A$362,'Co List'!$B$3:$B$362)))</f>
        <v xml:space="preserve"> </v>
      </c>
      <c r="D1738" s="6" t="s">
        <v>364</v>
      </c>
      <c r="E1738">
        <v>3.1196649999999999</v>
      </c>
      <c r="F1738">
        <v>3.1196649999999999</v>
      </c>
      <c r="G1738">
        <v>3.1196649999999999</v>
      </c>
      <c r="H1738">
        <v>3.1196649999999999</v>
      </c>
    </row>
    <row r="1739" spans="1:16" x14ac:dyDescent="0.2">
      <c r="A1739">
        <f t="shared" si="182"/>
        <v>870</v>
      </c>
      <c r="B1739">
        <f t="shared" si="183"/>
        <v>35</v>
      </c>
      <c r="C1739" s="10" t="str">
        <f>IF(B1739=B1738," ",(LOOKUP(B1739,'Co List'!$A$3:$A$362,'Co List'!$B$3:$B$362)))</f>
        <v xml:space="preserve"> </v>
      </c>
      <c r="D1739" s="6" t="s">
        <v>365</v>
      </c>
      <c r="E1739">
        <v>0.81</v>
      </c>
      <c r="F1739">
        <v>0.79</v>
      </c>
      <c r="G1739">
        <v>0.78</v>
      </c>
      <c r="H1739">
        <v>0.78</v>
      </c>
    </row>
    <row r="1740" spans="1:16" x14ac:dyDescent="0.2">
      <c r="A1740">
        <f t="shared" si="182"/>
        <v>871</v>
      </c>
      <c r="B1740">
        <f t="shared" si="183"/>
        <v>35</v>
      </c>
      <c r="C1740" s="10" t="str">
        <f>IF(B1740=B1739," ",(LOOKUP(B1740,'Co List'!$A$3:$A$362,'Co List'!$B$3:$B$362)))</f>
        <v xml:space="preserve"> </v>
      </c>
      <c r="D1740" s="7" t="s">
        <v>366</v>
      </c>
      <c r="E1740">
        <v>1.1219892420247641</v>
      </c>
      <c r="F1740">
        <v>1.1706886800790324</v>
      </c>
      <c r="G1740">
        <v>1.1563590882509724</v>
      </c>
      <c r="H1740">
        <v>1.0804401333598344</v>
      </c>
    </row>
    <row r="1741" spans="1:16" x14ac:dyDescent="0.2">
      <c r="A1741">
        <f t="shared" si="182"/>
        <v>872</v>
      </c>
      <c r="B1741">
        <f t="shared" si="183"/>
        <v>35</v>
      </c>
      <c r="C1741" s="10" t="str">
        <f>IF(B1741=B1740," ",(LOOKUP(B1741,'Co List'!$A$3:$A$362,'Co List'!$B$3:$B$362)))</f>
        <v xml:space="preserve"> </v>
      </c>
      <c r="D1741" s="6" t="s">
        <v>367</v>
      </c>
      <c r="E1741">
        <v>14724.543027114469</v>
      </c>
      <c r="F1741">
        <v>16805.907552997862</v>
      </c>
      <c r="G1741">
        <v>20345.620720829756</v>
      </c>
      <c r="H1741">
        <v>20908.325930018422</v>
      </c>
    </row>
    <row r="1742" spans="1:16" x14ac:dyDescent="0.2">
      <c r="A1742">
        <f t="shared" si="182"/>
        <v>873</v>
      </c>
      <c r="B1742">
        <f t="shared" si="183"/>
        <v>35</v>
      </c>
      <c r="C1742" s="10" t="str">
        <f>IF(B1742=B1741," ",(LOOKUP(B1742,'Co List'!$A$3:$A$362,'Co List'!$B$3:$B$362)))</f>
        <v xml:space="preserve"> </v>
      </c>
      <c r="D1742" s="6" t="s">
        <v>368</v>
      </c>
      <c r="E1742">
        <v>0.13283868313670177</v>
      </c>
      <c r="F1742">
        <v>4.9459914709373491E-2</v>
      </c>
      <c r="G1742">
        <v>6.2605657629947895E-2</v>
      </c>
      <c r="H1742">
        <v>6.2785059186405881E-2</v>
      </c>
    </row>
    <row r="1743" spans="1:16" x14ac:dyDescent="0.2">
      <c r="A1743">
        <f t="shared" si="182"/>
        <v>874</v>
      </c>
      <c r="B1743">
        <f t="shared" si="183"/>
        <v>35</v>
      </c>
      <c r="C1743" s="10" t="str">
        <f>IF(B1743=B1742," ",(LOOKUP(B1743,'Co List'!$A$3:$A$362,'Co List'!$B$3:$B$362)))</f>
        <v xml:space="preserve"> </v>
      </c>
      <c r="D1743" s="6" t="s">
        <v>369</v>
      </c>
      <c r="E1743">
        <v>9.8163620180763118</v>
      </c>
      <c r="F1743">
        <v>10.963089375071322</v>
      </c>
      <c r="G1743">
        <v>13.157585619660914</v>
      </c>
      <c r="H1743">
        <v>13.182021476240873</v>
      </c>
    </row>
    <row r="1744" spans="1:16" x14ac:dyDescent="0.2">
      <c r="A1744">
        <f t="shared" si="182"/>
        <v>875</v>
      </c>
      <c r="B1744">
        <f t="shared" si="183"/>
        <v>35</v>
      </c>
      <c r="C1744" s="10" t="str">
        <f>IF(B1744=B1743," ",(LOOKUP(B1744,'Co List'!$A$3:$A$362,'Co List'!$B$3:$B$362)))</f>
        <v xml:space="preserve"> </v>
      </c>
      <c r="D1744" s="6" t="s">
        <v>370</v>
      </c>
      <c r="E1744">
        <v>0</v>
      </c>
      <c r="F1744">
        <v>0</v>
      </c>
      <c r="G1744">
        <v>0</v>
      </c>
      <c r="H1744">
        <v>0</v>
      </c>
    </row>
    <row r="1745" spans="1:8" x14ac:dyDescent="0.2">
      <c r="A1745">
        <f t="shared" si="182"/>
        <v>876</v>
      </c>
      <c r="B1745">
        <f t="shared" si="183"/>
        <v>35</v>
      </c>
      <c r="C1745" s="10" t="str">
        <f>IF(B1745=B1744," ",(LOOKUP(B1745,'Co List'!$A$3:$A$362,'Co List'!$B$3:$B$362)))</f>
        <v xml:space="preserve"> </v>
      </c>
      <c r="D1745" s="6" t="s">
        <v>371</v>
      </c>
      <c r="E1745">
        <v>84.623360379352178</v>
      </c>
      <c r="F1745">
        <v>82.530019590014845</v>
      </c>
      <c r="G1745">
        <v>79.998673120464019</v>
      </c>
      <c r="H1745">
        <v>78.758041621283482</v>
      </c>
    </row>
    <row r="1746" spans="1:8" x14ac:dyDescent="0.2">
      <c r="A1746">
        <f t="shared" si="182"/>
        <v>877</v>
      </c>
      <c r="B1746">
        <f t="shared" si="183"/>
        <v>35</v>
      </c>
      <c r="C1746" s="10" t="str">
        <f>IF(B1746=B1745," ",(LOOKUP(B1746,'Co List'!$A$3:$A$362,'Co List'!$B$3:$B$362)))</f>
        <v xml:space="preserve"> </v>
      </c>
      <c r="D1746" s="6" t="s">
        <v>372</v>
      </c>
      <c r="E1746">
        <v>15.376639620647833</v>
      </c>
      <c r="F1746">
        <v>17.469980409985151</v>
      </c>
      <c r="G1746">
        <v>20.001326879535974</v>
      </c>
      <c r="H1746">
        <v>21.241958378716518</v>
      </c>
    </row>
    <row r="1747" spans="1:8" x14ac:dyDescent="0.2">
      <c r="A1747">
        <f t="shared" si="182"/>
        <v>878</v>
      </c>
      <c r="B1747">
        <f t="shared" si="183"/>
        <v>35</v>
      </c>
      <c r="C1747" s="10" t="str">
        <f>IF(B1747=B1746," ",(LOOKUP(B1747,'Co List'!$A$3:$A$362,'Co List'!$B$3:$B$362)))</f>
        <v xml:space="preserve"> </v>
      </c>
      <c r="D1747" s="6" t="s">
        <v>373</v>
      </c>
      <c r="E1747">
        <v>1846.4576956001542</v>
      </c>
      <c r="F1747">
        <v>2065.446038263437</v>
      </c>
      <c r="G1747">
        <v>2614.4122626266239</v>
      </c>
      <c r="H1747">
        <v>2621.9040716243098</v>
      </c>
    </row>
    <row r="1748" spans="1:8" x14ac:dyDescent="0.2">
      <c r="A1748">
        <f t="shared" si="182"/>
        <v>879</v>
      </c>
      <c r="B1748">
        <f t="shared" si="183"/>
        <v>35</v>
      </c>
      <c r="C1748" s="10" t="str">
        <f>IF(B1748=B1747," ",(LOOKUP(B1748,'Co List'!$A$3:$A$362,'Co List'!$B$3:$B$362)))</f>
        <v xml:space="preserve"> </v>
      </c>
      <c r="D1748" s="6" t="s">
        <v>374</v>
      </c>
      <c r="E1748">
        <v>1844.8241431064164</v>
      </c>
      <c r="F1748">
        <v>2063.369984634342</v>
      </c>
      <c r="G1748">
        <v>2611.4036576023645</v>
      </c>
      <c r="H1748">
        <v>2618.699694309154</v>
      </c>
    </row>
    <row r="1749" spans="1:8" x14ac:dyDescent="0.2">
      <c r="A1749">
        <f t="shared" si="182"/>
        <v>880</v>
      </c>
      <c r="B1749">
        <f t="shared" si="183"/>
        <v>35</v>
      </c>
      <c r="C1749" s="10" t="str">
        <f>IF(B1749=B1748," ",(LOOKUP(B1749,'Co List'!$A$3:$A$362,'Co List'!$B$3:$B$362)))</f>
        <v xml:space="preserve"> </v>
      </c>
      <c r="D1749" s="6" t="s">
        <v>375</v>
      </c>
      <c r="E1749">
        <v>0.95242781475114002</v>
      </c>
      <c r="F1749">
        <v>1.2104240474944801</v>
      </c>
      <c r="G1749">
        <v>1.7541395943435001</v>
      </c>
      <c r="H1749">
        <v>1.86828283487118</v>
      </c>
    </row>
    <row r="1750" spans="1:8" x14ac:dyDescent="0.2">
      <c r="A1750">
        <f t="shared" si="182"/>
        <v>881</v>
      </c>
      <c r="B1750">
        <f t="shared" si="183"/>
        <v>35</v>
      </c>
      <c r="C1750" s="10" t="str">
        <f>IF(B1750=B1749," ",(LOOKUP(B1750,'Co List'!$A$3:$A$362,'Co List'!$B$3:$B$362)))</f>
        <v xml:space="preserve"> </v>
      </c>
      <c r="D1750" s="6" t="s">
        <v>376</v>
      </c>
      <c r="E1750">
        <v>0.68112467898686391</v>
      </c>
      <c r="F1750">
        <v>0.86562958160044812</v>
      </c>
      <c r="G1750">
        <v>1.2544654299155999</v>
      </c>
      <c r="H1750">
        <v>1.3360944802843679</v>
      </c>
    </row>
    <row r="1751" spans="1:8" x14ac:dyDescent="0.2">
      <c r="A1751">
        <f t="shared" si="182"/>
        <v>882</v>
      </c>
      <c r="B1751">
        <f t="shared" si="183"/>
        <v>35</v>
      </c>
      <c r="C1751" s="10" t="str">
        <f>IF(B1751=B1750," ",(LOOKUP(B1751,'Co List'!$A$3:$A$362,'Co List'!$B$3:$B$362)))</f>
        <v xml:space="preserve"> </v>
      </c>
      <c r="D1751" s="6" t="s">
        <v>377</v>
      </c>
      <c r="E1751">
        <v>1562.5345500000001</v>
      </c>
      <c r="F1751">
        <v>1704.61302</v>
      </c>
      <c r="G1751">
        <v>2091.49512</v>
      </c>
      <c r="H1751">
        <v>2064.9603000000002</v>
      </c>
    </row>
    <row r="1752" spans="1:8" ht="15" x14ac:dyDescent="0.25">
      <c r="A1752">
        <f t="shared" si="182"/>
        <v>883</v>
      </c>
      <c r="B1752">
        <f t="shared" si="183"/>
        <v>35</v>
      </c>
      <c r="C1752" s="10" t="str">
        <f>IF(B1752=B1751," ",(LOOKUP(B1752,'Co List'!$A$3:$A$362,'Co List'!$B$3:$B$362)))</f>
        <v xml:space="preserve"> </v>
      </c>
      <c r="D1752" s="8" t="s">
        <v>378</v>
      </c>
      <c r="E1752">
        <v>1562.5345500000001</v>
      </c>
      <c r="F1752">
        <v>1704.61302</v>
      </c>
      <c r="G1752">
        <v>2091.49512</v>
      </c>
      <c r="H1752">
        <v>2064.9603000000002</v>
      </c>
    </row>
    <row r="1753" spans="1:8" ht="15" x14ac:dyDescent="0.25">
      <c r="A1753">
        <f t="shared" si="182"/>
        <v>884</v>
      </c>
      <c r="B1753">
        <f t="shared" si="183"/>
        <v>35</v>
      </c>
      <c r="C1753" s="10" t="str">
        <f>IF(B1753=B1752," ",(LOOKUP(B1753,'Co List'!$A$3:$A$362,'Co List'!$B$3:$B$362)))</f>
        <v xml:space="preserve"> </v>
      </c>
      <c r="D1753" s="8" t="s">
        <v>379</v>
      </c>
      <c r="E1753">
        <v>0</v>
      </c>
      <c r="F1753">
        <v>0</v>
      </c>
      <c r="G1753">
        <v>0</v>
      </c>
      <c r="H1753">
        <v>0</v>
      </c>
    </row>
    <row r="1754" spans="1:8" ht="15" x14ac:dyDescent="0.25">
      <c r="A1754">
        <f t="shared" si="182"/>
        <v>885</v>
      </c>
      <c r="B1754">
        <f t="shared" si="183"/>
        <v>35</v>
      </c>
      <c r="C1754" s="10" t="str">
        <f>IF(B1754=B1753," ",(LOOKUP(B1754,'Co List'!$A$3:$A$362,'Co List'!$B$3:$B$362)))</f>
        <v xml:space="preserve"> </v>
      </c>
      <c r="D1754" s="8" t="s">
        <v>380</v>
      </c>
      <c r="E1754">
        <v>0</v>
      </c>
      <c r="F1754">
        <v>0</v>
      </c>
      <c r="G1754">
        <v>0</v>
      </c>
      <c r="H1754">
        <v>0</v>
      </c>
    </row>
    <row r="1755" spans="1:8" ht="15" x14ac:dyDescent="0.25">
      <c r="A1755">
        <f t="shared" si="182"/>
        <v>886</v>
      </c>
      <c r="B1755">
        <f t="shared" si="183"/>
        <v>35</v>
      </c>
      <c r="C1755" s="10" t="str">
        <f>IF(B1755=B1754," ",(LOOKUP(B1755,'Co List'!$A$3:$A$362,'Co List'!$B$3:$B$362)))</f>
        <v xml:space="preserve"> </v>
      </c>
      <c r="D1755" s="8" t="s">
        <v>381</v>
      </c>
      <c r="E1755">
        <v>283.92314560015427</v>
      </c>
      <c r="F1755">
        <v>360.83301826343683</v>
      </c>
      <c r="G1755">
        <v>522.91714262662356</v>
      </c>
      <c r="H1755">
        <v>556.94377162430965</v>
      </c>
    </row>
    <row r="1756" spans="1:8" ht="15" x14ac:dyDescent="0.25">
      <c r="A1756">
        <f t="shared" si="182"/>
        <v>887</v>
      </c>
      <c r="B1756">
        <f t="shared" si="183"/>
        <v>35</v>
      </c>
      <c r="C1756" s="10" t="str">
        <f>IF(B1756=B1755," ",(LOOKUP(B1756,'Co List'!$A$3:$A$362,'Co List'!$B$3:$B$362)))</f>
        <v xml:space="preserve"> </v>
      </c>
      <c r="D1756" s="8" t="s">
        <v>382</v>
      </c>
      <c r="E1756">
        <v>0</v>
      </c>
      <c r="F1756">
        <v>0</v>
      </c>
      <c r="G1756">
        <v>0</v>
      </c>
      <c r="H1756">
        <v>0</v>
      </c>
    </row>
    <row r="1757" spans="1:8" ht="15" x14ac:dyDescent="0.25">
      <c r="A1757">
        <f t="shared" si="182"/>
        <v>888</v>
      </c>
      <c r="B1757">
        <f t="shared" si="183"/>
        <v>35</v>
      </c>
      <c r="C1757" s="10" t="str">
        <f>IF(B1757=B1756," ",(LOOKUP(B1757,'Co List'!$A$3:$A$362,'Co List'!$B$3:$B$362)))</f>
        <v xml:space="preserve"> </v>
      </c>
      <c r="D1757" s="8" t="s">
        <v>383</v>
      </c>
      <c r="E1757">
        <v>283.92314560015427</v>
      </c>
      <c r="F1757">
        <v>360.83301826343683</v>
      </c>
      <c r="G1757">
        <v>522.91714262662356</v>
      </c>
      <c r="H1757">
        <v>556.94377162430965</v>
      </c>
    </row>
    <row r="1758" spans="1:8" x14ac:dyDescent="0.2">
      <c r="A1758">
        <f t="shared" si="182"/>
        <v>889</v>
      </c>
      <c r="B1758">
        <f t="shared" si="183"/>
        <v>35</v>
      </c>
      <c r="C1758" s="10" t="str">
        <f>IF(B1758=B1757," ",(LOOKUP(B1758,'Co List'!$A$3:$A$362,'Co List'!$B$3:$B$362)))</f>
        <v xml:space="preserve"> </v>
      </c>
      <c r="D1758" s="6" t="s">
        <v>384</v>
      </c>
      <c r="E1758">
        <v>0</v>
      </c>
      <c r="F1758">
        <v>0</v>
      </c>
      <c r="G1758">
        <v>0</v>
      </c>
      <c r="H1758">
        <v>0</v>
      </c>
    </row>
    <row r="1759" spans="1:8" x14ac:dyDescent="0.2">
      <c r="A1759">
        <f t="shared" si="182"/>
        <v>890</v>
      </c>
      <c r="B1759">
        <f t="shared" si="183"/>
        <v>35</v>
      </c>
      <c r="C1759" s="10" t="str">
        <f>IF(B1759=B1758," ",(LOOKUP(B1759,'Co List'!$A$3:$A$362,'Co List'!$B$3:$B$362)))</f>
        <v xml:space="preserve"> </v>
      </c>
      <c r="D1759" s="6" t="s">
        <v>385</v>
      </c>
      <c r="E1759">
        <v>91.010780195999999</v>
      </c>
      <c r="F1759">
        <v>115.664027472</v>
      </c>
      <c r="G1759">
        <v>167.61964589999999</v>
      </c>
      <c r="H1759">
        <v>178.52678785200001</v>
      </c>
    </row>
    <row r="1760" spans="1:8" x14ac:dyDescent="0.2">
      <c r="A1760">
        <f t="shared" si="182"/>
        <v>891</v>
      </c>
      <c r="B1760">
        <f t="shared" si="183"/>
        <v>35</v>
      </c>
      <c r="C1760" s="10" t="str">
        <f>IF(B1760=B1759," ",(LOOKUP(B1760,'Co List'!$A$3:$A$362,'Co List'!$B$3:$B$362)))</f>
        <v xml:space="preserve"> </v>
      </c>
      <c r="D1760" s="6" t="s">
        <v>386</v>
      </c>
      <c r="E1760">
        <v>0</v>
      </c>
      <c r="F1760">
        <v>0</v>
      </c>
      <c r="G1760">
        <v>0</v>
      </c>
      <c r="H1760">
        <v>0</v>
      </c>
    </row>
    <row r="1761" spans="1:8" x14ac:dyDescent="0.2">
      <c r="A1761">
        <f t="shared" si="182"/>
        <v>892</v>
      </c>
      <c r="B1761">
        <f t="shared" si="183"/>
        <v>35</v>
      </c>
      <c r="C1761" s="10" t="str">
        <f>IF(B1761=B1760," ",(LOOKUP(B1761,'Co List'!$A$3:$A$362,'Co List'!$B$3:$B$362)))</f>
        <v xml:space="preserve"> </v>
      </c>
      <c r="D1761" s="6" t="s">
        <v>387</v>
      </c>
      <c r="E1761">
        <v>0</v>
      </c>
      <c r="F1761">
        <v>0</v>
      </c>
      <c r="G1761">
        <v>0</v>
      </c>
      <c r="H1761">
        <v>0</v>
      </c>
    </row>
    <row r="1762" spans="1:8" x14ac:dyDescent="0.2">
      <c r="A1762">
        <f t="shared" si="182"/>
        <v>893</v>
      </c>
      <c r="B1762">
        <f t="shared" si="183"/>
        <v>35</v>
      </c>
      <c r="C1762" s="10" t="str">
        <f>IF(B1762=B1761," ",(LOOKUP(B1762,'Co List'!$A$3:$A$362,'Co List'!$B$3:$B$362)))</f>
        <v xml:space="preserve"> </v>
      </c>
      <c r="D1762" s="6" t="s">
        <v>388</v>
      </c>
      <c r="E1762">
        <v>0</v>
      </c>
      <c r="F1762">
        <v>0</v>
      </c>
      <c r="G1762">
        <v>0</v>
      </c>
      <c r="H1762">
        <v>0</v>
      </c>
    </row>
    <row r="1763" spans="1:8" x14ac:dyDescent="0.2">
      <c r="A1763">
        <f t="shared" si="182"/>
        <v>894</v>
      </c>
      <c r="B1763">
        <f t="shared" si="183"/>
        <v>35</v>
      </c>
      <c r="C1763" s="10" t="str">
        <f>IF(B1763=B1762," ",(LOOKUP(B1763,'Co List'!$A$3:$A$362,'Co List'!$B$3:$B$362)))</f>
        <v xml:space="preserve"> </v>
      </c>
      <c r="D1763" s="6" t="s">
        <v>389</v>
      </c>
      <c r="E1763">
        <v>0</v>
      </c>
      <c r="F1763">
        <v>0</v>
      </c>
      <c r="G1763">
        <v>0</v>
      </c>
      <c r="H1763">
        <v>0</v>
      </c>
    </row>
    <row r="1764" spans="1:8" x14ac:dyDescent="0.2">
      <c r="A1764">
        <f t="shared" si="182"/>
        <v>895</v>
      </c>
      <c r="B1764">
        <f t="shared" si="183"/>
        <v>35</v>
      </c>
      <c r="C1764" s="10" t="str">
        <f>IF(B1764=B1763," ",(LOOKUP(B1764,'Co List'!$A$3:$A$362,'Co List'!$B$3:$B$362)))</f>
        <v xml:space="preserve"> </v>
      </c>
      <c r="D1764" s="6" t="s">
        <v>390</v>
      </c>
      <c r="E1764">
        <v>91.010780195999999</v>
      </c>
      <c r="F1764">
        <v>115.664027472</v>
      </c>
      <c r="G1764">
        <v>167.61964589999999</v>
      </c>
      <c r="H1764">
        <v>178.52678785200001</v>
      </c>
    </row>
    <row r="1765" spans="1:8" x14ac:dyDescent="0.2">
      <c r="A1765">
        <f t="shared" si="182"/>
        <v>896</v>
      </c>
      <c r="B1765">
        <f t="shared" si="183"/>
        <v>35</v>
      </c>
      <c r="C1765" s="10" t="str">
        <f>IF(B1765=B1764," ",(LOOKUP(B1765,'Co List'!$A$3:$A$362,'Co List'!$B$3:$B$362)))</f>
        <v xml:space="preserve"> </v>
      </c>
      <c r="D1765" s="6" t="s">
        <v>391</v>
      </c>
      <c r="E1765">
        <v>0</v>
      </c>
      <c r="F1765">
        <v>0</v>
      </c>
      <c r="G1765">
        <v>0</v>
      </c>
      <c r="H1765">
        <v>0</v>
      </c>
    </row>
    <row r="1766" spans="1:8" x14ac:dyDescent="0.2">
      <c r="A1766">
        <f t="shared" si="182"/>
        <v>897</v>
      </c>
      <c r="B1766">
        <f t="shared" si="183"/>
        <v>35</v>
      </c>
      <c r="C1766" s="10" t="str">
        <f>IF(B1766=B1765," ",(LOOKUP(B1766,'Co List'!$A$3:$A$362,'Co List'!$B$3:$B$362)))</f>
        <v xml:space="preserve"> </v>
      </c>
      <c r="D1766" s="6" t="s">
        <v>392</v>
      </c>
      <c r="E1766">
        <v>0</v>
      </c>
      <c r="F1766">
        <v>0</v>
      </c>
      <c r="G1766">
        <v>0</v>
      </c>
      <c r="H1766">
        <v>0</v>
      </c>
    </row>
    <row r="1767" spans="1:8" x14ac:dyDescent="0.2">
      <c r="A1767">
        <f t="shared" si="182"/>
        <v>898</v>
      </c>
      <c r="B1767">
        <f t="shared" si="183"/>
        <v>35</v>
      </c>
      <c r="C1767" s="10" t="str">
        <f>IF(B1767=B1766," ",(LOOKUP(B1767,'Co List'!$A$3:$A$362,'Co List'!$B$3:$B$362)))</f>
        <v xml:space="preserve"> </v>
      </c>
      <c r="D1767" s="6" t="s">
        <v>393</v>
      </c>
      <c r="E1767">
        <v>0</v>
      </c>
      <c r="F1767">
        <v>0</v>
      </c>
      <c r="G1767">
        <v>0</v>
      </c>
      <c r="H1767">
        <v>0</v>
      </c>
    </row>
    <row r="1768" spans="1:8" ht="15" x14ac:dyDescent="0.25">
      <c r="A1768">
        <f t="shared" si="182"/>
        <v>899</v>
      </c>
      <c r="B1768">
        <f t="shared" si="183"/>
        <v>35</v>
      </c>
      <c r="C1768" s="10" t="str">
        <f>IF(B1768=B1767," ",(LOOKUP(B1768,'Co List'!$A$3:$A$362,'Co List'!$B$3:$B$362)))</f>
        <v xml:space="preserve"> </v>
      </c>
      <c r="D1768" s="8" t="s">
        <v>394</v>
      </c>
      <c r="E1768">
        <v>0</v>
      </c>
      <c r="F1768">
        <v>0</v>
      </c>
      <c r="G1768">
        <v>0</v>
      </c>
      <c r="H1768">
        <v>0</v>
      </c>
    </row>
    <row r="1769" spans="1:8" ht="15" x14ac:dyDescent="0.25">
      <c r="A1769">
        <f t="shared" si="182"/>
        <v>900</v>
      </c>
      <c r="B1769">
        <f t="shared" si="183"/>
        <v>35</v>
      </c>
      <c r="C1769" s="10" t="str">
        <f>IF(B1769=B1768," ",(LOOKUP(B1769,'Co List'!$A$3:$A$362,'Co List'!$B$3:$B$362)))</f>
        <v xml:space="preserve"> </v>
      </c>
      <c r="D1769" s="8" t="s">
        <v>395</v>
      </c>
      <c r="E1769">
        <v>0.36460978999999999</v>
      </c>
      <c r="F1769">
        <v>0.44206391999999994</v>
      </c>
      <c r="G1769">
        <v>0.79059750000000006</v>
      </c>
      <c r="H1769">
        <v>0.94962510000000022</v>
      </c>
    </row>
    <row r="1770" spans="1:8" ht="15" x14ac:dyDescent="0.25">
      <c r="A1770">
        <f t="shared" si="182"/>
        <v>901</v>
      </c>
      <c r="B1770">
        <f t="shared" si="183"/>
        <v>35</v>
      </c>
      <c r="C1770" s="10" t="str">
        <f>IF(B1770=B1769," ",(LOOKUP(B1770,'Co List'!$A$3:$A$362,'Co List'!$B$3:$B$362)))</f>
        <v xml:space="preserve"> </v>
      </c>
      <c r="D1770" s="8" t="s">
        <v>396</v>
      </c>
      <c r="E1770">
        <v>1929.0550000000001</v>
      </c>
      <c r="F1770">
        <v>2157.7379999999998</v>
      </c>
      <c r="G1770">
        <v>2681.404</v>
      </c>
      <c r="H1770">
        <v>2647.3850000000002</v>
      </c>
    </row>
    <row r="1771" spans="1:8" x14ac:dyDescent="0.2">
      <c r="A1771">
        <f t="shared" si="182"/>
        <v>902</v>
      </c>
      <c r="B1771">
        <f t="shared" si="183"/>
        <v>35</v>
      </c>
      <c r="C1771" s="10" t="str">
        <f>IF(B1771=B1770," ",(LOOKUP(B1771,'Co List'!$A$3:$A$362,'Co List'!$B$3:$B$362)))</f>
        <v xml:space="preserve"> </v>
      </c>
      <c r="D1771" s="6" t="s">
        <v>397</v>
      </c>
      <c r="E1771">
        <v>1929.0550000000001</v>
      </c>
      <c r="F1771">
        <v>2157.7379999999998</v>
      </c>
      <c r="G1771">
        <v>2681.404</v>
      </c>
      <c r="H1771">
        <v>2647.3850000000002</v>
      </c>
    </row>
    <row r="1772" spans="1:8" x14ac:dyDescent="0.2">
      <c r="A1772">
        <f t="shared" si="182"/>
        <v>903</v>
      </c>
      <c r="B1772">
        <f t="shared" si="183"/>
        <v>35</v>
      </c>
      <c r="C1772" s="10" t="str">
        <f>IF(B1772=B1771," ",(LOOKUP(B1772,'Co List'!$A$3:$A$362,'Co List'!$B$3:$B$362)))</f>
        <v xml:space="preserve"> </v>
      </c>
      <c r="D1772" s="6" t="s">
        <v>398</v>
      </c>
      <c r="E1772">
        <v>0</v>
      </c>
      <c r="F1772">
        <v>0</v>
      </c>
      <c r="G1772">
        <v>0</v>
      </c>
      <c r="H1772">
        <v>0</v>
      </c>
    </row>
    <row r="1773" spans="1:8" x14ac:dyDescent="0.2">
      <c r="A1773">
        <f t="shared" si="182"/>
        <v>904</v>
      </c>
      <c r="B1773">
        <f t="shared" si="183"/>
        <v>35</v>
      </c>
      <c r="C1773" s="10" t="str">
        <f>IF(B1773=B1772," ",(LOOKUP(B1773,'Co List'!$A$3:$A$362,'Co List'!$B$3:$B$362)))</f>
        <v xml:space="preserve"> </v>
      </c>
      <c r="D1773" s="6" t="s">
        <v>399</v>
      </c>
      <c r="E1773">
        <v>0</v>
      </c>
      <c r="F1773">
        <v>0</v>
      </c>
      <c r="G1773">
        <v>0</v>
      </c>
      <c r="H1773">
        <v>0</v>
      </c>
    </row>
    <row r="1774" spans="1:8" x14ac:dyDescent="0.2">
      <c r="A1774">
        <f t="shared" si="182"/>
        <v>905</v>
      </c>
      <c r="B1774">
        <f t="shared" si="183"/>
        <v>35</v>
      </c>
      <c r="C1774" s="10" t="str">
        <f>IF(B1774=B1773," ",(LOOKUP(B1774,'Co List'!$A$3:$A$362,'Co List'!$B$3:$B$362)))</f>
        <v xml:space="preserve"> </v>
      </c>
      <c r="D1774" s="6" t="s">
        <v>400</v>
      </c>
      <c r="E1774">
        <v>0</v>
      </c>
      <c r="F1774">
        <v>0</v>
      </c>
      <c r="G1774">
        <v>0</v>
      </c>
      <c r="H1774">
        <v>0</v>
      </c>
    </row>
    <row r="1775" spans="1:8" x14ac:dyDescent="0.2">
      <c r="A1775">
        <f t="shared" si="182"/>
        <v>906</v>
      </c>
      <c r="B1775">
        <f t="shared" si="183"/>
        <v>35</v>
      </c>
      <c r="C1775" s="10" t="str">
        <f>IF(B1775=B1774," ",(LOOKUP(B1775,'Co List'!$A$3:$A$362,'Co List'!$B$3:$B$362)))</f>
        <v xml:space="preserve"> </v>
      </c>
      <c r="D1775" s="6" t="s">
        <v>401</v>
      </c>
      <c r="E1775">
        <v>0.98767615999999991</v>
      </c>
      <c r="F1775">
        <v>1.1479166160000001</v>
      </c>
      <c r="G1775">
        <v>1.6758774999999999</v>
      </c>
      <c r="H1775">
        <v>1.914059355</v>
      </c>
    </row>
    <row r="1776" spans="1:8" x14ac:dyDescent="0.2">
      <c r="A1776">
        <f t="shared" si="182"/>
        <v>907</v>
      </c>
      <c r="B1776">
        <f t="shared" si="183"/>
        <v>35</v>
      </c>
      <c r="C1776" s="10" t="str">
        <f>IF(B1776=B1775," ",(LOOKUP(B1776,'Co List'!$A$3:$A$362,'Co List'!$B$3:$B$362)))</f>
        <v xml:space="preserve"> </v>
      </c>
      <c r="D1776" s="6" t="s">
        <v>402</v>
      </c>
      <c r="E1776">
        <v>0</v>
      </c>
      <c r="F1776">
        <v>0</v>
      </c>
      <c r="G1776">
        <v>0</v>
      </c>
      <c r="H1776">
        <v>0</v>
      </c>
    </row>
    <row r="1777" spans="1:16" x14ac:dyDescent="0.2">
      <c r="A1777">
        <f t="shared" si="182"/>
        <v>908</v>
      </c>
      <c r="B1777">
        <f t="shared" si="183"/>
        <v>35</v>
      </c>
      <c r="C1777" s="10" t="str">
        <f>IF(B1777=B1776," ",(LOOKUP(B1777,'Co List'!$A$3:$A$362,'Co List'!$B$3:$B$362)))</f>
        <v xml:space="preserve"> </v>
      </c>
      <c r="D1777" s="6" t="s">
        <v>403</v>
      </c>
      <c r="E1777">
        <v>0</v>
      </c>
      <c r="F1777">
        <v>0</v>
      </c>
      <c r="G1777">
        <v>0</v>
      </c>
      <c r="H1777">
        <v>0</v>
      </c>
    </row>
    <row r="1778" spans="1:16" x14ac:dyDescent="0.2">
      <c r="A1778">
        <f t="shared" si="182"/>
        <v>909</v>
      </c>
      <c r="B1778">
        <f t="shared" si="183"/>
        <v>35</v>
      </c>
      <c r="C1778" s="10" t="str">
        <f>IF(B1778=B1777," ",(LOOKUP(B1778,'Co List'!$A$3:$A$362,'Co List'!$B$3:$B$362)))</f>
        <v xml:space="preserve"> </v>
      </c>
      <c r="D1778" s="6" t="s">
        <v>404</v>
      </c>
      <c r="E1778" s="11">
        <v>0.98767615999999991</v>
      </c>
      <c r="F1778" s="11">
        <v>1.1479166160000001</v>
      </c>
      <c r="G1778" s="11">
        <v>1.6758774999999999</v>
      </c>
      <c r="H1778" s="11">
        <v>1.914059355</v>
      </c>
    </row>
    <row r="1779" spans="1:16" x14ac:dyDescent="0.2">
      <c r="A1779">
        <f t="shared" si="182"/>
        <v>910</v>
      </c>
      <c r="B1779">
        <f t="shared" si="183"/>
        <v>35</v>
      </c>
      <c r="C1779" s="10" t="str">
        <f>IF(B1779=B1778," ",(LOOKUP(B1779,'Co List'!$A$3:$A$362,'Co List'!$B$3:$B$362)))</f>
        <v xml:space="preserve"> </v>
      </c>
      <c r="D1779" s="6" t="s">
        <v>405</v>
      </c>
      <c r="E1779">
        <v>164.57</v>
      </c>
      <c r="F1779">
        <v>176.43</v>
      </c>
      <c r="G1779">
        <v>226.09</v>
      </c>
      <c r="H1779">
        <v>242.67</v>
      </c>
    </row>
    <row r="1780" spans="1:16" x14ac:dyDescent="0.2">
      <c r="A1780">
        <f t="shared" si="182"/>
        <v>911</v>
      </c>
      <c r="B1780">
        <f t="shared" si="183"/>
        <v>35</v>
      </c>
      <c r="C1780" s="10" t="str">
        <f>IF(B1780=B1779," ",(LOOKUP(B1780,'Co List'!$A$3:$A$362,'Co List'!$B$3:$B$362)))</f>
        <v xml:space="preserve"> </v>
      </c>
      <c r="D1780" s="6" t="s">
        <v>406</v>
      </c>
      <c r="E1780">
        <v>18.809999999999999</v>
      </c>
      <c r="F1780">
        <v>18.84</v>
      </c>
      <c r="G1780">
        <v>19.87</v>
      </c>
      <c r="H1780">
        <v>19.89</v>
      </c>
    </row>
    <row r="1781" spans="1:16" x14ac:dyDescent="0.2">
      <c r="A1781">
        <f t="shared" si="182"/>
        <v>912</v>
      </c>
      <c r="B1781">
        <f t="shared" si="183"/>
        <v>35</v>
      </c>
      <c r="C1781" s="10" t="str">
        <f>IF(B1781=B1780," ",(LOOKUP(B1781,'Co List'!$A$3:$A$362,'Co List'!$B$3:$B$362)))</f>
        <v xml:space="preserve"> </v>
      </c>
      <c r="D1781" s="6" t="s">
        <v>407</v>
      </c>
      <c r="E1781" s="11">
        <v>12.54</v>
      </c>
      <c r="F1781" s="11">
        <v>12.29</v>
      </c>
      <c r="G1781" s="11">
        <v>12.85</v>
      </c>
      <c r="H1781" s="11">
        <v>12.54</v>
      </c>
    </row>
    <row r="1782" spans="1:16" x14ac:dyDescent="0.2">
      <c r="A1782">
        <f t="shared" si="182"/>
        <v>913</v>
      </c>
      <c r="B1782">
        <f t="shared" si="183"/>
        <v>35</v>
      </c>
      <c r="C1782" s="10" t="str">
        <f>IF(B1782=B1781," ",(LOOKUP(B1782,'Co List'!$A$3:$A$362,'Co List'!$B$3:$B$362)))</f>
        <v xml:space="preserve"> </v>
      </c>
      <c r="D1782" s="6" t="s">
        <v>408</v>
      </c>
      <c r="E1782">
        <v>1.39</v>
      </c>
      <c r="F1782">
        <v>4.1760000000000002</v>
      </c>
      <c r="G1782">
        <v>4.1760000000000002</v>
      </c>
      <c r="H1782">
        <v>4.1760000000000002</v>
      </c>
    </row>
    <row r="1783" spans="1:16" x14ac:dyDescent="0.2">
      <c r="A1783">
        <f t="shared" si="182"/>
        <v>914</v>
      </c>
      <c r="B1783">
        <f t="shared" si="183"/>
        <v>35</v>
      </c>
      <c r="C1783" s="10" t="str">
        <f>IF(B1783=B1782," ",(LOOKUP(B1783,'Co List'!$A$3:$A$362,'Co List'!$B$3:$B$362)))</f>
        <v xml:space="preserve"> </v>
      </c>
      <c r="D1783" s="6" t="s">
        <v>409</v>
      </c>
      <c r="E1783">
        <v>1.41</v>
      </c>
      <c r="F1783">
        <v>1.6948000000000001</v>
      </c>
      <c r="G1783">
        <v>2.5991</v>
      </c>
      <c r="H1783">
        <v>2.9428999999999998</v>
      </c>
    </row>
    <row r="1784" spans="1:16" x14ac:dyDescent="0.2">
      <c r="A1784">
        <f t="shared" si="182"/>
        <v>915</v>
      </c>
      <c r="B1784">
        <f t="shared" si="183"/>
        <v>35</v>
      </c>
      <c r="C1784" s="10" t="str">
        <f>IF(B1784=B1783," ",(LOOKUP(B1784,'Co List'!$A$3:$A$362,'Co List'!$B$3:$B$362)))</f>
        <v xml:space="preserve"> </v>
      </c>
      <c r="D1784" s="6" t="s">
        <v>410</v>
      </c>
      <c r="E1784">
        <v>1.35228595</v>
      </c>
      <c r="F1784">
        <v>1.5899805360000001</v>
      </c>
      <c r="G1784">
        <v>2.466475</v>
      </c>
      <c r="H1784">
        <v>2.8636844550000005</v>
      </c>
    </row>
    <row r="1785" spans="1:16" x14ac:dyDescent="0.2">
      <c r="A1785">
        <f t="shared" si="182"/>
        <v>916</v>
      </c>
      <c r="B1785">
        <f t="shared" si="183"/>
        <v>35</v>
      </c>
      <c r="C1785" s="10" t="str">
        <f>IF(B1785=B1784," ",(LOOKUP(B1785,'Co List'!$A$3:$A$362,'Co List'!$B$3:$B$362)))</f>
        <v xml:space="preserve"> </v>
      </c>
      <c r="D1785" s="6" t="s">
        <v>411</v>
      </c>
      <c r="E1785">
        <v>1.35228595</v>
      </c>
      <c r="F1785">
        <v>1.5899805360000001</v>
      </c>
      <c r="G1785">
        <v>2.466475</v>
      </c>
      <c r="H1785">
        <v>2.8636844550000005</v>
      </c>
    </row>
    <row r="1786" spans="1:16" x14ac:dyDescent="0.2">
      <c r="A1786">
        <f t="shared" si="182"/>
        <v>917</v>
      </c>
      <c r="B1786">
        <f t="shared" si="183"/>
        <v>35</v>
      </c>
      <c r="C1786" s="10" t="str">
        <f>IF(B1786=B1785," ",(LOOKUP(B1786,'Co List'!$A$3:$A$362,'Co List'!$B$3:$B$362)))</f>
        <v xml:space="preserve"> </v>
      </c>
      <c r="D1786" s="6" t="s">
        <v>412</v>
      </c>
      <c r="E1786">
        <v>-5.7714049999999961E-2</v>
      </c>
      <c r="F1786">
        <v>-0.10481946399999997</v>
      </c>
      <c r="G1786">
        <v>-0.13262499999999999</v>
      </c>
      <c r="H1786">
        <v>-7.9215544999999388E-2</v>
      </c>
    </row>
    <row r="1787" spans="1:16" ht="13.5" thickBot="1" x14ac:dyDescent="0.25">
      <c r="A1787">
        <f t="shared" si="182"/>
        <v>918</v>
      </c>
      <c r="B1787">
        <f t="shared" si="183"/>
        <v>35</v>
      </c>
      <c r="C1787" s="10" t="str">
        <f>IF(B1787=B1786," ",(LOOKUP(B1787,'Co List'!$A$3:$A$362,'Co List'!$B$3:$B$362)))</f>
        <v xml:space="preserve"> </v>
      </c>
      <c r="D1787" s="9" t="s">
        <v>413</v>
      </c>
      <c r="E1787">
        <v>12</v>
      </c>
      <c r="F1787">
        <v>12</v>
      </c>
      <c r="G1787">
        <v>12</v>
      </c>
      <c r="H1787">
        <v>12</v>
      </c>
    </row>
    <row r="1788" spans="1:16" ht="15" x14ac:dyDescent="0.25">
      <c r="A1788">
        <f t="shared" si="182"/>
        <v>919</v>
      </c>
      <c r="B1788">
        <f t="shared" si="183"/>
        <v>36</v>
      </c>
      <c r="C1788" s="10" t="str">
        <f>IF(B1788=B1787," ",(LOOKUP(B1788,'Co List'!$A$3:$A$362,'Co List'!$B$3:$B$362)))</f>
        <v>ANU'S LABORATORIES LTD.</v>
      </c>
      <c r="D1788" s="4" t="s">
        <v>362</v>
      </c>
      <c r="E1788">
        <v>80.268559313124484</v>
      </c>
      <c r="F1788">
        <v>76.432838030033935</v>
      </c>
      <c r="G1788">
        <v>76.156443785002921</v>
      </c>
      <c r="H1788">
        <v>0</v>
      </c>
      <c r="J1788">
        <f t="shared" ref="J1788" si="188">COUNTIF(E1830:H1830,0)</f>
        <v>1</v>
      </c>
      <c r="K1788">
        <f>SUM(E1788:H1788)/(4-J1788)</f>
        <v>77.61928037605378</v>
      </c>
      <c r="L1788">
        <f>SUM(E1798:H1798)/(4-J1788)</f>
        <v>25382.163184872188</v>
      </c>
      <c r="M1788">
        <f>E1798</f>
        <v>12551.313474682536</v>
      </c>
      <c r="N1788">
        <f t="shared" ref="N1788" si="189">F1798</f>
        <v>33890.571842567304</v>
      </c>
      <c r="O1788">
        <f t="shared" ref="O1788" si="190">G1798</f>
        <v>29704.604237366726</v>
      </c>
      <c r="P1788">
        <f t="shared" ref="P1788" si="191">H1798</f>
        <v>0</v>
      </c>
    </row>
    <row r="1789" spans="1:16" x14ac:dyDescent="0.2">
      <c r="A1789">
        <f t="shared" si="182"/>
        <v>920</v>
      </c>
      <c r="B1789">
        <f t="shared" si="183"/>
        <v>36</v>
      </c>
      <c r="C1789" s="10" t="str">
        <f>IF(B1789=B1788," ",(LOOKUP(B1789,'Co List'!$A$3:$A$362,'Co List'!$B$3:$B$362)))</f>
        <v xml:space="preserve"> </v>
      </c>
      <c r="D1789" s="6" t="s">
        <v>364</v>
      </c>
      <c r="E1789">
        <v>4.3638093954176673</v>
      </c>
      <c r="F1789">
        <v>4.1678298032806023</v>
      </c>
      <c r="G1789">
        <v>4.2404373182904447</v>
      </c>
      <c r="H1789">
        <v>0</v>
      </c>
    </row>
    <row r="1790" spans="1:16" x14ac:dyDescent="0.2">
      <c r="A1790">
        <f t="shared" si="182"/>
        <v>921</v>
      </c>
      <c r="B1790">
        <f t="shared" si="183"/>
        <v>36</v>
      </c>
      <c r="C1790" s="10" t="str">
        <f>IF(B1790=B1789," ",(LOOKUP(B1790,'Co List'!$A$3:$A$362,'Co List'!$B$3:$B$362)))</f>
        <v xml:space="preserve"> </v>
      </c>
      <c r="D1790" s="6" t="s">
        <v>365</v>
      </c>
      <c r="E1790">
        <v>0.8292237358898038</v>
      </c>
      <c r="F1790">
        <v>0.78461988205528721</v>
      </c>
      <c r="G1790">
        <v>0.77247116572337771</v>
      </c>
      <c r="H1790">
        <v>0</v>
      </c>
    </row>
    <row r="1791" spans="1:16" x14ac:dyDescent="0.2">
      <c r="A1791">
        <f t="shared" si="182"/>
        <v>922</v>
      </c>
      <c r="B1791">
        <f t="shared" si="183"/>
        <v>36</v>
      </c>
      <c r="C1791" s="10" t="str">
        <f>IF(B1791=B1790," ",(LOOKUP(B1791,'Co List'!$A$3:$A$362,'Co List'!$B$3:$B$362)))</f>
        <v xml:space="preserve"> </v>
      </c>
      <c r="D1791" s="7" t="s">
        <v>366</v>
      </c>
      <c r="E1791">
        <v>6.1580382075765563</v>
      </c>
      <c r="F1791">
        <v>12.429381050947978</v>
      </c>
      <c r="G1791">
        <v>11.082070808816056</v>
      </c>
      <c r="H1791">
        <v>0</v>
      </c>
    </row>
    <row r="1792" spans="1:16" x14ac:dyDescent="0.2">
      <c r="A1792">
        <f t="shared" si="182"/>
        <v>923</v>
      </c>
      <c r="B1792">
        <f t="shared" si="183"/>
        <v>36</v>
      </c>
      <c r="C1792" s="10" t="str">
        <f>IF(B1792=B1791," ",(LOOKUP(B1792,'Co List'!$A$3:$A$362,'Co List'!$B$3:$B$362)))</f>
        <v xml:space="preserve"> </v>
      </c>
      <c r="D1792" s="6" t="s">
        <v>367</v>
      </c>
      <c r="E1792">
        <v>594848.97984277422</v>
      </c>
      <c r="F1792">
        <v>256941.40896563535</v>
      </c>
      <c r="G1792">
        <v>866023.44715354883</v>
      </c>
      <c r="H1792">
        <v>0</v>
      </c>
    </row>
    <row r="1793" spans="1:8" x14ac:dyDescent="0.2">
      <c r="A1793">
        <f t="shared" si="182"/>
        <v>924</v>
      </c>
      <c r="B1793">
        <f t="shared" si="183"/>
        <v>36</v>
      </c>
      <c r="C1793" s="10" t="str">
        <f>IF(B1793=B1792," ",(LOOKUP(B1793,'Co List'!$A$3:$A$362,'Co List'!$B$3:$B$362)))</f>
        <v xml:space="preserve"> </v>
      </c>
      <c r="D1793" s="6" t="s">
        <v>368</v>
      </c>
      <c r="E1793">
        <v>5.197231252456537E-2</v>
      </c>
      <c r="F1793">
        <v>0.13863442625610448</v>
      </c>
      <c r="G1793">
        <v>0.12151110299176439</v>
      </c>
      <c r="H1793">
        <v>0</v>
      </c>
    </row>
    <row r="1794" spans="1:8" x14ac:dyDescent="0.2">
      <c r="A1794">
        <f t="shared" si="182"/>
        <v>925</v>
      </c>
      <c r="B1794">
        <f t="shared" si="183"/>
        <v>36</v>
      </c>
      <c r="C1794" s="10" t="str">
        <f>IF(B1794=B1793," ",(LOOKUP(B1794,'Co List'!$A$3:$A$362,'Co List'!$B$3:$B$362)))</f>
        <v xml:space="preserve"> </v>
      </c>
      <c r="D1794" s="6" t="s">
        <v>369</v>
      </c>
      <c r="E1794">
        <v>326.0081421995464</v>
      </c>
      <c r="F1794">
        <v>76.191119450028779</v>
      </c>
      <c r="G1794">
        <v>77.497010794069212</v>
      </c>
      <c r="H1794">
        <v>0</v>
      </c>
    </row>
    <row r="1795" spans="1:8" x14ac:dyDescent="0.2">
      <c r="A1795">
        <f t="shared" si="182"/>
        <v>926</v>
      </c>
      <c r="B1795">
        <f t="shared" si="183"/>
        <v>36</v>
      </c>
      <c r="C1795" s="10" t="str">
        <f>IF(B1795=B1794," ",(LOOKUP(B1795,'Co List'!$A$3:$A$362,'Co List'!$B$3:$B$362)))</f>
        <v xml:space="preserve"> </v>
      </c>
      <c r="D1795" s="6" t="s">
        <v>370</v>
      </c>
      <c r="E1795">
        <v>0</v>
      </c>
      <c r="F1795">
        <v>0</v>
      </c>
      <c r="G1795">
        <v>0</v>
      </c>
      <c r="H1795">
        <v>0</v>
      </c>
    </row>
    <row r="1796" spans="1:8" x14ac:dyDescent="0.2">
      <c r="A1796">
        <f t="shared" si="182"/>
        <v>927</v>
      </c>
      <c r="B1796">
        <f t="shared" si="183"/>
        <v>36</v>
      </c>
      <c r="C1796" s="10" t="str">
        <f>IF(B1796=B1795," ",(LOOKUP(B1796,'Co List'!$A$3:$A$362,'Co List'!$B$3:$B$362)))</f>
        <v xml:space="preserve"> </v>
      </c>
      <c r="D1796" s="6" t="s">
        <v>371</v>
      </c>
      <c r="E1796">
        <v>26.360609292996742</v>
      </c>
      <c r="F1796">
        <v>21.484655199377976</v>
      </c>
      <c r="G1796">
        <v>23.066522567390937</v>
      </c>
      <c r="H1796">
        <v>0</v>
      </c>
    </row>
    <row r="1797" spans="1:8" x14ac:dyDescent="0.2">
      <c r="A1797">
        <f t="shared" ref="A1797:A1860" si="192">IF(A1796&gt;0,A1796+1,(IF($C$1=C1797,1,0)))</f>
        <v>928</v>
      </c>
      <c r="B1797">
        <f t="shared" ref="B1797:B1860" si="193">IF(D1797=$D$3,B1796+1,B1796)</f>
        <v>36</v>
      </c>
      <c r="C1797" s="10" t="str">
        <f>IF(B1797=B1796," ",(LOOKUP(B1797,'Co List'!$A$3:$A$362,'Co List'!$B$3:$B$362)))</f>
        <v xml:space="preserve"> </v>
      </c>
      <c r="D1797" s="6" t="s">
        <v>372</v>
      </c>
      <c r="E1797">
        <v>73.639390707003244</v>
      </c>
      <c r="F1797">
        <v>78.515344800622032</v>
      </c>
      <c r="G1797">
        <v>76.933477432609067</v>
      </c>
      <c r="H1797">
        <v>0</v>
      </c>
    </row>
    <row r="1798" spans="1:8" x14ac:dyDescent="0.2">
      <c r="A1798">
        <f t="shared" si="192"/>
        <v>929</v>
      </c>
      <c r="B1798">
        <f t="shared" si="193"/>
        <v>36</v>
      </c>
      <c r="C1798" s="10" t="str">
        <f>IF(B1798=B1797," ",(LOOKUP(B1798,'Co List'!$A$3:$A$362,'Co List'!$B$3:$B$362)))</f>
        <v xml:space="preserve"> </v>
      </c>
      <c r="D1798" s="6" t="s">
        <v>373</v>
      </c>
      <c r="E1798">
        <v>12551.313474682536</v>
      </c>
      <c r="F1798">
        <v>33890.571842567304</v>
      </c>
      <c r="G1798">
        <v>29704.604237366726</v>
      </c>
      <c r="H1798">
        <v>0</v>
      </c>
    </row>
    <row r="1799" spans="1:8" x14ac:dyDescent="0.2">
      <c r="A1799">
        <f t="shared" si="192"/>
        <v>930</v>
      </c>
      <c r="B1799">
        <f t="shared" si="193"/>
        <v>36</v>
      </c>
      <c r="C1799" s="10" t="str">
        <f>IF(B1799=B1798," ",(LOOKUP(B1799,'Co List'!$A$3:$A$362,'Co List'!$B$3:$B$362)))</f>
        <v xml:space="preserve"> </v>
      </c>
      <c r="D1799" s="6" t="s">
        <v>374</v>
      </c>
      <c r="E1799">
        <v>12042.709906010643</v>
      </c>
      <c r="F1799">
        <v>33202.376897187984</v>
      </c>
      <c r="G1799">
        <v>28862.924298866012</v>
      </c>
      <c r="H1799">
        <v>0</v>
      </c>
    </row>
    <row r="1800" spans="1:8" x14ac:dyDescent="0.2">
      <c r="A1800">
        <f t="shared" si="192"/>
        <v>931</v>
      </c>
      <c r="B1800">
        <f t="shared" si="193"/>
        <v>36</v>
      </c>
      <c r="C1800" s="10" t="str">
        <f>IF(B1800=B1799," ",(LOOKUP(B1800,'Co List'!$A$3:$A$362,'Co List'!$B$3:$B$362)))</f>
        <v xml:space="preserve"> </v>
      </c>
      <c r="D1800" s="6" t="s">
        <v>375</v>
      </c>
      <c r="E1800">
        <v>426.50505435640525</v>
      </c>
      <c r="F1800">
        <v>520.70314326021548</v>
      </c>
      <c r="G1800">
        <v>676.73088543751851</v>
      </c>
      <c r="H1800">
        <v>0</v>
      </c>
    </row>
    <row r="1801" spans="1:8" x14ac:dyDescent="0.2">
      <c r="A1801">
        <f t="shared" si="192"/>
        <v>932</v>
      </c>
      <c r="B1801">
        <f t="shared" si="193"/>
        <v>36</v>
      </c>
      <c r="C1801" s="10" t="str">
        <f>IF(B1801=B1800," ",(LOOKUP(B1801,'Co List'!$A$3:$A$362,'Co List'!$B$3:$B$362)))</f>
        <v xml:space="preserve"> </v>
      </c>
      <c r="D1801" s="6" t="s">
        <v>376</v>
      </c>
      <c r="E1801">
        <v>82.098514315489822</v>
      </c>
      <c r="F1801">
        <v>167.49180211910843</v>
      </c>
      <c r="G1801">
        <v>164.94905306318847</v>
      </c>
      <c r="H1801">
        <v>0</v>
      </c>
    </row>
    <row r="1802" spans="1:8" x14ac:dyDescent="0.2">
      <c r="A1802">
        <f t="shared" si="192"/>
        <v>933</v>
      </c>
      <c r="B1802">
        <f t="shared" si="193"/>
        <v>36</v>
      </c>
      <c r="C1802" s="10" t="str">
        <f>IF(B1802=B1801," ",(LOOKUP(B1802,'Co List'!$A$3:$A$362,'Co List'!$B$3:$B$362)))</f>
        <v xml:space="preserve"> </v>
      </c>
      <c r="D1802" s="6" t="s">
        <v>377</v>
      </c>
      <c r="E1802">
        <v>3308.6027062003168</v>
      </c>
      <c r="F1802">
        <v>7281.2725054730654</v>
      </c>
      <c r="G1802">
        <v>6851.8192399663603</v>
      </c>
      <c r="H1802">
        <v>0</v>
      </c>
    </row>
    <row r="1803" spans="1:8" ht="15" x14ac:dyDescent="0.25">
      <c r="A1803">
        <f t="shared" si="192"/>
        <v>934</v>
      </c>
      <c r="B1803">
        <f t="shared" si="193"/>
        <v>36</v>
      </c>
      <c r="C1803" s="10" t="str">
        <f>IF(B1803=B1802," ",(LOOKUP(B1803,'Co List'!$A$3:$A$362,'Co List'!$B$3:$B$362)))</f>
        <v xml:space="preserve"> </v>
      </c>
      <c r="D1803" s="8" t="s">
        <v>378</v>
      </c>
      <c r="E1803">
        <v>2851.2000000000003</v>
      </c>
      <c r="F1803">
        <v>6588.5999999999995</v>
      </c>
      <c r="G1803">
        <v>6669</v>
      </c>
      <c r="H1803">
        <v>0</v>
      </c>
    </row>
    <row r="1804" spans="1:8" ht="15" x14ac:dyDescent="0.25">
      <c r="A1804">
        <f t="shared" si="192"/>
        <v>935</v>
      </c>
      <c r="B1804">
        <f t="shared" si="193"/>
        <v>36</v>
      </c>
      <c r="C1804" s="10" t="str">
        <f>IF(B1804=B1803," ",(LOOKUP(B1804,'Co List'!$A$3:$A$362,'Co List'!$B$3:$B$362)))</f>
        <v xml:space="preserve"> </v>
      </c>
      <c r="D1804" s="8" t="s">
        <v>379</v>
      </c>
      <c r="E1804">
        <v>457.4027062003172</v>
      </c>
      <c r="F1804">
        <v>692.67250547306503</v>
      </c>
      <c r="G1804">
        <v>182.81923996635979</v>
      </c>
      <c r="H1804">
        <v>0</v>
      </c>
    </row>
    <row r="1805" spans="1:8" ht="15" x14ac:dyDescent="0.25">
      <c r="A1805">
        <f t="shared" si="192"/>
        <v>936</v>
      </c>
      <c r="B1805">
        <f t="shared" si="193"/>
        <v>36</v>
      </c>
      <c r="C1805" s="10" t="str">
        <f>IF(B1805=B1804," ",(LOOKUP(B1805,'Co List'!$A$3:$A$362,'Co List'!$B$3:$B$362)))</f>
        <v xml:space="preserve"> </v>
      </c>
      <c r="D1805" s="8" t="s">
        <v>380</v>
      </c>
      <c r="E1805">
        <v>-6.8212102632969618E-13</v>
      </c>
      <c r="F1805">
        <v>9.0949470177292824E-13</v>
      </c>
      <c r="G1805">
        <v>5.4001247917767614E-13</v>
      </c>
      <c r="H1805">
        <v>0</v>
      </c>
    </row>
    <row r="1806" spans="1:8" ht="15" x14ac:dyDescent="0.25">
      <c r="A1806">
        <f t="shared" si="192"/>
        <v>937</v>
      </c>
      <c r="B1806">
        <f t="shared" si="193"/>
        <v>36</v>
      </c>
      <c r="C1806" s="10" t="str">
        <f>IF(B1806=B1805," ",(LOOKUP(B1806,'Co List'!$A$3:$A$362,'Co List'!$B$3:$B$362)))</f>
        <v xml:space="preserve"> </v>
      </c>
      <c r="D1806" s="8" t="s">
        <v>381</v>
      </c>
      <c r="E1806">
        <v>9242.7107684822186</v>
      </c>
      <c r="F1806">
        <v>26609.299337094239</v>
      </c>
      <c r="G1806">
        <v>22852.784997400366</v>
      </c>
      <c r="H1806">
        <v>0</v>
      </c>
    </row>
    <row r="1807" spans="1:8" ht="15" x14ac:dyDescent="0.25">
      <c r="A1807">
        <f t="shared" si="192"/>
        <v>938</v>
      </c>
      <c r="B1807">
        <f t="shared" si="193"/>
        <v>36</v>
      </c>
      <c r="C1807" s="10" t="str">
        <f>IF(B1807=B1806," ",(LOOKUP(B1807,'Co List'!$A$3:$A$362,'Co List'!$B$3:$B$362)))</f>
        <v xml:space="preserve"> </v>
      </c>
      <c r="D1807" s="8" t="s">
        <v>382</v>
      </c>
      <c r="E1807">
        <v>9242.7107684822186</v>
      </c>
      <c r="F1807">
        <v>26609.299337094239</v>
      </c>
      <c r="G1807">
        <v>22852.784997400366</v>
      </c>
      <c r="H1807">
        <v>0</v>
      </c>
    </row>
    <row r="1808" spans="1:8" ht="15" x14ac:dyDescent="0.25">
      <c r="A1808">
        <f t="shared" si="192"/>
        <v>939</v>
      </c>
      <c r="B1808">
        <f t="shared" si="193"/>
        <v>36</v>
      </c>
      <c r="C1808" s="10" t="str">
        <f>IF(B1808=B1807," ",(LOOKUP(B1808,'Co List'!$A$3:$A$362,'Co List'!$B$3:$B$362)))</f>
        <v xml:space="preserve"> </v>
      </c>
      <c r="D1808" s="8" t="s">
        <v>383</v>
      </c>
      <c r="E1808">
        <v>0</v>
      </c>
      <c r="F1808">
        <v>0</v>
      </c>
      <c r="G1808">
        <v>0</v>
      </c>
      <c r="H1808">
        <v>0</v>
      </c>
    </row>
    <row r="1809" spans="1:8" x14ac:dyDescent="0.2">
      <c r="A1809">
        <f t="shared" si="192"/>
        <v>940</v>
      </c>
      <c r="B1809">
        <f t="shared" si="193"/>
        <v>36</v>
      </c>
      <c r="C1809" s="10" t="str">
        <f>IF(B1809=B1808," ",(LOOKUP(B1809,'Co List'!$A$3:$A$362,'Co List'!$B$3:$B$362)))</f>
        <v xml:space="preserve"> </v>
      </c>
      <c r="D1809" s="6" t="s">
        <v>384</v>
      </c>
      <c r="E1809">
        <v>0</v>
      </c>
      <c r="F1809">
        <v>0</v>
      </c>
      <c r="G1809">
        <v>0</v>
      </c>
      <c r="H1809">
        <v>0</v>
      </c>
    </row>
    <row r="1810" spans="1:8" x14ac:dyDescent="0.2">
      <c r="A1810">
        <f t="shared" si="192"/>
        <v>941</v>
      </c>
      <c r="B1810">
        <f t="shared" si="193"/>
        <v>36</v>
      </c>
      <c r="C1810" s="10" t="str">
        <f>IF(B1810=B1809," ",(LOOKUP(B1810,'Co List'!$A$3:$A$362,'Co List'!$B$3:$B$362)))</f>
        <v xml:space="preserve"> </v>
      </c>
      <c r="D1810" s="6" t="s">
        <v>385</v>
      </c>
      <c r="E1810">
        <v>2118.0372309999998</v>
      </c>
      <c r="F1810">
        <v>6384.4496040000004</v>
      </c>
      <c r="G1810">
        <v>5389.2519289999991</v>
      </c>
      <c r="H1810">
        <v>0</v>
      </c>
    </row>
    <row r="1811" spans="1:8" x14ac:dyDescent="0.2">
      <c r="A1811">
        <f t="shared" si="192"/>
        <v>942</v>
      </c>
      <c r="B1811">
        <f t="shared" si="193"/>
        <v>36</v>
      </c>
      <c r="C1811" s="10" t="str">
        <f>IF(B1811=B1810," ",(LOOKUP(B1811,'Co List'!$A$3:$A$362,'Co List'!$B$3:$B$362)))</f>
        <v xml:space="preserve"> </v>
      </c>
      <c r="D1811" s="6" t="s">
        <v>386</v>
      </c>
      <c r="E1811">
        <v>790.61327100000005</v>
      </c>
      <c r="F1811">
        <v>4896.2937240000001</v>
      </c>
      <c r="G1811">
        <v>3347.1251729999999</v>
      </c>
      <c r="H1811">
        <v>0</v>
      </c>
    </row>
    <row r="1812" spans="1:8" x14ac:dyDescent="0.2">
      <c r="A1812">
        <f t="shared" si="192"/>
        <v>943</v>
      </c>
      <c r="B1812">
        <f t="shared" si="193"/>
        <v>36</v>
      </c>
      <c r="C1812" s="10" t="str">
        <f>IF(B1812=B1811," ",(LOOKUP(B1812,'Co List'!$A$3:$A$362,'Co List'!$B$3:$B$362)))</f>
        <v xml:space="preserve"> </v>
      </c>
      <c r="D1812" s="6" t="s">
        <v>387</v>
      </c>
      <c r="E1812">
        <v>0</v>
      </c>
      <c r="F1812">
        <v>0</v>
      </c>
      <c r="G1812">
        <v>0</v>
      </c>
      <c r="H1812">
        <v>0</v>
      </c>
    </row>
    <row r="1813" spans="1:8" x14ac:dyDescent="0.2">
      <c r="A1813">
        <f t="shared" si="192"/>
        <v>944</v>
      </c>
      <c r="B1813">
        <f t="shared" si="193"/>
        <v>36</v>
      </c>
      <c r="C1813" s="10" t="str">
        <f>IF(B1813=B1812," ",(LOOKUP(B1813,'Co List'!$A$3:$A$362,'Co List'!$B$3:$B$362)))</f>
        <v xml:space="preserve"> </v>
      </c>
      <c r="D1813" s="6" t="s">
        <v>388</v>
      </c>
      <c r="E1813">
        <v>0</v>
      </c>
      <c r="F1813">
        <v>0</v>
      </c>
      <c r="G1813">
        <v>0</v>
      </c>
      <c r="H1813">
        <v>0</v>
      </c>
    </row>
    <row r="1814" spans="1:8" x14ac:dyDescent="0.2">
      <c r="A1814">
        <f t="shared" si="192"/>
        <v>945</v>
      </c>
      <c r="B1814">
        <f t="shared" si="193"/>
        <v>36</v>
      </c>
      <c r="C1814" s="10" t="str">
        <f>IF(B1814=B1813," ",(LOOKUP(B1814,'Co List'!$A$3:$A$362,'Co List'!$B$3:$B$362)))</f>
        <v xml:space="preserve"> </v>
      </c>
      <c r="D1814" s="6" t="s">
        <v>389</v>
      </c>
      <c r="E1814">
        <v>0</v>
      </c>
      <c r="F1814">
        <v>0</v>
      </c>
      <c r="G1814">
        <v>0</v>
      </c>
      <c r="H1814">
        <v>0</v>
      </c>
    </row>
    <row r="1815" spans="1:8" x14ac:dyDescent="0.2">
      <c r="A1815">
        <f t="shared" si="192"/>
        <v>946</v>
      </c>
      <c r="B1815">
        <f t="shared" si="193"/>
        <v>36</v>
      </c>
      <c r="C1815" s="10" t="str">
        <f>IF(B1815=B1814," ",(LOOKUP(B1815,'Co List'!$A$3:$A$362,'Co List'!$B$3:$B$362)))</f>
        <v xml:space="preserve"> </v>
      </c>
      <c r="D1815" s="6" t="s">
        <v>390</v>
      </c>
      <c r="E1815">
        <v>0</v>
      </c>
      <c r="F1815">
        <v>0</v>
      </c>
      <c r="G1815">
        <v>0</v>
      </c>
      <c r="H1815">
        <v>0</v>
      </c>
    </row>
    <row r="1816" spans="1:8" x14ac:dyDescent="0.2">
      <c r="A1816">
        <f t="shared" si="192"/>
        <v>947</v>
      </c>
      <c r="B1816">
        <f t="shared" si="193"/>
        <v>36</v>
      </c>
      <c r="C1816" s="10" t="str">
        <f>IF(B1816=B1815," ",(LOOKUP(B1816,'Co List'!$A$3:$A$362,'Co List'!$B$3:$B$362)))</f>
        <v xml:space="preserve"> </v>
      </c>
      <c r="D1816" s="6" t="s">
        <v>391</v>
      </c>
      <c r="E1816">
        <v>0</v>
      </c>
      <c r="F1816">
        <v>0</v>
      </c>
      <c r="G1816">
        <v>0</v>
      </c>
      <c r="H1816">
        <v>0</v>
      </c>
    </row>
    <row r="1817" spans="1:8" x14ac:dyDescent="0.2">
      <c r="A1817">
        <f t="shared" si="192"/>
        <v>948</v>
      </c>
      <c r="B1817">
        <f t="shared" si="193"/>
        <v>36</v>
      </c>
      <c r="C1817" s="10" t="str">
        <f>IF(B1817=B1816," ",(LOOKUP(B1817,'Co List'!$A$3:$A$362,'Co List'!$B$3:$B$362)))</f>
        <v xml:space="preserve"> </v>
      </c>
      <c r="D1817" s="6" t="s">
        <v>392</v>
      </c>
      <c r="E1817">
        <v>0</v>
      </c>
      <c r="F1817">
        <v>0</v>
      </c>
      <c r="G1817">
        <v>0</v>
      </c>
      <c r="H1817">
        <v>0</v>
      </c>
    </row>
    <row r="1818" spans="1:8" x14ac:dyDescent="0.2">
      <c r="A1818">
        <f t="shared" si="192"/>
        <v>949</v>
      </c>
      <c r="B1818">
        <f t="shared" si="193"/>
        <v>36</v>
      </c>
      <c r="C1818" s="10" t="str">
        <f>IF(B1818=B1817," ",(LOOKUP(B1818,'Co List'!$A$3:$A$362,'Co List'!$B$3:$B$362)))</f>
        <v xml:space="preserve"> </v>
      </c>
      <c r="D1818" s="6" t="s">
        <v>393</v>
      </c>
      <c r="E1818">
        <v>1327.4239599999996</v>
      </c>
      <c r="F1818">
        <v>1488.1558799999998</v>
      </c>
      <c r="G1818">
        <v>2042.1267559999999</v>
      </c>
      <c r="H1818">
        <v>0</v>
      </c>
    </row>
    <row r="1819" spans="1:8" ht="15" x14ac:dyDescent="0.25">
      <c r="A1819">
        <f t="shared" si="192"/>
        <v>950</v>
      </c>
      <c r="B1819">
        <f t="shared" si="193"/>
        <v>36</v>
      </c>
      <c r="C1819" s="10" t="str">
        <f>IF(B1819=B1818," ",(LOOKUP(B1819,'Co List'!$A$3:$A$362,'Co List'!$B$3:$B$362)))</f>
        <v xml:space="preserve"> </v>
      </c>
      <c r="D1819" s="8" t="s">
        <v>394</v>
      </c>
      <c r="E1819">
        <v>0</v>
      </c>
      <c r="F1819">
        <v>0</v>
      </c>
      <c r="G1819">
        <v>0</v>
      </c>
      <c r="H1819">
        <v>0</v>
      </c>
    </row>
    <row r="1820" spans="1:8" ht="15" x14ac:dyDescent="0.25">
      <c r="A1820">
        <f t="shared" si="192"/>
        <v>951</v>
      </c>
      <c r="B1820">
        <f t="shared" si="193"/>
        <v>36</v>
      </c>
      <c r="C1820" s="10" t="str">
        <f>IF(B1820=B1819," ",(LOOKUP(B1820,'Co List'!$A$3:$A$362,'Co List'!$B$3:$B$362)))</f>
        <v xml:space="preserve"> </v>
      </c>
      <c r="D1820" s="8" t="s">
        <v>395</v>
      </c>
      <c r="E1820">
        <v>1.5857354000000001</v>
      </c>
      <c r="F1820">
        <v>4.6462792000000004</v>
      </c>
      <c r="G1820">
        <v>5.0906532000000002</v>
      </c>
      <c r="H1820">
        <v>0</v>
      </c>
    </row>
    <row r="1821" spans="1:8" ht="15" x14ac:dyDescent="0.25">
      <c r="A1821">
        <f t="shared" si="192"/>
        <v>952</v>
      </c>
      <c r="B1821">
        <f t="shared" si="193"/>
        <v>36</v>
      </c>
      <c r="C1821" s="10" t="str">
        <f>IF(B1821=B1820," ",(LOOKUP(B1821,'Co List'!$A$3:$A$362,'Co List'!$B$3:$B$362)))</f>
        <v xml:space="preserve"> </v>
      </c>
      <c r="D1821" s="8" t="s">
        <v>396</v>
      </c>
      <c r="E1821">
        <v>3990</v>
      </c>
      <c r="F1821">
        <v>9280</v>
      </c>
      <c r="G1821">
        <v>8870</v>
      </c>
      <c r="H1821">
        <v>0</v>
      </c>
    </row>
    <row r="1822" spans="1:8" x14ac:dyDescent="0.2">
      <c r="A1822">
        <f t="shared" si="192"/>
        <v>953</v>
      </c>
      <c r="B1822">
        <f t="shared" si="193"/>
        <v>36</v>
      </c>
      <c r="C1822" s="10" t="str">
        <f>IF(B1822=B1821," ",(LOOKUP(B1822,'Co List'!$A$3:$A$362,'Co List'!$B$3:$B$362)))</f>
        <v xml:space="preserve"> </v>
      </c>
      <c r="D1822" s="6" t="s">
        <v>397</v>
      </c>
      <c r="E1822">
        <v>3520</v>
      </c>
      <c r="F1822">
        <v>8340</v>
      </c>
      <c r="G1822">
        <v>8550</v>
      </c>
      <c r="H1822">
        <v>0</v>
      </c>
    </row>
    <row r="1823" spans="1:8" x14ac:dyDescent="0.2">
      <c r="A1823">
        <f t="shared" si="192"/>
        <v>954</v>
      </c>
      <c r="B1823">
        <f t="shared" si="193"/>
        <v>36</v>
      </c>
      <c r="C1823" s="10" t="str">
        <f>IF(B1823=B1822," ",(LOOKUP(B1823,'Co List'!$A$3:$A$362,'Co List'!$B$3:$B$362)))</f>
        <v xml:space="preserve"> </v>
      </c>
      <c r="D1823" s="6" t="s">
        <v>398</v>
      </c>
      <c r="E1823">
        <v>470</v>
      </c>
      <c r="F1823">
        <v>940</v>
      </c>
      <c r="G1823">
        <v>320</v>
      </c>
      <c r="H1823">
        <v>0</v>
      </c>
    </row>
    <row r="1824" spans="1:8" x14ac:dyDescent="0.2">
      <c r="A1824">
        <f t="shared" si="192"/>
        <v>955</v>
      </c>
      <c r="B1824">
        <f t="shared" si="193"/>
        <v>36</v>
      </c>
      <c r="C1824" s="10" t="str">
        <f>IF(B1824=B1823," ",(LOOKUP(B1824,'Co List'!$A$3:$A$362,'Co List'!$B$3:$B$362)))</f>
        <v xml:space="preserve"> </v>
      </c>
      <c r="D1824" s="6" t="s">
        <v>399</v>
      </c>
      <c r="E1824">
        <v>0</v>
      </c>
      <c r="F1824">
        <v>0</v>
      </c>
      <c r="G1824">
        <v>0</v>
      </c>
      <c r="H1824">
        <v>0</v>
      </c>
    </row>
    <row r="1825" spans="1:16" x14ac:dyDescent="0.2">
      <c r="A1825">
        <f t="shared" si="192"/>
        <v>956</v>
      </c>
      <c r="B1825">
        <f t="shared" si="193"/>
        <v>36</v>
      </c>
      <c r="C1825" s="10" t="str">
        <f>IF(B1825=B1824," ",(LOOKUP(B1825,'Co List'!$A$3:$A$362,'Co List'!$B$3:$B$362)))</f>
        <v xml:space="preserve"> </v>
      </c>
      <c r="D1825" s="6" t="s">
        <v>400</v>
      </c>
      <c r="E1825">
        <v>0</v>
      </c>
      <c r="F1825">
        <v>0</v>
      </c>
      <c r="G1825">
        <v>0</v>
      </c>
      <c r="H1825">
        <v>0</v>
      </c>
    </row>
    <row r="1826" spans="1:16" x14ac:dyDescent="0.2">
      <c r="A1826">
        <f t="shared" si="192"/>
        <v>957</v>
      </c>
      <c r="B1826">
        <f t="shared" si="193"/>
        <v>36</v>
      </c>
      <c r="C1826" s="10" t="str">
        <f>IF(B1826=B1825," ",(LOOKUP(B1826,'Co List'!$A$3:$A$362,'Co List'!$B$3:$B$362)))</f>
        <v xml:space="preserve"> </v>
      </c>
      <c r="D1826" s="6" t="s">
        <v>401</v>
      </c>
      <c r="E1826">
        <v>1.3692800000000001</v>
      </c>
      <c r="F1826">
        <v>3.6445799999999999</v>
      </c>
      <c r="G1826">
        <v>3.9928499999999998</v>
      </c>
      <c r="H1826">
        <v>0</v>
      </c>
    </row>
    <row r="1827" spans="1:16" x14ac:dyDescent="0.2">
      <c r="A1827">
        <f t="shared" si="192"/>
        <v>958</v>
      </c>
      <c r="B1827">
        <f t="shared" si="193"/>
        <v>36</v>
      </c>
      <c r="C1827" s="10" t="str">
        <f>IF(B1827=B1826," ",(LOOKUP(B1827,'Co List'!$A$3:$A$362,'Co List'!$B$3:$B$362)))</f>
        <v xml:space="preserve"> </v>
      </c>
      <c r="D1827" s="6" t="s">
        <v>402</v>
      </c>
      <c r="E1827">
        <v>0.50195999999999996</v>
      </c>
      <c r="F1827">
        <v>0.96631999999999996</v>
      </c>
      <c r="G1827">
        <v>0.28704000000000002</v>
      </c>
      <c r="H1827">
        <v>0</v>
      </c>
    </row>
    <row r="1828" spans="1:16" x14ac:dyDescent="0.2">
      <c r="A1828">
        <f t="shared" si="192"/>
        <v>959</v>
      </c>
      <c r="B1828">
        <f t="shared" si="193"/>
        <v>36</v>
      </c>
      <c r="C1828" s="10" t="str">
        <f>IF(B1828=B1827," ",(LOOKUP(B1828,'Co List'!$A$3:$A$362,'Co List'!$B$3:$B$362)))</f>
        <v xml:space="preserve"> </v>
      </c>
      <c r="D1828" s="6" t="s">
        <v>403</v>
      </c>
      <c r="E1828">
        <v>0</v>
      </c>
      <c r="F1828">
        <v>0</v>
      </c>
      <c r="G1828">
        <v>0</v>
      </c>
      <c r="H1828">
        <v>0</v>
      </c>
    </row>
    <row r="1829" spans="1:16" x14ac:dyDescent="0.2">
      <c r="A1829">
        <f t="shared" si="192"/>
        <v>960</v>
      </c>
      <c r="B1829">
        <f t="shared" si="193"/>
        <v>36</v>
      </c>
      <c r="C1829" s="10" t="str">
        <f>IF(B1829=B1828," ",(LOOKUP(B1829,'Co List'!$A$3:$A$362,'Co List'!$B$3:$B$362)))</f>
        <v xml:space="preserve"> </v>
      </c>
      <c r="D1829" s="6" t="s">
        <v>404</v>
      </c>
      <c r="E1829" s="11">
        <v>1.87124</v>
      </c>
      <c r="F1829" s="11">
        <v>4.6109</v>
      </c>
      <c r="G1829" s="11">
        <v>4.27989</v>
      </c>
      <c r="H1829" s="11">
        <v>0</v>
      </c>
    </row>
    <row r="1830" spans="1:16" x14ac:dyDescent="0.2">
      <c r="A1830">
        <f t="shared" si="192"/>
        <v>961</v>
      </c>
      <c r="B1830">
        <f t="shared" si="193"/>
        <v>36</v>
      </c>
      <c r="C1830" s="10" t="str">
        <f>IF(B1830=B1829," ",(LOOKUP(B1830,'Co List'!$A$3:$A$362,'Co List'!$B$3:$B$362)))</f>
        <v xml:space="preserve"> </v>
      </c>
      <c r="D1830" s="6" t="s">
        <v>405</v>
      </c>
      <c r="E1830">
        <v>203.82</v>
      </c>
      <c r="F1830">
        <v>272.66500000000002</v>
      </c>
      <c r="G1830">
        <v>268.04199999999997</v>
      </c>
      <c r="H1830">
        <v>0</v>
      </c>
    </row>
    <row r="1831" spans="1:16" x14ac:dyDescent="0.2">
      <c r="A1831">
        <f t="shared" si="192"/>
        <v>962</v>
      </c>
      <c r="B1831">
        <f t="shared" si="193"/>
        <v>36</v>
      </c>
      <c r="C1831" s="10" t="str">
        <f>IF(B1831=B1830," ",(LOOKUP(B1831,'Co List'!$A$3:$A$362,'Co List'!$B$3:$B$362)))</f>
        <v xml:space="preserve"> </v>
      </c>
      <c r="D1831" s="6" t="s">
        <v>406</v>
      </c>
      <c r="E1831">
        <v>3.85</v>
      </c>
      <c r="F1831">
        <v>44.481000000000002</v>
      </c>
      <c r="G1831">
        <v>38.33</v>
      </c>
      <c r="H1831">
        <v>0</v>
      </c>
    </row>
    <row r="1832" spans="1:16" x14ac:dyDescent="0.2">
      <c r="A1832">
        <f t="shared" si="192"/>
        <v>963</v>
      </c>
      <c r="B1832">
        <f t="shared" si="193"/>
        <v>36</v>
      </c>
      <c r="C1832" s="10" t="str">
        <f>IF(B1832=B1831," ",(LOOKUP(B1832,'Co List'!$A$3:$A$362,'Co List'!$B$3:$B$362)))</f>
        <v xml:space="preserve"> </v>
      </c>
      <c r="D1832" s="6" t="s">
        <v>407</v>
      </c>
      <c r="E1832" s="11">
        <v>2.11</v>
      </c>
      <c r="F1832" s="11">
        <v>13.19</v>
      </c>
      <c r="G1832" s="11">
        <v>3.43</v>
      </c>
      <c r="H1832" s="11">
        <v>0</v>
      </c>
    </row>
    <row r="1833" spans="1:16" x14ac:dyDescent="0.2">
      <c r="A1833">
        <f t="shared" si="192"/>
        <v>964</v>
      </c>
      <c r="B1833">
        <f t="shared" si="193"/>
        <v>36</v>
      </c>
      <c r="C1833" s="10" t="str">
        <f>IF(B1833=B1832," ",(LOOKUP(B1833,'Co List'!$A$3:$A$362,'Co List'!$B$3:$B$362)))</f>
        <v xml:space="preserve"> </v>
      </c>
      <c r="D1833" s="6" t="s">
        <v>408</v>
      </c>
      <c r="E1833">
        <v>24.15</v>
      </c>
      <c r="F1833">
        <v>24.446000000000002</v>
      </c>
      <c r="G1833">
        <v>24.446000000000002</v>
      </c>
      <c r="H1833">
        <v>0</v>
      </c>
    </row>
    <row r="1834" spans="1:16" x14ac:dyDescent="0.2">
      <c r="A1834">
        <f t="shared" si="192"/>
        <v>965</v>
      </c>
      <c r="B1834">
        <f t="shared" si="193"/>
        <v>36</v>
      </c>
      <c r="C1834" s="10" t="str">
        <f>IF(B1834=B1833," ",(LOOKUP(B1834,'Co List'!$A$3:$A$362,'Co List'!$B$3:$B$362)))</f>
        <v xml:space="preserve"> </v>
      </c>
      <c r="D1834" s="6" t="s">
        <v>409</v>
      </c>
      <c r="E1834">
        <v>3.1960000000000002</v>
      </c>
      <c r="F1834">
        <v>5.8849999999999998</v>
      </c>
      <c r="G1834">
        <v>7.0369999999999999</v>
      </c>
      <c r="H1834">
        <v>0</v>
      </c>
    </row>
    <row r="1835" spans="1:16" x14ac:dyDescent="0.2">
      <c r="A1835">
        <f t="shared" si="192"/>
        <v>966</v>
      </c>
      <c r="B1835">
        <f t="shared" si="193"/>
        <v>36</v>
      </c>
      <c r="C1835" s="10" t="str">
        <f>IF(B1835=B1834," ",(LOOKUP(B1835,'Co List'!$A$3:$A$362,'Co List'!$B$3:$B$362)))</f>
        <v xml:space="preserve"> </v>
      </c>
      <c r="D1835" s="6" t="s">
        <v>410</v>
      </c>
      <c r="E1835">
        <v>3.4569754000000001</v>
      </c>
      <c r="F1835">
        <v>9.2571791999999995</v>
      </c>
      <c r="G1835">
        <v>9.3705432000000002</v>
      </c>
      <c r="H1835">
        <v>0</v>
      </c>
    </row>
    <row r="1836" spans="1:16" x14ac:dyDescent="0.2">
      <c r="A1836">
        <f t="shared" si="192"/>
        <v>967</v>
      </c>
      <c r="B1836">
        <f t="shared" si="193"/>
        <v>36</v>
      </c>
      <c r="C1836" s="10" t="str">
        <f>IF(B1836=B1835," ",(LOOKUP(B1836,'Co List'!$A$3:$A$362,'Co List'!$B$3:$B$362)))</f>
        <v xml:space="preserve"> </v>
      </c>
      <c r="D1836" s="6" t="s">
        <v>411</v>
      </c>
      <c r="E1836">
        <v>3.4569754000000001</v>
      </c>
      <c r="F1836">
        <v>9.2571791999999995</v>
      </c>
      <c r="G1836">
        <v>9.3705432000000002</v>
      </c>
      <c r="H1836">
        <v>0</v>
      </c>
    </row>
    <row r="1837" spans="1:16" x14ac:dyDescent="0.2">
      <c r="A1837">
        <f t="shared" si="192"/>
        <v>968</v>
      </c>
      <c r="B1837">
        <f t="shared" si="193"/>
        <v>36</v>
      </c>
      <c r="C1837" s="10" t="str">
        <f>IF(B1837=B1836," ",(LOOKUP(B1837,'Co List'!$A$3:$A$362,'Co List'!$B$3:$B$362)))</f>
        <v xml:space="preserve"> </v>
      </c>
      <c r="D1837" s="6" t="s">
        <v>412</v>
      </c>
      <c r="E1837">
        <v>0.26097539999999997</v>
      </c>
      <c r="F1837">
        <v>3.3721791999999997</v>
      </c>
      <c r="G1837">
        <v>2.3335432000000003</v>
      </c>
      <c r="H1837">
        <v>0</v>
      </c>
    </row>
    <row r="1838" spans="1:16" ht="13.5" thickBot="1" x14ac:dyDescent="0.25">
      <c r="A1838">
        <f t="shared" si="192"/>
        <v>969</v>
      </c>
      <c r="B1838">
        <f t="shared" si="193"/>
        <v>36</v>
      </c>
      <c r="C1838" s="10" t="str">
        <f>IF(B1838=B1837," ",(LOOKUP(B1838,'Co List'!$A$3:$A$362,'Co List'!$B$3:$B$362)))</f>
        <v xml:space="preserve"> </v>
      </c>
      <c r="D1838" s="9" t="s">
        <v>413</v>
      </c>
      <c r="E1838">
        <v>12</v>
      </c>
      <c r="F1838">
        <v>12</v>
      </c>
      <c r="G1838">
        <v>12</v>
      </c>
      <c r="H1838">
        <v>0</v>
      </c>
    </row>
    <row r="1839" spans="1:16" ht="15" x14ac:dyDescent="0.25">
      <c r="A1839">
        <f t="shared" si="192"/>
        <v>970</v>
      </c>
      <c r="B1839">
        <f t="shared" si="193"/>
        <v>37</v>
      </c>
      <c r="C1839" s="10" t="str">
        <f>IF(B1839=B1838," ",(LOOKUP(B1839,'Co List'!$A$3:$A$362,'Co List'!$B$3:$B$362)))</f>
        <v>APAR INDUSTRIES</v>
      </c>
      <c r="D1839" s="4" t="s">
        <v>362</v>
      </c>
      <c r="E1839">
        <v>53.966797069030555</v>
      </c>
      <c r="F1839">
        <v>52.817950921900547</v>
      </c>
      <c r="G1839">
        <v>53.886013690030154</v>
      </c>
      <c r="H1839">
        <v>53.323311906292119</v>
      </c>
      <c r="J1839">
        <f t="shared" ref="J1839" si="194">COUNTIF(E1881:H1881,0)</f>
        <v>0</v>
      </c>
      <c r="K1839">
        <f>SUM(E1839:H1839)/(4-J1839)</f>
        <v>53.498518396813338</v>
      </c>
      <c r="L1839">
        <f>SUM(E1849:H1849)/(4-J1839)</f>
        <v>45016.709612173137</v>
      </c>
      <c r="M1839">
        <f>E1849</f>
        <v>36725.220204380683</v>
      </c>
      <c r="N1839">
        <f t="shared" ref="N1839" si="195">F1849</f>
        <v>40662.711859611569</v>
      </c>
      <c r="O1839">
        <f t="shared" ref="O1839" si="196">G1849</f>
        <v>47561.128008912543</v>
      </c>
      <c r="P1839">
        <f t="shared" ref="P1839" si="197">H1849</f>
        <v>55117.778375787755</v>
      </c>
    </row>
    <row r="1840" spans="1:16" x14ac:dyDescent="0.2">
      <c r="A1840">
        <f t="shared" si="192"/>
        <v>971</v>
      </c>
      <c r="B1840">
        <f t="shared" si="193"/>
        <v>37</v>
      </c>
      <c r="C1840" s="10" t="str">
        <f>IF(B1840=B1839," ",(LOOKUP(B1840,'Co List'!$A$3:$A$362,'Co List'!$B$3:$B$362)))</f>
        <v xml:space="preserve"> </v>
      </c>
      <c r="D1840" s="6" t="s">
        <v>364</v>
      </c>
      <c r="E1840">
        <v>3.2577979999999993</v>
      </c>
      <c r="F1840">
        <v>3.2577979999999997</v>
      </c>
      <c r="G1840">
        <v>3.2179333910330836</v>
      </c>
      <c r="H1840">
        <v>3.2225617594674234</v>
      </c>
    </row>
    <row r="1841" spans="1:8" x14ac:dyDescent="0.2">
      <c r="A1841">
        <f t="shared" si="192"/>
        <v>972</v>
      </c>
      <c r="B1841">
        <f t="shared" si="193"/>
        <v>37</v>
      </c>
      <c r="C1841" s="10" t="str">
        <f>IF(B1841=B1840," ",(LOOKUP(B1841,'Co List'!$A$3:$A$362,'Co List'!$B$3:$B$362)))</f>
        <v xml:space="preserve"> </v>
      </c>
      <c r="D1841" s="6" t="s">
        <v>365</v>
      </c>
      <c r="E1841">
        <v>0.81388764025963745</v>
      </c>
      <c r="F1841">
        <v>0.79378324585345295</v>
      </c>
      <c r="G1841">
        <v>0.7858028957158798</v>
      </c>
      <c r="H1841">
        <v>0.78442156491532977</v>
      </c>
    </row>
    <row r="1842" spans="1:8" x14ac:dyDescent="0.2">
      <c r="A1842">
        <f t="shared" si="192"/>
        <v>973</v>
      </c>
      <c r="B1842">
        <f t="shared" si="193"/>
        <v>37</v>
      </c>
      <c r="C1842" s="10" t="str">
        <f>IF(B1842=B1841," ",(LOOKUP(B1842,'Co List'!$A$3:$A$362,'Co List'!$B$3:$B$362)))</f>
        <v xml:space="preserve"> </v>
      </c>
      <c r="D1842" s="7" t="s">
        <v>366</v>
      </c>
      <c r="E1842">
        <v>1.8380531120032373</v>
      </c>
      <c r="F1842">
        <v>1.4931191793757506</v>
      </c>
      <c r="G1842">
        <v>1.3767756542543426</v>
      </c>
      <c r="H1842">
        <v>1.2161400642026869</v>
      </c>
    </row>
    <row r="1843" spans="1:8" x14ac:dyDescent="0.2">
      <c r="A1843">
        <f t="shared" si="192"/>
        <v>974</v>
      </c>
      <c r="B1843">
        <f t="shared" si="193"/>
        <v>37</v>
      </c>
      <c r="C1843" s="10" t="str">
        <f>IF(B1843=B1842," ",(LOOKUP(B1843,'Co List'!$A$3:$A$362,'Co List'!$B$3:$B$362)))</f>
        <v xml:space="preserve"> </v>
      </c>
      <c r="D1843" s="6" t="s">
        <v>367</v>
      </c>
      <c r="E1843">
        <v>42634.339684676903</v>
      </c>
      <c r="F1843">
        <v>38415.410353907952</v>
      </c>
      <c r="G1843">
        <v>80190.740193749021</v>
      </c>
      <c r="H1843">
        <v>53952.406397599611</v>
      </c>
    </row>
    <row r="1844" spans="1:8" x14ac:dyDescent="0.2">
      <c r="A1844">
        <f t="shared" si="192"/>
        <v>975</v>
      </c>
      <c r="B1844">
        <f t="shared" si="193"/>
        <v>37</v>
      </c>
      <c r="C1844" s="10" t="str">
        <f>IF(B1844=B1843," ",(LOOKUP(B1844,'Co List'!$A$3:$A$362,'Co List'!$B$3:$B$362)))</f>
        <v xml:space="preserve"> </v>
      </c>
      <c r="D1844" s="6" t="s">
        <v>368</v>
      </c>
      <c r="E1844">
        <v>0.11359486608221678</v>
      </c>
      <c r="F1844">
        <v>0.12577393089889133</v>
      </c>
      <c r="G1844">
        <v>0.13222443149544771</v>
      </c>
      <c r="H1844">
        <v>0.14327470334231285</v>
      </c>
    </row>
    <row r="1845" spans="1:8" x14ac:dyDescent="0.2">
      <c r="A1845">
        <f t="shared" si="192"/>
        <v>976</v>
      </c>
      <c r="B1845">
        <f t="shared" si="193"/>
        <v>37</v>
      </c>
      <c r="C1845" s="10" t="str">
        <f>IF(B1845=B1844," ",(LOOKUP(B1845,'Co List'!$A$3:$A$362,'Co List'!$B$3:$B$362)))</f>
        <v xml:space="preserve"> </v>
      </c>
      <c r="D1845" s="6" t="s">
        <v>369</v>
      </c>
      <c r="E1845">
        <v>26.956268499985818</v>
      </c>
      <c r="F1845">
        <v>20.468494845269088</v>
      </c>
      <c r="G1845">
        <v>24.394074990466503</v>
      </c>
      <c r="H1845">
        <v>18.466773335942555</v>
      </c>
    </row>
    <row r="1846" spans="1:8" x14ac:dyDescent="0.2">
      <c r="A1846">
        <f t="shared" si="192"/>
        <v>977</v>
      </c>
      <c r="B1846">
        <f t="shared" si="193"/>
        <v>37</v>
      </c>
      <c r="C1846" s="10" t="str">
        <f>IF(B1846=B1845," ",(LOOKUP(B1846,'Co List'!$A$3:$A$362,'Co List'!$B$3:$B$362)))</f>
        <v xml:space="preserve"> </v>
      </c>
      <c r="D1846" s="6" t="s">
        <v>370</v>
      </c>
      <c r="E1846">
        <v>0</v>
      </c>
      <c r="F1846">
        <v>0</v>
      </c>
      <c r="G1846">
        <v>0</v>
      </c>
      <c r="H1846">
        <v>0</v>
      </c>
    </row>
    <row r="1847" spans="1:8" x14ac:dyDescent="0.2">
      <c r="A1847">
        <f t="shared" si="192"/>
        <v>978</v>
      </c>
      <c r="B1847">
        <f t="shared" si="193"/>
        <v>37</v>
      </c>
      <c r="C1847" s="10" t="str">
        <f>IF(B1847=B1846," ",(LOOKUP(B1847,'Co List'!$A$3:$A$362,'Co List'!$B$3:$B$362)))</f>
        <v xml:space="preserve"> </v>
      </c>
      <c r="D1847" s="6" t="s">
        <v>371</v>
      </c>
      <c r="E1847">
        <v>44.742795306903659</v>
      </c>
      <c r="F1847">
        <v>44.787407758181089</v>
      </c>
      <c r="G1847">
        <v>55.991295277077761</v>
      </c>
      <c r="H1847">
        <v>54.975331509093877</v>
      </c>
    </row>
    <row r="1848" spans="1:8" x14ac:dyDescent="0.2">
      <c r="A1848">
        <f t="shared" si="192"/>
        <v>979</v>
      </c>
      <c r="B1848">
        <f t="shared" si="193"/>
        <v>37</v>
      </c>
      <c r="C1848" s="10" t="str">
        <f>IF(B1848=B1847," ",(LOOKUP(B1848,'Co List'!$A$3:$A$362,'Co List'!$B$3:$B$362)))</f>
        <v xml:space="preserve"> </v>
      </c>
      <c r="D1848" s="6" t="s">
        <v>372</v>
      </c>
      <c r="E1848">
        <v>55.257204693096334</v>
      </c>
      <c r="F1848">
        <v>55.212592241818903</v>
      </c>
      <c r="G1848">
        <v>44.008704722922232</v>
      </c>
      <c r="H1848">
        <v>45.02466849090613</v>
      </c>
    </row>
    <row r="1849" spans="1:8" x14ac:dyDescent="0.2">
      <c r="A1849">
        <f t="shared" si="192"/>
        <v>980</v>
      </c>
      <c r="B1849">
        <f t="shared" si="193"/>
        <v>37</v>
      </c>
      <c r="C1849" s="10" t="str">
        <f>IF(B1849=B1848," ",(LOOKUP(B1849,'Co List'!$A$3:$A$362,'Co List'!$B$3:$B$362)))</f>
        <v xml:space="preserve"> </v>
      </c>
      <c r="D1849" s="6" t="s">
        <v>373</v>
      </c>
      <c r="E1849">
        <v>36725.220204380683</v>
      </c>
      <c r="F1849">
        <v>40662.711859611569</v>
      </c>
      <c r="G1849">
        <v>47561.128008912543</v>
      </c>
      <c r="H1849">
        <v>55117.778375787755</v>
      </c>
    </row>
    <row r="1850" spans="1:8" x14ac:dyDescent="0.2">
      <c r="A1850">
        <f t="shared" si="192"/>
        <v>981</v>
      </c>
      <c r="B1850">
        <f t="shared" si="193"/>
        <v>37</v>
      </c>
      <c r="C1850" s="10" t="str">
        <f>IF(B1850=B1849," ",(LOOKUP(B1850,'Co List'!$A$3:$A$362,'Co List'!$B$3:$B$362)))</f>
        <v xml:space="preserve"> </v>
      </c>
      <c r="D1850" s="6" t="s">
        <v>374</v>
      </c>
      <c r="E1850">
        <v>36608.941880383223</v>
      </c>
      <c r="F1850">
        <v>40535.399750363904</v>
      </c>
      <c r="G1850">
        <v>47443.35761646727</v>
      </c>
      <c r="H1850">
        <v>54977.088484638109</v>
      </c>
    </row>
    <row r="1851" spans="1:8" x14ac:dyDescent="0.2">
      <c r="A1851">
        <f t="shared" si="192"/>
        <v>982</v>
      </c>
      <c r="B1851">
        <f t="shared" si="193"/>
        <v>37</v>
      </c>
      <c r="C1851" s="10" t="str">
        <f>IF(B1851=B1850," ",(LOOKUP(B1851,'Co List'!$A$3:$A$362,'Co List'!$B$3:$B$362)))</f>
        <v xml:space="preserve"> </v>
      </c>
      <c r="D1851" s="6" t="s">
        <v>375</v>
      </c>
      <c r="E1851">
        <v>67.79501145653974</v>
      </c>
      <c r="F1851">
        <v>74.228158854357147</v>
      </c>
      <c r="G1851">
        <v>69.082580313638033</v>
      </c>
      <c r="H1851">
        <v>82.464993990653298</v>
      </c>
    </row>
    <row r="1852" spans="1:8" x14ac:dyDescent="0.2">
      <c r="A1852">
        <f t="shared" si="192"/>
        <v>983</v>
      </c>
      <c r="B1852">
        <f t="shared" si="193"/>
        <v>37</v>
      </c>
      <c r="C1852" s="10" t="str">
        <f>IF(B1852=B1851," ",(LOOKUP(B1852,'Co List'!$A$3:$A$362,'Co List'!$B$3:$B$362)))</f>
        <v xml:space="preserve"> </v>
      </c>
      <c r="D1852" s="6" t="s">
        <v>376</v>
      </c>
      <c r="E1852">
        <v>48.483312540921489</v>
      </c>
      <c r="F1852">
        <v>53.083950393311881</v>
      </c>
      <c r="G1852">
        <v>48.687812131638204</v>
      </c>
      <c r="H1852">
        <v>58.22489715899539</v>
      </c>
    </row>
    <row r="1853" spans="1:8" x14ac:dyDescent="0.2">
      <c r="A1853">
        <f t="shared" si="192"/>
        <v>984</v>
      </c>
      <c r="B1853">
        <f t="shared" si="193"/>
        <v>37</v>
      </c>
      <c r="C1853" s="10" t="str">
        <f>IF(B1853=B1852," ",(LOOKUP(B1853,'Co List'!$A$3:$A$362,'Co List'!$B$3:$B$362)))</f>
        <v xml:space="preserve"> </v>
      </c>
      <c r="D1853" s="6" t="s">
        <v>377</v>
      </c>
      <c r="E1853">
        <v>16431.890102055677</v>
      </c>
      <c r="F1853">
        <v>18211.774566098495</v>
      </c>
      <c r="G1853">
        <v>26630.091620579158</v>
      </c>
      <c r="H1853">
        <v>30301.181382536975</v>
      </c>
    </row>
    <row r="1854" spans="1:8" ht="15" x14ac:dyDescent="0.25">
      <c r="A1854">
        <f t="shared" si="192"/>
        <v>985</v>
      </c>
      <c r="B1854">
        <f t="shared" si="193"/>
        <v>37</v>
      </c>
      <c r="C1854" s="10" t="str">
        <f>IF(B1854=B1853," ",(LOOKUP(B1854,'Co List'!$A$3:$A$362,'Co List'!$B$3:$B$362)))</f>
        <v xml:space="preserve"> </v>
      </c>
      <c r="D1854" s="8" t="s">
        <v>378</v>
      </c>
      <c r="E1854">
        <v>15637.556250000001</v>
      </c>
      <c r="F1854">
        <v>17569.097560000006</v>
      </c>
      <c r="G1854">
        <v>25863.576179999996</v>
      </c>
      <c r="H1854">
        <v>29250.687960000003</v>
      </c>
    </row>
    <row r="1855" spans="1:8" ht="15" x14ac:dyDescent="0.25">
      <c r="A1855">
        <f t="shared" si="192"/>
        <v>986</v>
      </c>
      <c r="B1855">
        <f t="shared" si="193"/>
        <v>37</v>
      </c>
      <c r="C1855" s="10" t="str">
        <f>IF(B1855=B1854," ",(LOOKUP(B1855,'Co List'!$A$3:$A$362,'Co List'!$B$3:$B$362)))</f>
        <v xml:space="preserve"> </v>
      </c>
      <c r="D1855" s="8" t="s">
        <v>379</v>
      </c>
      <c r="E1855">
        <v>794.33385205567788</v>
      </c>
      <c r="F1855">
        <v>642.67700609849089</v>
      </c>
      <c r="G1855">
        <v>766.5154405791568</v>
      </c>
      <c r="H1855">
        <v>1050.4934225369743</v>
      </c>
    </row>
    <row r="1856" spans="1:8" ht="15" x14ac:dyDescent="0.25">
      <c r="A1856">
        <f t="shared" si="192"/>
        <v>987</v>
      </c>
      <c r="B1856">
        <f t="shared" si="193"/>
        <v>37</v>
      </c>
      <c r="C1856" s="10" t="str">
        <f>IF(B1856=B1855," ",(LOOKUP(B1856,'Co List'!$A$3:$A$362,'Co List'!$B$3:$B$362)))</f>
        <v xml:space="preserve"> </v>
      </c>
      <c r="D1856" s="8" t="s">
        <v>380</v>
      </c>
      <c r="E1856">
        <v>-2.5011104298755527E-12</v>
      </c>
      <c r="F1856">
        <v>-1.8189894035458565E-12</v>
      </c>
      <c r="G1856">
        <v>5.0022208597511053E-12</v>
      </c>
      <c r="H1856">
        <v>-1.8189894035458565E-12</v>
      </c>
    </row>
    <row r="1857" spans="1:8" ht="15" x14ac:dyDescent="0.25">
      <c r="A1857">
        <f t="shared" si="192"/>
        <v>988</v>
      </c>
      <c r="B1857">
        <f t="shared" si="193"/>
        <v>37</v>
      </c>
      <c r="C1857" s="10" t="str">
        <f>IF(B1857=B1856," ",(LOOKUP(B1857,'Co List'!$A$3:$A$362,'Co List'!$B$3:$B$362)))</f>
        <v xml:space="preserve"> </v>
      </c>
      <c r="D1857" s="8" t="s">
        <v>381</v>
      </c>
      <c r="E1857">
        <v>20293.330102325006</v>
      </c>
      <c r="F1857">
        <v>22450.937293513074</v>
      </c>
      <c r="G1857">
        <v>20931.036388333385</v>
      </c>
      <c r="H1857">
        <v>24816.596993250783</v>
      </c>
    </row>
    <row r="1858" spans="1:8" ht="15" x14ac:dyDescent="0.25">
      <c r="A1858">
        <f t="shared" si="192"/>
        <v>989</v>
      </c>
      <c r="B1858">
        <f t="shared" si="193"/>
        <v>37</v>
      </c>
      <c r="C1858" s="10" t="str">
        <f>IF(B1858=B1857," ",(LOOKUP(B1858,'Co List'!$A$3:$A$362,'Co List'!$B$3:$B$362)))</f>
        <v xml:space="preserve"> </v>
      </c>
      <c r="D1858" s="8" t="s">
        <v>382</v>
      </c>
      <c r="E1858">
        <v>0</v>
      </c>
      <c r="F1858">
        <v>0</v>
      </c>
      <c r="G1858">
        <v>0</v>
      </c>
      <c r="H1858">
        <v>0</v>
      </c>
    </row>
    <row r="1859" spans="1:8" ht="15" x14ac:dyDescent="0.25">
      <c r="A1859">
        <f t="shared" si="192"/>
        <v>990</v>
      </c>
      <c r="B1859">
        <f t="shared" si="193"/>
        <v>37</v>
      </c>
      <c r="C1859" s="10" t="str">
        <f>IF(B1859=B1858," ",(LOOKUP(B1859,'Co List'!$A$3:$A$362,'Co List'!$B$3:$B$362)))</f>
        <v xml:space="preserve"> </v>
      </c>
      <c r="D1859" s="8" t="s">
        <v>383</v>
      </c>
      <c r="E1859">
        <v>20293.330102325006</v>
      </c>
      <c r="F1859">
        <v>22450.937293513074</v>
      </c>
      <c r="G1859">
        <v>20254.906960564127</v>
      </c>
      <c r="H1859">
        <v>24109.043641809658</v>
      </c>
    </row>
    <row r="1860" spans="1:8" x14ac:dyDescent="0.2">
      <c r="A1860">
        <f t="shared" si="192"/>
        <v>991</v>
      </c>
      <c r="B1860">
        <f t="shared" si="193"/>
        <v>37</v>
      </c>
      <c r="C1860" s="10" t="str">
        <f>IF(B1860=B1859," ",(LOOKUP(B1860,'Co List'!$A$3:$A$362,'Co List'!$B$3:$B$362)))</f>
        <v xml:space="preserve"> </v>
      </c>
      <c r="D1860" s="6" t="s">
        <v>384</v>
      </c>
      <c r="E1860">
        <v>0</v>
      </c>
      <c r="F1860">
        <v>0</v>
      </c>
      <c r="G1860">
        <v>676.12942776925729</v>
      </c>
      <c r="H1860">
        <v>707.55335144112541</v>
      </c>
    </row>
    <row r="1861" spans="1:8" x14ac:dyDescent="0.2">
      <c r="A1861">
        <f t="shared" ref="A1861:A1924" si="198">IF(A1860&gt;0,A1860+1,(IF($C$1=C1861,1,0)))</f>
        <v>992</v>
      </c>
      <c r="B1861">
        <f t="shared" ref="B1861:B1924" si="199">IF(D1861=$D$3,B1860+1,B1860)</f>
        <v>37</v>
      </c>
      <c r="C1861" s="10" t="str">
        <f>IF(B1861=B1860," ",(LOOKUP(B1861,'Co List'!$A$3:$A$362,'Co List'!$B$3:$B$362)))</f>
        <v xml:space="preserve"> </v>
      </c>
      <c r="D1861" s="6" t="s">
        <v>385</v>
      </c>
      <c r="E1861">
        <v>6229.15543024</v>
      </c>
      <c r="F1861">
        <v>6891.4454774399992</v>
      </c>
      <c r="G1861">
        <v>6504.4964717600005</v>
      </c>
      <c r="H1861">
        <v>7700.8910443200002</v>
      </c>
    </row>
    <row r="1862" spans="1:8" x14ac:dyDescent="0.2">
      <c r="A1862">
        <f t="shared" si="198"/>
        <v>993</v>
      </c>
      <c r="B1862">
        <f t="shared" si="199"/>
        <v>37</v>
      </c>
      <c r="C1862" s="10" t="str">
        <f>IF(B1862=B1861," ",(LOOKUP(B1862,'Co List'!$A$3:$A$362,'Co List'!$B$3:$B$362)))</f>
        <v xml:space="preserve"> </v>
      </c>
      <c r="D1862" s="6" t="s">
        <v>386</v>
      </c>
      <c r="E1862">
        <v>0</v>
      </c>
      <c r="F1862">
        <v>0</v>
      </c>
      <c r="G1862">
        <v>0</v>
      </c>
      <c r="H1862">
        <v>0</v>
      </c>
    </row>
    <row r="1863" spans="1:8" x14ac:dyDescent="0.2">
      <c r="A1863">
        <f t="shared" si="198"/>
        <v>994</v>
      </c>
      <c r="B1863">
        <f t="shared" si="199"/>
        <v>37</v>
      </c>
      <c r="C1863" s="10" t="str">
        <f>IF(B1863=B1862," ",(LOOKUP(B1863,'Co List'!$A$3:$A$362,'Co List'!$B$3:$B$362)))</f>
        <v xml:space="preserve"> </v>
      </c>
      <c r="D1863" s="6" t="s">
        <v>387</v>
      </c>
      <c r="E1863">
        <v>0</v>
      </c>
      <c r="F1863">
        <v>0</v>
      </c>
      <c r="G1863">
        <v>0</v>
      </c>
      <c r="H1863">
        <v>0</v>
      </c>
    </row>
    <row r="1864" spans="1:8" x14ac:dyDescent="0.2">
      <c r="A1864">
        <f t="shared" si="198"/>
        <v>995</v>
      </c>
      <c r="B1864">
        <f t="shared" si="199"/>
        <v>37</v>
      </c>
      <c r="C1864" s="10" t="str">
        <f>IF(B1864=B1863," ",(LOOKUP(B1864,'Co List'!$A$3:$A$362,'Co List'!$B$3:$B$362)))</f>
        <v xml:space="preserve"> </v>
      </c>
      <c r="D1864" s="6" t="s">
        <v>388</v>
      </c>
      <c r="E1864">
        <v>0</v>
      </c>
      <c r="F1864">
        <v>0</v>
      </c>
      <c r="G1864">
        <v>0</v>
      </c>
      <c r="H1864">
        <v>0</v>
      </c>
    </row>
    <row r="1865" spans="1:8" x14ac:dyDescent="0.2">
      <c r="A1865">
        <f t="shared" si="198"/>
        <v>996</v>
      </c>
      <c r="B1865">
        <f t="shared" si="199"/>
        <v>37</v>
      </c>
      <c r="C1865" s="10" t="str">
        <f>IF(B1865=B1864," ",(LOOKUP(B1865,'Co List'!$A$3:$A$362,'Co List'!$B$3:$B$362)))</f>
        <v xml:space="preserve"> </v>
      </c>
      <c r="D1865" s="6" t="s">
        <v>389</v>
      </c>
      <c r="E1865">
        <v>6229.15543024</v>
      </c>
      <c r="F1865">
        <v>6891.4454774399992</v>
      </c>
      <c r="G1865">
        <v>6217.3612239200002</v>
      </c>
      <c r="H1865">
        <v>7400.4108424799997</v>
      </c>
    </row>
    <row r="1866" spans="1:8" x14ac:dyDescent="0.2">
      <c r="A1866">
        <f t="shared" si="198"/>
        <v>997</v>
      </c>
      <c r="B1866">
        <f t="shared" si="199"/>
        <v>37</v>
      </c>
      <c r="C1866" s="10" t="str">
        <f>IF(B1866=B1865," ",(LOOKUP(B1866,'Co List'!$A$3:$A$362,'Co List'!$B$3:$B$362)))</f>
        <v xml:space="preserve"> </v>
      </c>
      <c r="D1866" s="6" t="s">
        <v>390</v>
      </c>
      <c r="E1866">
        <v>0</v>
      </c>
      <c r="F1866">
        <v>0</v>
      </c>
      <c r="G1866">
        <v>0</v>
      </c>
      <c r="H1866">
        <v>0</v>
      </c>
    </row>
    <row r="1867" spans="1:8" x14ac:dyDescent="0.2">
      <c r="A1867">
        <f t="shared" si="198"/>
        <v>998</v>
      </c>
      <c r="B1867">
        <f t="shared" si="199"/>
        <v>37</v>
      </c>
      <c r="C1867" s="10" t="str">
        <f>IF(B1867=B1866," ",(LOOKUP(B1867,'Co List'!$A$3:$A$362,'Co List'!$B$3:$B$362)))</f>
        <v xml:space="preserve"> </v>
      </c>
      <c r="D1867" s="6" t="s">
        <v>391</v>
      </c>
      <c r="E1867">
        <v>0</v>
      </c>
      <c r="F1867">
        <v>0</v>
      </c>
      <c r="G1867">
        <v>287.13524783999998</v>
      </c>
      <c r="H1867">
        <v>300.48020184000001</v>
      </c>
    </row>
    <row r="1868" spans="1:8" x14ac:dyDescent="0.2">
      <c r="A1868">
        <f t="shared" si="198"/>
        <v>999</v>
      </c>
      <c r="B1868">
        <f t="shared" si="199"/>
        <v>37</v>
      </c>
      <c r="C1868" s="10" t="str">
        <f>IF(B1868=B1867," ",(LOOKUP(B1868,'Co List'!$A$3:$A$362,'Co List'!$B$3:$B$362)))</f>
        <v xml:space="preserve"> </v>
      </c>
      <c r="D1868" s="6" t="s">
        <v>392</v>
      </c>
      <c r="E1868">
        <v>0</v>
      </c>
      <c r="F1868">
        <v>0</v>
      </c>
      <c r="G1868">
        <v>0</v>
      </c>
      <c r="H1868">
        <v>0</v>
      </c>
    </row>
    <row r="1869" spans="1:8" x14ac:dyDescent="0.2">
      <c r="A1869">
        <f t="shared" si="198"/>
        <v>1000</v>
      </c>
      <c r="B1869">
        <f t="shared" si="199"/>
        <v>37</v>
      </c>
      <c r="C1869" s="10" t="str">
        <f>IF(B1869=B1868," ",(LOOKUP(B1869,'Co List'!$A$3:$A$362,'Co List'!$B$3:$B$362)))</f>
        <v xml:space="preserve"> </v>
      </c>
      <c r="D1869" s="6" t="s">
        <v>393</v>
      </c>
      <c r="E1869">
        <v>0</v>
      </c>
      <c r="F1869">
        <v>0</v>
      </c>
      <c r="G1869">
        <v>0</v>
      </c>
      <c r="H1869">
        <v>0</v>
      </c>
    </row>
    <row r="1870" spans="1:8" ht="15" x14ac:dyDescent="0.25">
      <c r="A1870">
        <f t="shared" si="198"/>
        <v>1001</v>
      </c>
      <c r="B1870">
        <f t="shared" si="199"/>
        <v>37</v>
      </c>
      <c r="C1870" s="10" t="str">
        <f>IF(B1870=B1869," ",(LOOKUP(B1870,'Co List'!$A$3:$A$362,'Co List'!$B$3:$B$362)))</f>
        <v xml:space="preserve"> </v>
      </c>
      <c r="D1870" s="8" t="s">
        <v>394</v>
      </c>
      <c r="E1870">
        <v>0</v>
      </c>
      <c r="F1870">
        <v>0</v>
      </c>
      <c r="G1870">
        <v>0</v>
      </c>
      <c r="H1870">
        <v>0</v>
      </c>
    </row>
    <row r="1871" spans="1:8" ht="15" x14ac:dyDescent="0.25">
      <c r="A1871">
        <f t="shared" si="198"/>
        <v>1002</v>
      </c>
      <c r="B1871">
        <f t="shared" si="199"/>
        <v>37</v>
      </c>
      <c r="C1871" s="10" t="str">
        <f>IF(B1871=B1870," ",(LOOKUP(B1871,'Co List'!$A$3:$A$362,'Co List'!$B$3:$B$362)))</f>
        <v xml:space="preserve"> </v>
      </c>
      <c r="D1871" s="8" t="s">
        <v>395</v>
      </c>
      <c r="E1871">
        <v>15.599551999999999</v>
      </c>
      <c r="F1871">
        <v>20.469700799999998</v>
      </c>
      <c r="G1871">
        <v>27.166007230000002</v>
      </c>
      <c r="H1871">
        <v>33.468111704999998</v>
      </c>
    </row>
    <row r="1872" spans="1:8" ht="15" x14ac:dyDescent="0.25">
      <c r="A1872">
        <f t="shared" si="198"/>
        <v>1003</v>
      </c>
      <c r="B1872">
        <f t="shared" si="199"/>
        <v>37</v>
      </c>
      <c r="C1872" s="10" t="str">
        <f>IF(B1872=B1871," ",(LOOKUP(B1872,'Co List'!$A$3:$A$362,'Co List'!$B$3:$B$362)))</f>
        <v xml:space="preserve"> </v>
      </c>
      <c r="D1872" s="8" t="s">
        <v>396</v>
      </c>
      <c r="E1872">
        <v>20189.383999999998</v>
      </c>
      <c r="F1872">
        <v>22943.007000000001</v>
      </c>
      <c r="G1872">
        <v>33889.021999999997</v>
      </c>
      <c r="H1872">
        <v>38628.695</v>
      </c>
    </row>
    <row r="1873" spans="1:8" x14ac:dyDescent="0.2">
      <c r="A1873">
        <f t="shared" si="198"/>
        <v>1004</v>
      </c>
      <c r="B1873">
        <f t="shared" si="199"/>
        <v>37</v>
      </c>
      <c r="C1873" s="10" t="str">
        <f>IF(B1873=B1872," ",(LOOKUP(B1873,'Co List'!$A$3:$A$362,'Co List'!$B$3:$B$362)))</f>
        <v xml:space="preserve"> </v>
      </c>
      <c r="D1873" s="6" t="s">
        <v>397</v>
      </c>
      <c r="E1873">
        <v>19305.625</v>
      </c>
      <c r="F1873">
        <v>22239.364000000001</v>
      </c>
      <c r="G1873">
        <v>33158.430999999997</v>
      </c>
      <c r="H1873">
        <v>37500.881999999998</v>
      </c>
    </row>
    <row r="1874" spans="1:8" x14ac:dyDescent="0.2">
      <c r="A1874">
        <f t="shared" si="198"/>
        <v>1005</v>
      </c>
      <c r="B1874">
        <f t="shared" si="199"/>
        <v>37</v>
      </c>
      <c r="C1874" s="10" t="str">
        <f>IF(B1874=B1873," ",(LOOKUP(B1874,'Co List'!$A$3:$A$362,'Co List'!$B$3:$B$362)))</f>
        <v xml:space="preserve"> </v>
      </c>
      <c r="D1874" s="6" t="s">
        <v>398</v>
      </c>
      <c r="E1874">
        <v>883.75900000000001</v>
      </c>
      <c r="F1874">
        <v>703.64300000000003</v>
      </c>
      <c r="G1874">
        <v>730.59100000000001</v>
      </c>
      <c r="H1874">
        <v>1127.8130000000001</v>
      </c>
    </row>
    <row r="1875" spans="1:8" x14ac:dyDescent="0.2">
      <c r="A1875">
        <f t="shared" si="198"/>
        <v>1006</v>
      </c>
      <c r="B1875">
        <f t="shared" si="199"/>
        <v>37</v>
      </c>
      <c r="C1875" s="10" t="str">
        <f>IF(B1875=B1874," ",(LOOKUP(B1875,'Co List'!$A$3:$A$362,'Co List'!$B$3:$B$362)))</f>
        <v xml:space="preserve"> </v>
      </c>
      <c r="D1875" s="6" t="s">
        <v>399</v>
      </c>
      <c r="E1875">
        <v>0</v>
      </c>
      <c r="F1875">
        <v>0</v>
      </c>
      <c r="G1875">
        <v>0</v>
      </c>
      <c r="H1875">
        <v>0</v>
      </c>
    </row>
    <row r="1876" spans="1:8" x14ac:dyDescent="0.2">
      <c r="A1876">
        <f t="shared" si="198"/>
        <v>1007</v>
      </c>
      <c r="B1876">
        <f t="shared" si="199"/>
        <v>37</v>
      </c>
      <c r="C1876" s="10" t="str">
        <f>IF(B1876=B1875," ",(LOOKUP(B1876,'Co List'!$A$3:$A$362,'Co List'!$B$3:$B$362)))</f>
        <v xml:space="preserve"> </v>
      </c>
      <c r="D1876" s="6" t="s">
        <v>400</v>
      </c>
      <c r="E1876">
        <v>0</v>
      </c>
      <c r="F1876">
        <v>0</v>
      </c>
      <c r="G1876">
        <v>0</v>
      </c>
      <c r="H1876">
        <v>0</v>
      </c>
    </row>
    <row r="1877" spans="1:8" x14ac:dyDescent="0.2">
      <c r="A1877">
        <f t="shared" si="198"/>
        <v>1008</v>
      </c>
      <c r="B1877">
        <f t="shared" si="199"/>
        <v>37</v>
      </c>
      <c r="C1877" s="10" t="str">
        <f>IF(B1877=B1876," ",(LOOKUP(B1877,'Co List'!$A$3:$A$362,'Co List'!$B$3:$B$362)))</f>
        <v xml:space="preserve"> </v>
      </c>
      <c r="D1877" s="6" t="s">
        <v>401</v>
      </c>
      <c r="E1877">
        <v>8.1469737500000008</v>
      </c>
      <c r="F1877">
        <v>8.6955913240000005</v>
      </c>
      <c r="G1877">
        <v>17.142908826999999</v>
      </c>
      <c r="H1877">
        <v>20.100472752000002</v>
      </c>
    </row>
    <row r="1878" spans="1:8" x14ac:dyDescent="0.2">
      <c r="A1878">
        <f t="shared" si="198"/>
        <v>1009</v>
      </c>
      <c r="B1878">
        <f t="shared" si="199"/>
        <v>37</v>
      </c>
      <c r="C1878" s="10" t="str">
        <f>IF(B1878=B1877," ",(LOOKUP(B1878,'Co List'!$A$3:$A$362,'Co List'!$B$3:$B$362)))</f>
        <v xml:space="preserve"> </v>
      </c>
      <c r="D1878" s="6" t="s">
        <v>402</v>
      </c>
      <c r="E1878">
        <v>0.93236574500000013</v>
      </c>
      <c r="F1878">
        <v>0.84507524299999992</v>
      </c>
      <c r="G1878">
        <v>1.027941537</v>
      </c>
      <c r="H1878">
        <v>1.6623963620000002</v>
      </c>
    </row>
    <row r="1879" spans="1:8" x14ac:dyDescent="0.2">
      <c r="A1879">
        <f t="shared" si="198"/>
        <v>1010</v>
      </c>
      <c r="B1879">
        <f t="shared" si="199"/>
        <v>37</v>
      </c>
      <c r="C1879" s="10" t="str">
        <f>IF(B1879=B1878," ",(LOOKUP(B1879,'Co List'!$A$3:$A$362,'Co List'!$B$3:$B$362)))</f>
        <v xml:space="preserve"> </v>
      </c>
      <c r="D1879" s="6" t="s">
        <v>403</v>
      </c>
      <c r="E1879">
        <v>0</v>
      </c>
      <c r="F1879">
        <v>1.9984014443252818E-15</v>
      </c>
      <c r="G1879">
        <v>3.7747582837255322E-15</v>
      </c>
      <c r="H1879">
        <v>0</v>
      </c>
    </row>
    <row r="1880" spans="1:8" x14ac:dyDescent="0.2">
      <c r="A1880">
        <f t="shared" si="198"/>
        <v>1011</v>
      </c>
      <c r="B1880">
        <f t="shared" si="199"/>
        <v>37</v>
      </c>
      <c r="C1880" s="10" t="str">
        <f>IF(B1880=B1879," ",(LOOKUP(B1880,'Co List'!$A$3:$A$362,'Co List'!$B$3:$B$362)))</f>
        <v xml:space="preserve"> </v>
      </c>
      <c r="D1880" s="6" t="s">
        <v>404</v>
      </c>
      <c r="E1880" s="11">
        <v>9.079339495000001</v>
      </c>
      <c r="F1880" s="11">
        <v>9.5406665670000024</v>
      </c>
      <c r="G1880" s="11">
        <v>18.170850364000003</v>
      </c>
      <c r="H1880" s="11">
        <v>21.762869114000001</v>
      </c>
    </row>
    <row r="1881" spans="1:8" x14ac:dyDescent="0.2">
      <c r="A1881">
        <f t="shared" si="198"/>
        <v>1012</v>
      </c>
      <c r="B1881">
        <f t="shared" si="199"/>
        <v>37</v>
      </c>
      <c r="C1881" s="10" t="str">
        <f>IF(B1881=B1880," ",(LOOKUP(B1881,'Co List'!$A$3:$A$362,'Co List'!$B$3:$B$362)))</f>
        <v xml:space="preserve"> </v>
      </c>
      <c r="D1881" s="6" t="s">
        <v>405</v>
      </c>
      <c r="E1881">
        <v>1998.05</v>
      </c>
      <c r="F1881">
        <v>2723.34</v>
      </c>
      <c r="G1881">
        <v>3454.53</v>
      </c>
      <c r="H1881">
        <v>4532.1899999999996</v>
      </c>
    </row>
    <row r="1882" spans="1:8" x14ac:dyDescent="0.2">
      <c r="A1882">
        <f t="shared" si="198"/>
        <v>1013</v>
      </c>
      <c r="B1882">
        <f t="shared" si="199"/>
        <v>37</v>
      </c>
      <c r="C1882" s="10" t="str">
        <f>IF(B1882=B1881," ",(LOOKUP(B1882,'Co List'!$A$3:$A$362,'Co List'!$B$3:$B$362)))</f>
        <v xml:space="preserve"> </v>
      </c>
      <c r="D1882" s="6" t="s">
        <v>406</v>
      </c>
      <c r="E1882">
        <v>136.24</v>
      </c>
      <c r="F1882">
        <v>198.66</v>
      </c>
      <c r="G1882">
        <v>194.97</v>
      </c>
      <c r="H1882">
        <v>298.47000000000003</v>
      </c>
    </row>
    <row r="1883" spans="1:8" x14ac:dyDescent="0.2">
      <c r="A1883">
        <f t="shared" si="198"/>
        <v>1014</v>
      </c>
      <c r="B1883">
        <f t="shared" si="199"/>
        <v>37</v>
      </c>
      <c r="C1883" s="10" t="str">
        <f>IF(B1883=B1882," ",(LOOKUP(B1883,'Co List'!$A$3:$A$362,'Co List'!$B$3:$B$362)))</f>
        <v xml:space="preserve"> </v>
      </c>
      <c r="D1883" s="6" t="s">
        <v>407</v>
      </c>
      <c r="E1883" s="11">
        <v>86.14</v>
      </c>
      <c r="F1883" s="11">
        <v>105.85</v>
      </c>
      <c r="G1883" s="11">
        <v>59.31</v>
      </c>
      <c r="H1883" s="11">
        <v>102.16</v>
      </c>
    </row>
    <row r="1884" spans="1:8" x14ac:dyDescent="0.2">
      <c r="A1884">
        <f t="shared" si="198"/>
        <v>1015</v>
      </c>
      <c r="B1884">
        <f t="shared" si="199"/>
        <v>37</v>
      </c>
      <c r="C1884" s="10" t="str">
        <f>IF(B1884=B1883," ",(LOOKUP(B1884,'Co List'!$A$3:$A$362,'Co List'!$B$3:$B$362)))</f>
        <v xml:space="preserve"> </v>
      </c>
      <c r="D1884" s="6" t="s">
        <v>408</v>
      </c>
      <c r="E1884">
        <v>32.33</v>
      </c>
      <c r="F1884">
        <v>32.33</v>
      </c>
      <c r="G1884">
        <v>35.97</v>
      </c>
      <c r="H1884">
        <v>38.47</v>
      </c>
    </row>
    <row r="1885" spans="1:8" x14ac:dyDescent="0.2">
      <c r="A1885">
        <f t="shared" si="198"/>
        <v>1016</v>
      </c>
      <c r="B1885">
        <f t="shared" si="199"/>
        <v>37</v>
      </c>
      <c r="C1885" s="10" t="str">
        <f>IF(B1885=B1884," ",(LOOKUP(B1885,'Co List'!$A$3:$A$362,'Co List'!$B$3:$B$362)))</f>
        <v xml:space="preserve"> </v>
      </c>
      <c r="D1885" s="6" t="s">
        <v>409</v>
      </c>
      <c r="E1885">
        <v>25.53</v>
      </c>
      <c r="F1885">
        <v>30.76</v>
      </c>
      <c r="G1885">
        <v>47.15</v>
      </c>
      <c r="H1885">
        <v>56.84</v>
      </c>
    </row>
    <row r="1886" spans="1:8" x14ac:dyDescent="0.2">
      <c r="A1886">
        <f t="shared" si="198"/>
        <v>1017</v>
      </c>
      <c r="B1886">
        <f t="shared" si="199"/>
        <v>37</v>
      </c>
      <c r="C1886" s="10" t="str">
        <f>IF(B1886=B1885," ",(LOOKUP(B1886,'Co List'!$A$3:$A$362,'Co List'!$B$3:$B$362)))</f>
        <v xml:space="preserve"> </v>
      </c>
      <c r="D1886" s="6" t="s">
        <v>410</v>
      </c>
      <c r="E1886">
        <v>24.678891495000002</v>
      </c>
      <c r="F1886">
        <v>30.010367367000001</v>
      </c>
      <c r="G1886">
        <v>45.336857594000008</v>
      </c>
      <c r="H1886">
        <v>55.230980818999996</v>
      </c>
    </row>
    <row r="1887" spans="1:8" x14ac:dyDescent="0.2">
      <c r="A1887">
        <f t="shared" si="198"/>
        <v>1018</v>
      </c>
      <c r="B1887">
        <f t="shared" si="199"/>
        <v>37</v>
      </c>
      <c r="C1887" s="10" t="str">
        <f>IF(B1887=B1886," ",(LOOKUP(B1887,'Co List'!$A$3:$A$362,'Co List'!$B$3:$B$362)))</f>
        <v xml:space="preserve"> </v>
      </c>
      <c r="D1887" s="6" t="s">
        <v>411</v>
      </c>
      <c r="E1887">
        <v>24.678891495000002</v>
      </c>
      <c r="F1887">
        <v>30.010367367000001</v>
      </c>
      <c r="G1887">
        <v>45.336857594000008</v>
      </c>
      <c r="H1887">
        <v>55.230980818999996</v>
      </c>
    </row>
    <row r="1888" spans="1:8" x14ac:dyDescent="0.2">
      <c r="A1888">
        <f t="shared" si="198"/>
        <v>1019</v>
      </c>
      <c r="B1888">
        <f t="shared" si="199"/>
        <v>37</v>
      </c>
      <c r="C1888" s="10" t="str">
        <f>IF(B1888=B1887," ",(LOOKUP(B1888,'Co List'!$A$3:$A$362,'Co List'!$B$3:$B$362)))</f>
        <v xml:space="preserve"> </v>
      </c>
      <c r="D1888" s="6" t="s">
        <v>412</v>
      </c>
      <c r="E1888">
        <v>-0.85110850499999913</v>
      </c>
      <c r="F1888">
        <v>-0.74963263300000094</v>
      </c>
      <c r="G1888">
        <v>-1.8131424059999901</v>
      </c>
      <c r="H1888">
        <v>-1.6090191810000078</v>
      </c>
    </row>
    <row r="1889" spans="1:16" ht="13.5" thickBot="1" x14ac:dyDescent="0.25">
      <c r="A1889">
        <f t="shared" si="198"/>
        <v>1020</v>
      </c>
      <c r="B1889">
        <f t="shared" si="199"/>
        <v>37</v>
      </c>
      <c r="C1889" s="10" t="str">
        <f>IF(B1889=B1888," ",(LOOKUP(B1889,'Co List'!$A$3:$A$362,'Co List'!$B$3:$B$362)))</f>
        <v xml:space="preserve"> </v>
      </c>
      <c r="D1889" s="9" t="s">
        <v>413</v>
      </c>
      <c r="E1889">
        <v>12</v>
      </c>
      <c r="F1889">
        <v>12</v>
      </c>
      <c r="G1889">
        <v>12</v>
      </c>
      <c r="H1889">
        <v>12</v>
      </c>
    </row>
    <row r="1890" spans="1:16" ht="15" x14ac:dyDescent="0.25">
      <c r="A1890">
        <f t="shared" si="198"/>
        <v>1021</v>
      </c>
      <c r="B1890">
        <f t="shared" si="199"/>
        <v>38</v>
      </c>
      <c r="C1890" s="10" t="str">
        <f>IF(B1890=B1889," ",(LOOKUP(B1890,'Co List'!$A$3:$A$362,'Co List'!$B$3:$B$362)))</f>
        <v>APL APOLLO TUBES LTD.</v>
      </c>
      <c r="D1890" s="4" t="s">
        <v>362</v>
      </c>
      <c r="E1890">
        <v>34.303664964952588</v>
      </c>
      <c r="F1890">
        <v>48.650573653744701</v>
      </c>
      <c r="G1890">
        <v>48.920672333026722</v>
      </c>
      <c r="H1890">
        <v>49.023713100412429</v>
      </c>
      <c r="J1890">
        <f t="shared" ref="J1890" si="200">COUNTIF(E1932:H1932,0)</f>
        <v>0</v>
      </c>
      <c r="K1890">
        <f>SUM(E1890:H1890)/(4-J1890)</f>
        <v>45.224656013034114</v>
      </c>
      <c r="L1890">
        <f>SUM(E1900:H1900)/(4-J1890)</f>
        <v>10078.378082617124</v>
      </c>
      <c r="M1890">
        <f>E1900</f>
        <v>5751.6622066905111</v>
      </c>
      <c r="N1890">
        <f t="shared" ref="N1890" si="201">F1900</f>
        <v>8665.8112806576864</v>
      </c>
      <c r="O1890">
        <f t="shared" ref="O1890" si="202">G1900</f>
        <v>12243.39344080738</v>
      </c>
      <c r="P1890">
        <f t="shared" ref="P1890" si="203">H1900</f>
        <v>13652.645402312921</v>
      </c>
    </row>
    <row r="1891" spans="1:16" x14ac:dyDescent="0.2">
      <c r="A1891">
        <f t="shared" si="198"/>
        <v>1022</v>
      </c>
      <c r="B1891">
        <f t="shared" si="199"/>
        <v>38</v>
      </c>
      <c r="C1891" s="10" t="str">
        <f>IF(B1891=B1890," ",(LOOKUP(B1891,'Co List'!$A$3:$A$362,'Co List'!$B$3:$B$362)))</f>
        <v xml:space="preserve"> </v>
      </c>
      <c r="D1891" s="6" t="s">
        <v>364</v>
      </c>
      <c r="E1891">
        <v>0</v>
      </c>
      <c r="F1891">
        <v>3.2577979999999997</v>
      </c>
      <c r="G1891">
        <v>3.2577979999999997</v>
      </c>
      <c r="H1891">
        <v>3.2577979999999997</v>
      </c>
    </row>
    <row r="1892" spans="1:16" x14ac:dyDescent="0.2">
      <c r="A1892">
        <f t="shared" si="198"/>
        <v>1023</v>
      </c>
      <c r="B1892">
        <f t="shared" si="199"/>
        <v>38</v>
      </c>
      <c r="C1892" s="10" t="str">
        <f>IF(B1892=B1891," ",(LOOKUP(B1892,'Co List'!$A$3:$A$362,'Co List'!$B$3:$B$362)))</f>
        <v xml:space="preserve"> </v>
      </c>
      <c r="D1892" s="6" t="s">
        <v>365</v>
      </c>
      <c r="E1892">
        <v>0.79858010542522251</v>
      </c>
      <c r="F1892">
        <v>0.78837851263478109</v>
      </c>
      <c r="G1892">
        <v>0.77893615965368412</v>
      </c>
      <c r="H1892">
        <v>0.7782475761795381</v>
      </c>
    </row>
    <row r="1893" spans="1:16" x14ac:dyDescent="0.2">
      <c r="A1893">
        <f t="shared" si="198"/>
        <v>1024</v>
      </c>
      <c r="B1893">
        <f t="shared" si="199"/>
        <v>38</v>
      </c>
      <c r="C1893" s="10" t="str">
        <f>IF(B1893=B1892," ",(LOOKUP(B1893,'Co List'!$A$3:$A$362,'Co List'!$B$3:$B$362)))</f>
        <v xml:space="preserve"> </v>
      </c>
      <c r="D1893" s="7" t="s">
        <v>366</v>
      </c>
      <c r="E1893">
        <v>1.5158691212319824</v>
      </c>
      <c r="F1893">
        <v>1.4707009623844145</v>
      </c>
      <c r="G1893">
        <v>1.1291518436601844</v>
      </c>
      <c r="H1893">
        <v>0.84845942181161771</v>
      </c>
    </row>
    <row r="1894" spans="1:16" x14ac:dyDescent="0.2">
      <c r="A1894">
        <f t="shared" si="198"/>
        <v>1025</v>
      </c>
      <c r="B1894">
        <f t="shared" si="199"/>
        <v>38</v>
      </c>
      <c r="C1894" s="10" t="str">
        <f>IF(B1894=B1893," ",(LOOKUP(B1894,'Co List'!$A$3:$A$362,'Co List'!$B$3:$B$362)))</f>
        <v xml:space="preserve"> </v>
      </c>
      <c r="D1894" s="6" t="s">
        <v>367</v>
      </c>
      <c r="E1894">
        <v>33381.672702788805</v>
      </c>
      <c r="F1894">
        <v>34144.252484860866</v>
      </c>
      <c r="G1894">
        <v>42585.716315851758</v>
      </c>
      <c r="H1894">
        <v>39401.574032649121</v>
      </c>
    </row>
    <row r="1895" spans="1:16" x14ac:dyDescent="0.2">
      <c r="A1895">
        <f t="shared" si="198"/>
        <v>1026</v>
      </c>
      <c r="B1895">
        <f t="shared" si="199"/>
        <v>38</v>
      </c>
      <c r="C1895" s="10" t="str">
        <f>IF(B1895=B1894," ",(LOOKUP(B1895,'Co List'!$A$3:$A$362,'Co List'!$B$3:$B$362)))</f>
        <v xml:space="preserve"> </v>
      </c>
      <c r="D1895" s="6" t="s">
        <v>368</v>
      </c>
      <c r="E1895">
        <v>2.8338895381801888E-2</v>
      </c>
      <c r="F1895">
        <v>4.2695035131584402E-2</v>
      </c>
      <c r="G1895">
        <v>5.7488817395912009E-2</v>
      </c>
      <c r="H1895">
        <v>6.1167766139394807E-2</v>
      </c>
    </row>
    <row r="1896" spans="1:16" x14ac:dyDescent="0.2">
      <c r="A1896">
        <f t="shared" si="198"/>
        <v>1027</v>
      </c>
      <c r="B1896">
        <f t="shared" si="199"/>
        <v>38</v>
      </c>
      <c r="C1896" s="10" t="str">
        <f>IF(B1896=B1895," ",(LOOKUP(B1896,'Co List'!$A$3:$A$362,'Co List'!$B$3:$B$362)))</f>
        <v xml:space="preserve"> </v>
      </c>
      <c r="D1896" s="6" t="s">
        <v>369</v>
      </c>
      <c r="E1896">
        <v>14.233264555037149</v>
      </c>
      <c r="F1896">
        <v>15.354568341645145</v>
      </c>
      <c r="G1896">
        <v>16.942121386000856</v>
      </c>
      <c r="H1896">
        <v>14.558163150259034</v>
      </c>
    </row>
    <row r="1897" spans="1:16" x14ac:dyDescent="0.2">
      <c r="A1897">
        <f t="shared" si="198"/>
        <v>1028</v>
      </c>
      <c r="B1897">
        <f t="shared" si="199"/>
        <v>38</v>
      </c>
      <c r="C1897" s="10" t="str">
        <f>IF(B1897=B1896," ",(LOOKUP(B1897,'Co List'!$A$3:$A$362,'Co List'!$B$3:$B$362)))</f>
        <v xml:space="preserve"> </v>
      </c>
      <c r="D1897" s="6" t="s">
        <v>370</v>
      </c>
      <c r="E1897">
        <v>0</v>
      </c>
      <c r="F1897">
        <v>0</v>
      </c>
      <c r="G1897">
        <v>0</v>
      </c>
      <c r="H1897">
        <v>0</v>
      </c>
    </row>
    <row r="1898" spans="1:16" x14ac:dyDescent="0.2">
      <c r="A1898">
        <f t="shared" si="198"/>
        <v>1029</v>
      </c>
      <c r="B1898">
        <f t="shared" si="199"/>
        <v>38</v>
      </c>
      <c r="C1898" s="10" t="str">
        <f>IF(B1898=B1897," ",(LOOKUP(B1898,'Co List'!$A$3:$A$362,'Co List'!$B$3:$B$362)))</f>
        <v xml:space="preserve"> </v>
      </c>
      <c r="D1898" s="6" t="s">
        <v>371</v>
      </c>
      <c r="E1898">
        <v>100.00000000000001</v>
      </c>
      <c r="F1898">
        <v>71.553522033086523</v>
      </c>
      <c r="G1898">
        <v>83.40977105006516</v>
      </c>
      <c r="H1898">
        <v>99.666330940254326</v>
      </c>
    </row>
    <row r="1899" spans="1:16" x14ac:dyDescent="0.2">
      <c r="A1899">
        <f t="shared" si="198"/>
        <v>1030</v>
      </c>
      <c r="B1899">
        <f t="shared" si="199"/>
        <v>38</v>
      </c>
      <c r="C1899" s="10" t="str">
        <f>IF(B1899=B1898," ",(LOOKUP(B1899,'Co List'!$A$3:$A$362,'Co List'!$B$3:$B$362)))</f>
        <v xml:space="preserve"> </v>
      </c>
      <c r="D1899" s="6" t="s">
        <v>372</v>
      </c>
      <c r="E1899">
        <v>0</v>
      </c>
      <c r="F1899">
        <v>28.446477966913481</v>
      </c>
      <c r="G1899">
        <v>16.590228949934829</v>
      </c>
      <c r="H1899">
        <v>0.33366905974566863</v>
      </c>
    </row>
    <row r="1900" spans="1:16" x14ac:dyDescent="0.2">
      <c r="A1900">
        <f t="shared" si="198"/>
        <v>1031</v>
      </c>
      <c r="B1900">
        <f t="shared" si="199"/>
        <v>38</v>
      </c>
      <c r="C1900" s="10" t="str">
        <f>IF(B1900=B1899," ",(LOOKUP(B1900,'Co List'!$A$3:$A$362,'Co List'!$B$3:$B$362)))</f>
        <v xml:space="preserve"> </v>
      </c>
      <c r="D1900" s="6" t="s">
        <v>373</v>
      </c>
      <c r="E1900">
        <v>5751.6622066905111</v>
      </c>
      <c r="F1900">
        <v>8665.8112806576864</v>
      </c>
      <c r="G1900">
        <v>12243.39344080738</v>
      </c>
      <c r="H1900">
        <v>13652.645402312921</v>
      </c>
    </row>
    <row r="1901" spans="1:16" x14ac:dyDescent="0.2">
      <c r="A1901">
        <f t="shared" si="198"/>
        <v>1032</v>
      </c>
      <c r="B1901">
        <f t="shared" si="199"/>
        <v>38</v>
      </c>
      <c r="C1901" s="10" t="str">
        <f>IF(B1901=B1900," ",(LOOKUP(B1901,'Co List'!$A$3:$A$362,'Co List'!$B$3:$B$362)))</f>
        <v xml:space="preserve"> </v>
      </c>
      <c r="D1901" s="6" t="s">
        <v>374</v>
      </c>
      <c r="E1901">
        <v>5741.1448263722632</v>
      </c>
      <c r="F1901">
        <v>8648.2943481583752</v>
      </c>
      <c r="G1901">
        <v>12217.535508349976</v>
      </c>
      <c r="H1901">
        <v>13620.173970263162</v>
      </c>
    </row>
    <row r="1902" spans="1:16" x14ac:dyDescent="0.2">
      <c r="A1902">
        <f t="shared" si="198"/>
        <v>1033</v>
      </c>
      <c r="B1902">
        <f t="shared" si="199"/>
        <v>38</v>
      </c>
      <c r="C1902" s="10" t="str">
        <f>IF(B1902=B1901," ",(LOOKUP(B1902,'Co List'!$A$3:$A$362,'Co List'!$B$3:$B$362)))</f>
        <v xml:space="preserve"> </v>
      </c>
      <c r="D1902" s="6" t="s">
        <v>375</v>
      </c>
      <c r="E1902">
        <v>6.1320622335766419</v>
      </c>
      <c r="F1902">
        <v>10.213087002357566</v>
      </c>
      <c r="G1902">
        <v>15.076230607093041</v>
      </c>
      <c r="H1902">
        <v>18.932170951067008</v>
      </c>
    </row>
    <row r="1903" spans="1:16" x14ac:dyDescent="0.2">
      <c r="A1903">
        <f t="shared" si="198"/>
        <v>1034</v>
      </c>
      <c r="B1903">
        <f t="shared" si="199"/>
        <v>38</v>
      </c>
      <c r="C1903" s="10" t="str">
        <f>IF(B1903=B1902," ",(LOOKUP(B1903,'Co List'!$A$3:$A$362,'Co List'!$B$3:$B$362)))</f>
        <v xml:space="preserve"> </v>
      </c>
      <c r="D1903" s="6" t="s">
        <v>376</v>
      </c>
      <c r="E1903">
        <v>4.3853180846715318</v>
      </c>
      <c r="F1903">
        <v>7.303845496955951</v>
      </c>
      <c r="G1903">
        <v>10.781701850309062</v>
      </c>
      <c r="H1903">
        <v>13.539261098689488</v>
      </c>
    </row>
    <row r="1904" spans="1:16" x14ac:dyDescent="0.2">
      <c r="A1904">
        <f t="shared" si="198"/>
        <v>1035</v>
      </c>
      <c r="B1904">
        <f t="shared" si="199"/>
        <v>38</v>
      </c>
      <c r="C1904" s="10" t="str">
        <f>IF(B1904=B1903," ",(LOOKUP(B1904,'Co List'!$A$3:$A$362,'Co List'!$B$3:$B$362)))</f>
        <v xml:space="preserve"> </v>
      </c>
      <c r="D1904" s="6" t="s">
        <v>377</v>
      </c>
      <c r="E1904">
        <v>5751.6622066905111</v>
      </c>
      <c r="F1904">
        <v>6200.6931840510952</v>
      </c>
      <c r="G1904">
        <v>10212.186437736131</v>
      </c>
      <c r="H1904">
        <v>13607.090748768613</v>
      </c>
    </row>
    <row r="1905" spans="1:8" ht="15" x14ac:dyDescent="0.25">
      <c r="A1905">
        <f t="shared" si="198"/>
        <v>1036</v>
      </c>
      <c r="B1905">
        <f t="shared" si="199"/>
        <v>38</v>
      </c>
      <c r="C1905" s="10" t="str">
        <f>IF(B1905=B1904," ",(LOOKUP(B1905,'Co List'!$A$3:$A$362,'Co List'!$B$3:$B$362)))</f>
        <v xml:space="preserve"> </v>
      </c>
      <c r="D1905" s="8" t="s">
        <v>378</v>
      </c>
      <c r="E1905">
        <v>3883.19589</v>
      </c>
      <c r="F1905">
        <v>5501.5773800000006</v>
      </c>
      <c r="G1905">
        <v>7606.5373799999998</v>
      </c>
      <c r="H1905">
        <v>7882.9639200000001</v>
      </c>
    </row>
    <row r="1906" spans="1:8" ht="15" x14ac:dyDescent="0.25">
      <c r="A1906">
        <f t="shared" si="198"/>
        <v>1037</v>
      </c>
      <c r="B1906">
        <f t="shared" si="199"/>
        <v>38</v>
      </c>
      <c r="C1906" s="10" t="str">
        <f>IF(B1906=B1905," ",(LOOKUP(B1906,'Co List'!$A$3:$A$362,'Co List'!$B$3:$B$362)))</f>
        <v xml:space="preserve"> </v>
      </c>
      <c r="D1906" s="8" t="s">
        <v>379</v>
      </c>
      <c r="E1906">
        <v>1868.4663166905109</v>
      </c>
      <c r="F1906">
        <v>699.11580405109487</v>
      </c>
      <c r="G1906">
        <v>2605.6490577361315</v>
      </c>
      <c r="H1906">
        <v>5724.1268287686134</v>
      </c>
    </row>
    <row r="1907" spans="1:8" ht="15" x14ac:dyDescent="0.25">
      <c r="A1907">
        <f t="shared" si="198"/>
        <v>1038</v>
      </c>
      <c r="B1907">
        <f t="shared" si="199"/>
        <v>38</v>
      </c>
      <c r="C1907" s="10" t="str">
        <f>IF(B1907=B1906," ",(LOOKUP(B1907,'Co List'!$A$3:$A$362,'Co List'!$B$3:$B$362)))</f>
        <v xml:space="preserve"> </v>
      </c>
      <c r="D1907" s="8" t="s">
        <v>380</v>
      </c>
      <c r="E1907">
        <v>0</v>
      </c>
      <c r="F1907">
        <v>0</v>
      </c>
      <c r="G1907">
        <v>0</v>
      </c>
      <c r="H1907">
        <v>0</v>
      </c>
    </row>
    <row r="1908" spans="1:8" ht="15" x14ac:dyDescent="0.25">
      <c r="A1908">
        <f t="shared" si="198"/>
        <v>1039</v>
      </c>
      <c r="B1908">
        <f t="shared" si="199"/>
        <v>38</v>
      </c>
      <c r="C1908" s="10" t="str">
        <f>IF(B1908=B1907," ",(LOOKUP(B1908,'Co List'!$A$3:$A$362,'Co List'!$B$3:$B$362)))</f>
        <v xml:space="preserve"> </v>
      </c>
      <c r="D1908" s="8" t="s">
        <v>381</v>
      </c>
      <c r="E1908">
        <v>0</v>
      </c>
      <c r="F1908">
        <v>2465.1180966065917</v>
      </c>
      <c r="G1908">
        <v>2031.207003071248</v>
      </c>
      <c r="H1908">
        <v>45.554653544307783</v>
      </c>
    </row>
    <row r="1909" spans="1:8" ht="15" x14ac:dyDescent="0.25">
      <c r="A1909">
        <f t="shared" si="198"/>
        <v>1040</v>
      </c>
      <c r="B1909">
        <f t="shared" si="199"/>
        <v>38</v>
      </c>
      <c r="C1909" s="10" t="str">
        <f>IF(B1909=B1908," ",(LOOKUP(B1909,'Co List'!$A$3:$A$362,'Co List'!$B$3:$B$362)))</f>
        <v xml:space="preserve"> </v>
      </c>
      <c r="D1909" s="8" t="s">
        <v>382</v>
      </c>
      <c r="E1909">
        <v>0</v>
      </c>
      <c r="F1909">
        <v>0</v>
      </c>
      <c r="G1909">
        <v>0</v>
      </c>
      <c r="H1909">
        <v>0</v>
      </c>
    </row>
    <row r="1910" spans="1:8" ht="15" x14ac:dyDescent="0.25">
      <c r="A1910">
        <f t="shared" si="198"/>
        <v>1041</v>
      </c>
      <c r="B1910">
        <f t="shared" si="199"/>
        <v>38</v>
      </c>
      <c r="C1910" s="10" t="str">
        <f>IF(B1910=B1909," ",(LOOKUP(B1910,'Co List'!$A$3:$A$362,'Co List'!$B$3:$B$362)))</f>
        <v xml:space="preserve"> </v>
      </c>
      <c r="D1910" s="8" t="s">
        <v>383</v>
      </c>
      <c r="E1910">
        <v>0</v>
      </c>
      <c r="F1910">
        <v>2465.1180966065917</v>
      </c>
      <c r="G1910">
        <v>2031.207003071248</v>
      </c>
      <c r="H1910">
        <v>45.554653544307783</v>
      </c>
    </row>
    <row r="1911" spans="1:8" x14ac:dyDescent="0.2">
      <c r="A1911">
        <f t="shared" si="198"/>
        <v>1042</v>
      </c>
      <c r="B1911">
        <f t="shared" si="199"/>
        <v>38</v>
      </c>
      <c r="C1911" s="10" t="str">
        <f>IF(B1911=B1910," ",(LOOKUP(B1911,'Co List'!$A$3:$A$362,'Co List'!$B$3:$B$362)))</f>
        <v xml:space="preserve"> </v>
      </c>
      <c r="D1911" s="6" t="s">
        <v>384</v>
      </c>
      <c r="E1911">
        <v>0</v>
      </c>
      <c r="F1911">
        <v>0</v>
      </c>
      <c r="G1911">
        <v>0</v>
      </c>
      <c r="H1911">
        <v>0</v>
      </c>
    </row>
    <row r="1912" spans="1:8" x14ac:dyDescent="0.2">
      <c r="A1912">
        <f t="shared" si="198"/>
        <v>1043</v>
      </c>
      <c r="B1912">
        <f t="shared" si="199"/>
        <v>38</v>
      </c>
      <c r="C1912" s="10" t="str">
        <f>IF(B1912=B1911," ",(LOOKUP(B1912,'Co List'!$A$3:$A$362,'Co List'!$B$3:$B$362)))</f>
        <v xml:space="preserve"> </v>
      </c>
      <c r="D1912" s="6" t="s">
        <v>385</v>
      </c>
      <c r="E1912">
        <v>0</v>
      </c>
      <c r="F1912">
        <v>756.68230400000004</v>
      </c>
      <c r="G1912">
        <v>623.4907760000001</v>
      </c>
      <c r="H1912">
        <v>13.983265243673115</v>
      </c>
    </row>
    <row r="1913" spans="1:8" x14ac:dyDescent="0.2">
      <c r="A1913">
        <f t="shared" si="198"/>
        <v>1044</v>
      </c>
      <c r="B1913">
        <f t="shared" si="199"/>
        <v>38</v>
      </c>
      <c r="C1913" s="10" t="str">
        <f>IF(B1913=B1912," ",(LOOKUP(B1913,'Co List'!$A$3:$A$362,'Co List'!$B$3:$B$362)))</f>
        <v xml:space="preserve"> </v>
      </c>
      <c r="D1913" s="6" t="s">
        <v>386</v>
      </c>
      <c r="E1913">
        <v>0</v>
      </c>
      <c r="F1913">
        <v>0</v>
      </c>
      <c r="G1913">
        <v>0</v>
      </c>
      <c r="H1913">
        <v>0</v>
      </c>
    </row>
    <row r="1914" spans="1:8" x14ac:dyDescent="0.2">
      <c r="A1914">
        <f t="shared" si="198"/>
        <v>1045</v>
      </c>
      <c r="B1914">
        <f t="shared" si="199"/>
        <v>38</v>
      </c>
      <c r="C1914" s="10" t="str">
        <f>IF(B1914=B1913," ",(LOOKUP(B1914,'Co List'!$A$3:$A$362,'Co List'!$B$3:$B$362)))</f>
        <v xml:space="preserve"> </v>
      </c>
      <c r="D1914" s="6" t="s">
        <v>387</v>
      </c>
      <c r="E1914">
        <v>0</v>
      </c>
      <c r="F1914">
        <v>0</v>
      </c>
      <c r="G1914">
        <v>0</v>
      </c>
      <c r="H1914">
        <v>0</v>
      </c>
    </row>
    <row r="1915" spans="1:8" x14ac:dyDescent="0.2">
      <c r="A1915">
        <f t="shared" si="198"/>
        <v>1046</v>
      </c>
      <c r="B1915">
        <f t="shared" si="199"/>
        <v>38</v>
      </c>
      <c r="C1915" s="10" t="str">
        <f>IF(B1915=B1914," ",(LOOKUP(B1915,'Co List'!$A$3:$A$362,'Co List'!$B$3:$B$362)))</f>
        <v xml:space="preserve"> </v>
      </c>
      <c r="D1915" s="6" t="s">
        <v>388</v>
      </c>
      <c r="E1915">
        <v>0</v>
      </c>
      <c r="F1915">
        <v>0</v>
      </c>
      <c r="G1915">
        <v>0</v>
      </c>
      <c r="H1915">
        <v>0</v>
      </c>
    </row>
    <row r="1916" spans="1:8" x14ac:dyDescent="0.2">
      <c r="A1916">
        <f t="shared" si="198"/>
        <v>1047</v>
      </c>
      <c r="B1916">
        <f t="shared" si="199"/>
        <v>38</v>
      </c>
      <c r="C1916" s="10" t="str">
        <f>IF(B1916=B1915," ",(LOOKUP(B1916,'Co List'!$A$3:$A$362,'Co List'!$B$3:$B$362)))</f>
        <v xml:space="preserve"> </v>
      </c>
      <c r="D1916" s="6" t="s">
        <v>389</v>
      </c>
      <c r="E1916">
        <v>0</v>
      </c>
      <c r="F1916">
        <v>756.68230400000004</v>
      </c>
      <c r="G1916">
        <v>623.4907760000001</v>
      </c>
      <c r="H1916">
        <v>13.983265243673115</v>
      </c>
    </row>
    <row r="1917" spans="1:8" x14ac:dyDescent="0.2">
      <c r="A1917">
        <f t="shared" si="198"/>
        <v>1048</v>
      </c>
      <c r="B1917">
        <f t="shared" si="199"/>
        <v>38</v>
      </c>
      <c r="C1917" s="10" t="str">
        <f>IF(B1917=B1916," ",(LOOKUP(B1917,'Co List'!$A$3:$A$362,'Co List'!$B$3:$B$362)))</f>
        <v xml:space="preserve"> </v>
      </c>
      <c r="D1917" s="6" t="s">
        <v>390</v>
      </c>
      <c r="E1917">
        <v>0</v>
      </c>
      <c r="F1917">
        <v>0</v>
      </c>
      <c r="G1917">
        <v>0</v>
      </c>
      <c r="H1917">
        <v>0</v>
      </c>
    </row>
    <row r="1918" spans="1:8" x14ac:dyDescent="0.2">
      <c r="A1918">
        <f t="shared" si="198"/>
        <v>1049</v>
      </c>
      <c r="B1918">
        <f t="shared" si="199"/>
        <v>38</v>
      </c>
      <c r="C1918" s="10" t="str">
        <f>IF(B1918=B1917," ",(LOOKUP(B1918,'Co List'!$A$3:$A$362,'Co List'!$B$3:$B$362)))</f>
        <v xml:space="preserve"> </v>
      </c>
      <c r="D1918" s="6" t="s">
        <v>391</v>
      </c>
      <c r="E1918">
        <v>0</v>
      </c>
      <c r="F1918">
        <v>0</v>
      </c>
      <c r="G1918">
        <v>0</v>
      </c>
      <c r="H1918">
        <v>0</v>
      </c>
    </row>
    <row r="1919" spans="1:8" x14ac:dyDescent="0.2">
      <c r="A1919">
        <f t="shared" si="198"/>
        <v>1050</v>
      </c>
      <c r="B1919">
        <f t="shared" si="199"/>
        <v>38</v>
      </c>
      <c r="C1919" s="10" t="str">
        <f>IF(B1919=B1918," ",(LOOKUP(B1919,'Co List'!$A$3:$A$362,'Co List'!$B$3:$B$362)))</f>
        <v xml:space="preserve"> </v>
      </c>
      <c r="D1919" s="6" t="s">
        <v>392</v>
      </c>
      <c r="E1919">
        <v>0</v>
      </c>
      <c r="F1919">
        <v>0</v>
      </c>
      <c r="G1919">
        <v>0</v>
      </c>
      <c r="H1919">
        <v>0</v>
      </c>
    </row>
    <row r="1920" spans="1:8" x14ac:dyDescent="0.2">
      <c r="A1920">
        <f t="shared" si="198"/>
        <v>1051</v>
      </c>
      <c r="B1920">
        <f t="shared" si="199"/>
        <v>38</v>
      </c>
      <c r="C1920" s="10" t="str">
        <f>IF(B1920=B1919," ",(LOOKUP(B1920,'Co List'!$A$3:$A$362,'Co List'!$B$3:$B$362)))</f>
        <v xml:space="preserve"> </v>
      </c>
      <c r="D1920" s="6" t="s">
        <v>393</v>
      </c>
      <c r="E1920">
        <v>0</v>
      </c>
      <c r="F1920">
        <v>0</v>
      </c>
      <c r="G1920">
        <v>0</v>
      </c>
      <c r="H1920">
        <v>0</v>
      </c>
    </row>
    <row r="1921" spans="1:8" ht="15" x14ac:dyDescent="0.25">
      <c r="A1921">
        <f t="shared" si="198"/>
        <v>1052</v>
      </c>
      <c r="B1921">
        <f t="shared" si="199"/>
        <v>38</v>
      </c>
      <c r="C1921" s="10" t="str">
        <f>IF(B1921=B1920," ",(LOOKUP(B1921,'Co List'!$A$3:$A$362,'Co List'!$B$3:$B$362)))</f>
        <v xml:space="preserve"> </v>
      </c>
      <c r="D1921" s="8" t="s">
        <v>394</v>
      </c>
      <c r="E1921">
        <v>0</v>
      </c>
      <c r="F1921">
        <v>0</v>
      </c>
      <c r="G1921">
        <v>0</v>
      </c>
      <c r="H1921">
        <v>0</v>
      </c>
    </row>
    <row r="1922" spans="1:8" ht="15" x14ac:dyDescent="0.25">
      <c r="A1922">
        <f t="shared" si="198"/>
        <v>1053</v>
      </c>
      <c r="B1922">
        <f t="shared" si="199"/>
        <v>38</v>
      </c>
      <c r="C1922" s="10" t="str">
        <f>IF(B1922=B1921," ",(LOOKUP(B1922,'Co List'!$A$3:$A$362,'Co List'!$B$3:$B$362)))</f>
        <v xml:space="preserve"> </v>
      </c>
      <c r="D1922" s="8" t="s">
        <v>395</v>
      </c>
      <c r="E1922">
        <v>0</v>
      </c>
      <c r="F1922">
        <v>2.1781872</v>
      </c>
      <c r="G1922">
        <v>2.6372304000000004</v>
      </c>
      <c r="H1922">
        <v>5.9208469999998875E-2</v>
      </c>
    </row>
    <row r="1923" spans="1:8" ht="15" x14ac:dyDescent="0.25">
      <c r="A1923">
        <f t="shared" si="198"/>
        <v>1054</v>
      </c>
      <c r="B1923">
        <f t="shared" si="199"/>
        <v>38</v>
      </c>
      <c r="C1923" s="10" t="str">
        <f>IF(B1923=B1922," ",(LOOKUP(B1923,'Co List'!$A$3:$A$362,'Co List'!$B$3:$B$362)))</f>
        <v xml:space="preserve"> </v>
      </c>
      <c r="D1923" s="8" t="s">
        <v>396</v>
      </c>
      <c r="E1923">
        <v>7202.3609999999999</v>
      </c>
      <c r="F1923">
        <v>7865.1220000000003</v>
      </c>
      <c r="G1923">
        <v>13110.428</v>
      </c>
      <c r="H1923">
        <v>17484.27</v>
      </c>
    </row>
    <row r="1924" spans="1:8" x14ac:dyDescent="0.2">
      <c r="A1924">
        <f t="shared" si="198"/>
        <v>1055</v>
      </c>
      <c r="B1924">
        <f t="shared" si="199"/>
        <v>38</v>
      </c>
      <c r="C1924" s="10" t="str">
        <f>IF(B1924=B1923," ",(LOOKUP(B1924,'Co List'!$A$3:$A$362,'Co List'!$B$3:$B$362)))</f>
        <v xml:space="preserve"> </v>
      </c>
      <c r="D1924" s="6" t="s">
        <v>397</v>
      </c>
      <c r="E1924">
        <v>4794.0690000000004</v>
      </c>
      <c r="F1924">
        <v>6964.0219999999999</v>
      </c>
      <c r="G1924">
        <v>9751.9709999999995</v>
      </c>
      <c r="H1924">
        <v>10106.364</v>
      </c>
    </row>
    <row r="1925" spans="1:8" x14ac:dyDescent="0.2">
      <c r="A1925">
        <f t="shared" ref="A1925:A1988" si="204">IF(A1924&gt;0,A1924+1,(IF($C$1=C1925,1,0)))</f>
        <v>1056</v>
      </c>
      <c r="B1925">
        <f t="shared" ref="B1925:B1988" si="205">IF(D1925=$D$3,B1924+1,B1924)</f>
        <v>38</v>
      </c>
      <c r="C1925" s="10" t="str">
        <f>IF(B1925=B1924," ",(LOOKUP(B1925,'Co List'!$A$3:$A$362,'Co List'!$B$3:$B$362)))</f>
        <v xml:space="preserve"> </v>
      </c>
      <c r="D1925" s="6" t="s">
        <v>398</v>
      </c>
      <c r="E1925">
        <v>2408.2919999999999</v>
      </c>
      <c r="F1925">
        <v>901.1</v>
      </c>
      <c r="G1925">
        <v>3358.4569999999999</v>
      </c>
      <c r="H1925">
        <v>7377.9059999999999</v>
      </c>
    </row>
    <row r="1926" spans="1:8" x14ac:dyDescent="0.2">
      <c r="A1926">
        <f t="shared" si="204"/>
        <v>1057</v>
      </c>
      <c r="B1926">
        <f t="shared" si="205"/>
        <v>38</v>
      </c>
      <c r="C1926" s="10" t="str">
        <f>IF(B1926=B1925," ",(LOOKUP(B1926,'Co List'!$A$3:$A$362,'Co List'!$B$3:$B$362)))</f>
        <v xml:space="preserve"> </v>
      </c>
      <c r="D1926" s="6" t="s">
        <v>399</v>
      </c>
      <c r="E1926">
        <v>0</v>
      </c>
      <c r="F1926">
        <v>0</v>
      </c>
      <c r="G1926">
        <v>0</v>
      </c>
      <c r="H1926">
        <v>0</v>
      </c>
    </row>
    <row r="1927" spans="1:8" x14ac:dyDescent="0.2">
      <c r="A1927">
        <f t="shared" si="204"/>
        <v>1058</v>
      </c>
      <c r="B1927">
        <f t="shared" si="205"/>
        <v>38</v>
      </c>
      <c r="C1927" s="10" t="str">
        <f>IF(B1927=B1926," ",(LOOKUP(B1927,'Co List'!$A$3:$A$362,'Co List'!$B$3:$B$362)))</f>
        <v xml:space="preserve"> </v>
      </c>
      <c r="D1927" s="6" t="s">
        <v>400</v>
      </c>
      <c r="E1927">
        <v>0</v>
      </c>
      <c r="F1927">
        <v>0</v>
      </c>
      <c r="G1927">
        <v>0</v>
      </c>
      <c r="H1927">
        <v>0</v>
      </c>
    </row>
    <row r="1928" spans="1:8" x14ac:dyDescent="0.2">
      <c r="A1928">
        <f t="shared" si="204"/>
        <v>1059</v>
      </c>
      <c r="B1928">
        <f t="shared" si="205"/>
        <v>38</v>
      </c>
      <c r="C1928" s="10" t="str">
        <f>IF(B1928=B1927," ",(LOOKUP(B1928,'Co List'!$A$3:$A$362,'Co List'!$B$3:$B$362)))</f>
        <v xml:space="preserve"> </v>
      </c>
      <c r="D1928" s="6" t="s">
        <v>401</v>
      </c>
      <c r="E1928">
        <v>2.3778582239999997</v>
      </c>
      <c r="F1928">
        <v>4.3316216839999999</v>
      </c>
      <c r="G1928">
        <v>5.6366392379999999</v>
      </c>
      <c r="H1928">
        <v>6.7005193319999998</v>
      </c>
    </row>
    <row r="1929" spans="1:8" x14ac:dyDescent="0.2">
      <c r="A1929">
        <f t="shared" si="204"/>
        <v>1060</v>
      </c>
      <c r="B1929">
        <f t="shared" si="205"/>
        <v>38</v>
      </c>
      <c r="C1929" s="10" t="str">
        <f>IF(B1929=B1928," ",(LOOKUP(B1929,'Co List'!$A$3:$A$362,'Co List'!$B$3:$B$362)))</f>
        <v xml:space="preserve"> </v>
      </c>
      <c r="D1929" s="6" t="s">
        <v>402</v>
      </c>
      <c r="E1929">
        <v>2.2421198520000001</v>
      </c>
      <c r="F1929">
        <v>0.94435279999999999</v>
      </c>
      <c r="G1929">
        <v>3.6506427589999997</v>
      </c>
      <c r="H1929">
        <v>7.9902721980000004</v>
      </c>
    </row>
    <row r="1930" spans="1:8" x14ac:dyDescent="0.2">
      <c r="A1930">
        <f t="shared" si="204"/>
        <v>1061</v>
      </c>
      <c r="B1930">
        <f t="shared" si="205"/>
        <v>38</v>
      </c>
      <c r="C1930" s="10" t="str">
        <f>IF(B1930=B1929," ",(LOOKUP(B1930,'Co List'!$A$3:$A$362,'Co List'!$B$3:$B$362)))</f>
        <v xml:space="preserve"> </v>
      </c>
      <c r="D1930" s="6" t="s">
        <v>403</v>
      </c>
      <c r="E1930">
        <v>0</v>
      </c>
      <c r="F1930">
        <v>0</v>
      </c>
      <c r="G1930">
        <v>0</v>
      </c>
      <c r="H1930">
        <v>0</v>
      </c>
    </row>
    <row r="1931" spans="1:8" x14ac:dyDescent="0.2">
      <c r="A1931">
        <f t="shared" si="204"/>
        <v>1062</v>
      </c>
      <c r="B1931">
        <f t="shared" si="205"/>
        <v>38</v>
      </c>
      <c r="C1931" s="10" t="str">
        <f>IF(B1931=B1930," ",(LOOKUP(B1931,'Co List'!$A$3:$A$362,'Co List'!$B$3:$B$362)))</f>
        <v xml:space="preserve"> </v>
      </c>
      <c r="D1931" s="6" t="s">
        <v>404</v>
      </c>
      <c r="E1931" s="11">
        <v>4.6199780759999998</v>
      </c>
      <c r="F1931" s="11">
        <v>5.2759744839999998</v>
      </c>
      <c r="G1931" s="11">
        <v>9.2872819969999991</v>
      </c>
      <c r="H1931" s="11">
        <v>14.690791530000002</v>
      </c>
    </row>
    <row r="1932" spans="1:8" x14ac:dyDescent="0.2">
      <c r="A1932">
        <f t="shared" si="204"/>
        <v>1063</v>
      </c>
      <c r="B1932">
        <f t="shared" si="205"/>
        <v>38</v>
      </c>
      <c r="C1932" s="10" t="str">
        <f>IF(B1932=B1931," ",(LOOKUP(B1932,'Co List'!$A$3:$A$362,'Co List'!$B$3:$B$362)))</f>
        <v xml:space="preserve"> </v>
      </c>
      <c r="D1932" s="6" t="s">
        <v>405</v>
      </c>
      <c r="E1932">
        <v>379.43</v>
      </c>
      <c r="F1932">
        <v>589.23</v>
      </c>
      <c r="G1932">
        <v>1084.3</v>
      </c>
      <c r="H1932">
        <v>1609.11</v>
      </c>
    </row>
    <row r="1933" spans="1:8" x14ac:dyDescent="0.2">
      <c r="A1933">
        <f t="shared" si="204"/>
        <v>1064</v>
      </c>
      <c r="B1933">
        <f t="shared" si="205"/>
        <v>38</v>
      </c>
      <c r="C1933" s="10" t="str">
        <f>IF(B1933=B1932," ",(LOOKUP(B1933,'Co List'!$A$3:$A$362,'Co List'!$B$3:$B$362)))</f>
        <v xml:space="preserve"> </v>
      </c>
      <c r="D1933" s="6" t="s">
        <v>406</v>
      </c>
      <c r="E1933">
        <v>40.409999999999997</v>
      </c>
      <c r="F1933">
        <v>56.438000000000002</v>
      </c>
      <c r="G1933">
        <v>72.266000000000005</v>
      </c>
      <c r="H1933">
        <v>93.78</v>
      </c>
    </row>
    <row r="1934" spans="1:8" x14ac:dyDescent="0.2">
      <c r="A1934">
        <f t="shared" si="204"/>
        <v>1065</v>
      </c>
      <c r="B1934">
        <f t="shared" si="205"/>
        <v>38</v>
      </c>
      <c r="C1934" s="10" t="str">
        <f>IF(B1934=B1933," ",(LOOKUP(B1934,'Co List'!$A$3:$A$362,'Co List'!$B$3:$B$362)))</f>
        <v xml:space="preserve"> </v>
      </c>
      <c r="D1934" s="6" t="s">
        <v>407</v>
      </c>
      <c r="E1934" s="11">
        <v>17.23</v>
      </c>
      <c r="F1934" s="11">
        <v>25.38</v>
      </c>
      <c r="G1934" s="11">
        <v>28.75</v>
      </c>
      <c r="H1934" s="11">
        <v>34.65</v>
      </c>
    </row>
    <row r="1935" spans="1:8" x14ac:dyDescent="0.2">
      <c r="A1935">
        <f t="shared" si="204"/>
        <v>1066</v>
      </c>
      <c r="B1935">
        <f t="shared" si="205"/>
        <v>38</v>
      </c>
      <c r="C1935" s="10" t="str">
        <f>IF(B1935=B1934," ",(LOOKUP(B1935,'Co List'!$A$3:$A$362,'Co List'!$B$3:$B$362)))</f>
        <v xml:space="preserve"> </v>
      </c>
      <c r="D1935" s="6" t="s">
        <v>408</v>
      </c>
      <c r="E1935">
        <v>20.295999999999999</v>
      </c>
      <c r="F1935">
        <v>20.297000000000001</v>
      </c>
      <c r="G1935">
        <v>21.297000000000001</v>
      </c>
      <c r="H1935">
        <v>22.32</v>
      </c>
    </row>
    <row r="1936" spans="1:8" x14ac:dyDescent="0.2">
      <c r="A1936">
        <f t="shared" si="204"/>
        <v>1067</v>
      </c>
      <c r="B1936">
        <f t="shared" si="205"/>
        <v>38</v>
      </c>
      <c r="C1936" s="10" t="str">
        <f>IF(B1936=B1935," ",(LOOKUP(B1936,'Co List'!$A$3:$A$362,'Co List'!$B$3:$B$362)))</f>
        <v xml:space="preserve"> </v>
      </c>
      <c r="D1936" s="6" t="s">
        <v>409</v>
      </c>
      <c r="E1936">
        <v>7.07</v>
      </c>
      <c r="F1936">
        <v>12.01</v>
      </c>
      <c r="G1936">
        <v>18.48</v>
      </c>
      <c r="H1936">
        <v>14.75</v>
      </c>
    </row>
    <row r="1937" spans="1:16" x14ac:dyDescent="0.2">
      <c r="A1937">
        <f t="shared" si="204"/>
        <v>1068</v>
      </c>
      <c r="B1937">
        <f t="shared" si="205"/>
        <v>38</v>
      </c>
      <c r="C1937" s="10" t="str">
        <f>IF(B1937=B1936," ",(LOOKUP(B1937,'Co List'!$A$3:$A$362,'Co List'!$B$3:$B$362)))</f>
        <v xml:space="preserve"> </v>
      </c>
      <c r="D1937" s="6" t="s">
        <v>410</v>
      </c>
      <c r="E1937">
        <v>4.6199780759999998</v>
      </c>
      <c r="F1937">
        <v>7.4541616839999998</v>
      </c>
      <c r="G1937">
        <v>11.924512396999999</v>
      </c>
      <c r="H1937">
        <v>18.985913230000001</v>
      </c>
    </row>
    <row r="1938" spans="1:16" x14ac:dyDescent="0.2">
      <c r="A1938">
        <f t="shared" si="204"/>
        <v>1069</v>
      </c>
      <c r="B1938">
        <f t="shared" si="205"/>
        <v>38</v>
      </c>
      <c r="C1938" s="10" t="str">
        <f>IF(B1938=B1937," ",(LOOKUP(B1938,'Co List'!$A$3:$A$362,'Co List'!$B$3:$B$362)))</f>
        <v xml:space="preserve"> </v>
      </c>
      <c r="D1938" s="6" t="s">
        <v>411</v>
      </c>
      <c r="E1938">
        <v>4.6199780759999998</v>
      </c>
      <c r="F1938">
        <v>7.4541616839999998</v>
      </c>
      <c r="G1938">
        <v>11.924512396999999</v>
      </c>
      <c r="H1938">
        <v>14.750000000000002</v>
      </c>
    </row>
    <row r="1939" spans="1:16" x14ac:dyDescent="0.2">
      <c r="A1939">
        <f t="shared" si="204"/>
        <v>1070</v>
      </c>
      <c r="B1939">
        <f t="shared" si="205"/>
        <v>38</v>
      </c>
      <c r="C1939" s="10" t="str">
        <f>IF(B1939=B1938," ",(LOOKUP(B1939,'Co List'!$A$3:$A$362,'Co List'!$B$3:$B$362)))</f>
        <v xml:space="preserve"> </v>
      </c>
      <c r="D1939" s="6" t="s">
        <v>412</v>
      </c>
      <c r="E1939">
        <v>-2.4500219240000005</v>
      </c>
      <c r="F1939">
        <v>-4.555838316</v>
      </c>
      <c r="G1939">
        <v>-6.5554876030000013</v>
      </c>
      <c r="H1939">
        <v>0</v>
      </c>
    </row>
    <row r="1940" spans="1:16" ht="13.5" thickBot="1" x14ac:dyDescent="0.25">
      <c r="A1940">
        <f t="shared" si="204"/>
        <v>1071</v>
      </c>
      <c r="B1940">
        <f t="shared" si="205"/>
        <v>38</v>
      </c>
      <c r="C1940" s="10" t="str">
        <f>IF(B1940=B1939," ",(LOOKUP(B1940,'Co List'!$A$3:$A$362,'Co List'!$B$3:$B$362)))</f>
        <v xml:space="preserve"> </v>
      </c>
      <c r="D1940" s="9" t="s">
        <v>413</v>
      </c>
      <c r="E1940">
        <v>19.029999999999973</v>
      </c>
      <c r="F1940">
        <v>4.9700000000000273</v>
      </c>
      <c r="G1940">
        <v>12</v>
      </c>
      <c r="H1940">
        <v>12</v>
      </c>
    </row>
    <row r="1941" spans="1:16" ht="15" x14ac:dyDescent="0.25">
      <c r="A1941">
        <f t="shared" si="204"/>
        <v>1072</v>
      </c>
      <c r="B1941">
        <f t="shared" si="205"/>
        <v>39</v>
      </c>
      <c r="C1941" s="10" t="str">
        <f>IF(B1941=B1940," ",(LOOKUP(B1941,'Co List'!$A$3:$A$362,'Co List'!$B$3:$B$362)))</f>
        <v>APOLLO TYRE</v>
      </c>
      <c r="D1941" s="4" t="s">
        <v>362</v>
      </c>
      <c r="E1941">
        <v>69.344031442482859</v>
      </c>
      <c r="F1941">
        <v>78.604792938996283</v>
      </c>
      <c r="G1941">
        <v>81.890869425039256</v>
      </c>
      <c r="H1941">
        <v>79.71844584511156</v>
      </c>
      <c r="J1941">
        <f t="shared" ref="J1941" si="206">COUNTIF(E1983:H1983,0)</f>
        <v>0</v>
      </c>
      <c r="K1941">
        <f>SUM(E1941:H1941)/(4-J1941)</f>
        <v>77.389534912907493</v>
      </c>
      <c r="L1941">
        <f>SUM(E1951:H1951)/(4-J1941)</f>
        <v>344025.53887004155</v>
      </c>
      <c r="M1941">
        <f>E1951</f>
        <v>276503.7060756525</v>
      </c>
      <c r="N1941">
        <f t="shared" ref="N1941" si="207">F1951</f>
        <v>320185.58108396019</v>
      </c>
      <c r="O1941">
        <f t="shared" ref="O1941" si="208">G1951</f>
        <v>391820.65247464826</v>
      </c>
      <c r="P1941">
        <f t="shared" ref="P1941" si="209">H1951</f>
        <v>387592.2158459053</v>
      </c>
    </row>
    <row r="1942" spans="1:16" x14ac:dyDescent="0.2">
      <c r="A1942">
        <f t="shared" si="204"/>
        <v>1073</v>
      </c>
      <c r="B1942">
        <f t="shared" si="205"/>
        <v>39</v>
      </c>
      <c r="C1942" s="10" t="str">
        <f>IF(B1942=B1941," ",(LOOKUP(B1942,'Co List'!$A$3:$A$362,'Co List'!$B$3:$B$362)))</f>
        <v xml:space="preserve"> </v>
      </c>
      <c r="D1942" s="6" t="s">
        <v>364</v>
      </c>
      <c r="E1942">
        <v>3.2622480581216653</v>
      </c>
      <c r="F1942">
        <v>3.4886452436538118</v>
      </c>
      <c r="G1942">
        <v>3.6111912691739612</v>
      </c>
      <c r="H1942">
        <v>3.6893587713878042</v>
      </c>
    </row>
    <row r="1943" spans="1:16" x14ac:dyDescent="0.2">
      <c r="A1943">
        <f t="shared" si="204"/>
        <v>1074</v>
      </c>
      <c r="B1943">
        <f t="shared" si="205"/>
        <v>39</v>
      </c>
      <c r="C1943" s="10" t="str">
        <f>IF(B1943=B1942," ",(LOOKUP(B1943,'Co List'!$A$3:$A$362,'Co List'!$B$3:$B$362)))</f>
        <v xml:space="preserve"> </v>
      </c>
      <c r="D1943" s="6" t="s">
        <v>365</v>
      </c>
      <c r="E1943">
        <v>0.74829781748032786</v>
      </c>
      <c r="F1943">
        <v>0.74181100744169037</v>
      </c>
      <c r="G1943">
        <v>0.75089310678243149</v>
      </c>
      <c r="H1943">
        <v>0.76095406929594167</v>
      </c>
    </row>
    <row r="1944" spans="1:16" x14ac:dyDescent="0.2">
      <c r="A1944">
        <f t="shared" si="204"/>
        <v>1075</v>
      </c>
      <c r="B1944">
        <f t="shared" si="205"/>
        <v>39</v>
      </c>
      <c r="C1944" s="10" t="str">
        <f>IF(B1944=B1943," ",(LOOKUP(B1944,'Co List'!$A$3:$A$362,'Co List'!$B$3:$B$362)))</f>
        <v xml:space="preserve"> </v>
      </c>
      <c r="D1944" s="7" t="s">
        <v>366</v>
      </c>
      <c r="E1944">
        <v>5.4899306506096623</v>
      </c>
      <c r="F1944">
        <v>5.8316437030157289</v>
      </c>
      <c r="G1944">
        <v>4.8029744568855035</v>
      </c>
      <c r="H1944">
        <v>4.555888520081167</v>
      </c>
    </row>
    <row r="1945" spans="1:16" x14ac:dyDescent="0.2">
      <c r="A1945">
        <f t="shared" si="204"/>
        <v>1076</v>
      </c>
      <c r="B1945">
        <f t="shared" si="205"/>
        <v>39</v>
      </c>
      <c r="C1945" s="10" t="str">
        <f>IF(B1945=B1944," ",(LOOKUP(B1945,'Co List'!$A$3:$A$362,'Co List'!$B$3:$B$362)))</f>
        <v xml:space="preserve"> </v>
      </c>
      <c r="D1945" s="6" t="s">
        <v>367</v>
      </c>
      <c r="E1945">
        <v>66627.399054374095</v>
      </c>
      <c r="F1945">
        <v>161465.24512554726</v>
      </c>
      <c r="G1945">
        <v>216117.29314652414</v>
      </c>
      <c r="H1945">
        <v>124029.5090706897</v>
      </c>
    </row>
    <row r="1946" spans="1:16" x14ac:dyDescent="0.2">
      <c r="A1946">
        <f t="shared" si="204"/>
        <v>1077</v>
      </c>
      <c r="B1946">
        <f t="shared" si="205"/>
        <v>39</v>
      </c>
      <c r="C1946" s="10" t="str">
        <f>IF(B1946=B1945," ",(LOOKUP(B1946,'Co List'!$A$3:$A$362,'Co List'!$B$3:$B$362)))</f>
        <v xml:space="preserve"> </v>
      </c>
      <c r="D1946" s="6" t="s">
        <v>368</v>
      </c>
      <c r="E1946">
        <v>0.54852051434397131</v>
      </c>
      <c r="F1946">
        <v>0.63517542717364006</v>
      </c>
      <c r="G1946">
        <v>0.77728312895444918</v>
      </c>
      <c r="H1946">
        <v>0.76889487164178083</v>
      </c>
    </row>
    <row r="1947" spans="1:16" x14ac:dyDescent="0.2">
      <c r="A1947">
        <f t="shared" si="204"/>
        <v>1078</v>
      </c>
      <c r="B1947">
        <f t="shared" si="205"/>
        <v>39</v>
      </c>
      <c r="C1947" s="10" t="str">
        <f>IF(B1947=B1946," ",(LOOKUP(B1947,'Co List'!$A$3:$A$362,'Co List'!$B$3:$B$362)))</f>
        <v xml:space="preserve"> </v>
      </c>
      <c r="D1947" s="6" t="s">
        <v>369</v>
      </c>
      <c r="E1947">
        <v>34.780340386874528</v>
      </c>
      <c r="F1947">
        <v>56.18276558763997</v>
      </c>
      <c r="G1947">
        <v>57.241877644214505</v>
      </c>
      <c r="H1947">
        <v>40.564334468435931</v>
      </c>
    </row>
    <row r="1948" spans="1:16" x14ac:dyDescent="0.2">
      <c r="A1948">
        <f t="shared" si="204"/>
        <v>1079</v>
      </c>
      <c r="B1948">
        <f t="shared" si="205"/>
        <v>39</v>
      </c>
      <c r="C1948" s="10" t="str">
        <f>IF(B1948=B1947," ",(LOOKUP(B1948,'Co List'!$A$3:$A$362,'Co List'!$B$3:$B$362)))</f>
        <v xml:space="preserve"> </v>
      </c>
      <c r="D1948" s="6" t="s">
        <v>370</v>
      </c>
      <c r="E1948">
        <v>0</v>
      </c>
      <c r="F1948">
        <v>0</v>
      </c>
      <c r="G1948">
        <v>0</v>
      </c>
      <c r="H1948">
        <v>0</v>
      </c>
    </row>
    <row r="1949" spans="1:16" x14ac:dyDescent="0.2">
      <c r="A1949">
        <f t="shared" si="204"/>
        <v>1080</v>
      </c>
      <c r="B1949">
        <f t="shared" si="205"/>
        <v>39</v>
      </c>
      <c r="C1949" s="10" t="str">
        <f>IF(B1949=B1948," ",(LOOKUP(B1949,'Co List'!$A$3:$A$362,'Co List'!$B$3:$B$362)))</f>
        <v xml:space="preserve"> </v>
      </c>
      <c r="D1949" s="6" t="s">
        <v>371</v>
      </c>
      <c r="E1949">
        <v>54.377383435571176</v>
      </c>
      <c r="F1949">
        <v>53.275178908349027</v>
      </c>
      <c r="G1949">
        <v>52.747556160064555</v>
      </c>
      <c r="H1949">
        <v>57.182645358195593</v>
      </c>
    </row>
    <row r="1950" spans="1:16" x14ac:dyDescent="0.2">
      <c r="A1950">
        <f t="shared" si="204"/>
        <v>1081</v>
      </c>
      <c r="B1950">
        <f t="shared" si="205"/>
        <v>39</v>
      </c>
      <c r="C1950" s="10" t="str">
        <f>IF(B1950=B1949," ",(LOOKUP(B1950,'Co List'!$A$3:$A$362,'Co List'!$B$3:$B$362)))</f>
        <v xml:space="preserve"> </v>
      </c>
      <c r="D1950" s="6" t="s">
        <v>372</v>
      </c>
      <c r="E1950">
        <v>45.622616564428824</v>
      </c>
      <c r="F1950">
        <v>46.724821091650988</v>
      </c>
      <c r="G1950">
        <v>47.252443839935438</v>
      </c>
      <c r="H1950">
        <v>42.817354641804414</v>
      </c>
    </row>
    <row r="1951" spans="1:16" x14ac:dyDescent="0.2">
      <c r="A1951">
        <f t="shared" si="204"/>
        <v>1082</v>
      </c>
      <c r="B1951">
        <f t="shared" si="205"/>
        <v>39</v>
      </c>
      <c r="C1951" s="10" t="str">
        <f>IF(B1951=B1950," ",(LOOKUP(B1951,'Co List'!$A$3:$A$362,'Co List'!$B$3:$B$362)))</f>
        <v xml:space="preserve"> </v>
      </c>
      <c r="D1951" s="6" t="s">
        <v>373</v>
      </c>
      <c r="E1951">
        <v>276503.7060756525</v>
      </c>
      <c r="F1951">
        <v>320185.58108396019</v>
      </c>
      <c r="G1951">
        <v>391820.65247464826</v>
      </c>
      <c r="H1951">
        <v>387592.2158459053</v>
      </c>
    </row>
    <row r="1952" spans="1:16" x14ac:dyDescent="0.2">
      <c r="A1952">
        <f t="shared" si="204"/>
        <v>1083</v>
      </c>
      <c r="B1952">
        <f t="shared" si="205"/>
        <v>39</v>
      </c>
      <c r="C1952" s="10" t="str">
        <f>IF(B1952=B1951," ",(LOOKUP(B1952,'Co List'!$A$3:$A$362,'Co List'!$B$3:$B$362)))</f>
        <v xml:space="preserve"> </v>
      </c>
      <c r="D1952" s="6" t="s">
        <v>374</v>
      </c>
      <c r="E1952">
        <v>275594.39973794215</v>
      </c>
      <c r="F1952">
        <v>319083.66703197407</v>
      </c>
      <c r="G1952">
        <v>390498.58909301244</v>
      </c>
      <c r="H1952">
        <v>386409.84309032798</v>
      </c>
    </row>
    <row r="1953" spans="1:8" x14ac:dyDescent="0.2">
      <c r="A1953">
        <f t="shared" si="204"/>
        <v>1084</v>
      </c>
      <c r="B1953">
        <f t="shared" si="205"/>
        <v>39</v>
      </c>
      <c r="C1953" s="10" t="str">
        <f>IF(B1953=B1952," ",(LOOKUP(B1953,'Co List'!$A$3:$A$362,'Co List'!$B$3:$B$362)))</f>
        <v xml:space="preserve"> </v>
      </c>
      <c r="D1953" s="6" t="s">
        <v>375</v>
      </c>
      <c r="E1953">
        <v>528.7440574268619</v>
      </c>
      <c r="F1953">
        <v>560.84601281796722</v>
      </c>
      <c r="G1953">
        <v>621.44417659864814</v>
      </c>
      <c r="H1953">
        <v>529.32812080693623</v>
      </c>
    </row>
    <row r="1954" spans="1:8" x14ac:dyDescent="0.2">
      <c r="A1954">
        <f t="shared" si="204"/>
        <v>1085</v>
      </c>
      <c r="B1954">
        <f t="shared" si="205"/>
        <v>39</v>
      </c>
      <c r="C1954" s="10" t="str">
        <f>IF(B1954=B1953," ",(LOOKUP(B1954,'Co List'!$A$3:$A$362,'Co List'!$B$3:$B$362)))</f>
        <v xml:space="preserve"> </v>
      </c>
      <c r="D1954" s="6" t="s">
        <v>376</v>
      </c>
      <c r="E1954">
        <v>380.56228028351927</v>
      </c>
      <c r="F1954">
        <v>541.06803916814204</v>
      </c>
      <c r="G1954">
        <v>700.61920503716942</v>
      </c>
      <c r="H1954">
        <v>653.04463477044419</v>
      </c>
    </row>
    <row r="1955" spans="1:8" x14ac:dyDescent="0.2">
      <c r="A1955">
        <f t="shared" si="204"/>
        <v>1086</v>
      </c>
      <c r="B1955">
        <f t="shared" si="205"/>
        <v>39</v>
      </c>
      <c r="C1955" s="10" t="str">
        <f>IF(B1955=B1954," ",(LOOKUP(B1955,'Co List'!$A$3:$A$362,'Co List'!$B$3:$B$362)))</f>
        <v xml:space="preserve"> </v>
      </c>
      <c r="D1955" s="6" t="s">
        <v>377</v>
      </c>
      <c r="E1955">
        <v>150355.48046632227</v>
      </c>
      <c r="F1955">
        <v>170579.4411612167</v>
      </c>
      <c r="G1955">
        <v>206675.81871079645</v>
      </c>
      <c r="H1955">
        <v>221635.482223136</v>
      </c>
    </row>
    <row r="1956" spans="1:8" ht="15" x14ac:dyDescent="0.25">
      <c r="A1956">
        <f t="shared" si="204"/>
        <v>1087</v>
      </c>
      <c r="B1956">
        <f t="shared" si="205"/>
        <v>39</v>
      </c>
      <c r="C1956" s="10" t="str">
        <f>IF(B1956=B1955," ",(LOOKUP(B1956,'Co List'!$A$3:$A$362,'Co List'!$B$3:$B$362)))</f>
        <v xml:space="preserve"> </v>
      </c>
      <c r="D1956" s="8" t="s">
        <v>378</v>
      </c>
      <c r="E1956">
        <v>112152.6</v>
      </c>
      <c r="F1956">
        <v>136038</v>
      </c>
      <c r="G1956">
        <v>180453</v>
      </c>
      <c r="H1956">
        <v>203431.80000000002</v>
      </c>
    </row>
    <row r="1957" spans="1:8" ht="15" x14ac:dyDescent="0.25">
      <c r="A1957">
        <f t="shared" si="204"/>
        <v>1088</v>
      </c>
      <c r="B1957">
        <f t="shared" si="205"/>
        <v>39</v>
      </c>
      <c r="C1957" s="10" t="str">
        <f>IF(B1957=B1956," ",(LOOKUP(B1957,'Co List'!$A$3:$A$362,'Co List'!$B$3:$B$362)))</f>
        <v xml:space="preserve"> </v>
      </c>
      <c r="D1957" s="8" t="s">
        <v>379</v>
      </c>
      <c r="E1957">
        <v>19446.228386328228</v>
      </c>
      <c r="F1957">
        <v>15960.907280497537</v>
      </c>
      <c r="G1957">
        <v>9643.9445806374988</v>
      </c>
      <c r="H1957">
        <v>1584.9212312108257</v>
      </c>
    </row>
    <row r="1958" spans="1:8" ht="15" x14ac:dyDescent="0.25">
      <c r="A1958">
        <f t="shared" si="204"/>
        <v>1089</v>
      </c>
      <c r="B1958">
        <f t="shared" si="205"/>
        <v>39</v>
      </c>
      <c r="C1958" s="10" t="str">
        <f>IF(B1958=B1957," ",(LOOKUP(B1958,'Co List'!$A$3:$A$362,'Co List'!$B$3:$B$362)))</f>
        <v xml:space="preserve"> </v>
      </c>
      <c r="D1958" s="8" t="s">
        <v>380</v>
      </c>
      <c r="E1958">
        <v>18756.652079994041</v>
      </c>
      <c r="F1958">
        <v>18580.533880719166</v>
      </c>
      <c r="G1958">
        <v>16578.874130158947</v>
      </c>
      <c r="H1958">
        <v>16618.760991925159</v>
      </c>
    </row>
    <row r="1959" spans="1:8" ht="15" x14ac:dyDescent="0.25">
      <c r="A1959">
        <f t="shared" si="204"/>
        <v>1090</v>
      </c>
      <c r="B1959">
        <f t="shared" si="205"/>
        <v>39</v>
      </c>
      <c r="C1959" s="10" t="str">
        <f>IF(B1959=B1958," ",(LOOKUP(B1959,'Co List'!$A$3:$A$362,'Co List'!$B$3:$B$362)))</f>
        <v xml:space="preserve"> </v>
      </c>
      <c r="D1959" s="8" t="s">
        <v>381</v>
      </c>
      <c r="E1959">
        <v>126148.22560933024</v>
      </c>
      <c r="F1959">
        <v>149606.13992274349</v>
      </c>
      <c r="G1959">
        <v>185144.83376385181</v>
      </c>
      <c r="H1959">
        <v>165956.73362276933</v>
      </c>
    </row>
    <row r="1960" spans="1:8" ht="15" x14ac:dyDescent="0.25">
      <c r="A1960">
        <f t="shared" si="204"/>
        <v>1091</v>
      </c>
      <c r="B1960">
        <f t="shared" si="205"/>
        <v>39</v>
      </c>
      <c r="C1960" s="10" t="str">
        <f>IF(B1960=B1959," ",(LOOKUP(B1960,'Co List'!$A$3:$A$362,'Co List'!$B$3:$B$362)))</f>
        <v xml:space="preserve"> </v>
      </c>
      <c r="D1960" s="8" t="s">
        <v>382</v>
      </c>
      <c r="E1960">
        <v>878.14260354240002</v>
      </c>
      <c r="F1960">
        <v>50518.739017741027</v>
      </c>
      <c r="G1960">
        <v>92460.146976831355</v>
      </c>
      <c r="H1960">
        <v>99065.206337200958</v>
      </c>
    </row>
    <row r="1961" spans="1:8" ht="15" x14ac:dyDescent="0.25">
      <c r="A1961">
        <f t="shared" si="204"/>
        <v>1092</v>
      </c>
      <c r="B1961">
        <f t="shared" si="205"/>
        <v>39</v>
      </c>
      <c r="C1961" s="10" t="str">
        <f>IF(B1961=B1960," ",(LOOKUP(B1961,'Co List'!$A$3:$A$362,'Co List'!$B$3:$B$362)))</f>
        <v xml:space="preserve"> </v>
      </c>
      <c r="D1961" s="8" t="s">
        <v>383</v>
      </c>
      <c r="E1961">
        <v>125270.08300578783</v>
      </c>
      <c r="F1961">
        <v>99087.400905002476</v>
      </c>
      <c r="G1961">
        <v>92684.686787020444</v>
      </c>
      <c r="H1961">
        <v>66891.527285568372</v>
      </c>
    </row>
    <row r="1962" spans="1:8" x14ac:dyDescent="0.2">
      <c r="A1962">
        <f t="shared" si="204"/>
        <v>1093</v>
      </c>
      <c r="B1962">
        <f t="shared" si="205"/>
        <v>39</v>
      </c>
      <c r="C1962" s="10" t="str">
        <f>IF(B1962=B1961," ",(LOOKUP(B1962,'Co List'!$A$3:$A$362,'Co List'!$B$3:$B$362)))</f>
        <v xml:space="preserve"> </v>
      </c>
      <c r="D1962" s="6" t="s">
        <v>384</v>
      </c>
      <c r="E1962">
        <v>0</v>
      </c>
      <c r="F1962">
        <v>0</v>
      </c>
      <c r="G1962">
        <v>0</v>
      </c>
      <c r="H1962">
        <v>0</v>
      </c>
    </row>
    <row r="1963" spans="1:8" x14ac:dyDescent="0.2">
      <c r="A1963">
        <f t="shared" si="204"/>
        <v>1094</v>
      </c>
      <c r="B1963">
        <f t="shared" si="205"/>
        <v>39</v>
      </c>
      <c r="C1963" s="10" t="str">
        <f>IF(B1963=B1962," ",(LOOKUP(B1963,'Co List'!$A$3:$A$362,'Co List'!$B$3:$B$362)))</f>
        <v xml:space="preserve"> </v>
      </c>
      <c r="D1963" s="6" t="s">
        <v>385</v>
      </c>
      <c r="E1963">
        <v>38669.10895855166</v>
      </c>
      <c r="F1963">
        <v>42883.735511626401</v>
      </c>
      <c r="G1963">
        <v>51269.738976247201</v>
      </c>
      <c r="H1963">
        <v>44982.541386275203</v>
      </c>
    </row>
    <row r="1964" spans="1:8" x14ac:dyDescent="0.2">
      <c r="A1964">
        <f t="shared" si="204"/>
        <v>1095</v>
      </c>
      <c r="B1964">
        <f t="shared" si="205"/>
        <v>39</v>
      </c>
      <c r="C1964" s="10" t="str">
        <f>IF(B1964=B1963," ",(LOOKUP(B1964,'Co List'!$A$3:$A$362,'Co List'!$B$3:$B$362)))</f>
        <v xml:space="preserve"> </v>
      </c>
      <c r="D1964" s="6" t="s">
        <v>386</v>
      </c>
      <c r="E1964">
        <v>216.73008000000002</v>
      </c>
      <c r="F1964">
        <v>12468.282833159999</v>
      </c>
      <c r="G1964">
        <v>22819.636549079998</v>
      </c>
      <c r="H1964">
        <v>24449.798937059997</v>
      </c>
    </row>
    <row r="1965" spans="1:8" x14ac:dyDescent="0.2">
      <c r="A1965">
        <f t="shared" si="204"/>
        <v>1096</v>
      </c>
      <c r="B1965">
        <f t="shared" si="205"/>
        <v>39</v>
      </c>
      <c r="C1965" s="10" t="str">
        <f>IF(B1965=B1964," ",(LOOKUP(B1965,'Co List'!$A$3:$A$362,'Co List'!$B$3:$B$362)))</f>
        <v xml:space="preserve"> </v>
      </c>
      <c r="D1965" s="6" t="s">
        <v>387</v>
      </c>
      <c r="E1965">
        <v>0</v>
      </c>
      <c r="F1965">
        <v>0</v>
      </c>
      <c r="G1965">
        <v>0</v>
      </c>
      <c r="H1965">
        <v>0</v>
      </c>
    </row>
    <row r="1966" spans="1:8" x14ac:dyDescent="0.2">
      <c r="A1966">
        <f t="shared" si="204"/>
        <v>1097</v>
      </c>
      <c r="B1966">
        <f t="shared" si="205"/>
        <v>39</v>
      </c>
      <c r="C1966" s="10" t="str">
        <f>IF(B1966=B1965," ",(LOOKUP(B1966,'Co List'!$A$3:$A$362,'Co List'!$B$3:$B$362)))</f>
        <v xml:space="preserve"> </v>
      </c>
      <c r="D1966" s="6" t="s">
        <v>388</v>
      </c>
      <c r="E1966">
        <v>0</v>
      </c>
      <c r="F1966">
        <v>0</v>
      </c>
      <c r="G1966">
        <v>0</v>
      </c>
      <c r="H1966">
        <v>0</v>
      </c>
    </row>
    <row r="1967" spans="1:8" x14ac:dyDescent="0.2">
      <c r="A1967">
        <f t="shared" si="204"/>
        <v>1098</v>
      </c>
      <c r="B1967">
        <f t="shared" si="205"/>
        <v>39</v>
      </c>
      <c r="C1967" s="10" t="str">
        <f>IF(B1967=B1966," ",(LOOKUP(B1967,'Co List'!$A$3:$A$362,'Co List'!$B$3:$B$362)))</f>
        <v xml:space="preserve"> </v>
      </c>
      <c r="D1967" s="6" t="s">
        <v>389</v>
      </c>
      <c r="E1967">
        <v>38452.378878551659</v>
      </c>
      <c r="F1967">
        <v>30415.452678466398</v>
      </c>
      <c r="G1967">
        <v>28450.102427167199</v>
      </c>
      <c r="H1967">
        <v>20532.742449215199</v>
      </c>
    </row>
    <row r="1968" spans="1:8" x14ac:dyDescent="0.2">
      <c r="A1968">
        <f t="shared" si="204"/>
        <v>1099</v>
      </c>
      <c r="B1968">
        <f t="shared" si="205"/>
        <v>39</v>
      </c>
      <c r="C1968" s="10" t="str">
        <f>IF(B1968=B1967," ",(LOOKUP(B1968,'Co List'!$A$3:$A$362,'Co List'!$B$3:$B$362)))</f>
        <v xml:space="preserve"> </v>
      </c>
      <c r="D1968" s="6" t="s">
        <v>390</v>
      </c>
      <c r="E1968">
        <v>0</v>
      </c>
      <c r="F1968">
        <v>0</v>
      </c>
      <c r="G1968">
        <v>0</v>
      </c>
      <c r="H1968">
        <v>0</v>
      </c>
    </row>
    <row r="1969" spans="1:8" x14ac:dyDescent="0.2">
      <c r="A1969">
        <f t="shared" si="204"/>
        <v>1100</v>
      </c>
      <c r="B1969">
        <f t="shared" si="205"/>
        <v>39</v>
      </c>
      <c r="C1969" s="10" t="str">
        <f>IF(B1969=B1968," ",(LOOKUP(B1969,'Co List'!$A$3:$A$362,'Co List'!$B$3:$B$362)))</f>
        <v xml:space="preserve"> </v>
      </c>
      <c r="D1969" s="6" t="s">
        <v>391</v>
      </c>
      <c r="E1969">
        <v>0</v>
      </c>
      <c r="F1969">
        <v>0</v>
      </c>
      <c r="G1969">
        <v>0</v>
      </c>
      <c r="H1969">
        <v>0</v>
      </c>
    </row>
    <row r="1970" spans="1:8" x14ac:dyDescent="0.2">
      <c r="A1970">
        <f t="shared" si="204"/>
        <v>1101</v>
      </c>
      <c r="B1970">
        <f t="shared" si="205"/>
        <v>39</v>
      </c>
      <c r="C1970" s="10" t="str">
        <f>IF(B1970=B1969," ",(LOOKUP(B1970,'Co List'!$A$3:$A$362,'Co List'!$B$3:$B$362)))</f>
        <v xml:space="preserve"> </v>
      </c>
      <c r="D1970" s="6" t="s">
        <v>392</v>
      </c>
      <c r="E1970">
        <v>0</v>
      </c>
      <c r="F1970">
        <v>0</v>
      </c>
      <c r="G1970">
        <v>0</v>
      </c>
      <c r="H1970">
        <v>0</v>
      </c>
    </row>
    <row r="1971" spans="1:8" x14ac:dyDescent="0.2">
      <c r="A1971">
        <f t="shared" si="204"/>
        <v>1102</v>
      </c>
      <c r="B1971">
        <f t="shared" si="205"/>
        <v>39</v>
      </c>
      <c r="C1971" s="10" t="str">
        <f>IF(B1971=B1970," ",(LOOKUP(B1971,'Co List'!$A$3:$A$362,'Co List'!$B$3:$B$362)))</f>
        <v xml:space="preserve"> </v>
      </c>
      <c r="D1971" s="6" t="s">
        <v>393</v>
      </c>
      <c r="E1971">
        <v>0</v>
      </c>
      <c r="F1971">
        <v>0</v>
      </c>
      <c r="G1971">
        <v>0</v>
      </c>
      <c r="H1971">
        <v>0</v>
      </c>
    </row>
    <row r="1972" spans="1:8" ht="15" x14ac:dyDescent="0.25">
      <c r="A1972">
        <f t="shared" si="204"/>
        <v>1103</v>
      </c>
      <c r="B1972">
        <f t="shared" si="205"/>
        <v>39</v>
      </c>
      <c r="C1972" s="10" t="str">
        <f>IF(B1972=B1971," ",(LOOKUP(B1972,'Co List'!$A$3:$A$362,'Co List'!$B$3:$B$362)))</f>
        <v xml:space="preserve"> </v>
      </c>
      <c r="D1972" s="8" t="s">
        <v>394</v>
      </c>
      <c r="E1972">
        <v>0</v>
      </c>
      <c r="F1972">
        <v>0</v>
      </c>
      <c r="G1972">
        <v>0</v>
      </c>
      <c r="H1972">
        <v>0</v>
      </c>
    </row>
    <row r="1973" spans="1:8" ht="15" x14ac:dyDescent="0.25">
      <c r="A1973">
        <f t="shared" si="204"/>
        <v>1104</v>
      </c>
      <c r="B1973">
        <f t="shared" si="205"/>
        <v>39</v>
      </c>
      <c r="C1973" s="10" t="str">
        <f>IF(B1973=B1972," ",(LOOKUP(B1973,'Co List'!$A$3:$A$362,'Co List'!$B$3:$B$362)))</f>
        <v xml:space="preserve"> </v>
      </c>
      <c r="D1973" s="8" t="s">
        <v>395</v>
      </c>
      <c r="E1973">
        <v>82.249050000000011</v>
      </c>
      <c r="F1973">
        <v>80.151207859999985</v>
      </c>
      <c r="G1973">
        <v>108.69005942000001</v>
      </c>
      <c r="H1973">
        <v>106.09007267999999</v>
      </c>
    </row>
    <row r="1974" spans="1:8" ht="15" x14ac:dyDescent="0.25">
      <c r="A1974">
        <f t="shared" si="204"/>
        <v>1105</v>
      </c>
      <c r="B1974">
        <f t="shared" si="205"/>
        <v>39</v>
      </c>
      <c r="C1974" s="10" t="str">
        <f>IF(B1974=B1973," ",(LOOKUP(B1974,'Co List'!$A$3:$A$362,'Co List'!$B$3:$B$362)))</f>
        <v xml:space="preserve"> </v>
      </c>
      <c r="D1974" s="8" t="s">
        <v>396</v>
      </c>
      <c r="E1974">
        <v>200930</v>
      </c>
      <c r="F1974">
        <v>229950</v>
      </c>
      <c r="G1974">
        <v>275240</v>
      </c>
      <c r="H1974">
        <v>291260</v>
      </c>
    </row>
    <row r="1975" spans="1:8" x14ac:dyDescent="0.2">
      <c r="A1975">
        <f t="shared" si="204"/>
        <v>1106</v>
      </c>
      <c r="B1975">
        <f t="shared" si="205"/>
        <v>39</v>
      </c>
      <c r="C1975" s="10" t="str">
        <f>IF(B1975=B1974," ",(LOOKUP(B1975,'Co List'!$A$3:$A$362,'Co List'!$B$3:$B$362)))</f>
        <v xml:space="preserve"> </v>
      </c>
      <c r="D1975" s="6" t="s">
        <v>397</v>
      </c>
      <c r="E1975">
        <v>138460</v>
      </c>
      <c r="F1975">
        <v>172200</v>
      </c>
      <c r="G1975">
        <v>231350</v>
      </c>
      <c r="H1975">
        <v>260810</v>
      </c>
    </row>
    <row r="1976" spans="1:8" x14ac:dyDescent="0.2">
      <c r="A1976">
        <f t="shared" si="204"/>
        <v>1107</v>
      </c>
      <c r="B1976">
        <f t="shared" si="205"/>
        <v>39</v>
      </c>
      <c r="C1976" s="10" t="str">
        <f>IF(B1976=B1975," ",(LOOKUP(B1976,'Co List'!$A$3:$A$362,'Co List'!$B$3:$B$362)))</f>
        <v xml:space="preserve"> </v>
      </c>
      <c r="D1976" s="6" t="s">
        <v>398</v>
      </c>
      <c r="E1976">
        <v>27630</v>
      </c>
      <c r="F1976">
        <v>23300</v>
      </c>
      <c r="G1976">
        <v>13600</v>
      </c>
      <c r="H1976">
        <v>2280</v>
      </c>
    </row>
    <row r="1977" spans="1:8" x14ac:dyDescent="0.2">
      <c r="A1977">
        <f t="shared" si="204"/>
        <v>1108</v>
      </c>
      <c r="B1977">
        <f t="shared" si="205"/>
        <v>39</v>
      </c>
      <c r="C1977" s="10" t="str">
        <f>IF(B1977=B1976," ",(LOOKUP(B1977,'Co List'!$A$3:$A$362,'Co List'!$B$3:$B$362)))</f>
        <v xml:space="preserve"> </v>
      </c>
      <c r="D1977" s="6" t="s">
        <v>399</v>
      </c>
      <c r="E1977">
        <v>34840</v>
      </c>
      <c r="F1977">
        <v>34450</v>
      </c>
      <c r="G1977">
        <v>30290</v>
      </c>
      <c r="H1977">
        <v>28170</v>
      </c>
    </row>
    <row r="1978" spans="1:8" x14ac:dyDescent="0.2">
      <c r="A1978">
        <f t="shared" si="204"/>
        <v>1109</v>
      </c>
      <c r="B1978">
        <f t="shared" si="205"/>
        <v>39</v>
      </c>
      <c r="C1978" s="10" t="str">
        <f>IF(B1978=B1977," ",(LOOKUP(B1978,'Co List'!$A$3:$A$362,'Co List'!$B$3:$B$362)))</f>
        <v xml:space="preserve"> </v>
      </c>
      <c r="D1978" s="6" t="s">
        <v>400</v>
      </c>
      <c r="E1978">
        <v>0</v>
      </c>
      <c r="F1978">
        <v>0</v>
      </c>
      <c r="G1978">
        <v>0</v>
      </c>
      <c r="H1978">
        <v>0</v>
      </c>
    </row>
    <row r="1979" spans="1:8" x14ac:dyDescent="0.2">
      <c r="A1979">
        <f t="shared" si="204"/>
        <v>1110</v>
      </c>
      <c r="B1979">
        <f t="shared" si="205"/>
        <v>39</v>
      </c>
      <c r="C1979" s="10" t="str">
        <f>IF(B1979=B1978," ",(LOOKUP(B1979,'Co List'!$A$3:$A$362,'Co List'!$B$3:$B$362)))</f>
        <v xml:space="preserve"> </v>
      </c>
      <c r="D1979" s="6" t="s">
        <v>401</v>
      </c>
      <c r="E1979">
        <v>53.168640000000003</v>
      </c>
      <c r="F1979">
        <v>69.741</v>
      </c>
      <c r="G1979">
        <v>100.4059</v>
      </c>
      <c r="H1979">
        <v>131.70904999999999</v>
      </c>
    </row>
    <row r="1980" spans="1:8" x14ac:dyDescent="0.2">
      <c r="A1980">
        <f t="shared" si="204"/>
        <v>1111</v>
      </c>
      <c r="B1980">
        <f t="shared" si="205"/>
        <v>39</v>
      </c>
      <c r="C1980" s="10" t="str">
        <f>IF(B1980=B1979," ",(LOOKUP(B1980,'Co List'!$A$3:$A$362,'Co List'!$B$3:$B$362)))</f>
        <v xml:space="preserve"> </v>
      </c>
      <c r="D1980" s="6" t="s">
        <v>402</v>
      </c>
      <c r="E1980">
        <v>17.60031</v>
      </c>
      <c r="F1980">
        <v>18.104099999999999</v>
      </c>
      <c r="G1980">
        <v>14.756</v>
      </c>
      <c r="H1980">
        <v>3.0324</v>
      </c>
    </row>
    <row r="1981" spans="1:8" x14ac:dyDescent="0.2">
      <c r="A1981">
        <f t="shared" si="204"/>
        <v>1112</v>
      </c>
      <c r="B1981">
        <f t="shared" si="205"/>
        <v>39</v>
      </c>
      <c r="C1981" s="10" t="str">
        <f>IF(B1981=B1980," ",(LOOKUP(B1981,'Co List'!$A$3:$A$362,'Co List'!$B$3:$B$362)))</f>
        <v xml:space="preserve"> </v>
      </c>
      <c r="D1981" s="6" t="s">
        <v>403</v>
      </c>
      <c r="E1981">
        <v>10.451999999999998</v>
      </c>
      <c r="F1981">
        <v>10.162750000000006</v>
      </c>
      <c r="G1981">
        <v>12.903539999999992</v>
      </c>
      <c r="H1981">
        <v>17.662590000000019</v>
      </c>
    </row>
    <row r="1982" spans="1:8" x14ac:dyDescent="0.2">
      <c r="A1982">
        <f t="shared" si="204"/>
        <v>1113</v>
      </c>
      <c r="B1982">
        <f t="shared" si="205"/>
        <v>39</v>
      </c>
      <c r="C1982" s="10" t="str">
        <f>IF(B1982=B1981," ",(LOOKUP(B1982,'Co List'!$A$3:$A$362,'Co List'!$B$3:$B$362)))</f>
        <v xml:space="preserve"> </v>
      </c>
      <c r="D1982" s="6" t="s">
        <v>404</v>
      </c>
      <c r="E1982" s="11">
        <v>81.220950000000002</v>
      </c>
      <c r="F1982" s="11">
        <v>98.007850000000005</v>
      </c>
      <c r="G1982" s="11">
        <v>128.06544</v>
      </c>
      <c r="H1982" s="11">
        <v>152.40404000000001</v>
      </c>
    </row>
    <row r="1983" spans="1:8" x14ac:dyDescent="0.2">
      <c r="A1983">
        <f t="shared" si="204"/>
        <v>1114</v>
      </c>
      <c r="B1983">
        <f t="shared" si="205"/>
        <v>39</v>
      </c>
      <c r="C1983" s="10" t="str">
        <f>IF(B1983=B1982," ",(LOOKUP(B1983,'Co List'!$A$3:$A$362,'Co List'!$B$3:$B$362)))</f>
        <v xml:space="preserve"> </v>
      </c>
      <c r="D1983" s="6" t="s">
        <v>405</v>
      </c>
      <c r="E1983">
        <v>5036.5609999999997</v>
      </c>
      <c r="F1983">
        <v>5490.4859999999999</v>
      </c>
      <c r="G1983">
        <v>8157.875</v>
      </c>
      <c r="H1983">
        <v>8507.5</v>
      </c>
    </row>
    <row r="1984" spans="1:8" x14ac:dyDescent="0.2">
      <c r="A1984">
        <f t="shared" si="204"/>
        <v>1115</v>
      </c>
      <c r="B1984">
        <f t="shared" si="205"/>
        <v>39</v>
      </c>
      <c r="C1984" s="10" t="str">
        <f>IF(B1984=B1983," ",(LOOKUP(B1984,'Co List'!$A$3:$A$362,'Co List'!$B$3:$B$362)))</f>
        <v xml:space="preserve"> </v>
      </c>
      <c r="D1984" s="6" t="s">
        <v>406</v>
      </c>
      <c r="E1984">
        <v>795</v>
      </c>
      <c r="F1984">
        <v>569.9</v>
      </c>
      <c r="G1984">
        <v>684.5</v>
      </c>
      <c r="H1984">
        <v>955.5</v>
      </c>
    </row>
    <row r="1985" spans="1:16" x14ac:dyDescent="0.2">
      <c r="A1985">
        <f t="shared" si="204"/>
        <v>1116</v>
      </c>
      <c r="B1985">
        <f t="shared" si="205"/>
        <v>39</v>
      </c>
      <c r="C1985" s="10" t="str">
        <f>IF(B1985=B1984," ",(LOOKUP(B1985,'Co List'!$A$3:$A$362,'Co List'!$B$3:$B$362)))</f>
        <v xml:space="preserve"> </v>
      </c>
      <c r="D1985" s="6" t="s">
        <v>407</v>
      </c>
      <c r="E1985" s="11">
        <v>415</v>
      </c>
      <c r="F1985" s="11">
        <v>198.3</v>
      </c>
      <c r="G1985" s="11">
        <v>181.3</v>
      </c>
      <c r="H1985" s="11">
        <v>312.5</v>
      </c>
    </row>
    <row r="1986" spans="1:16" x14ac:dyDescent="0.2">
      <c r="A1986">
        <f t="shared" si="204"/>
        <v>1117</v>
      </c>
      <c r="B1986">
        <f t="shared" si="205"/>
        <v>39</v>
      </c>
      <c r="C1986" s="10" t="str">
        <f>IF(B1986=B1985," ",(LOOKUP(B1986,'Co List'!$A$3:$A$362,'Co List'!$B$3:$B$362)))</f>
        <v xml:space="preserve"> </v>
      </c>
      <c r="D1986" s="6" t="s">
        <v>408</v>
      </c>
      <c r="E1986">
        <v>50.408999999999999</v>
      </c>
      <c r="F1986">
        <v>50.408999999999999</v>
      </c>
      <c r="G1986">
        <v>50.408999999999999</v>
      </c>
      <c r="H1986">
        <v>50.408999999999999</v>
      </c>
    </row>
    <row r="1987" spans="1:16" x14ac:dyDescent="0.2">
      <c r="A1987">
        <f t="shared" si="204"/>
        <v>1118</v>
      </c>
      <c r="B1987">
        <f t="shared" si="205"/>
        <v>39</v>
      </c>
      <c r="C1987" s="10" t="str">
        <f>IF(B1987=B1986," ",(LOOKUP(B1987,'Co List'!$A$3:$A$362,'Co List'!$B$3:$B$362)))</f>
        <v xml:space="preserve"> </v>
      </c>
      <c r="D1987" s="6" t="s">
        <v>409</v>
      </c>
      <c r="E1987">
        <v>163.47</v>
      </c>
      <c r="F1987">
        <v>179.02199999999999</v>
      </c>
      <c r="G1987">
        <v>239.018</v>
      </c>
      <c r="H1987">
        <v>261</v>
      </c>
    </row>
    <row r="1988" spans="1:16" x14ac:dyDescent="0.2">
      <c r="A1988">
        <f t="shared" si="204"/>
        <v>1119</v>
      </c>
      <c r="B1988">
        <f t="shared" si="205"/>
        <v>39</v>
      </c>
      <c r="C1988" s="10" t="str">
        <f>IF(B1988=B1987," ",(LOOKUP(B1988,'Co List'!$A$3:$A$362,'Co List'!$B$3:$B$362)))</f>
        <v xml:space="preserve"> </v>
      </c>
      <c r="D1988" s="6" t="s">
        <v>410</v>
      </c>
      <c r="E1988">
        <v>164.44558871999999</v>
      </c>
      <c r="F1988">
        <v>178.15905785999999</v>
      </c>
      <c r="G1988">
        <v>236.75549942000001</v>
      </c>
      <c r="H1988">
        <v>258.49411268</v>
      </c>
    </row>
    <row r="1989" spans="1:16" x14ac:dyDescent="0.2">
      <c r="A1989">
        <f t="shared" ref="A1989:A2052" si="210">IF(A1988&gt;0,A1988+1,(IF($C$1=C1989,1,0)))</f>
        <v>1120</v>
      </c>
      <c r="B1989">
        <f t="shared" ref="B1989:B2052" si="211">IF(D1989=$D$3,B1988+1,B1988)</f>
        <v>39</v>
      </c>
      <c r="C1989" s="10" t="str">
        <f>IF(B1989=B1988," ",(LOOKUP(B1989,'Co List'!$A$3:$A$362,'Co List'!$B$3:$B$362)))</f>
        <v xml:space="preserve"> </v>
      </c>
      <c r="D1989" s="6" t="s">
        <v>411</v>
      </c>
      <c r="E1989">
        <v>163.47000000000003</v>
      </c>
      <c r="F1989">
        <v>178.15905785999999</v>
      </c>
      <c r="G1989">
        <v>236.75549942000001</v>
      </c>
      <c r="H1989">
        <v>258.49411268</v>
      </c>
    </row>
    <row r="1990" spans="1:16" x14ac:dyDescent="0.2">
      <c r="A1990">
        <f t="shared" si="210"/>
        <v>1121</v>
      </c>
      <c r="B1990">
        <f t="shared" si="211"/>
        <v>39</v>
      </c>
      <c r="C1990" s="10" t="str">
        <f>IF(B1990=B1989," ",(LOOKUP(B1990,'Co List'!$A$3:$A$362,'Co List'!$B$3:$B$362)))</f>
        <v xml:space="preserve"> </v>
      </c>
      <c r="D1990" s="6" t="s">
        <v>412</v>
      </c>
      <c r="E1990">
        <v>0</v>
      </c>
      <c r="F1990">
        <v>-0.86294214000000125</v>
      </c>
      <c r="G1990">
        <v>-2.262500579999994</v>
      </c>
      <c r="H1990">
        <v>-2.5058873199999994</v>
      </c>
    </row>
    <row r="1991" spans="1:16" ht="13.5" thickBot="1" x14ac:dyDescent="0.25">
      <c r="A1991">
        <f t="shared" si="210"/>
        <v>1122</v>
      </c>
      <c r="B1991">
        <f t="shared" si="211"/>
        <v>39</v>
      </c>
      <c r="C1991" s="10" t="str">
        <f>IF(B1991=B1990," ",(LOOKUP(B1991,'Co List'!$A$3:$A$362,'Co List'!$B$3:$B$362)))</f>
        <v xml:space="preserve"> </v>
      </c>
      <c r="D1991" s="9" t="s">
        <v>413</v>
      </c>
      <c r="E1991">
        <v>12</v>
      </c>
      <c r="F1991">
        <v>12</v>
      </c>
      <c r="G1991">
        <v>12</v>
      </c>
      <c r="H1991">
        <v>12</v>
      </c>
    </row>
    <row r="1992" spans="1:16" ht="15" x14ac:dyDescent="0.25">
      <c r="A1992">
        <f t="shared" si="210"/>
        <v>1123</v>
      </c>
      <c r="B1992">
        <f t="shared" si="211"/>
        <v>40</v>
      </c>
      <c r="C1992" s="10" t="str">
        <f>IF(B1992=B1991," ",(LOOKUP(B1992,'Co List'!$A$3:$A$362,'Co List'!$B$3:$B$362)))</f>
        <v>ARCUTTIPORE TEA CO. LTD.</v>
      </c>
      <c r="D1992" s="4" t="s">
        <v>362</v>
      </c>
      <c r="E1992">
        <v>31.570577239829539</v>
      </c>
      <c r="F1992">
        <v>31.661590909090908</v>
      </c>
      <c r="G1992">
        <v>31.661590909090908</v>
      </c>
      <c r="H1992">
        <v>0</v>
      </c>
      <c r="J1992">
        <f t="shared" ref="J1992" si="212">COUNTIF(E2034:H2034,0)</f>
        <v>1</v>
      </c>
      <c r="K1992">
        <f>SUM(E1992:H1992)/(4-J1992)</f>
        <v>31.63125301933712</v>
      </c>
      <c r="L1992">
        <f>SUM(E2002:H2002)/(4-J1992)</f>
        <v>25.40739809798546</v>
      </c>
      <c r="M1992">
        <f>E2002</f>
        <v>25.505288414493897</v>
      </c>
      <c r="N1992">
        <f t="shared" ref="N1992" si="213">F2002</f>
        <v>23.662505450131377</v>
      </c>
      <c r="O1992">
        <f t="shared" ref="O1992" si="214">G2002</f>
        <v>27.0544004293311</v>
      </c>
      <c r="P1992">
        <f t="shared" ref="P1992" si="215">H2002</f>
        <v>0</v>
      </c>
    </row>
    <row r="1993" spans="1:16" x14ac:dyDescent="0.2">
      <c r="A1993">
        <f t="shared" si="210"/>
        <v>1124</v>
      </c>
      <c r="B1993">
        <f t="shared" si="211"/>
        <v>40</v>
      </c>
      <c r="C1993" s="10" t="str">
        <f>IF(B1993=B1992," ",(LOOKUP(B1993,'Co List'!$A$3:$A$362,'Co List'!$B$3:$B$362)))</f>
        <v xml:space="preserve"> </v>
      </c>
      <c r="D1993" s="6" t="s">
        <v>364</v>
      </c>
      <c r="E1993">
        <v>3.1136580978287496</v>
      </c>
      <c r="F1993">
        <v>3.1196649999999999</v>
      </c>
      <c r="G1993">
        <v>3.1196649999999999</v>
      </c>
      <c r="H1993">
        <v>0</v>
      </c>
    </row>
    <row r="1994" spans="1:16" x14ac:dyDescent="0.2">
      <c r="A1994">
        <f t="shared" si="210"/>
        <v>1125</v>
      </c>
      <c r="B1994">
        <f t="shared" si="211"/>
        <v>40</v>
      </c>
      <c r="C1994" s="10" t="str">
        <f>IF(B1994=B1993," ",(LOOKUP(B1994,'Co List'!$A$3:$A$362,'Co List'!$B$3:$B$362)))</f>
        <v xml:space="preserve"> </v>
      </c>
      <c r="D1994" s="6" t="s">
        <v>365</v>
      </c>
      <c r="E1994">
        <v>0</v>
      </c>
      <c r="F1994">
        <v>0</v>
      </c>
      <c r="G1994">
        <v>0</v>
      </c>
      <c r="H1994">
        <v>0</v>
      </c>
    </row>
    <row r="1995" spans="1:16" x14ac:dyDescent="0.2">
      <c r="A1995">
        <f t="shared" si="210"/>
        <v>1126</v>
      </c>
      <c r="B1995">
        <f t="shared" si="211"/>
        <v>40</v>
      </c>
      <c r="C1995" s="10" t="str">
        <f>IF(B1995=B1994," ",(LOOKUP(B1995,'Co List'!$A$3:$A$362,'Co List'!$B$3:$B$362)))</f>
        <v xml:space="preserve"> </v>
      </c>
      <c r="D1995" s="7" t="s">
        <v>366</v>
      </c>
      <c r="E1995">
        <v>0.95168986621245888</v>
      </c>
      <c r="F1995">
        <v>0.78612974917379996</v>
      </c>
      <c r="G1995">
        <v>1.0445714451479189</v>
      </c>
      <c r="H1995">
        <v>0</v>
      </c>
    </row>
    <row r="1996" spans="1:16" x14ac:dyDescent="0.2">
      <c r="A1996">
        <f t="shared" si="210"/>
        <v>1127</v>
      </c>
      <c r="B1996">
        <f t="shared" si="211"/>
        <v>40</v>
      </c>
      <c r="C1996" s="10" t="str">
        <f>IF(B1996=B1995," ",(LOOKUP(B1996,'Co List'!$A$3:$A$362,'Co List'!$B$3:$B$362)))</f>
        <v xml:space="preserve"> </v>
      </c>
      <c r="D1996" s="6" t="s">
        <v>367</v>
      </c>
      <c r="E1996">
        <v>-7842.9546170030444</v>
      </c>
      <c r="F1996">
        <v>-15775.003633420918</v>
      </c>
      <c r="G1996">
        <v>-219.06397108770119</v>
      </c>
      <c r="H1996">
        <v>0</v>
      </c>
    </row>
    <row r="1997" spans="1:16" x14ac:dyDescent="0.2">
      <c r="A1997">
        <f t="shared" si="210"/>
        <v>1128</v>
      </c>
      <c r="B1997">
        <f t="shared" si="211"/>
        <v>40</v>
      </c>
      <c r="C1997" s="10" t="str">
        <f>IF(B1997=B1996," ",(LOOKUP(B1997,'Co List'!$A$3:$A$362,'Co List'!$B$3:$B$362)))</f>
        <v xml:space="preserve"> </v>
      </c>
      <c r="D1997" s="6" t="s">
        <v>368</v>
      </c>
      <c r="E1997">
        <v>4.5545157883024816E-4</v>
      </c>
      <c r="F1997">
        <v>4.4646236698361088E-4</v>
      </c>
      <c r="G1997">
        <v>5.1046038545907732E-4</v>
      </c>
      <c r="H1997">
        <v>0</v>
      </c>
    </row>
    <row r="1998" spans="1:16" x14ac:dyDescent="0.2">
      <c r="A1998">
        <f t="shared" si="210"/>
        <v>1129</v>
      </c>
      <c r="B1998">
        <f t="shared" si="211"/>
        <v>40</v>
      </c>
      <c r="C1998" s="10" t="str">
        <f>IF(B1998=B1997," ",(LOOKUP(B1998,'Co List'!$A$3:$A$362,'Co List'!$B$3:$B$362)))</f>
        <v xml:space="preserve"> </v>
      </c>
      <c r="D1998" s="6" t="s">
        <v>369</v>
      </c>
      <c r="E1998">
        <v>-7.9704026295293424</v>
      </c>
      <c r="F1998">
        <v>-11.453294022328837</v>
      </c>
      <c r="G1998">
        <v>-8.2132363173439877</v>
      </c>
      <c r="H1998">
        <v>0</v>
      </c>
    </row>
    <row r="1999" spans="1:16" x14ac:dyDescent="0.2">
      <c r="A1999">
        <f t="shared" si="210"/>
        <v>1130</v>
      </c>
      <c r="B1999">
        <f t="shared" si="211"/>
        <v>40</v>
      </c>
      <c r="C1999" s="10" t="str">
        <f>IF(B1999=B1998," ",(LOOKUP(B1999,'Co List'!$A$3:$A$362,'Co List'!$B$3:$B$362)))</f>
        <v xml:space="preserve"> </v>
      </c>
      <c r="D1999" s="6" t="s">
        <v>370</v>
      </c>
      <c r="E1999">
        <v>0</v>
      </c>
      <c r="F1999">
        <v>0</v>
      </c>
      <c r="G1999">
        <v>0</v>
      </c>
      <c r="H1999">
        <v>0</v>
      </c>
    </row>
    <row r="2000" spans="1:16" x14ac:dyDescent="0.2">
      <c r="A2000">
        <f t="shared" si="210"/>
        <v>1131</v>
      </c>
      <c r="B2000">
        <f t="shared" si="211"/>
        <v>40</v>
      </c>
      <c r="C2000" s="10" t="str">
        <f>IF(B2000=B1999," ",(LOOKUP(B2000,'Co List'!$A$3:$A$362,'Co List'!$B$3:$B$362)))</f>
        <v xml:space="preserve"> </v>
      </c>
      <c r="D2000" s="6" t="s">
        <v>371</v>
      </c>
      <c r="E2000">
        <v>0</v>
      </c>
      <c r="F2000">
        <v>0</v>
      </c>
      <c r="G2000">
        <v>0</v>
      </c>
      <c r="H2000">
        <v>0</v>
      </c>
    </row>
    <row r="2001" spans="1:8" x14ac:dyDescent="0.2">
      <c r="A2001">
        <f t="shared" si="210"/>
        <v>1132</v>
      </c>
      <c r="B2001">
        <f t="shared" si="211"/>
        <v>40</v>
      </c>
      <c r="C2001" s="10" t="str">
        <f>IF(B2001=B2000," ",(LOOKUP(B2001,'Co List'!$A$3:$A$362,'Co List'!$B$3:$B$362)))</f>
        <v xml:space="preserve"> </v>
      </c>
      <c r="D2001" s="6" t="s">
        <v>372</v>
      </c>
      <c r="E2001">
        <v>100</v>
      </c>
      <c r="F2001">
        <v>99.999999999999986</v>
      </c>
      <c r="G2001">
        <v>100</v>
      </c>
      <c r="H2001">
        <v>0</v>
      </c>
    </row>
    <row r="2002" spans="1:8" x14ac:dyDescent="0.2">
      <c r="A2002">
        <f t="shared" si="210"/>
        <v>1133</v>
      </c>
      <c r="B2002">
        <f t="shared" si="211"/>
        <v>40</v>
      </c>
      <c r="C2002" s="10" t="str">
        <f>IF(B2002=B2001," ",(LOOKUP(B2002,'Co List'!$A$3:$A$362,'Co List'!$B$3:$B$362)))</f>
        <v xml:space="preserve"> </v>
      </c>
      <c r="D2002" s="6" t="s">
        <v>373</v>
      </c>
      <c r="E2002">
        <v>25.505288414493897</v>
      </c>
      <c r="F2002">
        <v>23.662505450131377</v>
      </c>
      <c r="G2002">
        <v>27.0544004293311</v>
      </c>
      <c r="H2002">
        <v>0</v>
      </c>
    </row>
    <row r="2003" spans="1:8" x14ac:dyDescent="0.2">
      <c r="A2003">
        <f t="shared" si="210"/>
        <v>1134</v>
      </c>
      <c r="B2003">
        <f t="shared" si="211"/>
        <v>40</v>
      </c>
      <c r="C2003" s="10" t="str">
        <f>IF(B2003=B2002," ",(LOOKUP(B2003,'Co List'!$A$3:$A$362,'Co List'!$B$3:$B$362)))</f>
        <v xml:space="preserve"> </v>
      </c>
      <c r="D2003" s="6" t="s">
        <v>374</v>
      </c>
      <c r="E2003">
        <v>25.358260575415809</v>
      </c>
      <c r="F2003">
        <v>23.52636316872475</v>
      </c>
      <c r="G2003">
        <v>26.898742872091443</v>
      </c>
      <c r="H2003">
        <v>0</v>
      </c>
    </row>
    <row r="2004" spans="1:8" x14ac:dyDescent="0.2">
      <c r="A2004">
        <f t="shared" si="210"/>
        <v>1135</v>
      </c>
      <c r="B2004">
        <f t="shared" si="211"/>
        <v>40</v>
      </c>
      <c r="C2004" s="10" t="str">
        <f>IF(B2004=B2003," ",(LOOKUP(B2004,'Co List'!$A$3:$A$362,'Co List'!$B$3:$B$362)))</f>
        <v xml:space="preserve"> </v>
      </c>
      <c r="D2004" s="6" t="s">
        <v>375</v>
      </c>
      <c r="E2004">
        <v>8.5723234495079986E-2</v>
      </c>
      <c r="F2004">
        <v>7.9376509828979994E-2</v>
      </c>
      <c r="G2004">
        <v>9.0754712603100002E-2</v>
      </c>
      <c r="H2004">
        <v>0</v>
      </c>
    </row>
    <row r="2005" spans="1:8" x14ac:dyDescent="0.2">
      <c r="A2005">
        <f t="shared" si="210"/>
        <v>1136</v>
      </c>
      <c r="B2005">
        <f t="shared" si="211"/>
        <v>40</v>
      </c>
      <c r="C2005" s="10" t="str">
        <f>IF(B2005=B2004," ",(LOOKUP(B2005,'Co List'!$A$3:$A$362,'Co List'!$B$3:$B$362)))</f>
        <v xml:space="preserve"> </v>
      </c>
      <c r="D2005" s="6" t="s">
        <v>376</v>
      </c>
      <c r="E2005">
        <v>6.1304604583008002E-2</v>
      </c>
      <c r="F2005">
        <v>5.6765771577647998E-2</v>
      </c>
      <c r="G2005">
        <v>6.490284463656E-2</v>
      </c>
      <c r="H2005">
        <v>0</v>
      </c>
    </row>
    <row r="2006" spans="1:8" x14ac:dyDescent="0.2">
      <c r="A2006">
        <f t="shared" si="210"/>
        <v>1137</v>
      </c>
      <c r="B2006">
        <f t="shared" si="211"/>
        <v>40</v>
      </c>
      <c r="C2006" s="10" t="str">
        <f>IF(B2006=B2005," ",(LOOKUP(B2006,'Co List'!$A$3:$A$362,'Co List'!$B$3:$B$362)))</f>
        <v xml:space="preserve"> </v>
      </c>
      <c r="D2006" s="6" t="s">
        <v>377</v>
      </c>
      <c r="E2006">
        <v>0</v>
      </c>
      <c r="F2006">
        <v>0</v>
      </c>
      <c r="G2006">
        <v>0</v>
      </c>
      <c r="H2006">
        <v>0</v>
      </c>
    </row>
    <row r="2007" spans="1:8" ht="15" x14ac:dyDescent="0.25">
      <c r="A2007">
        <f t="shared" si="210"/>
        <v>1138</v>
      </c>
      <c r="B2007">
        <f t="shared" si="211"/>
        <v>40</v>
      </c>
      <c r="C2007" s="10" t="str">
        <f>IF(B2007=B2006," ",(LOOKUP(B2007,'Co List'!$A$3:$A$362,'Co List'!$B$3:$B$362)))</f>
        <v xml:space="preserve"> </v>
      </c>
      <c r="D2007" s="8" t="s">
        <v>378</v>
      </c>
      <c r="E2007">
        <v>0</v>
      </c>
      <c r="F2007">
        <v>0</v>
      </c>
      <c r="G2007">
        <v>0</v>
      </c>
      <c r="H2007">
        <v>0</v>
      </c>
    </row>
    <row r="2008" spans="1:8" ht="15" x14ac:dyDescent="0.25">
      <c r="A2008">
        <f t="shared" si="210"/>
        <v>1139</v>
      </c>
      <c r="B2008">
        <f t="shared" si="211"/>
        <v>40</v>
      </c>
      <c r="C2008" s="10" t="str">
        <f>IF(B2008=B2007," ",(LOOKUP(B2008,'Co List'!$A$3:$A$362,'Co List'!$B$3:$B$362)))</f>
        <v xml:space="preserve"> </v>
      </c>
      <c r="D2008" s="8" t="s">
        <v>379</v>
      </c>
      <c r="E2008">
        <v>0</v>
      </c>
      <c r="F2008">
        <v>0</v>
      </c>
      <c r="G2008">
        <v>0</v>
      </c>
      <c r="H2008">
        <v>0</v>
      </c>
    </row>
    <row r="2009" spans="1:8" ht="15" x14ac:dyDescent="0.25">
      <c r="A2009">
        <f t="shared" si="210"/>
        <v>1140</v>
      </c>
      <c r="B2009">
        <f t="shared" si="211"/>
        <v>40</v>
      </c>
      <c r="C2009" s="10" t="str">
        <f>IF(B2009=B2008," ",(LOOKUP(B2009,'Co List'!$A$3:$A$362,'Co List'!$B$3:$B$362)))</f>
        <v xml:space="preserve"> </v>
      </c>
      <c r="D2009" s="8" t="s">
        <v>380</v>
      </c>
      <c r="E2009">
        <v>0</v>
      </c>
      <c r="F2009">
        <v>0</v>
      </c>
      <c r="G2009">
        <v>0</v>
      </c>
      <c r="H2009">
        <v>0</v>
      </c>
    </row>
    <row r="2010" spans="1:8" ht="15" x14ac:dyDescent="0.25">
      <c r="A2010">
        <f t="shared" si="210"/>
        <v>1141</v>
      </c>
      <c r="B2010">
        <f t="shared" si="211"/>
        <v>40</v>
      </c>
      <c r="C2010" s="10" t="str">
        <f>IF(B2010=B2009," ",(LOOKUP(B2010,'Co List'!$A$3:$A$362,'Co List'!$B$3:$B$362)))</f>
        <v xml:space="preserve"> </v>
      </c>
      <c r="D2010" s="8" t="s">
        <v>381</v>
      </c>
      <c r="E2010">
        <v>25.505288414493897</v>
      </c>
      <c r="F2010">
        <v>23.662505450131377</v>
      </c>
      <c r="G2010">
        <v>27.0544004293311</v>
      </c>
      <c r="H2010">
        <v>0</v>
      </c>
    </row>
    <row r="2011" spans="1:8" ht="15" x14ac:dyDescent="0.25">
      <c r="A2011">
        <f t="shared" si="210"/>
        <v>1142</v>
      </c>
      <c r="B2011">
        <f t="shared" si="211"/>
        <v>40</v>
      </c>
      <c r="C2011" s="10" t="str">
        <f>IF(B2011=B2010," ",(LOOKUP(B2011,'Co List'!$A$3:$A$362,'Co List'!$B$3:$B$362)))</f>
        <v xml:space="preserve"> </v>
      </c>
      <c r="D2011" s="8" t="s">
        <v>382</v>
      </c>
      <c r="E2011">
        <v>0</v>
      </c>
      <c r="F2011">
        <v>0</v>
      </c>
      <c r="G2011">
        <v>0</v>
      </c>
      <c r="H2011">
        <v>0</v>
      </c>
    </row>
    <row r="2012" spans="1:8" ht="15" x14ac:dyDescent="0.25">
      <c r="A2012">
        <f t="shared" si="210"/>
        <v>1143</v>
      </c>
      <c r="B2012">
        <f t="shared" si="211"/>
        <v>40</v>
      </c>
      <c r="C2012" s="10" t="str">
        <f>IF(B2012=B2011," ",(LOOKUP(B2012,'Co List'!$A$3:$A$362,'Co List'!$B$3:$B$362)))</f>
        <v xml:space="preserve"> </v>
      </c>
      <c r="D2012" s="8" t="s">
        <v>383</v>
      </c>
      <c r="E2012">
        <v>25.505288414493897</v>
      </c>
      <c r="F2012">
        <v>23.662505450131377</v>
      </c>
      <c r="G2012">
        <v>27.0544004293311</v>
      </c>
      <c r="H2012">
        <v>0</v>
      </c>
    </row>
    <row r="2013" spans="1:8" x14ac:dyDescent="0.2">
      <c r="A2013">
        <f t="shared" si="210"/>
        <v>1144</v>
      </c>
      <c r="B2013">
        <f t="shared" si="211"/>
        <v>40</v>
      </c>
      <c r="C2013" s="10" t="str">
        <f>IF(B2013=B2012," ",(LOOKUP(B2013,'Co List'!$A$3:$A$362,'Co List'!$B$3:$B$362)))</f>
        <v xml:space="preserve"> </v>
      </c>
      <c r="D2013" s="6" t="s">
        <v>384</v>
      </c>
      <c r="E2013">
        <v>0</v>
      </c>
      <c r="F2013">
        <v>0</v>
      </c>
      <c r="G2013">
        <v>0</v>
      </c>
      <c r="H2013">
        <v>0</v>
      </c>
    </row>
    <row r="2014" spans="1:8" x14ac:dyDescent="0.2">
      <c r="A2014">
        <f t="shared" si="210"/>
        <v>1145</v>
      </c>
      <c r="B2014">
        <f t="shared" si="211"/>
        <v>40</v>
      </c>
      <c r="C2014" s="10" t="str">
        <f>IF(B2014=B2013," ",(LOOKUP(B2014,'Co List'!$A$3:$A$362,'Co List'!$B$3:$B$362)))</f>
        <v xml:space="preserve"> </v>
      </c>
      <c r="D2014" s="6" t="s">
        <v>385</v>
      </c>
      <c r="E2014">
        <v>8.1914223120000003</v>
      </c>
      <c r="F2014">
        <v>7.5849507719999991</v>
      </c>
      <c r="G2014">
        <v>8.6722133400000008</v>
      </c>
      <c r="H2014">
        <v>0</v>
      </c>
    </row>
    <row r="2015" spans="1:8" x14ac:dyDescent="0.2">
      <c r="A2015">
        <f t="shared" si="210"/>
        <v>1146</v>
      </c>
      <c r="B2015">
        <f t="shared" si="211"/>
        <v>40</v>
      </c>
      <c r="C2015" s="10" t="str">
        <f>IF(B2015=B2014," ",(LOOKUP(B2015,'Co List'!$A$3:$A$362,'Co List'!$B$3:$B$362)))</f>
        <v xml:space="preserve"> </v>
      </c>
      <c r="D2015" s="6" t="s">
        <v>386</v>
      </c>
      <c r="E2015">
        <v>0</v>
      </c>
      <c r="F2015">
        <v>0</v>
      </c>
      <c r="G2015">
        <v>0</v>
      </c>
      <c r="H2015">
        <v>0</v>
      </c>
    </row>
    <row r="2016" spans="1:8" x14ac:dyDescent="0.2">
      <c r="A2016">
        <f t="shared" si="210"/>
        <v>1147</v>
      </c>
      <c r="B2016">
        <f t="shared" si="211"/>
        <v>40</v>
      </c>
      <c r="C2016" s="10" t="str">
        <f>IF(B2016=B2015," ",(LOOKUP(B2016,'Co List'!$A$3:$A$362,'Co List'!$B$3:$B$362)))</f>
        <v xml:space="preserve"> </v>
      </c>
      <c r="D2016" s="6" t="s">
        <v>387</v>
      </c>
      <c r="E2016">
        <v>0</v>
      </c>
      <c r="F2016">
        <v>0</v>
      </c>
      <c r="G2016">
        <v>0</v>
      </c>
      <c r="H2016">
        <v>0</v>
      </c>
    </row>
    <row r="2017" spans="1:8" x14ac:dyDescent="0.2">
      <c r="A2017">
        <f t="shared" si="210"/>
        <v>1148</v>
      </c>
      <c r="B2017">
        <f t="shared" si="211"/>
        <v>40</v>
      </c>
      <c r="C2017" s="10" t="str">
        <f>IF(B2017=B2016," ",(LOOKUP(B2017,'Co List'!$A$3:$A$362,'Co List'!$B$3:$B$362)))</f>
        <v xml:space="preserve"> </v>
      </c>
      <c r="D2017" s="6" t="s">
        <v>388</v>
      </c>
      <c r="E2017">
        <v>0</v>
      </c>
      <c r="F2017">
        <v>0</v>
      </c>
      <c r="G2017">
        <v>0</v>
      </c>
      <c r="H2017">
        <v>0</v>
      </c>
    </row>
    <row r="2018" spans="1:8" x14ac:dyDescent="0.2">
      <c r="A2018">
        <f t="shared" si="210"/>
        <v>1149</v>
      </c>
      <c r="B2018">
        <f t="shared" si="211"/>
        <v>40</v>
      </c>
      <c r="C2018" s="10" t="str">
        <f>IF(B2018=B2017," ",(LOOKUP(B2018,'Co List'!$A$3:$A$362,'Co List'!$B$3:$B$362)))</f>
        <v xml:space="preserve"> </v>
      </c>
      <c r="D2018" s="6" t="s">
        <v>389</v>
      </c>
      <c r="E2018">
        <v>0</v>
      </c>
      <c r="F2018">
        <v>0</v>
      </c>
      <c r="G2018">
        <v>0</v>
      </c>
      <c r="H2018">
        <v>0</v>
      </c>
    </row>
    <row r="2019" spans="1:8" x14ac:dyDescent="0.2">
      <c r="A2019">
        <f t="shared" si="210"/>
        <v>1150</v>
      </c>
      <c r="B2019">
        <f t="shared" si="211"/>
        <v>40</v>
      </c>
      <c r="C2019" s="10" t="str">
        <f>IF(B2019=B2018," ",(LOOKUP(B2019,'Co List'!$A$3:$A$362,'Co List'!$B$3:$B$362)))</f>
        <v xml:space="preserve"> </v>
      </c>
      <c r="D2019" s="6" t="s">
        <v>390</v>
      </c>
      <c r="E2019">
        <v>6.7220439719999998</v>
      </c>
      <c r="F2019">
        <v>7.5849507719999991</v>
      </c>
      <c r="G2019">
        <v>8.6722133400000008</v>
      </c>
      <c r="H2019">
        <v>0</v>
      </c>
    </row>
    <row r="2020" spans="1:8" x14ac:dyDescent="0.2">
      <c r="A2020">
        <f t="shared" si="210"/>
        <v>1151</v>
      </c>
      <c r="B2020">
        <f t="shared" si="211"/>
        <v>40</v>
      </c>
      <c r="C2020" s="10" t="str">
        <f>IF(B2020=B2019," ",(LOOKUP(B2020,'Co List'!$A$3:$A$362,'Co List'!$B$3:$B$362)))</f>
        <v xml:space="preserve"> </v>
      </c>
      <c r="D2020" s="6" t="s">
        <v>391</v>
      </c>
      <c r="E2020">
        <v>0</v>
      </c>
      <c r="F2020">
        <v>0</v>
      </c>
      <c r="G2020">
        <v>0</v>
      </c>
      <c r="H2020">
        <v>0</v>
      </c>
    </row>
    <row r="2021" spans="1:8" x14ac:dyDescent="0.2">
      <c r="A2021">
        <f t="shared" si="210"/>
        <v>1152</v>
      </c>
      <c r="B2021">
        <f t="shared" si="211"/>
        <v>40</v>
      </c>
      <c r="C2021" s="10" t="str">
        <f>IF(B2021=B2020," ",(LOOKUP(B2021,'Co List'!$A$3:$A$362,'Co List'!$B$3:$B$362)))</f>
        <v xml:space="preserve"> </v>
      </c>
      <c r="D2021" s="6" t="s">
        <v>392</v>
      </c>
      <c r="E2021">
        <v>0</v>
      </c>
      <c r="F2021">
        <v>0</v>
      </c>
      <c r="G2021">
        <v>0</v>
      </c>
      <c r="H2021">
        <v>0</v>
      </c>
    </row>
    <row r="2022" spans="1:8" x14ac:dyDescent="0.2">
      <c r="A2022">
        <f t="shared" si="210"/>
        <v>1153</v>
      </c>
      <c r="B2022">
        <f t="shared" si="211"/>
        <v>40</v>
      </c>
      <c r="C2022" s="10" t="str">
        <f>IF(B2022=B2021," ",(LOOKUP(B2022,'Co List'!$A$3:$A$362,'Co List'!$B$3:$B$362)))</f>
        <v xml:space="preserve"> </v>
      </c>
      <c r="D2022" s="6" t="s">
        <v>393</v>
      </c>
      <c r="E2022">
        <v>0</v>
      </c>
      <c r="F2022">
        <v>0</v>
      </c>
      <c r="G2022">
        <v>0</v>
      </c>
      <c r="H2022">
        <v>0</v>
      </c>
    </row>
    <row r="2023" spans="1:8" ht="15" x14ac:dyDescent="0.25">
      <c r="A2023">
        <f t="shared" si="210"/>
        <v>1154</v>
      </c>
      <c r="B2023">
        <f t="shared" si="211"/>
        <v>40</v>
      </c>
      <c r="C2023" s="10" t="str">
        <f>IF(B2023=B2022," ",(LOOKUP(B2023,'Co List'!$A$3:$A$362,'Co List'!$B$3:$B$362)))</f>
        <v xml:space="preserve"> </v>
      </c>
      <c r="D2023" s="8" t="s">
        <v>394</v>
      </c>
      <c r="E2023">
        <v>1.46937834</v>
      </c>
      <c r="F2023">
        <v>0</v>
      </c>
      <c r="G2023">
        <v>0</v>
      </c>
      <c r="H2023">
        <v>0</v>
      </c>
    </row>
    <row r="2024" spans="1:8" ht="15" x14ac:dyDescent="0.25">
      <c r="A2024">
        <f t="shared" si="210"/>
        <v>1155</v>
      </c>
      <c r="B2024">
        <f t="shared" si="211"/>
        <v>40</v>
      </c>
      <c r="C2024" s="10" t="str">
        <f>IF(B2024=B2023," ",(LOOKUP(B2024,'Co List'!$A$3:$A$362,'Co List'!$B$3:$B$362)))</f>
        <v xml:space="preserve"> </v>
      </c>
      <c r="D2024" s="8" t="s">
        <v>395</v>
      </c>
      <c r="E2024">
        <v>3.3398558000000002E-2</v>
      </c>
      <c r="F2024">
        <v>3.3715099799999988E-2</v>
      </c>
      <c r="G2024">
        <v>4.5708183900000005E-2</v>
      </c>
      <c r="H2024">
        <v>0</v>
      </c>
    </row>
    <row r="2025" spans="1:8" ht="15" x14ac:dyDescent="0.25">
      <c r="A2025">
        <f t="shared" si="210"/>
        <v>1156</v>
      </c>
      <c r="B2025">
        <f t="shared" si="211"/>
        <v>40</v>
      </c>
      <c r="C2025" s="10" t="str">
        <f>IF(B2025=B2024," ",(LOOKUP(B2025,'Co List'!$A$3:$A$362,'Co List'!$B$3:$B$362)))</f>
        <v xml:space="preserve"> </v>
      </c>
      <c r="D2025" s="8" t="s">
        <v>396</v>
      </c>
      <c r="E2025">
        <v>0</v>
      </c>
      <c r="F2025">
        <v>0</v>
      </c>
      <c r="G2025">
        <v>0</v>
      </c>
      <c r="H2025">
        <v>0</v>
      </c>
    </row>
    <row r="2026" spans="1:8" x14ac:dyDescent="0.2">
      <c r="A2026">
        <f t="shared" si="210"/>
        <v>1157</v>
      </c>
      <c r="B2026">
        <f t="shared" si="211"/>
        <v>40</v>
      </c>
      <c r="C2026" s="10" t="str">
        <f>IF(B2026=B2025," ",(LOOKUP(B2026,'Co List'!$A$3:$A$362,'Co List'!$B$3:$B$362)))</f>
        <v xml:space="preserve"> </v>
      </c>
      <c r="D2026" s="6" t="s">
        <v>397</v>
      </c>
      <c r="E2026">
        <v>0</v>
      </c>
      <c r="F2026">
        <v>0</v>
      </c>
      <c r="G2026">
        <v>0</v>
      </c>
      <c r="H2026">
        <v>0</v>
      </c>
    </row>
    <row r="2027" spans="1:8" x14ac:dyDescent="0.2">
      <c r="A2027">
        <f t="shared" si="210"/>
        <v>1158</v>
      </c>
      <c r="B2027">
        <f t="shared" si="211"/>
        <v>40</v>
      </c>
      <c r="C2027" s="10" t="str">
        <f>IF(B2027=B2026," ",(LOOKUP(B2027,'Co List'!$A$3:$A$362,'Co List'!$B$3:$B$362)))</f>
        <v xml:space="preserve"> </v>
      </c>
      <c r="D2027" s="6" t="s">
        <v>398</v>
      </c>
      <c r="E2027">
        <v>0</v>
      </c>
      <c r="F2027">
        <v>0</v>
      </c>
      <c r="G2027">
        <v>0</v>
      </c>
      <c r="H2027">
        <v>0</v>
      </c>
    </row>
    <row r="2028" spans="1:8" x14ac:dyDescent="0.2">
      <c r="A2028">
        <f t="shared" si="210"/>
        <v>1159</v>
      </c>
      <c r="B2028">
        <f t="shared" si="211"/>
        <v>40</v>
      </c>
      <c r="C2028" s="10" t="str">
        <f>IF(B2028=B2027," ",(LOOKUP(B2028,'Co List'!$A$3:$A$362,'Co List'!$B$3:$B$362)))</f>
        <v xml:space="preserve"> </v>
      </c>
      <c r="D2028" s="6" t="s">
        <v>399</v>
      </c>
      <c r="E2028">
        <v>0</v>
      </c>
      <c r="F2028">
        <v>0</v>
      </c>
      <c r="G2028">
        <v>0</v>
      </c>
      <c r="H2028">
        <v>0</v>
      </c>
    </row>
    <row r="2029" spans="1:8" x14ac:dyDescent="0.2">
      <c r="A2029">
        <f t="shared" si="210"/>
        <v>1160</v>
      </c>
      <c r="B2029">
        <f t="shared" si="211"/>
        <v>40</v>
      </c>
      <c r="C2029" s="10" t="str">
        <f>IF(B2029=B2028," ",(LOOKUP(B2029,'Co List'!$A$3:$A$362,'Co List'!$B$3:$B$362)))</f>
        <v xml:space="preserve"> </v>
      </c>
      <c r="D2029" s="6" t="s">
        <v>400</v>
      </c>
      <c r="E2029">
        <v>0</v>
      </c>
      <c r="F2029">
        <v>0</v>
      </c>
      <c r="G2029">
        <v>0</v>
      </c>
      <c r="H2029">
        <v>0</v>
      </c>
    </row>
    <row r="2030" spans="1:8" x14ac:dyDescent="0.2">
      <c r="A2030">
        <f t="shared" si="210"/>
        <v>1161</v>
      </c>
      <c r="B2030">
        <f t="shared" si="211"/>
        <v>40</v>
      </c>
      <c r="C2030" s="10" t="str">
        <f>IF(B2030=B2029," ",(LOOKUP(B2030,'Co List'!$A$3:$A$362,'Co List'!$B$3:$B$362)))</f>
        <v xml:space="preserve"> </v>
      </c>
      <c r="D2030" s="6" t="s">
        <v>401</v>
      </c>
      <c r="E2030">
        <v>0</v>
      </c>
      <c r="F2030">
        <v>0</v>
      </c>
      <c r="G2030">
        <v>0</v>
      </c>
      <c r="H2030">
        <v>0</v>
      </c>
    </row>
    <row r="2031" spans="1:8" x14ac:dyDescent="0.2">
      <c r="A2031">
        <f t="shared" si="210"/>
        <v>1162</v>
      </c>
      <c r="B2031">
        <f t="shared" si="211"/>
        <v>40</v>
      </c>
      <c r="C2031" s="10" t="str">
        <f>IF(B2031=B2030," ",(LOOKUP(B2031,'Co List'!$A$3:$A$362,'Co List'!$B$3:$B$362)))</f>
        <v xml:space="preserve"> </v>
      </c>
      <c r="D2031" s="6" t="s">
        <v>402</v>
      </c>
      <c r="E2031">
        <v>0</v>
      </c>
      <c r="F2031">
        <v>0</v>
      </c>
      <c r="G2031">
        <v>0</v>
      </c>
      <c r="H2031">
        <v>0</v>
      </c>
    </row>
    <row r="2032" spans="1:8" x14ac:dyDescent="0.2">
      <c r="A2032">
        <f t="shared" si="210"/>
        <v>1163</v>
      </c>
      <c r="B2032">
        <f t="shared" si="211"/>
        <v>40</v>
      </c>
      <c r="C2032" s="10" t="str">
        <f>IF(B2032=B2031," ",(LOOKUP(B2032,'Co List'!$A$3:$A$362,'Co List'!$B$3:$B$362)))</f>
        <v xml:space="preserve"> </v>
      </c>
      <c r="D2032" s="6" t="s">
        <v>403</v>
      </c>
      <c r="E2032">
        <v>0</v>
      </c>
      <c r="F2032">
        <v>0</v>
      </c>
      <c r="G2032">
        <v>0</v>
      </c>
      <c r="H2032">
        <v>0</v>
      </c>
    </row>
    <row r="2033" spans="1:16" x14ac:dyDescent="0.2">
      <c r="A2033">
        <f t="shared" si="210"/>
        <v>1164</v>
      </c>
      <c r="B2033">
        <f t="shared" si="211"/>
        <v>40</v>
      </c>
      <c r="C2033" s="10" t="str">
        <f>IF(B2033=B2032," ",(LOOKUP(B2033,'Co List'!$A$3:$A$362,'Co List'!$B$3:$B$362)))</f>
        <v xml:space="preserve"> </v>
      </c>
      <c r="D2033" s="6" t="s">
        <v>404</v>
      </c>
      <c r="E2033" s="11">
        <v>0</v>
      </c>
      <c r="F2033" s="11">
        <v>0</v>
      </c>
      <c r="G2033" s="11">
        <v>0</v>
      </c>
      <c r="H2033" s="11">
        <v>0</v>
      </c>
    </row>
    <row r="2034" spans="1:16" x14ac:dyDescent="0.2">
      <c r="A2034">
        <f t="shared" si="210"/>
        <v>1165</v>
      </c>
      <c r="B2034">
        <f t="shared" si="211"/>
        <v>40</v>
      </c>
      <c r="C2034" s="10" t="str">
        <f>IF(B2034=B2033," ",(LOOKUP(B2034,'Co List'!$A$3:$A$362,'Co List'!$B$3:$B$362)))</f>
        <v xml:space="preserve"> </v>
      </c>
      <c r="D2034" s="6" t="s">
        <v>405</v>
      </c>
      <c r="E2034">
        <v>2.68</v>
      </c>
      <c r="F2034">
        <v>3.01</v>
      </c>
      <c r="G2034">
        <v>2.59</v>
      </c>
      <c r="H2034">
        <v>0</v>
      </c>
    </row>
    <row r="2035" spans="1:16" x14ac:dyDescent="0.2">
      <c r="A2035">
        <f t="shared" si="210"/>
        <v>1166</v>
      </c>
      <c r="B2035">
        <f t="shared" si="211"/>
        <v>40</v>
      </c>
      <c r="C2035" s="10" t="str">
        <f>IF(B2035=B2034," ",(LOOKUP(B2035,'Co List'!$A$3:$A$362,'Co List'!$B$3:$B$362)))</f>
        <v xml:space="preserve"> </v>
      </c>
      <c r="D2035" s="6" t="s">
        <v>406</v>
      </c>
      <c r="E2035">
        <v>-0.32</v>
      </c>
      <c r="F2035">
        <v>-0.20660000000000001</v>
      </c>
      <c r="G2035">
        <v>-0.32940000000000003</v>
      </c>
      <c r="H2035">
        <v>0</v>
      </c>
    </row>
    <row r="2036" spans="1:16" x14ac:dyDescent="0.2">
      <c r="A2036">
        <f t="shared" si="210"/>
        <v>1167</v>
      </c>
      <c r="B2036">
        <f t="shared" si="211"/>
        <v>40</v>
      </c>
      <c r="C2036" s="10" t="str">
        <f>IF(B2036=B2035," ",(LOOKUP(B2036,'Co List'!$A$3:$A$362,'Co List'!$B$3:$B$362)))</f>
        <v xml:space="preserve"> </v>
      </c>
      <c r="D2036" s="6" t="s">
        <v>407</v>
      </c>
      <c r="E2036" s="11">
        <v>-0.32519999999999999</v>
      </c>
      <c r="F2036" s="11">
        <v>-0.15</v>
      </c>
      <c r="G2036" s="11">
        <v>-12.35</v>
      </c>
      <c r="H2036" s="11">
        <v>0</v>
      </c>
    </row>
    <row r="2037" spans="1:16" x14ac:dyDescent="0.2">
      <c r="A2037">
        <f t="shared" si="210"/>
        <v>1168</v>
      </c>
      <c r="B2037">
        <f t="shared" si="211"/>
        <v>40</v>
      </c>
      <c r="C2037" s="10" t="str">
        <f>IF(B2037=B2036," ",(LOOKUP(B2037,'Co List'!$A$3:$A$362,'Co List'!$B$3:$B$362)))</f>
        <v xml:space="preserve"> </v>
      </c>
      <c r="D2037" s="6" t="s">
        <v>408</v>
      </c>
      <c r="E2037">
        <v>5.6</v>
      </c>
      <c r="F2037">
        <v>5.3</v>
      </c>
      <c r="G2037">
        <v>5.3</v>
      </c>
      <c r="H2037">
        <v>0</v>
      </c>
    </row>
    <row r="2038" spans="1:16" x14ac:dyDescent="0.2">
      <c r="A2038">
        <f t="shared" si="210"/>
        <v>1169</v>
      </c>
      <c r="B2038">
        <f t="shared" si="211"/>
        <v>40</v>
      </c>
      <c r="C2038" s="10" t="str">
        <f>IF(B2038=B2037," ",(LOOKUP(B2038,'Co List'!$A$3:$A$362,'Co List'!$B$3:$B$362)))</f>
        <v xml:space="preserve"> </v>
      </c>
      <c r="D2038" s="6" t="s">
        <v>409</v>
      </c>
      <c r="E2038">
        <v>0</v>
      </c>
      <c r="F2038">
        <v>3.3000000000000002E-2</v>
      </c>
      <c r="G2038">
        <v>5.8999999999999997E-2</v>
      </c>
      <c r="H2038">
        <v>0</v>
      </c>
    </row>
    <row r="2039" spans="1:16" x14ac:dyDescent="0.2">
      <c r="A2039">
        <f t="shared" si="210"/>
        <v>1170</v>
      </c>
      <c r="B2039">
        <f t="shared" si="211"/>
        <v>40</v>
      </c>
      <c r="C2039" s="10" t="str">
        <f>IF(B2039=B2038," ",(LOOKUP(B2039,'Co List'!$A$3:$A$362,'Co List'!$B$3:$B$362)))</f>
        <v xml:space="preserve"> </v>
      </c>
      <c r="D2039" s="6" t="s">
        <v>410</v>
      </c>
      <c r="E2039">
        <v>3.3398557999999995E-2</v>
      </c>
      <c r="F2039">
        <v>3.3715099799999988E-2</v>
      </c>
      <c r="G2039">
        <v>4.5708183900000005E-2</v>
      </c>
      <c r="H2039">
        <v>0</v>
      </c>
    </row>
    <row r="2040" spans="1:16" x14ac:dyDescent="0.2">
      <c r="A2040">
        <f t="shared" si="210"/>
        <v>1171</v>
      </c>
      <c r="B2040">
        <f t="shared" si="211"/>
        <v>40</v>
      </c>
      <c r="C2040" s="10" t="str">
        <f>IF(B2040=B2039," ",(LOOKUP(B2040,'Co List'!$A$3:$A$362,'Co List'!$B$3:$B$362)))</f>
        <v xml:space="preserve"> </v>
      </c>
      <c r="D2040" s="6" t="s">
        <v>411</v>
      </c>
      <c r="E2040">
        <v>3.3398558000000002E-2</v>
      </c>
      <c r="F2040">
        <v>3.3715099799999988E-2</v>
      </c>
      <c r="G2040">
        <v>4.5708183900000005E-2</v>
      </c>
      <c r="H2040">
        <v>0</v>
      </c>
    </row>
    <row r="2041" spans="1:16" x14ac:dyDescent="0.2">
      <c r="A2041">
        <f t="shared" si="210"/>
        <v>1172</v>
      </c>
      <c r="B2041">
        <f t="shared" si="211"/>
        <v>40</v>
      </c>
      <c r="C2041" s="10" t="str">
        <f>IF(B2041=B2040," ",(LOOKUP(B2041,'Co List'!$A$3:$A$362,'Co List'!$B$3:$B$362)))</f>
        <v xml:space="preserve"> </v>
      </c>
      <c r="D2041" s="6" t="s">
        <v>412</v>
      </c>
      <c r="E2041">
        <v>3.3398558000000002E-2</v>
      </c>
      <c r="F2041">
        <v>7.1509979999998668E-4</v>
      </c>
      <c r="G2041">
        <v>-1.3291816099999992E-2</v>
      </c>
      <c r="H2041">
        <v>0</v>
      </c>
    </row>
    <row r="2042" spans="1:16" ht="13.5" thickBot="1" x14ac:dyDescent="0.25">
      <c r="A2042">
        <f t="shared" si="210"/>
        <v>1173</v>
      </c>
      <c r="B2042">
        <f t="shared" si="211"/>
        <v>40</v>
      </c>
      <c r="C2042" s="10" t="str">
        <f>IF(B2042=B2041," ",(LOOKUP(B2042,'Co List'!$A$3:$A$362,'Co List'!$B$3:$B$362)))</f>
        <v xml:space="preserve"> </v>
      </c>
      <c r="D2042" s="9" t="s">
        <v>413</v>
      </c>
      <c r="E2042">
        <v>12</v>
      </c>
      <c r="F2042">
        <v>12</v>
      </c>
      <c r="G2042">
        <v>12</v>
      </c>
      <c r="H2042">
        <v>0</v>
      </c>
    </row>
    <row r="2043" spans="1:16" ht="15" x14ac:dyDescent="0.25">
      <c r="A2043">
        <f t="shared" si="210"/>
        <v>1174</v>
      </c>
      <c r="B2043">
        <f t="shared" si="211"/>
        <v>41</v>
      </c>
      <c r="C2043" s="10" t="str">
        <f>IF(B2043=B2042," ",(LOOKUP(B2043,'Co List'!$A$3:$A$362,'Co List'!$B$3:$B$362)))</f>
        <v>ARIES AGRO LTD.</v>
      </c>
      <c r="D2043" s="4" t="s">
        <v>362</v>
      </c>
      <c r="E2043">
        <v>48.754515151515143</v>
      </c>
      <c r="F2043">
        <v>48.75451515151515</v>
      </c>
      <c r="G2043">
        <v>48.75451515151515</v>
      </c>
      <c r="H2043">
        <v>48.754515151515143</v>
      </c>
      <c r="J2043">
        <f t="shared" ref="J2043" si="216">COUNTIF(E2085:H2085,0)</f>
        <v>0</v>
      </c>
      <c r="K2043">
        <f>SUM(E2043:H2043)/(4-J2043)</f>
        <v>48.75451515151515</v>
      </c>
      <c r="L2043">
        <f>SUM(E2053:H2053)/(4-J2043)</f>
        <v>718.01821082285369</v>
      </c>
      <c r="M2043">
        <f>E2053</f>
        <v>615.32746983703942</v>
      </c>
      <c r="N2043">
        <f t="shared" ref="N2043" si="217">F2053</f>
        <v>621.22983910843629</v>
      </c>
      <c r="O2043">
        <f t="shared" ref="O2043" si="218">G2053</f>
        <v>775.60011577746502</v>
      </c>
      <c r="P2043">
        <f t="shared" ref="P2043" si="219">H2053</f>
        <v>859.91541856847437</v>
      </c>
    </row>
    <row r="2044" spans="1:16" x14ac:dyDescent="0.2">
      <c r="A2044">
        <f t="shared" si="210"/>
        <v>1175</v>
      </c>
      <c r="B2044">
        <f t="shared" si="211"/>
        <v>41</v>
      </c>
      <c r="C2044" s="10" t="str">
        <f>IF(B2044=B2043," ",(LOOKUP(B2044,'Co List'!$A$3:$A$362,'Co List'!$B$3:$B$362)))</f>
        <v xml:space="preserve"> </v>
      </c>
      <c r="D2044" s="6" t="s">
        <v>364</v>
      </c>
      <c r="E2044">
        <v>3.2577979999999997</v>
      </c>
      <c r="F2044">
        <v>3.2577979999999997</v>
      </c>
      <c r="G2044">
        <v>3.2577979999999997</v>
      </c>
      <c r="H2044">
        <v>3.2577979999999993</v>
      </c>
    </row>
    <row r="2045" spans="1:16" x14ac:dyDescent="0.2">
      <c r="A2045">
        <f t="shared" si="210"/>
        <v>1176</v>
      </c>
      <c r="B2045">
        <f t="shared" si="211"/>
        <v>41</v>
      </c>
      <c r="C2045" s="10" t="str">
        <f>IF(B2045=B2044," ",(LOOKUP(B2045,'Co List'!$A$3:$A$362,'Co List'!$B$3:$B$362)))</f>
        <v xml:space="preserve"> </v>
      </c>
      <c r="D2045" s="6" t="s">
        <v>365</v>
      </c>
      <c r="E2045">
        <v>0.81</v>
      </c>
      <c r="F2045">
        <v>0.79</v>
      </c>
      <c r="G2045">
        <v>0.81867503349602522</v>
      </c>
      <c r="H2045">
        <v>0.85864741604337924</v>
      </c>
    </row>
    <row r="2046" spans="1:16" x14ac:dyDescent="0.2">
      <c r="A2046">
        <f t="shared" si="210"/>
        <v>1177</v>
      </c>
      <c r="B2046">
        <f t="shared" si="211"/>
        <v>41</v>
      </c>
      <c r="C2046" s="10" t="str">
        <f>IF(B2046=B2045," ",(LOOKUP(B2046,'Co List'!$A$3:$A$362,'Co List'!$B$3:$B$362)))</f>
        <v xml:space="preserve"> </v>
      </c>
      <c r="D2046" s="7" t="s">
        <v>366</v>
      </c>
      <c r="E2046">
        <v>0.44033739075213923</v>
      </c>
      <c r="F2046">
        <v>0.39827531677678951</v>
      </c>
      <c r="G2046">
        <v>0.40475948010513779</v>
      </c>
      <c r="H2046">
        <v>0.46046341021069576</v>
      </c>
    </row>
    <row r="2047" spans="1:16" x14ac:dyDescent="0.2">
      <c r="A2047">
        <f t="shared" si="210"/>
        <v>1178</v>
      </c>
      <c r="B2047">
        <f t="shared" si="211"/>
        <v>41</v>
      </c>
      <c r="C2047" s="10" t="str">
        <f>IF(B2047=B2046," ",(LOOKUP(B2047,'Co List'!$A$3:$A$362,'Co List'!$B$3:$B$362)))</f>
        <v xml:space="preserve"> </v>
      </c>
      <c r="D2047" s="6" t="s">
        <v>367</v>
      </c>
      <c r="E2047">
        <v>4899.1040592120971</v>
      </c>
      <c r="F2047">
        <v>4223.1804154210477</v>
      </c>
      <c r="G2047">
        <v>7063.7533313066024</v>
      </c>
      <c r="H2047">
        <v>8865.1074079224163</v>
      </c>
    </row>
    <row r="2048" spans="1:16" x14ac:dyDescent="0.2">
      <c r="A2048">
        <f t="shared" si="210"/>
        <v>1179</v>
      </c>
      <c r="B2048">
        <f t="shared" si="211"/>
        <v>41</v>
      </c>
      <c r="C2048" s="10" t="str">
        <f>IF(B2048=B2047," ",(LOOKUP(B2048,'Co List'!$A$3:$A$362,'Co List'!$B$3:$B$362)))</f>
        <v xml:space="preserve"> </v>
      </c>
      <c r="D2048" s="6" t="s">
        <v>368</v>
      </c>
      <c r="E2048">
        <v>4.7332882295156881E-3</v>
      </c>
      <c r="F2048">
        <v>4.7640325085002789E-3</v>
      </c>
      <c r="G2048">
        <v>5.9478536486001921E-3</v>
      </c>
      <c r="H2048">
        <v>6.6147339889882639E-3</v>
      </c>
    </row>
    <row r="2049" spans="1:8" x14ac:dyDescent="0.2">
      <c r="A2049">
        <f t="shared" si="210"/>
        <v>1180</v>
      </c>
      <c r="B2049">
        <f t="shared" si="211"/>
        <v>41</v>
      </c>
      <c r="C2049" s="10" t="str">
        <f>IF(B2049=B2048," ",(LOOKUP(B2049,'Co List'!$A$3:$A$362,'Co List'!$B$3:$B$362)))</f>
        <v xml:space="preserve"> </v>
      </c>
      <c r="D2049" s="6" t="s">
        <v>369</v>
      </c>
      <c r="E2049">
        <v>2.1065644294318364</v>
      </c>
      <c r="F2049">
        <v>1.7199054238882512</v>
      </c>
      <c r="G2049">
        <v>1.973537190273448</v>
      </c>
      <c r="H2049">
        <v>2.331657859458987</v>
      </c>
    </row>
    <row r="2050" spans="1:8" x14ac:dyDescent="0.2">
      <c r="A2050">
        <f t="shared" si="210"/>
        <v>1181</v>
      </c>
      <c r="B2050">
        <f t="shared" si="211"/>
        <v>41</v>
      </c>
      <c r="C2050" s="10" t="str">
        <f>IF(B2050=B2049," ",(LOOKUP(B2050,'Co List'!$A$3:$A$362,'Co List'!$B$3:$B$362)))</f>
        <v xml:space="preserve"> </v>
      </c>
      <c r="D2050" s="6" t="s">
        <v>370</v>
      </c>
      <c r="E2050">
        <v>0</v>
      </c>
      <c r="F2050">
        <v>0</v>
      </c>
      <c r="G2050">
        <v>0</v>
      </c>
      <c r="H2050">
        <v>0</v>
      </c>
    </row>
    <row r="2051" spans="1:8" x14ac:dyDescent="0.2">
      <c r="A2051">
        <f t="shared" si="210"/>
        <v>1182</v>
      </c>
      <c r="B2051">
        <f t="shared" si="211"/>
        <v>41</v>
      </c>
      <c r="C2051" s="10" t="str">
        <f>IF(B2051=B2050," ",(LOOKUP(B2051,'Co List'!$A$3:$A$362,'Co List'!$B$3:$B$362)))</f>
        <v xml:space="preserve"> </v>
      </c>
      <c r="D2051" s="6" t="s">
        <v>371</v>
      </c>
      <c r="E2051">
        <v>96.568014452104308</v>
      </c>
      <c r="F2051">
        <v>94.101877147269406</v>
      </c>
      <c r="G2051">
        <v>91.008129511122618</v>
      </c>
      <c r="H2051">
        <v>81.677782814275602</v>
      </c>
    </row>
    <row r="2052" spans="1:8" x14ac:dyDescent="0.2">
      <c r="A2052">
        <f t="shared" si="210"/>
        <v>1183</v>
      </c>
      <c r="B2052">
        <f t="shared" si="211"/>
        <v>41</v>
      </c>
      <c r="C2052" s="10" t="str">
        <f>IF(B2052=B2051," ",(LOOKUP(B2052,'Co List'!$A$3:$A$362,'Co List'!$B$3:$B$362)))</f>
        <v xml:space="preserve"> </v>
      </c>
      <c r="D2052" s="6" t="s">
        <v>372</v>
      </c>
      <c r="E2052">
        <v>3.4319855478956813</v>
      </c>
      <c r="F2052">
        <v>5.8981228527306016</v>
      </c>
      <c r="G2052">
        <v>8.9918704888773693</v>
      </c>
      <c r="H2052">
        <v>18.322217185724391</v>
      </c>
    </row>
    <row r="2053" spans="1:8" x14ac:dyDescent="0.2">
      <c r="A2053">
        <f t="shared" ref="A2053:A2116" si="220">IF(A2052&gt;0,A2052+1,(IF($C$1=C2053,1,0)))</f>
        <v>1184</v>
      </c>
      <c r="B2053">
        <f t="shared" ref="B2053:B2116" si="221">IF(D2053=$D$3,B2052+1,B2052)</f>
        <v>41</v>
      </c>
      <c r="C2053" s="10" t="str">
        <f>IF(B2053=B2052," ",(LOOKUP(B2053,'Co List'!$A$3:$A$362,'Co List'!$B$3:$B$362)))</f>
        <v xml:space="preserve"> </v>
      </c>
      <c r="D2053" s="6" t="s">
        <v>373</v>
      </c>
      <c r="E2053">
        <v>615.32746983703942</v>
      </c>
      <c r="F2053">
        <v>621.22983910843629</v>
      </c>
      <c r="G2053">
        <v>775.60011577746502</v>
      </c>
      <c r="H2053">
        <v>859.91541856847437</v>
      </c>
    </row>
    <row r="2054" spans="1:8" x14ac:dyDescent="0.2">
      <c r="A2054">
        <f t="shared" si="220"/>
        <v>1185</v>
      </c>
      <c r="B2054">
        <f t="shared" si="221"/>
        <v>41</v>
      </c>
      <c r="C2054" s="10" t="str">
        <f>IF(B2054=B2053," ",(LOOKUP(B2054,'Co List'!$A$3:$A$362,'Co List'!$B$3:$B$362)))</f>
        <v xml:space="preserve"> </v>
      </c>
      <c r="D2054" s="6" t="s">
        <v>374</v>
      </c>
      <c r="E2054">
        <v>615.21111944280835</v>
      </c>
      <c r="F2054">
        <v>621.02796425367319</v>
      </c>
      <c r="G2054">
        <v>774.61483057594251</v>
      </c>
      <c r="H2054">
        <v>857.88778483899659</v>
      </c>
    </row>
    <row r="2055" spans="1:8" x14ac:dyDescent="0.2">
      <c r="A2055">
        <f t="shared" si="220"/>
        <v>1186</v>
      </c>
      <c r="B2055">
        <f t="shared" si="221"/>
        <v>41</v>
      </c>
      <c r="C2055" s="10" t="str">
        <f>IF(B2055=B2054," ",(LOOKUP(B2055,'Co List'!$A$3:$A$362,'Co List'!$B$3:$B$362)))</f>
        <v xml:space="preserve"> </v>
      </c>
      <c r="D2055" s="6" t="s">
        <v>375</v>
      </c>
      <c r="E2055">
        <v>6.7837031345902007E-2</v>
      </c>
      <c r="F2055">
        <v>0.1177012844779772</v>
      </c>
      <c r="G2055">
        <v>0.57446150949542341</v>
      </c>
      <c r="H2055">
        <v>1.1821932686492793</v>
      </c>
    </row>
    <row r="2056" spans="1:8" x14ac:dyDescent="0.2">
      <c r="A2056">
        <f t="shared" si="220"/>
        <v>1187</v>
      </c>
      <c r="B2056">
        <f t="shared" si="221"/>
        <v>41</v>
      </c>
      <c r="C2056" s="10" t="str">
        <f>IF(B2056=B2055," ",(LOOKUP(B2056,'Co List'!$A$3:$A$362,'Co List'!$B$3:$B$362)))</f>
        <v xml:space="preserve"> </v>
      </c>
      <c r="D2056" s="6" t="s">
        <v>376</v>
      </c>
      <c r="E2056">
        <v>4.8513362885115201E-2</v>
      </c>
      <c r="F2056">
        <v>8.4173570285062727E-2</v>
      </c>
      <c r="G2056">
        <v>0.410823692027114</v>
      </c>
      <c r="H2056">
        <v>0.84544046082859114</v>
      </c>
    </row>
    <row r="2057" spans="1:8" x14ac:dyDescent="0.2">
      <c r="A2057">
        <f t="shared" si="220"/>
        <v>1188</v>
      </c>
      <c r="B2057">
        <f t="shared" si="221"/>
        <v>41</v>
      </c>
      <c r="C2057" s="10" t="str">
        <f>IF(B2057=B2056," ",(LOOKUP(B2057,'Co List'!$A$3:$A$362,'Co List'!$B$3:$B$362)))</f>
        <v xml:space="preserve"> </v>
      </c>
      <c r="D2057" s="6" t="s">
        <v>377</v>
      </c>
      <c r="E2057">
        <v>594.20952</v>
      </c>
      <c r="F2057">
        <v>584.58894000000009</v>
      </c>
      <c r="G2057">
        <v>705.85915785517238</v>
      </c>
      <c r="H2057">
        <v>702.35984796482751</v>
      </c>
    </row>
    <row r="2058" spans="1:8" ht="15" x14ac:dyDescent="0.25">
      <c r="A2058">
        <f t="shared" si="220"/>
        <v>1189</v>
      </c>
      <c r="B2058">
        <f t="shared" si="221"/>
        <v>41</v>
      </c>
      <c r="C2058" s="10" t="str">
        <f>IF(B2058=B2057," ",(LOOKUP(B2058,'Co List'!$A$3:$A$362,'Co List'!$B$3:$B$362)))</f>
        <v xml:space="preserve"> </v>
      </c>
      <c r="D2058" s="8" t="s">
        <v>378</v>
      </c>
      <c r="E2058">
        <v>594.20952</v>
      </c>
      <c r="F2058">
        <v>584.58893999999998</v>
      </c>
      <c r="G2058">
        <v>596.76786000000004</v>
      </c>
      <c r="H2058">
        <v>491.89374000000004</v>
      </c>
    </row>
    <row r="2059" spans="1:8" ht="15" x14ac:dyDescent="0.25">
      <c r="A2059">
        <f t="shared" si="220"/>
        <v>1190</v>
      </c>
      <c r="B2059">
        <f t="shared" si="221"/>
        <v>41</v>
      </c>
      <c r="C2059" s="10" t="str">
        <f>IF(B2059=B2058," ",(LOOKUP(B2059,'Co List'!$A$3:$A$362,'Co List'!$B$3:$B$362)))</f>
        <v xml:space="preserve"> </v>
      </c>
      <c r="D2059" s="8" t="s">
        <v>379</v>
      </c>
      <c r="E2059">
        <v>0</v>
      </c>
      <c r="F2059">
        <v>0</v>
      </c>
      <c r="G2059">
        <v>0</v>
      </c>
      <c r="H2059">
        <v>0</v>
      </c>
    </row>
    <row r="2060" spans="1:8" ht="15" x14ac:dyDescent="0.25">
      <c r="A2060">
        <f t="shared" si="220"/>
        <v>1191</v>
      </c>
      <c r="B2060">
        <f t="shared" si="221"/>
        <v>41</v>
      </c>
      <c r="C2060" s="10" t="str">
        <f>IF(B2060=B2059," ",(LOOKUP(B2060,'Co List'!$A$3:$A$362,'Co List'!$B$3:$B$362)))</f>
        <v xml:space="preserve"> </v>
      </c>
      <c r="D2060" s="8" t="s">
        <v>380</v>
      </c>
      <c r="E2060">
        <v>0</v>
      </c>
      <c r="F2060">
        <v>1.1368683772161603E-13</v>
      </c>
      <c r="G2060">
        <v>109.09129785517234</v>
      </c>
      <c r="H2060">
        <v>210.46610796482747</v>
      </c>
    </row>
    <row r="2061" spans="1:8" ht="15" x14ac:dyDescent="0.25">
      <c r="A2061">
        <f t="shared" si="220"/>
        <v>1192</v>
      </c>
      <c r="B2061">
        <f t="shared" si="221"/>
        <v>41</v>
      </c>
      <c r="C2061" s="10" t="str">
        <f>IF(B2061=B2060," ",(LOOKUP(B2061,'Co List'!$A$3:$A$362,'Co List'!$B$3:$B$362)))</f>
        <v xml:space="preserve"> </v>
      </c>
      <c r="D2061" s="8" t="s">
        <v>381</v>
      </c>
      <c r="E2061">
        <v>21.117949837039351</v>
      </c>
      <c r="F2061">
        <v>36.64089910843623</v>
      </c>
      <c r="G2061">
        <v>69.740957922292594</v>
      </c>
      <c r="H2061">
        <v>157.55557060364683</v>
      </c>
    </row>
    <row r="2062" spans="1:8" ht="15" x14ac:dyDescent="0.25">
      <c r="A2062">
        <f t="shared" si="220"/>
        <v>1193</v>
      </c>
      <c r="B2062">
        <f t="shared" si="221"/>
        <v>41</v>
      </c>
      <c r="C2062" s="10" t="str">
        <f>IF(B2062=B2061," ",(LOOKUP(B2062,'Co List'!$A$3:$A$362,'Co List'!$B$3:$B$362)))</f>
        <v xml:space="preserve"> </v>
      </c>
      <c r="D2062" s="8" t="s">
        <v>382</v>
      </c>
      <c r="E2062">
        <v>0</v>
      </c>
      <c r="F2062">
        <v>0</v>
      </c>
      <c r="G2062">
        <v>0</v>
      </c>
      <c r="H2062">
        <v>0</v>
      </c>
    </row>
    <row r="2063" spans="1:8" ht="15" x14ac:dyDescent="0.25">
      <c r="A2063">
        <f t="shared" si="220"/>
        <v>1194</v>
      </c>
      <c r="B2063">
        <f t="shared" si="221"/>
        <v>41</v>
      </c>
      <c r="C2063" s="10" t="str">
        <f>IF(B2063=B2062," ",(LOOKUP(B2063,'Co List'!$A$3:$A$362,'Co List'!$B$3:$B$362)))</f>
        <v xml:space="preserve"> </v>
      </c>
      <c r="D2063" s="8" t="s">
        <v>383</v>
      </c>
      <c r="E2063">
        <v>21.117949837039351</v>
      </c>
      <c r="F2063">
        <v>36.64089910843623</v>
      </c>
      <c r="G2063">
        <v>69.740957922292594</v>
      </c>
      <c r="H2063">
        <v>157.55557060364683</v>
      </c>
    </row>
    <row r="2064" spans="1:8" x14ac:dyDescent="0.2">
      <c r="A2064">
        <f t="shared" si="220"/>
        <v>1195</v>
      </c>
      <c r="B2064">
        <f t="shared" si="221"/>
        <v>41</v>
      </c>
      <c r="C2064" s="10" t="str">
        <f>IF(B2064=B2063," ",(LOOKUP(B2064,'Co List'!$A$3:$A$362,'Co List'!$B$3:$B$362)))</f>
        <v xml:space="preserve"> </v>
      </c>
      <c r="D2064" s="6" t="s">
        <v>384</v>
      </c>
      <c r="E2064">
        <v>0</v>
      </c>
      <c r="F2064">
        <v>0</v>
      </c>
      <c r="G2064">
        <v>0</v>
      </c>
      <c r="H2064">
        <v>0</v>
      </c>
    </row>
    <row r="2065" spans="1:8" x14ac:dyDescent="0.2">
      <c r="A2065">
        <f t="shared" si="220"/>
        <v>1196</v>
      </c>
      <c r="B2065">
        <f t="shared" si="221"/>
        <v>41</v>
      </c>
      <c r="C2065" s="10" t="str">
        <f>IF(B2065=B2064," ",(LOOKUP(B2065,'Co List'!$A$3:$A$362,'Co List'!$B$3:$B$362)))</f>
        <v xml:space="preserve"> </v>
      </c>
      <c r="D2065" s="6" t="s">
        <v>385</v>
      </c>
      <c r="E2065">
        <v>6.4822772427999995</v>
      </c>
      <c r="F2065">
        <v>11.247136596079999</v>
      </c>
      <c r="G2065">
        <v>21.407391717439999</v>
      </c>
      <c r="H2065">
        <v>48.362596638479999</v>
      </c>
    </row>
    <row r="2066" spans="1:8" x14ac:dyDescent="0.2">
      <c r="A2066">
        <f t="shared" si="220"/>
        <v>1197</v>
      </c>
      <c r="B2066">
        <f t="shared" si="221"/>
        <v>41</v>
      </c>
      <c r="C2066" s="10" t="str">
        <f>IF(B2066=B2065," ",(LOOKUP(B2066,'Co List'!$A$3:$A$362,'Co List'!$B$3:$B$362)))</f>
        <v xml:space="preserve"> </v>
      </c>
      <c r="D2066" s="6" t="s">
        <v>386</v>
      </c>
      <c r="E2066">
        <v>0</v>
      </c>
      <c r="F2066">
        <v>0</v>
      </c>
      <c r="G2066">
        <v>0</v>
      </c>
      <c r="H2066">
        <v>0</v>
      </c>
    </row>
    <row r="2067" spans="1:8" x14ac:dyDescent="0.2">
      <c r="A2067">
        <f t="shared" si="220"/>
        <v>1198</v>
      </c>
      <c r="B2067">
        <f t="shared" si="221"/>
        <v>41</v>
      </c>
      <c r="C2067" s="10" t="str">
        <f>IF(B2067=B2066," ",(LOOKUP(B2067,'Co List'!$A$3:$A$362,'Co List'!$B$3:$B$362)))</f>
        <v xml:space="preserve"> </v>
      </c>
      <c r="D2067" s="6" t="s">
        <v>387</v>
      </c>
      <c r="E2067">
        <v>0</v>
      </c>
      <c r="F2067">
        <v>0</v>
      </c>
      <c r="G2067">
        <v>0</v>
      </c>
      <c r="H2067">
        <v>0</v>
      </c>
    </row>
    <row r="2068" spans="1:8" x14ac:dyDescent="0.2">
      <c r="A2068">
        <f t="shared" si="220"/>
        <v>1199</v>
      </c>
      <c r="B2068">
        <f t="shared" si="221"/>
        <v>41</v>
      </c>
      <c r="C2068" s="10" t="str">
        <f>IF(B2068=B2067," ",(LOOKUP(B2068,'Co List'!$A$3:$A$362,'Co List'!$B$3:$B$362)))</f>
        <v xml:space="preserve"> </v>
      </c>
      <c r="D2068" s="6" t="s">
        <v>388</v>
      </c>
      <c r="E2068">
        <v>0</v>
      </c>
      <c r="F2068">
        <v>0</v>
      </c>
      <c r="G2068">
        <v>0</v>
      </c>
      <c r="H2068">
        <v>0</v>
      </c>
    </row>
    <row r="2069" spans="1:8" x14ac:dyDescent="0.2">
      <c r="A2069">
        <f t="shared" si="220"/>
        <v>1200</v>
      </c>
      <c r="B2069">
        <f t="shared" si="221"/>
        <v>41</v>
      </c>
      <c r="C2069" s="10" t="str">
        <f>IF(B2069=B2068," ",(LOOKUP(B2069,'Co List'!$A$3:$A$362,'Co List'!$B$3:$B$362)))</f>
        <v xml:space="preserve"> </v>
      </c>
      <c r="D2069" s="6" t="s">
        <v>389</v>
      </c>
      <c r="E2069">
        <v>6.4822772427999995</v>
      </c>
      <c r="F2069">
        <v>11.247136596079999</v>
      </c>
      <c r="G2069">
        <v>21.407391717439999</v>
      </c>
      <c r="H2069">
        <v>48.362596638479999</v>
      </c>
    </row>
    <row r="2070" spans="1:8" x14ac:dyDescent="0.2">
      <c r="A2070">
        <f t="shared" si="220"/>
        <v>1201</v>
      </c>
      <c r="B2070">
        <f t="shared" si="221"/>
        <v>41</v>
      </c>
      <c r="C2070" s="10" t="str">
        <f>IF(B2070=B2069," ",(LOOKUP(B2070,'Co List'!$A$3:$A$362,'Co List'!$B$3:$B$362)))</f>
        <v xml:space="preserve"> </v>
      </c>
      <c r="D2070" s="6" t="s">
        <v>390</v>
      </c>
      <c r="E2070">
        <v>0</v>
      </c>
      <c r="F2070">
        <v>0</v>
      </c>
      <c r="G2070">
        <v>0</v>
      </c>
      <c r="H2070">
        <v>0</v>
      </c>
    </row>
    <row r="2071" spans="1:8" x14ac:dyDescent="0.2">
      <c r="A2071">
        <f t="shared" si="220"/>
        <v>1202</v>
      </c>
      <c r="B2071">
        <f t="shared" si="221"/>
        <v>41</v>
      </c>
      <c r="C2071" s="10" t="str">
        <f>IF(B2071=B2070," ",(LOOKUP(B2071,'Co List'!$A$3:$A$362,'Co List'!$B$3:$B$362)))</f>
        <v xml:space="preserve"> </v>
      </c>
      <c r="D2071" s="6" t="s">
        <v>391</v>
      </c>
      <c r="E2071">
        <v>0</v>
      </c>
      <c r="F2071">
        <v>0</v>
      </c>
      <c r="G2071">
        <v>0</v>
      </c>
      <c r="H2071">
        <v>0</v>
      </c>
    </row>
    <row r="2072" spans="1:8" x14ac:dyDescent="0.2">
      <c r="A2072">
        <f t="shared" si="220"/>
        <v>1203</v>
      </c>
      <c r="B2072">
        <f t="shared" si="221"/>
        <v>41</v>
      </c>
      <c r="C2072" s="10" t="str">
        <f>IF(B2072=B2071," ",(LOOKUP(B2072,'Co List'!$A$3:$A$362,'Co List'!$B$3:$B$362)))</f>
        <v xml:space="preserve"> </v>
      </c>
      <c r="D2072" s="6" t="s">
        <v>392</v>
      </c>
      <c r="E2072">
        <v>0</v>
      </c>
      <c r="F2072">
        <v>0</v>
      </c>
      <c r="G2072">
        <v>0</v>
      </c>
      <c r="H2072">
        <v>0</v>
      </c>
    </row>
    <row r="2073" spans="1:8" x14ac:dyDescent="0.2">
      <c r="A2073">
        <f t="shared" si="220"/>
        <v>1204</v>
      </c>
      <c r="B2073">
        <f t="shared" si="221"/>
        <v>41</v>
      </c>
      <c r="C2073" s="10" t="str">
        <f>IF(B2073=B2072," ",(LOOKUP(B2073,'Co List'!$A$3:$A$362,'Co List'!$B$3:$B$362)))</f>
        <v xml:space="preserve"> </v>
      </c>
      <c r="D2073" s="6" t="s">
        <v>393</v>
      </c>
      <c r="E2073">
        <v>0</v>
      </c>
      <c r="F2073">
        <v>0</v>
      </c>
      <c r="G2073">
        <v>0</v>
      </c>
      <c r="H2073">
        <v>0</v>
      </c>
    </row>
    <row r="2074" spans="1:8" ht="15" x14ac:dyDescent="0.25">
      <c r="A2074">
        <f t="shared" si="220"/>
        <v>1205</v>
      </c>
      <c r="B2074">
        <f t="shared" si="221"/>
        <v>41</v>
      </c>
      <c r="C2074" s="10" t="str">
        <f>IF(B2074=B2073," ",(LOOKUP(B2074,'Co List'!$A$3:$A$362,'Co List'!$B$3:$B$362)))</f>
        <v xml:space="preserve"> </v>
      </c>
      <c r="D2074" s="8" t="s">
        <v>394</v>
      </c>
      <c r="E2074">
        <v>0</v>
      </c>
      <c r="F2074">
        <v>0</v>
      </c>
      <c r="G2074">
        <v>0</v>
      </c>
      <c r="H2074">
        <v>0</v>
      </c>
    </row>
    <row r="2075" spans="1:8" ht="15" x14ac:dyDescent="0.25">
      <c r="A2075">
        <f t="shared" si="220"/>
        <v>1206</v>
      </c>
      <c r="B2075">
        <f t="shared" si="221"/>
        <v>41</v>
      </c>
      <c r="C2075" s="10" t="str">
        <f>IF(B2075=B2074," ",(LOOKUP(B2075,'Co List'!$A$3:$A$362,'Co List'!$B$3:$B$362)))</f>
        <v xml:space="preserve"> </v>
      </c>
      <c r="D2075" s="8" t="s">
        <v>395</v>
      </c>
      <c r="E2075">
        <v>0</v>
      </c>
      <c r="F2075">
        <v>0</v>
      </c>
      <c r="G2075">
        <v>0</v>
      </c>
      <c r="H2075">
        <v>0</v>
      </c>
    </row>
    <row r="2076" spans="1:8" ht="15" x14ac:dyDescent="0.25">
      <c r="A2076">
        <f t="shared" si="220"/>
        <v>1207</v>
      </c>
      <c r="B2076">
        <f t="shared" si="221"/>
        <v>41</v>
      </c>
      <c r="C2076" s="10" t="str">
        <f>IF(B2076=B2075," ",(LOOKUP(B2076,'Co List'!$A$3:$A$362,'Co List'!$B$3:$B$362)))</f>
        <v xml:space="preserve"> </v>
      </c>
      <c r="D2076" s="8" t="s">
        <v>396</v>
      </c>
      <c r="E2076">
        <v>733.59199999999998</v>
      </c>
      <c r="F2076">
        <v>739.98599999999999</v>
      </c>
      <c r="G2076">
        <v>862.197</v>
      </c>
      <c r="H2076">
        <v>817.98400000000004</v>
      </c>
    </row>
    <row r="2077" spans="1:8" x14ac:dyDescent="0.2">
      <c r="A2077">
        <f t="shared" si="220"/>
        <v>1208</v>
      </c>
      <c r="B2077">
        <f t="shared" si="221"/>
        <v>41</v>
      </c>
      <c r="C2077" s="10" t="str">
        <f>IF(B2077=B2076," ",(LOOKUP(B2077,'Co List'!$A$3:$A$362,'Co List'!$B$3:$B$362)))</f>
        <v xml:space="preserve"> </v>
      </c>
      <c r="D2077" s="6" t="s">
        <v>397</v>
      </c>
      <c r="E2077">
        <v>733.59199999999998</v>
      </c>
      <c r="F2077">
        <v>739.98599999999999</v>
      </c>
      <c r="G2077">
        <v>765.08699999999999</v>
      </c>
      <c r="H2077">
        <v>630.63300000000004</v>
      </c>
    </row>
    <row r="2078" spans="1:8" x14ac:dyDescent="0.2">
      <c r="A2078">
        <f t="shared" si="220"/>
        <v>1209</v>
      </c>
      <c r="B2078">
        <f t="shared" si="221"/>
        <v>41</v>
      </c>
      <c r="C2078" s="10" t="str">
        <f>IF(B2078=B2077," ",(LOOKUP(B2078,'Co List'!$A$3:$A$362,'Co List'!$B$3:$B$362)))</f>
        <v xml:space="preserve"> </v>
      </c>
      <c r="D2078" s="6" t="s">
        <v>398</v>
      </c>
      <c r="E2078">
        <v>0</v>
      </c>
      <c r="F2078">
        <v>0</v>
      </c>
      <c r="G2078">
        <v>0</v>
      </c>
      <c r="H2078">
        <v>0</v>
      </c>
    </row>
    <row r="2079" spans="1:8" x14ac:dyDescent="0.2">
      <c r="A2079">
        <f t="shared" si="220"/>
        <v>1210</v>
      </c>
      <c r="B2079">
        <f t="shared" si="221"/>
        <v>41</v>
      </c>
      <c r="C2079" s="10" t="str">
        <f>IF(B2079=B2078," ",(LOOKUP(B2079,'Co List'!$A$3:$A$362,'Co List'!$B$3:$B$362)))</f>
        <v xml:space="preserve"> </v>
      </c>
      <c r="D2079" s="6" t="s">
        <v>399</v>
      </c>
      <c r="E2079">
        <v>0</v>
      </c>
      <c r="F2079">
        <v>0</v>
      </c>
      <c r="G2079">
        <v>97.11</v>
      </c>
      <c r="H2079">
        <v>187.351</v>
      </c>
    </row>
    <row r="2080" spans="1:8" x14ac:dyDescent="0.2">
      <c r="A2080">
        <f t="shared" si="220"/>
        <v>1211</v>
      </c>
      <c r="B2080">
        <f t="shared" si="221"/>
        <v>41</v>
      </c>
      <c r="C2080" s="10" t="str">
        <f>IF(B2080=B2079," ",(LOOKUP(B2080,'Co List'!$A$3:$A$362,'Co List'!$B$3:$B$362)))</f>
        <v xml:space="preserve"> </v>
      </c>
      <c r="D2080" s="6" t="s">
        <v>400</v>
      </c>
      <c r="E2080">
        <v>0</v>
      </c>
      <c r="F2080">
        <v>0</v>
      </c>
      <c r="G2080">
        <v>0</v>
      </c>
      <c r="H2080">
        <v>0</v>
      </c>
    </row>
    <row r="2081" spans="1:16" x14ac:dyDescent="0.2">
      <c r="A2081">
        <f t="shared" si="220"/>
        <v>1212</v>
      </c>
      <c r="B2081">
        <f t="shared" si="221"/>
        <v>41</v>
      </c>
      <c r="C2081" s="10" t="str">
        <f>IF(B2081=B2080," ",(LOOKUP(B2081,'Co List'!$A$3:$A$362,'Co List'!$B$3:$B$362)))</f>
        <v xml:space="preserve"> </v>
      </c>
      <c r="D2081" s="6" t="s">
        <v>401</v>
      </c>
      <c r="E2081">
        <v>0.50397770399999997</v>
      </c>
      <c r="F2081">
        <v>0.55572948599999994</v>
      </c>
      <c r="G2081">
        <v>0.54015142199999999</v>
      </c>
      <c r="H2081">
        <v>0.62306540399999999</v>
      </c>
    </row>
    <row r="2082" spans="1:16" x14ac:dyDescent="0.2">
      <c r="A2082">
        <f t="shared" si="220"/>
        <v>1213</v>
      </c>
      <c r="B2082">
        <f t="shared" si="221"/>
        <v>41</v>
      </c>
      <c r="C2082" s="10" t="str">
        <f>IF(B2082=B2081," ",(LOOKUP(B2082,'Co List'!$A$3:$A$362,'Co List'!$B$3:$B$362)))</f>
        <v xml:space="preserve"> </v>
      </c>
      <c r="D2082" s="6" t="s">
        <v>402</v>
      </c>
      <c r="E2082">
        <v>0</v>
      </c>
      <c r="F2082">
        <v>0</v>
      </c>
      <c r="G2082">
        <v>0</v>
      </c>
      <c r="H2082">
        <v>0</v>
      </c>
    </row>
    <row r="2083" spans="1:16" x14ac:dyDescent="0.2">
      <c r="A2083">
        <f t="shared" si="220"/>
        <v>1214</v>
      </c>
      <c r="B2083">
        <f t="shared" si="221"/>
        <v>41</v>
      </c>
      <c r="C2083" s="10" t="str">
        <f>IF(B2083=B2082," ",(LOOKUP(B2083,'Co List'!$A$3:$A$362,'Co List'!$B$3:$B$362)))</f>
        <v xml:space="preserve"> </v>
      </c>
      <c r="D2083" s="6" t="s">
        <v>403</v>
      </c>
      <c r="E2083">
        <v>0</v>
      </c>
      <c r="F2083">
        <v>0</v>
      </c>
      <c r="G2083">
        <v>0</v>
      </c>
      <c r="H2083">
        <v>0</v>
      </c>
    </row>
    <row r="2084" spans="1:16" x14ac:dyDescent="0.2">
      <c r="A2084">
        <f t="shared" si="220"/>
        <v>1215</v>
      </c>
      <c r="B2084">
        <f t="shared" si="221"/>
        <v>41</v>
      </c>
      <c r="C2084" s="10" t="str">
        <f>IF(B2084=B2083," ",(LOOKUP(B2084,'Co List'!$A$3:$A$362,'Co List'!$B$3:$B$362)))</f>
        <v xml:space="preserve"> </v>
      </c>
      <c r="D2084" s="6" t="s">
        <v>404</v>
      </c>
      <c r="E2084" s="11">
        <v>0.50397770399999997</v>
      </c>
      <c r="F2084" s="11">
        <v>0.55572948599999994</v>
      </c>
      <c r="G2084" s="11">
        <v>0.54015142199999999</v>
      </c>
      <c r="H2084" s="11">
        <v>0.62306540399999999</v>
      </c>
    </row>
    <row r="2085" spans="1:16" x14ac:dyDescent="0.2">
      <c r="A2085">
        <f t="shared" si="220"/>
        <v>1216</v>
      </c>
      <c r="B2085">
        <f t="shared" si="221"/>
        <v>41</v>
      </c>
      <c r="C2085" s="10" t="str">
        <f>IF(B2085=B2084," ",(LOOKUP(B2085,'Co List'!$A$3:$A$362,'Co List'!$B$3:$B$362)))</f>
        <v xml:space="preserve"> </v>
      </c>
      <c r="D2085" s="6" t="s">
        <v>405</v>
      </c>
      <c r="E2085">
        <v>139.74</v>
      </c>
      <c r="F2085">
        <v>155.97999999999999</v>
      </c>
      <c r="G2085">
        <v>191.62</v>
      </c>
      <c r="H2085">
        <v>186.75</v>
      </c>
    </row>
    <row r="2086" spans="1:16" x14ac:dyDescent="0.2">
      <c r="A2086">
        <f t="shared" si="220"/>
        <v>1217</v>
      </c>
      <c r="B2086">
        <f t="shared" si="221"/>
        <v>41</v>
      </c>
      <c r="C2086" s="10" t="str">
        <f>IF(B2086=B2085," ",(LOOKUP(B2086,'Co List'!$A$3:$A$362,'Co List'!$B$3:$B$362)))</f>
        <v xml:space="preserve"> </v>
      </c>
      <c r="D2086" s="6" t="s">
        <v>406</v>
      </c>
      <c r="E2086">
        <v>29.21</v>
      </c>
      <c r="F2086">
        <v>36.119999999999997</v>
      </c>
      <c r="G2086">
        <v>39.299999999999997</v>
      </c>
      <c r="H2086">
        <v>36.880000000000003</v>
      </c>
    </row>
    <row r="2087" spans="1:16" x14ac:dyDescent="0.2">
      <c r="A2087">
        <f t="shared" si="220"/>
        <v>1218</v>
      </c>
      <c r="B2087">
        <f t="shared" si="221"/>
        <v>41</v>
      </c>
      <c r="C2087" s="10" t="str">
        <f>IF(B2087=B2086," ",(LOOKUP(B2087,'Co List'!$A$3:$A$362,'Co List'!$B$3:$B$362)))</f>
        <v xml:space="preserve"> </v>
      </c>
      <c r="D2087" s="6" t="s">
        <v>407</v>
      </c>
      <c r="E2087" s="11">
        <v>12.56</v>
      </c>
      <c r="F2087" s="11">
        <v>14.71</v>
      </c>
      <c r="G2087" s="11">
        <v>10.98</v>
      </c>
      <c r="H2087" s="11">
        <v>9.6999999999999993</v>
      </c>
    </row>
    <row r="2088" spans="1:16" x14ac:dyDescent="0.2">
      <c r="A2088">
        <f t="shared" si="220"/>
        <v>1219</v>
      </c>
      <c r="B2088">
        <f t="shared" si="221"/>
        <v>41</v>
      </c>
      <c r="C2088" s="10" t="str">
        <f>IF(B2088=B2087," ",(LOOKUP(B2088,'Co List'!$A$3:$A$362,'Co List'!$B$3:$B$362)))</f>
        <v xml:space="preserve"> </v>
      </c>
      <c r="D2088" s="6" t="s">
        <v>408</v>
      </c>
      <c r="E2088">
        <v>13</v>
      </c>
      <c r="F2088">
        <v>13.04</v>
      </c>
      <c r="G2088">
        <v>13.04</v>
      </c>
      <c r="H2088">
        <v>13</v>
      </c>
    </row>
    <row r="2089" spans="1:16" x14ac:dyDescent="0.2">
      <c r="A2089">
        <f t="shared" si="220"/>
        <v>1220</v>
      </c>
      <c r="B2089">
        <f t="shared" si="221"/>
        <v>41</v>
      </c>
      <c r="C2089" s="10" t="str">
        <f>IF(B2089=B2088," ",(LOOKUP(B2089,'Co List'!$A$3:$A$362,'Co List'!$B$3:$B$362)))</f>
        <v xml:space="preserve"> </v>
      </c>
      <c r="D2089" s="6" t="s">
        <v>409</v>
      </c>
      <c r="E2089">
        <v>0.50419999999999998</v>
      </c>
      <c r="F2089">
        <v>0.55000000000000004</v>
      </c>
      <c r="G2089">
        <v>0.54</v>
      </c>
      <c r="H2089">
        <v>0.62319999999999998</v>
      </c>
    </row>
    <row r="2090" spans="1:16" x14ac:dyDescent="0.2">
      <c r="A2090">
        <f t="shared" si="220"/>
        <v>1221</v>
      </c>
      <c r="B2090">
        <f t="shared" si="221"/>
        <v>41</v>
      </c>
      <c r="C2090" s="10" t="str">
        <f>IF(B2090=B2089," ",(LOOKUP(B2090,'Co List'!$A$3:$A$362,'Co List'!$B$3:$B$362)))</f>
        <v xml:space="preserve"> </v>
      </c>
      <c r="D2090" s="6" t="s">
        <v>410</v>
      </c>
      <c r="E2090">
        <v>0.50397770399999997</v>
      </c>
      <c r="F2090">
        <v>0.55572948599999994</v>
      </c>
      <c r="G2090">
        <v>0.54015142199999999</v>
      </c>
      <c r="H2090">
        <v>0.62306540399999999</v>
      </c>
    </row>
    <row r="2091" spans="1:16" x14ac:dyDescent="0.2">
      <c r="A2091">
        <f t="shared" si="220"/>
        <v>1222</v>
      </c>
      <c r="B2091">
        <f t="shared" si="221"/>
        <v>41</v>
      </c>
      <c r="C2091" s="10" t="str">
        <f>IF(B2091=B2090," ",(LOOKUP(B2091,'Co List'!$A$3:$A$362,'Co List'!$B$3:$B$362)))</f>
        <v xml:space="preserve"> </v>
      </c>
      <c r="D2091" s="6" t="s">
        <v>411</v>
      </c>
      <c r="E2091">
        <v>0.50397770399999997</v>
      </c>
      <c r="F2091">
        <v>0.55572948599999994</v>
      </c>
      <c r="G2091">
        <v>0.54015142199999999</v>
      </c>
      <c r="H2091">
        <v>0.62306540399999999</v>
      </c>
    </row>
    <row r="2092" spans="1:16" x14ac:dyDescent="0.2">
      <c r="A2092">
        <f t="shared" si="220"/>
        <v>1223</v>
      </c>
      <c r="B2092">
        <f t="shared" si="221"/>
        <v>41</v>
      </c>
      <c r="C2092" s="10" t="str">
        <f>IF(B2092=B2091," ",(LOOKUP(B2092,'Co List'!$A$3:$A$362,'Co List'!$B$3:$B$362)))</f>
        <v xml:space="preserve"> </v>
      </c>
      <c r="D2092" s="6" t="s">
        <v>412</v>
      </c>
      <c r="E2092">
        <v>-2.2229600000001071E-4</v>
      </c>
      <c r="F2092">
        <v>5.7294859999998948E-3</v>
      </c>
      <c r="G2092">
        <v>1.5142199999995665E-4</v>
      </c>
      <c r="H2092">
        <v>-1.3459599999998684E-4</v>
      </c>
    </row>
    <row r="2093" spans="1:16" ht="13.5" thickBot="1" x14ac:dyDescent="0.25">
      <c r="A2093">
        <f t="shared" si="220"/>
        <v>1224</v>
      </c>
      <c r="B2093">
        <f t="shared" si="221"/>
        <v>41</v>
      </c>
      <c r="C2093" s="10" t="str">
        <f>IF(B2093=B2092," ",(LOOKUP(B2093,'Co List'!$A$3:$A$362,'Co List'!$B$3:$B$362)))</f>
        <v xml:space="preserve"> </v>
      </c>
      <c r="D2093" s="9" t="s">
        <v>413</v>
      </c>
      <c r="E2093">
        <v>12</v>
      </c>
      <c r="F2093">
        <v>12</v>
      </c>
      <c r="G2093">
        <v>12</v>
      </c>
      <c r="H2093">
        <v>12</v>
      </c>
    </row>
    <row r="2094" spans="1:16" ht="15" x14ac:dyDescent="0.25">
      <c r="A2094">
        <f t="shared" si="220"/>
        <v>1225</v>
      </c>
      <c r="B2094">
        <f t="shared" si="221"/>
        <v>42</v>
      </c>
      <c r="C2094" s="10" t="str">
        <f>IF(B2094=B2093," ",(LOOKUP(B2094,'Co List'!$A$3:$A$362,'Co List'!$B$3:$B$362)))</f>
        <v>ARVIND REMEDIES LTD.</v>
      </c>
      <c r="D2094" s="4" t="s">
        <v>362</v>
      </c>
      <c r="E2094">
        <v>32.97831068472378</v>
      </c>
      <c r="F2094">
        <v>31.733305887779764</v>
      </c>
      <c r="G2094">
        <v>26.429858182663096</v>
      </c>
      <c r="H2094">
        <v>25.73521639723576</v>
      </c>
      <c r="J2094">
        <f t="shared" ref="J2094" si="222">COUNTIF(E2136:H2136,0)</f>
        <v>0</v>
      </c>
      <c r="K2094">
        <f>SUM(E2094:H2094)/(4-J2094)</f>
        <v>29.2191727881006</v>
      </c>
      <c r="L2094">
        <f>SUM(E2104:H2104)/(4-J2094)</f>
        <v>592.25431855539205</v>
      </c>
      <c r="M2094">
        <f>E2104</f>
        <v>484.10772190494072</v>
      </c>
      <c r="N2094">
        <f t="shared" ref="N2094" si="223">F2104</f>
        <v>542.82845287150599</v>
      </c>
      <c r="O2094">
        <f t="shared" ref="O2094" si="224">G2104</f>
        <v>610.29889842589307</v>
      </c>
      <c r="P2094">
        <f t="shared" ref="P2094" si="225">H2104</f>
        <v>731.78220101922875</v>
      </c>
    </row>
    <row r="2095" spans="1:16" x14ac:dyDescent="0.2">
      <c r="A2095">
        <f t="shared" si="220"/>
        <v>1226</v>
      </c>
      <c r="B2095">
        <f t="shared" si="221"/>
        <v>42</v>
      </c>
      <c r="C2095" s="10" t="str">
        <f>IF(B2095=B2094," ",(LOOKUP(B2095,'Co List'!$A$3:$A$362,'Co List'!$B$3:$B$362)))</f>
        <v xml:space="preserve"> </v>
      </c>
      <c r="D2095" s="6" t="s">
        <v>364</v>
      </c>
      <c r="E2095">
        <v>0</v>
      </c>
      <c r="F2095">
        <v>0</v>
      </c>
      <c r="G2095">
        <v>0</v>
      </c>
      <c r="H2095">
        <v>0</v>
      </c>
    </row>
    <row r="2096" spans="1:16" x14ac:dyDescent="0.2">
      <c r="A2096">
        <f t="shared" si="220"/>
        <v>1227</v>
      </c>
      <c r="B2096">
        <f t="shared" si="221"/>
        <v>42</v>
      </c>
      <c r="C2096" s="10" t="str">
        <f>IF(B2096=B2095," ",(LOOKUP(B2096,'Co List'!$A$3:$A$362,'Co List'!$B$3:$B$362)))</f>
        <v xml:space="preserve"> </v>
      </c>
      <c r="D2096" s="6" t="s">
        <v>365</v>
      </c>
      <c r="E2096">
        <v>0.77684429522947007</v>
      </c>
      <c r="F2096">
        <v>0.73903957184936431</v>
      </c>
      <c r="G2096">
        <v>0.64973384437647907</v>
      </c>
      <c r="H2096">
        <v>0.63917528923798361</v>
      </c>
    </row>
    <row r="2097" spans="1:8" x14ac:dyDescent="0.2">
      <c r="A2097">
        <f t="shared" si="220"/>
        <v>1228</v>
      </c>
      <c r="B2097">
        <f t="shared" si="221"/>
        <v>42</v>
      </c>
      <c r="C2097" s="10" t="str">
        <f>IF(B2097=B2096," ",(LOOKUP(B2097,'Co List'!$A$3:$A$362,'Co List'!$B$3:$B$362)))</f>
        <v xml:space="preserve"> </v>
      </c>
      <c r="D2097" s="7" t="s">
        <v>366</v>
      </c>
      <c r="E2097">
        <v>0.16257773513280074</v>
      </c>
      <c r="F2097">
        <v>0.14972512836064156</v>
      </c>
      <c r="G2097">
        <v>0.13977804462138543</v>
      </c>
      <c r="H2097">
        <v>0.1101650258963702</v>
      </c>
    </row>
    <row r="2098" spans="1:8" x14ac:dyDescent="0.2">
      <c r="A2098">
        <f t="shared" si="220"/>
        <v>1229</v>
      </c>
      <c r="B2098">
        <f t="shared" si="221"/>
        <v>42</v>
      </c>
      <c r="C2098" s="10" t="str">
        <f>IF(B2098=B2097," ",(LOOKUP(B2098,'Co List'!$A$3:$A$362,'Co List'!$B$3:$B$362)))</f>
        <v xml:space="preserve"> </v>
      </c>
      <c r="D2098" s="6" t="s">
        <v>367</v>
      </c>
      <c r="E2098">
        <v>4549.8846043697431</v>
      </c>
      <c r="F2098">
        <v>3212.0026797130531</v>
      </c>
      <c r="G2098">
        <v>3145.8706104427479</v>
      </c>
      <c r="H2098">
        <v>1801.9753780330675</v>
      </c>
    </row>
    <row r="2099" spans="1:8" x14ac:dyDescent="0.2">
      <c r="A2099">
        <f t="shared" si="220"/>
        <v>1230</v>
      </c>
      <c r="B2099">
        <f t="shared" si="221"/>
        <v>42</v>
      </c>
      <c r="C2099" s="10" t="str">
        <f>IF(B2099=B2098," ",(LOOKUP(B2099,'Co List'!$A$3:$A$362,'Co List'!$B$3:$B$362)))</f>
        <v xml:space="preserve"> </v>
      </c>
      <c r="D2099" s="6" t="s">
        <v>368</v>
      </c>
      <c r="E2099">
        <v>1.8619527765574642E-3</v>
      </c>
      <c r="F2099">
        <v>1.1254995912741159E-3</v>
      </c>
      <c r="G2099">
        <v>1.2653926983742343E-3</v>
      </c>
      <c r="H2099">
        <v>1.5172759714269725E-3</v>
      </c>
    </row>
    <row r="2100" spans="1:8" x14ac:dyDescent="0.2">
      <c r="A2100">
        <f t="shared" si="220"/>
        <v>1231</v>
      </c>
      <c r="B2100">
        <f t="shared" si="221"/>
        <v>42</v>
      </c>
      <c r="C2100" s="10" t="str">
        <f>IF(B2100=B2099," ",(LOOKUP(B2100,'Co List'!$A$3:$A$362,'Co List'!$B$3:$B$362)))</f>
        <v xml:space="preserve"> </v>
      </c>
      <c r="D2100" s="6" t="s">
        <v>369</v>
      </c>
      <c r="E2100">
        <v>1.5305334236640553</v>
      </c>
      <c r="F2100">
        <v>1.3055037346597067</v>
      </c>
      <c r="G2100">
        <v>0.89526022946441697</v>
      </c>
      <c r="H2100">
        <v>0.54480509307566172</v>
      </c>
    </row>
    <row r="2101" spans="1:8" x14ac:dyDescent="0.2">
      <c r="A2101">
        <f t="shared" si="220"/>
        <v>1232</v>
      </c>
      <c r="B2101">
        <f t="shared" si="221"/>
        <v>42</v>
      </c>
      <c r="C2101" s="10" t="str">
        <f>IF(B2101=B2100," ",(LOOKUP(B2101,'Co List'!$A$3:$A$362,'Co List'!$B$3:$B$362)))</f>
        <v xml:space="preserve"> </v>
      </c>
      <c r="D2101" s="6" t="s">
        <v>370</v>
      </c>
      <c r="E2101">
        <v>0</v>
      </c>
      <c r="F2101">
        <v>0</v>
      </c>
      <c r="G2101">
        <v>0</v>
      </c>
      <c r="H2101">
        <v>0</v>
      </c>
    </row>
    <row r="2102" spans="1:8" x14ac:dyDescent="0.2">
      <c r="A2102">
        <f t="shared" si="220"/>
        <v>1233</v>
      </c>
      <c r="B2102">
        <f t="shared" si="221"/>
        <v>42</v>
      </c>
      <c r="C2102" s="10" t="str">
        <f>IF(B2102=B2101," ",(LOOKUP(B2102,'Co List'!$A$3:$A$362,'Co List'!$B$3:$B$362)))</f>
        <v xml:space="preserve"> </v>
      </c>
      <c r="D2102" s="6" t="s">
        <v>371</v>
      </c>
      <c r="E2102">
        <v>100</v>
      </c>
      <c r="F2102">
        <v>100</v>
      </c>
      <c r="G2102">
        <v>100</v>
      </c>
      <c r="H2102">
        <v>100.00000000000001</v>
      </c>
    </row>
    <row r="2103" spans="1:8" x14ac:dyDescent="0.2">
      <c r="A2103">
        <f t="shared" si="220"/>
        <v>1234</v>
      </c>
      <c r="B2103">
        <f t="shared" si="221"/>
        <v>42</v>
      </c>
      <c r="C2103" s="10" t="str">
        <f>IF(B2103=B2102," ",(LOOKUP(B2103,'Co List'!$A$3:$A$362,'Co List'!$B$3:$B$362)))</f>
        <v xml:space="preserve"> </v>
      </c>
      <c r="D2103" s="6" t="s">
        <v>372</v>
      </c>
      <c r="E2103">
        <v>0</v>
      </c>
      <c r="F2103">
        <v>0</v>
      </c>
      <c r="G2103">
        <v>0</v>
      </c>
      <c r="H2103">
        <v>0</v>
      </c>
    </row>
    <row r="2104" spans="1:8" x14ac:dyDescent="0.2">
      <c r="A2104">
        <f t="shared" si="220"/>
        <v>1235</v>
      </c>
      <c r="B2104">
        <f t="shared" si="221"/>
        <v>42</v>
      </c>
      <c r="C2104" s="10" t="str">
        <f>IF(B2104=B2103," ",(LOOKUP(B2104,'Co List'!$A$3:$A$362,'Co List'!$B$3:$B$362)))</f>
        <v xml:space="preserve"> </v>
      </c>
      <c r="D2104" s="6" t="s">
        <v>373</v>
      </c>
      <c r="E2104">
        <v>484.10772190494072</v>
      </c>
      <c r="F2104">
        <v>542.82845287150599</v>
      </c>
      <c r="G2104">
        <v>610.29889842589307</v>
      </c>
      <c r="H2104">
        <v>731.78220101922875</v>
      </c>
    </row>
    <row r="2105" spans="1:8" x14ac:dyDescent="0.2">
      <c r="A2105">
        <f t="shared" si="220"/>
        <v>1236</v>
      </c>
      <c r="B2105">
        <f t="shared" si="221"/>
        <v>42</v>
      </c>
      <c r="C2105" s="10" t="str">
        <f>IF(B2105=B2104," ",(LOOKUP(B2105,'Co List'!$A$3:$A$362,'Co List'!$B$3:$B$362)))</f>
        <v xml:space="preserve"> </v>
      </c>
      <c r="D2105" s="6" t="s">
        <v>374</v>
      </c>
      <c r="E2105">
        <v>484.0301763606289</v>
      </c>
      <c r="F2105">
        <v>542.66614567134172</v>
      </c>
      <c r="G2105">
        <v>609.77332795140615</v>
      </c>
      <c r="H2105">
        <v>731.21911863338539</v>
      </c>
    </row>
    <row r="2106" spans="1:8" x14ac:dyDescent="0.2">
      <c r="A2106">
        <f t="shared" si="220"/>
        <v>1237</v>
      </c>
      <c r="B2106">
        <f t="shared" si="221"/>
        <v>42</v>
      </c>
      <c r="C2106" s="10" t="str">
        <f>IF(B2106=B2105," ",(LOOKUP(B2106,'Co List'!$A$3:$A$362,'Co List'!$B$3:$B$362)))</f>
        <v xml:space="preserve"> </v>
      </c>
      <c r="D2106" s="6" t="s">
        <v>375</v>
      </c>
      <c r="E2106">
        <v>4.5212219133283493E-2</v>
      </c>
      <c r="F2106">
        <v>9.4631725985806492E-2</v>
      </c>
      <c r="G2106">
        <v>0.30642904983595215</v>
      </c>
      <c r="H2106">
        <v>0.32830002606560948</v>
      </c>
    </row>
    <row r="2107" spans="1:8" x14ac:dyDescent="0.2">
      <c r="A2107">
        <f t="shared" si="220"/>
        <v>1238</v>
      </c>
      <c r="B2107">
        <f t="shared" si="221"/>
        <v>42</v>
      </c>
      <c r="C2107" s="10" t="str">
        <f>IF(B2107=B2106," ",(LOOKUP(B2107,'Co List'!$A$3:$A$362,'Co List'!$B$3:$B$362)))</f>
        <v xml:space="preserve"> </v>
      </c>
      <c r="D2107" s="6" t="s">
        <v>376</v>
      </c>
      <c r="E2107">
        <v>3.233332517854693E-2</v>
      </c>
      <c r="F2107">
        <v>6.7675474178478343E-2</v>
      </c>
      <c r="G2107">
        <v>0.21914142465095707</v>
      </c>
      <c r="H2107">
        <v>0.23478235977783291</v>
      </c>
    </row>
    <row r="2108" spans="1:8" x14ac:dyDescent="0.2">
      <c r="A2108">
        <f t="shared" si="220"/>
        <v>1239</v>
      </c>
      <c r="B2108">
        <f t="shared" si="221"/>
        <v>42</v>
      </c>
      <c r="C2108" s="10" t="str">
        <f>IF(B2108=B2107," ",(LOOKUP(B2108,'Co List'!$A$3:$A$362,'Co List'!$B$3:$B$362)))</f>
        <v xml:space="preserve"> </v>
      </c>
      <c r="D2108" s="6" t="s">
        <v>377</v>
      </c>
      <c r="E2108">
        <v>484.10772190494072</v>
      </c>
      <c r="F2108">
        <v>542.82845287150599</v>
      </c>
      <c r="G2108">
        <v>610.29889842589307</v>
      </c>
      <c r="H2108">
        <v>731.78220101922875</v>
      </c>
    </row>
    <row r="2109" spans="1:8" ht="15" x14ac:dyDescent="0.25">
      <c r="A2109">
        <f t="shared" si="220"/>
        <v>1240</v>
      </c>
      <c r="B2109">
        <f t="shared" si="221"/>
        <v>42</v>
      </c>
      <c r="C2109" s="10" t="str">
        <f>IF(B2109=B2108," ",(LOOKUP(B2109,'Co List'!$A$3:$A$362,'Co List'!$B$3:$B$362)))</f>
        <v xml:space="preserve"> </v>
      </c>
      <c r="D2109" s="8" t="s">
        <v>378</v>
      </c>
      <c r="E2109">
        <v>470.33136000000007</v>
      </c>
      <c r="F2109">
        <v>513.99375000000009</v>
      </c>
      <c r="G2109">
        <v>516.92862000000002</v>
      </c>
      <c r="H2109">
        <v>631.74773999999991</v>
      </c>
    </row>
    <row r="2110" spans="1:8" ht="15" x14ac:dyDescent="0.25">
      <c r="A2110">
        <f t="shared" si="220"/>
        <v>1241</v>
      </c>
      <c r="B2110">
        <f t="shared" si="221"/>
        <v>42</v>
      </c>
      <c r="C2110" s="10" t="str">
        <f>IF(B2110=B2109," ",(LOOKUP(B2110,'Co List'!$A$3:$A$362,'Co List'!$B$3:$B$362)))</f>
        <v xml:space="preserve"> </v>
      </c>
      <c r="D2110" s="8" t="s">
        <v>379</v>
      </c>
      <c r="E2110">
        <v>13.776361904940639</v>
      </c>
      <c r="F2110">
        <v>28.834702871505947</v>
      </c>
      <c r="G2110">
        <v>93.370278425893005</v>
      </c>
      <c r="H2110">
        <v>100.03446101922884</v>
      </c>
    </row>
    <row r="2111" spans="1:8" ht="15" x14ac:dyDescent="0.25">
      <c r="A2111">
        <f t="shared" si="220"/>
        <v>1242</v>
      </c>
      <c r="B2111">
        <f t="shared" si="221"/>
        <v>42</v>
      </c>
      <c r="C2111" s="10" t="str">
        <f>IF(B2111=B2110," ",(LOOKUP(B2111,'Co List'!$A$3:$A$362,'Co List'!$B$3:$B$362)))</f>
        <v xml:space="preserve"> </v>
      </c>
      <c r="D2111" s="8" t="s">
        <v>380</v>
      </c>
      <c r="E2111">
        <v>0</v>
      </c>
      <c r="F2111">
        <v>-4.9737991503207013E-14</v>
      </c>
      <c r="G2111">
        <v>0</v>
      </c>
      <c r="H2111">
        <v>0</v>
      </c>
    </row>
    <row r="2112" spans="1:8" ht="15" x14ac:dyDescent="0.25">
      <c r="A2112">
        <f t="shared" si="220"/>
        <v>1243</v>
      </c>
      <c r="B2112">
        <f t="shared" si="221"/>
        <v>42</v>
      </c>
      <c r="C2112" s="10" t="str">
        <f>IF(B2112=B2111," ",(LOOKUP(B2112,'Co List'!$A$3:$A$362,'Co List'!$B$3:$B$362)))</f>
        <v xml:space="preserve"> </v>
      </c>
      <c r="D2112" s="8" t="s">
        <v>381</v>
      </c>
      <c r="E2112">
        <v>0</v>
      </c>
      <c r="F2112">
        <v>0</v>
      </c>
      <c r="G2112">
        <v>0</v>
      </c>
      <c r="H2112">
        <v>0</v>
      </c>
    </row>
    <row r="2113" spans="1:8" ht="15" x14ac:dyDescent="0.25">
      <c r="A2113">
        <f t="shared" si="220"/>
        <v>1244</v>
      </c>
      <c r="B2113">
        <f t="shared" si="221"/>
        <v>42</v>
      </c>
      <c r="C2113" s="10" t="str">
        <f>IF(B2113=B2112," ",(LOOKUP(B2113,'Co List'!$A$3:$A$362,'Co List'!$B$3:$B$362)))</f>
        <v xml:space="preserve"> </v>
      </c>
      <c r="D2113" s="8" t="s">
        <v>382</v>
      </c>
      <c r="E2113">
        <v>0</v>
      </c>
      <c r="F2113">
        <v>0</v>
      </c>
      <c r="G2113">
        <v>0</v>
      </c>
      <c r="H2113">
        <v>0</v>
      </c>
    </row>
    <row r="2114" spans="1:8" ht="15" x14ac:dyDescent="0.25">
      <c r="A2114">
        <f t="shared" si="220"/>
        <v>1245</v>
      </c>
      <c r="B2114">
        <f t="shared" si="221"/>
        <v>42</v>
      </c>
      <c r="C2114" s="10" t="str">
        <f>IF(B2114=B2113," ",(LOOKUP(B2114,'Co List'!$A$3:$A$362,'Co List'!$B$3:$B$362)))</f>
        <v xml:space="preserve"> </v>
      </c>
      <c r="D2114" s="8" t="s">
        <v>383</v>
      </c>
      <c r="E2114">
        <v>0</v>
      </c>
      <c r="F2114">
        <v>0</v>
      </c>
      <c r="G2114">
        <v>0</v>
      </c>
      <c r="H2114">
        <v>0</v>
      </c>
    </row>
    <row r="2115" spans="1:8" x14ac:dyDescent="0.2">
      <c r="A2115">
        <f t="shared" si="220"/>
        <v>1246</v>
      </c>
      <c r="B2115">
        <f t="shared" si="221"/>
        <v>42</v>
      </c>
      <c r="C2115" s="10" t="str">
        <f>IF(B2115=B2114," ",(LOOKUP(B2115,'Co List'!$A$3:$A$362,'Co List'!$B$3:$B$362)))</f>
        <v xml:space="preserve"> </v>
      </c>
      <c r="D2115" s="6" t="s">
        <v>384</v>
      </c>
      <c r="E2115">
        <v>0</v>
      </c>
      <c r="F2115">
        <v>0</v>
      </c>
      <c r="G2115">
        <v>0</v>
      </c>
      <c r="H2115">
        <v>0</v>
      </c>
    </row>
    <row r="2116" spans="1:8" x14ac:dyDescent="0.2">
      <c r="A2116">
        <f t="shared" si="220"/>
        <v>1247</v>
      </c>
      <c r="B2116">
        <f t="shared" si="221"/>
        <v>42</v>
      </c>
      <c r="C2116" s="10" t="str">
        <f>IF(B2116=B2115," ",(LOOKUP(B2116,'Co List'!$A$3:$A$362,'Co List'!$B$3:$B$362)))</f>
        <v xml:space="preserve"> </v>
      </c>
      <c r="D2116" s="6" t="s">
        <v>385</v>
      </c>
      <c r="E2116">
        <v>0</v>
      </c>
      <c r="F2116">
        <v>0</v>
      </c>
      <c r="G2116">
        <v>0</v>
      </c>
      <c r="H2116">
        <v>0</v>
      </c>
    </row>
    <row r="2117" spans="1:8" x14ac:dyDescent="0.2">
      <c r="A2117">
        <f t="shared" ref="A2117:A2180" si="226">IF(A2116&gt;0,A2116+1,(IF($C$1=C2117,1,0)))</f>
        <v>1248</v>
      </c>
      <c r="B2117">
        <f t="shared" ref="B2117:B2180" si="227">IF(D2117=$D$3,B2116+1,B2116)</f>
        <v>42</v>
      </c>
      <c r="C2117" s="10" t="str">
        <f>IF(B2117=B2116," ",(LOOKUP(B2117,'Co List'!$A$3:$A$362,'Co List'!$B$3:$B$362)))</f>
        <v xml:space="preserve"> </v>
      </c>
      <c r="D2117" s="6" t="s">
        <v>386</v>
      </c>
      <c r="E2117">
        <v>0</v>
      </c>
      <c r="F2117">
        <v>0</v>
      </c>
      <c r="G2117">
        <v>0</v>
      </c>
      <c r="H2117">
        <v>0</v>
      </c>
    </row>
    <row r="2118" spans="1:8" x14ac:dyDescent="0.2">
      <c r="A2118">
        <f t="shared" si="226"/>
        <v>1249</v>
      </c>
      <c r="B2118">
        <f t="shared" si="227"/>
        <v>42</v>
      </c>
      <c r="C2118" s="10" t="str">
        <f>IF(B2118=B2117," ",(LOOKUP(B2118,'Co List'!$A$3:$A$362,'Co List'!$B$3:$B$362)))</f>
        <v xml:space="preserve"> </v>
      </c>
      <c r="D2118" s="6" t="s">
        <v>387</v>
      </c>
      <c r="E2118">
        <v>0</v>
      </c>
      <c r="F2118">
        <v>0</v>
      </c>
      <c r="G2118">
        <v>0</v>
      </c>
      <c r="H2118">
        <v>0</v>
      </c>
    </row>
    <row r="2119" spans="1:8" x14ac:dyDescent="0.2">
      <c r="A2119">
        <f t="shared" si="226"/>
        <v>1250</v>
      </c>
      <c r="B2119">
        <f t="shared" si="227"/>
        <v>42</v>
      </c>
      <c r="C2119" s="10" t="str">
        <f>IF(B2119=B2118," ",(LOOKUP(B2119,'Co List'!$A$3:$A$362,'Co List'!$B$3:$B$362)))</f>
        <v xml:space="preserve"> </v>
      </c>
      <c r="D2119" s="6" t="s">
        <v>388</v>
      </c>
      <c r="E2119">
        <v>0</v>
      </c>
      <c r="F2119">
        <v>0</v>
      </c>
      <c r="G2119">
        <v>0</v>
      </c>
      <c r="H2119">
        <v>0</v>
      </c>
    </row>
    <row r="2120" spans="1:8" x14ac:dyDescent="0.2">
      <c r="A2120">
        <f t="shared" si="226"/>
        <v>1251</v>
      </c>
      <c r="B2120">
        <f t="shared" si="227"/>
        <v>42</v>
      </c>
      <c r="C2120" s="10" t="str">
        <f>IF(B2120=B2119," ",(LOOKUP(B2120,'Co List'!$A$3:$A$362,'Co List'!$B$3:$B$362)))</f>
        <v xml:space="preserve"> </v>
      </c>
      <c r="D2120" s="6" t="s">
        <v>389</v>
      </c>
      <c r="E2120">
        <v>0</v>
      </c>
      <c r="F2120">
        <v>0</v>
      </c>
      <c r="G2120">
        <v>0</v>
      </c>
      <c r="H2120">
        <v>0</v>
      </c>
    </row>
    <row r="2121" spans="1:8" x14ac:dyDescent="0.2">
      <c r="A2121">
        <f t="shared" si="226"/>
        <v>1252</v>
      </c>
      <c r="B2121">
        <f t="shared" si="227"/>
        <v>42</v>
      </c>
      <c r="C2121" s="10" t="str">
        <f>IF(B2121=B2120," ",(LOOKUP(B2121,'Co List'!$A$3:$A$362,'Co List'!$B$3:$B$362)))</f>
        <v xml:space="preserve"> </v>
      </c>
      <c r="D2121" s="6" t="s">
        <v>390</v>
      </c>
      <c r="E2121">
        <v>0</v>
      </c>
      <c r="F2121">
        <v>0</v>
      </c>
      <c r="G2121">
        <v>0</v>
      </c>
      <c r="H2121">
        <v>0</v>
      </c>
    </row>
    <row r="2122" spans="1:8" x14ac:dyDescent="0.2">
      <c r="A2122">
        <f t="shared" si="226"/>
        <v>1253</v>
      </c>
      <c r="B2122">
        <f t="shared" si="227"/>
        <v>42</v>
      </c>
      <c r="C2122" s="10" t="str">
        <f>IF(B2122=B2121," ",(LOOKUP(B2122,'Co List'!$A$3:$A$362,'Co List'!$B$3:$B$362)))</f>
        <v xml:space="preserve"> </v>
      </c>
      <c r="D2122" s="6" t="s">
        <v>391</v>
      </c>
      <c r="E2122">
        <v>0</v>
      </c>
      <c r="F2122">
        <v>0</v>
      </c>
      <c r="G2122">
        <v>0</v>
      </c>
      <c r="H2122">
        <v>0</v>
      </c>
    </row>
    <row r="2123" spans="1:8" x14ac:dyDescent="0.2">
      <c r="A2123">
        <f t="shared" si="226"/>
        <v>1254</v>
      </c>
      <c r="B2123">
        <f t="shared" si="227"/>
        <v>42</v>
      </c>
      <c r="C2123" s="10" t="str">
        <f>IF(B2123=B2122," ",(LOOKUP(B2123,'Co List'!$A$3:$A$362,'Co List'!$B$3:$B$362)))</f>
        <v xml:space="preserve"> </v>
      </c>
      <c r="D2123" s="6" t="s">
        <v>392</v>
      </c>
      <c r="E2123">
        <v>0</v>
      </c>
      <c r="F2123">
        <v>0</v>
      </c>
      <c r="G2123">
        <v>0</v>
      </c>
      <c r="H2123">
        <v>0</v>
      </c>
    </row>
    <row r="2124" spans="1:8" x14ac:dyDescent="0.2">
      <c r="A2124">
        <f t="shared" si="226"/>
        <v>1255</v>
      </c>
      <c r="B2124">
        <f t="shared" si="227"/>
        <v>42</v>
      </c>
      <c r="C2124" s="10" t="str">
        <f>IF(B2124=B2123," ",(LOOKUP(B2124,'Co List'!$A$3:$A$362,'Co List'!$B$3:$B$362)))</f>
        <v xml:space="preserve"> </v>
      </c>
      <c r="D2124" s="6" t="s">
        <v>393</v>
      </c>
      <c r="E2124">
        <v>0</v>
      </c>
      <c r="F2124">
        <v>0</v>
      </c>
      <c r="G2124">
        <v>0</v>
      </c>
      <c r="H2124">
        <v>0</v>
      </c>
    </row>
    <row r="2125" spans="1:8" ht="15" x14ac:dyDescent="0.25">
      <c r="A2125">
        <f t="shared" si="226"/>
        <v>1256</v>
      </c>
      <c r="B2125">
        <f t="shared" si="227"/>
        <v>42</v>
      </c>
      <c r="C2125" s="10" t="str">
        <f>IF(B2125=B2124," ",(LOOKUP(B2125,'Co List'!$A$3:$A$362,'Co List'!$B$3:$B$362)))</f>
        <v xml:space="preserve"> </v>
      </c>
      <c r="D2125" s="8" t="s">
        <v>394</v>
      </c>
      <c r="E2125">
        <v>0</v>
      </c>
      <c r="F2125">
        <v>0</v>
      </c>
      <c r="G2125">
        <v>0</v>
      </c>
      <c r="H2125">
        <v>0</v>
      </c>
    </row>
    <row r="2126" spans="1:8" ht="15" x14ac:dyDescent="0.25">
      <c r="A2126">
        <f t="shared" si="226"/>
        <v>1257</v>
      </c>
      <c r="B2126">
        <f t="shared" si="227"/>
        <v>42</v>
      </c>
      <c r="C2126" s="10" t="str">
        <f>IF(B2126=B2125," ",(LOOKUP(B2126,'Co List'!$A$3:$A$362,'Co List'!$B$3:$B$362)))</f>
        <v xml:space="preserve"> </v>
      </c>
      <c r="D2126" s="8" t="s">
        <v>395</v>
      </c>
      <c r="E2126">
        <v>0</v>
      </c>
      <c r="F2126">
        <v>0</v>
      </c>
      <c r="G2126">
        <v>0</v>
      </c>
      <c r="H2126">
        <v>0</v>
      </c>
    </row>
    <row r="2127" spans="1:8" ht="15" x14ac:dyDescent="0.25">
      <c r="A2127">
        <f t="shared" si="226"/>
        <v>1258</v>
      </c>
      <c r="B2127">
        <f t="shared" si="227"/>
        <v>42</v>
      </c>
      <c r="C2127" s="10" t="str">
        <f>IF(B2127=B2126," ",(LOOKUP(B2127,'Co List'!$A$3:$A$362,'Co List'!$B$3:$B$362)))</f>
        <v xml:space="preserve"> </v>
      </c>
      <c r="D2127" s="8" t="s">
        <v>396</v>
      </c>
      <c r="E2127">
        <v>623.17214000000001</v>
      </c>
      <c r="F2127">
        <v>734.50526000000002</v>
      </c>
      <c r="G2127">
        <v>939.30600000000004</v>
      </c>
      <c r="H2127">
        <v>1144.885</v>
      </c>
    </row>
    <row r="2128" spans="1:8" x14ac:dyDescent="0.2">
      <c r="A2128">
        <f t="shared" si="226"/>
        <v>1259</v>
      </c>
      <c r="B2128">
        <f t="shared" si="227"/>
        <v>42</v>
      </c>
      <c r="C2128" s="10" t="str">
        <f>IF(B2128=B2127," ",(LOOKUP(B2128,'Co List'!$A$3:$A$362,'Co List'!$B$3:$B$362)))</f>
        <v xml:space="preserve"> </v>
      </c>
      <c r="D2128" s="6" t="s">
        <v>397</v>
      </c>
      <c r="E2128">
        <v>580.65599999999995</v>
      </c>
      <c r="F2128">
        <v>650.625</v>
      </c>
      <c r="G2128">
        <v>662.72900000000004</v>
      </c>
      <c r="H2128">
        <v>809.93299999999999</v>
      </c>
    </row>
    <row r="2129" spans="1:8" x14ac:dyDescent="0.2">
      <c r="A2129">
        <f t="shared" si="226"/>
        <v>1260</v>
      </c>
      <c r="B2129">
        <f t="shared" si="227"/>
        <v>42</v>
      </c>
      <c r="C2129" s="10" t="str">
        <f>IF(B2129=B2128," ",(LOOKUP(B2129,'Co List'!$A$3:$A$362,'Co List'!$B$3:$B$362)))</f>
        <v xml:space="preserve"> </v>
      </c>
      <c r="D2129" s="6" t="s">
        <v>398</v>
      </c>
      <c r="E2129">
        <v>42.51614</v>
      </c>
      <c r="F2129">
        <v>83.880259999999993</v>
      </c>
      <c r="G2129">
        <v>276.577</v>
      </c>
      <c r="H2129">
        <v>334.952</v>
      </c>
    </row>
    <row r="2130" spans="1:8" x14ac:dyDescent="0.2">
      <c r="A2130">
        <f t="shared" si="226"/>
        <v>1261</v>
      </c>
      <c r="B2130">
        <f t="shared" si="227"/>
        <v>42</v>
      </c>
      <c r="C2130" s="10" t="str">
        <f>IF(B2130=B2129," ",(LOOKUP(B2130,'Co List'!$A$3:$A$362,'Co List'!$B$3:$B$362)))</f>
        <v xml:space="preserve"> </v>
      </c>
      <c r="D2130" s="6" t="s">
        <v>399</v>
      </c>
      <c r="E2130">
        <v>0</v>
      </c>
      <c r="F2130">
        <v>0</v>
      </c>
      <c r="G2130">
        <v>0</v>
      </c>
      <c r="H2130">
        <v>0</v>
      </c>
    </row>
    <row r="2131" spans="1:8" x14ac:dyDescent="0.2">
      <c r="A2131">
        <f t="shared" si="226"/>
        <v>1262</v>
      </c>
      <c r="B2131">
        <f t="shared" si="227"/>
        <v>42</v>
      </c>
      <c r="C2131" s="10" t="str">
        <f>IF(B2131=B2130," ",(LOOKUP(B2131,'Co List'!$A$3:$A$362,'Co List'!$B$3:$B$362)))</f>
        <v xml:space="preserve"> </v>
      </c>
      <c r="D2131" s="6" t="s">
        <v>400</v>
      </c>
      <c r="E2131">
        <v>0</v>
      </c>
      <c r="F2131">
        <v>0</v>
      </c>
      <c r="G2131">
        <v>0</v>
      </c>
      <c r="H2131">
        <v>0</v>
      </c>
    </row>
    <row r="2132" spans="1:8" x14ac:dyDescent="0.2">
      <c r="A2132">
        <f t="shared" si="226"/>
        <v>1263</v>
      </c>
      <c r="B2132">
        <f t="shared" si="227"/>
        <v>42</v>
      </c>
      <c r="C2132" s="10" t="str">
        <f>IF(B2132=B2131," ",(LOOKUP(B2132,'Co List'!$A$3:$A$362,'Co List'!$B$3:$B$362)))</f>
        <v xml:space="preserve"> </v>
      </c>
      <c r="D2132" s="6" t="s">
        <v>401</v>
      </c>
      <c r="E2132">
        <v>0.45755692800000003</v>
      </c>
      <c r="F2132">
        <v>0.50878875000000001</v>
      </c>
      <c r="G2132">
        <v>0.48114125400000002</v>
      </c>
      <c r="H2132">
        <v>0.70464170999999998</v>
      </c>
    </row>
    <row r="2133" spans="1:8" x14ac:dyDescent="0.2">
      <c r="A2133">
        <f t="shared" si="226"/>
        <v>1264</v>
      </c>
      <c r="B2133">
        <f t="shared" si="227"/>
        <v>42</v>
      </c>
      <c r="C2133" s="10" t="str">
        <f>IF(B2133=B2132," ",(LOOKUP(B2133,'Co List'!$A$3:$A$362,'Co List'!$B$3:$B$362)))</f>
        <v xml:space="preserve"> </v>
      </c>
      <c r="D2133" s="6" t="s">
        <v>402</v>
      </c>
      <c r="E2133">
        <v>3.5288396200000002E-2</v>
      </c>
      <c r="F2133">
        <v>7.758924049999999E-2</v>
      </c>
      <c r="G2133">
        <v>0.26413103500000001</v>
      </c>
      <c r="H2133">
        <v>0.35839863999999999</v>
      </c>
    </row>
    <row r="2134" spans="1:8" x14ac:dyDescent="0.2">
      <c r="A2134">
        <f t="shared" si="226"/>
        <v>1265</v>
      </c>
      <c r="B2134">
        <f t="shared" si="227"/>
        <v>42</v>
      </c>
      <c r="C2134" s="10" t="str">
        <f>IF(B2134=B2133," ",(LOOKUP(B2134,'Co List'!$A$3:$A$362,'Co List'!$B$3:$B$362)))</f>
        <v xml:space="preserve"> </v>
      </c>
      <c r="D2134" s="6" t="s">
        <v>403</v>
      </c>
      <c r="E2134">
        <v>0</v>
      </c>
      <c r="F2134">
        <v>0</v>
      </c>
      <c r="G2134">
        <v>0</v>
      </c>
      <c r="H2134">
        <v>0</v>
      </c>
    </row>
    <row r="2135" spans="1:8" x14ac:dyDescent="0.2">
      <c r="A2135">
        <f t="shared" si="226"/>
        <v>1266</v>
      </c>
      <c r="B2135">
        <f t="shared" si="227"/>
        <v>42</v>
      </c>
      <c r="C2135" s="10" t="str">
        <f>IF(B2135=B2134," ",(LOOKUP(B2135,'Co List'!$A$3:$A$362,'Co List'!$B$3:$B$362)))</f>
        <v xml:space="preserve"> </v>
      </c>
      <c r="D2135" s="6" t="s">
        <v>404</v>
      </c>
      <c r="E2135" s="11">
        <v>0.49284532420000005</v>
      </c>
      <c r="F2135" s="11">
        <v>0.58637799050000006</v>
      </c>
      <c r="G2135" s="11">
        <v>0.74527228900000009</v>
      </c>
      <c r="H2135" s="11">
        <v>1.0630403500000001</v>
      </c>
    </row>
    <row r="2136" spans="1:8" x14ac:dyDescent="0.2">
      <c r="A2136">
        <f t="shared" si="226"/>
        <v>1267</v>
      </c>
      <c r="B2136">
        <f t="shared" si="227"/>
        <v>42</v>
      </c>
      <c r="C2136" s="10" t="str">
        <f>IF(B2136=B2135," ",(LOOKUP(B2136,'Co List'!$A$3:$A$362,'Co List'!$B$3:$B$362)))</f>
        <v xml:space="preserve"> </v>
      </c>
      <c r="D2136" s="6" t="s">
        <v>405</v>
      </c>
      <c r="E2136">
        <v>297.77</v>
      </c>
      <c r="F2136">
        <v>362.55</v>
      </c>
      <c r="G2136">
        <v>436.62</v>
      </c>
      <c r="H2136">
        <v>664.26</v>
      </c>
    </row>
    <row r="2137" spans="1:8" x14ac:dyDescent="0.2">
      <c r="A2137">
        <f t="shared" si="226"/>
        <v>1268</v>
      </c>
      <c r="B2137">
        <f t="shared" si="227"/>
        <v>42</v>
      </c>
      <c r="C2137" s="10" t="str">
        <f>IF(B2137=B2136," ",(LOOKUP(B2137,'Co List'!$A$3:$A$362,'Co List'!$B$3:$B$362)))</f>
        <v xml:space="preserve"> </v>
      </c>
      <c r="D2137" s="6" t="s">
        <v>406</v>
      </c>
      <c r="E2137">
        <v>31.63</v>
      </c>
      <c r="F2137">
        <v>41.58</v>
      </c>
      <c r="G2137">
        <v>68.17</v>
      </c>
      <c r="H2137">
        <v>134.32</v>
      </c>
    </row>
    <row r="2138" spans="1:8" x14ac:dyDescent="0.2">
      <c r="A2138">
        <f t="shared" si="226"/>
        <v>1269</v>
      </c>
      <c r="B2138">
        <f t="shared" si="227"/>
        <v>42</v>
      </c>
      <c r="C2138" s="10" t="str">
        <f>IF(B2138=B2137," ",(LOOKUP(B2138,'Co List'!$A$3:$A$362,'Co List'!$B$3:$B$362)))</f>
        <v xml:space="preserve"> </v>
      </c>
      <c r="D2138" s="6" t="s">
        <v>407</v>
      </c>
      <c r="E2138" s="11">
        <v>10.64</v>
      </c>
      <c r="F2138" s="11">
        <v>16.899999999999999</v>
      </c>
      <c r="G2138" s="11">
        <v>19.399999999999999</v>
      </c>
      <c r="H2138" s="11">
        <v>40.61</v>
      </c>
    </row>
    <row r="2139" spans="1:8" x14ac:dyDescent="0.2">
      <c r="A2139">
        <f t="shared" si="226"/>
        <v>1270</v>
      </c>
      <c r="B2139">
        <f t="shared" si="227"/>
        <v>42</v>
      </c>
      <c r="C2139" s="10" t="str">
        <f>IF(B2139=B2138," ",(LOOKUP(B2139,'Co List'!$A$3:$A$362,'Co List'!$B$3:$B$362)))</f>
        <v xml:space="preserve"> </v>
      </c>
      <c r="D2139" s="6" t="s">
        <v>408</v>
      </c>
      <c r="E2139">
        <v>26</v>
      </c>
      <c r="F2139">
        <v>48.23</v>
      </c>
      <c r="G2139">
        <v>48.23</v>
      </c>
      <c r="H2139">
        <v>48.23</v>
      </c>
    </row>
    <row r="2140" spans="1:8" x14ac:dyDescent="0.2">
      <c r="A2140">
        <f t="shared" si="226"/>
        <v>1271</v>
      </c>
      <c r="B2140">
        <f t="shared" si="227"/>
        <v>42</v>
      </c>
      <c r="C2140" s="10" t="str">
        <f>IF(B2140=B2139," ",(LOOKUP(B2140,'Co List'!$A$3:$A$362,'Co List'!$B$3:$B$362)))</f>
        <v xml:space="preserve"> </v>
      </c>
      <c r="D2140" s="6" t="s">
        <v>409</v>
      </c>
      <c r="E2140">
        <v>0.46</v>
      </c>
      <c r="F2140">
        <v>0.56999999999999995</v>
      </c>
      <c r="G2140">
        <v>1.07</v>
      </c>
      <c r="H2140">
        <v>3.3488000000000002</v>
      </c>
    </row>
    <row r="2141" spans="1:8" x14ac:dyDescent="0.2">
      <c r="A2141">
        <f t="shared" si="226"/>
        <v>1272</v>
      </c>
      <c r="B2141">
        <f t="shared" si="227"/>
        <v>42</v>
      </c>
      <c r="C2141" s="10" t="str">
        <f>IF(B2141=B2140," ",(LOOKUP(B2141,'Co List'!$A$3:$A$362,'Co List'!$B$3:$B$362)))</f>
        <v xml:space="preserve"> </v>
      </c>
      <c r="D2141" s="6" t="s">
        <v>410</v>
      </c>
      <c r="E2141">
        <v>0.49284532420000005</v>
      </c>
      <c r="F2141">
        <v>0.58637799050000006</v>
      </c>
      <c r="G2141">
        <v>0.74527228900000009</v>
      </c>
      <c r="H2141">
        <v>1.0630403500000001</v>
      </c>
    </row>
    <row r="2142" spans="1:8" x14ac:dyDescent="0.2">
      <c r="A2142">
        <f t="shared" si="226"/>
        <v>1273</v>
      </c>
      <c r="B2142">
        <f t="shared" si="227"/>
        <v>42</v>
      </c>
      <c r="C2142" s="10" t="str">
        <f>IF(B2142=B2141," ",(LOOKUP(B2142,'Co List'!$A$3:$A$362,'Co List'!$B$3:$B$362)))</f>
        <v xml:space="preserve"> </v>
      </c>
      <c r="D2142" s="6" t="s">
        <v>411</v>
      </c>
      <c r="E2142">
        <v>0.49284532420000005</v>
      </c>
      <c r="F2142">
        <v>0.58637799050000006</v>
      </c>
      <c r="G2142">
        <v>0.74527228900000009</v>
      </c>
      <c r="H2142">
        <v>1.0630403500000001</v>
      </c>
    </row>
    <row r="2143" spans="1:8" x14ac:dyDescent="0.2">
      <c r="A2143">
        <f t="shared" si="226"/>
        <v>1274</v>
      </c>
      <c r="B2143">
        <f t="shared" si="227"/>
        <v>42</v>
      </c>
      <c r="C2143" s="10" t="str">
        <f>IF(B2143=B2142," ",(LOOKUP(B2143,'Co List'!$A$3:$A$362,'Co List'!$B$3:$B$362)))</f>
        <v xml:space="preserve"> </v>
      </c>
      <c r="D2143" s="6" t="s">
        <v>412</v>
      </c>
      <c r="E2143">
        <v>3.2845324200000026E-2</v>
      </c>
      <c r="F2143">
        <v>1.6377990500000106E-2</v>
      </c>
      <c r="G2143">
        <v>-0.32472771099999997</v>
      </c>
      <c r="H2143">
        <v>-2.2857596500000001</v>
      </c>
    </row>
    <row r="2144" spans="1:8" ht="13.5" thickBot="1" x14ac:dyDescent="0.25">
      <c r="A2144">
        <f t="shared" si="226"/>
        <v>1275</v>
      </c>
      <c r="B2144">
        <f t="shared" si="227"/>
        <v>42</v>
      </c>
      <c r="C2144" s="10" t="str">
        <f>IF(B2144=B2143," ",(LOOKUP(B2144,'Co List'!$A$3:$A$362,'Co List'!$B$3:$B$362)))</f>
        <v xml:space="preserve"> </v>
      </c>
      <c r="D2144" s="9" t="s">
        <v>413</v>
      </c>
      <c r="E2144">
        <v>3</v>
      </c>
      <c r="F2144">
        <v>12</v>
      </c>
      <c r="G2144">
        <v>12</v>
      </c>
      <c r="H2144">
        <v>12</v>
      </c>
    </row>
    <row r="2145" spans="1:16" ht="15" x14ac:dyDescent="0.25">
      <c r="A2145">
        <f t="shared" si="226"/>
        <v>1276</v>
      </c>
      <c r="B2145">
        <f t="shared" si="227"/>
        <v>43</v>
      </c>
      <c r="C2145" s="10" t="str">
        <f>IF(B2145=B2144," ",(LOOKUP(B2145,'Co List'!$A$3:$A$362,'Co List'!$B$3:$B$362)))</f>
        <v>ASAHI INDIA GLASS LTD.</v>
      </c>
      <c r="D2145" s="4" t="s">
        <v>362</v>
      </c>
      <c r="E2145">
        <v>0</v>
      </c>
      <c r="F2145">
        <v>82.410770371480268</v>
      </c>
      <c r="G2145">
        <v>82.384519719777501</v>
      </c>
      <c r="H2145">
        <v>77.431653625772896</v>
      </c>
      <c r="J2145">
        <f t="shared" ref="J2145" si="228">COUNTIF(E2187:H2187,0)</f>
        <v>1</v>
      </c>
      <c r="K2145">
        <f>SUM(E2145:H2145)/(4-J2145)</f>
        <v>80.742314572343545</v>
      </c>
      <c r="L2145">
        <f>SUM(E2155:H2155)/(4-J2145)</f>
        <v>378001.23281728517</v>
      </c>
      <c r="M2145">
        <f>E2155</f>
        <v>0</v>
      </c>
      <c r="N2145">
        <f t="shared" ref="N2145" si="229">F2155</f>
        <v>375268.01963791478</v>
      </c>
      <c r="O2145">
        <f t="shared" ref="O2145" si="230">G2155</f>
        <v>394165.76033516775</v>
      </c>
      <c r="P2145">
        <f t="shared" ref="P2145" si="231">H2155</f>
        <v>364569.91847877298</v>
      </c>
    </row>
    <row r="2146" spans="1:16" x14ac:dyDescent="0.2">
      <c r="A2146">
        <f t="shared" si="226"/>
        <v>1277</v>
      </c>
      <c r="B2146">
        <f t="shared" si="227"/>
        <v>43</v>
      </c>
      <c r="C2146" s="10" t="str">
        <f>IF(B2146=B2145," ",(LOOKUP(B2146,'Co List'!$A$3:$A$362,'Co List'!$B$3:$B$362)))</f>
        <v xml:space="preserve"> </v>
      </c>
      <c r="D2146" s="6" t="s">
        <v>364</v>
      </c>
      <c r="E2146">
        <v>0</v>
      </c>
      <c r="F2146">
        <v>2.8559898378399908</v>
      </c>
      <c r="G2146">
        <v>2.8402203725339712</v>
      </c>
      <c r="H2146">
        <v>2.5107032223201737</v>
      </c>
    </row>
    <row r="2147" spans="1:16" x14ac:dyDescent="0.2">
      <c r="A2147">
        <f t="shared" si="226"/>
        <v>1278</v>
      </c>
      <c r="B2147">
        <f t="shared" si="227"/>
        <v>43</v>
      </c>
      <c r="C2147" s="10" t="str">
        <f>IF(B2147=B2146," ",(LOOKUP(B2147,'Co List'!$A$3:$A$362,'Co List'!$B$3:$B$362)))</f>
        <v xml:space="preserve"> </v>
      </c>
      <c r="D2147" s="6" t="s">
        <v>365</v>
      </c>
      <c r="E2147">
        <v>0</v>
      </c>
      <c r="F2147">
        <v>0.78601041976018537</v>
      </c>
      <c r="G2147">
        <v>0.77934546242976421</v>
      </c>
      <c r="H2147">
        <v>0.77995069603195055</v>
      </c>
    </row>
    <row r="2148" spans="1:16" x14ac:dyDescent="0.2">
      <c r="A2148">
        <f t="shared" si="226"/>
        <v>1279</v>
      </c>
      <c r="B2148">
        <f t="shared" si="227"/>
        <v>43</v>
      </c>
      <c r="C2148" s="10" t="str">
        <f>IF(B2148=B2147," ",(LOOKUP(B2148,'Co List'!$A$3:$A$362,'Co List'!$B$3:$B$362)))</f>
        <v xml:space="preserve"> </v>
      </c>
      <c r="D2148" s="7" t="s">
        <v>366</v>
      </c>
      <c r="E2148">
        <v>0</v>
      </c>
      <c r="F2148">
        <v>24.71779395722033</v>
      </c>
      <c r="G2148">
        <v>24.140332331083702</v>
      </c>
      <c r="H2148">
        <v>19.200926865017461</v>
      </c>
    </row>
    <row r="2149" spans="1:16" x14ac:dyDescent="0.2">
      <c r="A2149">
        <f t="shared" si="226"/>
        <v>1280</v>
      </c>
      <c r="B2149">
        <f t="shared" si="227"/>
        <v>43</v>
      </c>
      <c r="C2149" s="10" t="str">
        <f>IF(B2149=B2148," ",(LOOKUP(B2149,'Co List'!$A$3:$A$362,'Co List'!$B$3:$B$362)))</f>
        <v xml:space="preserve"> </v>
      </c>
      <c r="D2149" s="6" t="s">
        <v>367</v>
      </c>
      <c r="E2149">
        <v>0</v>
      </c>
      <c r="F2149">
        <v>2477016.6312733651</v>
      </c>
      <c r="G2149">
        <v>-671148.91935155424</v>
      </c>
      <c r="H2149">
        <v>-397178.25305455166</v>
      </c>
    </row>
    <row r="2150" spans="1:16" x14ac:dyDescent="0.2">
      <c r="A2150">
        <f t="shared" si="226"/>
        <v>1281</v>
      </c>
      <c r="B2150">
        <f t="shared" si="227"/>
        <v>43</v>
      </c>
      <c r="C2150" s="10" t="str">
        <f>IF(B2150=B2149," ",(LOOKUP(B2150,'Co List'!$A$3:$A$362,'Co List'!$B$3:$B$362)))</f>
        <v xml:space="preserve"> </v>
      </c>
      <c r="D2150" s="6" t="s">
        <v>368</v>
      </c>
      <c r="E2150">
        <v>0</v>
      </c>
      <c r="F2150">
        <v>2.3468919301933382</v>
      </c>
      <c r="G2150">
        <v>2.4650766750166837</v>
      </c>
      <c r="H2150">
        <v>2.2799869823563039</v>
      </c>
    </row>
    <row r="2151" spans="1:16" x14ac:dyDescent="0.2">
      <c r="A2151">
        <f t="shared" si="226"/>
        <v>1282</v>
      </c>
      <c r="B2151">
        <f t="shared" si="227"/>
        <v>43</v>
      </c>
      <c r="C2151" s="10" t="str">
        <f>IF(B2151=B2150," ",(LOOKUP(B2151,'Co List'!$A$3:$A$362,'Co List'!$B$3:$B$362)))</f>
        <v xml:space="preserve"> </v>
      </c>
      <c r="D2151" s="6" t="s">
        <v>369</v>
      </c>
      <c r="E2151">
        <v>0</v>
      </c>
      <c r="F2151">
        <v>137.69787533039107</v>
      </c>
      <c r="G2151">
        <v>210.5473854682804</v>
      </c>
      <c r="H2151">
        <v>204.665086441797</v>
      </c>
    </row>
    <row r="2152" spans="1:16" x14ac:dyDescent="0.2">
      <c r="A2152">
        <f t="shared" si="226"/>
        <v>1283</v>
      </c>
      <c r="B2152">
        <f t="shared" si="227"/>
        <v>43</v>
      </c>
      <c r="C2152" s="10" t="str">
        <f>IF(B2152=B2151," ",(LOOKUP(B2152,'Co List'!$A$3:$A$362,'Co List'!$B$3:$B$362)))</f>
        <v xml:space="preserve"> </v>
      </c>
      <c r="D2152" s="6" t="s">
        <v>370</v>
      </c>
      <c r="E2152">
        <v>0</v>
      </c>
      <c r="F2152">
        <v>0</v>
      </c>
      <c r="G2152">
        <v>0</v>
      </c>
      <c r="H2152">
        <v>0</v>
      </c>
    </row>
    <row r="2153" spans="1:16" x14ac:dyDescent="0.2">
      <c r="A2153">
        <f t="shared" si="226"/>
        <v>1284</v>
      </c>
      <c r="B2153">
        <f t="shared" si="227"/>
        <v>43</v>
      </c>
      <c r="C2153" s="10" t="str">
        <f>IF(B2153=B2152," ",(LOOKUP(B2153,'Co List'!$A$3:$A$362,'Co List'!$B$3:$B$362)))</f>
        <v xml:space="preserve"> </v>
      </c>
      <c r="D2153" s="6" t="s">
        <v>371</v>
      </c>
      <c r="E2153">
        <v>0</v>
      </c>
      <c r="F2153">
        <v>41.253477029397423</v>
      </c>
      <c r="G2153">
        <v>41.744547978127173</v>
      </c>
      <c r="H2153">
        <v>47.958942836446077</v>
      </c>
    </row>
    <row r="2154" spans="1:16" x14ac:dyDescent="0.2">
      <c r="A2154">
        <f t="shared" si="226"/>
        <v>1285</v>
      </c>
      <c r="B2154">
        <f t="shared" si="227"/>
        <v>43</v>
      </c>
      <c r="C2154" s="10" t="str">
        <f>IF(B2154=B2153," ",(LOOKUP(B2154,'Co List'!$A$3:$A$362,'Co List'!$B$3:$B$362)))</f>
        <v xml:space="preserve"> </v>
      </c>
      <c r="D2154" s="6" t="s">
        <v>372</v>
      </c>
      <c r="E2154">
        <v>0</v>
      </c>
      <c r="F2154">
        <v>58.746522970602562</v>
      </c>
      <c r="G2154">
        <v>58.255452021872827</v>
      </c>
      <c r="H2154">
        <v>52.041057163553937</v>
      </c>
    </row>
    <row r="2155" spans="1:16" x14ac:dyDescent="0.2">
      <c r="A2155">
        <f t="shared" si="226"/>
        <v>1286</v>
      </c>
      <c r="B2155">
        <f t="shared" si="227"/>
        <v>43</v>
      </c>
      <c r="C2155" s="10" t="str">
        <f>IF(B2155=B2154," ",(LOOKUP(B2155,'Co List'!$A$3:$A$362,'Co List'!$B$3:$B$362)))</f>
        <v xml:space="preserve"> </v>
      </c>
      <c r="D2155" s="6" t="s">
        <v>373</v>
      </c>
      <c r="E2155">
        <v>0</v>
      </c>
      <c r="F2155">
        <v>375268.01963791478</v>
      </c>
      <c r="G2155">
        <v>394165.76033516775</v>
      </c>
      <c r="H2155">
        <v>364569.91847877298</v>
      </c>
    </row>
    <row r="2156" spans="1:16" x14ac:dyDescent="0.2">
      <c r="A2156">
        <f t="shared" si="226"/>
        <v>1287</v>
      </c>
      <c r="B2156">
        <f t="shared" si="227"/>
        <v>43</v>
      </c>
      <c r="C2156" s="10" t="str">
        <f>IF(B2156=B2155," ",(LOOKUP(B2156,'Co List'!$A$3:$A$362,'Co List'!$B$3:$B$362)))</f>
        <v xml:space="preserve"> </v>
      </c>
      <c r="D2156" s="6" t="s">
        <v>374</v>
      </c>
      <c r="E2156">
        <v>0</v>
      </c>
      <c r="F2156">
        <v>374033.91382614709</v>
      </c>
      <c r="G2156">
        <v>392998.04350937519</v>
      </c>
      <c r="H2156">
        <v>363899.2266117867</v>
      </c>
    </row>
    <row r="2157" spans="1:16" x14ac:dyDescent="0.2">
      <c r="A2157">
        <f t="shared" si="226"/>
        <v>1288</v>
      </c>
      <c r="B2157">
        <f t="shared" si="227"/>
        <v>43</v>
      </c>
      <c r="C2157" s="10" t="str">
        <f>IF(B2157=B2156," ",(LOOKUP(B2157,'Co List'!$A$3:$A$362,'Co List'!$B$3:$B$362)))</f>
        <v xml:space="preserve"> </v>
      </c>
      <c r="D2157" s="6" t="s">
        <v>375</v>
      </c>
      <c r="E2157">
        <v>0</v>
      </c>
      <c r="F2157">
        <v>769.4788900049557</v>
      </c>
      <c r="G2157">
        <v>735.19204589786216</v>
      </c>
      <c r="H2157">
        <v>479.46099664910696</v>
      </c>
    </row>
    <row r="2158" spans="1:16" x14ac:dyDescent="0.2">
      <c r="A2158">
        <f t="shared" si="226"/>
        <v>1289</v>
      </c>
      <c r="B2158">
        <f t="shared" si="227"/>
        <v>43</v>
      </c>
      <c r="C2158" s="10" t="str">
        <f>IF(B2158=B2157," ",(LOOKUP(B2158,'Co List'!$A$3:$A$362,'Co List'!$B$3:$B$362)))</f>
        <v xml:space="preserve"> </v>
      </c>
      <c r="D2158" s="6" t="s">
        <v>376</v>
      </c>
      <c r="E2158">
        <v>0</v>
      </c>
      <c r="F2158">
        <v>464.62692176277972</v>
      </c>
      <c r="G2158">
        <v>432.52477989473635</v>
      </c>
      <c r="H2158">
        <v>191.23087033717161</v>
      </c>
    </row>
    <row r="2159" spans="1:16" x14ac:dyDescent="0.2">
      <c r="A2159">
        <f t="shared" si="226"/>
        <v>1290</v>
      </c>
      <c r="B2159">
        <f t="shared" si="227"/>
        <v>43</v>
      </c>
      <c r="C2159" s="10" t="str">
        <f>IF(B2159=B2158," ",(LOOKUP(B2159,'Co List'!$A$3:$A$362,'Co List'!$B$3:$B$362)))</f>
        <v xml:space="preserve"> </v>
      </c>
      <c r="D2159" s="6" t="s">
        <v>377</v>
      </c>
      <c r="E2159">
        <v>0</v>
      </c>
      <c r="F2159">
        <v>154811.10628000181</v>
      </c>
      <c r="G2159">
        <v>164542.71493646386</v>
      </c>
      <c r="H2159">
        <v>174843.87880211277</v>
      </c>
    </row>
    <row r="2160" spans="1:16" ht="15" x14ac:dyDescent="0.25">
      <c r="A2160">
        <f t="shared" si="226"/>
        <v>1291</v>
      </c>
      <c r="B2160">
        <f t="shared" si="227"/>
        <v>43</v>
      </c>
      <c r="C2160" s="10" t="str">
        <f>IF(B2160=B2159," ",(LOOKUP(B2160,'Co List'!$A$3:$A$362,'Co List'!$B$3:$B$362)))</f>
        <v xml:space="preserve"> </v>
      </c>
      <c r="D2160" s="8" t="s">
        <v>378</v>
      </c>
      <c r="E2160">
        <v>0</v>
      </c>
      <c r="F2160">
        <v>111735.52940999997</v>
      </c>
      <c r="G2160">
        <v>138725.71205999999</v>
      </c>
      <c r="H2160">
        <v>172779.03239999997</v>
      </c>
    </row>
    <row r="2161" spans="1:8" ht="15" x14ac:dyDescent="0.25">
      <c r="A2161">
        <f t="shared" si="226"/>
        <v>1292</v>
      </c>
      <c r="B2161">
        <f t="shared" si="227"/>
        <v>43</v>
      </c>
      <c r="C2161" s="10" t="str">
        <f>IF(B2161=B2160," ",(LOOKUP(B2161,'Co List'!$A$3:$A$362,'Co List'!$B$3:$B$362)))</f>
        <v xml:space="preserve"> </v>
      </c>
      <c r="D2161" s="8" t="s">
        <v>379</v>
      </c>
      <c r="E2161">
        <v>0</v>
      </c>
      <c r="F2161">
        <v>43075.576870001816</v>
      </c>
      <c r="G2161">
        <v>25817.00287646387</v>
      </c>
      <c r="H2161">
        <v>2064.8464021127734</v>
      </c>
    </row>
    <row r="2162" spans="1:8" ht="15" x14ac:dyDescent="0.25">
      <c r="A2162">
        <f t="shared" si="226"/>
        <v>1293</v>
      </c>
      <c r="B2162">
        <f t="shared" si="227"/>
        <v>43</v>
      </c>
      <c r="C2162" s="10" t="str">
        <f>IF(B2162=B2161," ",(LOOKUP(B2162,'Co List'!$A$3:$A$362,'Co List'!$B$3:$B$362)))</f>
        <v xml:space="preserve"> </v>
      </c>
      <c r="D2162" s="8" t="s">
        <v>380</v>
      </c>
      <c r="E2162">
        <v>0</v>
      </c>
      <c r="F2162">
        <v>0</v>
      </c>
      <c r="G2162">
        <v>0</v>
      </c>
      <c r="H2162">
        <v>2.8649083105847239E-11</v>
      </c>
    </row>
    <row r="2163" spans="1:8" ht="15" x14ac:dyDescent="0.25">
      <c r="A2163">
        <f t="shared" si="226"/>
        <v>1294</v>
      </c>
      <c r="B2163">
        <f t="shared" si="227"/>
        <v>43</v>
      </c>
      <c r="C2163" s="10" t="str">
        <f>IF(B2163=B2162," ",(LOOKUP(B2163,'Co List'!$A$3:$A$362,'Co List'!$B$3:$B$362)))</f>
        <v xml:space="preserve"> </v>
      </c>
      <c r="D2163" s="8" t="s">
        <v>381</v>
      </c>
      <c r="E2163">
        <v>0</v>
      </c>
      <c r="F2163">
        <v>220456.91335791294</v>
      </c>
      <c r="G2163">
        <v>229623.04539870389</v>
      </c>
      <c r="H2163">
        <v>189726.03967666024</v>
      </c>
    </row>
    <row r="2164" spans="1:8" ht="15" x14ac:dyDescent="0.25">
      <c r="A2164">
        <f t="shared" si="226"/>
        <v>1295</v>
      </c>
      <c r="B2164">
        <f t="shared" si="227"/>
        <v>43</v>
      </c>
      <c r="C2164" s="10" t="str">
        <f>IF(B2164=B2163," ",(LOOKUP(B2164,'Co List'!$A$3:$A$362,'Co List'!$B$3:$B$362)))</f>
        <v xml:space="preserve"> </v>
      </c>
      <c r="D2164" s="8" t="s">
        <v>382</v>
      </c>
      <c r="E2164">
        <v>0</v>
      </c>
      <c r="F2164">
        <v>0</v>
      </c>
      <c r="G2164">
        <v>0</v>
      </c>
      <c r="H2164">
        <v>0</v>
      </c>
    </row>
    <row r="2165" spans="1:8" ht="15" x14ac:dyDescent="0.25">
      <c r="A2165">
        <f t="shared" si="226"/>
        <v>1296</v>
      </c>
      <c r="B2165">
        <f t="shared" si="227"/>
        <v>43</v>
      </c>
      <c r="C2165" s="10" t="str">
        <f>IF(B2165=B2164," ",(LOOKUP(B2165,'Co List'!$A$3:$A$362,'Co List'!$B$3:$B$362)))</f>
        <v xml:space="preserve"> </v>
      </c>
      <c r="D2165" s="8" t="s">
        <v>383</v>
      </c>
      <c r="E2165">
        <v>0</v>
      </c>
      <c r="F2165">
        <v>139598.28706526873</v>
      </c>
      <c r="G2165">
        <v>141607.57133102039</v>
      </c>
      <c r="H2165">
        <v>46577.216511668405</v>
      </c>
    </row>
    <row r="2166" spans="1:8" x14ac:dyDescent="0.2">
      <c r="A2166">
        <f t="shared" si="226"/>
        <v>1297</v>
      </c>
      <c r="B2166">
        <f t="shared" si="227"/>
        <v>43</v>
      </c>
      <c r="C2166" s="10" t="str">
        <f>IF(B2166=B2165," ",(LOOKUP(B2166,'Co List'!$A$3:$A$362,'Co List'!$B$3:$B$362)))</f>
        <v xml:space="preserve"> </v>
      </c>
      <c r="D2166" s="6" t="s">
        <v>384</v>
      </c>
      <c r="E2166">
        <v>0</v>
      </c>
      <c r="F2166">
        <v>80858.626292644214</v>
      </c>
      <c r="G2166">
        <v>88015.474067683521</v>
      </c>
      <c r="H2166">
        <v>143148.82316499183</v>
      </c>
    </row>
    <row r="2167" spans="1:8" x14ac:dyDescent="0.2">
      <c r="A2167">
        <f t="shared" si="226"/>
        <v>1298</v>
      </c>
      <c r="B2167">
        <f t="shared" si="227"/>
        <v>43</v>
      </c>
      <c r="C2167" s="10" t="str">
        <f>IF(B2167=B2166," ",(LOOKUP(B2167,'Co List'!$A$3:$A$362,'Co List'!$B$3:$B$362)))</f>
        <v xml:space="preserve"> </v>
      </c>
      <c r="D2167" s="6" t="s">
        <v>385</v>
      </c>
      <c r="E2167">
        <v>0</v>
      </c>
      <c r="F2167">
        <v>77191.070653334798</v>
      </c>
      <c r="G2167">
        <v>80846.911605609028</v>
      </c>
      <c r="H2167">
        <v>75566.892171880012</v>
      </c>
    </row>
    <row r="2168" spans="1:8" x14ac:dyDescent="0.2">
      <c r="A2168">
        <f t="shared" si="226"/>
        <v>1299</v>
      </c>
      <c r="B2168">
        <f t="shared" si="227"/>
        <v>43</v>
      </c>
      <c r="C2168" s="10" t="str">
        <f>IF(B2168=B2167," ",(LOOKUP(B2168,'Co List'!$A$3:$A$362,'Co List'!$B$3:$B$362)))</f>
        <v xml:space="preserve"> </v>
      </c>
      <c r="D2168" s="6" t="s">
        <v>386</v>
      </c>
      <c r="E2168">
        <v>0</v>
      </c>
      <c r="F2168">
        <v>0</v>
      </c>
      <c r="G2168">
        <v>0</v>
      </c>
      <c r="H2168">
        <v>0</v>
      </c>
    </row>
    <row r="2169" spans="1:8" x14ac:dyDescent="0.2">
      <c r="A2169">
        <f t="shared" si="226"/>
        <v>1300</v>
      </c>
      <c r="B2169">
        <f t="shared" si="227"/>
        <v>43</v>
      </c>
      <c r="C2169" s="10" t="str">
        <f>IF(B2169=B2168," ",(LOOKUP(B2169,'Co List'!$A$3:$A$362,'Co List'!$B$3:$B$362)))</f>
        <v xml:space="preserve"> </v>
      </c>
      <c r="D2169" s="6" t="s">
        <v>387</v>
      </c>
      <c r="E2169">
        <v>0</v>
      </c>
      <c r="F2169">
        <v>0</v>
      </c>
      <c r="G2169">
        <v>0</v>
      </c>
      <c r="H2169">
        <v>0</v>
      </c>
    </row>
    <row r="2170" spans="1:8" x14ac:dyDescent="0.2">
      <c r="A2170">
        <f t="shared" si="226"/>
        <v>1301</v>
      </c>
      <c r="B2170">
        <f t="shared" si="227"/>
        <v>43</v>
      </c>
      <c r="C2170" s="10" t="str">
        <f>IF(B2170=B2169," ",(LOOKUP(B2170,'Co List'!$A$3:$A$362,'Co List'!$B$3:$B$362)))</f>
        <v xml:space="preserve"> </v>
      </c>
      <c r="D2170" s="6" t="s">
        <v>388</v>
      </c>
      <c r="E2170">
        <v>0</v>
      </c>
      <c r="F2170">
        <v>0</v>
      </c>
      <c r="G2170">
        <v>0</v>
      </c>
      <c r="H2170">
        <v>0</v>
      </c>
    </row>
    <row r="2171" spans="1:8" x14ac:dyDescent="0.2">
      <c r="A2171">
        <f t="shared" si="226"/>
        <v>1302</v>
      </c>
      <c r="B2171">
        <f t="shared" si="227"/>
        <v>43</v>
      </c>
      <c r="C2171" s="10" t="str">
        <f>IF(B2171=B2170," ",(LOOKUP(B2171,'Co List'!$A$3:$A$362,'Co List'!$B$3:$B$362)))</f>
        <v xml:space="preserve"> </v>
      </c>
      <c r="D2171" s="6" t="s">
        <v>389</v>
      </c>
      <c r="E2171">
        <v>0</v>
      </c>
      <c r="F2171">
        <v>42815.774467713993</v>
      </c>
      <c r="G2171">
        <v>43437.115428689038</v>
      </c>
      <c r="H2171">
        <v>3512.9361060443998</v>
      </c>
    </row>
    <row r="2172" spans="1:8" x14ac:dyDescent="0.2">
      <c r="A2172">
        <f t="shared" si="226"/>
        <v>1303</v>
      </c>
      <c r="B2172">
        <f t="shared" si="227"/>
        <v>43</v>
      </c>
      <c r="C2172" s="10" t="str">
        <f>IF(B2172=B2171," ",(LOOKUP(B2172,'Co List'!$A$3:$A$362,'Co List'!$B$3:$B$362)))</f>
        <v xml:space="preserve"> </v>
      </c>
      <c r="D2172" s="6" t="s">
        <v>390</v>
      </c>
      <c r="E2172">
        <v>0</v>
      </c>
      <c r="F2172">
        <v>0</v>
      </c>
      <c r="G2172">
        <v>0</v>
      </c>
      <c r="H2172">
        <v>11214.025263445201</v>
      </c>
    </row>
    <row r="2173" spans="1:8" x14ac:dyDescent="0.2">
      <c r="A2173">
        <f t="shared" si="226"/>
        <v>1304</v>
      </c>
      <c r="B2173">
        <f t="shared" si="227"/>
        <v>43</v>
      </c>
      <c r="C2173" s="10" t="str">
        <f>IF(B2173=B2172," ",(LOOKUP(B2173,'Co List'!$A$3:$A$362,'Co List'!$B$3:$B$362)))</f>
        <v xml:space="preserve"> </v>
      </c>
      <c r="D2173" s="6" t="s">
        <v>391</v>
      </c>
      <c r="E2173">
        <v>0</v>
      </c>
      <c r="F2173">
        <v>34338.6351</v>
      </c>
      <c r="G2173">
        <v>37377.969250000002</v>
      </c>
      <c r="H2173">
        <v>60791.722900000001</v>
      </c>
    </row>
    <row r="2174" spans="1:8" x14ac:dyDescent="0.2">
      <c r="A2174">
        <f t="shared" si="226"/>
        <v>1305</v>
      </c>
      <c r="B2174">
        <f t="shared" si="227"/>
        <v>43</v>
      </c>
      <c r="C2174" s="10" t="str">
        <f>IF(B2174=B2173," ",(LOOKUP(B2174,'Co List'!$A$3:$A$362,'Co List'!$B$3:$B$362)))</f>
        <v xml:space="preserve"> </v>
      </c>
      <c r="D2174" s="6" t="s">
        <v>392</v>
      </c>
      <c r="E2174">
        <v>0</v>
      </c>
      <c r="F2174">
        <v>0</v>
      </c>
      <c r="G2174">
        <v>0</v>
      </c>
      <c r="H2174">
        <v>0</v>
      </c>
    </row>
    <row r="2175" spans="1:8" x14ac:dyDescent="0.2">
      <c r="A2175">
        <f t="shared" si="226"/>
        <v>1306</v>
      </c>
      <c r="B2175">
        <f t="shared" si="227"/>
        <v>43</v>
      </c>
      <c r="C2175" s="10" t="str">
        <f>IF(B2175=B2174," ",(LOOKUP(B2175,'Co List'!$A$3:$A$362,'Co List'!$B$3:$B$362)))</f>
        <v xml:space="preserve"> </v>
      </c>
      <c r="D2175" s="6" t="s">
        <v>393</v>
      </c>
      <c r="E2175">
        <v>0</v>
      </c>
      <c r="F2175">
        <v>0</v>
      </c>
      <c r="G2175">
        <v>0</v>
      </c>
      <c r="H2175">
        <v>0</v>
      </c>
    </row>
    <row r="2176" spans="1:8" ht="15" x14ac:dyDescent="0.25">
      <c r="A2176">
        <f t="shared" si="226"/>
        <v>1307</v>
      </c>
      <c r="B2176">
        <f t="shared" si="227"/>
        <v>43</v>
      </c>
      <c r="C2176" s="10" t="str">
        <f>IF(B2176=B2175," ",(LOOKUP(B2176,'Co List'!$A$3:$A$362,'Co List'!$B$3:$B$362)))</f>
        <v xml:space="preserve"> </v>
      </c>
      <c r="D2176" s="8" t="s">
        <v>394</v>
      </c>
      <c r="E2176">
        <v>0</v>
      </c>
      <c r="F2176">
        <v>36.661085620800002</v>
      </c>
      <c r="G2176">
        <v>31.826926920000002</v>
      </c>
      <c r="H2176">
        <v>48.207902390400008</v>
      </c>
    </row>
    <row r="2177" spans="1:8" ht="15" x14ac:dyDescent="0.25">
      <c r="A2177">
        <f t="shared" si="226"/>
        <v>1308</v>
      </c>
      <c r="B2177">
        <f t="shared" si="227"/>
        <v>43</v>
      </c>
      <c r="C2177" s="10" t="str">
        <f>IF(B2177=B2176," ",(LOOKUP(B2177,'Co List'!$A$3:$A$362,'Co List'!$B$3:$B$362)))</f>
        <v xml:space="preserve"> </v>
      </c>
      <c r="D2177" s="8" t="s">
        <v>395</v>
      </c>
      <c r="E2177">
        <v>0</v>
      </c>
      <c r="F2177">
        <v>190.39459396552988</v>
      </c>
      <c r="G2177">
        <v>251.41622717731624</v>
      </c>
      <c r="H2177">
        <v>260.40399664100005</v>
      </c>
    </row>
    <row r="2178" spans="1:8" ht="15" x14ac:dyDescent="0.25">
      <c r="A2178">
        <f t="shared" si="226"/>
        <v>1309</v>
      </c>
      <c r="B2178">
        <f t="shared" si="227"/>
        <v>43</v>
      </c>
      <c r="C2178" s="10" t="str">
        <f>IF(B2178=B2177," ",(LOOKUP(B2178,'Co List'!$A$3:$A$362,'Co List'!$B$3:$B$362)))</f>
        <v xml:space="preserve"> </v>
      </c>
      <c r="D2178" s="8" t="s">
        <v>396</v>
      </c>
      <c r="E2178">
        <v>0</v>
      </c>
      <c r="F2178">
        <v>196958.084</v>
      </c>
      <c r="G2178">
        <v>211129.36799999999</v>
      </c>
      <c r="H2178">
        <v>224172.989</v>
      </c>
    </row>
    <row r="2179" spans="1:8" x14ac:dyDescent="0.2">
      <c r="A2179">
        <f t="shared" si="226"/>
        <v>1310</v>
      </c>
      <c r="B2179">
        <f t="shared" si="227"/>
        <v>43</v>
      </c>
      <c r="C2179" s="10" t="str">
        <f>IF(B2179=B2178," ",(LOOKUP(B2179,'Co List'!$A$3:$A$362,'Co List'!$B$3:$B$362)))</f>
        <v xml:space="preserve"> </v>
      </c>
      <c r="D2179" s="6" t="s">
        <v>397</v>
      </c>
      <c r="E2179">
        <v>0</v>
      </c>
      <c r="F2179">
        <v>141437.37899999999</v>
      </c>
      <c r="G2179">
        <v>177853.47700000001</v>
      </c>
      <c r="H2179">
        <v>221511.58</v>
      </c>
    </row>
    <row r="2180" spans="1:8" x14ac:dyDescent="0.2">
      <c r="A2180">
        <f t="shared" si="226"/>
        <v>1311</v>
      </c>
      <c r="B2180">
        <f t="shared" si="227"/>
        <v>43</v>
      </c>
      <c r="C2180" s="10" t="str">
        <f>IF(B2180=B2179," ",(LOOKUP(B2180,'Co List'!$A$3:$A$362,'Co List'!$B$3:$B$362)))</f>
        <v xml:space="preserve"> </v>
      </c>
      <c r="D2180" s="6" t="s">
        <v>398</v>
      </c>
      <c r="E2180">
        <v>0</v>
      </c>
      <c r="F2180">
        <v>55520.705000000002</v>
      </c>
      <c r="G2180">
        <v>33275.891000000003</v>
      </c>
      <c r="H2180">
        <v>2661.4090000000001</v>
      </c>
    </row>
    <row r="2181" spans="1:8" x14ac:dyDescent="0.2">
      <c r="A2181">
        <f t="shared" ref="A2181:A2244" si="232">IF(A2180&gt;0,A2180+1,(IF($C$1=C2181,1,0)))</f>
        <v>1312</v>
      </c>
      <c r="B2181">
        <f t="shared" ref="B2181:B2244" si="233">IF(D2181=$D$3,B2180+1,B2180)</f>
        <v>43</v>
      </c>
      <c r="C2181" s="10" t="str">
        <f>IF(B2181=B2180," ",(LOOKUP(B2181,'Co List'!$A$3:$A$362,'Co List'!$B$3:$B$362)))</f>
        <v xml:space="preserve"> </v>
      </c>
      <c r="D2181" s="6" t="s">
        <v>399</v>
      </c>
      <c r="E2181">
        <v>0</v>
      </c>
      <c r="F2181">
        <v>0</v>
      </c>
      <c r="G2181">
        <v>0</v>
      </c>
      <c r="H2181">
        <v>0</v>
      </c>
    </row>
    <row r="2182" spans="1:8" x14ac:dyDescent="0.2">
      <c r="A2182">
        <f t="shared" si="232"/>
        <v>1313</v>
      </c>
      <c r="B2182">
        <f t="shared" si="233"/>
        <v>43</v>
      </c>
      <c r="C2182" s="10" t="str">
        <f>IF(B2182=B2181," ",(LOOKUP(B2182,'Co List'!$A$3:$A$362,'Co List'!$B$3:$B$362)))</f>
        <v xml:space="preserve"> </v>
      </c>
      <c r="D2182" s="6" t="s">
        <v>400</v>
      </c>
      <c r="E2182">
        <v>0</v>
      </c>
      <c r="F2182">
        <v>0</v>
      </c>
      <c r="G2182">
        <v>0</v>
      </c>
      <c r="H2182">
        <v>0</v>
      </c>
    </row>
    <row r="2183" spans="1:8" x14ac:dyDescent="0.2">
      <c r="A2183">
        <f t="shared" si="232"/>
        <v>1314</v>
      </c>
      <c r="B2183">
        <f t="shared" si="233"/>
        <v>43</v>
      </c>
      <c r="C2183" s="10" t="str">
        <f>IF(B2183=B2182," ",(LOOKUP(B2183,'Co List'!$A$3:$A$362,'Co List'!$B$3:$B$362)))</f>
        <v xml:space="preserve"> </v>
      </c>
      <c r="D2183" s="6" t="s">
        <v>401</v>
      </c>
      <c r="E2183">
        <v>0</v>
      </c>
      <c r="F2183">
        <v>72.698812805999992</v>
      </c>
      <c r="G2183">
        <v>96.574438010999984</v>
      </c>
      <c r="H2183">
        <v>154.61508284000001</v>
      </c>
    </row>
    <row r="2184" spans="1:8" x14ac:dyDescent="0.2">
      <c r="A2184">
        <f t="shared" si="232"/>
        <v>1315</v>
      </c>
      <c r="B2184">
        <f t="shared" si="233"/>
        <v>43</v>
      </c>
      <c r="C2184" s="10" t="str">
        <f>IF(B2184=B2183," ",(LOOKUP(B2184,'Co List'!$A$3:$A$362,'Co List'!$B$3:$B$362)))</f>
        <v xml:space="preserve"> </v>
      </c>
      <c r="D2184" s="6" t="s">
        <v>402</v>
      </c>
      <c r="E2184">
        <v>0</v>
      </c>
      <c r="F2184">
        <v>39.697304074999998</v>
      </c>
      <c r="G2184">
        <v>36.303997080999999</v>
      </c>
      <c r="H2184">
        <v>4.4046318950000005</v>
      </c>
    </row>
    <row r="2185" spans="1:8" x14ac:dyDescent="0.2">
      <c r="A2185">
        <f t="shared" si="232"/>
        <v>1316</v>
      </c>
      <c r="B2185">
        <f t="shared" si="233"/>
        <v>43</v>
      </c>
      <c r="C2185" s="10" t="str">
        <f>IF(B2185=B2184," ",(LOOKUP(B2185,'Co List'!$A$3:$A$362,'Co List'!$B$3:$B$362)))</f>
        <v xml:space="preserve"> </v>
      </c>
      <c r="D2185" s="6" t="s">
        <v>403</v>
      </c>
      <c r="E2185">
        <v>0</v>
      </c>
      <c r="F2185">
        <v>0</v>
      </c>
      <c r="G2185">
        <v>0</v>
      </c>
      <c r="H2185">
        <v>0</v>
      </c>
    </row>
    <row r="2186" spans="1:8" x14ac:dyDescent="0.2">
      <c r="A2186">
        <f t="shared" si="232"/>
        <v>1317</v>
      </c>
      <c r="B2186">
        <f t="shared" si="233"/>
        <v>43</v>
      </c>
      <c r="C2186" s="10" t="str">
        <f>IF(B2186=B2185," ",(LOOKUP(B2186,'Co List'!$A$3:$A$362,'Co List'!$B$3:$B$362)))</f>
        <v xml:space="preserve"> </v>
      </c>
      <c r="D2186" s="6" t="s">
        <v>404</v>
      </c>
      <c r="E2186" s="11">
        <v>0</v>
      </c>
      <c r="F2186" s="11">
        <v>112.396116881</v>
      </c>
      <c r="G2186" s="11">
        <v>132.87843509199999</v>
      </c>
      <c r="H2186" s="11">
        <v>159.01971473500001</v>
      </c>
    </row>
    <row r="2187" spans="1:8" x14ac:dyDescent="0.2">
      <c r="A2187">
        <f t="shared" si="232"/>
        <v>1318</v>
      </c>
      <c r="B2187">
        <f t="shared" si="233"/>
        <v>43</v>
      </c>
      <c r="C2187" s="10" t="str">
        <f>IF(B2187=B2186," ",(LOOKUP(B2187,'Co List'!$A$3:$A$362,'Co List'!$B$3:$B$362)))</f>
        <v xml:space="preserve"> </v>
      </c>
      <c r="D2187" s="6" t="s">
        <v>405</v>
      </c>
      <c r="E2187">
        <v>0</v>
      </c>
      <c r="F2187">
        <v>1518.21</v>
      </c>
      <c r="G2187">
        <v>1632.81</v>
      </c>
      <c r="H2187">
        <v>1898.71</v>
      </c>
    </row>
    <row r="2188" spans="1:8" x14ac:dyDescent="0.2">
      <c r="A2188">
        <f t="shared" si="232"/>
        <v>1319</v>
      </c>
      <c r="B2188">
        <f t="shared" si="233"/>
        <v>43</v>
      </c>
      <c r="C2188" s="10" t="str">
        <f>IF(B2188=B2187," ",(LOOKUP(B2188,'Co List'!$A$3:$A$362,'Co List'!$B$3:$B$362)))</f>
        <v xml:space="preserve"> </v>
      </c>
      <c r="D2188" s="6" t="s">
        <v>406</v>
      </c>
      <c r="E2188">
        <v>0</v>
      </c>
      <c r="F2188">
        <v>272.52999999999997</v>
      </c>
      <c r="G2188">
        <v>187.21</v>
      </c>
      <c r="H2188">
        <v>178.13</v>
      </c>
    </row>
    <row r="2189" spans="1:8" x14ac:dyDescent="0.2">
      <c r="A2189">
        <f t="shared" si="232"/>
        <v>1320</v>
      </c>
      <c r="B2189">
        <f t="shared" si="233"/>
        <v>43</v>
      </c>
      <c r="C2189" s="10" t="str">
        <f>IF(B2189=B2188," ",(LOOKUP(B2189,'Co List'!$A$3:$A$362,'Co List'!$B$3:$B$362)))</f>
        <v xml:space="preserve"> </v>
      </c>
      <c r="D2189" s="6" t="s">
        <v>407</v>
      </c>
      <c r="E2189" s="11">
        <v>0</v>
      </c>
      <c r="F2189" s="11">
        <v>15.15</v>
      </c>
      <c r="G2189" s="11">
        <v>-58.73</v>
      </c>
      <c r="H2189" s="11">
        <v>-91.79</v>
      </c>
    </row>
    <row r="2190" spans="1:8" x14ac:dyDescent="0.2">
      <c r="A2190">
        <f t="shared" si="232"/>
        <v>1321</v>
      </c>
      <c r="B2190">
        <f t="shared" si="233"/>
        <v>43</v>
      </c>
      <c r="C2190" s="10" t="str">
        <f>IF(B2190=B2189," ",(LOOKUP(B2190,'Co List'!$A$3:$A$362,'Co List'!$B$3:$B$362)))</f>
        <v xml:space="preserve"> </v>
      </c>
      <c r="D2190" s="6" t="s">
        <v>408</v>
      </c>
      <c r="E2190">
        <v>0</v>
      </c>
      <c r="F2190">
        <v>15.99</v>
      </c>
      <c r="G2190">
        <v>15.99</v>
      </c>
      <c r="H2190">
        <v>15.99</v>
      </c>
    </row>
    <row r="2191" spans="1:8" x14ac:dyDescent="0.2">
      <c r="A2191">
        <f t="shared" si="232"/>
        <v>1322</v>
      </c>
      <c r="B2191">
        <f t="shared" si="233"/>
        <v>43</v>
      </c>
      <c r="C2191" s="10" t="str">
        <f>IF(B2191=B2190," ",(LOOKUP(B2191,'Co List'!$A$3:$A$362,'Co List'!$B$3:$B$362)))</f>
        <v xml:space="preserve"> </v>
      </c>
      <c r="D2191" s="6" t="s">
        <v>409</v>
      </c>
      <c r="E2191">
        <v>0</v>
      </c>
      <c r="F2191">
        <v>303.99</v>
      </c>
      <c r="G2191">
        <v>383.56</v>
      </c>
      <c r="H2191">
        <v>441.74</v>
      </c>
    </row>
    <row r="2192" spans="1:8" x14ac:dyDescent="0.2">
      <c r="A2192">
        <f t="shared" si="232"/>
        <v>1323</v>
      </c>
      <c r="B2192">
        <f t="shared" si="233"/>
        <v>43</v>
      </c>
      <c r="C2192" s="10" t="str">
        <f>IF(B2192=B2191," ",(LOOKUP(B2192,'Co List'!$A$3:$A$362,'Co List'!$B$3:$B$362)))</f>
        <v xml:space="preserve"> </v>
      </c>
      <c r="D2192" s="6" t="s">
        <v>410</v>
      </c>
      <c r="E2192">
        <v>0</v>
      </c>
      <c r="F2192">
        <v>315.11126367600002</v>
      </c>
      <c r="G2192">
        <v>418.96266790800007</v>
      </c>
      <c r="H2192">
        <v>419.42371137600003</v>
      </c>
    </row>
    <row r="2193" spans="1:16" x14ac:dyDescent="0.2">
      <c r="A2193">
        <f t="shared" si="232"/>
        <v>1324</v>
      </c>
      <c r="B2193">
        <f t="shared" si="233"/>
        <v>43</v>
      </c>
      <c r="C2193" s="10" t="str">
        <f>IF(B2193=B2192," ",(LOOKUP(B2193,'Co List'!$A$3:$A$362,'Co List'!$B$3:$B$362)))</f>
        <v xml:space="preserve"> </v>
      </c>
      <c r="D2193" s="6" t="s">
        <v>411</v>
      </c>
      <c r="E2193">
        <v>0</v>
      </c>
      <c r="F2193">
        <v>302.79071084652986</v>
      </c>
      <c r="G2193">
        <v>384.29466226931623</v>
      </c>
      <c r="H2193">
        <v>419.42371137600003</v>
      </c>
    </row>
    <row r="2194" spans="1:16" x14ac:dyDescent="0.2">
      <c r="A2194">
        <f t="shared" si="232"/>
        <v>1325</v>
      </c>
      <c r="B2194">
        <f t="shared" si="233"/>
        <v>43</v>
      </c>
      <c r="C2194" s="10" t="str">
        <f>IF(B2194=B2193," ",(LOOKUP(B2194,'Co List'!$A$3:$A$362,'Co List'!$B$3:$B$362)))</f>
        <v xml:space="preserve"> </v>
      </c>
      <c r="D2194" s="6" t="s">
        <v>412</v>
      </c>
      <c r="E2194">
        <v>0</v>
      </c>
      <c r="F2194">
        <v>-1.1992891534701471</v>
      </c>
      <c r="G2194">
        <v>0.73466226931623169</v>
      </c>
      <c r="H2194">
        <v>-22.316288623999981</v>
      </c>
    </row>
    <row r="2195" spans="1:16" ht="13.5" thickBot="1" x14ac:dyDescent="0.25">
      <c r="A2195">
        <f t="shared" si="232"/>
        <v>1326</v>
      </c>
      <c r="B2195">
        <f t="shared" si="233"/>
        <v>43</v>
      </c>
      <c r="C2195" s="10" t="str">
        <f>IF(B2195=B2194," ",(LOOKUP(B2195,'Co List'!$A$3:$A$362,'Co List'!$B$3:$B$362)))</f>
        <v xml:space="preserve"> </v>
      </c>
      <c r="D2195" s="9" t="s">
        <v>413</v>
      </c>
      <c r="E2195">
        <v>0</v>
      </c>
      <c r="F2195">
        <v>3</v>
      </c>
      <c r="G2195">
        <v>12</v>
      </c>
      <c r="H2195">
        <v>12</v>
      </c>
    </row>
    <row r="2196" spans="1:16" ht="15" x14ac:dyDescent="0.25">
      <c r="A2196">
        <f t="shared" si="232"/>
        <v>1327</v>
      </c>
      <c r="B2196">
        <f t="shared" si="233"/>
        <v>44</v>
      </c>
      <c r="C2196" s="10" t="str">
        <f>IF(B2196=B2195," ",(LOOKUP(B2196,'Co List'!$A$3:$A$362,'Co List'!$B$3:$B$362)))</f>
        <v>ASAHI SONGWON COLORS</v>
      </c>
      <c r="D2196" s="4" t="s">
        <v>362</v>
      </c>
      <c r="E2196">
        <v>69.342326719595349</v>
      </c>
      <c r="F2196">
        <v>71.817155804759736</v>
      </c>
      <c r="G2196">
        <v>72.724991630059478</v>
      </c>
      <c r="H2196">
        <v>74.013767639569068</v>
      </c>
      <c r="J2196">
        <f t="shared" ref="J2196" si="234">COUNTIF(E2238:H2238,0)</f>
        <v>0</v>
      </c>
      <c r="K2196">
        <f>SUM(E2196:H2196)/(4-J2196)</f>
        <v>71.974560448495907</v>
      </c>
      <c r="L2196">
        <f>SUM(E2206:H2206)/(4-J2196)</f>
        <v>61020.268486997149</v>
      </c>
      <c r="M2196">
        <f>E2206</f>
        <v>47782.846661415446</v>
      </c>
      <c r="N2196">
        <f t="shared" ref="N2196" si="235">F2206</f>
        <v>53637.769984460698</v>
      </c>
      <c r="O2196">
        <f t="shared" ref="O2196" si="236">G2206</f>
        <v>66258.486899430005</v>
      </c>
      <c r="P2196">
        <f t="shared" ref="P2196" si="237">H2206</f>
        <v>76401.970402682462</v>
      </c>
    </row>
    <row r="2197" spans="1:16" x14ac:dyDescent="0.2">
      <c r="A2197">
        <f t="shared" si="232"/>
        <v>1328</v>
      </c>
      <c r="B2197">
        <f t="shared" si="233"/>
        <v>44</v>
      </c>
      <c r="C2197" s="10" t="str">
        <f>IF(B2197=B2196," ",(LOOKUP(B2197,'Co List'!$A$3:$A$362,'Co List'!$B$3:$B$362)))</f>
        <v xml:space="preserve"> </v>
      </c>
      <c r="D2197" s="6" t="s">
        <v>364</v>
      </c>
      <c r="E2197">
        <v>4.0349432341013785</v>
      </c>
      <c r="F2197">
        <v>4.0289660354785353</v>
      </c>
      <c r="G2197">
        <v>4.0050916870396946</v>
      </c>
      <c r="H2197">
        <v>4.0164108874295898</v>
      </c>
    </row>
    <row r="2198" spans="1:16" x14ac:dyDescent="0.2">
      <c r="A2198">
        <f t="shared" si="232"/>
        <v>1329</v>
      </c>
      <c r="B2198">
        <f t="shared" si="233"/>
        <v>44</v>
      </c>
      <c r="C2198" s="10" t="str">
        <f>IF(B2198=B2197," ",(LOOKUP(B2198,'Co List'!$A$3:$A$362,'Co List'!$B$3:$B$362)))</f>
        <v xml:space="preserve"> </v>
      </c>
      <c r="D2198" s="6" t="s">
        <v>365</v>
      </c>
      <c r="E2198">
        <v>0.73398903343849931</v>
      </c>
      <c r="F2198">
        <v>0.74668981879029539</v>
      </c>
      <c r="G2198">
        <v>0.73140629373781607</v>
      </c>
      <c r="H2198">
        <v>0.73476611547715798</v>
      </c>
    </row>
    <row r="2199" spans="1:16" x14ac:dyDescent="0.2">
      <c r="A2199">
        <f t="shared" si="232"/>
        <v>1330</v>
      </c>
      <c r="B2199">
        <f t="shared" si="233"/>
        <v>44</v>
      </c>
      <c r="C2199" s="10" t="str">
        <f>IF(B2199=B2198," ",(LOOKUP(B2199,'Co List'!$A$3:$A$362,'Co List'!$B$3:$B$362)))</f>
        <v xml:space="preserve"> </v>
      </c>
      <c r="D2199" s="7" t="s">
        <v>366</v>
      </c>
      <c r="E2199">
        <v>37.722307303556839</v>
      </c>
      <c r="F2199">
        <v>29.152546325594159</v>
      </c>
      <c r="G2199">
        <v>28.355581332404679</v>
      </c>
      <c r="H2199">
        <v>32.909187802671632</v>
      </c>
    </row>
    <row r="2200" spans="1:16" x14ac:dyDescent="0.2">
      <c r="A2200">
        <f t="shared" si="232"/>
        <v>1331</v>
      </c>
      <c r="B2200">
        <f t="shared" si="233"/>
        <v>44</v>
      </c>
      <c r="C2200" s="10" t="str">
        <f>IF(B2200=B2199," ",(LOOKUP(B2200,'Co List'!$A$3:$A$362,'Co List'!$B$3:$B$362)))</f>
        <v xml:space="preserve"> </v>
      </c>
      <c r="D2200" s="6" t="s">
        <v>367</v>
      </c>
      <c r="E2200">
        <v>456378.66916347126</v>
      </c>
      <c r="F2200">
        <v>267653.54283663025</v>
      </c>
      <c r="G2200">
        <v>294351.34117916483</v>
      </c>
      <c r="H2200">
        <v>738183.28891480644</v>
      </c>
    </row>
    <row r="2201" spans="1:16" x14ac:dyDescent="0.2">
      <c r="A2201">
        <f t="shared" si="232"/>
        <v>1332</v>
      </c>
      <c r="B2201">
        <f t="shared" si="233"/>
        <v>44</v>
      </c>
      <c r="C2201" s="10" t="str">
        <f>IF(B2201=B2200," ",(LOOKUP(B2201,'Co List'!$A$3:$A$362,'Co List'!$B$3:$B$362)))</f>
        <v xml:space="preserve"> </v>
      </c>
      <c r="D2201" s="6" t="s">
        <v>368</v>
      </c>
      <c r="E2201">
        <v>0.38942825314927015</v>
      </c>
      <c r="F2201">
        <v>0.43714563964515646</v>
      </c>
      <c r="G2201">
        <v>0.54000396821051344</v>
      </c>
      <c r="H2201">
        <v>0.62267294541713503</v>
      </c>
    </row>
    <row r="2202" spans="1:16" x14ac:dyDescent="0.2">
      <c r="A2202">
        <f t="shared" si="232"/>
        <v>1333</v>
      </c>
      <c r="B2202">
        <f t="shared" si="233"/>
        <v>44</v>
      </c>
      <c r="C2202" s="10" t="str">
        <f>IF(B2202=B2201," ",(LOOKUP(B2202,'Co List'!$A$3:$A$362,'Co List'!$B$3:$B$362)))</f>
        <v xml:space="preserve"> </v>
      </c>
      <c r="D2202" s="6" t="s">
        <v>369</v>
      </c>
      <c r="E2202">
        <v>231.39393056375519</v>
      </c>
      <c r="F2202">
        <v>182.2554195870224</v>
      </c>
      <c r="G2202">
        <v>154.55676906794963</v>
      </c>
      <c r="H2202">
        <v>301.62641295966233</v>
      </c>
    </row>
    <row r="2203" spans="1:16" x14ac:dyDescent="0.2">
      <c r="A2203">
        <f t="shared" si="232"/>
        <v>1334</v>
      </c>
      <c r="B2203">
        <f t="shared" si="233"/>
        <v>44</v>
      </c>
      <c r="C2203" s="10" t="str">
        <f>IF(B2203=B2202," ",(LOOKUP(B2203,'Co List'!$A$3:$A$362,'Co List'!$B$3:$B$362)))</f>
        <v xml:space="preserve"> </v>
      </c>
      <c r="D2203" s="6" t="s">
        <v>370</v>
      </c>
      <c r="E2203">
        <v>9.3840699458642884</v>
      </c>
      <c r="F2203">
        <v>5.4823014189499677</v>
      </c>
      <c r="G2203">
        <v>6.2299623413056384</v>
      </c>
      <c r="H2203">
        <v>5.7992159644669377</v>
      </c>
    </row>
    <row r="2204" spans="1:16" x14ac:dyDescent="0.2">
      <c r="A2204">
        <f t="shared" si="232"/>
        <v>1335</v>
      </c>
      <c r="B2204">
        <f t="shared" si="233"/>
        <v>44</v>
      </c>
      <c r="C2204" s="10" t="str">
        <f>IF(B2204=B2203," ",(LOOKUP(B2204,'Co List'!$A$3:$A$362,'Co List'!$B$3:$B$362)))</f>
        <v xml:space="preserve"> </v>
      </c>
      <c r="D2204" s="6" t="s">
        <v>371</v>
      </c>
      <c r="E2204">
        <v>18.730244272422098</v>
      </c>
      <c r="F2204">
        <v>23.993182609434314</v>
      </c>
      <c r="G2204">
        <v>19.835725829279482</v>
      </c>
      <c r="H2204">
        <v>18.166190906920246</v>
      </c>
    </row>
    <row r="2205" spans="1:16" x14ac:dyDescent="0.2">
      <c r="A2205">
        <f t="shared" si="232"/>
        <v>1336</v>
      </c>
      <c r="B2205">
        <f t="shared" si="233"/>
        <v>44</v>
      </c>
      <c r="C2205" s="10" t="str">
        <f>IF(B2205=B2204," ",(LOOKUP(B2205,'Co List'!$A$3:$A$362,'Co List'!$B$3:$B$362)))</f>
        <v xml:space="preserve"> </v>
      </c>
      <c r="D2205" s="6" t="s">
        <v>372</v>
      </c>
      <c r="E2205">
        <v>81.269755727577888</v>
      </c>
      <c r="F2205">
        <v>76.006817390565686</v>
      </c>
      <c r="G2205">
        <v>80.164274170720532</v>
      </c>
      <c r="H2205">
        <v>81.833809093079779</v>
      </c>
    </row>
    <row r="2206" spans="1:16" x14ac:dyDescent="0.2">
      <c r="A2206">
        <f t="shared" si="232"/>
        <v>1337</v>
      </c>
      <c r="B2206">
        <f t="shared" si="233"/>
        <v>44</v>
      </c>
      <c r="C2206" s="10" t="str">
        <f>IF(B2206=B2205," ",(LOOKUP(B2206,'Co List'!$A$3:$A$362,'Co List'!$B$3:$B$362)))</f>
        <v xml:space="preserve"> </v>
      </c>
      <c r="D2206" s="6" t="s">
        <v>373</v>
      </c>
      <c r="E2206">
        <v>47782.846661415446</v>
      </c>
      <c r="F2206">
        <v>53637.769984460698</v>
      </c>
      <c r="G2206">
        <v>66258.486899430005</v>
      </c>
      <c r="H2206">
        <v>76401.970402682462</v>
      </c>
    </row>
    <row r="2207" spans="1:16" x14ac:dyDescent="0.2">
      <c r="A2207">
        <f t="shared" si="232"/>
        <v>1338</v>
      </c>
      <c r="B2207">
        <f t="shared" si="233"/>
        <v>44</v>
      </c>
      <c r="C2207" s="10" t="str">
        <f>IF(B2207=B2206," ",(LOOKUP(B2207,'Co List'!$A$3:$A$362,'Co List'!$B$3:$B$362)))</f>
        <v xml:space="preserve"> </v>
      </c>
      <c r="D2207" s="6" t="s">
        <v>374</v>
      </c>
      <c r="E2207">
        <v>47504.003425398856</v>
      </c>
      <c r="F2207">
        <v>53345.323949687641</v>
      </c>
      <c r="G2207">
        <v>65879.469698875095</v>
      </c>
      <c r="H2207">
        <v>75954.768824045022</v>
      </c>
    </row>
    <row r="2208" spans="1:16" x14ac:dyDescent="0.2">
      <c r="A2208">
        <f t="shared" si="232"/>
        <v>1339</v>
      </c>
      <c r="B2208">
        <f t="shared" si="233"/>
        <v>44</v>
      </c>
      <c r="C2208" s="10" t="str">
        <f>IF(B2208=B2207," ",(LOOKUP(B2208,'Co List'!$A$3:$A$362,'Co List'!$B$3:$B$362)))</f>
        <v xml:space="preserve"> </v>
      </c>
      <c r="D2208" s="6" t="s">
        <v>375</v>
      </c>
      <c r="E2208">
        <v>100.71699905555651</v>
      </c>
      <c r="F2208">
        <v>105.89339879362062</v>
      </c>
      <c r="G2208">
        <v>137.72538416387309</v>
      </c>
      <c r="H2208">
        <v>162.10970130051797</v>
      </c>
    </row>
    <row r="2209" spans="1:8" x14ac:dyDescent="0.2">
      <c r="A2209">
        <f t="shared" si="232"/>
        <v>1340</v>
      </c>
      <c r="B2209">
        <f t="shared" si="233"/>
        <v>44</v>
      </c>
      <c r="C2209" s="10" t="str">
        <f>IF(B2209=B2208," ",(LOOKUP(B2209,'Co List'!$A$3:$A$362,'Co List'!$B$3:$B$362)))</f>
        <v xml:space="preserve"> </v>
      </c>
      <c r="D2209" s="6" t="s">
        <v>376</v>
      </c>
      <c r="E2209">
        <v>178.12623696102713</v>
      </c>
      <c r="F2209">
        <v>186.55263597944128</v>
      </c>
      <c r="G2209">
        <v>241.29181639104405</v>
      </c>
      <c r="H2209">
        <v>285.09187733694375</v>
      </c>
    </row>
    <row r="2210" spans="1:8" x14ac:dyDescent="0.2">
      <c r="A2210">
        <f t="shared" si="232"/>
        <v>1341</v>
      </c>
      <c r="B2210">
        <f t="shared" si="233"/>
        <v>44</v>
      </c>
      <c r="C2210" s="10" t="str">
        <f>IF(B2210=B2209," ",(LOOKUP(B2210,'Co List'!$A$3:$A$362,'Co List'!$B$3:$B$362)))</f>
        <v xml:space="preserve"> </v>
      </c>
      <c r="D2210" s="6" t="s">
        <v>377</v>
      </c>
      <c r="E2210">
        <v>8949.8438999999998</v>
      </c>
      <c r="F2210">
        <v>12869.408100000002</v>
      </c>
      <c r="G2210">
        <v>13142.8518</v>
      </c>
      <c r="H2210">
        <v>13879.327800000001</v>
      </c>
    </row>
    <row r="2211" spans="1:8" ht="15" x14ac:dyDescent="0.25">
      <c r="A2211">
        <f t="shared" si="232"/>
        <v>1342</v>
      </c>
      <c r="B2211">
        <f t="shared" si="233"/>
        <v>44</v>
      </c>
      <c r="C2211" s="10" t="str">
        <f>IF(B2211=B2210," ",(LOOKUP(B2211,'Co List'!$A$3:$A$362,'Co List'!$B$3:$B$362)))</f>
        <v xml:space="preserve"> </v>
      </c>
      <c r="D2211" s="8" t="s">
        <v>378</v>
      </c>
      <c r="E2211">
        <v>8949.8439000000017</v>
      </c>
      <c r="F2211">
        <v>12869.408100000002</v>
      </c>
      <c r="G2211">
        <v>13142.8518</v>
      </c>
      <c r="H2211">
        <v>13879.327800000003</v>
      </c>
    </row>
    <row r="2212" spans="1:8" ht="15" x14ac:dyDescent="0.25">
      <c r="A2212">
        <f t="shared" si="232"/>
        <v>1343</v>
      </c>
      <c r="B2212">
        <f t="shared" si="233"/>
        <v>44</v>
      </c>
      <c r="C2212" s="10" t="str">
        <f>IF(B2212=B2211," ",(LOOKUP(B2212,'Co List'!$A$3:$A$362,'Co List'!$B$3:$B$362)))</f>
        <v xml:space="preserve"> </v>
      </c>
      <c r="D2212" s="8" t="s">
        <v>379</v>
      </c>
      <c r="E2212">
        <v>0</v>
      </c>
      <c r="F2212">
        <v>0</v>
      </c>
      <c r="G2212">
        <v>0</v>
      </c>
      <c r="H2212">
        <v>0</v>
      </c>
    </row>
    <row r="2213" spans="1:8" ht="15" x14ac:dyDescent="0.25">
      <c r="A2213">
        <f t="shared" si="232"/>
        <v>1344</v>
      </c>
      <c r="B2213">
        <f t="shared" si="233"/>
        <v>44</v>
      </c>
      <c r="C2213" s="10" t="str">
        <f>IF(B2213=B2212," ",(LOOKUP(B2213,'Co List'!$A$3:$A$362,'Co List'!$B$3:$B$362)))</f>
        <v xml:space="preserve"> </v>
      </c>
      <c r="D2213" s="8" t="s">
        <v>380</v>
      </c>
      <c r="E2213">
        <v>-1.8189894035458565E-12</v>
      </c>
      <c r="F2213">
        <v>0</v>
      </c>
      <c r="G2213">
        <v>0</v>
      </c>
      <c r="H2213">
        <v>-1.8189894035458565E-12</v>
      </c>
    </row>
    <row r="2214" spans="1:8" ht="15" x14ac:dyDescent="0.25">
      <c r="A2214">
        <f t="shared" si="232"/>
        <v>1345</v>
      </c>
      <c r="B2214">
        <f t="shared" si="233"/>
        <v>44</v>
      </c>
      <c r="C2214" s="10" t="str">
        <f>IF(B2214=B2213," ",(LOOKUP(B2214,'Co List'!$A$3:$A$362,'Co List'!$B$3:$B$362)))</f>
        <v xml:space="preserve"> </v>
      </c>
      <c r="D2214" s="8" t="s">
        <v>381</v>
      </c>
      <c r="E2214">
        <v>38833.002761415446</v>
      </c>
      <c r="F2214">
        <v>40768.361884460697</v>
      </c>
      <c r="G2214">
        <v>53115.635099430008</v>
      </c>
      <c r="H2214">
        <v>62522.64260268247</v>
      </c>
    </row>
    <row r="2215" spans="1:8" ht="15" x14ac:dyDescent="0.25">
      <c r="A2215">
        <f t="shared" si="232"/>
        <v>1346</v>
      </c>
      <c r="B2215">
        <f t="shared" si="233"/>
        <v>44</v>
      </c>
      <c r="C2215" s="10" t="str">
        <f>IF(B2215=B2214," ",(LOOKUP(B2215,'Co List'!$A$3:$A$362,'Co List'!$B$3:$B$362)))</f>
        <v xml:space="preserve"> </v>
      </c>
      <c r="D2215" s="8" t="s">
        <v>382</v>
      </c>
      <c r="E2215">
        <v>38290.676441963398</v>
      </c>
      <c r="F2215">
        <v>39995.736663841562</v>
      </c>
      <c r="G2215">
        <v>51717.934216066038</v>
      </c>
      <c r="H2215">
        <v>61186.195829923214</v>
      </c>
    </row>
    <row r="2216" spans="1:8" ht="15" x14ac:dyDescent="0.25">
      <c r="A2216">
        <f t="shared" si="232"/>
        <v>1347</v>
      </c>
      <c r="B2216">
        <f t="shared" si="233"/>
        <v>44</v>
      </c>
      <c r="C2216" s="10" t="str">
        <f>IF(B2216=B2215," ",(LOOKUP(B2216,'Co List'!$A$3:$A$362,'Co List'!$B$3:$B$362)))</f>
        <v xml:space="preserve"> </v>
      </c>
      <c r="D2216" s="8" t="s">
        <v>383</v>
      </c>
      <c r="E2216">
        <v>542.32631945204412</v>
      </c>
      <c r="F2216">
        <v>772.62522061913626</v>
      </c>
      <c r="G2216">
        <v>919.94383390223516</v>
      </c>
      <c r="H2216">
        <v>977.90216636427465</v>
      </c>
    </row>
    <row r="2217" spans="1:8" x14ac:dyDescent="0.2">
      <c r="A2217">
        <f t="shared" si="232"/>
        <v>1348</v>
      </c>
      <c r="B2217">
        <f t="shared" si="233"/>
        <v>44</v>
      </c>
      <c r="C2217" s="10" t="str">
        <f>IF(B2217=B2216," ",(LOOKUP(B2217,'Co List'!$A$3:$A$362,'Co List'!$B$3:$B$362)))</f>
        <v xml:space="preserve"> </v>
      </c>
      <c r="D2217" s="6" t="s">
        <v>384</v>
      </c>
      <c r="E2217">
        <v>0</v>
      </c>
      <c r="F2217">
        <v>0</v>
      </c>
      <c r="G2217">
        <v>477.75704946173579</v>
      </c>
      <c r="H2217">
        <v>358.54460639498598</v>
      </c>
    </row>
    <row r="2218" spans="1:8" x14ac:dyDescent="0.2">
      <c r="A2218">
        <f t="shared" si="232"/>
        <v>1349</v>
      </c>
      <c r="B2218">
        <f t="shared" si="233"/>
        <v>44</v>
      </c>
      <c r="C2218" s="10" t="str">
        <f>IF(B2218=B2217," ",(LOOKUP(B2218,'Co List'!$A$3:$A$362,'Co List'!$B$3:$B$362)))</f>
        <v xml:space="preserve"> </v>
      </c>
      <c r="D2218" s="6" t="s">
        <v>385</v>
      </c>
      <c r="E2218">
        <v>9624.1757339279993</v>
      </c>
      <c r="F2218">
        <v>10118.814982668</v>
      </c>
      <c r="G2218">
        <v>13262.027251788</v>
      </c>
      <c r="H2218">
        <v>15566.794422942001</v>
      </c>
    </row>
    <row r="2219" spans="1:8" x14ac:dyDescent="0.2">
      <c r="A2219">
        <f t="shared" si="232"/>
        <v>1350</v>
      </c>
      <c r="B2219">
        <f t="shared" si="233"/>
        <v>44</v>
      </c>
      <c r="C2219" s="10" t="str">
        <f>IF(B2219=B2218," ",(LOOKUP(B2219,'Co List'!$A$3:$A$362,'Co List'!$B$3:$B$362)))</f>
        <v xml:space="preserve"> </v>
      </c>
      <c r="D2219" s="6" t="s">
        <v>386</v>
      </c>
      <c r="E2219">
        <v>9450.3345300000001</v>
      </c>
      <c r="F2219">
        <v>9871.152102</v>
      </c>
      <c r="G2219">
        <v>12764.250333450002</v>
      </c>
      <c r="H2219">
        <v>15101.065662480001</v>
      </c>
    </row>
    <row r="2220" spans="1:8" x14ac:dyDescent="0.2">
      <c r="A2220">
        <f t="shared" si="232"/>
        <v>1351</v>
      </c>
      <c r="B2220">
        <f t="shared" si="233"/>
        <v>44</v>
      </c>
      <c r="C2220" s="10" t="str">
        <f>IF(B2220=B2219," ",(LOOKUP(B2220,'Co List'!$A$3:$A$362,'Co List'!$B$3:$B$362)))</f>
        <v xml:space="preserve"> </v>
      </c>
      <c r="D2220" s="6" t="s">
        <v>387</v>
      </c>
      <c r="E2220">
        <v>0</v>
      </c>
      <c r="F2220">
        <v>0</v>
      </c>
      <c r="G2220">
        <v>0</v>
      </c>
      <c r="H2220">
        <v>0</v>
      </c>
    </row>
    <row r="2221" spans="1:8" x14ac:dyDescent="0.2">
      <c r="A2221">
        <f t="shared" si="232"/>
        <v>1352</v>
      </c>
      <c r="B2221">
        <f t="shared" si="233"/>
        <v>44</v>
      </c>
      <c r="C2221" s="10" t="str">
        <f>IF(B2221=B2220," ",(LOOKUP(B2221,'Co List'!$A$3:$A$362,'Co List'!$B$3:$B$362)))</f>
        <v xml:space="preserve"> </v>
      </c>
      <c r="D2221" s="6" t="s">
        <v>388</v>
      </c>
      <c r="E2221">
        <v>0</v>
      </c>
      <c r="F2221">
        <v>0</v>
      </c>
      <c r="G2221">
        <v>0</v>
      </c>
      <c r="H2221">
        <v>0</v>
      </c>
    </row>
    <row r="2222" spans="1:8" x14ac:dyDescent="0.2">
      <c r="A2222">
        <f t="shared" si="232"/>
        <v>1353</v>
      </c>
      <c r="B2222">
        <f t="shared" si="233"/>
        <v>44</v>
      </c>
      <c r="C2222" s="10" t="str">
        <f>IF(B2222=B2221," ",(LOOKUP(B2222,'Co List'!$A$3:$A$362,'Co List'!$B$3:$B$362)))</f>
        <v xml:space="preserve"> </v>
      </c>
      <c r="D2222" s="6" t="s">
        <v>389</v>
      </c>
      <c r="E2222">
        <v>0</v>
      </c>
      <c r="F2222">
        <v>0</v>
      </c>
      <c r="G2222">
        <v>0</v>
      </c>
      <c r="H2222">
        <v>0</v>
      </c>
    </row>
    <row r="2223" spans="1:8" x14ac:dyDescent="0.2">
      <c r="A2223">
        <f t="shared" si="232"/>
        <v>1354</v>
      </c>
      <c r="B2223">
        <f t="shared" si="233"/>
        <v>44</v>
      </c>
      <c r="C2223" s="10" t="str">
        <f>IF(B2223=B2222," ",(LOOKUP(B2223,'Co List'!$A$3:$A$362,'Co List'!$B$3:$B$362)))</f>
        <v xml:space="preserve"> </v>
      </c>
      <c r="D2223" s="6" t="s">
        <v>390</v>
      </c>
      <c r="E2223">
        <v>173.841203928</v>
      </c>
      <c r="F2223">
        <v>247.66288066799999</v>
      </c>
      <c r="G2223">
        <v>294.88545529800001</v>
      </c>
      <c r="H2223">
        <v>313.46383870199998</v>
      </c>
    </row>
    <row r="2224" spans="1:8" x14ac:dyDescent="0.2">
      <c r="A2224">
        <f t="shared" si="232"/>
        <v>1355</v>
      </c>
      <c r="B2224">
        <f t="shared" si="233"/>
        <v>44</v>
      </c>
      <c r="C2224" s="10" t="str">
        <f>IF(B2224=B2223," ",(LOOKUP(B2224,'Co List'!$A$3:$A$362,'Co List'!$B$3:$B$362)))</f>
        <v xml:space="preserve"> </v>
      </c>
      <c r="D2224" s="6" t="s">
        <v>391</v>
      </c>
      <c r="E2224">
        <v>0</v>
      </c>
      <c r="F2224">
        <v>0</v>
      </c>
      <c r="G2224">
        <v>202.89146303999999</v>
      </c>
      <c r="H2224">
        <v>152.26492175999999</v>
      </c>
    </row>
    <row r="2225" spans="1:8" x14ac:dyDescent="0.2">
      <c r="A2225">
        <f t="shared" si="232"/>
        <v>1356</v>
      </c>
      <c r="B2225">
        <f t="shared" si="233"/>
        <v>44</v>
      </c>
      <c r="C2225" s="10" t="str">
        <f>IF(B2225=B2224," ",(LOOKUP(B2225,'Co List'!$A$3:$A$362,'Co List'!$B$3:$B$362)))</f>
        <v xml:space="preserve"> </v>
      </c>
      <c r="D2225" s="6" t="s">
        <v>392</v>
      </c>
      <c r="E2225">
        <v>0</v>
      </c>
      <c r="F2225">
        <v>0</v>
      </c>
      <c r="G2225">
        <v>0</v>
      </c>
      <c r="H2225">
        <v>0</v>
      </c>
    </row>
    <row r="2226" spans="1:8" x14ac:dyDescent="0.2">
      <c r="A2226">
        <f t="shared" si="232"/>
        <v>1357</v>
      </c>
      <c r="B2226">
        <f t="shared" si="233"/>
        <v>44</v>
      </c>
      <c r="C2226" s="10" t="str">
        <f>IF(B2226=B2225," ",(LOOKUP(B2226,'Co List'!$A$3:$A$362,'Co List'!$B$3:$B$362)))</f>
        <v xml:space="preserve"> </v>
      </c>
      <c r="D2226" s="6" t="s">
        <v>393</v>
      </c>
      <c r="E2226">
        <v>0</v>
      </c>
      <c r="F2226">
        <v>0</v>
      </c>
      <c r="G2226">
        <v>0</v>
      </c>
      <c r="H2226">
        <v>0</v>
      </c>
    </row>
    <row r="2227" spans="1:8" ht="15" x14ac:dyDescent="0.25">
      <c r="A2227">
        <f t="shared" si="232"/>
        <v>1358</v>
      </c>
      <c r="B2227">
        <f t="shared" si="233"/>
        <v>44</v>
      </c>
      <c r="C2227" s="10" t="str">
        <f>IF(B2227=B2226," ",(LOOKUP(B2227,'Co List'!$A$3:$A$362,'Co List'!$B$3:$B$362)))</f>
        <v xml:space="preserve"> </v>
      </c>
      <c r="D2227" s="8" t="s">
        <v>394</v>
      </c>
      <c r="E2227">
        <v>0</v>
      </c>
      <c r="F2227">
        <v>0</v>
      </c>
      <c r="G2227">
        <v>0</v>
      </c>
      <c r="H2227">
        <v>0</v>
      </c>
    </row>
    <row r="2228" spans="1:8" ht="15" x14ac:dyDescent="0.25">
      <c r="A2228">
        <f t="shared" si="232"/>
        <v>1359</v>
      </c>
      <c r="B2228">
        <f t="shared" si="233"/>
        <v>44</v>
      </c>
      <c r="C2228" s="10" t="str">
        <f>IF(B2228=B2227," ",(LOOKUP(B2228,'Co List'!$A$3:$A$362,'Co List'!$B$3:$B$362)))</f>
        <v xml:space="preserve"> </v>
      </c>
      <c r="D2228" s="8" t="s">
        <v>395</v>
      </c>
      <c r="E2228">
        <v>7.3783065999999993</v>
      </c>
      <c r="F2228">
        <v>9.1350745900000003</v>
      </c>
      <c r="G2228">
        <v>13.645973100000003</v>
      </c>
      <c r="H2228">
        <v>15.693679274999997</v>
      </c>
    </row>
    <row r="2229" spans="1:8" ht="15" x14ac:dyDescent="0.25">
      <c r="A2229">
        <f t="shared" si="232"/>
        <v>1360</v>
      </c>
      <c r="B2229">
        <f t="shared" si="233"/>
        <v>44</v>
      </c>
      <c r="C2229" s="10" t="str">
        <f>IF(B2229=B2228," ",(LOOKUP(B2229,'Co List'!$A$3:$A$362,'Co List'!$B$3:$B$362)))</f>
        <v xml:space="preserve"> </v>
      </c>
      <c r="D2229" s="8" t="s">
        <v>396</v>
      </c>
      <c r="E2229">
        <v>12193.43</v>
      </c>
      <c r="F2229">
        <v>17235.28</v>
      </c>
      <c r="G2229">
        <v>17969.29</v>
      </c>
      <c r="H2229">
        <v>18889.45</v>
      </c>
    </row>
    <row r="2230" spans="1:8" x14ac:dyDescent="0.2">
      <c r="A2230">
        <f t="shared" si="232"/>
        <v>1361</v>
      </c>
      <c r="B2230">
        <f t="shared" si="233"/>
        <v>44</v>
      </c>
      <c r="C2230" s="10" t="str">
        <f>IF(B2230=B2229," ",(LOOKUP(B2230,'Co List'!$A$3:$A$362,'Co List'!$B$3:$B$362)))</f>
        <v xml:space="preserve"> </v>
      </c>
      <c r="D2230" s="6" t="s">
        <v>397</v>
      </c>
      <c r="E2230">
        <v>11049.19</v>
      </c>
      <c r="F2230">
        <v>16290.39</v>
      </c>
      <c r="G2230">
        <v>16849.810000000001</v>
      </c>
      <c r="H2230">
        <v>17794.009999999998</v>
      </c>
    </row>
    <row r="2231" spans="1:8" x14ac:dyDescent="0.2">
      <c r="A2231">
        <f t="shared" si="232"/>
        <v>1362</v>
      </c>
      <c r="B2231">
        <f t="shared" si="233"/>
        <v>44</v>
      </c>
      <c r="C2231" s="10" t="str">
        <f>IF(B2231=B2230," ",(LOOKUP(B2231,'Co List'!$A$3:$A$362,'Co List'!$B$3:$B$362)))</f>
        <v xml:space="preserve"> </v>
      </c>
      <c r="D2231" s="6" t="s">
        <v>398</v>
      </c>
      <c r="E2231">
        <v>0</v>
      </c>
      <c r="F2231">
        <v>0</v>
      </c>
      <c r="G2231">
        <v>0</v>
      </c>
      <c r="H2231">
        <v>0</v>
      </c>
    </row>
    <row r="2232" spans="1:8" x14ac:dyDescent="0.2">
      <c r="A2232">
        <f t="shared" si="232"/>
        <v>1363</v>
      </c>
      <c r="B2232">
        <f t="shared" si="233"/>
        <v>44</v>
      </c>
      <c r="C2232" s="10" t="str">
        <f>IF(B2232=B2231," ",(LOOKUP(B2232,'Co List'!$A$3:$A$362,'Co List'!$B$3:$B$362)))</f>
        <v xml:space="preserve"> </v>
      </c>
      <c r="D2232" s="6" t="s">
        <v>399</v>
      </c>
      <c r="E2232">
        <v>0</v>
      </c>
      <c r="F2232">
        <v>0</v>
      </c>
      <c r="G2232">
        <v>0</v>
      </c>
      <c r="H2232">
        <v>0</v>
      </c>
    </row>
    <row r="2233" spans="1:8" x14ac:dyDescent="0.2">
      <c r="A2233">
        <f t="shared" si="232"/>
        <v>1364</v>
      </c>
      <c r="B2233">
        <f t="shared" si="233"/>
        <v>44</v>
      </c>
      <c r="C2233" s="10" t="str">
        <f>IF(B2233=B2232," ",(LOOKUP(B2233,'Co List'!$A$3:$A$362,'Co List'!$B$3:$B$362)))</f>
        <v xml:space="preserve"> </v>
      </c>
      <c r="D2233" s="6" t="s">
        <v>400</v>
      </c>
      <c r="E2233">
        <v>1144.24</v>
      </c>
      <c r="F2233">
        <v>944.89</v>
      </c>
      <c r="G2233">
        <v>1119.48</v>
      </c>
      <c r="H2233">
        <v>1095.44</v>
      </c>
    </row>
    <row r="2234" spans="1:8" x14ac:dyDescent="0.2">
      <c r="A2234">
        <f t="shared" si="232"/>
        <v>1365</v>
      </c>
      <c r="B2234">
        <f t="shared" si="233"/>
        <v>44</v>
      </c>
      <c r="C2234" s="10" t="str">
        <f>IF(B2234=B2233," ",(LOOKUP(B2234,'Co List'!$A$3:$A$362,'Co List'!$B$3:$B$362)))</f>
        <v xml:space="preserve"> </v>
      </c>
      <c r="D2234" s="6" t="s">
        <v>401</v>
      </c>
      <c r="E2234">
        <v>6.0660053100000004</v>
      </c>
      <c r="F2234">
        <v>9.6113301</v>
      </c>
      <c r="G2234">
        <v>10.480581820000001</v>
      </c>
      <c r="H2234">
        <v>12.277866899999999</v>
      </c>
    </row>
    <row r="2235" spans="1:8" x14ac:dyDescent="0.2">
      <c r="A2235">
        <f t="shared" si="232"/>
        <v>1366</v>
      </c>
      <c r="B2235">
        <f t="shared" si="233"/>
        <v>44</v>
      </c>
      <c r="C2235" s="10" t="str">
        <f>IF(B2235=B2234," ",(LOOKUP(B2235,'Co List'!$A$3:$A$362,'Co List'!$B$3:$B$362)))</f>
        <v xml:space="preserve"> </v>
      </c>
      <c r="D2235" s="6" t="s">
        <v>402</v>
      </c>
      <c r="E2235">
        <v>0</v>
      </c>
      <c r="F2235">
        <v>0</v>
      </c>
      <c r="G2235">
        <v>0</v>
      </c>
      <c r="H2235">
        <v>0</v>
      </c>
    </row>
    <row r="2236" spans="1:8" x14ac:dyDescent="0.2">
      <c r="A2236">
        <f t="shared" si="232"/>
        <v>1367</v>
      </c>
      <c r="B2236">
        <f t="shared" si="233"/>
        <v>44</v>
      </c>
      <c r="C2236" s="10" t="str">
        <f>IF(B2236=B2235," ",(LOOKUP(B2236,'Co List'!$A$3:$A$362,'Co List'!$B$3:$B$362)))</f>
        <v xml:space="preserve"> </v>
      </c>
      <c r="D2236" s="6" t="s">
        <v>403</v>
      </c>
      <c r="E2236">
        <v>0.59958175999999952</v>
      </c>
      <c r="F2236">
        <v>0.52535884000000088</v>
      </c>
      <c r="G2236">
        <v>0.67168799999999962</v>
      </c>
      <c r="H2236">
        <v>0.69231807999999972</v>
      </c>
    </row>
    <row r="2237" spans="1:8" x14ac:dyDescent="0.2">
      <c r="A2237">
        <f t="shared" si="232"/>
        <v>1368</v>
      </c>
      <c r="B2237">
        <f t="shared" si="233"/>
        <v>44</v>
      </c>
      <c r="C2237" s="10" t="str">
        <f>IF(B2237=B2236," ",(LOOKUP(B2237,'Co List'!$A$3:$A$362,'Co List'!$B$3:$B$362)))</f>
        <v xml:space="preserve"> </v>
      </c>
      <c r="D2237" s="6" t="s">
        <v>404</v>
      </c>
      <c r="E2237" s="11">
        <v>6.6655870699999999</v>
      </c>
      <c r="F2237" s="11">
        <v>10.136688940000001</v>
      </c>
      <c r="G2237" s="11">
        <v>11.152269820000001</v>
      </c>
      <c r="H2237" s="11">
        <v>12.970184979999999</v>
      </c>
    </row>
    <row r="2238" spans="1:8" x14ac:dyDescent="0.2">
      <c r="A2238">
        <f t="shared" si="232"/>
        <v>1369</v>
      </c>
      <c r="B2238">
        <f t="shared" si="233"/>
        <v>44</v>
      </c>
      <c r="C2238" s="10" t="str">
        <f>IF(B2238=B2237," ",(LOOKUP(B2238,'Co List'!$A$3:$A$362,'Co List'!$B$3:$B$362)))</f>
        <v xml:space="preserve"> </v>
      </c>
      <c r="D2238" s="6" t="s">
        <v>405</v>
      </c>
      <c r="E2238">
        <v>126.67</v>
      </c>
      <c r="F2238">
        <v>183.99</v>
      </c>
      <c r="G2238">
        <v>233.67</v>
      </c>
      <c r="H2238">
        <v>232.16</v>
      </c>
    </row>
    <row r="2239" spans="1:8" x14ac:dyDescent="0.2">
      <c r="A2239">
        <f t="shared" si="232"/>
        <v>1370</v>
      </c>
      <c r="B2239">
        <f t="shared" si="233"/>
        <v>44</v>
      </c>
      <c r="C2239" s="10" t="str">
        <f>IF(B2239=B2238," ",(LOOKUP(B2239,'Co List'!$A$3:$A$362,'Co List'!$B$3:$B$362)))</f>
        <v xml:space="preserve"> </v>
      </c>
      <c r="D2239" s="6" t="s">
        <v>406</v>
      </c>
      <c r="E2239">
        <v>20.65</v>
      </c>
      <c r="F2239">
        <v>29.43</v>
      </c>
      <c r="G2239">
        <v>42.87</v>
      </c>
      <c r="H2239">
        <v>25.33</v>
      </c>
    </row>
    <row r="2240" spans="1:8" x14ac:dyDescent="0.2">
      <c r="A2240">
        <f t="shared" si="232"/>
        <v>1371</v>
      </c>
      <c r="B2240">
        <f t="shared" si="233"/>
        <v>44</v>
      </c>
      <c r="C2240" s="10" t="str">
        <f>IF(B2240=B2239," ",(LOOKUP(B2240,'Co List'!$A$3:$A$362,'Co List'!$B$3:$B$362)))</f>
        <v xml:space="preserve"> </v>
      </c>
      <c r="D2240" s="6" t="s">
        <v>407</v>
      </c>
      <c r="E2240" s="11">
        <v>10.47</v>
      </c>
      <c r="F2240" s="11">
        <v>20.04</v>
      </c>
      <c r="G2240" s="11">
        <v>22.51</v>
      </c>
      <c r="H2240" s="11">
        <v>10.35</v>
      </c>
    </row>
    <row r="2241" spans="1:16" x14ac:dyDescent="0.2">
      <c r="A2241">
        <f t="shared" si="232"/>
        <v>1372</v>
      </c>
      <c r="B2241">
        <f t="shared" si="233"/>
        <v>44</v>
      </c>
      <c r="C2241" s="10" t="str">
        <f>IF(B2241=B2240," ",(LOOKUP(B2241,'Co List'!$A$3:$A$362,'Co List'!$B$3:$B$362)))</f>
        <v xml:space="preserve"> </v>
      </c>
      <c r="D2241" s="6" t="s">
        <v>408</v>
      </c>
      <c r="E2241">
        <v>12.27</v>
      </c>
      <c r="F2241">
        <v>12.27</v>
      </c>
      <c r="G2241">
        <v>12.27</v>
      </c>
      <c r="H2241">
        <v>12.27</v>
      </c>
    </row>
    <row r="2242" spans="1:16" x14ac:dyDescent="0.2">
      <c r="A2242">
        <f t="shared" si="232"/>
        <v>1373</v>
      </c>
      <c r="B2242">
        <f t="shared" si="233"/>
        <v>44</v>
      </c>
      <c r="C2242" s="10" t="str">
        <f>IF(B2242=B2241," ",(LOOKUP(B2242,'Co List'!$A$3:$A$362,'Co List'!$B$3:$B$362)))</f>
        <v xml:space="preserve"> </v>
      </c>
      <c r="D2242" s="6" t="s">
        <v>409</v>
      </c>
      <c r="E2242">
        <v>14.05</v>
      </c>
      <c r="F2242">
        <v>18.739999999999998</v>
      </c>
      <c r="G2242">
        <v>24.13</v>
      </c>
      <c r="H2242">
        <v>27.97</v>
      </c>
    </row>
    <row r="2243" spans="1:16" x14ac:dyDescent="0.2">
      <c r="A2243">
        <f t="shared" si="232"/>
        <v>1374</v>
      </c>
      <c r="B2243">
        <f t="shared" si="233"/>
        <v>44</v>
      </c>
      <c r="C2243" s="10" t="str">
        <f>IF(B2243=B2242," ",(LOOKUP(B2243,'Co List'!$A$3:$A$362,'Co List'!$B$3:$B$362)))</f>
        <v xml:space="preserve"> </v>
      </c>
      <c r="D2243" s="6" t="s">
        <v>410</v>
      </c>
      <c r="E2243">
        <v>14.043893669999999</v>
      </c>
      <c r="F2243">
        <v>19.271763530000001</v>
      </c>
      <c r="G2243">
        <v>24.798242920000003</v>
      </c>
      <c r="H2243">
        <v>28.663864255</v>
      </c>
    </row>
    <row r="2244" spans="1:16" x14ac:dyDescent="0.2">
      <c r="A2244">
        <f t="shared" si="232"/>
        <v>1375</v>
      </c>
      <c r="B2244">
        <f t="shared" si="233"/>
        <v>44</v>
      </c>
      <c r="C2244" s="10" t="str">
        <f>IF(B2244=B2243," ",(LOOKUP(B2244,'Co List'!$A$3:$A$362,'Co List'!$B$3:$B$362)))</f>
        <v xml:space="preserve"> </v>
      </c>
      <c r="D2244" s="6" t="s">
        <v>411</v>
      </c>
      <c r="E2244">
        <v>14.043893669999999</v>
      </c>
      <c r="F2244">
        <v>19.271763530000001</v>
      </c>
      <c r="G2244">
        <v>24.798242920000003</v>
      </c>
      <c r="H2244">
        <v>28.663864254999996</v>
      </c>
    </row>
    <row r="2245" spans="1:16" x14ac:dyDescent="0.2">
      <c r="A2245">
        <f t="shared" ref="A2245:A2308" si="238">IF(A2244&gt;0,A2244+1,(IF($C$1=C2245,1,0)))</f>
        <v>1376</v>
      </c>
      <c r="B2245">
        <f t="shared" ref="B2245:B2308" si="239">IF(D2245=$D$3,B2244+1,B2244)</f>
        <v>44</v>
      </c>
      <c r="C2245" s="10" t="str">
        <f>IF(B2245=B2244," ",(LOOKUP(B2245,'Co List'!$A$3:$A$362,'Co List'!$B$3:$B$362)))</f>
        <v xml:space="preserve"> </v>
      </c>
      <c r="D2245" s="6" t="s">
        <v>412</v>
      </c>
      <c r="E2245">
        <v>-6.106330000001492E-3</v>
      </c>
      <c r="F2245">
        <v>0.53176353000000276</v>
      </c>
      <c r="G2245">
        <v>0.6682429200000044</v>
      </c>
      <c r="H2245">
        <v>0.6938642549999976</v>
      </c>
    </row>
    <row r="2246" spans="1:16" ht="13.5" thickBot="1" x14ac:dyDescent="0.25">
      <c r="A2246">
        <f t="shared" si="238"/>
        <v>1377</v>
      </c>
      <c r="B2246">
        <f t="shared" si="239"/>
        <v>44</v>
      </c>
      <c r="C2246" s="10" t="str">
        <f>IF(B2246=B2245," ",(LOOKUP(B2246,'Co List'!$A$3:$A$362,'Co List'!$B$3:$B$362)))</f>
        <v xml:space="preserve"> </v>
      </c>
      <c r="D2246" s="9" t="s">
        <v>413</v>
      </c>
      <c r="E2246">
        <v>12</v>
      </c>
      <c r="F2246">
        <v>12</v>
      </c>
      <c r="G2246">
        <v>12</v>
      </c>
      <c r="H2246">
        <v>12</v>
      </c>
    </row>
    <row r="2247" spans="1:16" ht="15" x14ac:dyDescent="0.25">
      <c r="A2247">
        <f t="shared" si="238"/>
        <v>1378</v>
      </c>
      <c r="B2247">
        <f t="shared" si="239"/>
        <v>45</v>
      </c>
      <c r="C2247" s="10" t="str">
        <f>IF(B2247=B2246," ",(LOOKUP(B2247,'Co List'!$A$3:$A$362,'Co List'!$B$3:$B$362)))</f>
        <v>ASTRAL POLYTCHNIK</v>
      </c>
      <c r="D2247" s="4" t="s">
        <v>362</v>
      </c>
      <c r="E2247">
        <v>47.724217128786492</v>
      </c>
      <c r="F2247">
        <v>48.311834968598646</v>
      </c>
      <c r="G2247">
        <v>47.736635980598912</v>
      </c>
      <c r="H2247">
        <v>47.842621632403272</v>
      </c>
      <c r="J2247">
        <f t="shared" ref="J2247" si="240">COUNTIF(E2289:H2289,0)</f>
        <v>0</v>
      </c>
      <c r="K2247">
        <f>SUM(E2247:H2247)/(4-J2247)</f>
        <v>47.903827427596831</v>
      </c>
      <c r="L2247">
        <f>SUM(E2257:H2257)/(4-J2247)</f>
        <v>14956.12935634896</v>
      </c>
      <c r="M2247">
        <f>E2257</f>
        <v>10374.519094304895</v>
      </c>
      <c r="N2247">
        <f t="shared" ref="N2247" si="241">F2257</f>
        <v>13079.985548497332</v>
      </c>
      <c r="O2247">
        <f t="shared" ref="O2247" si="242">G2257</f>
        <v>16063.48122691111</v>
      </c>
      <c r="P2247">
        <f t="shared" ref="P2247" si="243">H2257</f>
        <v>20306.531555682512</v>
      </c>
    </row>
    <row r="2248" spans="1:16" x14ac:dyDescent="0.2">
      <c r="A2248">
        <f t="shared" si="238"/>
        <v>1379</v>
      </c>
      <c r="B2248">
        <f t="shared" si="239"/>
        <v>45</v>
      </c>
      <c r="C2248" s="10" t="str">
        <f>IF(B2248=B2247," ",(LOOKUP(B2248,'Co List'!$A$3:$A$362,'Co List'!$B$3:$B$362)))</f>
        <v xml:space="preserve"> </v>
      </c>
      <c r="D2248" s="6" t="s">
        <v>364</v>
      </c>
      <c r="E2248">
        <v>3.1196649999999999</v>
      </c>
      <c r="F2248">
        <v>3.1196649999999999</v>
      </c>
      <c r="G2248">
        <v>3.1196649999999999</v>
      </c>
      <c r="H2248">
        <v>3.1196650000000004</v>
      </c>
    </row>
    <row r="2249" spans="1:16" x14ac:dyDescent="0.2">
      <c r="A2249">
        <f t="shared" si="238"/>
        <v>1380</v>
      </c>
      <c r="B2249">
        <f t="shared" si="239"/>
        <v>45</v>
      </c>
      <c r="C2249" s="10" t="str">
        <f>IF(B2249=B2248," ",(LOOKUP(B2249,'Co List'!$A$3:$A$362,'Co List'!$B$3:$B$362)))</f>
        <v xml:space="preserve"> </v>
      </c>
      <c r="D2249" s="6" t="s">
        <v>365</v>
      </c>
      <c r="E2249">
        <v>0.80704563127790652</v>
      </c>
      <c r="F2249">
        <v>0.78776627826331558</v>
      </c>
      <c r="G2249">
        <v>0.77862835215347814</v>
      </c>
      <c r="H2249">
        <v>0.77828348744989695</v>
      </c>
    </row>
    <row r="2250" spans="1:16" x14ac:dyDescent="0.2">
      <c r="A2250">
        <f t="shared" si="238"/>
        <v>1381</v>
      </c>
      <c r="B2250">
        <f t="shared" si="239"/>
        <v>45</v>
      </c>
      <c r="C2250" s="10" t="str">
        <f>IF(B2250=B2249," ",(LOOKUP(B2250,'Co List'!$A$3:$A$362,'Co List'!$B$3:$B$362)))</f>
        <v xml:space="preserve"> </v>
      </c>
      <c r="D2250" s="7" t="s">
        <v>366</v>
      </c>
      <c r="E2250">
        <v>3.5750780848081929</v>
      </c>
      <c r="F2250">
        <v>3.1838726324174416</v>
      </c>
      <c r="G2250">
        <v>2.7728644813504189</v>
      </c>
      <c r="H2250">
        <v>2.4730887292269532</v>
      </c>
    </row>
    <row r="2251" spans="1:16" x14ac:dyDescent="0.2">
      <c r="A2251">
        <f t="shared" si="238"/>
        <v>1382</v>
      </c>
      <c r="B2251">
        <f t="shared" si="239"/>
        <v>45</v>
      </c>
      <c r="C2251" s="10" t="str">
        <f>IF(B2251=B2250," ",(LOOKUP(B2251,'Co List'!$A$3:$A$362,'Co List'!$B$3:$B$362)))</f>
        <v xml:space="preserve"> </v>
      </c>
      <c r="D2251" s="6" t="s">
        <v>367</v>
      </c>
      <c r="E2251">
        <v>37012.197981822668</v>
      </c>
      <c r="F2251">
        <v>38940.117738902445</v>
      </c>
      <c r="G2251">
        <v>40411.273526820405</v>
      </c>
      <c r="H2251">
        <v>34117.156511563357</v>
      </c>
    </row>
    <row r="2252" spans="1:16" x14ac:dyDescent="0.2">
      <c r="A2252">
        <f t="shared" si="238"/>
        <v>1383</v>
      </c>
      <c r="B2252">
        <f t="shared" si="239"/>
        <v>45</v>
      </c>
      <c r="C2252" s="10" t="str">
        <f>IF(B2252=B2251," ",(LOOKUP(B2252,'Co List'!$A$3:$A$362,'Co List'!$B$3:$B$362)))</f>
        <v xml:space="preserve"> </v>
      </c>
      <c r="D2252" s="6" t="s">
        <v>368</v>
      </c>
      <c r="E2252">
        <v>9.229999194221436E-2</v>
      </c>
      <c r="F2252">
        <v>0.11636997818947804</v>
      </c>
      <c r="G2252">
        <v>0.14291353404725188</v>
      </c>
      <c r="H2252">
        <v>0.18066309213240669</v>
      </c>
    </row>
    <row r="2253" spans="1:16" x14ac:dyDescent="0.2">
      <c r="A2253">
        <f t="shared" si="238"/>
        <v>1384</v>
      </c>
      <c r="B2253">
        <f t="shared" si="239"/>
        <v>45</v>
      </c>
      <c r="C2253" s="10" t="str">
        <f>IF(B2253=B2252," ",(LOOKUP(B2253,'Co List'!$A$3:$A$362,'Co List'!$B$3:$B$362)))</f>
        <v xml:space="preserve"> </v>
      </c>
      <c r="D2253" s="6" t="s">
        <v>369</v>
      </c>
      <c r="E2253">
        <v>21.993892504356356</v>
      </c>
      <c r="F2253">
        <v>23.097272732645823</v>
      </c>
      <c r="G2253">
        <v>19.187149100467163</v>
      </c>
      <c r="H2253">
        <v>17.867603656561823</v>
      </c>
    </row>
    <row r="2254" spans="1:16" x14ac:dyDescent="0.2">
      <c r="A2254">
        <f t="shared" si="238"/>
        <v>1385</v>
      </c>
      <c r="B2254">
        <f t="shared" si="239"/>
        <v>45</v>
      </c>
      <c r="C2254" s="10" t="str">
        <f>IF(B2254=B2253," ",(LOOKUP(B2254,'Co List'!$A$3:$A$362,'Co List'!$B$3:$B$362)))</f>
        <v xml:space="preserve"> </v>
      </c>
      <c r="D2254" s="6" t="s">
        <v>370</v>
      </c>
      <c r="E2254">
        <v>0</v>
      </c>
      <c r="F2254">
        <v>0</v>
      </c>
      <c r="G2254">
        <v>0</v>
      </c>
      <c r="H2254">
        <v>0</v>
      </c>
    </row>
    <row r="2255" spans="1:16" x14ac:dyDescent="0.2">
      <c r="A2255">
        <f t="shared" si="238"/>
        <v>1386</v>
      </c>
      <c r="B2255">
        <f t="shared" si="239"/>
        <v>45</v>
      </c>
      <c r="C2255" s="10" t="str">
        <f>IF(B2255=B2254," ",(LOOKUP(B2255,'Co List'!$A$3:$A$362,'Co List'!$B$3:$B$362)))</f>
        <v xml:space="preserve"> </v>
      </c>
      <c r="D2255" s="6" t="s">
        <v>371</v>
      </c>
      <c r="E2255">
        <v>99.750852405935262</v>
      </c>
      <c r="F2255">
        <v>99.765542874433791</v>
      </c>
      <c r="G2255">
        <v>99.836702883232604</v>
      </c>
      <c r="H2255">
        <v>99.996760956334271</v>
      </c>
    </row>
    <row r="2256" spans="1:16" x14ac:dyDescent="0.2">
      <c r="A2256">
        <f t="shared" si="238"/>
        <v>1387</v>
      </c>
      <c r="B2256">
        <f t="shared" si="239"/>
        <v>45</v>
      </c>
      <c r="C2256" s="10" t="str">
        <f>IF(B2256=B2255," ",(LOOKUP(B2256,'Co List'!$A$3:$A$362,'Co List'!$B$3:$B$362)))</f>
        <v xml:space="preserve"> </v>
      </c>
      <c r="D2256" s="6" t="s">
        <v>372</v>
      </c>
      <c r="E2256">
        <v>0.24914759406474521</v>
      </c>
      <c r="F2256">
        <v>0.23445712556619844</v>
      </c>
      <c r="G2256">
        <v>0.16329711676738948</v>
      </c>
      <c r="H2256">
        <v>3.2390436657340647E-3</v>
      </c>
    </row>
    <row r="2257" spans="1:8" x14ac:dyDescent="0.2">
      <c r="A2257">
        <f t="shared" si="238"/>
        <v>1388</v>
      </c>
      <c r="B2257">
        <f t="shared" si="239"/>
        <v>45</v>
      </c>
      <c r="C2257" s="10" t="str">
        <f>IF(B2257=B2256," ",(LOOKUP(B2257,'Co List'!$A$3:$A$362,'Co List'!$B$3:$B$362)))</f>
        <v xml:space="preserve"> </v>
      </c>
      <c r="D2257" s="6" t="s">
        <v>373</v>
      </c>
      <c r="E2257">
        <v>10374.519094304895</v>
      </c>
      <c r="F2257">
        <v>13079.985548497332</v>
      </c>
      <c r="G2257">
        <v>16063.48122691111</v>
      </c>
      <c r="H2257">
        <v>20306.531555682512</v>
      </c>
    </row>
    <row r="2258" spans="1:8" x14ac:dyDescent="0.2">
      <c r="A2258">
        <f t="shared" si="238"/>
        <v>1389</v>
      </c>
      <c r="B2258">
        <f t="shared" si="239"/>
        <v>45</v>
      </c>
      <c r="C2258" s="10" t="str">
        <f>IF(B2258=B2257," ",(LOOKUP(B2258,'Co List'!$A$3:$A$362,'Co List'!$B$3:$B$362)))</f>
        <v xml:space="preserve"> </v>
      </c>
      <c r="D2258" s="6" t="s">
        <v>374</v>
      </c>
      <c r="E2258">
        <v>10373.056997448833</v>
      </c>
      <c r="F2258">
        <v>13078.250857312174</v>
      </c>
      <c r="G2258">
        <v>16061.997446415235</v>
      </c>
      <c r="H2258">
        <v>20304.414901196389</v>
      </c>
    </row>
    <row r="2259" spans="1:8" x14ac:dyDescent="0.2">
      <c r="A2259">
        <f t="shared" si="238"/>
        <v>1390</v>
      </c>
      <c r="B2259">
        <f t="shared" si="239"/>
        <v>45</v>
      </c>
      <c r="C2259" s="10" t="str">
        <f>IF(B2259=B2258," ",(LOOKUP(B2259,'Co List'!$A$3:$A$362,'Co List'!$B$3:$B$362)))</f>
        <v xml:space="preserve"> </v>
      </c>
      <c r="D2259" s="6" t="s">
        <v>375</v>
      </c>
      <c r="E2259">
        <v>0.85246217609280006</v>
      </c>
      <c r="F2259">
        <v>1.0113958021439999</v>
      </c>
      <c r="G2259">
        <v>0.86510462361959994</v>
      </c>
      <c r="H2259">
        <v>1.2340960051965812</v>
      </c>
    </row>
    <row r="2260" spans="1:8" x14ac:dyDescent="0.2">
      <c r="A2260">
        <f t="shared" si="238"/>
        <v>1391</v>
      </c>
      <c r="B2260">
        <f t="shared" si="239"/>
        <v>45</v>
      </c>
      <c r="C2260" s="10" t="str">
        <f>IF(B2260=B2259," ",(LOOKUP(B2260,'Co List'!$A$3:$A$362,'Co List'!$B$3:$B$362)))</f>
        <v xml:space="preserve"> </v>
      </c>
      <c r="D2260" s="6" t="s">
        <v>376</v>
      </c>
      <c r="E2260">
        <v>0.60963467996928</v>
      </c>
      <c r="F2260">
        <v>0.72329538301439988</v>
      </c>
      <c r="G2260">
        <v>0.61867587225695997</v>
      </c>
      <c r="H2260">
        <v>0.88255848092605971</v>
      </c>
    </row>
    <row r="2261" spans="1:8" x14ac:dyDescent="0.2">
      <c r="A2261">
        <f t="shared" si="238"/>
        <v>1392</v>
      </c>
      <c r="B2261">
        <f t="shared" si="239"/>
        <v>45</v>
      </c>
      <c r="C2261" s="10" t="str">
        <f>IF(B2261=B2260," ",(LOOKUP(B2261,'Co List'!$A$3:$A$362,'Co List'!$B$3:$B$362)))</f>
        <v xml:space="preserve"> </v>
      </c>
      <c r="D2261" s="6" t="s">
        <v>377</v>
      </c>
      <c r="E2261">
        <v>10348.671229585647</v>
      </c>
      <c r="F2261">
        <v>13049.318590355851</v>
      </c>
      <c r="G2261">
        <v>16037.250025215093</v>
      </c>
      <c r="H2261">
        <v>20305.873818258427</v>
      </c>
    </row>
    <row r="2262" spans="1:8" ht="15" x14ac:dyDescent="0.25">
      <c r="A2262">
        <f t="shared" si="238"/>
        <v>1393</v>
      </c>
      <c r="B2262">
        <f t="shared" si="239"/>
        <v>45</v>
      </c>
      <c r="C2262" s="10" t="str">
        <f>IF(B2262=B2261," ",(LOOKUP(B2262,'Co List'!$A$3:$A$362,'Co List'!$B$3:$B$362)))</f>
        <v xml:space="preserve"> </v>
      </c>
      <c r="D2262" s="8" t="s">
        <v>378</v>
      </c>
      <c r="E2262">
        <v>10115.34237</v>
      </c>
      <c r="F2262">
        <v>12772.487739999999</v>
      </c>
      <c r="G2262">
        <v>15800.460779999996</v>
      </c>
      <c r="H2262">
        <v>19930.511639999997</v>
      </c>
    </row>
    <row r="2263" spans="1:8" ht="15" x14ac:dyDescent="0.25">
      <c r="A2263">
        <f t="shared" si="238"/>
        <v>1394</v>
      </c>
      <c r="B2263">
        <f t="shared" si="239"/>
        <v>45</v>
      </c>
      <c r="C2263" s="10" t="str">
        <f>IF(B2263=B2262," ",(LOOKUP(B2263,'Co List'!$A$3:$A$362,'Co List'!$B$3:$B$362)))</f>
        <v xml:space="preserve"> </v>
      </c>
      <c r="D2263" s="8" t="s">
        <v>379</v>
      </c>
      <c r="E2263">
        <v>233.3288595856466</v>
      </c>
      <c r="F2263">
        <v>276.83085035585179</v>
      </c>
      <c r="G2263">
        <v>236.7892452150947</v>
      </c>
      <c r="H2263">
        <v>375.36217825843045</v>
      </c>
    </row>
    <row r="2264" spans="1:8" ht="15" x14ac:dyDescent="0.25">
      <c r="A2264">
        <f t="shared" si="238"/>
        <v>1395</v>
      </c>
      <c r="B2264">
        <f t="shared" si="239"/>
        <v>45</v>
      </c>
      <c r="C2264" s="10" t="str">
        <f>IF(B2264=B2263," ",(LOOKUP(B2264,'Co List'!$A$3:$A$362,'Co List'!$B$3:$B$362)))</f>
        <v xml:space="preserve"> </v>
      </c>
      <c r="D2264" s="8" t="s">
        <v>380</v>
      </c>
      <c r="E2264">
        <v>0</v>
      </c>
      <c r="F2264">
        <v>1.0231815394945443E-12</v>
      </c>
      <c r="G2264">
        <v>2.5579538487363607E-12</v>
      </c>
      <c r="H2264">
        <v>0</v>
      </c>
    </row>
    <row r="2265" spans="1:8" ht="15" x14ac:dyDescent="0.25">
      <c r="A2265">
        <f t="shared" si="238"/>
        <v>1396</v>
      </c>
      <c r="B2265">
        <f t="shared" si="239"/>
        <v>45</v>
      </c>
      <c r="C2265" s="10" t="str">
        <f>IF(B2265=B2264," ",(LOOKUP(B2265,'Co List'!$A$3:$A$362,'Co List'!$B$3:$B$362)))</f>
        <v xml:space="preserve"> </v>
      </c>
      <c r="D2265" s="8" t="s">
        <v>381</v>
      </c>
      <c r="E2265">
        <v>25.847864719248239</v>
      </c>
      <c r="F2265">
        <v>30.666958141481</v>
      </c>
      <c r="G2265">
        <v>26.231201696016726</v>
      </c>
      <c r="H2265">
        <v>0.65773742408462343</v>
      </c>
    </row>
    <row r="2266" spans="1:8" ht="15" x14ac:dyDescent="0.25">
      <c r="A2266">
        <f t="shared" si="238"/>
        <v>1397</v>
      </c>
      <c r="B2266">
        <f t="shared" si="239"/>
        <v>45</v>
      </c>
      <c r="C2266" s="10" t="str">
        <f>IF(B2266=B2265," ",(LOOKUP(B2266,'Co List'!$A$3:$A$362,'Co List'!$B$3:$B$362)))</f>
        <v xml:space="preserve"> </v>
      </c>
      <c r="D2266" s="8" t="s">
        <v>382</v>
      </c>
      <c r="E2266">
        <v>0</v>
      </c>
      <c r="F2266">
        <v>0</v>
      </c>
      <c r="G2266">
        <v>0</v>
      </c>
      <c r="H2266">
        <v>0</v>
      </c>
    </row>
    <row r="2267" spans="1:8" ht="15" x14ac:dyDescent="0.25">
      <c r="A2267">
        <f t="shared" si="238"/>
        <v>1398</v>
      </c>
      <c r="B2267">
        <f t="shared" si="239"/>
        <v>45</v>
      </c>
      <c r="C2267" s="10" t="str">
        <f>IF(B2267=B2266," ",(LOOKUP(B2267,'Co List'!$A$3:$A$362,'Co List'!$B$3:$B$362)))</f>
        <v xml:space="preserve"> </v>
      </c>
      <c r="D2267" s="8" t="s">
        <v>383</v>
      </c>
      <c r="E2267">
        <v>25.847864719248239</v>
      </c>
      <c r="F2267">
        <v>30.666958141481</v>
      </c>
      <c r="G2267">
        <v>26.231201696016726</v>
      </c>
      <c r="H2267">
        <v>0.65773742408462343</v>
      </c>
    </row>
    <row r="2268" spans="1:8" x14ac:dyDescent="0.2">
      <c r="A2268">
        <f t="shared" si="238"/>
        <v>1399</v>
      </c>
      <c r="B2268">
        <f t="shared" si="239"/>
        <v>45</v>
      </c>
      <c r="C2268" s="10" t="str">
        <f>IF(B2268=B2267," ",(LOOKUP(B2268,'Co List'!$A$3:$A$362,'Co List'!$B$3:$B$362)))</f>
        <v xml:space="preserve"> </v>
      </c>
      <c r="D2268" s="6" t="s">
        <v>384</v>
      </c>
      <c r="E2268">
        <v>0</v>
      </c>
      <c r="F2268">
        <v>0</v>
      </c>
      <c r="G2268">
        <v>0</v>
      </c>
      <c r="H2268">
        <v>0</v>
      </c>
    </row>
    <row r="2269" spans="1:8" x14ac:dyDescent="0.2">
      <c r="A2269">
        <f t="shared" si="238"/>
        <v>1400</v>
      </c>
      <c r="B2269">
        <f t="shared" si="239"/>
        <v>45</v>
      </c>
      <c r="C2269" s="10" t="str">
        <f>IF(B2269=B2268," ",(LOOKUP(B2269,'Co List'!$A$3:$A$362,'Co List'!$B$3:$B$362)))</f>
        <v xml:space="preserve"> </v>
      </c>
      <c r="D2269" s="6" t="s">
        <v>385</v>
      </c>
      <c r="E2269">
        <v>8.2854616502888092</v>
      </c>
      <c r="F2269">
        <v>9.8302087376308052</v>
      </c>
      <c r="G2269">
        <v>8.4083392595091873</v>
      </c>
      <c r="H2269">
        <v>0.21083591478079325</v>
      </c>
    </row>
    <row r="2270" spans="1:8" x14ac:dyDescent="0.2">
      <c r="A2270">
        <f t="shared" si="238"/>
        <v>1401</v>
      </c>
      <c r="B2270">
        <f t="shared" si="239"/>
        <v>45</v>
      </c>
      <c r="C2270" s="10" t="str">
        <f>IF(B2270=B2269," ",(LOOKUP(B2270,'Co List'!$A$3:$A$362,'Co List'!$B$3:$B$362)))</f>
        <v xml:space="preserve"> </v>
      </c>
      <c r="D2270" s="6" t="s">
        <v>386</v>
      </c>
      <c r="E2270">
        <v>0</v>
      </c>
      <c r="F2270">
        <v>0</v>
      </c>
      <c r="G2270">
        <v>0</v>
      </c>
      <c r="H2270">
        <v>0</v>
      </c>
    </row>
    <row r="2271" spans="1:8" x14ac:dyDescent="0.2">
      <c r="A2271">
        <f t="shared" si="238"/>
        <v>1402</v>
      </c>
      <c r="B2271">
        <f t="shared" si="239"/>
        <v>45</v>
      </c>
      <c r="C2271" s="10" t="str">
        <f>IF(B2271=B2270," ",(LOOKUP(B2271,'Co List'!$A$3:$A$362,'Co List'!$B$3:$B$362)))</f>
        <v xml:space="preserve"> </v>
      </c>
      <c r="D2271" s="6" t="s">
        <v>387</v>
      </c>
      <c r="E2271">
        <v>0</v>
      </c>
      <c r="F2271">
        <v>0</v>
      </c>
      <c r="G2271">
        <v>0</v>
      </c>
      <c r="H2271">
        <v>0</v>
      </c>
    </row>
    <row r="2272" spans="1:8" x14ac:dyDescent="0.2">
      <c r="A2272">
        <f t="shared" si="238"/>
        <v>1403</v>
      </c>
      <c r="B2272">
        <f t="shared" si="239"/>
        <v>45</v>
      </c>
      <c r="C2272" s="10" t="str">
        <f>IF(B2272=B2271," ",(LOOKUP(B2272,'Co List'!$A$3:$A$362,'Co List'!$B$3:$B$362)))</f>
        <v xml:space="preserve"> </v>
      </c>
      <c r="D2272" s="6" t="s">
        <v>388</v>
      </c>
      <c r="E2272">
        <v>0</v>
      </c>
      <c r="F2272">
        <v>0</v>
      </c>
      <c r="G2272">
        <v>0</v>
      </c>
      <c r="H2272">
        <v>0</v>
      </c>
    </row>
    <row r="2273" spans="1:8" x14ac:dyDescent="0.2">
      <c r="A2273">
        <f t="shared" si="238"/>
        <v>1404</v>
      </c>
      <c r="B2273">
        <f t="shared" si="239"/>
        <v>45</v>
      </c>
      <c r="C2273" s="10" t="str">
        <f>IF(B2273=B2272," ",(LOOKUP(B2273,'Co List'!$A$3:$A$362,'Co List'!$B$3:$B$362)))</f>
        <v xml:space="preserve"> </v>
      </c>
      <c r="D2273" s="6" t="s">
        <v>389</v>
      </c>
      <c r="E2273">
        <v>0</v>
      </c>
      <c r="F2273">
        <v>0</v>
      </c>
      <c r="G2273">
        <v>0</v>
      </c>
      <c r="H2273">
        <v>0</v>
      </c>
    </row>
    <row r="2274" spans="1:8" x14ac:dyDescent="0.2">
      <c r="A2274">
        <f t="shared" si="238"/>
        <v>1405</v>
      </c>
      <c r="B2274">
        <f t="shared" si="239"/>
        <v>45</v>
      </c>
      <c r="C2274" s="10" t="str">
        <f>IF(B2274=B2273," ",(LOOKUP(B2274,'Co List'!$A$3:$A$362,'Co List'!$B$3:$B$362)))</f>
        <v xml:space="preserve"> </v>
      </c>
      <c r="D2274" s="6" t="s">
        <v>390</v>
      </c>
      <c r="E2274">
        <v>8.2854616502888092</v>
      </c>
      <c r="F2274">
        <v>9.8302087376308052</v>
      </c>
      <c r="G2274">
        <v>8.4083392595091873</v>
      </c>
      <c r="H2274">
        <v>0.21083591478079325</v>
      </c>
    </row>
    <row r="2275" spans="1:8" x14ac:dyDescent="0.2">
      <c r="A2275">
        <f t="shared" si="238"/>
        <v>1406</v>
      </c>
      <c r="B2275">
        <f t="shared" si="239"/>
        <v>45</v>
      </c>
      <c r="C2275" s="10" t="str">
        <f>IF(B2275=B2274," ",(LOOKUP(B2275,'Co List'!$A$3:$A$362,'Co List'!$B$3:$B$362)))</f>
        <v xml:space="preserve"> </v>
      </c>
      <c r="D2275" s="6" t="s">
        <v>391</v>
      </c>
      <c r="E2275">
        <v>0</v>
      </c>
      <c r="F2275">
        <v>0</v>
      </c>
      <c r="G2275">
        <v>0</v>
      </c>
      <c r="H2275">
        <v>0</v>
      </c>
    </row>
    <row r="2276" spans="1:8" x14ac:dyDescent="0.2">
      <c r="A2276">
        <f t="shared" si="238"/>
        <v>1407</v>
      </c>
      <c r="B2276">
        <f t="shared" si="239"/>
        <v>45</v>
      </c>
      <c r="C2276" s="10" t="str">
        <f>IF(B2276=B2275," ",(LOOKUP(B2276,'Co List'!$A$3:$A$362,'Co List'!$B$3:$B$362)))</f>
        <v xml:space="preserve"> </v>
      </c>
      <c r="D2276" s="6" t="s">
        <v>392</v>
      </c>
      <c r="E2276">
        <v>0</v>
      </c>
      <c r="F2276">
        <v>0</v>
      </c>
      <c r="G2276">
        <v>0</v>
      </c>
      <c r="H2276">
        <v>0</v>
      </c>
    </row>
    <row r="2277" spans="1:8" x14ac:dyDescent="0.2">
      <c r="A2277">
        <f t="shared" si="238"/>
        <v>1408</v>
      </c>
      <c r="B2277">
        <f t="shared" si="239"/>
        <v>45</v>
      </c>
      <c r="C2277" s="10" t="str">
        <f>IF(B2277=B2276," ",(LOOKUP(B2277,'Co List'!$A$3:$A$362,'Co List'!$B$3:$B$362)))</f>
        <v xml:space="preserve"> </v>
      </c>
      <c r="D2277" s="6" t="s">
        <v>393</v>
      </c>
      <c r="E2277">
        <v>0</v>
      </c>
      <c r="F2277">
        <v>0</v>
      </c>
      <c r="G2277">
        <v>0</v>
      </c>
      <c r="H2277">
        <v>0</v>
      </c>
    </row>
    <row r="2278" spans="1:8" ht="15" x14ac:dyDescent="0.25">
      <c r="A2278">
        <f t="shared" si="238"/>
        <v>1409</v>
      </c>
      <c r="B2278">
        <f t="shared" si="239"/>
        <v>45</v>
      </c>
      <c r="C2278" s="10" t="str">
        <f>IF(B2278=B2277," ",(LOOKUP(B2278,'Co List'!$A$3:$A$362,'Co List'!$B$3:$B$362)))</f>
        <v xml:space="preserve"> </v>
      </c>
      <c r="D2278" s="8" t="s">
        <v>394</v>
      </c>
      <c r="E2278">
        <v>0</v>
      </c>
      <c r="F2278">
        <v>0</v>
      </c>
      <c r="G2278">
        <v>0</v>
      </c>
      <c r="H2278">
        <v>0</v>
      </c>
    </row>
    <row r="2279" spans="1:8" ht="15" x14ac:dyDescent="0.25">
      <c r="A2279">
        <f t="shared" si="238"/>
        <v>1410</v>
      </c>
      <c r="B2279">
        <f t="shared" si="239"/>
        <v>45</v>
      </c>
      <c r="C2279" s="10" t="str">
        <f>IF(B2279=B2278," ",(LOOKUP(B2279,'Co List'!$A$3:$A$362,'Co List'!$B$3:$B$362)))</f>
        <v xml:space="preserve"> </v>
      </c>
      <c r="D2279" s="8" t="s">
        <v>395</v>
      </c>
      <c r="E2279">
        <v>3.381755240811312E-2</v>
      </c>
      <c r="F2279">
        <v>4.500967511483199E-2</v>
      </c>
      <c r="G2279">
        <v>4.2007260283201037E-2</v>
      </c>
      <c r="H2279">
        <v>1.1473839999993107E-3</v>
      </c>
    </row>
    <row r="2280" spans="1:8" ht="15" x14ac:dyDescent="0.25">
      <c r="A2280">
        <f t="shared" si="238"/>
        <v>1411</v>
      </c>
      <c r="B2280">
        <f t="shared" si="239"/>
        <v>45</v>
      </c>
      <c r="C2280" s="10" t="str">
        <f>IF(B2280=B2279," ",(LOOKUP(B2280,'Co List'!$A$3:$A$362,'Co List'!$B$3:$B$362)))</f>
        <v xml:space="preserve"> </v>
      </c>
      <c r="D2280" s="8" t="s">
        <v>396</v>
      </c>
      <c r="E2280">
        <v>12822.907192000001</v>
      </c>
      <c r="F2280">
        <v>16564.962159999999</v>
      </c>
      <c r="G2280">
        <v>20596.796894000003</v>
      </c>
      <c r="H2280">
        <v>26090.588</v>
      </c>
    </row>
    <row r="2281" spans="1:8" x14ac:dyDescent="0.2">
      <c r="A2281">
        <f t="shared" si="238"/>
        <v>1412</v>
      </c>
      <c r="B2281">
        <f t="shared" si="239"/>
        <v>45</v>
      </c>
      <c r="C2281" s="10" t="str">
        <f>IF(B2281=B2280," ",(LOOKUP(B2281,'Co List'!$A$3:$A$362,'Co List'!$B$3:$B$362)))</f>
        <v xml:space="preserve"> </v>
      </c>
      <c r="D2281" s="6" t="s">
        <v>397</v>
      </c>
      <c r="E2281">
        <v>12488.076999999999</v>
      </c>
      <c r="F2281">
        <v>16167.706</v>
      </c>
      <c r="G2281">
        <v>20257.001</v>
      </c>
      <c r="H2281">
        <v>25551.937999999998</v>
      </c>
    </row>
    <row r="2282" spans="1:8" x14ac:dyDescent="0.2">
      <c r="A2282">
        <f t="shared" si="238"/>
        <v>1413</v>
      </c>
      <c r="B2282">
        <f t="shared" si="239"/>
        <v>45</v>
      </c>
      <c r="C2282" s="10" t="str">
        <f>IF(B2282=B2281," ",(LOOKUP(B2282,'Co List'!$A$3:$A$362,'Co List'!$B$3:$B$362)))</f>
        <v xml:space="preserve"> </v>
      </c>
      <c r="D2282" s="6" t="s">
        <v>398</v>
      </c>
      <c r="E2282">
        <v>334.83019200000001</v>
      </c>
      <c r="F2282">
        <v>397.25616000000002</v>
      </c>
      <c r="G2282">
        <v>339.79589400000003</v>
      </c>
      <c r="H2282">
        <v>538.65</v>
      </c>
    </row>
    <row r="2283" spans="1:8" x14ac:dyDescent="0.2">
      <c r="A2283">
        <f t="shared" si="238"/>
        <v>1414</v>
      </c>
      <c r="B2283">
        <f t="shared" si="239"/>
        <v>45</v>
      </c>
      <c r="C2283" s="10" t="str">
        <f>IF(B2283=B2282," ",(LOOKUP(B2283,'Co List'!$A$3:$A$362,'Co List'!$B$3:$B$362)))</f>
        <v xml:space="preserve"> </v>
      </c>
      <c r="D2283" s="6" t="s">
        <v>399</v>
      </c>
      <c r="E2283">
        <v>0</v>
      </c>
      <c r="F2283">
        <v>0</v>
      </c>
      <c r="G2283">
        <v>0</v>
      </c>
      <c r="H2283">
        <v>0</v>
      </c>
    </row>
    <row r="2284" spans="1:8" x14ac:dyDescent="0.2">
      <c r="A2284">
        <f t="shared" si="238"/>
        <v>1415</v>
      </c>
      <c r="B2284">
        <f t="shared" si="239"/>
        <v>45</v>
      </c>
      <c r="C2284" s="10" t="str">
        <f>IF(B2284=B2283," ",(LOOKUP(B2284,'Co List'!$A$3:$A$362,'Co List'!$B$3:$B$362)))</f>
        <v xml:space="preserve"> </v>
      </c>
      <c r="D2284" s="6" t="s">
        <v>400</v>
      </c>
      <c r="E2284">
        <v>0</v>
      </c>
      <c r="F2284">
        <v>0</v>
      </c>
      <c r="G2284">
        <v>0</v>
      </c>
      <c r="H2284">
        <v>0</v>
      </c>
    </row>
    <row r="2285" spans="1:8" x14ac:dyDescent="0.2">
      <c r="A2285">
        <f t="shared" si="238"/>
        <v>1416</v>
      </c>
      <c r="B2285">
        <f t="shared" si="239"/>
        <v>45</v>
      </c>
      <c r="C2285" s="10" t="str">
        <f>IF(B2285=B2284," ",(LOOKUP(B2285,'Co List'!$A$3:$A$362,'Co List'!$B$3:$B$362)))</f>
        <v xml:space="preserve"> </v>
      </c>
      <c r="D2285" s="6" t="s">
        <v>401</v>
      </c>
      <c r="E2285">
        <v>6.6561450410000003</v>
      </c>
      <c r="F2285">
        <v>9.5874496580000006</v>
      </c>
      <c r="G2285">
        <v>13.997587691</v>
      </c>
      <c r="H2285">
        <v>18.704018615999999</v>
      </c>
    </row>
    <row r="2286" spans="1:8" x14ac:dyDescent="0.2">
      <c r="A2286">
        <f t="shared" si="238"/>
        <v>1417</v>
      </c>
      <c r="B2286">
        <f t="shared" si="239"/>
        <v>45</v>
      </c>
      <c r="C2286" s="10" t="str">
        <f>IF(B2286=B2285," ",(LOOKUP(B2286,'Co List'!$A$3:$A$362,'Co List'!$B$3:$B$362)))</f>
        <v xml:space="preserve"> </v>
      </c>
      <c r="D2286" s="6" t="s">
        <v>402</v>
      </c>
      <c r="E2286">
        <v>0.33</v>
      </c>
      <c r="F2286">
        <v>0.4425</v>
      </c>
      <c r="G2286">
        <v>0.41299999999999998</v>
      </c>
      <c r="H2286">
        <v>0.624834</v>
      </c>
    </row>
    <row r="2287" spans="1:8" x14ac:dyDescent="0.2">
      <c r="A2287">
        <f t="shared" si="238"/>
        <v>1418</v>
      </c>
      <c r="B2287">
        <f t="shared" si="239"/>
        <v>45</v>
      </c>
      <c r="C2287" s="10" t="str">
        <f>IF(B2287=B2286," ",(LOOKUP(B2287,'Co List'!$A$3:$A$362,'Co List'!$B$3:$B$362)))</f>
        <v xml:space="preserve"> </v>
      </c>
      <c r="D2287" s="6" t="s">
        <v>403</v>
      </c>
      <c r="E2287">
        <v>-8.3266726846886741E-16</v>
      </c>
      <c r="F2287">
        <v>-9.9920072216264089E-16</v>
      </c>
      <c r="G2287">
        <v>0</v>
      </c>
      <c r="H2287">
        <v>0</v>
      </c>
    </row>
    <row r="2288" spans="1:8" x14ac:dyDescent="0.2">
      <c r="A2288">
        <f t="shared" si="238"/>
        <v>1419</v>
      </c>
      <c r="B2288">
        <f t="shared" si="239"/>
        <v>45</v>
      </c>
      <c r="C2288" s="10" t="str">
        <f>IF(B2288=B2287," ",(LOOKUP(B2288,'Co List'!$A$3:$A$362,'Co List'!$B$3:$B$362)))</f>
        <v xml:space="preserve"> </v>
      </c>
      <c r="D2288" s="6" t="s">
        <v>404</v>
      </c>
      <c r="E2288" s="11">
        <v>6.9861450409999994</v>
      </c>
      <c r="F2288" s="11">
        <v>10.029949658</v>
      </c>
      <c r="G2288" s="11">
        <v>14.410587691</v>
      </c>
      <c r="H2288" s="11">
        <v>19.328852615999999</v>
      </c>
    </row>
    <row r="2289" spans="1:16" x14ac:dyDescent="0.2">
      <c r="A2289">
        <f t="shared" si="238"/>
        <v>1420</v>
      </c>
      <c r="B2289">
        <f t="shared" si="239"/>
        <v>45</v>
      </c>
      <c r="C2289" s="10" t="str">
        <f>IF(B2289=B2288," ",(LOOKUP(B2289,'Co List'!$A$3:$A$362,'Co List'!$B$3:$B$362)))</f>
        <v xml:space="preserve"> </v>
      </c>
      <c r="D2289" s="6" t="s">
        <v>405</v>
      </c>
      <c r="E2289">
        <v>290.19</v>
      </c>
      <c r="F2289">
        <v>410.82</v>
      </c>
      <c r="G2289">
        <v>579.30999999999995</v>
      </c>
      <c r="H2289">
        <v>821.1</v>
      </c>
    </row>
    <row r="2290" spans="1:16" x14ac:dyDescent="0.2">
      <c r="A2290">
        <f t="shared" si="238"/>
        <v>1421</v>
      </c>
      <c r="B2290">
        <f t="shared" si="239"/>
        <v>45</v>
      </c>
      <c r="C2290" s="10" t="str">
        <f>IF(B2290=B2289," ",(LOOKUP(B2290,'Co List'!$A$3:$A$362,'Co List'!$B$3:$B$362)))</f>
        <v xml:space="preserve"> </v>
      </c>
      <c r="D2290" s="6" t="s">
        <v>406</v>
      </c>
      <c r="E2290">
        <v>47.17</v>
      </c>
      <c r="F2290">
        <v>56.63</v>
      </c>
      <c r="G2290">
        <v>83.72</v>
      </c>
      <c r="H2290">
        <v>113.65</v>
      </c>
    </row>
    <row r="2291" spans="1:16" x14ac:dyDescent="0.2">
      <c r="A2291">
        <f t="shared" si="238"/>
        <v>1422</v>
      </c>
      <c r="B2291">
        <f t="shared" si="239"/>
        <v>45</v>
      </c>
      <c r="C2291" s="10" t="str">
        <f>IF(B2291=B2290," ",(LOOKUP(B2291,'Co List'!$A$3:$A$362,'Co List'!$B$3:$B$362)))</f>
        <v xml:space="preserve"> </v>
      </c>
      <c r="D2291" s="6" t="s">
        <v>407</v>
      </c>
      <c r="E2291" s="11">
        <v>28.03</v>
      </c>
      <c r="F2291" s="11">
        <v>33.590000000000003</v>
      </c>
      <c r="G2291" s="11">
        <v>39.75</v>
      </c>
      <c r="H2291" s="11">
        <v>59.52</v>
      </c>
    </row>
    <row r="2292" spans="1:16" x14ac:dyDescent="0.2">
      <c r="A2292">
        <f t="shared" si="238"/>
        <v>1423</v>
      </c>
      <c r="B2292">
        <f t="shared" si="239"/>
        <v>45</v>
      </c>
      <c r="C2292" s="10" t="str">
        <f>IF(B2292=B2291," ",(LOOKUP(B2292,'Co List'!$A$3:$A$362,'Co List'!$B$3:$B$362)))</f>
        <v xml:space="preserve"> </v>
      </c>
      <c r="D2292" s="6" t="s">
        <v>408</v>
      </c>
      <c r="E2292">
        <v>11.24</v>
      </c>
      <c r="F2292">
        <v>11.24</v>
      </c>
      <c r="G2292">
        <v>11.24</v>
      </c>
      <c r="H2292">
        <v>11.24</v>
      </c>
    </row>
    <row r="2293" spans="1:16" x14ac:dyDescent="0.2">
      <c r="A2293">
        <f t="shared" si="238"/>
        <v>1424</v>
      </c>
      <c r="B2293">
        <f t="shared" si="239"/>
        <v>45</v>
      </c>
      <c r="C2293" s="10" t="str">
        <f>IF(B2293=B2292," ",(LOOKUP(B2293,'Co List'!$A$3:$A$362,'Co List'!$B$3:$B$362)))</f>
        <v xml:space="preserve"> </v>
      </c>
      <c r="D2293" s="6" t="s">
        <v>409</v>
      </c>
      <c r="E2293">
        <v>6.99</v>
      </c>
      <c r="F2293">
        <v>9.9850999999999992</v>
      </c>
      <c r="G2293">
        <v>14.416499999999999</v>
      </c>
      <c r="H2293">
        <v>19.329999999999998</v>
      </c>
    </row>
    <row r="2294" spans="1:16" x14ac:dyDescent="0.2">
      <c r="A2294">
        <f t="shared" si="238"/>
        <v>1425</v>
      </c>
      <c r="B2294">
        <f t="shared" si="239"/>
        <v>45</v>
      </c>
      <c r="C2294" s="10" t="str">
        <f>IF(B2294=B2293," ",(LOOKUP(B2294,'Co List'!$A$3:$A$362,'Co List'!$B$3:$B$362)))</f>
        <v xml:space="preserve"> </v>
      </c>
      <c r="D2294" s="6" t="s">
        <v>410</v>
      </c>
      <c r="E2294">
        <v>7.3186218409999997</v>
      </c>
      <c r="F2294">
        <v>10.472461658</v>
      </c>
      <c r="G2294">
        <v>14.823581491000001</v>
      </c>
      <c r="H2294">
        <v>19.953420615999999</v>
      </c>
    </row>
    <row r="2295" spans="1:16" x14ac:dyDescent="0.2">
      <c r="A2295">
        <f t="shared" si="238"/>
        <v>1426</v>
      </c>
      <c r="B2295">
        <f t="shared" si="239"/>
        <v>45</v>
      </c>
      <c r="C2295" s="10" t="str">
        <f>IF(B2295=B2294," ",(LOOKUP(B2295,'Co List'!$A$3:$A$362,'Co List'!$B$3:$B$362)))</f>
        <v xml:space="preserve"> </v>
      </c>
      <c r="D2295" s="6" t="s">
        <v>411</v>
      </c>
      <c r="E2295">
        <v>7.0199625934081125</v>
      </c>
      <c r="F2295">
        <v>10.074959333114831</v>
      </c>
      <c r="G2295">
        <v>14.452594951283201</v>
      </c>
      <c r="H2295">
        <v>19.329999999999998</v>
      </c>
    </row>
    <row r="2296" spans="1:16" x14ac:dyDescent="0.2">
      <c r="A2296">
        <f t="shared" si="238"/>
        <v>1427</v>
      </c>
      <c r="B2296">
        <f t="shared" si="239"/>
        <v>45</v>
      </c>
      <c r="C2296" s="10" t="str">
        <f>IF(B2296=B2295," ",(LOOKUP(B2296,'Co List'!$A$3:$A$362,'Co List'!$B$3:$B$362)))</f>
        <v xml:space="preserve"> </v>
      </c>
      <c r="D2296" s="6" t="s">
        <v>412</v>
      </c>
      <c r="E2296">
        <v>2.9962593408112248E-2</v>
      </c>
      <c r="F2296">
        <v>8.9859333114832296E-2</v>
      </c>
      <c r="G2296">
        <v>3.6094951283201837E-2</v>
      </c>
      <c r="H2296">
        <v>0</v>
      </c>
    </row>
    <row r="2297" spans="1:16" ht="13.5" thickBot="1" x14ac:dyDescent="0.25">
      <c r="A2297">
        <f t="shared" si="238"/>
        <v>1428</v>
      </c>
      <c r="B2297">
        <f t="shared" si="239"/>
        <v>45</v>
      </c>
      <c r="C2297" s="10" t="str">
        <f>IF(B2297=B2296," ",(LOOKUP(B2297,'Co List'!$A$3:$A$362,'Co List'!$B$3:$B$362)))</f>
        <v xml:space="preserve"> </v>
      </c>
      <c r="D2297" s="9" t="s">
        <v>413</v>
      </c>
      <c r="E2297">
        <v>12</v>
      </c>
      <c r="F2297">
        <v>12</v>
      </c>
      <c r="G2297">
        <v>12</v>
      </c>
      <c r="H2297">
        <v>12</v>
      </c>
    </row>
    <row r="2298" spans="1:16" ht="15" x14ac:dyDescent="0.25">
      <c r="A2298">
        <f t="shared" si="238"/>
        <v>1429</v>
      </c>
      <c r="B2298">
        <f t="shared" si="239"/>
        <v>46</v>
      </c>
      <c r="C2298" s="10" t="str">
        <f>IF(B2298=B2297," ",(LOOKUP(B2298,'Co List'!$A$3:$A$362,'Co List'!$B$3:$B$362)))</f>
        <v>ATUL AUTO LTD.</v>
      </c>
      <c r="D2298" s="4" t="s">
        <v>362</v>
      </c>
      <c r="E2298">
        <v>35</v>
      </c>
      <c r="F2298">
        <v>35.000000000000007</v>
      </c>
      <c r="G2298">
        <v>35</v>
      </c>
      <c r="H2298">
        <v>35</v>
      </c>
      <c r="J2298">
        <f t="shared" ref="J2298" si="244">COUNTIF(E2340:H2340,0)</f>
        <v>0</v>
      </c>
      <c r="K2298">
        <f>SUM(E2298:H2298)/(4-J2298)</f>
        <v>35</v>
      </c>
      <c r="L2298">
        <f>SUM(E2308:H2308)/(4-J2298)</f>
        <v>2308.3438475000003</v>
      </c>
      <c r="M2298">
        <f>E2308</f>
        <v>1695.2967900000001</v>
      </c>
      <c r="N2298">
        <f t="shared" ref="N2298" si="245">F2308</f>
        <v>2195.1098000000002</v>
      </c>
      <c r="O2298">
        <f t="shared" ref="O2298" si="246">G2308</f>
        <v>2662.1867999999999</v>
      </c>
      <c r="P2298">
        <f t="shared" ref="P2298" si="247">H2308</f>
        <v>2680.7820000000002</v>
      </c>
    </row>
    <row r="2299" spans="1:16" x14ac:dyDescent="0.2">
      <c r="A2299">
        <f t="shared" si="238"/>
        <v>1430</v>
      </c>
      <c r="B2299">
        <f t="shared" si="239"/>
        <v>46</v>
      </c>
      <c r="C2299" s="10" t="str">
        <f>IF(B2299=B2298," ",(LOOKUP(B2299,'Co List'!$A$3:$A$362,'Co List'!$B$3:$B$362)))</f>
        <v xml:space="preserve"> </v>
      </c>
      <c r="D2299" s="6" t="s">
        <v>364</v>
      </c>
      <c r="E2299">
        <v>0</v>
      </c>
      <c r="F2299">
        <v>0</v>
      </c>
      <c r="G2299">
        <v>0</v>
      </c>
      <c r="H2299">
        <v>0</v>
      </c>
    </row>
    <row r="2300" spans="1:16" x14ac:dyDescent="0.2">
      <c r="A2300">
        <f t="shared" si="238"/>
        <v>1431</v>
      </c>
      <c r="B2300">
        <f t="shared" si="239"/>
        <v>46</v>
      </c>
      <c r="C2300" s="10" t="str">
        <f>IF(B2300=B2299," ",(LOOKUP(B2300,'Co List'!$A$3:$A$362,'Co List'!$B$3:$B$362)))</f>
        <v xml:space="preserve"> </v>
      </c>
      <c r="D2300" s="6" t="s">
        <v>365</v>
      </c>
      <c r="E2300">
        <v>0.81</v>
      </c>
      <c r="F2300">
        <v>0.79000000000000015</v>
      </c>
      <c r="G2300">
        <v>0.78</v>
      </c>
      <c r="H2300">
        <v>0.78</v>
      </c>
    </row>
    <row r="2301" spans="1:16" x14ac:dyDescent="0.2">
      <c r="A2301">
        <f t="shared" si="238"/>
        <v>1432</v>
      </c>
      <c r="B2301">
        <f t="shared" si="239"/>
        <v>46</v>
      </c>
      <c r="C2301" s="10" t="str">
        <f>IF(B2301=B2300," ",(LOOKUP(B2301,'Co List'!$A$3:$A$362,'Co List'!$B$3:$B$362)))</f>
        <v xml:space="preserve"> </v>
      </c>
      <c r="D2301" s="7" t="s">
        <v>366</v>
      </c>
      <c r="E2301">
        <v>1.4146335030040054</v>
      </c>
      <c r="F2301">
        <v>1.0865266544572589</v>
      </c>
      <c r="G2301">
        <v>0.89089980590321938</v>
      </c>
      <c r="H2301">
        <v>0.73881273253410507</v>
      </c>
    </row>
    <row r="2302" spans="1:16" x14ac:dyDescent="0.2">
      <c r="A2302">
        <f t="shared" si="238"/>
        <v>1433</v>
      </c>
      <c r="B2302">
        <f t="shared" si="239"/>
        <v>46</v>
      </c>
      <c r="C2302" s="10" t="str">
        <f>IF(B2302=B2301," ",(LOOKUP(B2302,'Co List'!$A$3:$A$362,'Co List'!$B$3:$B$362)))</f>
        <v xml:space="preserve"> </v>
      </c>
      <c r="D2302" s="6" t="s">
        <v>367</v>
      </c>
      <c r="E2302">
        <v>37341.338986784147</v>
      </c>
      <c r="F2302">
        <v>23277.940615058327</v>
      </c>
      <c r="G2302">
        <v>17076.24631173829</v>
      </c>
      <c r="H2302">
        <v>10342.523148148146</v>
      </c>
    </row>
    <row r="2303" spans="1:16" x14ac:dyDescent="0.2">
      <c r="A2303">
        <f t="shared" si="238"/>
        <v>1434</v>
      </c>
      <c r="B2303">
        <f t="shared" si="239"/>
        <v>46</v>
      </c>
      <c r="C2303" s="10" t="str">
        <f>IF(B2303=B2302," ",(LOOKUP(B2303,'Co List'!$A$3:$A$362,'Co List'!$B$3:$B$362)))</f>
        <v xml:space="preserve"> </v>
      </c>
      <c r="D2303" s="6" t="s">
        <v>368</v>
      </c>
      <c r="E2303">
        <v>2.7883170888157897E-2</v>
      </c>
      <c r="F2303">
        <v>3.6103779605263162E-2</v>
      </c>
      <c r="G2303">
        <v>3.5307517241379309E-2</v>
      </c>
      <c r="H2303">
        <v>2.3935553571428573E-2</v>
      </c>
    </row>
    <row r="2304" spans="1:16" x14ac:dyDescent="0.2">
      <c r="A2304">
        <f t="shared" si="238"/>
        <v>1435</v>
      </c>
      <c r="B2304">
        <f t="shared" si="239"/>
        <v>46</v>
      </c>
      <c r="C2304" s="10" t="str">
        <f>IF(B2304=B2303," ",(LOOKUP(B2304,'Co List'!$A$3:$A$362,'Co List'!$B$3:$B$362)))</f>
        <v xml:space="preserve"> </v>
      </c>
      <c r="D2304" s="6" t="s">
        <v>369</v>
      </c>
      <c r="E2304">
        <v>11.938709788732394</v>
      </c>
      <c r="F2304">
        <v>10.948178553615961</v>
      </c>
      <c r="G2304">
        <v>9.4605074626865679</v>
      </c>
      <c r="H2304">
        <v>6.3737089871611987</v>
      </c>
    </row>
    <row r="2305" spans="1:8" x14ac:dyDescent="0.2">
      <c r="A2305">
        <f t="shared" si="238"/>
        <v>1436</v>
      </c>
      <c r="B2305">
        <f t="shared" si="239"/>
        <v>46</v>
      </c>
      <c r="C2305" s="10" t="str">
        <f>IF(B2305=B2304," ",(LOOKUP(B2305,'Co List'!$A$3:$A$362,'Co List'!$B$3:$B$362)))</f>
        <v xml:space="preserve"> </v>
      </c>
      <c r="D2305" s="6" t="s">
        <v>370</v>
      </c>
      <c r="E2305">
        <v>0</v>
      </c>
      <c r="F2305">
        <v>0</v>
      </c>
      <c r="G2305">
        <v>0</v>
      </c>
      <c r="H2305">
        <v>0</v>
      </c>
    </row>
    <row r="2306" spans="1:8" x14ac:dyDescent="0.2">
      <c r="A2306">
        <f t="shared" si="238"/>
        <v>1437</v>
      </c>
      <c r="B2306">
        <f t="shared" si="239"/>
        <v>46</v>
      </c>
      <c r="C2306" s="10" t="str">
        <f>IF(B2306=B2305," ",(LOOKUP(B2306,'Co List'!$A$3:$A$362,'Co List'!$B$3:$B$362)))</f>
        <v xml:space="preserve"> </v>
      </c>
      <c r="D2306" s="6" t="s">
        <v>371</v>
      </c>
      <c r="E2306">
        <v>100</v>
      </c>
      <c r="F2306">
        <v>100</v>
      </c>
      <c r="G2306">
        <v>100</v>
      </c>
      <c r="H2306">
        <v>100</v>
      </c>
    </row>
    <row r="2307" spans="1:8" x14ac:dyDescent="0.2">
      <c r="A2307">
        <f t="shared" si="238"/>
        <v>1438</v>
      </c>
      <c r="B2307">
        <f t="shared" si="239"/>
        <v>46</v>
      </c>
      <c r="C2307" s="10" t="str">
        <f>IF(B2307=B2306," ",(LOOKUP(B2307,'Co List'!$A$3:$A$362,'Co List'!$B$3:$B$362)))</f>
        <v xml:space="preserve"> </v>
      </c>
      <c r="D2307" s="6" t="s">
        <v>372</v>
      </c>
      <c r="E2307">
        <v>0</v>
      </c>
      <c r="F2307">
        <v>0</v>
      </c>
      <c r="G2307">
        <v>0</v>
      </c>
      <c r="H2307">
        <v>0</v>
      </c>
    </row>
    <row r="2308" spans="1:8" x14ac:dyDescent="0.2">
      <c r="A2308">
        <f t="shared" si="238"/>
        <v>1439</v>
      </c>
      <c r="B2308">
        <f t="shared" si="239"/>
        <v>46</v>
      </c>
      <c r="C2308" s="10" t="str">
        <f>IF(B2308=B2307," ",(LOOKUP(B2308,'Co List'!$A$3:$A$362,'Co List'!$B$3:$B$362)))</f>
        <v xml:space="preserve"> </v>
      </c>
      <c r="D2308" s="6" t="s">
        <v>373</v>
      </c>
      <c r="E2308">
        <v>1695.2967900000001</v>
      </c>
      <c r="F2308">
        <v>2195.1098000000002</v>
      </c>
      <c r="G2308">
        <v>2662.1867999999999</v>
      </c>
      <c r="H2308">
        <v>2680.7820000000002</v>
      </c>
    </row>
    <row r="2309" spans="1:8" x14ac:dyDescent="0.2">
      <c r="A2309">
        <f t="shared" ref="A2309:A2372" si="248">IF(A2308&gt;0,A2308+1,(IF($C$1=C2309,1,0)))</f>
        <v>1440</v>
      </c>
      <c r="B2309">
        <f t="shared" ref="B2309:B2372" si="249">IF(D2309=$D$3,B2308+1,B2308)</f>
        <v>46</v>
      </c>
      <c r="C2309" s="10" t="str">
        <f>IF(B2309=B2308," ",(LOOKUP(B2309,'Co List'!$A$3:$A$362,'Co List'!$B$3:$B$362)))</f>
        <v xml:space="preserve"> </v>
      </c>
      <c r="D2309" s="6" t="s">
        <v>374</v>
      </c>
      <c r="E2309">
        <v>1695.2967900000001</v>
      </c>
      <c r="F2309">
        <v>2195.1098000000002</v>
      </c>
      <c r="G2309">
        <v>2662.1867999999999</v>
      </c>
      <c r="H2309">
        <v>2680.7820000000002</v>
      </c>
    </row>
    <row r="2310" spans="1:8" x14ac:dyDescent="0.2">
      <c r="A2310">
        <f t="shared" si="248"/>
        <v>1441</v>
      </c>
      <c r="B2310">
        <f t="shared" si="249"/>
        <v>46</v>
      </c>
      <c r="C2310" s="10" t="str">
        <f>IF(B2310=B2309," ",(LOOKUP(B2310,'Co List'!$A$3:$A$362,'Co List'!$B$3:$B$362)))</f>
        <v xml:space="preserve"> </v>
      </c>
      <c r="D2310" s="6" t="s">
        <v>375</v>
      </c>
      <c r="E2310">
        <v>0</v>
      </c>
      <c r="F2310">
        <v>0</v>
      </c>
      <c r="G2310">
        <v>0</v>
      </c>
      <c r="H2310">
        <v>0</v>
      </c>
    </row>
    <row r="2311" spans="1:8" x14ac:dyDescent="0.2">
      <c r="A2311">
        <f t="shared" si="248"/>
        <v>1442</v>
      </c>
      <c r="B2311">
        <f t="shared" si="249"/>
        <v>46</v>
      </c>
      <c r="C2311" s="10" t="str">
        <f>IF(B2311=B2310," ",(LOOKUP(B2311,'Co List'!$A$3:$A$362,'Co List'!$B$3:$B$362)))</f>
        <v xml:space="preserve"> </v>
      </c>
      <c r="D2311" s="6" t="s">
        <v>376</v>
      </c>
      <c r="E2311">
        <v>0</v>
      </c>
      <c r="F2311">
        <v>0</v>
      </c>
      <c r="G2311">
        <v>0</v>
      </c>
      <c r="H2311">
        <v>0</v>
      </c>
    </row>
    <row r="2312" spans="1:8" x14ac:dyDescent="0.2">
      <c r="A2312">
        <f t="shared" si="248"/>
        <v>1443</v>
      </c>
      <c r="B2312">
        <f t="shared" si="249"/>
        <v>46</v>
      </c>
      <c r="C2312" s="10" t="str">
        <f>IF(B2312=B2311," ",(LOOKUP(B2312,'Co List'!$A$3:$A$362,'Co List'!$B$3:$B$362)))</f>
        <v xml:space="preserve"> </v>
      </c>
      <c r="D2312" s="6" t="s">
        <v>377</v>
      </c>
      <c r="E2312">
        <v>1695.2967900000001</v>
      </c>
      <c r="F2312">
        <v>2195.1098000000002</v>
      </c>
      <c r="G2312">
        <v>2662.1867999999999</v>
      </c>
      <c r="H2312">
        <v>2680.7820000000002</v>
      </c>
    </row>
    <row r="2313" spans="1:8" ht="15" x14ac:dyDescent="0.25">
      <c r="A2313">
        <f t="shared" si="248"/>
        <v>1444</v>
      </c>
      <c r="B2313">
        <f t="shared" si="249"/>
        <v>46</v>
      </c>
      <c r="C2313" s="10" t="str">
        <f>IF(B2313=B2312," ",(LOOKUP(B2313,'Co List'!$A$3:$A$362,'Co List'!$B$3:$B$362)))</f>
        <v xml:space="preserve"> </v>
      </c>
      <c r="D2313" s="8" t="s">
        <v>378</v>
      </c>
      <c r="E2313">
        <v>1695.2967900000001</v>
      </c>
      <c r="F2313">
        <v>2195.1098000000002</v>
      </c>
      <c r="G2313">
        <v>2662.1867999999995</v>
      </c>
      <c r="H2313">
        <v>2680.7820000000002</v>
      </c>
    </row>
    <row r="2314" spans="1:8" ht="15" x14ac:dyDescent="0.25">
      <c r="A2314">
        <f t="shared" si="248"/>
        <v>1445</v>
      </c>
      <c r="B2314">
        <f t="shared" si="249"/>
        <v>46</v>
      </c>
      <c r="C2314" s="10" t="str">
        <f>IF(B2314=B2313," ",(LOOKUP(B2314,'Co List'!$A$3:$A$362,'Co List'!$B$3:$B$362)))</f>
        <v xml:space="preserve"> </v>
      </c>
      <c r="D2314" s="8" t="s">
        <v>379</v>
      </c>
      <c r="E2314">
        <v>0</v>
      </c>
      <c r="F2314">
        <v>0</v>
      </c>
      <c r="G2314">
        <v>0</v>
      </c>
      <c r="H2314">
        <v>0</v>
      </c>
    </row>
    <row r="2315" spans="1:8" ht="15" x14ac:dyDescent="0.25">
      <c r="A2315">
        <f t="shared" si="248"/>
        <v>1446</v>
      </c>
      <c r="B2315">
        <f t="shared" si="249"/>
        <v>46</v>
      </c>
      <c r="C2315" s="10" t="str">
        <f>IF(B2315=B2314," ",(LOOKUP(B2315,'Co List'!$A$3:$A$362,'Co List'!$B$3:$B$362)))</f>
        <v xml:space="preserve"> </v>
      </c>
      <c r="D2315" s="8" t="s">
        <v>380</v>
      </c>
      <c r="E2315">
        <v>0</v>
      </c>
      <c r="F2315">
        <v>0</v>
      </c>
      <c r="G2315">
        <v>4.5474735088646412E-13</v>
      </c>
      <c r="H2315">
        <v>0</v>
      </c>
    </row>
    <row r="2316" spans="1:8" ht="15" x14ac:dyDescent="0.25">
      <c r="A2316">
        <f t="shared" si="248"/>
        <v>1447</v>
      </c>
      <c r="B2316">
        <f t="shared" si="249"/>
        <v>46</v>
      </c>
      <c r="C2316" s="10" t="str">
        <f>IF(B2316=B2315," ",(LOOKUP(B2316,'Co List'!$A$3:$A$362,'Co List'!$B$3:$B$362)))</f>
        <v xml:space="preserve"> </v>
      </c>
      <c r="D2316" s="8" t="s">
        <v>381</v>
      </c>
      <c r="E2316">
        <v>0</v>
      </c>
      <c r="F2316">
        <v>0</v>
      </c>
      <c r="G2316">
        <v>0</v>
      </c>
      <c r="H2316">
        <v>0</v>
      </c>
    </row>
    <row r="2317" spans="1:8" ht="15" x14ac:dyDescent="0.25">
      <c r="A2317">
        <f t="shared" si="248"/>
        <v>1448</v>
      </c>
      <c r="B2317">
        <f t="shared" si="249"/>
        <v>46</v>
      </c>
      <c r="C2317" s="10" t="str">
        <f>IF(B2317=B2316," ",(LOOKUP(B2317,'Co List'!$A$3:$A$362,'Co List'!$B$3:$B$362)))</f>
        <v xml:space="preserve"> </v>
      </c>
      <c r="D2317" s="8" t="s">
        <v>382</v>
      </c>
      <c r="E2317">
        <v>0</v>
      </c>
      <c r="F2317">
        <v>0</v>
      </c>
      <c r="G2317">
        <v>0</v>
      </c>
      <c r="H2317">
        <v>0</v>
      </c>
    </row>
    <row r="2318" spans="1:8" ht="15" x14ac:dyDescent="0.25">
      <c r="A2318">
        <f t="shared" si="248"/>
        <v>1449</v>
      </c>
      <c r="B2318">
        <f t="shared" si="249"/>
        <v>46</v>
      </c>
      <c r="C2318" s="10" t="str">
        <f>IF(B2318=B2317," ",(LOOKUP(B2318,'Co List'!$A$3:$A$362,'Co List'!$B$3:$B$362)))</f>
        <v xml:space="preserve"> </v>
      </c>
      <c r="D2318" s="8" t="s">
        <v>383</v>
      </c>
      <c r="E2318">
        <v>0</v>
      </c>
      <c r="F2318">
        <v>0</v>
      </c>
      <c r="G2318">
        <v>0</v>
      </c>
      <c r="H2318">
        <v>0</v>
      </c>
    </row>
    <row r="2319" spans="1:8" x14ac:dyDescent="0.2">
      <c r="A2319">
        <f t="shared" si="248"/>
        <v>1450</v>
      </c>
      <c r="B2319">
        <f t="shared" si="249"/>
        <v>46</v>
      </c>
      <c r="C2319" s="10" t="str">
        <f>IF(B2319=B2318," ",(LOOKUP(B2319,'Co List'!$A$3:$A$362,'Co List'!$B$3:$B$362)))</f>
        <v xml:space="preserve"> </v>
      </c>
      <c r="D2319" s="6" t="s">
        <v>384</v>
      </c>
      <c r="E2319">
        <v>0</v>
      </c>
      <c r="F2319">
        <v>0</v>
      </c>
      <c r="G2319">
        <v>0</v>
      </c>
      <c r="H2319">
        <v>0</v>
      </c>
    </row>
    <row r="2320" spans="1:8" x14ac:dyDescent="0.2">
      <c r="A2320">
        <f t="shared" si="248"/>
        <v>1451</v>
      </c>
      <c r="B2320">
        <f t="shared" si="249"/>
        <v>46</v>
      </c>
      <c r="C2320" s="10" t="str">
        <f>IF(B2320=B2319," ",(LOOKUP(B2320,'Co List'!$A$3:$A$362,'Co List'!$B$3:$B$362)))</f>
        <v xml:space="preserve"> </v>
      </c>
      <c r="D2320" s="6" t="s">
        <v>385</v>
      </c>
      <c r="E2320">
        <v>0</v>
      </c>
      <c r="F2320">
        <v>0</v>
      </c>
      <c r="G2320">
        <v>0</v>
      </c>
      <c r="H2320">
        <v>0</v>
      </c>
    </row>
    <row r="2321" spans="1:8" x14ac:dyDescent="0.2">
      <c r="A2321">
        <f t="shared" si="248"/>
        <v>1452</v>
      </c>
      <c r="B2321">
        <f t="shared" si="249"/>
        <v>46</v>
      </c>
      <c r="C2321" s="10" t="str">
        <f>IF(B2321=B2320," ",(LOOKUP(B2321,'Co List'!$A$3:$A$362,'Co List'!$B$3:$B$362)))</f>
        <v xml:space="preserve"> </v>
      </c>
      <c r="D2321" s="6" t="s">
        <v>386</v>
      </c>
      <c r="E2321">
        <v>0</v>
      </c>
      <c r="F2321">
        <v>0</v>
      </c>
      <c r="G2321">
        <v>0</v>
      </c>
      <c r="H2321">
        <v>0</v>
      </c>
    </row>
    <row r="2322" spans="1:8" x14ac:dyDescent="0.2">
      <c r="A2322">
        <f t="shared" si="248"/>
        <v>1453</v>
      </c>
      <c r="B2322">
        <f t="shared" si="249"/>
        <v>46</v>
      </c>
      <c r="C2322" s="10" t="str">
        <f>IF(B2322=B2321," ",(LOOKUP(B2322,'Co List'!$A$3:$A$362,'Co List'!$B$3:$B$362)))</f>
        <v xml:space="preserve"> </v>
      </c>
      <c r="D2322" s="6" t="s">
        <v>387</v>
      </c>
      <c r="E2322">
        <v>0</v>
      </c>
      <c r="F2322">
        <v>0</v>
      </c>
      <c r="G2322">
        <v>0</v>
      </c>
      <c r="H2322">
        <v>0</v>
      </c>
    </row>
    <row r="2323" spans="1:8" x14ac:dyDescent="0.2">
      <c r="A2323">
        <f t="shared" si="248"/>
        <v>1454</v>
      </c>
      <c r="B2323">
        <f t="shared" si="249"/>
        <v>46</v>
      </c>
      <c r="C2323" s="10" t="str">
        <f>IF(B2323=B2322," ",(LOOKUP(B2323,'Co List'!$A$3:$A$362,'Co List'!$B$3:$B$362)))</f>
        <v xml:space="preserve"> </v>
      </c>
      <c r="D2323" s="6" t="s">
        <v>388</v>
      </c>
      <c r="E2323">
        <v>0</v>
      </c>
      <c r="F2323">
        <v>0</v>
      </c>
      <c r="G2323">
        <v>0</v>
      </c>
      <c r="H2323">
        <v>0</v>
      </c>
    </row>
    <row r="2324" spans="1:8" x14ac:dyDescent="0.2">
      <c r="A2324">
        <f t="shared" si="248"/>
        <v>1455</v>
      </c>
      <c r="B2324">
        <f t="shared" si="249"/>
        <v>46</v>
      </c>
      <c r="C2324" s="10" t="str">
        <f>IF(B2324=B2323," ",(LOOKUP(B2324,'Co List'!$A$3:$A$362,'Co List'!$B$3:$B$362)))</f>
        <v xml:space="preserve"> </v>
      </c>
      <c r="D2324" s="6" t="s">
        <v>389</v>
      </c>
      <c r="E2324">
        <v>0</v>
      </c>
      <c r="F2324">
        <v>0</v>
      </c>
      <c r="G2324">
        <v>0</v>
      </c>
      <c r="H2324">
        <v>0</v>
      </c>
    </row>
    <row r="2325" spans="1:8" x14ac:dyDescent="0.2">
      <c r="A2325">
        <f t="shared" si="248"/>
        <v>1456</v>
      </c>
      <c r="B2325">
        <f t="shared" si="249"/>
        <v>46</v>
      </c>
      <c r="C2325" s="10" t="str">
        <f>IF(B2325=B2324," ",(LOOKUP(B2325,'Co List'!$A$3:$A$362,'Co List'!$B$3:$B$362)))</f>
        <v xml:space="preserve"> </v>
      </c>
      <c r="D2325" s="6" t="s">
        <v>390</v>
      </c>
      <c r="E2325">
        <v>0</v>
      </c>
      <c r="F2325">
        <v>0</v>
      </c>
      <c r="G2325">
        <v>0</v>
      </c>
      <c r="H2325">
        <v>0</v>
      </c>
    </row>
    <row r="2326" spans="1:8" x14ac:dyDescent="0.2">
      <c r="A2326">
        <f t="shared" si="248"/>
        <v>1457</v>
      </c>
      <c r="B2326">
        <f t="shared" si="249"/>
        <v>46</v>
      </c>
      <c r="C2326" s="10" t="str">
        <f>IF(B2326=B2325," ",(LOOKUP(B2326,'Co List'!$A$3:$A$362,'Co List'!$B$3:$B$362)))</f>
        <v xml:space="preserve"> </v>
      </c>
      <c r="D2326" s="6" t="s">
        <v>391</v>
      </c>
      <c r="E2326">
        <v>0</v>
      </c>
      <c r="F2326">
        <v>0</v>
      </c>
      <c r="G2326">
        <v>0</v>
      </c>
      <c r="H2326">
        <v>0</v>
      </c>
    </row>
    <row r="2327" spans="1:8" x14ac:dyDescent="0.2">
      <c r="A2327">
        <f t="shared" si="248"/>
        <v>1458</v>
      </c>
      <c r="B2327">
        <f t="shared" si="249"/>
        <v>46</v>
      </c>
      <c r="C2327" s="10" t="str">
        <f>IF(B2327=B2326," ",(LOOKUP(B2327,'Co List'!$A$3:$A$362,'Co List'!$B$3:$B$362)))</f>
        <v xml:space="preserve"> </v>
      </c>
      <c r="D2327" s="6" t="s">
        <v>392</v>
      </c>
      <c r="E2327">
        <v>0</v>
      </c>
      <c r="F2327">
        <v>0</v>
      </c>
      <c r="G2327">
        <v>0</v>
      </c>
      <c r="H2327">
        <v>0</v>
      </c>
    </row>
    <row r="2328" spans="1:8" x14ac:dyDescent="0.2">
      <c r="A2328">
        <f t="shared" si="248"/>
        <v>1459</v>
      </c>
      <c r="B2328">
        <f t="shared" si="249"/>
        <v>46</v>
      </c>
      <c r="C2328" s="10" t="str">
        <f>IF(B2328=B2327," ",(LOOKUP(B2328,'Co List'!$A$3:$A$362,'Co List'!$B$3:$B$362)))</f>
        <v xml:space="preserve"> </v>
      </c>
      <c r="D2328" s="6" t="s">
        <v>393</v>
      </c>
      <c r="E2328">
        <v>0</v>
      </c>
      <c r="F2328">
        <v>0</v>
      </c>
      <c r="G2328">
        <v>0</v>
      </c>
      <c r="H2328">
        <v>0</v>
      </c>
    </row>
    <row r="2329" spans="1:8" ht="15" x14ac:dyDescent="0.25">
      <c r="A2329">
        <f t="shared" si="248"/>
        <v>1460</v>
      </c>
      <c r="B2329">
        <f t="shared" si="249"/>
        <v>46</v>
      </c>
      <c r="C2329" s="10" t="str">
        <f>IF(B2329=B2328," ",(LOOKUP(B2329,'Co List'!$A$3:$A$362,'Co List'!$B$3:$B$362)))</f>
        <v xml:space="preserve"> </v>
      </c>
      <c r="D2329" s="8" t="s">
        <v>394</v>
      </c>
      <c r="E2329">
        <v>0</v>
      </c>
      <c r="F2329">
        <v>0</v>
      </c>
      <c r="G2329">
        <v>0</v>
      </c>
      <c r="H2329">
        <v>0</v>
      </c>
    </row>
    <row r="2330" spans="1:8" ht="15" x14ac:dyDescent="0.25">
      <c r="A2330">
        <f t="shared" si="248"/>
        <v>1461</v>
      </c>
      <c r="B2330">
        <f t="shared" si="249"/>
        <v>46</v>
      </c>
      <c r="C2330" s="10" t="str">
        <f>IF(B2330=B2329," ",(LOOKUP(B2330,'Co List'!$A$3:$A$362,'Co List'!$B$3:$B$362)))</f>
        <v xml:space="preserve"> </v>
      </c>
      <c r="D2330" s="8" t="s">
        <v>395</v>
      </c>
      <c r="E2330">
        <v>0</v>
      </c>
      <c r="F2330">
        <v>0</v>
      </c>
      <c r="G2330">
        <v>0</v>
      </c>
      <c r="H2330">
        <v>0</v>
      </c>
    </row>
    <row r="2331" spans="1:8" ht="15" x14ac:dyDescent="0.25">
      <c r="A2331">
        <f t="shared" si="248"/>
        <v>1462</v>
      </c>
      <c r="B2331">
        <f t="shared" si="249"/>
        <v>46</v>
      </c>
      <c r="C2331" s="10" t="str">
        <f>IF(B2331=B2330," ",(LOOKUP(B2331,'Co List'!$A$3:$A$362,'Co List'!$B$3:$B$362)))</f>
        <v xml:space="preserve"> </v>
      </c>
      <c r="D2331" s="8" t="s">
        <v>396</v>
      </c>
      <c r="E2331">
        <v>2092.9589999999998</v>
      </c>
      <c r="F2331">
        <v>2778.62</v>
      </c>
      <c r="G2331">
        <v>3413.06</v>
      </c>
      <c r="H2331">
        <v>3436.9</v>
      </c>
    </row>
    <row r="2332" spans="1:8" x14ac:dyDescent="0.2">
      <c r="A2332">
        <f t="shared" si="248"/>
        <v>1463</v>
      </c>
      <c r="B2332">
        <f t="shared" si="249"/>
        <v>46</v>
      </c>
      <c r="C2332" s="10" t="str">
        <f>IF(B2332=B2331," ",(LOOKUP(B2332,'Co List'!$A$3:$A$362,'Co List'!$B$3:$B$362)))</f>
        <v xml:space="preserve"> </v>
      </c>
      <c r="D2332" s="6" t="s">
        <v>397</v>
      </c>
      <c r="E2332">
        <v>2092.9589999999998</v>
      </c>
      <c r="F2332">
        <v>2778.62</v>
      </c>
      <c r="G2332">
        <v>3413.06</v>
      </c>
      <c r="H2332">
        <v>3436.9</v>
      </c>
    </row>
    <row r="2333" spans="1:8" x14ac:dyDescent="0.2">
      <c r="A2333">
        <f t="shared" si="248"/>
        <v>1464</v>
      </c>
      <c r="B2333">
        <f t="shared" si="249"/>
        <v>46</v>
      </c>
      <c r="C2333" s="10" t="str">
        <f>IF(B2333=B2332," ",(LOOKUP(B2333,'Co List'!$A$3:$A$362,'Co List'!$B$3:$B$362)))</f>
        <v xml:space="preserve"> </v>
      </c>
      <c r="D2333" s="6" t="s">
        <v>398</v>
      </c>
      <c r="E2333">
        <v>0</v>
      </c>
      <c r="F2333">
        <v>0</v>
      </c>
      <c r="G2333">
        <v>0</v>
      </c>
      <c r="H2333">
        <v>0</v>
      </c>
    </row>
    <row r="2334" spans="1:8" x14ac:dyDescent="0.2">
      <c r="A2334">
        <f t="shared" si="248"/>
        <v>1465</v>
      </c>
      <c r="B2334">
        <f t="shared" si="249"/>
        <v>46</v>
      </c>
      <c r="C2334" s="10" t="str">
        <f>IF(B2334=B2333," ",(LOOKUP(B2334,'Co List'!$A$3:$A$362,'Co List'!$B$3:$B$362)))</f>
        <v xml:space="preserve"> </v>
      </c>
      <c r="D2334" s="6" t="s">
        <v>399</v>
      </c>
      <c r="E2334">
        <v>0</v>
      </c>
      <c r="F2334">
        <v>0</v>
      </c>
      <c r="G2334">
        <v>0</v>
      </c>
      <c r="H2334">
        <v>0</v>
      </c>
    </row>
    <row r="2335" spans="1:8" x14ac:dyDescent="0.2">
      <c r="A2335">
        <f t="shared" si="248"/>
        <v>1466</v>
      </c>
      <c r="B2335">
        <f t="shared" si="249"/>
        <v>46</v>
      </c>
      <c r="C2335" s="10" t="str">
        <f>IF(B2335=B2334," ",(LOOKUP(B2335,'Co List'!$A$3:$A$362,'Co List'!$B$3:$B$362)))</f>
        <v xml:space="preserve"> </v>
      </c>
      <c r="D2335" s="6" t="s">
        <v>400</v>
      </c>
      <c r="E2335">
        <v>0</v>
      </c>
      <c r="F2335">
        <v>0</v>
      </c>
      <c r="G2335">
        <v>0</v>
      </c>
      <c r="H2335">
        <v>0</v>
      </c>
    </row>
    <row r="2336" spans="1:8" x14ac:dyDescent="0.2">
      <c r="A2336">
        <f t="shared" si="248"/>
        <v>1467</v>
      </c>
      <c r="B2336">
        <f t="shared" si="249"/>
        <v>46</v>
      </c>
      <c r="C2336" s="10" t="str">
        <f>IF(B2336=B2335," ",(LOOKUP(B2336,'Co List'!$A$3:$A$362,'Co List'!$B$3:$B$362)))</f>
        <v xml:space="preserve"> </v>
      </c>
      <c r="D2336" s="6" t="s">
        <v>401</v>
      </c>
      <c r="E2336">
        <v>1.282983867</v>
      </c>
      <c r="F2336">
        <v>1.6393858000000001</v>
      </c>
      <c r="G2336">
        <v>2.1468147399999999</v>
      </c>
      <c r="H2336">
        <v>2.3748979000000001</v>
      </c>
    </row>
    <row r="2337" spans="1:16" x14ac:dyDescent="0.2">
      <c r="A2337">
        <f t="shared" si="248"/>
        <v>1468</v>
      </c>
      <c r="B2337">
        <f t="shared" si="249"/>
        <v>46</v>
      </c>
      <c r="C2337" s="10" t="str">
        <f>IF(B2337=B2336," ",(LOOKUP(B2337,'Co List'!$A$3:$A$362,'Co List'!$B$3:$B$362)))</f>
        <v xml:space="preserve"> </v>
      </c>
      <c r="D2337" s="6" t="s">
        <v>402</v>
      </c>
      <c r="E2337">
        <v>0</v>
      </c>
      <c r="F2337">
        <v>0</v>
      </c>
      <c r="G2337">
        <v>0</v>
      </c>
      <c r="H2337">
        <v>0</v>
      </c>
    </row>
    <row r="2338" spans="1:16" x14ac:dyDescent="0.2">
      <c r="A2338">
        <f t="shared" si="248"/>
        <v>1469</v>
      </c>
      <c r="B2338">
        <f t="shared" si="249"/>
        <v>46</v>
      </c>
      <c r="C2338" s="10" t="str">
        <f>IF(B2338=B2337," ",(LOOKUP(B2338,'Co List'!$A$3:$A$362,'Co List'!$B$3:$B$362)))</f>
        <v xml:space="preserve"> </v>
      </c>
      <c r="D2338" s="6" t="s">
        <v>403</v>
      </c>
      <c r="E2338">
        <v>0</v>
      </c>
      <c r="F2338">
        <v>0</v>
      </c>
      <c r="G2338">
        <v>0</v>
      </c>
      <c r="H2338">
        <v>0</v>
      </c>
    </row>
    <row r="2339" spans="1:16" x14ac:dyDescent="0.2">
      <c r="A2339">
        <f t="shared" si="248"/>
        <v>1470</v>
      </c>
      <c r="B2339">
        <f t="shared" si="249"/>
        <v>46</v>
      </c>
      <c r="C2339" s="10" t="str">
        <f>IF(B2339=B2338," ",(LOOKUP(B2339,'Co List'!$A$3:$A$362,'Co List'!$B$3:$B$362)))</f>
        <v xml:space="preserve"> </v>
      </c>
      <c r="D2339" s="6" t="s">
        <v>404</v>
      </c>
      <c r="E2339" s="11">
        <v>1.282983867</v>
      </c>
      <c r="F2339" s="11">
        <v>1.6393858000000001</v>
      </c>
      <c r="G2339" s="11">
        <v>2.1468147399999999</v>
      </c>
      <c r="H2339" s="11">
        <v>2.3748979000000001</v>
      </c>
    </row>
    <row r="2340" spans="1:16" x14ac:dyDescent="0.2">
      <c r="A2340">
        <f t="shared" si="248"/>
        <v>1471</v>
      </c>
      <c r="B2340">
        <f t="shared" si="249"/>
        <v>46</v>
      </c>
      <c r="C2340" s="10" t="str">
        <f>IF(B2340=B2339," ",(LOOKUP(B2340,'Co List'!$A$3:$A$362,'Co List'!$B$3:$B$362)))</f>
        <v xml:space="preserve"> </v>
      </c>
      <c r="D2340" s="6" t="s">
        <v>405</v>
      </c>
      <c r="E2340">
        <v>119.84</v>
      </c>
      <c r="F2340">
        <v>202.03</v>
      </c>
      <c r="G2340">
        <v>298.82</v>
      </c>
      <c r="H2340">
        <v>362.85</v>
      </c>
    </row>
    <row r="2341" spans="1:16" x14ac:dyDescent="0.2">
      <c r="A2341">
        <f t="shared" si="248"/>
        <v>1472</v>
      </c>
      <c r="B2341">
        <f t="shared" si="249"/>
        <v>46</v>
      </c>
      <c r="C2341" s="10" t="str">
        <f>IF(B2341=B2340," ",(LOOKUP(B2341,'Co List'!$A$3:$A$362,'Co List'!$B$3:$B$362)))</f>
        <v xml:space="preserve"> </v>
      </c>
      <c r="D2341" s="6" t="s">
        <v>406</v>
      </c>
      <c r="E2341">
        <v>14.2</v>
      </c>
      <c r="F2341">
        <v>20.05</v>
      </c>
      <c r="G2341">
        <v>28.14</v>
      </c>
      <c r="H2341">
        <v>42.06</v>
      </c>
    </row>
    <row r="2342" spans="1:16" x14ac:dyDescent="0.2">
      <c r="A2342">
        <f t="shared" si="248"/>
        <v>1473</v>
      </c>
      <c r="B2342">
        <f t="shared" si="249"/>
        <v>46</v>
      </c>
      <c r="C2342" s="10" t="str">
        <f>IF(B2342=B2341," ",(LOOKUP(B2342,'Co List'!$A$3:$A$362,'Co List'!$B$3:$B$362)))</f>
        <v xml:space="preserve"> </v>
      </c>
      <c r="D2342" s="6" t="s">
        <v>407</v>
      </c>
      <c r="E2342" s="11">
        <v>4.54</v>
      </c>
      <c r="F2342" s="11">
        <v>9.43</v>
      </c>
      <c r="G2342" s="11">
        <v>15.59</v>
      </c>
      <c r="H2342" s="11">
        <v>25.92</v>
      </c>
    </row>
    <row r="2343" spans="1:16" x14ac:dyDescent="0.2">
      <c r="A2343">
        <f t="shared" si="248"/>
        <v>1474</v>
      </c>
      <c r="B2343">
        <f t="shared" si="249"/>
        <v>46</v>
      </c>
      <c r="C2343" s="10" t="str">
        <f>IF(B2343=B2342," ",(LOOKUP(B2343,'Co List'!$A$3:$A$362,'Co List'!$B$3:$B$362)))</f>
        <v xml:space="preserve"> </v>
      </c>
      <c r="D2343" s="6" t="s">
        <v>408</v>
      </c>
      <c r="E2343">
        <v>6.08</v>
      </c>
      <c r="F2343">
        <v>6.08</v>
      </c>
      <c r="G2343">
        <v>7.54</v>
      </c>
      <c r="H2343">
        <v>11.2</v>
      </c>
    </row>
    <row r="2344" spans="1:16" x14ac:dyDescent="0.2">
      <c r="A2344">
        <f t="shared" si="248"/>
        <v>1475</v>
      </c>
      <c r="B2344">
        <f t="shared" si="249"/>
        <v>46</v>
      </c>
      <c r="C2344" s="10" t="str">
        <f>IF(B2344=B2343," ",(LOOKUP(B2344,'Co List'!$A$3:$A$362,'Co List'!$B$3:$B$362)))</f>
        <v xml:space="preserve"> </v>
      </c>
      <c r="D2344" s="6" t="s">
        <v>409</v>
      </c>
      <c r="E2344">
        <v>0.52239999999999998</v>
      </c>
      <c r="F2344">
        <v>1.2025999999999999</v>
      </c>
      <c r="G2344">
        <v>1.8006</v>
      </c>
      <c r="H2344">
        <v>1.81</v>
      </c>
    </row>
    <row r="2345" spans="1:16" x14ac:dyDescent="0.2">
      <c r="A2345">
        <f t="shared" si="248"/>
        <v>1476</v>
      </c>
      <c r="B2345">
        <f t="shared" si="249"/>
        <v>46</v>
      </c>
      <c r="C2345" s="10" t="str">
        <f>IF(B2345=B2344," ",(LOOKUP(B2345,'Co List'!$A$3:$A$362,'Co List'!$B$3:$B$362)))</f>
        <v xml:space="preserve"> </v>
      </c>
      <c r="D2345" s="6" t="s">
        <v>410</v>
      </c>
      <c r="E2345">
        <v>1.282983867</v>
      </c>
      <c r="F2345">
        <v>1.6393858000000001</v>
      </c>
      <c r="G2345">
        <v>2.1468147399999999</v>
      </c>
      <c r="H2345">
        <v>2.3748979000000001</v>
      </c>
    </row>
    <row r="2346" spans="1:16" x14ac:dyDescent="0.2">
      <c r="A2346">
        <f t="shared" si="248"/>
        <v>1477</v>
      </c>
      <c r="B2346">
        <f t="shared" si="249"/>
        <v>46</v>
      </c>
      <c r="C2346" s="10" t="str">
        <f>IF(B2346=B2345," ",(LOOKUP(B2346,'Co List'!$A$3:$A$362,'Co List'!$B$3:$B$362)))</f>
        <v xml:space="preserve"> </v>
      </c>
      <c r="D2346" s="6" t="s">
        <v>411</v>
      </c>
      <c r="E2346">
        <v>1.282983867</v>
      </c>
      <c r="F2346">
        <v>1.6393858000000001</v>
      </c>
      <c r="G2346">
        <v>2.1468147399999999</v>
      </c>
      <c r="H2346">
        <v>2.3748979000000001</v>
      </c>
    </row>
    <row r="2347" spans="1:16" x14ac:dyDescent="0.2">
      <c r="A2347">
        <f t="shared" si="248"/>
        <v>1478</v>
      </c>
      <c r="B2347">
        <f t="shared" si="249"/>
        <v>46</v>
      </c>
      <c r="C2347" s="10" t="str">
        <f>IF(B2347=B2346," ",(LOOKUP(B2347,'Co List'!$A$3:$A$362,'Co List'!$B$3:$B$362)))</f>
        <v xml:space="preserve"> </v>
      </c>
      <c r="D2347" s="6" t="s">
        <v>412</v>
      </c>
      <c r="E2347">
        <v>0.76058386700000002</v>
      </c>
      <c r="F2347">
        <v>0.43678580000000022</v>
      </c>
      <c r="G2347">
        <v>0.34621473999999997</v>
      </c>
      <c r="H2347">
        <v>0.56489790000000006</v>
      </c>
    </row>
    <row r="2348" spans="1:16" ht="13.5" thickBot="1" x14ac:dyDescent="0.25">
      <c r="A2348">
        <f t="shared" si="248"/>
        <v>1479</v>
      </c>
      <c r="B2348">
        <f t="shared" si="249"/>
        <v>46</v>
      </c>
      <c r="C2348" s="10" t="str">
        <f>IF(B2348=B2347," ",(LOOKUP(B2348,'Co List'!$A$3:$A$362,'Co List'!$B$3:$B$362)))</f>
        <v xml:space="preserve"> </v>
      </c>
      <c r="D2348" s="9" t="s">
        <v>413</v>
      </c>
      <c r="E2348">
        <v>12</v>
      </c>
      <c r="F2348">
        <v>12</v>
      </c>
      <c r="G2348">
        <v>12</v>
      </c>
      <c r="H2348">
        <v>12</v>
      </c>
    </row>
    <row r="2349" spans="1:16" ht="15" x14ac:dyDescent="0.25">
      <c r="A2349">
        <f t="shared" si="248"/>
        <v>1480</v>
      </c>
      <c r="B2349">
        <f t="shared" si="249"/>
        <v>47</v>
      </c>
      <c r="C2349" s="10" t="str">
        <f>IF(B2349=B2348," ",(LOOKUP(B2349,'Co List'!$A$3:$A$362,'Co List'!$B$3:$B$362)))</f>
        <v>AURBINDO PHARMA</v>
      </c>
      <c r="D2349" s="4" t="s">
        <v>362</v>
      </c>
      <c r="E2349">
        <v>92.008441550122939</v>
      </c>
      <c r="F2349">
        <v>92.273796077441162</v>
      </c>
      <c r="G2349">
        <v>100</v>
      </c>
      <c r="H2349">
        <v>98.114254439278767</v>
      </c>
      <c r="J2349">
        <f t="shared" ref="J2349" si="250">COUNTIF(E2391:H2391,0)</f>
        <v>0</v>
      </c>
      <c r="K2349">
        <f>SUM(E2349:H2349)/(4-J2349)</f>
        <v>95.599123016710706</v>
      </c>
      <c r="L2349">
        <f>SUM(E2359:H2359)/(4-J2349)</f>
        <v>734040.58470177767</v>
      </c>
      <c r="M2349">
        <f>E2359</f>
        <v>573404.47725576756</v>
      </c>
      <c r="N2349">
        <f t="shared" ref="N2349" si="251">F2359</f>
        <v>689023.07249298843</v>
      </c>
      <c r="O2349">
        <f t="shared" ref="O2349" si="252">G2359</f>
        <v>766215.70208720572</v>
      </c>
      <c r="P2349">
        <f t="shared" ref="P2349" si="253">H2359</f>
        <v>907519.08697114908</v>
      </c>
    </row>
    <row r="2350" spans="1:16" x14ac:dyDescent="0.2">
      <c r="A2350">
        <f t="shared" si="248"/>
        <v>1481</v>
      </c>
      <c r="B2350">
        <f t="shared" si="249"/>
        <v>47</v>
      </c>
      <c r="C2350" s="10" t="str">
        <f>IF(B2350=B2349," ",(LOOKUP(B2350,'Co List'!$A$3:$A$362,'Co List'!$B$3:$B$362)))</f>
        <v xml:space="preserve"> </v>
      </c>
      <c r="D2350" s="6" t="s">
        <v>364</v>
      </c>
      <c r="E2350">
        <v>4.0549939250557578</v>
      </c>
      <c r="F2350">
        <v>4.0587153944303536</v>
      </c>
      <c r="G2350">
        <v>4.0473254372477356</v>
      </c>
      <c r="H2350">
        <v>4.0497294561393273</v>
      </c>
    </row>
    <row r="2351" spans="1:16" x14ac:dyDescent="0.2">
      <c r="A2351">
        <f t="shared" si="248"/>
        <v>1482</v>
      </c>
      <c r="B2351">
        <f t="shared" si="249"/>
        <v>47</v>
      </c>
      <c r="C2351" s="10" t="str">
        <f>IF(B2351=B2350," ",(LOOKUP(B2351,'Co List'!$A$3:$A$362,'Co List'!$B$3:$B$362)))</f>
        <v xml:space="preserve"> </v>
      </c>
      <c r="D2351" s="6" t="s">
        <v>365</v>
      </c>
      <c r="E2351">
        <v>1.361583288966987</v>
      </c>
      <c r="F2351">
        <v>1.1798116414386897</v>
      </c>
      <c r="G2351">
        <v>1.133481287578938</v>
      </c>
      <c r="H2351">
        <v>1.2174351314595835</v>
      </c>
    </row>
    <row r="2352" spans="1:16" x14ac:dyDescent="0.2">
      <c r="A2352">
        <f t="shared" si="248"/>
        <v>1483</v>
      </c>
      <c r="B2352">
        <f t="shared" si="249"/>
        <v>47</v>
      </c>
      <c r="C2352" s="10" t="str">
        <f>IF(B2352=B2351," ",(LOOKUP(B2352,'Co List'!$A$3:$A$362,'Co List'!$B$3:$B$362)))</f>
        <v xml:space="preserve"> </v>
      </c>
      <c r="D2352" s="7" t="s">
        <v>366</v>
      </c>
      <c r="E2352">
        <v>17.63090017912927</v>
      </c>
      <c r="F2352">
        <v>16.670773471203074</v>
      </c>
      <c r="G2352">
        <v>17.896173074243674</v>
      </c>
      <c r="H2352">
        <v>16.728154079577319</v>
      </c>
    </row>
    <row r="2353" spans="1:8" x14ac:dyDescent="0.2">
      <c r="A2353">
        <f t="shared" si="248"/>
        <v>1484</v>
      </c>
      <c r="B2353">
        <f t="shared" si="249"/>
        <v>47</v>
      </c>
      <c r="C2353" s="10" t="str">
        <f>IF(B2353=B2352," ",(LOOKUP(B2353,'Co List'!$A$3:$A$362,'Co List'!$B$3:$B$362)))</f>
        <v xml:space="preserve"> </v>
      </c>
      <c r="D2353" s="6" t="s">
        <v>367</v>
      </c>
      <c r="E2353">
        <v>109062.02017189735</v>
      </c>
      <c r="F2353">
        <v>116036.21968558243</v>
      </c>
      <c r="G2353">
        <v>-1798206.2945017735</v>
      </c>
      <c r="H2353">
        <v>182971.24679351383</v>
      </c>
    </row>
    <row r="2354" spans="1:8" x14ac:dyDescent="0.2">
      <c r="A2354">
        <f t="shared" si="248"/>
        <v>1485</v>
      </c>
      <c r="B2354">
        <f t="shared" si="249"/>
        <v>47</v>
      </c>
      <c r="C2354" s="10" t="str">
        <f>IF(B2354=B2353," ",(LOOKUP(B2354,'Co List'!$A$3:$A$362,'Co List'!$B$3:$B$362)))</f>
        <v xml:space="preserve"> </v>
      </c>
      <c r="D2354" s="6" t="s">
        <v>368</v>
      </c>
      <c r="E2354">
        <v>2.058163952820415</v>
      </c>
      <c r="F2354">
        <v>2.3669634919030864</v>
      </c>
      <c r="G2354">
        <v>2.632139134617677</v>
      </c>
      <c r="H2354">
        <v>3.1175509686401548</v>
      </c>
    </row>
    <row r="2355" spans="1:8" x14ac:dyDescent="0.2">
      <c r="A2355">
        <f t="shared" si="248"/>
        <v>1486</v>
      </c>
      <c r="B2355">
        <f t="shared" si="249"/>
        <v>47</v>
      </c>
      <c r="C2355" s="10" t="str">
        <f>IF(B2355=B2354," ",(LOOKUP(B2355,'Co List'!$A$3:$A$362,'Co List'!$B$3:$B$362)))</f>
        <v xml:space="preserve"> </v>
      </c>
      <c r="D2355" s="6" t="s">
        <v>369</v>
      </c>
      <c r="E2355">
        <v>66.83503243301017</v>
      </c>
      <c r="F2355">
        <v>67.936253721380808</v>
      </c>
      <c r="G2355">
        <v>129.30601155785166</v>
      </c>
      <c r="H2355">
        <v>92.174155923006893</v>
      </c>
    </row>
    <row r="2356" spans="1:8" x14ac:dyDescent="0.2">
      <c r="A2356">
        <f t="shared" si="248"/>
        <v>1487</v>
      </c>
      <c r="B2356">
        <f t="shared" si="249"/>
        <v>47</v>
      </c>
      <c r="C2356" s="10" t="str">
        <f>IF(B2356=B2355," ",(LOOKUP(B2356,'Co List'!$A$3:$A$362,'Co List'!$B$3:$B$362)))</f>
        <v xml:space="preserve"> </v>
      </c>
      <c r="D2356" s="6" t="s">
        <v>370</v>
      </c>
      <c r="E2356">
        <v>0</v>
      </c>
      <c r="F2356">
        <v>0</v>
      </c>
      <c r="G2356">
        <v>0</v>
      </c>
      <c r="H2356">
        <v>0</v>
      </c>
    </row>
    <row r="2357" spans="1:8" x14ac:dyDescent="0.2">
      <c r="A2357">
        <f t="shared" si="248"/>
        <v>1488</v>
      </c>
      <c r="B2357">
        <f t="shared" si="249"/>
        <v>47</v>
      </c>
      <c r="C2357" s="10" t="str">
        <f>IF(B2357=B2356," ",(LOOKUP(B2357,'Co List'!$A$3:$A$362,'Co List'!$B$3:$B$362)))</f>
        <v xml:space="preserve"> </v>
      </c>
      <c r="D2357" s="6" t="s">
        <v>371</v>
      </c>
      <c r="E2357">
        <v>54.961563881149303</v>
      </c>
      <c r="F2357">
        <v>53.695898934142527</v>
      </c>
      <c r="G2357">
        <v>51.603259561125505</v>
      </c>
      <c r="H2357">
        <v>48.597110193514794</v>
      </c>
    </row>
    <row r="2358" spans="1:8" x14ac:dyDescent="0.2">
      <c r="A2358">
        <f t="shared" si="248"/>
        <v>1489</v>
      </c>
      <c r="B2358">
        <f t="shared" si="249"/>
        <v>47</v>
      </c>
      <c r="C2358" s="10" t="str">
        <f>IF(B2358=B2357," ",(LOOKUP(B2358,'Co List'!$A$3:$A$362,'Co List'!$B$3:$B$362)))</f>
        <v xml:space="preserve"> </v>
      </c>
      <c r="D2358" s="6" t="s">
        <v>372</v>
      </c>
      <c r="E2358">
        <v>45.038436118850697</v>
      </c>
      <c r="F2358">
        <v>46.304101065857481</v>
      </c>
      <c r="G2358">
        <v>48.396740438874495</v>
      </c>
      <c r="H2358">
        <v>51.402889806485206</v>
      </c>
    </row>
    <row r="2359" spans="1:8" x14ac:dyDescent="0.2">
      <c r="A2359">
        <f t="shared" si="248"/>
        <v>1490</v>
      </c>
      <c r="B2359">
        <f t="shared" si="249"/>
        <v>47</v>
      </c>
      <c r="C2359" s="10" t="str">
        <f>IF(B2359=B2358," ",(LOOKUP(B2359,'Co List'!$A$3:$A$362,'Co List'!$B$3:$B$362)))</f>
        <v xml:space="preserve"> </v>
      </c>
      <c r="D2359" s="6" t="s">
        <v>373</v>
      </c>
      <c r="E2359">
        <v>573404.47725576756</v>
      </c>
      <c r="F2359">
        <v>689023.07249298843</v>
      </c>
      <c r="G2359">
        <v>766215.70208720572</v>
      </c>
      <c r="H2359">
        <v>907519.08697114908</v>
      </c>
    </row>
    <row r="2360" spans="1:8" x14ac:dyDescent="0.2">
      <c r="A2360">
        <f t="shared" si="248"/>
        <v>1491</v>
      </c>
      <c r="B2360">
        <f t="shared" si="249"/>
        <v>47</v>
      </c>
      <c r="C2360" s="10" t="str">
        <f>IF(B2360=B2359," ",(LOOKUP(B2360,'Co List'!$A$3:$A$362,'Co List'!$B$3:$B$362)))</f>
        <v xml:space="preserve"> </v>
      </c>
      <c r="D2360" s="6" t="s">
        <v>374</v>
      </c>
      <c r="E2360">
        <v>570233.34931900213</v>
      </c>
      <c r="F2360">
        <v>685228.16520188039</v>
      </c>
      <c r="G2360">
        <v>762298.01444148517</v>
      </c>
      <c r="H2360">
        <v>902630.20125008537</v>
      </c>
    </row>
    <row r="2361" spans="1:8" x14ac:dyDescent="0.2">
      <c r="A2361">
        <f t="shared" si="248"/>
        <v>1492</v>
      </c>
      <c r="B2361">
        <f t="shared" si="249"/>
        <v>47</v>
      </c>
      <c r="C2361" s="10" t="str">
        <f>IF(B2361=B2360," ",(LOOKUP(B2361,'Co List'!$A$3:$A$362,'Co List'!$B$3:$B$362)))</f>
        <v xml:space="preserve"> </v>
      </c>
      <c r="D2361" s="6" t="s">
        <v>375</v>
      </c>
      <c r="E2361">
        <v>1234.4354226539783</v>
      </c>
      <c r="F2361">
        <v>1580.8462567678612</v>
      </c>
      <c r="G2361">
        <v>1475.0309944354449</v>
      </c>
      <c r="H2361">
        <v>1792.4007223152864</v>
      </c>
    </row>
    <row r="2362" spans="1:8" x14ac:dyDescent="0.2">
      <c r="A2362">
        <f t="shared" si="248"/>
        <v>1493</v>
      </c>
      <c r="B2362">
        <f t="shared" si="249"/>
        <v>47</v>
      </c>
      <c r="C2362" s="10" t="str">
        <f>IF(B2362=B2361," ",(LOOKUP(B2362,'Co List'!$A$3:$A$362,'Co List'!$B$3:$B$362)))</f>
        <v xml:space="preserve"> </v>
      </c>
      <c r="D2362" s="6" t="s">
        <v>376</v>
      </c>
      <c r="E2362">
        <v>1936.692514111465</v>
      </c>
      <c r="F2362">
        <v>2214.0610343402391</v>
      </c>
      <c r="G2362">
        <v>2442.6566512851937</v>
      </c>
      <c r="H2362">
        <v>3096.4849987485491</v>
      </c>
    </row>
    <row r="2363" spans="1:8" x14ac:dyDescent="0.2">
      <c r="A2363">
        <f t="shared" si="248"/>
        <v>1494</v>
      </c>
      <c r="B2363">
        <f t="shared" si="249"/>
        <v>47</v>
      </c>
      <c r="C2363" s="10" t="str">
        <f>IF(B2363=B2362," ",(LOOKUP(B2363,'Co List'!$A$3:$A$362,'Co List'!$B$3:$B$362)))</f>
        <v xml:space="preserve"> </v>
      </c>
      <c r="D2363" s="6" t="s">
        <v>377</v>
      </c>
      <c r="E2363">
        <v>315152.06806429895</v>
      </c>
      <c r="F2363">
        <v>369977.13263875863</v>
      </c>
      <c r="G2363">
        <v>395392.27754616091</v>
      </c>
      <c r="H2363">
        <v>441028.05072254868</v>
      </c>
    </row>
    <row r="2364" spans="1:8" ht="15" x14ac:dyDescent="0.25">
      <c r="A2364">
        <f t="shared" si="248"/>
        <v>1495</v>
      </c>
      <c r="B2364">
        <f t="shared" si="249"/>
        <v>47</v>
      </c>
      <c r="C2364" s="10" t="str">
        <f>IF(B2364=B2363," ",(LOOKUP(B2364,'Co List'!$A$3:$A$362,'Co List'!$B$3:$B$362)))</f>
        <v xml:space="preserve"> </v>
      </c>
      <c r="D2364" s="8" t="s">
        <v>378</v>
      </c>
      <c r="E2364">
        <v>148189.50000000003</v>
      </c>
      <c r="F2364">
        <v>209105.09999999998</v>
      </c>
      <c r="G2364">
        <v>226543.19999999998</v>
      </c>
      <c r="H2364">
        <v>221894.39999999999</v>
      </c>
    </row>
    <row r="2365" spans="1:8" ht="15" x14ac:dyDescent="0.25">
      <c r="A2365">
        <f t="shared" si="248"/>
        <v>1496</v>
      </c>
      <c r="B2365">
        <f t="shared" si="249"/>
        <v>47</v>
      </c>
      <c r="C2365" s="10" t="str">
        <f>IF(B2365=B2364," ",(LOOKUP(B2365,'Co List'!$A$3:$A$362,'Co List'!$B$3:$B$362)))</f>
        <v xml:space="preserve"> </v>
      </c>
      <c r="D2365" s="8" t="s">
        <v>379</v>
      </c>
      <c r="E2365">
        <v>17090.971308405657</v>
      </c>
      <c r="F2365">
        <v>14890.206665257116</v>
      </c>
      <c r="G2365">
        <v>22914.160899771716</v>
      </c>
      <c r="H2365">
        <v>29967.098209456668</v>
      </c>
    </row>
    <row r="2366" spans="1:8" ht="15" x14ac:dyDescent="0.25">
      <c r="A2366">
        <f t="shared" si="248"/>
        <v>1497</v>
      </c>
      <c r="B2366">
        <f t="shared" si="249"/>
        <v>47</v>
      </c>
      <c r="C2366" s="10" t="str">
        <f>IF(B2366=B2365," ",(LOOKUP(B2366,'Co List'!$A$3:$A$362,'Co List'!$B$3:$B$362)))</f>
        <v xml:space="preserve"> </v>
      </c>
      <c r="D2366" s="8" t="s">
        <v>380</v>
      </c>
      <c r="E2366">
        <v>149871.59675589326</v>
      </c>
      <c r="F2366">
        <v>145981.82597350155</v>
      </c>
      <c r="G2366">
        <v>145934.9166463892</v>
      </c>
      <c r="H2366">
        <v>189166.55251309203</v>
      </c>
    </row>
    <row r="2367" spans="1:8" ht="15" x14ac:dyDescent="0.25">
      <c r="A2367">
        <f t="shared" si="248"/>
        <v>1498</v>
      </c>
      <c r="B2367">
        <f t="shared" si="249"/>
        <v>47</v>
      </c>
      <c r="C2367" s="10" t="str">
        <f>IF(B2367=B2366," ",(LOOKUP(B2367,'Co List'!$A$3:$A$362,'Co List'!$B$3:$B$362)))</f>
        <v xml:space="preserve"> </v>
      </c>
      <c r="D2367" s="8" t="s">
        <v>381</v>
      </c>
      <c r="E2367">
        <v>258252.40919146867</v>
      </c>
      <c r="F2367">
        <v>319045.9398542298</v>
      </c>
      <c r="G2367">
        <v>370823.42454104481</v>
      </c>
      <c r="H2367">
        <v>466491.0362486004</v>
      </c>
    </row>
    <row r="2368" spans="1:8" ht="15" x14ac:dyDescent="0.25">
      <c r="A2368">
        <f t="shared" si="248"/>
        <v>1499</v>
      </c>
      <c r="B2368">
        <f t="shared" si="249"/>
        <v>47</v>
      </c>
      <c r="C2368" s="10" t="str">
        <f>IF(B2368=B2367," ",(LOOKUP(B2368,'Co List'!$A$3:$A$362,'Co List'!$B$3:$B$362)))</f>
        <v xml:space="preserve"> </v>
      </c>
      <c r="D2368" s="8" t="s">
        <v>382</v>
      </c>
      <c r="E2368">
        <v>258252.40919146867</v>
      </c>
      <c r="F2368">
        <v>319045.9398542298</v>
      </c>
      <c r="G2368">
        <v>369182.95123437513</v>
      </c>
      <c r="H2368">
        <v>465736.101927765</v>
      </c>
    </row>
    <row r="2369" spans="1:8" ht="15" x14ac:dyDescent="0.25">
      <c r="A2369">
        <f t="shared" si="248"/>
        <v>1500</v>
      </c>
      <c r="B2369">
        <f t="shared" si="249"/>
        <v>47</v>
      </c>
      <c r="C2369" s="10" t="str">
        <f>IF(B2369=B2368," ",(LOOKUP(B2369,'Co List'!$A$3:$A$362,'Co List'!$B$3:$B$362)))</f>
        <v xml:space="preserve"> </v>
      </c>
      <c r="D2369" s="8" t="s">
        <v>383</v>
      </c>
      <c r="E2369">
        <v>0</v>
      </c>
      <c r="F2369">
        <v>0</v>
      </c>
      <c r="G2369">
        <v>1640.4733066696858</v>
      </c>
      <c r="H2369">
        <v>754.93432083538755</v>
      </c>
    </row>
    <row r="2370" spans="1:8" x14ac:dyDescent="0.2">
      <c r="A2370">
        <f t="shared" si="248"/>
        <v>1501</v>
      </c>
      <c r="B2370">
        <f t="shared" si="249"/>
        <v>47</v>
      </c>
      <c r="C2370" s="10" t="str">
        <f>IF(B2370=B2369," ",(LOOKUP(B2370,'Co List'!$A$3:$A$362,'Co List'!$B$3:$B$362)))</f>
        <v xml:space="preserve"> </v>
      </c>
      <c r="D2370" s="6" t="s">
        <v>384</v>
      </c>
      <c r="E2370">
        <v>0</v>
      </c>
      <c r="F2370">
        <v>0</v>
      </c>
      <c r="G2370">
        <v>0</v>
      </c>
      <c r="H2370">
        <v>0</v>
      </c>
    </row>
    <row r="2371" spans="1:8" x14ac:dyDescent="0.2">
      <c r="A2371">
        <f t="shared" si="248"/>
        <v>1502</v>
      </c>
      <c r="B2371">
        <f t="shared" si="249"/>
        <v>47</v>
      </c>
      <c r="C2371" s="10" t="str">
        <f>IF(B2371=B2370," ",(LOOKUP(B2371,'Co List'!$A$3:$A$362,'Co List'!$B$3:$B$362)))</f>
        <v xml:space="preserve"> </v>
      </c>
      <c r="D2371" s="6" t="s">
        <v>385</v>
      </c>
      <c r="E2371">
        <v>63687.495953010002</v>
      </c>
      <c r="F2371">
        <v>78607.615673680004</v>
      </c>
      <c r="G2371">
        <v>91621.845164300015</v>
      </c>
      <c r="H2371">
        <v>115190.66675958001</v>
      </c>
    </row>
    <row r="2372" spans="1:8" x14ac:dyDescent="0.2">
      <c r="A2372">
        <f t="shared" si="248"/>
        <v>1503</v>
      </c>
      <c r="B2372">
        <f t="shared" si="249"/>
        <v>47</v>
      </c>
      <c r="C2372" s="10" t="str">
        <f>IF(B2372=B2371," ",(LOOKUP(B2372,'Co List'!$A$3:$A$362,'Co List'!$B$3:$B$362)))</f>
        <v xml:space="preserve"> </v>
      </c>
      <c r="D2372" s="6" t="s">
        <v>386</v>
      </c>
      <c r="E2372">
        <v>63276.374185289998</v>
      </c>
      <c r="F2372">
        <v>77512.61007000001</v>
      </c>
      <c r="G2372">
        <v>90879.121689299995</v>
      </c>
      <c r="H2372">
        <v>114946.04887920001</v>
      </c>
    </row>
    <row r="2373" spans="1:8" x14ac:dyDescent="0.2">
      <c r="A2373">
        <f t="shared" ref="A2373:A2436" si="254">IF(A2372&gt;0,A2372+1,(IF($C$1=C2373,1,0)))</f>
        <v>1504</v>
      </c>
      <c r="B2373">
        <f t="shared" ref="B2373:B2436" si="255">IF(D2373=$D$3,B2372+1,B2372)</f>
        <v>47</v>
      </c>
      <c r="C2373" s="10" t="str">
        <f>IF(B2373=B2372," ",(LOOKUP(B2373,'Co List'!$A$3:$A$362,'Co List'!$B$3:$B$362)))</f>
        <v xml:space="preserve"> </v>
      </c>
      <c r="D2373" s="6" t="s">
        <v>387</v>
      </c>
      <c r="E2373">
        <v>0</v>
      </c>
      <c r="F2373">
        <v>0</v>
      </c>
      <c r="G2373">
        <v>0</v>
      </c>
      <c r="H2373">
        <v>0</v>
      </c>
    </row>
    <row r="2374" spans="1:8" x14ac:dyDescent="0.2">
      <c r="A2374">
        <f t="shared" si="254"/>
        <v>1505</v>
      </c>
      <c r="B2374">
        <f t="shared" si="255"/>
        <v>47</v>
      </c>
      <c r="C2374" s="10" t="str">
        <f>IF(B2374=B2373," ",(LOOKUP(B2374,'Co List'!$A$3:$A$362,'Co List'!$B$3:$B$362)))</f>
        <v xml:space="preserve"> </v>
      </c>
      <c r="D2374" s="6" t="s">
        <v>388</v>
      </c>
      <c r="E2374">
        <v>0</v>
      </c>
      <c r="F2374">
        <v>0</v>
      </c>
      <c r="G2374">
        <v>0</v>
      </c>
      <c r="H2374">
        <v>0</v>
      </c>
    </row>
    <row r="2375" spans="1:8" x14ac:dyDescent="0.2">
      <c r="A2375">
        <f t="shared" si="254"/>
        <v>1506</v>
      </c>
      <c r="B2375">
        <f t="shared" si="255"/>
        <v>47</v>
      </c>
      <c r="C2375" s="10" t="str">
        <f>IF(B2375=B2374," ",(LOOKUP(B2375,'Co List'!$A$3:$A$362,'Co List'!$B$3:$B$362)))</f>
        <v xml:space="preserve"> </v>
      </c>
      <c r="D2375" s="6" t="s">
        <v>389</v>
      </c>
      <c r="E2375">
        <v>0</v>
      </c>
      <c r="F2375">
        <v>0</v>
      </c>
      <c r="G2375">
        <v>0</v>
      </c>
      <c r="H2375">
        <v>0</v>
      </c>
    </row>
    <row r="2376" spans="1:8" x14ac:dyDescent="0.2">
      <c r="A2376">
        <f t="shared" si="254"/>
        <v>1507</v>
      </c>
      <c r="B2376">
        <f t="shared" si="255"/>
        <v>47</v>
      </c>
      <c r="C2376" s="10" t="str">
        <f>IF(B2376=B2375," ",(LOOKUP(B2376,'Co List'!$A$3:$A$362,'Co List'!$B$3:$B$362)))</f>
        <v xml:space="preserve"> </v>
      </c>
      <c r="D2376" s="6" t="s">
        <v>390</v>
      </c>
      <c r="E2376">
        <v>0</v>
      </c>
      <c r="F2376">
        <v>0</v>
      </c>
      <c r="G2376">
        <v>0</v>
      </c>
      <c r="H2376">
        <v>0</v>
      </c>
    </row>
    <row r="2377" spans="1:8" x14ac:dyDescent="0.2">
      <c r="A2377">
        <f t="shared" si="254"/>
        <v>1508</v>
      </c>
      <c r="B2377">
        <f t="shared" si="255"/>
        <v>47</v>
      </c>
      <c r="C2377" s="10" t="str">
        <f>IF(B2377=B2376," ",(LOOKUP(B2377,'Co List'!$A$3:$A$362,'Co List'!$B$3:$B$362)))</f>
        <v xml:space="preserve"> </v>
      </c>
      <c r="D2377" s="6" t="s">
        <v>391</v>
      </c>
      <c r="E2377">
        <v>0</v>
      </c>
      <c r="F2377">
        <v>0</v>
      </c>
      <c r="G2377">
        <v>0</v>
      </c>
      <c r="H2377">
        <v>0</v>
      </c>
    </row>
    <row r="2378" spans="1:8" x14ac:dyDescent="0.2">
      <c r="A2378">
        <f t="shared" si="254"/>
        <v>1509</v>
      </c>
      <c r="B2378">
        <f t="shared" si="255"/>
        <v>47</v>
      </c>
      <c r="C2378" s="10" t="str">
        <f>IF(B2378=B2377," ",(LOOKUP(B2378,'Co List'!$A$3:$A$362,'Co List'!$B$3:$B$362)))</f>
        <v xml:space="preserve"> </v>
      </c>
      <c r="D2378" s="6" t="s">
        <v>392</v>
      </c>
      <c r="E2378">
        <v>0</v>
      </c>
      <c r="F2378">
        <v>0</v>
      </c>
      <c r="G2378">
        <v>0</v>
      </c>
      <c r="H2378">
        <v>0</v>
      </c>
    </row>
    <row r="2379" spans="1:8" x14ac:dyDescent="0.2">
      <c r="A2379">
        <f t="shared" si="254"/>
        <v>1510</v>
      </c>
      <c r="B2379">
        <f t="shared" si="255"/>
        <v>47</v>
      </c>
      <c r="C2379" s="10" t="str">
        <f>IF(B2379=B2378," ",(LOOKUP(B2379,'Co List'!$A$3:$A$362,'Co List'!$B$3:$B$362)))</f>
        <v xml:space="preserve"> </v>
      </c>
      <c r="D2379" s="6" t="s">
        <v>393</v>
      </c>
      <c r="E2379">
        <v>411.12176771999992</v>
      </c>
      <c r="F2379">
        <v>1095.0056036799999</v>
      </c>
      <c r="G2379">
        <v>211.168488</v>
      </c>
      <c r="H2379">
        <v>0</v>
      </c>
    </row>
    <row r="2380" spans="1:8" ht="15" x14ac:dyDescent="0.25">
      <c r="A2380">
        <f t="shared" si="254"/>
        <v>1511</v>
      </c>
      <c r="B2380">
        <f t="shared" si="255"/>
        <v>47</v>
      </c>
      <c r="C2380" s="10" t="str">
        <f>IF(B2380=B2379," ",(LOOKUP(B2380,'Co List'!$A$3:$A$362,'Co List'!$B$3:$B$362)))</f>
        <v xml:space="preserve"> </v>
      </c>
      <c r="D2380" s="8" t="s">
        <v>394</v>
      </c>
      <c r="E2380">
        <v>0</v>
      </c>
      <c r="F2380">
        <v>0</v>
      </c>
      <c r="G2380">
        <v>531.55498699999998</v>
      </c>
      <c r="H2380">
        <v>244.61788037999997</v>
      </c>
    </row>
    <row r="2381" spans="1:8" ht="15" x14ac:dyDescent="0.25">
      <c r="A2381">
        <f t="shared" si="254"/>
        <v>1512</v>
      </c>
      <c r="B2381">
        <f t="shared" si="255"/>
        <v>47</v>
      </c>
      <c r="C2381" s="10" t="str">
        <f>IF(B2381=B2380," ",(LOOKUP(B2381,'Co List'!$A$3:$A$362,'Co List'!$B$3:$B$362)))</f>
        <v xml:space="preserve"> </v>
      </c>
      <c r="D2381" s="8" t="s">
        <v>395</v>
      </c>
      <c r="E2381">
        <v>46.090133217819997</v>
      </c>
      <c r="F2381">
        <v>63.154941932440011</v>
      </c>
      <c r="G2381">
        <v>80.798837956100002</v>
      </c>
      <c r="H2381">
        <v>94.970839511200012</v>
      </c>
    </row>
    <row r="2382" spans="1:8" ht="15" x14ac:dyDescent="0.25">
      <c r="A2382">
        <f t="shared" si="254"/>
        <v>1513</v>
      </c>
      <c r="B2382">
        <f t="shared" si="255"/>
        <v>47</v>
      </c>
      <c r="C2382" s="10" t="str">
        <f>IF(B2382=B2381," ",(LOOKUP(B2382,'Co List'!$A$3:$A$362,'Co List'!$B$3:$B$362)))</f>
        <v xml:space="preserve"> </v>
      </c>
      <c r="D2382" s="8" t="s">
        <v>396</v>
      </c>
      <c r="E2382">
        <v>231460</v>
      </c>
      <c r="F2382">
        <v>313590</v>
      </c>
      <c r="G2382">
        <v>348830</v>
      </c>
      <c r="H2382">
        <v>362260</v>
      </c>
    </row>
    <row r="2383" spans="1:8" x14ac:dyDescent="0.2">
      <c r="A2383">
        <f t="shared" si="254"/>
        <v>1514</v>
      </c>
      <c r="B2383">
        <f t="shared" si="255"/>
        <v>47</v>
      </c>
      <c r="C2383" s="10" t="str">
        <f>IF(B2383=B2382," ",(LOOKUP(B2383,'Co List'!$A$3:$A$362,'Co List'!$B$3:$B$362)))</f>
        <v xml:space="preserve"> </v>
      </c>
      <c r="D2383" s="6" t="s">
        <v>397</v>
      </c>
      <c r="E2383">
        <v>182950</v>
      </c>
      <c r="F2383">
        <v>264690</v>
      </c>
      <c r="G2383">
        <v>290440</v>
      </c>
      <c r="H2383">
        <v>284480</v>
      </c>
    </row>
    <row r="2384" spans="1:8" x14ac:dyDescent="0.2">
      <c r="A2384">
        <f t="shared" si="254"/>
        <v>1515</v>
      </c>
      <c r="B2384">
        <f t="shared" si="255"/>
        <v>47</v>
      </c>
      <c r="C2384" s="10" t="str">
        <f>IF(B2384=B2383," ",(LOOKUP(B2384,'Co List'!$A$3:$A$362,'Co List'!$B$3:$B$362)))</f>
        <v xml:space="preserve"> </v>
      </c>
      <c r="D2384" s="6" t="s">
        <v>398</v>
      </c>
      <c r="E2384">
        <v>17380</v>
      </c>
      <c r="F2384">
        <v>17780</v>
      </c>
      <c r="G2384">
        <v>27280</v>
      </c>
      <c r="H2384">
        <v>36420</v>
      </c>
    </row>
    <row r="2385" spans="1:16" x14ac:dyDescent="0.2">
      <c r="A2385">
        <f t="shared" si="254"/>
        <v>1516</v>
      </c>
      <c r="B2385">
        <f t="shared" si="255"/>
        <v>47</v>
      </c>
      <c r="C2385" s="10" t="str">
        <f>IF(B2385=B2384," ",(LOOKUP(B2385,'Co List'!$A$3:$A$362,'Co List'!$B$3:$B$362)))</f>
        <v xml:space="preserve"> </v>
      </c>
      <c r="D2385" s="6" t="s">
        <v>399</v>
      </c>
      <c r="E2385">
        <v>31130</v>
      </c>
      <c r="F2385">
        <v>31120</v>
      </c>
      <c r="G2385">
        <v>31110</v>
      </c>
      <c r="H2385">
        <v>41360</v>
      </c>
    </row>
    <row r="2386" spans="1:16" x14ac:dyDescent="0.2">
      <c r="A2386">
        <f t="shared" si="254"/>
        <v>1517</v>
      </c>
      <c r="B2386">
        <f t="shared" si="255"/>
        <v>47</v>
      </c>
      <c r="C2386" s="10" t="str">
        <f>IF(B2386=B2385," ",(LOOKUP(B2386,'Co List'!$A$3:$A$362,'Co List'!$B$3:$B$362)))</f>
        <v xml:space="preserve"> </v>
      </c>
      <c r="D2386" s="6" t="s">
        <v>400</v>
      </c>
      <c r="E2386">
        <v>0</v>
      </c>
      <c r="F2386">
        <v>0</v>
      </c>
      <c r="G2386">
        <v>0</v>
      </c>
      <c r="H2386">
        <v>0</v>
      </c>
    </row>
    <row r="2387" spans="1:16" x14ac:dyDescent="0.2">
      <c r="A2387">
        <f t="shared" si="254"/>
        <v>1518</v>
      </c>
      <c r="B2387">
        <f t="shared" si="255"/>
        <v>47</v>
      </c>
      <c r="C2387" s="10" t="str">
        <f>IF(B2387=B2386," ",(LOOKUP(B2387,'Co List'!$A$3:$A$362,'Co List'!$B$3:$B$362)))</f>
        <v xml:space="preserve"> </v>
      </c>
      <c r="D2387" s="6" t="s">
        <v>401</v>
      </c>
      <c r="E2387">
        <v>62.385950000000001</v>
      </c>
      <c r="F2387">
        <v>99.788129999999995</v>
      </c>
      <c r="G2387">
        <v>121.11348</v>
      </c>
      <c r="H2387">
        <v>182.92063999999999</v>
      </c>
    </row>
    <row r="2388" spans="1:16" x14ac:dyDescent="0.2">
      <c r="A2388">
        <f t="shared" si="254"/>
        <v>1519</v>
      </c>
      <c r="B2388">
        <f t="shared" si="255"/>
        <v>47</v>
      </c>
      <c r="C2388" s="10" t="str">
        <f>IF(B2388=B2387," ",(LOOKUP(B2388,'Co List'!$A$3:$A$362,'Co List'!$B$3:$B$362)))</f>
        <v xml:space="preserve"> </v>
      </c>
      <c r="D2388" s="6" t="s">
        <v>402</v>
      </c>
      <c r="E2388">
        <v>20.73434</v>
      </c>
      <c r="F2388">
        <v>19.8247</v>
      </c>
      <c r="G2388">
        <v>32.981520000000003</v>
      </c>
      <c r="H2388">
        <v>47.309579999999997</v>
      </c>
    </row>
    <row r="2389" spans="1:16" x14ac:dyDescent="0.2">
      <c r="A2389">
        <f t="shared" si="254"/>
        <v>1520</v>
      </c>
      <c r="B2389">
        <f t="shared" si="255"/>
        <v>47</v>
      </c>
      <c r="C2389" s="10" t="str">
        <f>IF(B2389=B2388," ",(LOOKUP(B2389,'Co List'!$A$3:$A$362,'Co List'!$B$3:$B$362)))</f>
        <v xml:space="preserve"> </v>
      </c>
      <c r="D2389" s="6" t="s">
        <v>403</v>
      </c>
      <c r="E2389">
        <v>7.3778099999999931</v>
      </c>
      <c r="F2389">
        <v>8.1534400000000105</v>
      </c>
      <c r="G2389">
        <v>8.1508200000000102</v>
      </c>
      <c r="H2389">
        <v>12.366640000000004</v>
      </c>
    </row>
    <row r="2390" spans="1:16" x14ac:dyDescent="0.2">
      <c r="A2390">
        <f t="shared" si="254"/>
        <v>1521</v>
      </c>
      <c r="B2390">
        <f t="shared" si="255"/>
        <v>47</v>
      </c>
      <c r="C2390" s="10" t="str">
        <f>IF(B2390=B2389," ",(LOOKUP(B2390,'Co List'!$A$3:$A$362,'Co List'!$B$3:$B$362)))</f>
        <v xml:space="preserve"> </v>
      </c>
      <c r="D2390" s="6" t="s">
        <v>404</v>
      </c>
      <c r="E2390" s="11">
        <v>90.498099999999994</v>
      </c>
      <c r="F2390" s="11">
        <v>127.76627000000001</v>
      </c>
      <c r="G2390" s="11">
        <v>162.24582000000001</v>
      </c>
      <c r="H2390" s="11">
        <v>242.59685999999999</v>
      </c>
    </row>
    <row r="2391" spans="1:16" x14ac:dyDescent="0.2">
      <c r="A2391">
        <f t="shared" si="254"/>
        <v>1522</v>
      </c>
      <c r="B2391">
        <f t="shared" si="255"/>
        <v>47</v>
      </c>
      <c r="C2391" s="10" t="str">
        <f>IF(B2391=B2390," ",(LOOKUP(B2391,'Co List'!$A$3:$A$362,'Co List'!$B$3:$B$362)))</f>
        <v xml:space="preserve"> </v>
      </c>
      <c r="D2391" s="6" t="s">
        <v>405</v>
      </c>
      <c r="E2391">
        <v>3252.27</v>
      </c>
      <c r="F2391">
        <v>4133.12</v>
      </c>
      <c r="G2391">
        <v>4281.45</v>
      </c>
      <c r="H2391">
        <v>5425.1</v>
      </c>
    </row>
    <row r="2392" spans="1:16" x14ac:dyDescent="0.2">
      <c r="A2392">
        <f t="shared" si="254"/>
        <v>1523</v>
      </c>
      <c r="B2392">
        <f t="shared" si="255"/>
        <v>47</v>
      </c>
      <c r="C2392" s="10" t="str">
        <f>IF(B2392=B2391," ",(LOOKUP(B2392,'Co List'!$A$3:$A$362,'Co List'!$B$3:$B$362)))</f>
        <v xml:space="preserve"> </v>
      </c>
      <c r="D2392" s="6" t="s">
        <v>406</v>
      </c>
      <c r="E2392">
        <v>857.94</v>
      </c>
      <c r="F2392">
        <v>1014.22</v>
      </c>
      <c r="G2392">
        <v>592.55999999999995</v>
      </c>
      <c r="H2392">
        <v>984.57</v>
      </c>
    </row>
    <row r="2393" spans="1:16" x14ac:dyDescent="0.2">
      <c r="A2393">
        <f t="shared" si="254"/>
        <v>1524</v>
      </c>
      <c r="B2393">
        <f t="shared" si="255"/>
        <v>47</v>
      </c>
      <c r="C2393" s="10" t="str">
        <f>IF(B2393=B2392," ",(LOOKUP(B2393,'Co List'!$A$3:$A$362,'Co List'!$B$3:$B$362)))</f>
        <v xml:space="preserve"> </v>
      </c>
      <c r="D2393" s="6" t="s">
        <v>407</v>
      </c>
      <c r="E2393" s="11">
        <v>525.76</v>
      </c>
      <c r="F2393" s="11">
        <v>593.79999999999995</v>
      </c>
      <c r="G2393" s="11">
        <v>-42.61</v>
      </c>
      <c r="H2393" s="11">
        <v>495.99</v>
      </c>
    </row>
    <row r="2394" spans="1:16" x14ac:dyDescent="0.2">
      <c r="A2394">
        <f t="shared" si="254"/>
        <v>1525</v>
      </c>
      <c r="B2394">
        <f t="shared" si="255"/>
        <v>47</v>
      </c>
      <c r="C2394" s="10" t="str">
        <f>IF(B2394=B2393," ",(LOOKUP(B2394,'Co List'!$A$3:$A$362,'Co List'!$B$3:$B$362)))</f>
        <v xml:space="preserve"> </v>
      </c>
      <c r="D2394" s="6" t="s">
        <v>408</v>
      </c>
      <c r="E2394">
        <v>27.86</v>
      </c>
      <c r="F2394">
        <v>29.11</v>
      </c>
      <c r="G2394">
        <v>29.11</v>
      </c>
      <c r="H2394">
        <v>29.11</v>
      </c>
    </row>
    <row r="2395" spans="1:16" x14ac:dyDescent="0.2">
      <c r="A2395">
        <f t="shared" si="254"/>
        <v>1526</v>
      </c>
      <c r="B2395">
        <f t="shared" si="255"/>
        <v>47</v>
      </c>
      <c r="C2395" s="10" t="str">
        <f>IF(B2395=B2394," ",(LOOKUP(B2395,'Co List'!$A$3:$A$362,'Co List'!$B$3:$B$362)))</f>
        <v xml:space="preserve"> </v>
      </c>
      <c r="D2395" s="6" t="s">
        <v>409</v>
      </c>
      <c r="E2395">
        <v>135.47999999999999</v>
      </c>
      <c r="F2395">
        <v>184.55</v>
      </c>
      <c r="G2395">
        <v>225.54</v>
      </c>
      <c r="H2395">
        <v>316.33999999999997</v>
      </c>
    </row>
    <row r="2396" spans="1:16" x14ac:dyDescent="0.2">
      <c r="A2396">
        <f t="shared" si="254"/>
        <v>1527</v>
      </c>
      <c r="B2396">
        <f t="shared" si="255"/>
        <v>47</v>
      </c>
      <c r="C2396" s="10" t="str">
        <f>IF(B2396=B2395," ",(LOOKUP(B2396,'Co List'!$A$3:$A$362,'Co List'!$B$3:$B$362)))</f>
        <v xml:space="preserve"> </v>
      </c>
      <c r="D2396" s="6" t="s">
        <v>410</v>
      </c>
      <c r="E2396">
        <v>141.76956584151998</v>
      </c>
      <c r="F2396">
        <v>198.79641454892004</v>
      </c>
      <c r="G2396">
        <v>249.30211648090003</v>
      </c>
      <c r="H2396">
        <v>340.46762003392001</v>
      </c>
    </row>
    <row r="2397" spans="1:16" x14ac:dyDescent="0.2">
      <c r="A2397">
        <f t="shared" si="254"/>
        <v>1528</v>
      </c>
      <c r="B2397">
        <f t="shared" si="255"/>
        <v>47</v>
      </c>
      <c r="C2397" s="10" t="str">
        <f>IF(B2397=B2396," ",(LOOKUP(B2397,'Co List'!$A$3:$A$362,'Co List'!$B$3:$B$362)))</f>
        <v xml:space="preserve"> </v>
      </c>
      <c r="D2397" s="6" t="s">
        <v>411</v>
      </c>
      <c r="E2397">
        <v>136.58823321782</v>
      </c>
      <c r="F2397">
        <v>190.92121193244003</v>
      </c>
      <c r="G2397">
        <v>243.04465795610002</v>
      </c>
      <c r="H2397">
        <v>337.56769951119998</v>
      </c>
    </row>
    <row r="2398" spans="1:16" x14ac:dyDescent="0.2">
      <c r="A2398">
        <f t="shared" si="254"/>
        <v>1529</v>
      </c>
      <c r="B2398">
        <f t="shared" si="255"/>
        <v>47</v>
      </c>
      <c r="C2398" s="10" t="str">
        <f>IF(B2398=B2397," ",(LOOKUP(B2398,'Co List'!$A$3:$A$362,'Co List'!$B$3:$B$362)))</f>
        <v xml:space="preserve"> </v>
      </c>
      <c r="D2398" s="6" t="s">
        <v>412</v>
      </c>
      <c r="E2398">
        <v>1.1082332178200147</v>
      </c>
      <c r="F2398">
        <v>6.3712119324400192</v>
      </c>
      <c r="G2398">
        <v>17.504657956100033</v>
      </c>
      <c r="H2398">
        <v>21.227699511200001</v>
      </c>
    </row>
    <row r="2399" spans="1:16" ht="13.5" thickBot="1" x14ac:dyDescent="0.25">
      <c r="A2399">
        <f t="shared" si="254"/>
        <v>1530</v>
      </c>
      <c r="B2399">
        <f t="shared" si="255"/>
        <v>47</v>
      </c>
      <c r="C2399" s="10" t="str">
        <f>IF(B2399=B2398," ",(LOOKUP(B2399,'Co List'!$A$3:$A$362,'Co List'!$B$3:$B$362)))</f>
        <v xml:space="preserve"> </v>
      </c>
      <c r="D2399" s="9" t="s">
        <v>413</v>
      </c>
      <c r="E2399">
        <v>12</v>
      </c>
      <c r="F2399">
        <v>12</v>
      </c>
      <c r="G2399">
        <v>12</v>
      </c>
      <c r="H2399">
        <v>12</v>
      </c>
    </row>
    <row r="2400" spans="1:16" ht="15" x14ac:dyDescent="0.25">
      <c r="A2400">
        <f t="shared" si="254"/>
        <v>1531</v>
      </c>
      <c r="B2400">
        <f t="shared" si="255"/>
        <v>48</v>
      </c>
      <c r="C2400" s="10" t="str">
        <f>IF(B2400=B2399," ",(LOOKUP(B2400,'Co List'!$A$3:$A$362,'Co List'!$B$3:$B$362)))</f>
        <v>AUTOLINE INDUSTRIES</v>
      </c>
      <c r="D2400" s="4" t="s">
        <v>362</v>
      </c>
      <c r="E2400">
        <v>35</v>
      </c>
      <c r="F2400">
        <v>35</v>
      </c>
      <c r="G2400">
        <v>35.092490526315785</v>
      </c>
      <c r="H2400">
        <v>37.508367566002043</v>
      </c>
      <c r="J2400">
        <f t="shared" ref="J2400" si="256">COUNTIF(E2442:H2442,0)</f>
        <v>0</v>
      </c>
      <c r="K2400">
        <f>SUM(E2400:H2400)/(4-J2400)</f>
        <v>35.650214523079455</v>
      </c>
      <c r="L2400">
        <f>SUM(E2410:H2410)/(4-J2400)</f>
        <v>9090.4449999999997</v>
      </c>
      <c r="M2400">
        <f>E2410</f>
        <v>5437.53</v>
      </c>
      <c r="N2400">
        <f t="shared" ref="N2400" si="257">F2410</f>
        <v>8779.27</v>
      </c>
      <c r="O2400">
        <f t="shared" ref="O2400" si="258">G2410</f>
        <v>10878.66</v>
      </c>
      <c r="P2400">
        <f t="shared" ref="P2400" si="259">H2410</f>
        <v>11266.32</v>
      </c>
    </row>
    <row r="2401" spans="1:8" x14ac:dyDescent="0.2">
      <c r="A2401">
        <f t="shared" si="254"/>
        <v>1532</v>
      </c>
      <c r="B2401">
        <f t="shared" si="255"/>
        <v>48</v>
      </c>
      <c r="C2401" s="10" t="str">
        <f>IF(B2401=B2400," ",(LOOKUP(B2401,'Co List'!$A$3:$A$362,'Co List'!$B$3:$B$362)))</f>
        <v xml:space="preserve"> </v>
      </c>
      <c r="D2401" s="6" t="s">
        <v>364</v>
      </c>
      <c r="E2401">
        <v>0</v>
      </c>
      <c r="F2401">
        <v>0</v>
      </c>
      <c r="G2401">
        <v>0</v>
      </c>
      <c r="H2401">
        <v>0</v>
      </c>
    </row>
    <row r="2402" spans="1:8" x14ac:dyDescent="0.2">
      <c r="A2402">
        <f t="shared" si="254"/>
        <v>1533</v>
      </c>
      <c r="B2402">
        <f t="shared" si="255"/>
        <v>48</v>
      </c>
      <c r="C2402" s="10" t="str">
        <f>IF(B2402=B2401," ",(LOOKUP(B2402,'Co List'!$A$3:$A$362,'Co List'!$B$3:$B$362)))</f>
        <v xml:space="preserve"> </v>
      </c>
      <c r="D2402" s="6" t="s">
        <v>365</v>
      </c>
      <c r="E2402">
        <v>0.81</v>
      </c>
      <c r="F2402">
        <v>0.79</v>
      </c>
      <c r="G2402">
        <v>0.78</v>
      </c>
      <c r="H2402">
        <v>0.78</v>
      </c>
    </row>
    <row r="2403" spans="1:8" x14ac:dyDescent="0.2">
      <c r="A2403">
        <f t="shared" si="254"/>
        <v>1534</v>
      </c>
      <c r="B2403">
        <f t="shared" si="255"/>
        <v>48</v>
      </c>
      <c r="C2403" s="10" t="str">
        <f>IF(B2403=B2402," ",(LOOKUP(B2403,'Co List'!$A$3:$A$362,'Co List'!$B$3:$B$362)))</f>
        <v xml:space="preserve"> </v>
      </c>
      <c r="D2403" s="7" t="s">
        <v>366</v>
      </c>
      <c r="E2403">
        <v>1.9446836665355314</v>
      </c>
      <c r="F2403">
        <v>1.7779719713232618</v>
      </c>
      <c r="G2403">
        <v>1.8626247752760894</v>
      </c>
      <c r="H2403">
        <v>1.9651015139886971</v>
      </c>
    </row>
    <row r="2404" spans="1:8" x14ac:dyDescent="0.2">
      <c r="A2404">
        <f t="shared" si="254"/>
        <v>1535</v>
      </c>
      <c r="B2404">
        <f t="shared" si="255"/>
        <v>48</v>
      </c>
      <c r="C2404" s="10" t="str">
        <f>IF(B2404=B2403," ",(LOOKUP(B2404,'Co List'!$A$3:$A$362,'Co List'!$B$3:$B$362)))</f>
        <v xml:space="preserve"> </v>
      </c>
      <c r="D2404" s="6" t="s">
        <v>367</v>
      </c>
      <c r="E2404">
        <v>40248.186528497405</v>
      </c>
      <c r="F2404">
        <v>43765.054835493524</v>
      </c>
      <c r="G2404">
        <v>32502.718852703914</v>
      </c>
      <c r="H2404">
        <v>1168705.3941908712</v>
      </c>
    </row>
    <row r="2405" spans="1:8" x14ac:dyDescent="0.2">
      <c r="A2405">
        <f t="shared" si="254"/>
        <v>1536</v>
      </c>
      <c r="B2405">
        <f t="shared" si="255"/>
        <v>48</v>
      </c>
      <c r="C2405" s="10" t="str">
        <f>IF(B2405=B2404," ",(LOOKUP(B2405,'Co List'!$A$3:$A$362,'Co List'!$B$3:$B$362)))</f>
        <v xml:space="preserve"> </v>
      </c>
      <c r="D2405" s="6" t="s">
        <v>368</v>
      </c>
      <c r="E2405">
        <v>4.4569918032786884E-2</v>
      </c>
      <c r="F2405">
        <v>7.1961229508196722E-2</v>
      </c>
      <c r="G2405">
        <v>8.9169344262295086E-2</v>
      </c>
      <c r="H2405">
        <v>9.2045098039215678E-2</v>
      </c>
    </row>
    <row r="2406" spans="1:8" x14ac:dyDescent="0.2">
      <c r="A2406">
        <f t="shared" si="254"/>
        <v>1537</v>
      </c>
      <c r="B2406">
        <f t="shared" si="255"/>
        <v>48</v>
      </c>
      <c r="C2406" s="10" t="str">
        <f>IF(B2406=B2405," ",(LOOKUP(B2406,'Co List'!$A$3:$A$362,'Co List'!$B$3:$B$362)))</f>
        <v xml:space="preserve"> </v>
      </c>
      <c r="D2406" s="6" t="s">
        <v>369</v>
      </c>
      <c r="E2406">
        <v>14.316824644549763</v>
      </c>
      <c r="F2406">
        <v>14.73031879194631</v>
      </c>
      <c r="G2406">
        <v>16.723535741737123</v>
      </c>
      <c r="H2406">
        <v>26.856543504171633</v>
      </c>
    </row>
    <row r="2407" spans="1:8" x14ac:dyDescent="0.2">
      <c r="A2407">
        <f t="shared" si="254"/>
        <v>1538</v>
      </c>
      <c r="B2407">
        <f t="shared" si="255"/>
        <v>48</v>
      </c>
      <c r="C2407" s="10" t="str">
        <f>IF(B2407=B2406," ",(LOOKUP(B2407,'Co List'!$A$3:$A$362,'Co List'!$B$3:$B$362)))</f>
        <v xml:space="preserve"> </v>
      </c>
      <c r="D2407" s="6" t="s">
        <v>370</v>
      </c>
      <c r="E2407">
        <v>0</v>
      </c>
      <c r="F2407">
        <v>0</v>
      </c>
      <c r="G2407">
        <v>0</v>
      </c>
      <c r="H2407">
        <v>0</v>
      </c>
    </row>
    <row r="2408" spans="1:8" x14ac:dyDescent="0.2">
      <c r="A2408">
        <f t="shared" si="254"/>
        <v>1539</v>
      </c>
      <c r="B2408">
        <f t="shared" si="255"/>
        <v>48</v>
      </c>
      <c r="C2408" s="10" t="str">
        <f>IF(B2408=B2407," ",(LOOKUP(B2408,'Co List'!$A$3:$A$362,'Co List'!$B$3:$B$362)))</f>
        <v xml:space="preserve"> </v>
      </c>
      <c r="D2408" s="6" t="s">
        <v>371</v>
      </c>
      <c r="E2408">
        <v>100</v>
      </c>
      <c r="F2408">
        <v>100</v>
      </c>
      <c r="G2408">
        <v>100</v>
      </c>
      <c r="H2408">
        <v>100</v>
      </c>
    </row>
    <row r="2409" spans="1:8" x14ac:dyDescent="0.2">
      <c r="A2409">
        <f t="shared" si="254"/>
        <v>1540</v>
      </c>
      <c r="B2409">
        <f t="shared" si="255"/>
        <v>48</v>
      </c>
      <c r="C2409" s="10" t="str">
        <f>IF(B2409=B2408," ",(LOOKUP(B2409,'Co List'!$A$3:$A$362,'Co List'!$B$3:$B$362)))</f>
        <v xml:space="preserve"> </v>
      </c>
      <c r="D2409" s="6" t="s">
        <v>372</v>
      </c>
      <c r="E2409">
        <v>0</v>
      </c>
      <c r="F2409">
        <v>0</v>
      </c>
      <c r="G2409">
        <v>0</v>
      </c>
      <c r="H2409">
        <v>0</v>
      </c>
    </row>
    <row r="2410" spans="1:8" x14ac:dyDescent="0.2">
      <c r="A2410">
        <f t="shared" si="254"/>
        <v>1541</v>
      </c>
      <c r="B2410">
        <f t="shared" si="255"/>
        <v>48</v>
      </c>
      <c r="C2410" s="10" t="str">
        <f>IF(B2410=B2409," ",(LOOKUP(B2410,'Co List'!$A$3:$A$362,'Co List'!$B$3:$B$362)))</f>
        <v xml:space="preserve"> </v>
      </c>
      <c r="D2410" s="6" t="s">
        <v>373</v>
      </c>
      <c r="E2410">
        <v>5437.53</v>
      </c>
      <c r="F2410">
        <v>8779.27</v>
      </c>
      <c r="G2410">
        <v>10878.66</v>
      </c>
      <c r="H2410">
        <v>11266.32</v>
      </c>
    </row>
    <row r="2411" spans="1:8" x14ac:dyDescent="0.2">
      <c r="A2411">
        <f t="shared" si="254"/>
        <v>1542</v>
      </c>
      <c r="B2411">
        <f t="shared" si="255"/>
        <v>48</v>
      </c>
      <c r="C2411" s="10" t="str">
        <f>IF(B2411=B2410," ",(LOOKUP(B2411,'Co List'!$A$3:$A$362,'Co List'!$B$3:$B$362)))</f>
        <v xml:space="preserve"> </v>
      </c>
      <c r="D2411" s="6" t="s">
        <v>374</v>
      </c>
      <c r="E2411">
        <v>5437.53</v>
      </c>
      <c r="F2411">
        <v>8779.27</v>
      </c>
      <c r="G2411">
        <v>10878.66</v>
      </c>
      <c r="H2411">
        <v>11266.32</v>
      </c>
    </row>
    <row r="2412" spans="1:8" x14ac:dyDescent="0.2">
      <c r="A2412">
        <f t="shared" si="254"/>
        <v>1543</v>
      </c>
      <c r="B2412">
        <f t="shared" si="255"/>
        <v>48</v>
      </c>
      <c r="C2412" s="10" t="str">
        <f>IF(B2412=B2411," ",(LOOKUP(B2412,'Co List'!$A$3:$A$362,'Co List'!$B$3:$B$362)))</f>
        <v xml:space="preserve"> </v>
      </c>
      <c r="D2412" s="6" t="s">
        <v>375</v>
      </c>
      <c r="E2412">
        <v>0</v>
      </c>
      <c r="F2412">
        <v>0</v>
      </c>
      <c r="G2412">
        <v>0</v>
      </c>
      <c r="H2412">
        <v>0</v>
      </c>
    </row>
    <row r="2413" spans="1:8" x14ac:dyDescent="0.2">
      <c r="A2413">
        <f t="shared" si="254"/>
        <v>1544</v>
      </c>
      <c r="B2413">
        <f t="shared" si="255"/>
        <v>48</v>
      </c>
      <c r="C2413" s="10" t="str">
        <f>IF(B2413=B2412," ",(LOOKUP(B2413,'Co List'!$A$3:$A$362,'Co List'!$B$3:$B$362)))</f>
        <v xml:space="preserve"> </v>
      </c>
      <c r="D2413" s="6" t="s">
        <v>376</v>
      </c>
      <c r="E2413">
        <v>0</v>
      </c>
      <c r="F2413">
        <v>0</v>
      </c>
      <c r="G2413">
        <v>0</v>
      </c>
      <c r="H2413">
        <v>0</v>
      </c>
    </row>
    <row r="2414" spans="1:8" x14ac:dyDescent="0.2">
      <c r="A2414">
        <f t="shared" si="254"/>
        <v>1545</v>
      </c>
      <c r="B2414">
        <f t="shared" si="255"/>
        <v>48</v>
      </c>
      <c r="C2414" s="10" t="str">
        <f>IF(B2414=B2413," ",(LOOKUP(B2414,'Co List'!$A$3:$A$362,'Co List'!$B$3:$B$362)))</f>
        <v xml:space="preserve"> </v>
      </c>
      <c r="D2414" s="6" t="s">
        <v>377</v>
      </c>
      <c r="E2414">
        <v>5437.53</v>
      </c>
      <c r="F2414">
        <v>8779.27</v>
      </c>
      <c r="G2414">
        <v>10878.66</v>
      </c>
      <c r="H2414">
        <v>11266.32</v>
      </c>
    </row>
    <row r="2415" spans="1:8" ht="15" x14ac:dyDescent="0.25">
      <c r="A2415">
        <f t="shared" si="254"/>
        <v>1546</v>
      </c>
      <c r="B2415">
        <f t="shared" si="255"/>
        <v>48</v>
      </c>
      <c r="C2415" s="10" t="str">
        <f>IF(B2415=B2414," ",(LOOKUP(B2415,'Co List'!$A$3:$A$362,'Co List'!$B$3:$B$362)))</f>
        <v xml:space="preserve"> </v>
      </c>
      <c r="D2415" s="8" t="s">
        <v>378</v>
      </c>
      <c r="E2415">
        <v>5437.53</v>
      </c>
      <c r="F2415">
        <v>8779.27</v>
      </c>
      <c r="G2415">
        <v>10878.66</v>
      </c>
      <c r="H2415">
        <v>11266.32</v>
      </c>
    </row>
    <row r="2416" spans="1:8" ht="15" x14ac:dyDescent="0.25">
      <c r="A2416">
        <f t="shared" si="254"/>
        <v>1547</v>
      </c>
      <c r="B2416">
        <f t="shared" si="255"/>
        <v>48</v>
      </c>
      <c r="C2416" s="10" t="str">
        <f>IF(B2416=B2415," ",(LOOKUP(B2416,'Co List'!$A$3:$A$362,'Co List'!$B$3:$B$362)))</f>
        <v xml:space="preserve"> </v>
      </c>
      <c r="D2416" s="8" t="s">
        <v>379</v>
      </c>
      <c r="E2416">
        <v>0</v>
      </c>
      <c r="F2416">
        <v>0</v>
      </c>
      <c r="G2416">
        <v>0</v>
      </c>
      <c r="H2416">
        <v>0</v>
      </c>
    </row>
    <row r="2417" spans="1:8" ht="15" x14ac:dyDescent="0.25">
      <c r="A2417">
        <f t="shared" si="254"/>
        <v>1548</v>
      </c>
      <c r="B2417">
        <f t="shared" si="255"/>
        <v>48</v>
      </c>
      <c r="C2417" s="10" t="str">
        <f>IF(B2417=B2416," ",(LOOKUP(B2417,'Co List'!$A$3:$A$362,'Co List'!$B$3:$B$362)))</f>
        <v xml:space="preserve"> </v>
      </c>
      <c r="D2417" s="8" t="s">
        <v>380</v>
      </c>
      <c r="E2417">
        <v>0</v>
      </c>
      <c r="F2417">
        <v>0</v>
      </c>
      <c r="G2417">
        <v>0</v>
      </c>
      <c r="H2417">
        <v>0</v>
      </c>
    </row>
    <row r="2418" spans="1:8" ht="15" x14ac:dyDescent="0.25">
      <c r="A2418">
        <f t="shared" si="254"/>
        <v>1549</v>
      </c>
      <c r="B2418">
        <f t="shared" si="255"/>
        <v>48</v>
      </c>
      <c r="C2418" s="10" t="str">
        <f>IF(B2418=B2417," ",(LOOKUP(B2418,'Co List'!$A$3:$A$362,'Co List'!$B$3:$B$362)))</f>
        <v xml:space="preserve"> </v>
      </c>
      <c r="D2418" s="8" t="s">
        <v>381</v>
      </c>
      <c r="E2418">
        <v>0</v>
      </c>
      <c r="F2418">
        <v>0</v>
      </c>
      <c r="G2418">
        <v>0</v>
      </c>
      <c r="H2418">
        <v>0</v>
      </c>
    </row>
    <row r="2419" spans="1:8" ht="15" x14ac:dyDescent="0.25">
      <c r="A2419">
        <f t="shared" si="254"/>
        <v>1550</v>
      </c>
      <c r="B2419">
        <f t="shared" si="255"/>
        <v>48</v>
      </c>
      <c r="C2419" s="10" t="str">
        <f>IF(B2419=B2418," ",(LOOKUP(B2419,'Co List'!$A$3:$A$362,'Co List'!$B$3:$B$362)))</f>
        <v xml:space="preserve"> </v>
      </c>
      <c r="D2419" s="8" t="s">
        <v>382</v>
      </c>
      <c r="E2419">
        <v>0</v>
      </c>
      <c r="F2419">
        <v>0</v>
      </c>
      <c r="G2419">
        <v>0</v>
      </c>
      <c r="H2419">
        <v>0</v>
      </c>
    </row>
    <row r="2420" spans="1:8" ht="15" x14ac:dyDescent="0.25">
      <c r="A2420">
        <f t="shared" si="254"/>
        <v>1551</v>
      </c>
      <c r="B2420">
        <f t="shared" si="255"/>
        <v>48</v>
      </c>
      <c r="C2420" s="10" t="str">
        <f>IF(B2420=B2419," ",(LOOKUP(B2420,'Co List'!$A$3:$A$362,'Co List'!$B$3:$B$362)))</f>
        <v xml:space="preserve"> </v>
      </c>
      <c r="D2420" s="8" t="s">
        <v>383</v>
      </c>
      <c r="E2420">
        <v>0</v>
      </c>
      <c r="F2420">
        <v>0</v>
      </c>
      <c r="G2420">
        <v>0</v>
      </c>
      <c r="H2420">
        <v>0</v>
      </c>
    </row>
    <row r="2421" spans="1:8" x14ac:dyDescent="0.2">
      <c r="A2421">
        <f t="shared" si="254"/>
        <v>1552</v>
      </c>
      <c r="B2421">
        <f t="shared" si="255"/>
        <v>48</v>
      </c>
      <c r="C2421" s="10" t="str">
        <f>IF(B2421=B2420," ",(LOOKUP(B2421,'Co List'!$A$3:$A$362,'Co List'!$B$3:$B$362)))</f>
        <v xml:space="preserve"> </v>
      </c>
      <c r="D2421" s="6" t="s">
        <v>384</v>
      </c>
      <c r="E2421">
        <v>0</v>
      </c>
      <c r="F2421">
        <v>0</v>
      </c>
      <c r="G2421">
        <v>0</v>
      </c>
      <c r="H2421">
        <v>0</v>
      </c>
    </row>
    <row r="2422" spans="1:8" x14ac:dyDescent="0.2">
      <c r="A2422">
        <f t="shared" si="254"/>
        <v>1553</v>
      </c>
      <c r="B2422">
        <f t="shared" si="255"/>
        <v>48</v>
      </c>
      <c r="C2422" s="10" t="str">
        <f>IF(B2422=B2421," ",(LOOKUP(B2422,'Co List'!$A$3:$A$362,'Co List'!$B$3:$B$362)))</f>
        <v xml:space="preserve"> </v>
      </c>
      <c r="D2422" s="6" t="s">
        <v>385</v>
      </c>
      <c r="E2422">
        <v>0</v>
      </c>
      <c r="F2422">
        <v>0</v>
      </c>
      <c r="G2422">
        <v>0</v>
      </c>
      <c r="H2422">
        <v>0</v>
      </c>
    </row>
    <row r="2423" spans="1:8" x14ac:dyDescent="0.2">
      <c r="A2423">
        <f t="shared" si="254"/>
        <v>1554</v>
      </c>
      <c r="B2423">
        <f t="shared" si="255"/>
        <v>48</v>
      </c>
      <c r="C2423" s="10" t="str">
        <f>IF(B2423=B2422," ",(LOOKUP(B2423,'Co List'!$A$3:$A$362,'Co List'!$B$3:$B$362)))</f>
        <v xml:space="preserve"> </v>
      </c>
      <c r="D2423" s="6" t="s">
        <v>386</v>
      </c>
      <c r="E2423">
        <v>0</v>
      </c>
      <c r="F2423">
        <v>0</v>
      </c>
      <c r="G2423">
        <v>0</v>
      </c>
      <c r="H2423">
        <v>0</v>
      </c>
    </row>
    <row r="2424" spans="1:8" x14ac:dyDescent="0.2">
      <c r="A2424">
        <f t="shared" si="254"/>
        <v>1555</v>
      </c>
      <c r="B2424">
        <f t="shared" si="255"/>
        <v>48</v>
      </c>
      <c r="C2424" s="10" t="str">
        <f>IF(B2424=B2423," ",(LOOKUP(B2424,'Co List'!$A$3:$A$362,'Co List'!$B$3:$B$362)))</f>
        <v xml:space="preserve"> </v>
      </c>
      <c r="D2424" s="6" t="s">
        <v>387</v>
      </c>
      <c r="E2424">
        <v>0</v>
      </c>
      <c r="F2424">
        <v>0</v>
      </c>
      <c r="G2424">
        <v>0</v>
      </c>
      <c r="H2424">
        <v>0</v>
      </c>
    </row>
    <row r="2425" spans="1:8" x14ac:dyDescent="0.2">
      <c r="A2425">
        <f t="shared" si="254"/>
        <v>1556</v>
      </c>
      <c r="B2425">
        <f t="shared" si="255"/>
        <v>48</v>
      </c>
      <c r="C2425" s="10" t="str">
        <f>IF(B2425=B2424," ",(LOOKUP(B2425,'Co List'!$A$3:$A$362,'Co List'!$B$3:$B$362)))</f>
        <v xml:space="preserve"> </v>
      </c>
      <c r="D2425" s="6" t="s">
        <v>388</v>
      </c>
      <c r="E2425">
        <v>0</v>
      </c>
      <c r="F2425">
        <v>0</v>
      </c>
      <c r="G2425">
        <v>0</v>
      </c>
      <c r="H2425">
        <v>0</v>
      </c>
    </row>
    <row r="2426" spans="1:8" x14ac:dyDescent="0.2">
      <c r="A2426">
        <f t="shared" si="254"/>
        <v>1557</v>
      </c>
      <c r="B2426">
        <f t="shared" si="255"/>
        <v>48</v>
      </c>
      <c r="C2426" s="10" t="str">
        <f>IF(B2426=B2425," ",(LOOKUP(B2426,'Co List'!$A$3:$A$362,'Co List'!$B$3:$B$362)))</f>
        <v xml:space="preserve"> </v>
      </c>
      <c r="D2426" s="6" t="s">
        <v>389</v>
      </c>
      <c r="E2426">
        <v>0</v>
      </c>
      <c r="F2426">
        <v>0</v>
      </c>
      <c r="G2426">
        <v>0</v>
      </c>
      <c r="H2426">
        <v>0</v>
      </c>
    </row>
    <row r="2427" spans="1:8" x14ac:dyDescent="0.2">
      <c r="A2427">
        <f t="shared" si="254"/>
        <v>1558</v>
      </c>
      <c r="B2427">
        <f t="shared" si="255"/>
        <v>48</v>
      </c>
      <c r="C2427" s="10" t="str">
        <f>IF(B2427=B2426," ",(LOOKUP(B2427,'Co List'!$A$3:$A$362,'Co List'!$B$3:$B$362)))</f>
        <v xml:space="preserve"> </v>
      </c>
      <c r="D2427" s="6" t="s">
        <v>390</v>
      </c>
      <c r="E2427">
        <v>0</v>
      </c>
      <c r="F2427">
        <v>0</v>
      </c>
      <c r="G2427">
        <v>0</v>
      </c>
      <c r="H2427">
        <v>0</v>
      </c>
    </row>
    <row r="2428" spans="1:8" x14ac:dyDescent="0.2">
      <c r="A2428">
        <f t="shared" si="254"/>
        <v>1559</v>
      </c>
      <c r="B2428">
        <f t="shared" si="255"/>
        <v>48</v>
      </c>
      <c r="C2428" s="10" t="str">
        <f>IF(B2428=B2427," ",(LOOKUP(B2428,'Co List'!$A$3:$A$362,'Co List'!$B$3:$B$362)))</f>
        <v xml:space="preserve"> </v>
      </c>
      <c r="D2428" s="6" t="s">
        <v>391</v>
      </c>
      <c r="E2428">
        <v>0</v>
      </c>
      <c r="F2428">
        <v>0</v>
      </c>
      <c r="G2428">
        <v>0</v>
      </c>
      <c r="H2428">
        <v>0</v>
      </c>
    </row>
    <row r="2429" spans="1:8" x14ac:dyDescent="0.2">
      <c r="A2429">
        <f t="shared" si="254"/>
        <v>1560</v>
      </c>
      <c r="B2429">
        <f t="shared" si="255"/>
        <v>48</v>
      </c>
      <c r="C2429" s="10" t="str">
        <f>IF(B2429=B2428," ",(LOOKUP(B2429,'Co List'!$A$3:$A$362,'Co List'!$B$3:$B$362)))</f>
        <v xml:space="preserve"> </v>
      </c>
      <c r="D2429" s="6" t="s">
        <v>392</v>
      </c>
      <c r="E2429">
        <v>0</v>
      </c>
      <c r="F2429">
        <v>0</v>
      </c>
      <c r="G2429">
        <v>0</v>
      </c>
      <c r="H2429">
        <v>0</v>
      </c>
    </row>
    <row r="2430" spans="1:8" x14ac:dyDescent="0.2">
      <c r="A2430">
        <f t="shared" si="254"/>
        <v>1561</v>
      </c>
      <c r="B2430">
        <f t="shared" si="255"/>
        <v>48</v>
      </c>
      <c r="C2430" s="10" t="str">
        <f>IF(B2430=B2429," ",(LOOKUP(B2430,'Co List'!$A$3:$A$362,'Co List'!$B$3:$B$362)))</f>
        <v xml:space="preserve"> </v>
      </c>
      <c r="D2430" s="6" t="s">
        <v>393</v>
      </c>
      <c r="E2430">
        <v>0</v>
      </c>
      <c r="F2430">
        <v>0</v>
      </c>
      <c r="G2430">
        <v>0</v>
      </c>
      <c r="H2430">
        <v>0</v>
      </c>
    </row>
    <row r="2431" spans="1:8" ht="15" x14ac:dyDescent="0.25">
      <c r="A2431">
        <f t="shared" si="254"/>
        <v>1562</v>
      </c>
      <c r="B2431">
        <f t="shared" si="255"/>
        <v>48</v>
      </c>
      <c r="C2431" s="10" t="str">
        <f>IF(B2431=B2430," ",(LOOKUP(B2431,'Co List'!$A$3:$A$362,'Co List'!$B$3:$B$362)))</f>
        <v xml:space="preserve"> </v>
      </c>
      <c r="D2431" s="8" t="s">
        <v>394</v>
      </c>
      <c r="E2431">
        <v>0</v>
      </c>
      <c r="F2431">
        <v>0</v>
      </c>
      <c r="G2431">
        <v>0</v>
      </c>
      <c r="H2431">
        <v>0</v>
      </c>
    </row>
    <row r="2432" spans="1:8" ht="15" x14ac:dyDescent="0.25">
      <c r="A2432">
        <f t="shared" si="254"/>
        <v>1563</v>
      </c>
      <c r="B2432">
        <f t="shared" si="255"/>
        <v>48</v>
      </c>
      <c r="C2432" s="10" t="str">
        <f>IF(B2432=B2431," ",(LOOKUP(B2432,'Co List'!$A$3:$A$362,'Co List'!$B$3:$B$362)))</f>
        <v xml:space="preserve"> </v>
      </c>
      <c r="D2432" s="8" t="s">
        <v>395</v>
      </c>
      <c r="E2432">
        <v>0</v>
      </c>
      <c r="F2432">
        <v>0</v>
      </c>
      <c r="G2432">
        <v>0</v>
      </c>
      <c r="H2432">
        <v>0</v>
      </c>
    </row>
    <row r="2433" spans="1:8" ht="15" x14ac:dyDescent="0.25">
      <c r="A2433">
        <f t="shared" si="254"/>
        <v>1564</v>
      </c>
      <c r="B2433">
        <f t="shared" si="255"/>
        <v>48</v>
      </c>
      <c r="C2433" s="10" t="str">
        <f>IF(B2433=B2432," ",(LOOKUP(B2433,'Co List'!$A$3:$A$362,'Co List'!$B$3:$B$362)))</f>
        <v xml:space="preserve"> </v>
      </c>
      <c r="D2433" s="8" t="s">
        <v>396</v>
      </c>
      <c r="E2433">
        <v>6713</v>
      </c>
      <c r="F2433">
        <v>11113</v>
      </c>
      <c r="G2433">
        <v>13947</v>
      </c>
      <c r="H2433">
        <v>14444</v>
      </c>
    </row>
    <row r="2434" spans="1:8" x14ac:dyDescent="0.2">
      <c r="A2434">
        <f t="shared" si="254"/>
        <v>1565</v>
      </c>
      <c r="B2434">
        <f t="shared" si="255"/>
        <v>48</v>
      </c>
      <c r="C2434" s="10" t="str">
        <f>IF(B2434=B2433," ",(LOOKUP(B2434,'Co List'!$A$3:$A$362,'Co List'!$B$3:$B$362)))</f>
        <v xml:space="preserve"> </v>
      </c>
      <c r="D2434" s="6" t="s">
        <v>397</v>
      </c>
      <c r="E2434">
        <v>6713</v>
      </c>
      <c r="F2434">
        <v>11113</v>
      </c>
      <c r="G2434">
        <v>13947</v>
      </c>
      <c r="H2434">
        <v>14444</v>
      </c>
    </row>
    <row r="2435" spans="1:8" x14ac:dyDescent="0.2">
      <c r="A2435">
        <f t="shared" si="254"/>
        <v>1566</v>
      </c>
      <c r="B2435">
        <f t="shared" si="255"/>
        <v>48</v>
      </c>
      <c r="C2435" s="10" t="str">
        <f>IF(B2435=B2434," ",(LOOKUP(B2435,'Co List'!$A$3:$A$362,'Co List'!$B$3:$B$362)))</f>
        <v xml:space="preserve"> </v>
      </c>
      <c r="D2435" s="6" t="s">
        <v>398</v>
      </c>
      <c r="E2435">
        <v>0</v>
      </c>
      <c r="F2435">
        <v>0</v>
      </c>
      <c r="G2435">
        <v>0</v>
      </c>
      <c r="H2435">
        <v>0</v>
      </c>
    </row>
    <row r="2436" spans="1:8" x14ac:dyDescent="0.2">
      <c r="A2436">
        <f t="shared" si="254"/>
        <v>1567</v>
      </c>
      <c r="B2436">
        <f t="shared" si="255"/>
        <v>48</v>
      </c>
      <c r="C2436" s="10" t="str">
        <f>IF(B2436=B2435," ",(LOOKUP(B2436,'Co List'!$A$3:$A$362,'Co List'!$B$3:$B$362)))</f>
        <v xml:space="preserve"> </v>
      </c>
      <c r="D2436" s="6" t="s">
        <v>399</v>
      </c>
      <c r="E2436">
        <v>0</v>
      </c>
      <c r="F2436">
        <v>0</v>
      </c>
      <c r="G2436">
        <v>0</v>
      </c>
      <c r="H2436">
        <v>0</v>
      </c>
    </row>
    <row r="2437" spans="1:8" x14ac:dyDescent="0.2">
      <c r="A2437">
        <f t="shared" ref="A2437:A2500" si="260">IF(A2436&gt;0,A2436+1,(IF($C$1=C2437,1,0)))</f>
        <v>1568</v>
      </c>
      <c r="B2437">
        <f t="shared" ref="B2437:B2500" si="261">IF(D2437=$D$3,B2436+1,B2436)</f>
        <v>48</v>
      </c>
      <c r="C2437" s="10" t="str">
        <f>IF(B2437=B2436," ",(LOOKUP(B2437,'Co List'!$A$3:$A$362,'Co List'!$B$3:$B$362)))</f>
        <v xml:space="preserve"> </v>
      </c>
      <c r="D2437" s="6" t="s">
        <v>400</v>
      </c>
      <c r="E2437">
        <v>0</v>
      </c>
      <c r="F2437">
        <v>0</v>
      </c>
      <c r="G2437">
        <v>0</v>
      </c>
      <c r="H2437">
        <v>0</v>
      </c>
    </row>
    <row r="2438" spans="1:8" x14ac:dyDescent="0.2">
      <c r="A2438">
        <f t="shared" si="260"/>
        <v>1569</v>
      </c>
      <c r="B2438">
        <f t="shared" si="261"/>
        <v>48</v>
      </c>
      <c r="C2438" s="10" t="str">
        <f>IF(B2438=B2437," ",(LOOKUP(B2438,'Co List'!$A$3:$A$362,'Co List'!$B$3:$B$362)))</f>
        <v xml:space="preserve"> </v>
      </c>
      <c r="D2438" s="6" t="s">
        <v>401</v>
      </c>
      <c r="E2438">
        <v>3.658585</v>
      </c>
      <c r="F2438">
        <v>5.9787939999999997</v>
      </c>
      <c r="G2438">
        <v>6.9874470000000004</v>
      </c>
      <c r="H2438">
        <v>9.0274999999999999</v>
      </c>
    </row>
    <row r="2439" spans="1:8" x14ac:dyDescent="0.2">
      <c r="A2439">
        <f t="shared" si="260"/>
        <v>1570</v>
      </c>
      <c r="B2439">
        <f t="shared" si="261"/>
        <v>48</v>
      </c>
      <c r="C2439" s="10" t="str">
        <f>IF(B2439=B2438," ",(LOOKUP(B2439,'Co List'!$A$3:$A$362,'Co List'!$B$3:$B$362)))</f>
        <v xml:space="preserve"> </v>
      </c>
      <c r="D2439" s="6" t="s">
        <v>402</v>
      </c>
      <c r="E2439">
        <v>0</v>
      </c>
      <c r="F2439">
        <v>0</v>
      </c>
      <c r="G2439">
        <v>0</v>
      </c>
      <c r="H2439">
        <v>0</v>
      </c>
    </row>
    <row r="2440" spans="1:8" x14ac:dyDescent="0.2">
      <c r="A2440">
        <f t="shared" si="260"/>
        <v>1571</v>
      </c>
      <c r="B2440">
        <f t="shared" si="261"/>
        <v>48</v>
      </c>
      <c r="C2440" s="10" t="str">
        <f>IF(B2440=B2439," ",(LOOKUP(B2440,'Co List'!$A$3:$A$362,'Co List'!$B$3:$B$362)))</f>
        <v xml:space="preserve"> </v>
      </c>
      <c r="D2440" s="6" t="s">
        <v>403</v>
      </c>
      <c r="E2440">
        <v>0</v>
      </c>
      <c r="F2440">
        <v>0</v>
      </c>
      <c r="G2440">
        <v>0</v>
      </c>
      <c r="H2440">
        <v>0</v>
      </c>
    </row>
    <row r="2441" spans="1:8" x14ac:dyDescent="0.2">
      <c r="A2441">
        <f t="shared" si="260"/>
        <v>1572</v>
      </c>
      <c r="B2441">
        <f t="shared" si="261"/>
        <v>48</v>
      </c>
      <c r="C2441" s="10" t="str">
        <f>IF(B2441=B2440," ",(LOOKUP(B2441,'Co List'!$A$3:$A$362,'Co List'!$B$3:$B$362)))</f>
        <v xml:space="preserve"> </v>
      </c>
      <c r="D2441" s="6" t="s">
        <v>404</v>
      </c>
      <c r="E2441" s="11">
        <v>3.658585</v>
      </c>
      <c r="F2441" s="11">
        <v>5.9787939999999997</v>
      </c>
      <c r="G2441" s="11">
        <v>6.9874470000000004</v>
      </c>
      <c r="H2441" s="11">
        <v>9.0274999999999999</v>
      </c>
    </row>
    <row r="2442" spans="1:8" x14ac:dyDescent="0.2">
      <c r="A2442">
        <f t="shared" si="260"/>
        <v>1573</v>
      </c>
      <c r="B2442">
        <f t="shared" si="261"/>
        <v>48</v>
      </c>
      <c r="C2442" s="10" t="str">
        <f>IF(B2442=B2441," ",(LOOKUP(B2442,'Co List'!$A$3:$A$362,'Co List'!$B$3:$B$362)))</f>
        <v xml:space="preserve"> </v>
      </c>
      <c r="D2442" s="6" t="s">
        <v>405</v>
      </c>
      <c r="E2442">
        <v>279.61</v>
      </c>
      <c r="F2442">
        <v>493.78</v>
      </c>
      <c r="G2442">
        <v>584.04999999999995</v>
      </c>
      <c r="H2442">
        <v>573.32000000000005</v>
      </c>
    </row>
    <row r="2443" spans="1:8" x14ac:dyDescent="0.2">
      <c r="A2443">
        <f t="shared" si="260"/>
        <v>1574</v>
      </c>
      <c r="B2443">
        <f t="shared" si="261"/>
        <v>48</v>
      </c>
      <c r="C2443" s="10" t="str">
        <f>IF(B2443=B2442," ",(LOOKUP(B2443,'Co List'!$A$3:$A$362,'Co List'!$B$3:$B$362)))</f>
        <v xml:space="preserve"> </v>
      </c>
      <c r="D2443" s="6" t="s">
        <v>406</v>
      </c>
      <c r="E2443">
        <v>37.979999999999997</v>
      </c>
      <c r="F2443">
        <v>59.6</v>
      </c>
      <c r="G2443">
        <v>65.05</v>
      </c>
      <c r="H2443">
        <v>41.95</v>
      </c>
    </row>
    <row r="2444" spans="1:8" x14ac:dyDescent="0.2">
      <c r="A2444">
        <f t="shared" si="260"/>
        <v>1575</v>
      </c>
      <c r="B2444">
        <f t="shared" si="261"/>
        <v>48</v>
      </c>
      <c r="C2444" s="10" t="str">
        <f>IF(B2444=B2443," ",(LOOKUP(B2444,'Co List'!$A$3:$A$362,'Co List'!$B$3:$B$362)))</f>
        <v xml:space="preserve"> </v>
      </c>
      <c r="D2444" s="6" t="s">
        <v>407</v>
      </c>
      <c r="E2444" s="11">
        <v>13.51</v>
      </c>
      <c r="F2444" s="11">
        <v>20.059999999999999</v>
      </c>
      <c r="G2444" s="11">
        <v>33.47</v>
      </c>
      <c r="H2444" s="11">
        <v>0.96399999999999997</v>
      </c>
    </row>
    <row r="2445" spans="1:8" x14ac:dyDescent="0.2">
      <c r="A2445">
        <f t="shared" si="260"/>
        <v>1576</v>
      </c>
      <c r="B2445">
        <f t="shared" si="261"/>
        <v>48</v>
      </c>
      <c r="C2445" s="10" t="str">
        <f>IF(B2445=B2444," ",(LOOKUP(B2445,'Co List'!$A$3:$A$362,'Co List'!$B$3:$B$362)))</f>
        <v xml:space="preserve"> </v>
      </c>
      <c r="D2445" s="6" t="s">
        <v>408</v>
      </c>
      <c r="E2445">
        <v>12.2</v>
      </c>
      <c r="F2445">
        <v>12.2</v>
      </c>
      <c r="G2445">
        <v>12.2</v>
      </c>
      <c r="H2445">
        <v>12.24</v>
      </c>
    </row>
    <row r="2446" spans="1:8" x14ac:dyDescent="0.2">
      <c r="A2446">
        <f t="shared" si="260"/>
        <v>1577</v>
      </c>
      <c r="B2446">
        <f t="shared" si="261"/>
        <v>48</v>
      </c>
      <c r="C2446" s="10" t="str">
        <f>IF(B2446=B2445," ",(LOOKUP(B2446,'Co List'!$A$3:$A$362,'Co List'!$B$3:$B$362)))</f>
        <v xml:space="preserve"> </v>
      </c>
      <c r="D2446" s="6" t="s">
        <v>409</v>
      </c>
      <c r="E2446">
        <v>4.4000000000000004</v>
      </c>
      <c r="F2446">
        <v>6.94</v>
      </c>
      <c r="G2446">
        <v>9.84</v>
      </c>
      <c r="H2446">
        <v>10.67</v>
      </c>
    </row>
    <row r="2447" spans="1:8" x14ac:dyDescent="0.2">
      <c r="A2447">
        <f t="shared" si="260"/>
        <v>1578</v>
      </c>
      <c r="B2447">
        <f t="shared" si="261"/>
        <v>48</v>
      </c>
      <c r="C2447" s="10" t="str">
        <f>IF(B2447=B2446," ",(LOOKUP(B2447,'Co List'!$A$3:$A$362,'Co List'!$B$3:$B$362)))</f>
        <v xml:space="preserve"> </v>
      </c>
      <c r="D2447" s="6" t="s">
        <v>410</v>
      </c>
      <c r="E2447">
        <v>3.658585</v>
      </c>
      <c r="F2447">
        <v>5.9787939999999997</v>
      </c>
      <c r="G2447">
        <v>6.9874470000000004</v>
      </c>
      <c r="H2447">
        <v>9.0274999999999999</v>
      </c>
    </row>
    <row r="2448" spans="1:8" x14ac:dyDescent="0.2">
      <c r="A2448">
        <f t="shared" si="260"/>
        <v>1579</v>
      </c>
      <c r="B2448">
        <f t="shared" si="261"/>
        <v>48</v>
      </c>
      <c r="C2448" s="10" t="str">
        <f>IF(B2448=B2447," ",(LOOKUP(B2448,'Co List'!$A$3:$A$362,'Co List'!$B$3:$B$362)))</f>
        <v xml:space="preserve"> </v>
      </c>
      <c r="D2448" s="6" t="s">
        <v>411</v>
      </c>
      <c r="E2448">
        <v>3.658585</v>
      </c>
      <c r="F2448">
        <v>5.9787939999999997</v>
      </c>
      <c r="G2448">
        <v>6.9874470000000004</v>
      </c>
      <c r="H2448">
        <v>9.0274999999999999</v>
      </c>
    </row>
    <row r="2449" spans="1:16" x14ac:dyDescent="0.2">
      <c r="A2449">
        <f t="shared" si="260"/>
        <v>1580</v>
      </c>
      <c r="B2449">
        <f t="shared" si="261"/>
        <v>48</v>
      </c>
      <c r="C2449" s="10" t="str">
        <f>IF(B2449=B2448," ",(LOOKUP(B2449,'Co List'!$A$3:$A$362,'Co List'!$B$3:$B$362)))</f>
        <v xml:space="preserve"> </v>
      </c>
      <c r="D2449" s="6" t="s">
        <v>412</v>
      </c>
      <c r="E2449">
        <v>-0.74141500000000038</v>
      </c>
      <c r="F2449">
        <v>-0.96120600000000067</v>
      </c>
      <c r="G2449">
        <v>-2.8525529999999995</v>
      </c>
      <c r="H2449">
        <v>-1.6425000000000001</v>
      </c>
    </row>
    <row r="2450" spans="1:16" ht="13.5" thickBot="1" x14ac:dyDescent="0.25">
      <c r="A2450">
        <f t="shared" si="260"/>
        <v>1581</v>
      </c>
      <c r="B2450">
        <f t="shared" si="261"/>
        <v>48</v>
      </c>
      <c r="C2450" s="10" t="str">
        <f>IF(B2450=B2449," ",(LOOKUP(B2450,'Co List'!$A$3:$A$362,'Co List'!$B$3:$B$362)))</f>
        <v xml:space="preserve"> </v>
      </c>
      <c r="D2450" s="9" t="s">
        <v>413</v>
      </c>
      <c r="E2450">
        <v>12</v>
      </c>
      <c r="F2450">
        <v>12</v>
      </c>
      <c r="G2450">
        <v>12</v>
      </c>
      <c r="H2450">
        <v>12</v>
      </c>
    </row>
    <row r="2451" spans="1:16" ht="15" x14ac:dyDescent="0.25">
      <c r="A2451">
        <f t="shared" si="260"/>
        <v>1582</v>
      </c>
      <c r="B2451">
        <f t="shared" si="261"/>
        <v>49</v>
      </c>
      <c r="C2451" s="10" t="str">
        <f>IF(B2451=B2450," ",(LOOKUP(B2451,'Co List'!$A$3:$A$362,'Co List'!$B$3:$B$362)))</f>
        <v>BAJAJ CORPORATION</v>
      </c>
      <c r="D2451" s="4" t="s">
        <v>362</v>
      </c>
      <c r="E2451">
        <v>34.777344493456098</v>
      </c>
      <c r="F2451">
        <v>34.84541229293427</v>
      </c>
      <c r="G2451">
        <v>34.968621307694107</v>
      </c>
      <c r="H2451">
        <v>34.968795565919926</v>
      </c>
      <c r="J2451">
        <f t="shared" ref="J2451" si="262">COUNTIF(E2493:H2493,0)</f>
        <v>0</v>
      </c>
      <c r="K2451">
        <f>SUM(E2451:H2451)/(4-J2451)</f>
        <v>34.890043415001102</v>
      </c>
      <c r="L2451">
        <f>SUM(E2461:H2461)/(4-J2451)</f>
        <v>292.14654576204373</v>
      </c>
      <c r="M2451">
        <f>E2461</f>
        <v>158.06042310875912</v>
      </c>
      <c r="N2451">
        <f t="shared" ref="N2451" si="263">F2461</f>
        <v>284.43441177992702</v>
      </c>
      <c r="O2451">
        <f t="shared" ref="O2451" si="264">G2461</f>
        <v>287.33141444999995</v>
      </c>
      <c r="P2451">
        <f t="shared" ref="P2451" si="265">H2461</f>
        <v>438.75993370948902</v>
      </c>
    </row>
    <row r="2452" spans="1:16" x14ac:dyDescent="0.2">
      <c r="A2452">
        <f t="shared" si="260"/>
        <v>1583</v>
      </c>
      <c r="B2452">
        <f t="shared" si="261"/>
        <v>49</v>
      </c>
      <c r="C2452" s="10" t="str">
        <f>IF(B2452=B2451," ",(LOOKUP(B2452,'Co List'!$A$3:$A$362,'Co List'!$B$3:$B$362)))</f>
        <v xml:space="preserve"> </v>
      </c>
      <c r="D2452" s="6" t="s">
        <v>364</v>
      </c>
      <c r="E2452">
        <v>0</v>
      </c>
      <c r="F2452">
        <v>0</v>
      </c>
      <c r="G2452">
        <v>0</v>
      </c>
      <c r="H2452">
        <v>0</v>
      </c>
    </row>
    <row r="2453" spans="1:16" x14ac:dyDescent="0.2">
      <c r="A2453">
        <f t="shared" si="260"/>
        <v>1584</v>
      </c>
      <c r="B2453">
        <f t="shared" si="261"/>
        <v>49</v>
      </c>
      <c r="C2453" s="10" t="str">
        <f>IF(B2453=B2452," ",(LOOKUP(B2453,'Co List'!$A$3:$A$362,'Co List'!$B$3:$B$362)))</f>
        <v xml:space="preserve"> </v>
      </c>
      <c r="D2453" s="6" t="s">
        <v>365</v>
      </c>
      <c r="E2453">
        <v>0.80634844969268005</v>
      </c>
      <c r="F2453">
        <v>0.78758843176977467</v>
      </c>
      <c r="G2453">
        <v>0.77952304387695037</v>
      </c>
      <c r="H2453">
        <v>0.7795256926019829</v>
      </c>
    </row>
    <row r="2454" spans="1:16" x14ac:dyDescent="0.2">
      <c r="A2454">
        <f t="shared" si="260"/>
        <v>1585</v>
      </c>
      <c r="B2454">
        <f t="shared" si="261"/>
        <v>49</v>
      </c>
      <c r="C2454" s="10" t="str">
        <f>IF(B2454=B2453," ",(LOOKUP(B2454,'Co List'!$A$3:$A$362,'Co List'!$B$3:$B$362)))</f>
        <v xml:space="preserve"> </v>
      </c>
      <c r="D2454" s="7" t="s">
        <v>366</v>
      </c>
      <c r="E2454">
        <v>5.3656196316368775E-2</v>
      </c>
      <c r="F2454">
        <v>7.9132654067417929E-2</v>
      </c>
      <c r="G2454">
        <v>6.0706812543576079E-2</v>
      </c>
      <c r="H2454">
        <v>7.2317900431753054E-2</v>
      </c>
    </row>
    <row r="2455" spans="1:16" x14ac:dyDescent="0.2">
      <c r="A2455">
        <f t="shared" si="260"/>
        <v>1586</v>
      </c>
      <c r="B2455">
        <f t="shared" si="261"/>
        <v>49</v>
      </c>
      <c r="C2455" s="10" t="str">
        <f>IF(B2455=B2454," ",(LOOKUP(B2455,'Co List'!$A$3:$A$362,'Co List'!$B$3:$B$362)))</f>
        <v xml:space="preserve"> </v>
      </c>
      <c r="D2455" s="6" t="s">
        <v>367</v>
      </c>
      <c r="E2455">
        <v>188.36899429002401</v>
      </c>
      <c r="F2455">
        <v>338.20976430431278</v>
      </c>
      <c r="G2455">
        <v>239.28332315956027</v>
      </c>
      <c r="H2455">
        <v>262.13402659188017</v>
      </c>
    </row>
    <row r="2456" spans="1:16" x14ac:dyDescent="0.2">
      <c r="A2456">
        <f t="shared" si="260"/>
        <v>1587</v>
      </c>
      <c r="B2456">
        <f t="shared" si="261"/>
        <v>49</v>
      </c>
      <c r="C2456" s="10" t="str">
        <f>IF(B2456=B2455," ",(LOOKUP(B2456,'Co List'!$A$3:$A$362,'Co List'!$B$3:$B$362)))</f>
        <v xml:space="preserve"> </v>
      </c>
      <c r="D2456" s="6" t="s">
        <v>368</v>
      </c>
      <c r="E2456">
        <v>1.2644833848700729E-3</v>
      </c>
      <c r="F2456">
        <v>1.928368893423234E-3</v>
      </c>
      <c r="G2456">
        <v>1.9480095894915252E-3</v>
      </c>
      <c r="H2456">
        <v>2.9746436183694172E-3</v>
      </c>
    </row>
    <row r="2457" spans="1:16" x14ac:dyDescent="0.2">
      <c r="A2457">
        <f t="shared" si="260"/>
        <v>1588</v>
      </c>
      <c r="B2457">
        <f t="shared" si="261"/>
        <v>49</v>
      </c>
      <c r="C2457" s="10" t="str">
        <f>IF(B2457=B2456," ",(LOOKUP(B2457,'Co List'!$A$3:$A$362,'Co List'!$B$3:$B$362)))</f>
        <v xml:space="preserve"> </v>
      </c>
      <c r="D2457" s="6" t="s">
        <v>369</v>
      </c>
      <c r="E2457">
        <v>0.1541451366381501</v>
      </c>
      <c r="F2457">
        <v>0.22584914386209862</v>
      </c>
      <c r="G2457">
        <v>0.18656672582949158</v>
      </c>
      <c r="H2457">
        <v>0.20607765427151803</v>
      </c>
    </row>
    <row r="2458" spans="1:16" x14ac:dyDescent="0.2">
      <c r="A2458">
        <f t="shared" si="260"/>
        <v>1589</v>
      </c>
      <c r="B2458">
        <f t="shared" si="261"/>
        <v>49</v>
      </c>
      <c r="C2458" s="10" t="str">
        <f>IF(B2458=B2457," ",(LOOKUP(B2458,'Co List'!$A$3:$A$362,'Co List'!$B$3:$B$362)))</f>
        <v xml:space="preserve"> </v>
      </c>
      <c r="D2458" s="6" t="s">
        <v>370</v>
      </c>
      <c r="E2458">
        <v>0</v>
      </c>
      <c r="F2458">
        <v>0</v>
      </c>
      <c r="G2458">
        <v>0</v>
      </c>
      <c r="H2458">
        <v>0</v>
      </c>
    </row>
    <row r="2459" spans="1:16" x14ac:dyDescent="0.2">
      <c r="A2459">
        <f t="shared" si="260"/>
        <v>1590</v>
      </c>
      <c r="B2459">
        <f t="shared" si="261"/>
        <v>49</v>
      </c>
      <c r="C2459" s="10" t="str">
        <f>IF(B2459=B2458," ",(LOOKUP(B2459,'Co List'!$A$3:$A$362,'Co List'!$B$3:$B$362)))</f>
        <v xml:space="preserve"> </v>
      </c>
      <c r="D2459" s="6" t="s">
        <v>371</v>
      </c>
      <c r="E2459">
        <v>100</v>
      </c>
      <c r="F2459">
        <v>100</v>
      </c>
      <c r="G2459">
        <v>100</v>
      </c>
      <c r="H2459">
        <v>99.999999999999986</v>
      </c>
    </row>
    <row r="2460" spans="1:16" x14ac:dyDescent="0.2">
      <c r="A2460">
        <f t="shared" si="260"/>
        <v>1591</v>
      </c>
      <c r="B2460">
        <f t="shared" si="261"/>
        <v>49</v>
      </c>
      <c r="C2460" s="10" t="str">
        <f>IF(B2460=B2459," ",(LOOKUP(B2460,'Co List'!$A$3:$A$362,'Co List'!$B$3:$B$362)))</f>
        <v xml:space="preserve"> </v>
      </c>
      <c r="D2460" s="6" t="s">
        <v>372</v>
      </c>
      <c r="E2460">
        <v>0</v>
      </c>
      <c r="F2460">
        <v>0</v>
      </c>
      <c r="G2460">
        <v>0</v>
      </c>
      <c r="H2460">
        <v>0</v>
      </c>
    </row>
    <row r="2461" spans="1:16" x14ac:dyDescent="0.2">
      <c r="A2461">
        <f t="shared" si="260"/>
        <v>1592</v>
      </c>
      <c r="B2461">
        <f t="shared" si="261"/>
        <v>49</v>
      </c>
      <c r="C2461" s="10" t="str">
        <f>IF(B2461=B2460," ",(LOOKUP(B2461,'Co List'!$A$3:$A$362,'Co List'!$B$3:$B$362)))</f>
        <v xml:space="preserve"> </v>
      </c>
      <c r="D2461" s="6" t="s">
        <v>373</v>
      </c>
      <c r="E2461">
        <v>158.06042310875912</v>
      </c>
      <c r="F2461">
        <v>284.43441177992702</v>
      </c>
      <c r="G2461">
        <v>287.33141444999995</v>
      </c>
      <c r="H2461">
        <v>438.75993370948902</v>
      </c>
    </row>
    <row r="2462" spans="1:16" x14ac:dyDescent="0.2">
      <c r="A2462">
        <f t="shared" si="260"/>
        <v>1593</v>
      </c>
      <c r="B2462">
        <f t="shared" si="261"/>
        <v>49</v>
      </c>
      <c r="C2462" s="10" t="str">
        <f>IF(B2462=B2461," ",(LOOKUP(B2462,'Co List'!$A$3:$A$362,'Co List'!$B$3:$B$362)))</f>
        <v xml:space="preserve"> </v>
      </c>
      <c r="D2462" s="6" t="s">
        <v>374</v>
      </c>
      <c r="E2462">
        <v>157.96889631021898</v>
      </c>
      <c r="F2462">
        <v>284.16567026824816</v>
      </c>
      <c r="G2462">
        <v>287.14653974999999</v>
      </c>
      <c r="H2462">
        <v>438.47919562773723</v>
      </c>
    </row>
    <row r="2463" spans="1:16" x14ac:dyDescent="0.2">
      <c r="A2463">
        <f t="shared" si="260"/>
        <v>1594</v>
      </c>
      <c r="B2463">
        <f t="shared" si="261"/>
        <v>49</v>
      </c>
      <c r="C2463" s="10" t="str">
        <f>IF(B2463=B2462," ",(LOOKUP(B2463,'Co List'!$A$3:$A$362,'Co List'!$B$3:$B$362)))</f>
        <v xml:space="preserve"> </v>
      </c>
      <c r="D2463" s="6" t="s">
        <v>375</v>
      </c>
      <c r="E2463">
        <v>5.3363861313868617E-2</v>
      </c>
      <c r="F2463">
        <v>0.15668727615571776</v>
      </c>
      <c r="G2463">
        <v>0.10778950000000002</v>
      </c>
      <c r="H2463">
        <v>0.16368176642335766</v>
      </c>
    </row>
    <row r="2464" spans="1:16" x14ac:dyDescent="0.2">
      <c r="A2464">
        <f t="shared" si="260"/>
        <v>1595</v>
      </c>
      <c r="B2464">
        <f t="shared" si="261"/>
        <v>49</v>
      </c>
      <c r="C2464" s="10" t="str">
        <f>IF(B2464=B2463," ",(LOOKUP(B2464,'Co List'!$A$3:$A$362,'Co List'!$B$3:$B$362)))</f>
        <v xml:space="preserve"> </v>
      </c>
      <c r="D2464" s="6" t="s">
        <v>376</v>
      </c>
      <c r="E2464">
        <v>3.8162937226277373E-2</v>
      </c>
      <c r="F2464">
        <v>0.11205423552311436</v>
      </c>
      <c r="G2464">
        <v>7.7085200000000006E-2</v>
      </c>
      <c r="H2464">
        <v>0.11705631532846715</v>
      </c>
    </row>
    <row r="2465" spans="1:8" x14ac:dyDescent="0.2">
      <c r="A2465">
        <f t="shared" si="260"/>
        <v>1596</v>
      </c>
      <c r="B2465">
        <f t="shared" si="261"/>
        <v>49</v>
      </c>
      <c r="C2465" s="10" t="str">
        <f>IF(B2465=B2464," ",(LOOKUP(B2465,'Co List'!$A$3:$A$362,'Co List'!$B$3:$B$362)))</f>
        <v xml:space="preserve"> </v>
      </c>
      <c r="D2465" s="6" t="s">
        <v>377</v>
      </c>
      <c r="E2465">
        <v>158.06042310875912</v>
      </c>
      <c r="F2465">
        <v>284.43441177992702</v>
      </c>
      <c r="G2465">
        <v>287.33141444999995</v>
      </c>
      <c r="H2465">
        <v>438.75993370948902</v>
      </c>
    </row>
    <row r="2466" spans="1:8" ht="15" x14ac:dyDescent="0.25">
      <c r="A2466">
        <f t="shared" si="260"/>
        <v>1597</v>
      </c>
      <c r="B2466">
        <f t="shared" si="261"/>
        <v>49</v>
      </c>
      <c r="C2466" s="10" t="str">
        <f>IF(B2466=B2465," ",(LOOKUP(B2466,'Co List'!$A$3:$A$362,'Co List'!$B$3:$B$362)))</f>
        <v xml:space="preserve"> </v>
      </c>
      <c r="D2466" s="8" t="s">
        <v>378</v>
      </c>
      <c r="E2466">
        <v>141.80022</v>
      </c>
      <c r="F2466">
        <v>236.69111000000004</v>
      </c>
      <c r="G2466">
        <v>254.48747999999995</v>
      </c>
      <c r="H2466">
        <v>388.88537999999994</v>
      </c>
    </row>
    <row r="2467" spans="1:8" ht="15" x14ac:dyDescent="0.25">
      <c r="A2467">
        <f t="shared" si="260"/>
        <v>1598</v>
      </c>
      <c r="B2467">
        <f t="shared" si="261"/>
        <v>49</v>
      </c>
      <c r="C2467" s="10" t="str">
        <f>IF(B2467=B2466," ",(LOOKUP(B2467,'Co List'!$A$3:$A$362,'Co List'!$B$3:$B$362)))</f>
        <v xml:space="preserve"> </v>
      </c>
      <c r="D2467" s="8" t="s">
        <v>379</v>
      </c>
      <c r="E2467">
        <v>16.260203108759121</v>
      </c>
      <c r="F2467">
        <v>47.743301779927009</v>
      </c>
      <c r="G2467">
        <v>32.843934449999992</v>
      </c>
      <c r="H2467">
        <v>49.874553709489042</v>
      </c>
    </row>
    <row r="2468" spans="1:8" ht="15" x14ac:dyDescent="0.25">
      <c r="A2468">
        <f t="shared" si="260"/>
        <v>1599</v>
      </c>
      <c r="B2468">
        <f t="shared" si="261"/>
        <v>49</v>
      </c>
      <c r="C2468" s="10" t="str">
        <f>IF(B2468=B2467," ",(LOOKUP(B2468,'Co List'!$A$3:$A$362,'Co List'!$B$3:$B$362)))</f>
        <v xml:space="preserve"> </v>
      </c>
      <c r="D2468" s="8" t="s">
        <v>380</v>
      </c>
      <c r="E2468">
        <v>0</v>
      </c>
      <c r="F2468">
        <v>0</v>
      </c>
      <c r="G2468">
        <v>0</v>
      </c>
      <c r="H2468">
        <v>0</v>
      </c>
    </row>
    <row r="2469" spans="1:8" ht="15" x14ac:dyDescent="0.25">
      <c r="A2469">
        <f t="shared" si="260"/>
        <v>1600</v>
      </c>
      <c r="B2469">
        <f t="shared" si="261"/>
        <v>49</v>
      </c>
      <c r="C2469" s="10" t="str">
        <f>IF(B2469=B2468," ",(LOOKUP(B2469,'Co List'!$A$3:$A$362,'Co List'!$B$3:$B$362)))</f>
        <v xml:space="preserve"> </v>
      </c>
      <c r="D2469" s="8" t="s">
        <v>381</v>
      </c>
      <c r="E2469">
        <v>0</v>
      </c>
      <c r="F2469">
        <v>0</v>
      </c>
      <c r="G2469">
        <v>0</v>
      </c>
      <c r="H2469">
        <v>0</v>
      </c>
    </row>
    <row r="2470" spans="1:8" ht="15" x14ac:dyDescent="0.25">
      <c r="A2470">
        <f t="shared" si="260"/>
        <v>1601</v>
      </c>
      <c r="B2470">
        <f t="shared" si="261"/>
        <v>49</v>
      </c>
      <c r="C2470" s="10" t="str">
        <f>IF(B2470=B2469," ",(LOOKUP(B2470,'Co List'!$A$3:$A$362,'Co List'!$B$3:$B$362)))</f>
        <v xml:space="preserve"> </v>
      </c>
      <c r="D2470" s="8" t="s">
        <v>382</v>
      </c>
      <c r="E2470">
        <v>0</v>
      </c>
      <c r="F2470">
        <v>0</v>
      </c>
      <c r="G2470">
        <v>0</v>
      </c>
      <c r="H2470">
        <v>0</v>
      </c>
    </row>
    <row r="2471" spans="1:8" ht="15" x14ac:dyDescent="0.25">
      <c r="A2471">
        <f t="shared" si="260"/>
        <v>1602</v>
      </c>
      <c r="B2471">
        <f t="shared" si="261"/>
        <v>49</v>
      </c>
      <c r="C2471" s="10" t="str">
        <f>IF(B2471=B2470," ",(LOOKUP(B2471,'Co List'!$A$3:$A$362,'Co List'!$B$3:$B$362)))</f>
        <v xml:space="preserve"> </v>
      </c>
      <c r="D2471" s="8" t="s">
        <v>383</v>
      </c>
      <c r="E2471">
        <v>0</v>
      </c>
      <c r="F2471">
        <v>0</v>
      </c>
      <c r="G2471">
        <v>0</v>
      </c>
      <c r="H2471">
        <v>0</v>
      </c>
    </row>
    <row r="2472" spans="1:8" x14ac:dyDescent="0.2">
      <c r="A2472">
        <f t="shared" si="260"/>
        <v>1603</v>
      </c>
      <c r="B2472">
        <f t="shared" si="261"/>
        <v>49</v>
      </c>
      <c r="C2472" s="10" t="str">
        <f>IF(B2472=B2471," ",(LOOKUP(B2472,'Co List'!$A$3:$A$362,'Co List'!$B$3:$B$362)))</f>
        <v xml:space="preserve"> </v>
      </c>
      <c r="D2472" s="6" t="s">
        <v>384</v>
      </c>
      <c r="E2472">
        <v>0</v>
      </c>
      <c r="F2472">
        <v>0</v>
      </c>
      <c r="G2472">
        <v>0</v>
      </c>
      <c r="H2472">
        <v>0</v>
      </c>
    </row>
    <row r="2473" spans="1:8" x14ac:dyDescent="0.2">
      <c r="A2473">
        <f t="shared" si="260"/>
        <v>1604</v>
      </c>
      <c r="B2473">
        <f t="shared" si="261"/>
        <v>49</v>
      </c>
      <c r="C2473" s="10" t="str">
        <f>IF(B2473=B2472," ",(LOOKUP(B2473,'Co List'!$A$3:$A$362,'Co List'!$B$3:$B$362)))</f>
        <v xml:space="preserve"> </v>
      </c>
      <c r="D2473" s="6" t="s">
        <v>385</v>
      </c>
      <c r="E2473">
        <v>0</v>
      </c>
      <c r="F2473">
        <v>0</v>
      </c>
      <c r="G2473">
        <v>0</v>
      </c>
      <c r="H2473">
        <v>0</v>
      </c>
    </row>
    <row r="2474" spans="1:8" x14ac:dyDescent="0.2">
      <c r="A2474">
        <f t="shared" si="260"/>
        <v>1605</v>
      </c>
      <c r="B2474">
        <f t="shared" si="261"/>
        <v>49</v>
      </c>
      <c r="C2474" s="10" t="str">
        <f>IF(B2474=B2473," ",(LOOKUP(B2474,'Co List'!$A$3:$A$362,'Co List'!$B$3:$B$362)))</f>
        <v xml:space="preserve"> </v>
      </c>
      <c r="D2474" s="6" t="s">
        <v>386</v>
      </c>
      <c r="E2474">
        <v>0</v>
      </c>
      <c r="F2474">
        <v>0</v>
      </c>
      <c r="G2474">
        <v>0</v>
      </c>
      <c r="H2474">
        <v>0</v>
      </c>
    </row>
    <row r="2475" spans="1:8" x14ac:dyDescent="0.2">
      <c r="A2475">
        <f t="shared" si="260"/>
        <v>1606</v>
      </c>
      <c r="B2475">
        <f t="shared" si="261"/>
        <v>49</v>
      </c>
      <c r="C2475" s="10" t="str">
        <f>IF(B2475=B2474," ",(LOOKUP(B2475,'Co List'!$A$3:$A$362,'Co List'!$B$3:$B$362)))</f>
        <v xml:space="preserve"> </v>
      </c>
      <c r="D2475" s="6" t="s">
        <v>387</v>
      </c>
      <c r="E2475">
        <v>0</v>
      </c>
      <c r="F2475">
        <v>0</v>
      </c>
      <c r="G2475">
        <v>0</v>
      </c>
      <c r="H2475">
        <v>0</v>
      </c>
    </row>
    <row r="2476" spans="1:8" x14ac:dyDescent="0.2">
      <c r="A2476">
        <f t="shared" si="260"/>
        <v>1607</v>
      </c>
      <c r="B2476">
        <f t="shared" si="261"/>
        <v>49</v>
      </c>
      <c r="C2476" s="10" t="str">
        <f>IF(B2476=B2475," ",(LOOKUP(B2476,'Co List'!$A$3:$A$362,'Co List'!$B$3:$B$362)))</f>
        <v xml:space="preserve"> </v>
      </c>
      <c r="D2476" s="6" t="s">
        <v>388</v>
      </c>
      <c r="E2476">
        <v>0</v>
      </c>
      <c r="F2476">
        <v>0</v>
      </c>
      <c r="G2476">
        <v>0</v>
      </c>
      <c r="H2476">
        <v>0</v>
      </c>
    </row>
    <row r="2477" spans="1:8" x14ac:dyDescent="0.2">
      <c r="A2477">
        <f t="shared" si="260"/>
        <v>1608</v>
      </c>
      <c r="B2477">
        <f t="shared" si="261"/>
        <v>49</v>
      </c>
      <c r="C2477" s="10" t="str">
        <f>IF(B2477=B2476," ",(LOOKUP(B2477,'Co List'!$A$3:$A$362,'Co List'!$B$3:$B$362)))</f>
        <v xml:space="preserve"> </v>
      </c>
      <c r="D2477" s="6" t="s">
        <v>389</v>
      </c>
      <c r="E2477">
        <v>0</v>
      </c>
      <c r="F2477">
        <v>0</v>
      </c>
      <c r="G2477">
        <v>0</v>
      </c>
      <c r="H2477">
        <v>0</v>
      </c>
    </row>
    <row r="2478" spans="1:8" x14ac:dyDescent="0.2">
      <c r="A2478">
        <f t="shared" si="260"/>
        <v>1609</v>
      </c>
      <c r="B2478">
        <f t="shared" si="261"/>
        <v>49</v>
      </c>
      <c r="C2478" s="10" t="str">
        <f>IF(B2478=B2477," ",(LOOKUP(B2478,'Co List'!$A$3:$A$362,'Co List'!$B$3:$B$362)))</f>
        <v xml:space="preserve"> </v>
      </c>
      <c r="D2478" s="6" t="s">
        <v>390</v>
      </c>
      <c r="E2478">
        <v>0</v>
      </c>
      <c r="F2478">
        <v>0</v>
      </c>
      <c r="G2478">
        <v>0</v>
      </c>
      <c r="H2478">
        <v>0</v>
      </c>
    </row>
    <row r="2479" spans="1:8" x14ac:dyDescent="0.2">
      <c r="A2479">
        <f t="shared" si="260"/>
        <v>1610</v>
      </c>
      <c r="B2479">
        <f t="shared" si="261"/>
        <v>49</v>
      </c>
      <c r="C2479" s="10" t="str">
        <f>IF(B2479=B2478," ",(LOOKUP(B2479,'Co List'!$A$3:$A$362,'Co List'!$B$3:$B$362)))</f>
        <v xml:space="preserve"> </v>
      </c>
      <c r="D2479" s="6" t="s">
        <v>391</v>
      </c>
      <c r="E2479">
        <v>0</v>
      </c>
      <c r="F2479">
        <v>0</v>
      </c>
      <c r="G2479">
        <v>0</v>
      </c>
      <c r="H2479">
        <v>0</v>
      </c>
    </row>
    <row r="2480" spans="1:8" x14ac:dyDescent="0.2">
      <c r="A2480">
        <f t="shared" si="260"/>
        <v>1611</v>
      </c>
      <c r="B2480">
        <f t="shared" si="261"/>
        <v>49</v>
      </c>
      <c r="C2480" s="10" t="str">
        <f>IF(B2480=B2479," ",(LOOKUP(B2480,'Co List'!$A$3:$A$362,'Co List'!$B$3:$B$362)))</f>
        <v xml:space="preserve"> </v>
      </c>
      <c r="D2480" s="6" t="s">
        <v>392</v>
      </c>
      <c r="E2480">
        <v>0</v>
      </c>
      <c r="F2480">
        <v>0</v>
      </c>
      <c r="G2480">
        <v>0</v>
      </c>
      <c r="H2480">
        <v>0</v>
      </c>
    </row>
    <row r="2481" spans="1:8" x14ac:dyDescent="0.2">
      <c r="A2481">
        <f t="shared" si="260"/>
        <v>1612</v>
      </c>
      <c r="B2481">
        <f t="shared" si="261"/>
        <v>49</v>
      </c>
      <c r="C2481" s="10" t="str">
        <f>IF(B2481=B2480," ",(LOOKUP(B2481,'Co List'!$A$3:$A$362,'Co List'!$B$3:$B$362)))</f>
        <v xml:space="preserve"> </v>
      </c>
      <c r="D2481" s="6" t="s">
        <v>393</v>
      </c>
      <c r="E2481">
        <v>0</v>
      </c>
      <c r="F2481">
        <v>0</v>
      </c>
      <c r="G2481">
        <v>0</v>
      </c>
      <c r="H2481">
        <v>0</v>
      </c>
    </row>
    <row r="2482" spans="1:8" ht="15" x14ac:dyDescent="0.25">
      <c r="A2482">
        <f t="shared" si="260"/>
        <v>1613</v>
      </c>
      <c r="B2482">
        <f t="shared" si="261"/>
        <v>49</v>
      </c>
      <c r="C2482" s="10" t="str">
        <f>IF(B2482=B2481," ",(LOOKUP(B2482,'Co List'!$A$3:$A$362,'Co List'!$B$3:$B$362)))</f>
        <v xml:space="preserve"> </v>
      </c>
      <c r="D2482" s="8" t="s">
        <v>394</v>
      </c>
      <c r="E2482">
        <v>0</v>
      </c>
      <c r="F2482">
        <v>0</v>
      </c>
      <c r="G2482">
        <v>0</v>
      </c>
      <c r="H2482">
        <v>0</v>
      </c>
    </row>
    <row r="2483" spans="1:8" ht="15" x14ac:dyDescent="0.25">
      <c r="A2483">
        <f t="shared" si="260"/>
        <v>1614</v>
      </c>
      <c r="B2483">
        <f t="shared" si="261"/>
        <v>49</v>
      </c>
      <c r="C2483" s="10" t="str">
        <f>IF(B2483=B2482," ",(LOOKUP(B2483,'Co List'!$A$3:$A$362,'Co List'!$B$3:$B$362)))</f>
        <v xml:space="preserve"> </v>
      </c>
      <c r="D2483" s="8" t="s">
        <v>395</v>
      </c>
      <c r="E2483">
        <v>0</v>
      </c>
      <c r="F2483">
        <v>0</v>
      </c>
      <c r="G2483">
        <v>0</v>
      </c>
      <c r="H2483">
        <v>0</v>
      </c>
    </row>
    <row r="2484" spans="1:8" ht="15" x14ac:dyDescent="0.25">
      <c r="A2484">
        <f t="shared" si="260"/>
        <v>1615</v>
      </c>
      <c r="B2484">
        <f t="shared" si="261"/>
        <v>49</v>
      </c>
      <c r="C2484" s="10" t="str">
        <f>IF(B2484=B2483," ",(LOOKUP(B2484,'Co List'!$A$3:$A$362,'Co List'!$B$3:$B$362)))</f>
        <v xml:space="preserve"> </v>
      </c>
      <c r="D2484" s="8" t="s">
        <v>396</v>
      </c>
      <c r="E2484">
        <v>196.02</v>
      </c>
      <c r="F2484">
        <v>361.14600000000002</v>
      </c>
      <c r="G2484">
        <v>368.59899999999999</v>
      </c>
      <c r="H2484">
        <v>562.85500000000002</v>
      </c>
    </row>
    <row r="2485" spans="1:8" x14ac:dyDescent="0.2">
      <c r="A2485">
        <f t="shared" si="260"/>
        <v>1616</v>
      </c>
      <c r="B2485">
        <f t="shared" si="261"/>
        <v>49</v>
      </c>
      <c r="C2485" s="10" t="str">
        <f>IF(B2485=B2484," ",(LOOKUP(B2485,'Co List'!$A$3:$A$362,'Co List'!$B$3:$B$362)))</f>
        <v xml:space="preserve"> </v>
      </c>
      <c r="D2485" s="6" t="s">
        <v>397</v>
      </c>
      <c r="E2485">
        <v>175.06200000000001</v>
      </c>
      <c r="F2485">
        <v>299.60899999999998</v>
      </c>
      <c r="G2485">
        <v>326.26600000000002</v>
      </c>
      <c r="H2485">
        <v>498.57100000000003</v>
      </c>
    </row>
    <row r="2486" spans="1:8" x14ac:dyDescent="0.2">
      <c r="A2486">
        <f t="shared" si="260"/>
        <v>1617</v>
      </c>
      <c r="B2486">
        <f t="shared" si="261"/>
        <v>49</v>
      </c>
      <c r="C2486" s="10" t="str">
        <f>IF(B2486=B2485," ",(LOOKUP(B2486,'Co List'!$A$3:$A$362,'Co List'!$B$3:$B$362)))</f>
        <v xml:space="preserve"> </v>
      </c>
      <c r="D2486" s="6" t="s">
        <v>398</v>
      </c>
      <c r="E2486">
        <v>20.957999999999998</v>
      </c>
      <c r="F2486">
        <v>61.536999999999999</v>
      </c>
      <c r="G2486">
        <v>42.332999999999998</v>
      </c>
      <c r="H2486">
        <v>64.284000000000006</v>
      </c>
    </row>
    <row r="2487" spans="1:8" x14ac:dyDescent="0.2">
      <c r="A2487">
        <f t="shared" si="260"/>
        <v>1618</v>
      </c>
      <c r="B2487">
        <f t="shared" si="261"/>
        <v>49</v>
      </c>
      <c r="C2487" s="10" t="str">
        <f>IF(B2487=B2486," ",(LOOKUP(B2487,'Co List'!$A$3:$A$362,'Co List'!$B$3:$B$362)))</f>
        <v xml:space="preserve"> </v>
      </c>
      <c r="D2487" s="6" t="s">
        <v>399</v>
      </c>
      <c r="E2487">
        <v>0</v>
      </c>
      <c r="F2487">
        <v>0</v>
      </c>
      <c r="G2487">
        <v>0</v>
      </c>
      <c r="H2487">
        <v>0</v>
      </c>
    </row>
    <row r="2488" spans="1:8" x14ac:dyDescent="0.2">
      <c r="A2488">
        <f t="shared" si="260"/>
        <v>1619</v>
      </c>
      <c r="B2488">
        <f t="shared" si="261"/>
        <v>49</v>
      </c>
      <c r="C2488" s="10" t="str">
        <f>IF(B2488=B2487," ",(LOOKUP(B2488,'Co List'!$A$3:$A$362,'Co List'!$B$3:$B$362)))</f>
        <v xml:space="preserve"> </v>
      </c>
      <c r="D2488" s="6" t="s">
        <v>400</v>
      </c>
      <c r="E2488">
        <v>0</v>
      </c>
      <c r="F2488">
        <v>0</v>
      </c>
      <c r="G2488">
        <v>0</v>
      </c>
      <c r="H2488">
        <v>0</v>
      </c>
    </row>
    <row r="2489" spans="1:8" x14ac:dyDescent="0.2">
      <c r="A2489">
        <f t="shared" si="260"/>
        <v>1620</v>
      </c>
      <c r="B2489">
        <f t="shared" si="261"/>
        <v>49</v>
      </c>
      <c r="C2489" s="10" t="str">
        <f>IF(B2489=B2488," ",(LOOKUP(B2489,'Co List'!$A$3:$A$362,'Co List'!$B$3:$B$362)))</f>
        <v xml:space="preserve"> </v>
      </c>
      <c r="D2489" s="6" t="s">
        <v>401</v>
      </c>
      <c r="E2489">
        <v>9.4358417999999999E-2</v>
      </c>
      <c r="F2489">
        <v>0.190850933</v>
      </c>
      <c r="G2489">
        <v>0.21827195399999999</v>
      </c>
      <c r="H2489">
        <v>0.32456972099999998</v>
      </c>
    </row>
    <row r="2490" spans="1:8" x14ac:dyDescent="0.2">
      <c r="A2490">
        <f t="shared" si="260"/>
        <v>1621</v>
      </c>
      <c r="B2490">
        <f t="shared" si="261"/>
        <v>49</v>
      </c>
      <c r="C2490" s="10" t="str">
        <f>IF(B2490=B2489," ",(LOOKUP(B2490,'Co List'!$A$3:$A$362,'Co List'!$B$3:$B$362)))</f>
        <v xml:space="preserve"> </v>
      </c>
      <c r="D2490" s="6" t="s">
        <v>402</v>
      </c>
      <c r="E2490">
        <v>2.0496924E-2</v>
      </c>
      <c r="F2490">
        <v>6.4121553999999997E-2</v>
      </c>
      <c r="G2490">
        <v>5.7742212000000001E-2</v>
      </c>
      <c r="H2490">
        <v>9.7454544000000004E-2</v>
      </c>
    </row>
    <row r="2491" spans="1:8" x14ac:dyDescent="0.2">
      <c r="A2491">
        <f t="shared" si="260"/>
        <v>1622</v>
      </c>
      <c r="B2491">
        <f t="shared" si="261"/>
        <v>49</v>
      </c>
      <c r="C2491" s="10" t="str">
        <f>IF(B2491=B2490," ",(LOOKUP(B2491,'Co List'!$A$3:$A$362,'Co List'!$B$3:$B$362)))</f>
        <v xml:space="preserve"> </v>
      </c>
      <c r="D2491" s="6" t="s">
        <v>403</v>
      </c>
      <c r="E2491">
        <v>0</v>
      </c>
      <c r="F2491">
        <v>0</v>
      </c>
      <c r="G2491">
        <v>0</v>
      </c>
      <c r="H2491">
        <v>0</v>
      </c>
    </row>
    <row r="2492" spans="1:8" x14ac:dyDescent="0.2">
      <c r="A2492">
        <f t="shared" si="260"/>
        <v>1623</v>
      </c>
      <c r="B2492">
        <f t="shared" si="261"/>
        <v>49</v>
      </c>
      <c r="C2492" s="10" t="str">
        <f>IF(B2492=B2491," ",(LOOKUP(B2492,'Co List'!$A$3:$A$362,'Co List'!$B$3:$B$362)))</f>
        <v xml:space="preserve"> </v>
      </c>
      <c r="D2492" s="6" t="s">
        <v>404</v>
      </c>
      <c r="E2492" s="11">
        <v>0.114855342</v>
      </c>
      <c r="F2492" s="11">
        <v>0.25497248700000003</v>
      </c>
      <c r="G2492" s="11">
        <v>0.27601416600000001</v>
      </c>
      <c r="H2492" s="11">
        <v>0.42202426500000001</v>
      </c>
    </row>
    <row r="2493" spans="1:8" x14ac:dyDescent="0.2">
      <c r="A2493">
        <f t="shared" si="260"/>
        <v>1624</v>
      </c>
      <c r="B2493">
        <f t="shared" si="261"/>
        <v>49</v>
      </c>
      <c r="C2493" s="10" t="str">
        <f>IF(B2493=B2492," ",(LOOKUP(B2493,'Co List'!$A$3:$A$362,'Co List'!$B$3:$B$362)))</f>
        <v xml:space="preserve"> </v>
      </c>
      <c r="D2493" s="6" t="s">
        <v>405</v>
      </c>
      <c r="E2493">
        <v>294.58</v>
      </c>
      <c r="F2493">
        <v>359.44</v>
      </c>
      <c r="G2493">
        <v>473.31</v>
      </c>
      <c r="H2493">
        <v>606.71</v>
      </c>
    </row>
    <row r="2494" spans="1:8" x14ac:dyDescent="0.2">
      <c r="A2494">
        <f t="shared" si="260"/>
        <v>1625</v>
      </c>
      <c r="B2494">
        <f t="shared" si="261"/>
        <v>49</v>
      </c>
      <c r="C2494" s="10" t="str">
        <f>IF(B2494=B2493," ",(LOOKUP(B2494,'Co List'!$A$3:$A$362,'Co List'!$B$3:$B$362)))</f>
        <v xml:space="preserve"> </v>
      </c>
      <c r="D2494" s="6" t="s">
        <v>406</v>
      </c>
      <c r="E2494">
        <v>102.54</v>
      </c>
      <c r="F2494">
        <v>125.94</v>
      </c>
      <c r="G2494">
        <v>154.01</v>
      </c>
      <c r="H2494">
        <v>212.91</v>
      </c>
    </row>
    <row r="2495" spans="1:8" x14ac:dyDescent="0.2">
      <c r="A2495">
        <f t="shared" si="260"/>
        <v>1626</v>
      </c>
      <c r="B2495">
        <f t="shared" si="261"/>
        <v>49</v>
      </c>
      <c r="C2495" s="10" t="str">
        <f>IF(B2495=B2494," ",(LOOKUP(B2495,'Co List'!$A$3:$A$362,'Co List'!$B$3:$B$362)))</f>
        <v xml:space="preserve"> </v>
      </c>
      <c r="D2495" s="6" t="s">
        <v>407</v>
      </c>
      <c r="E2495" s="11">
        <v>83.91</v>
      </c>
      <c r="F2495" s="11">
        <v>84.1</v>
      </c>
      <c r="G2495" s="11">
        <v>120.08</v>
      </c>
      <c r="H2495" s="11">
        <v>167.38</v>
      </c>
    </row>
    <row r="2496" spans="1:8" x14ac:dyDescent="0.2">
      <c r="A2496">
        <f t="shared" si="260"/>
        <v>1627</v>
      </c>
      <c r="B2496">
        <f t="shared" si="261"/>
        <v>49</v>
      </c>
      <c r="C2496" s="10" t="str">
        <f>IF(B2496=B2495," ",(LOOKUP(B2496,'Co List'!$A$3:$A$362,'Co List'!$B$3:$B$362)))</f>
        <v xml:space="preserve"> </v>
      </c>
      <c r="D2496" s="6" t="s">
        <v>408</v>
      </c>
      <c r="E2496">
        <v>12.5</v>
      </c>
      <c r="F2496">
        <v>14.75</v>
      </c>
      <c r="G2496">
        <v>14.75</v>
      </c>
      <c r="H2496">
        <v>14.75</v>
      </c>
    </row>
    <row r="2497" spans="1:16" x14ac:dyDescent="0.2">
      <c r="A2497">
        <f t="shared" si="260"/>
        <v>1628</v>
      </c>
      <c r="B2497">
        <f t="shared" si="261"/>
        <v>49</v>
      </c>
      <c r="C2497" s="10" t="str">
        <f>IF(B2497=B2496," ",(LOOKUP(B2497,'Co List'!$A$3:$A$362,'Co List'!$B$3:$B$362)))</f>
        <v xml:space="preserve"> </v>
      </c>
      <c r="D2497" s="6" t="s">
        <v>409</v>
      </c>
      <c r="E2497">
        <v>0.11</v>
      </c>
      <c r="F2497">
        <v>0.38529999999999998</v>
      </c>
      <c r="G2497">
        <v>0.43319999999999997</v>
      </c>
      <c r="H2497">
        <v>0.63460000000000005</v>
      </c>
    </row>
    <row r="2498" spans="1:16" x14ac:dyDescent="0.2">
      <c r="A2498">
        <f t="shared" si="260"/>
        <v>1629</v>
      </c>
      <c r="B2498">
        <f t="shared" si="261"/>
        <v>49</v>
      </c>
      <c r="C2498" s="10" t="str">
        <f>IF(B2498=B2497," ",(LOOKUP(B2498,'Co List'!$A$3:$A$362,'Co List'!$B$3:$B$362)))</f>
        <v xml:space="preserve"> </v>
      </c>
      <c r="D2498" s="6" t="s">
        <v>410</v>
      </c>
      <c r="E2498">
        <v>0.114855342</v>
      </c>
      <c r="F2498">
        <v>0.25497248700000003</v>
      </c>
      <c r="G2498">
        <v>0.27601416600000001</v>
      </c>
      <c r="H2498">
        <v>0.42202426500000001</v>
      </c>
    </row>
    <row r="2499" spans="1:16" x14ac:dyDescent="0.2">
      <c r="A2499">
        <f t="shared" si="260"/>
        <v>1630</v>
      </c>
      <c r="B2499">
        <f t="shared" si="261"/>
        <v>49</v>
      </c>
      <c r="C2499" s="10" t="str">
        <f>IF(B2499=B2498," ",(LOOKUP(B2499,'Co List'!$A$3:$A$362,'Co List'!$B$3:$B$362)))</f>
        <v xml:space="preserve"> </v>
      </c>
      <c r="D2499" s="6" t="s">
        <v>411</v>
      </c>
      <c r="E2499">
        <v>0.114855342</v>
      </c>
      <c r="F2499">
        <v>0.25497248700000003</v>
      </c>
      <c r="G2499">
        <v>0.27601416600000001</v>
      </c>
      <c r="H2499">
        <v>0.42202426500000001</v>
      </c>
    </row>
    <row r="2500" spans="1:16" x14ac:dyDescent="0.2">
      <c r="A2500">
        <f t="shared" si="260"/>
        <v>1631</v>
      </c>
      <c r="B2500">
        <f t="shared" si="261"/>
        <v>49</v>
      </c>
      <c r="C2500" s="10" t="str">
        <f>IF(B2500=B2499," ",(LOOKUP(B2500,'Co List'!$A$3:$A$362,'Co List'!$B$3:$B$362)))</f>
        <v xml:space="preserve"> </v>
      </c>
      <c r="D2500" s="6" t="s">
        <v>412</v>
      </c>
      <c r="E2500">
        <v>4.8553419999999986E-3</v>
      </c>
      <c r="F2500">
        <v>-0.13032751299999995</v>
      </c>
      <c r="G2500">
        <v>-0.15718583399999997</v>
      </c>
      <c r="H2500">
        <v>-0.21257573500000004</v>
      </c>
    </row>
    <row r="2501" spans="1:16" ht="13.5" thickBot="1" x14ac:dyDescent="0.25">
      <c r="A2501">
        <f t="shared" ref="A2501:A2564" si="266">IF(A2500&gt;0,A2500+1,(IF($C$1=C2501,1,0)))</f>
        <v>1632</v>
      </c>
      <c r="B2501">
        <f t="shared" ref="B2501:B2564" si="267">IF(D2501=$D$3,B2500+1,B2500)</f>
        <v>49</v>
      </c>
      <c r="C2501" s="10" t="str">
        <f>IF(B2501=B2500," ",(LOOKUP(B2501,'Co List'!$A$3:$A$362,'Co List'!$B$3:$B$362)))</f>
        <v xml:space="preserve"> </v>
      </c>
      <c r="D2501" s="9" t="s">
        <v>413</v>
      </c>
      <c r="E2501">
        <v>3</v>
      </c>
      <c r="F2501">
        <v>12</v>
      </c>
      <c r="G2501">
        <v>12</v>
      </c>
      <c r="H2501">
        <v>12</v>
      </c>
    </row>
    <row r="2502" spans="1:16" ht="15" x14ac:dyDescent="0.25">
      <c r="A2502">
        <f t="shared" si="266"/>
        <v>1633</v>
      </c>
      <c r="B2502">
        <f t="shared" si="267"/>
        <v>50</v>
      </c>
      <c r="C2502" s="10" t="str">
        <f>IF(B2502=B2501," ",(LOOKUP(B2502,'Co List'!$A$3:$A$362,'Co List'!$B$3:$B$362)))</f>
        <v>BAL PHARMA LTD.</v>
      </c>
      <c r="D2502" s="4" t="s">
        <v>362</v>
      </c>
      <c r="E2502">
        <v>38.456453879853044</v>
      </c>
      <c r="F2502">
        <v>37.447463239996331</v>
      </c>
      <c r="G2502">
        <v>35.885445735266451</v>
      </c>
      <c r="H2502">
        <v>35.042280972486111</v>
      </c>
      <c r="J2502">
        <f t="shared" ref="J2502" si="268">COUNTIF(E2544:H2544,0)</f>
        <v>0</v>
      </c>
      <c r="K2502">
        <f>SUM(E2502:H2502)/(4-J2502)</f>
        <v>36.707910956900484</v>
      </c>
      <c r="L2502">
        <f>SUM(E2512:H2512)/(4-J2502)</f>
        <v>3005.2150103738545</v>
      </c>
      <c r="M2502">
        <f>E2512</f>
        <v>2595.3066821951033</v>
      </c>
      <c r="N2502">
        <f t="shared" ref="N2502" si="269">F2512</f>
        <v>3071.4535836408786</v>
      </c>
      <c r="O2502">
        <f t="shared" ref="O2502" si="270">G2512</f>
        <v>3283.1264484552948</v>
      </c>
      <c r="P2502">
        <f t="shared" ref="P2502" si="271">H2512</f>
        <v>3070.9733272041412</v>
      </c>
    </row>
    <row r="2503" spans="1:16" x14ac:dyDescent="0.2">
      <c r="A2503">
        <f t="shared" si="266"/>
        <v>1634</v>
      </c>
      <c r="B2503">
        <f t="shared" si="267"/>
        <v>50</v>
      </c>
      <c r="C2503" s="10" t="str">
        <f>IF(B2503=B2502," ",(LOOKUP(B2503,'Co List'!$A$3:$A$362,'Co List'!$B$3:$B$362)))</f>
        <v xml:space="preserve"> </v>
      </c>
      <c r="D2503" s="6" t="s">
        <v>364</v>
      </c>
      <c r="E2503">
        <v>0</v>
      </c>
      <c r="F2503">
        <v>0</v>
      </c>
      <c r="G2503">
        <v>0</v>
      </c>
      <c r="H2503">
        <v>0</v>
      </c>
    </row>
    <row r="2504" spans="1:16" x14ac:dyDescent="0.2">
      <c r="A2504">
        <f t="shared" si="266"/>
        <v>1635</v>
      </c>
      <c r="B2504">
        <f t="shared" si="267"/>
        <v>50</v>
      </c>
      <c r="C2504" s="10" t="str">
        <f>IF(B2504=B2503," ",(LOOKUP(B2504,'Co List'!$A$3:$A$362,'Co List'!$B$3:$B$362)))</f>
        <v xml:space="preserve"> </v>
      </c>
      <c r="D2504" s="6" t="s">
        <v>365</v>
      </c>
      <c r="E2504">
        <v>0.81964033006445602</v>
      </c>
      <c r="F2504">
        <v>0.80867606383802926</v>
      </c>
      <c r="G2504">
        <v>0.782723818909835</v>
      </c>
      <c r="H2504">
        <v>0.7878925006668388</v>
      </c>
    </row>
    <row r="2505" spans="1:16" x14ac:dyDescent="0.2">
      <c r="A2505">
        <f t="shared" si="266"/>
        <v>1636</v>
      </c>
      <c r="B2505">
        <f t="shared" si="267"/>
        <v>50</v>
      </c>
      <c r="C2505" s="10" t="str">
        <f>IF(B2505=B2504," ",(LOOKUP(B2505,'Co List'!$A$3:$A$362,'Co List'!$B$3:$B$362)))</f>
        <v xml:space="preserve"> </v>
      </c>
      <c r="D2505" s="7" t="s">
        <v>366</v>
      </c>
      <c r="E2505">
        <v>2.4433314650678812</v>
      </c>
      <c r="F2505">
        <v>2.6841331675617215</v>
      </c>
      <c r="G2505">
        <v>2.3504628067406172</v>
      </c>
      <c r="H2505">
        <v>2.0762445589913741</v>
      </c>
    </row>
    <row r="2506" spans="1:16" x14ac:dyDescent="0.2">
      <c r="A2506">
        <f t="shared" si="266"/>
        <v>1637</v>
      </c>
      <c r="B2506">
        <f t="shared" si="267"/>
        <v>50</v>
      </c>
      <c r="C2506" s="10" t="str">
        <f>IF(B2506=B2505," ",(LOOKUP(B2506,'Co List'!$A$3:$A$362,'Co List'!$B$3:$B$362)))</f>
        <v xml:space="preserve"> </v>
      </c>
      <c r="D2506" s="6" t="s">
        <v>367</v>
      </c>
      <c r="E2506">
        <v>-193679.6031488883</v>
      </c>
      <c r="F2506">
        <v>653500.76247678278</v>
      </c>
      <c r="G2506">
        <v>87550.038625474524</v>
      </c>
      <c r="H2506">
        <v>71751.713252433212</v>
      </c>
    </row>
    <row r="2507" spans="1:16" x14ac:dyDescent="0.2">
      <c r="A2507">
        <f t="shared" si="266"/>
        <v>1638</v>
      </c>
      <c r="B2507">
        <f t="shared" si="267"/>
        <v>50</v>
      </c>
      <c r="C2507" s="10" t="str">
        <f>IF(B2507=B2506," ",(LOOKUP(B2507,'Co List'!$A$3:$A$362,'Co List'!$B$3:$B$362)))</f>
        <v xml:space="preserve"> </v>
      </c>
      <c r="D2507" s="6" t="s">
        <v>368</v>
      </c>
      <c r="E2507">
        <v>2.4764376738502895E-2</v>
      </c>
      <c r="F2507">
        <v>2.9307763202680141E-2</v>
      </c>
      <c r="G2507">
        <v>3.1060798944704777E-2</v>
      </c>
      <c r="H2507">
        <v>2.9053673861912405E-2</v>
      </c>
    </row>
    <row r="2508" spans="1:16" x14ac:dyDescent="0.2">
      <c r="A2508">
        <f t="shared" si="266"/>
        <v>1639</v>
      </c>
      <c r="B2508">
        <f t="shared" si="267"/>
        <v>50</v>
      </c>
      <c r="C2508" s="10" t="str">
        <f>IF(B2508=B2507," ",(LOOKUP(B2508,'Co List'!$A$3:$A$362,'Co List'!$B$3:$B$362)))</f>
        <v xml:space="preserve"> </v>
      </c>
      <c r="D2508" s="6" t="s">
        <v>369</v>
      </c>
      <c r="E2508">
        <v>31.344283601390138</v>
      </c>
      <c r="F2508">
        <v>27.156972445984778</v>
      </c>
      <c r="G2508">
        <v>20.674599801355761</v>
      </c>
      <c r="H2508">
        <v>17.175466035817347</v>
      </c>
    </row>
    <row r="2509" spans="1:16" x14ac:dyDescent="0.2">
      <c r="A2509">
        <f t="shared" si="266"/>
        <v>1640</v>
      </c>
      <c r="B2509">
        <f t="shared" si="267"/>
        <v>50</v>
      </c>
      <c r="C2509" s="10" t="str">
        <f>IF(B2509=B2508," ",(LOOKUP(B2509,'Co List'!$A$3:$A$362,'Co List'!$B$3:$B$362)))</f>
        <v xml:space="preserve"> </v>
      </c>
      <c r="D2509" s="6" t="s">
        <v>370</v>
      </c>
      <c r="E2509">
        <v>0</v>
      </c>
      <c r="F2509">
        <v>0</v>
      </c>
      <c r="G2509">
        <v>0</v>
      </c>
      <c r="H2509">
        <v>0</v>
      </c>
    </row>
    <row r="2510" spans="1:16" x14ac:dyDescent="0.2">
      <c r="A2510">
        <f t="shared" si="266"/>
        <v>1641</v>
      </c>
      <c r="B2510">
        <f t="shared" si="267"/>
        <v>50</v>
      </c>
      <c r="C2510" s="10" t="str">
        <f>IF(B2510=B2509," ",(LOOKUP(B2510,'Co List'!$A$3:$A$362,'Co List'!$B$3:$B$362)))</f>
        <v xml:space="preserve"> </v>
      </c>
      <c r="D2510" s="6" t="s">
        <v>371</v>
      </c>
      <c r="E2510">
        <v>100</v>
      </c>
      <c r="F2510">
        <v>99.999999999999986</v>
      </c>
      <c r="G2510">
        <v>99.999999999999986</v>
      </c>
      <c r="H2510">
        <v>100.00000000000001</v>
      </c>
    </row>
    <row r="2511" spans="1:16" x14ac:dyDescent="0.2">
      <c r="A2511">
        <f t="shared" si="266"/>
        <v>1642</v>
      </c>
      <c r="B2511">
        <f t="shared" si="267"/>
        <v>50</v>
      </c>
      <c r="C2511" s="10" t="str">
        <f>IF(B2511=B2510," ",(LOOKUP(B2511,'Co List'!$A$3:$A$362,'Co List'!$B$3:$B$362)))</f>
        <v xml:space="preserve"> </v>
      </c>
      <c r="D2511" s="6" t="s">
        <v>372</v>
      </c>
      <c r="E2511">
        <v>0</v>
      </c>
      <c r="F2511">
        <v>0</v>
      </c>
      <c r="G2511">
        <v>0</v>
      </c>
      <c r="H2511">
        <v>0</v>
      </c>
    </row>
    <row r="2512" spans="1:16" x14ac:dyDescent="0.2">
      <c r="A2512">
        <f t="shared" si="266"/>
        <v>1643</v>
      </c>
      <c r="B2512">
        <f t="shared" si="267"/>
        <v>50</v>
      </c>
      <c r="C2512" s="10" t="str">
        <f>IF(B2512=B2511," ",(LOOKUP(B2512,'Co List'!$A$3:$A$362,'Co List'!$B$3:$B$362)))</f>
        <v xml:space="preserve"> </v>
      </c>
      <c r="D2512" s="6" t="s">
        <v>373</v>
      </c>
      <c r="E2512">
        <v>2595.3066821951033</v>
      </c>
      <c r="F2512">
        <v>3071.4535836408786</v>
      </c>
      <c r="G2512">
        <v>3283.1264484552948</v>
      </c>
      <c r="H2512">
        <v>3070.9733272041412</v>
      </c>
    </row>
    <row r="2513" spans="1:8" x14ac:dyDescent="0.2">
      <c r="A2513">
        <f t="shared" si="266"/>
        <v>1644</v>
      </c>
      <c r="B2513">
        <f t="shared" si="267"/>
        <v>50</v>
      </c>
      <c r="C2513" s="10" t="str">
        <f>IF(B2513=B2512," ",(LOOKUP(B2513,'Co List'!$A$3:$A$362,'Co List'!$B$3:$B$362)))</f>
        <v xml:space="preserve"> </v>
      </c>
      <c r="D2513" s="6" t="s">
        <v>374</v>
      </c>
      <c r="E2513">
        <v>2593.4018014992466</v>
      </c>
      <c r="F2513">
        <v>3068.8242113486554</v>
      </c>
      <c r="G2513">
        <v>3281.5573501359654</v>
      </c>
      <c r="H2513">
        <v>3070.0358073611801</v>
      </c>
    </row>
    <row r="2514" spans="1:8" x14ac:dyDescent="0.2">
      <c r="A2514">
        <f t="shared" si="266"/>
        <v>1645</v>
      </c>
      <c r="B2514">
        <f t="shared" si="267"/>
        <v>50</v>
      </c>
      <c r="C2514" s="10" t="str">
        <f>IF(B2514=B2513," ",(LOOKUP(B2514,'Co List'!$A$3:$A$362,'Co List'!$B$3:$B$362)))</f>
        <v xml:space="preserve"> </v>
      </c>
      <c r="D2514" s="6" t="s">
        <v>375</v>
      </c>
      <c r="E2514">
        <v>1.1106232370683295</v>
      </c>
      <c r="F2514">
        <v>1.5330314244870711</v>
      </c>
      <c r="G2514">
        <v>0.91484839889613201</v>
      </c>
      <c r="H2514">
        <v>0.5466123548161208</v>
      </c>
    </row>
    <row r="2515" spans="1:8" x14ac:dyDescent="0.2">
      <c r="A2515">
        <f t="shared" si="266"/>
        <v>1646</v>
      </c>
      <c r="B2515">
        <f t="shared" si="267"/>
        <v>50</v>
      </c>
      <c r="C2515" s="10" t="str">
        <f>IF(B2515=B2514," ",(LOOKUP(B2515,'Co List'!$A$3:$A$362,'Co List'!$B$3:$B$362)))</f>
        <v xml:space="preserve"> </v>
      </c>
      <c r="D2515" s="6" t="s">
        <v>376</v>
      </c>
      <c r="E2515">
        <v>0.79425745878828247</v>
      </c>
      <c r="F2515">
        <v>1.096340867736382</v>
      </c>
      <c r="G2515">
        <v>0.65424992043369823</v>
      </c>
      <c r="H2515">
        <v>0.39090748814561382</v>
      </c>
    </row>
    <row r="2516" spans="1:8" x14ac:dyDescent="0.2">
      <c r="A2516">
        <f t="shared" si="266"/>
        <v>1647</v>
      </c>
      <c r="B2516">
        <f t="shared" si="267"/>
        <v>50</v>
      </c>
      <c r="C2516" s="10" t="str">
        <f>IF(B2516=B2515," ",(LOOKUP(B2516,'Co List'!$A$3:$A$362,'Co List'!$B$3:$B$362)))</f>
        <v xml:space="preserve"> </v>
      </c>
      <c r="D2516" s="6" t="s">
        <v>377</v>
      </c>
      <c r="E2516">
        <v>2595.3066821951033</v>
      </c>
      <c r="F2516">
        <v>3071.4535836408786</v>
      </c>
      <c r="G2516">
        <v>3283.1264484552948</v>
      </c>
      <c r="H2516">
        <v>3070.9733272041412</v>
      </c>
    </row>
    <row r="2517" spans="1:8" ht="15" x14ac:dyDescent="0.25">
      <c r="A2517">
        <f t="shared" si="266"/>
        <v>1648</v>
      </c>
      <c r="B2517">
        <f t="shared" si="267"/>
        <v>50</v>
      </c>
      <c r="C2517" s="10" t="str">
        <f>IF(B2517=B2516," ",(LOOKUP(B2517,'Co List'!$A$3:$A$362,'Co List'!$B$3:$B$362)))</f>
        <v xml:space="preserve"> </v>
      </c>
      <c r="D2517" s="8" t="s">
        <v>378</v>
      </c>
      <c r="E2517">
        <v>2256.8949000000007</v>
      </c>
      <c r="F2517">
        <v>2604.3321699999997</v>
      </c>
      <c r="G2517">
        <v>3004.3681200000001</v>
      </c>
      <c r="H2517">
        <v>2904.4181399999998</v>
      </c>
    </row>
    <row r="2518" spans="1:8" ht="15" x14ac:dyDescent="0.25">
      <c r="A2518">
        <f t="shared" si="266"/>
        <v>1649</v>
      </c>
      <c r="B2518">
        <f t="shared" si="267"/>
        <v>50</v>
      </c>
      <c r="C2518" s="10" t="str">
        <f>IF(B2518=B2517," ",(LOOKUP(B2518,'Co List'!$A$3:$A$362,'Co List'!$B$3:$B$362)))</f>
        <v xml:space="preserve"> </v>
      </c>
      <c r="D2518" s="8" t="s">
        <v>379</v>
      </c>
      <c r="E2518">
        <v>338.41178219510272</v>
      </c>
      <c r="F2518">
        <v>467.12141364087859</v>
      </c>
      <c r="G2518">
        <v>278.75832845529487</v>
      </c>
      <c r="H2518">
        <v>166.5551872041415</v>
      </c>
    </row>
    <row r="2519" spans="1:8" ht="15" x14ac:dyDescent="0.25">
      <c r="A2519">
        <f t="shared" si="266"/>
        <v>1650</v>
      </c>
      <c r="B2519">
        <f t="shared" si="267"/>
        <v>50</v>
      </c>
      <c r="C2519" s="10" t="str">
        <f>IF(B2519=B2518," ",(LOOKUP(B2519,'Co List'!$A$3:$A$362,'Co List'!$B$3:$B$362)))</f>
        <v xml:space="preserve"> </v>
      </c>
      <c r="D2519" s="8" t="s">
        <v>380</v>
      </c>
      <c r="E2519">
        <v>0</v>
      </c>
      <c r="F2519">
        <v>0</v>
      </c>
      <c r="G2519">
        <v>0</v>
      </c>
      <c r="H2519">
        <v>0</v>
      </c>
    </row>
    <row r="2520" spans="1:8" ht="15" x14ac:dyDescent="0.25">
      <c r="A2520">
        <f t="shared" si="266"/>
        <v>1651</v>
      </c>
      <c r="B2520">
        <f t="shared" si="267"/>
        <v>50</v>
      </c>
      <c r="C2520" s="10" t="str">
        <f>IF(B2520=B2519," ",(LOOKUP(B2520,'Co List'!$A$3:$A$362,'Co List'!$B$3:$B$362)))</f>
        <v xml:space="preserve"> </v>
      </c>
      <c r="D2520" s="8" t="s">
        <v>381</v>
      </c>
      <c r="E2520">
        <v>0</v>
      </c>
      <c r="F2520">
        <v>0</v>
      </c>
      <c r="G2520">
        <v>0</v>
      </c>
      <c r="H2520">
        <v>0</v>
      </c>
    </row>
    <row r="2521" spans="1:8" ht="15" x14ac:dyDescent="0.25">
      <c r="A2521">
        <f t="shared" si="266"/>
        <v>1652</v>
      </c>
      <c r="B2521">
        <f t="shared" si="267"/>
        <v>50</v>
      </c>
      <c r="C2521" s="10" t="str">
        <f>IF(B2521=B2520," ",(LOOKUP(B2521,'Co List'!$A$3:$A$362,'Co List'!$B$3:$B$362)))</f>
        <v xml:space="preserve"> </v>
      </c>
      <c r="D2521" s="8" t="s">
        <v>382</v>
      </c>
      <c r="E2521">
        <v>0</v>
      </c>
      <c r="F2521">
        <v>0</v>
      </c>
      <c r="G2521">
        <v>0</v>
      </c>
      <c r="H2521">
        <v>0</v>
      </c>
    </row>
    <row r="2522" spans="1:8" ht="15" x14ac:dyDescent="0.25">
      <c r="A2522">
        <f t="shared" si="266"/>
        <v>1653</v>
      </c>
      <c r="B2522">
        <f t="shared" si="267"/>
        <v>50</v>
      </c>
      <c r="C2522" s="10" t="str">
        <f>IF(B2522=B2521," ",(LOOKUP(B2522,'Co List'!$A$3:$A$362,'Co List'!$B$3:$B$362)))</f>
        <v xml:space="preserve"> </v>
      </c>
      <c r="D2522" s="8" t="s">
        <v>383</v>
      </c>
      <c r="E2522">
        <v>0</v>
      </c>
      <c r="F2522">
        <v>0</v>
      </c>
      <c r="G2522">
        <v>0</v>
      </c>
      <c r="H2522">
        <v>0</v>
      </c>
    </row>
    <row r="2523" spans="1:8" x14ac:dyDescent="0.2">
      <c r="A2523">
        <f t="shared" si="266"/>
        <v>1654</v>
      </c>
      <c r="B2523">
        <f t="shared" si="267"/>
        <v>50</v>
      </c>
      <c r="C2523" s="10" t="str">
        <f>IF(B2523=B2522," ",(LOOKUP(B2523,'Co List'!$A$3:$A$362,'Co List'!$B$3:$B$362)))</f>
        <v xml:space="preserve"> </v>
      </c>
      <c r="D2523" s="6" t="s">
        <v>384</v>
      </c>
      <c r="E2523">
        <v>0</v>
      </c>
      <c r="F2523">
        <v>0</v>
      </c>
      <c r="G2523">
        <v>0</v>
      </c>
      <c r="H2523">
        <v>0</v>
      </c>
    </row>
    <row r="2524" spans="1:8" x14ac:dyDescent="0.2">
      <c r="A2524">
        <f t="shared" si="266"/>
        <v>1655</v>
      </c>
      <c r="B2524">
        <f t="shared" si="267"/>
        <v>50</v>
      </c>
      <c r="C2524" s="10" t="str">
        <f>IF(B2524=B2523," ",(LOOKUP(B2524,'Co List'!$A$3:$A$362,'Co List'!$B$3:$B$362)))</f>
        <v xml:space="preserve"> </v>
      </c>
      <c r="D2524" s="6" t="s">
        <v>385</v>
      </c>
      <c r="E2524">
        <v>0</v>
      </c>
      <c r="F2524">
        <v>0</v>
      </c>
      <c r="G2524">
        <v>0</v>
      </c>
      <c r="H2524">
        <v>0</v>
      </c>
    </row>
    <row r="2525" spans="1:8" x14ac:dyDescent="0.2">
      <c r="A2525">
        <f t="shared" si="266"/>
        <v>1656</v>
      </c>
      <c r="B2525">
        <f t="shared" si="267"/>
        <v>50</v>
      </c>
      <c r="C2525" s="10" t="str">
        <f>IF(B2525=B2524," ",(LOOKUP(B2525,'Co List'!$A$3:$A$362,'Co List'!$B$3:$B$362)))</f>
        <v xml:space="preserve"> </v>
      </c>
      <c r="D2525" s="6" t="s">
        <v>386</v>
      </c>
      <c r="E2525">
        <v>0</v>
      </c>
      <c r="F2525">
        <v>0</v>
      </c>
      <c r="G2525">
        <v>0</v>
      </c>
      <c r="H2525">
        <v>0</v>
      </c>
    </row>
    <row r="2526" spans="1:8" x14ac:dyDescent="0.2">
      <c r="A2526">
        <f t="shared" si="266"/>
        <v>1657</v>
      </c>
      <c r="B2526">
        <f t="shared" si="267"/>
        <v>50</v>
      </c>
      <c r="C2526" s="10" t="str">
        <f>IF(B2526=B2525," ",(LOOKUP(B2526,'Co List'!$A$3:$A$362,'Co List'!$B$3:$B$362)))</f>
        <v xml:space="preserve"> </v>
      </c>
      <c r="D2526" s="6" t="s">
        <v>387</v>
      </c>
      <c r="E2526">
        <v>0</v>
      </c>
      <c r="F2526">
        <v>0</v>
      </c>
      <c r="G2526">
        <v>0</v>
      </c>
      <c r="H2526">
        <v>0</v>
      </c>
    </row>
    <row r="2527" spans="1:8" x14ac:dyDescent="0.2">
      <c r="A2527">
        <f t="shared" si="266"/>
        <v>1658</v>
      </c>
      <c r="B2527">
        <f t="shared" si="267"/>
        <v>50</v>
      </c>
      <c r="C2527" s="10" t="str">
        <f>IF(B2527=B2526," ",(LOOKUP(B2527,'Co List'!$A$3:$A$362,'Co List'!$B$3:$B$362)))</f>
        <v xml:space="preserve"> </v>
      </c>
      <c r="D2527" s="6" t="s">
        <v>388</v>
      </c>
      <c r="E2527">
        <v>0</v>
      </c>
      <c r="F2527">
        <v>0</v>
      </c>
      <c r="G2527">
        <v>0</v>
      </c>
      <c r="H2527">
        <v>0</v>
      </c>
    </row>
    <row r="2528" spans="1:8" x14ac:dyDescent="0.2">
      <c r="A2528">
        <f t="shared" si="266"/>
        <v>1659</v>
      </c>
      <c r="B2528">
        <f t="shared" si="267"/>
        <v>50</v>
      </c>
      <c r="C2528" s="10" t="str">
        <f>IF(B2528=B2527," ",(LOOKUP(B2528,'Co List'!$A$3:$A$362,'Co List'!$B$3:$B$362)))</f>
        <v xml:space="preserve"> </v>
      </c>
      <c r="D2528" s="6" t="s">
        <v>389</v>
      </c>
      <c r="E2528">
        <v>0</v>
      </c>
      <c r="F2528">
        <v>0</v>
      </c>
      <c r="G2528">
        <v>0</v>
      </c>
      <c r="H2528">
        <v>0</v>
      </c>
    </row>
    <row r="2529" spans="1:8" x14ac:dyDescent="0.2">
      <c r="A2529">
        <f t="shared" si="266"/>
        <v>1660</v>
      </c>
      <c r="B2529">
        <f t="shared" si="267"/>
        <v>50</v>
      </c>
      <c r="C2529" s="10" t="str">
        <f>IF(B2529=B2528," ",(LOOKUP(B2529,'Co List'!$A$3:$A$362,'Co List'!$B$3:$B$362)))</f>
        <v xml:space="preserve"> </v>
      </c>
      <c r="D2529" s="6" t="s">
        <v>390</v>
      </c>
      <c r="E2529">
        <v>0</v>
      </c>
      <c r="F2529">
        <v>0</v>
      </c>
      <c r="G2529">
        <v>0</v>
      </c>
      <c r="H2529">
        <v>0</v>
      </c>
    </row>
    <row r="2530" spans="1:8" x14ac:dyDescent="0.2">
      <c r="A2530">
        <f t="shared" si="266"/>
        <v>1661</v>
      </c>
      <c r="B2530">
        <f t="shared" si="267"/>
        <v>50</v>
      </c>
      <c r="C2530" s="10" t="str">
        <f>IF(B2530=B2529," ",(LOOKUP(B2530,'Co List'!$A$3:$A$362,'Co List'!$B$3:$B$362)))</f>
        <v xml:space="preserve"> </v>
      </c>
      <c r="D2530" s="6" t="s">
        <v>391</v>
      </c>
      <c r="E2530">
        <v>0</v>
      </c>
      <c r="F2530">
        <v>0</v>
      </c>
      <c r="G2530">
        <v>0</v>
      </c>
      <c r="H2530">
        <v>0</v>
      </c>
    </row>
    <row r="2531" spans="1:8" x14ac:dyDescent="0.2">
      <c r="A2531">
        <f t="shared" si="266"/>
        <v>1662</v>
      </c>
      <c r="B2531">
        <f t="shared" si="267"/>
        <v>50</v>
      </c>
      <c r="C2531" s="10" t="str">
        <f>IF(B2531=B2530," ",(LOOKUP(B2531,'Co List'!$A$3:$A$362,'Co List'!$B$3:$B$362)))</f>
        <v xml:space="preserve"> </v>
      </c>
      <c r="D2531" s="6" t="s">
        <v>392</v>
      </c>
      <c r="E2531">
        <v>0</v>
      </c>
      <c r="F2531">
        <v>0</v>
      </c>
      <c r="G2531">
        <v>0</v>
      </c>
      <c r="H2531">
        <v>0</v>
      </c>
    </row>
    <row r="2532" spans="1:8" x14ac:dyDescent="0.2">
      <c r="A2532">
        <f t="shared" si="266"/>
        <v>1663</v>
      </c>
      <c r="B2532">
        <f t="shared" si="267"/>
        <v>50</v>
      </c>
      <c r="C2532" s="10" t="str">
        <f>IF(B2532=B2531," ",(LOOKUP(B2532,'Co List'!$A$3:$A$362,'Co List'!$B$3:$B$362)))</f>
        <v xml:space="preserve"> </v>
      </c>
      <c r="D2532" s="6" t="s">
        <v>393</v>
      </c>
      <c r="E2532">
        <v>0</v>
      </c>
      <c r="F2532">
        <v>0</v>
      </c>
      <c r="G2532">
        <v>0</v>
      </c>
      <c r="H2532">
        <v>0</v>
      </c>
    </row>
    <row r="2533" spans="1:8" ht="15" x14ac:dyDescent="0.25">
      <c r="A2533">
        <f t="shared" si="266"/>
        <v>1664</v>
      </c>
      <c r="B2533">
        <f t="shared" si="267"/>
        <v>50</v>
      </c>
      <c r="C2533" s="10" t="str">
        <f>IF(B2533=B2532," ",(LOOKUP(B2533,'Co List'!$A$3:$A$362,'Co List'!$B$3:$B$362)))</f>
        <v xml:space="preserve"> </v>
      </c>
      <c r="D2533" s="8" t="s">
        <v>394</v>
      </c>
      <c r="E2533">
        <v>0</v>
      </c>
      <c r="F2533">
        <v>0</v>
      </c>
      <c r="G2533">
        <v>0</v>
      </c>
      <c r="H2533">
        <v>0</v>
      </c>
    </row>
    <row r="2534" spans="1:8" ht="15" x14ac:dyDescent="0.25">
      <c r="A2534">
        <f t="shared" si="266"/>
        <v>1665</v>
      </c>
      <c r="B2534">
        <f t="shared" si="267"/>
        <v>50</v>
      </c>
      <c r="C2534" s="10" t="str">
        <f>IF(B2534=B2533," ",(LOOKUP(B2534,'Co List'!$A$3:$A$362,'Co List'!$B$3:$B$362)))</f>
        <v xml:space="preserve"> </v>
      </c>
      <c r="D2534" s="8" t="s">
        <v>395</v>
      </c>
      <c r="E2534">
        <v>0</v>
      </c>
      <c r="F2534">
        <v>0</v>
      </c>
      <c r="G2534">
        <v>0</v>
      </c>
      <c r="H2534">
        <v>0</v>
      </c>
    </row>
    <row r="2535" spans="1:8" ht="15" x14ac:dyDescent="0.25">
      <c r="A2535">
        <f t="shared" si="266"/>
        <v>1666</v>
      </c>
      <c r="B2535">
        <f t="shared" si="267"/>
        <v>50</v>
      </c>
      <c r="C2535" s="10" t="str">
        <f>IF(B2535=B2534," ",(LOOKUP(B2535,'Co List'!$A$3:$A$362,'Co List'!$B$3:$B$362)))</f>
        <v xml:space="preserve"> </v>
      </c>
      <c r="D2535" s="8" t="s">
        <v>396</v>
      </c>
      <c r="E2535">
        <v>3166.3969999999999</v>
      </c>
      <c r="F2535">
        <v>3798.1260000000002</v>
      </c>
      <c r="G2535">
        <v>4194.4889999999996</v>
      </c>
      <c r="H2535">
        <v>3897.7060000000001</v>
      </c>
    </row>
    <row r="2536" spans="1:8" x14ac:dyDescent="0.2">
      <c r="A2536">
        <f t="shared" si="266"/>
        <v>1667</v>
      </c>
      <c r="B2536">
        <f t="shared" si="267"/>
        <v>50</v>
      </c>
      <c r="C2536" s="10" t="str">
        <f>IF(B2536=B2535," ",(LOOKUP(B2536,'Co List'!$A$3:$A$362,'Co List'!$B$3:$B$362)))</f>
        <v xml:space="preserve"> </v>
      </c>
      <c r="D2536" s="6" t="s">
        <v>397</v>
      </c>
      <c r="E2536">
        <v>2786.29</v>
      </c>
      <c r="F2536">
        <v>3296.623</v>
      </c>
      <c r="G2536">
        <v>3851.7539999999999</v>
      </c>
      <c r="H2536">
        <v>3723.6129999999998</v>
      </c>
    </row>
    <row r="2537" spans="1:8" x14ac:dyDescent="0.2">
      <c r="A2537">
        <f t="shared" si="266"/>
        <v>1668</v>
      </c>
      <c r="B2537">
        <f t="shared" si="267"/>
        <v>50</v>
      </c>
      <c r="C2537" s="10" t="str">
        <f>IF(B2537=B2536," ",(LOOKUP(B2537,'Co List'!$A$3:$A$362,'Co List'!$B$3:$B$362)))</f>
        <v xml:space="preserve"> </v>
      </c>
      <c r="D2537" s="6" t="s">
        <v>398</v>
      </c>
      <c r="E2537">
        <v>380.10700000000003</v>
      </c>
      <c r="F2537">
        <v>501.50299999999999</v>
      </c>
      <c r="G2537">
        <v>342.73500000000001</v>
      </c>
      <c r="H2537">
        <v>174.09299999999999</v>
      </c>
    </row>
    <row r="2538" spans="1:8" x14ac:dyDescent="0.2">
      <c r="A2538">
        <f t="shared" si="266"/>
        <v>1669</v>
      </c>
      <c r="B2538">
        <f t="shared" si="267"/>
        <v>50</v>
      </c>
      <c r="C2538" s="10" t="str">
        <f>IF(B2538=B2537," ",(LOOKUP(B2538,'Co List'!$A$3:$A$362,'Co List'!$B$3:$B$362)))</f>
        <v xml:space="preserve"> </v>
      </c>
      <c r="D2538" s="6" t="s">
        <v>399</v>
      </c>
      <c r="E2538">
        <v>0</v>
      </c>
      <c r="F2538">
        <v>0</v>
      </c>
      <c r="G2538">
        <v>0</v>
      </c>
      <c r="H2538">
        <v>0</v>
      </c>
    </row>
    <row r="2539" spans="1:8" x14ac:dyDescent="0.2">
      <c r="A2539">
        <f t="shared" si="266"/>
        <v>1670</v>
      </c>
      <c r="B2539">
        <f t="shared" si="267"/>
        <v>50</v>
      </c>
      <c r="C2539" s="10" t="str">
        <f>IF(B2539=B2538," ",(LOOKUP(B2539,'Co List'!$A$3:$A$362,'Co List'!$B$3:$B$362)))</f>
        <v xml:space="preserve"> </v>
      </c>
      <c r="D2539" s="6" t="s">
        <v>400</v>
      </c>
      <c r="E2539">
        <v>0</v>
      </c>
      <c r="F2539">
        <v>0</v>
      </c>
      <c r="G2539">
        <v>0</v>
      </c>
      <c r="H2539">
        <v>0</v>
      </c>
    </row>
    <row r="2540" spans="1:8" x14ac:dyDescent="0.2">
      <c r="A2540">
        <f t="shared" si="266"/>
        <v>1671</v>
      </c>
      <c r="B2540">
        <f t="shared" si="267"/>
        <v>50</v>
      </c>
      <c r="C2540" s="10" t="str">
        <f>IF(B2540=B2539," ",(LOOKUP(B2540,'Co List'!$A$3:$A$362,'Co List'!$B$3:$B$362)))</f>
        <v xml:space="preserve"> </v>
      </c>
      <c r="D2540" s="6" t="s">
        <v>401</v>
      </c>
      <c r="E2540">
        <v>1.28447969</v>
      </c>
      <c r="F2540">
        <v>1.6384216309999999</v>
      </c>
      <c r="G2540">
        <v>1.9335805079999999</v>
      </c>
      <c r="H2540">
        <v>2.1820372180000001</v>
      </c>
    </row>
    <row r="2541" spans="1:8" x14ac:dyDescent="0.2">
      <c r="A2541">
        <f t="shared" si="266"/>
        <v>1672</v>
      </c>
      <c r="B2541">
        <f t="shared" si="267"/>
        <v>50</v>
      </c>
      <c r="C2541" s="10" t="str">
        <f>IF(B2541=B2540," ",(LOOKUP(B2541,'Co List'!$A$3:$A$362,'Co List'!$B$3:$B$362)))</f>
        <v xml:space="preserve"> </v>
      </c>
      <c r="D2541" s="6" t="s">
        <v>402</v>
      </c>
      <c r="E2541">
        <v>0.61995451700000004</v>
      </c>
      <c r="F2541">
        <v>0.688062116</v>
      </c>
      <c r="G2541">
        <v>0.44864011500000006</v>
      </c>
      <c r="H2541">
        <v>0.27384828900000002</v>
      </c>
    </row>
    <row r="2542" spans="1:8" x14ac:dyDescent="0.2">
      <c r="A2542">
        <f t="shared" si="266"/>
        <v>1673</v>
      </c>
      <c r="B2542">
        <f t="shared" si="267"/>
        <v>50</v>
      </c>
      <c r="C2542" s="10" t="str">
        <f>IF(B2542=B2541," ",(LOOKUP(B2542,'Co List'!$A$3:$A$362,'Co List'!$B$3:$B$362)))</f>
        <v xml:space="preserve"> </v>
      </c>
      <c r="D2542" s="6" t="s">
        <v>403</v>
      </c>
      <c r="E2542">
        <v>0</v>
      </c>
      <c r="F2542">
        <v>0</v>
      </c>
      <c r="G2542">
        <v>0</v>
      </c>
      <c r="H2542">
        <v>0</v>
      </c>
    </row>
    <row r="2543" spans="1:8" x14ac:dyDescent="0.2">
      <c r="A2543">
        <f t="shared" si="266"/>
        <v>1674</v>
      </c>
      <c r="B2543">
        <f t="shared" si="267"/>
        <v>50</v>
      </c>
      <c r="C2543" s="10" t="str">
        <f>IF(B2543=B2542," ",(LOOKUP(B2543,'Co List'!$A$3:$A$362,'Co List'!$B$3:$B$362)))</f>
        <v xml:space="preserve"> </v>
      </c>
      <c r="D2543" s="6" t="s">
        <v>404</v>
      </c>
      <c r="E2543" s="11">
        <v>1.904434207</v>
      </c>
      <c r="F2543" s="11">
        <v>2.3264837469999997</v>
      </c>
      <c r="G2543" s="11">
        <v>2.3822206229999998</v>
      </c>
      <c r="H2543" s="11">
        <v>2.4558855070000001</v>
      </c>
    </row>
    <row r="2544" spans="1:8" x14ac:dyDescent="0.2">
      <c r="A2544">
        <f t="shared" si="266"/>
        <v>1675</v>
      </c>
      <c r="B2544">
        <f t="shared" si="267"/>
        <v>50</v>
      </c>
      <c r="C2544" s="10" t="str">
        <f>IF(B2544=B2543," ",(LOOKUP(B2544,'Co List'!$A$3:$A$362,'Co List'!$B$3:$B$362)))</f>
        <v xml:space="preserve"> </v>
      </c>
      <c r="D2544" s="6" t="s">
        <v>405</v>
      </c>
      <c r="E2544">
        <v>106.22</v>
      </c>
      <c r="F2544">
        <v>114.43</v>
      </c>
      <c r="G2544">
        <v>139.68</v>
      </c>
      <c r="H2544">
        <v>147.91</v>
      </c>
    </row>
    <row r="2545" spans="1:16" x14ac:dyDescent="0.2">
      <c r="A2545">
        <f t="shared" si="266"/>
        <v>1676</v>
      </c>
      <c r="B2545">
        <f t="shared" si="267"/>
        <v>50</v>
      </c>
      <c r="C2545" s="10" t="str">
        <f>IF(B2545=B2544," ",(LOOKUP(B2545,'Co List'!$A$3:$A$362,'Co List'!$B$3:$B$362)))</f>
        <v xml:space="preserve"> </v>
      </c>
      <c r="D2545" s="6" t="s">
        <v>406</v>
      </c>
      <c r="E2545">
        <v>8.2799999999999994</v>
      </c>
      <c r="F2545">
        <v>11.31</v>
      </c>
      <c r="G2545">
        <v>15.88</v>
      </c>
      <c r="H2545">
        <v>17.88</v>
      </c>
    </row>
    <row r="2546" spans="1:16" x14ac:dyDescent="0.2">
      <c r="A2546">
        <f t="shared" si="266"/>
        <v>1677</v>
      </c>
      <c r="B2546">
        <f t="shared" si="267"/>
        <v>50</v>
      </c>
      <c r="C2546" s="10" t="str">
        <f>IF(B2546=B2545," ",(LOOKUP(B2546,'Co List'!$A$3:$A$362,'Co List'!$B$3:$B$362)))</f>
        <v xml:space="preserve"> </v>
      </c>
      <c r="D2546" s="6" t="s">
        <v>407</v>
      </c>
      <c r="E2546" s="11">
        <v>-1.34</v>
      </c>
      <c r="F2546" s="11">
        <v>0.47</v>
      </c>
      <c r="G2546" s="11">
        <v>3.75</v>
      </c>
      <c r="H2546" s="11">
        <v>4.28</v>
      </c>
    </row>
    <row r="2547" spans="1:16" x14ac:dyDescent="0.2">
      <c r="A2547">
        <f t="shared" si="266"/>
        <v>1678</v>
      </c>
      <c r="B2547">
        <f t="shared" si="267"/>
        <v>50</v>
      </c>
      <c r="C2547" s="10" t="str">
        <f>IF(B2547=B2546," ",(LOOKUP(B2547,'Co List'!$A$3:$A$362,'Co List'!$B$3:$B$362)))</f>
        <v xml:space="preserve"> </v>
      </c>
      <c r="D2547" s="6" t="s">
        <v>408</v>
      </c>
      <c r="E2547">
        <v>10.48</v>
      </c>
      <c r="F2547">
        <v>10.48</v>
      </c>
      <c r="G2547">
        <v>10.57</v>
      </c>
      <c r="H2547">
        <v>10.57</v>
      </c>
    </row>
    <row r="2548" spans="1:16" x14ac:dyDescent="0.2">
      <c r="A2548">
        <f t="shared" si="266"/>
        <v>1679</v>
      </c>
      <c r="B2548">
        <f t="shared" si="267"/>
        <v>50</v>
      </c>
      <c r="C2548" s="10" t="str">
        <f>IF(B2548=B2547," ",(LOOKUP(B2548,'Co List'!$A$3:$A$362,'Co List'!$B$3:$B$362)))</f>
        <v xml:space="preserve"> </v>
      </c>
      <c r="D2548" s="6" t="s">
        <v>409</v>
      </c>
      <c r="E2548">
        <v>1.83</v>
      </c>
      <c r="F2548">
        <v>2.5299999999999998</v>
      </c>
      <c r="G2548">
        <v>3.3</v>
      </c>
      <c r="H2548">
        <v>3.31</v>
      </c>
    </row>
    <row r="2549" spans="1:16" x14ac:dyDescent="0.2">
      <c r="A2549">
        <f t="shared" si="266"/>
        <v>1680</v>
      </c>
      <c r="B2549">
        <f t="shared" si="267"/>
        <v>50</v>
      </c>
      <c r="C2549" s="10" t="str">
        <f>IF(B2549=B2548," ",(LOOKUP(B2549,'Co List'!$A$3:$A$362,'Co List'!$B$3:$B$362)))</f>
        <v xml:space="preserve"> </v>
      </c>
      <c r="D2549" s="6" t="s">
        <v>410</v>
      </c>
      <c r="E2549">
        <v>1.904434207</v>
      </c>
      <c r="F2549">
        <v>2.3264837469999997</v>
      </c>
      <c r="G2549">
        <v>2.3822206229999998</v>
      </c>
      <c r="H2549">
        <v>2.4558855070000001</v>
      </c>
    </row>
    <row r="2550" spans="1:16" x14ac:dyDescent="0.2">
      <c r="A2550">
        <f t="shared" si="266"/>
        <v>1681</v>
      </c>
      <c r="B2550">
        <f t="shared" si="267"/>
        <v>50</v>
      </c>
      <c r="C2550" s="10" t="str">
        <f>IF(B2550=B2549," ",(LOOKUP(B2550,'Co List'!$A$3:$A$362,'Co List'!$B$3:$B$362)))</f>
        <v xml:space="preserve"> </v>
      </c>
      <c r="D2550" s="6" t="s">
        <v>411</v>
      </c>
      <c r="E2550">
        <v>1.904434207</v>
      </c>
      <c r="F2550">
        <v>2.3264837469999997</v>
      </c>
      <c r="G2550">
        <v>2.3822206229999998</v>
      </c>
      <c r="H2550">
        <v>2.4558855070000001</v>
      </c>
    </row>
    <row r="2551" spans="1:16" x14ac:dyDescent="0.2">
      <c r="A2551">
        <f t="shared" si="266"/>
        <v>1682</v>
      </c>
      <c r="B2551">
        <f t="shared" si="267"/>
        <v>50</v>
      </c>
      <c r="C2551" s="10" t="str">
        <f>IF(B2551=B2550," ",(LOOKUP(B2551,'Co List'!$A$3:$A$362,'Co List'!$B$3:$B$362)))</f>
        <v xml:space="preserve"> </v>
      </c>
      <c r="D2551" s="6" t="s">
        <v>412</v>
      </c>
      <c r="E2551">
        <v>7.4434206999999919E-2</v>
      </c>
      <c r="F2551">
        <v>-0.20351625300000009</v>
      </c>
      <c r="G2551">
        <v>-0.91777937700000001</v>
      </c>
      <c r="H2551">
        <v>-0.85411449299999997</v>
      </c>
    </row>
    <row r="2552" spans="1:16" ht="13.5" thickBot="1" x14ac:dyDescent="0.25">
      <c r="A2552">
        <f t="shared" si="266"/>
        <v>1683</v>
      </c>
      <c r="B2552">
        <f t="shared" si="267"/>
        <v>50</v>
      </c>
      <c r="C2552" s="10" t="str">
        <f>IF(B2552=B2551," ",(LOOKUP(B2552,'Co List'!$A$3:$A$362,'Co List'!$B$3:$B$362)))</f>
        <v xml:space="preserve"> </v>
      </c>
      <c r="D2552" s="9" t="s">
        <v>413</v>
      </c>
      <c r="E2552">
        <v>12</v>
      </c>
      <c r="F2552">
        <v>12</v>
      </c>
      <c r="G2552">
        <v>12</v>
      </c>
      <c r="H2552">
        <v>12</v>
      </c>
    </row>
    <row r="2553" spans="1:16" ht="15" x14ac:dyDescent="0.25">
      <c r="A2553">
        <f t="shared" si="266"/>
        <v>1684</v>
      </c>
      <c r="B2553">
        <f t="shared" si="267"/>
        <v>51</v>
      </c>
      <c r="C2553" s="10" t="str">
        <f>IF(B2553=B2552," ",(LOOKUP(B2553,'Co List'!$A$3:$A$362,'Co List'!$B$3:$B$362)))</f>
        <v>BALAJI AMINES</v>
      </c>
      <c r="D2553" s="4" t="s">
        <v>362</v>
      </c>
      <c r="E2553">
        <v>92.330529969556906</v>
      </c>
      <c r="F2553">
        <v>96.051657974675621</v>
      </c>
      <c r="G2553">
        <v>99.184501046859282</v>
      </c>
      <c r="H2553">
        <v>98.033731247796311</v>
      </c>
      <c r="J2553">
        <f t="shared" ref="J2553" si="272">COUNTIF(E2595:H2595,0)</f>
        <v>0</v>
      </c>
      <c r="K2553">
        <f>SUM(E2553:H2553)/(4-J2553)</f>
        <v>96.400105059722037</v>
      </c>
      <c r="L2553">
        <f>SUM(E2563:H2563)/(4-J2553)</f>
        <v>165800.99806735927</v>
      </c>
      <c r="M2553">
        <f>E2563</f>
        <v>127140.03471079058</v>
      </c>
      <c r="N2553">
        <f t="shared" ref="N2553" si="273">F2563</f>
        <v>162490.75075941841</v>
      </c>
      <c r="O2553">
        <f t="shared" ref="O2553" si="274">G2563</f>
        <v>192252.75994516312</v>
      </c>
      <c r="P2553">
        <f t="shared" ref="P2553" si="275">H2563</f>
        <v>181320.446854065</v>
      </c>
    </row>
    <row r="2554" spans="1:16" x14ac:dyDescent="0.2">
      <c r="A2554">
        <f t="shared" si="266"/>
        <v>1685</v>
      </c>
      <c r="B2554">
        <f t="shared" si="267"/>
        <v>51</v>
      </c>
      <c r="C2554" s="10" t="str">
        <f>IF(B2554=B2553," ",(LOOKUP(B2554,'Co List'!$A$3:$A$362,'Co List'!$B$3:$B$362)))</f>
        <v xml:space="preserve"> </v>
      </c>
      <c r="D2554" s="6" t="s">
        <v>364</v>
      </c>
      <c r="E2554">
        <v>4.0527071243842805</v>
      </c>
      <c r="F2554">
        <v>4.0573472434167881</v>
      </c>
      <c r="G2554">
        <v>4.0553463411053876</v>
      </c>
      <c r="H2554">
        <v>4.0518639254234117</v>
      </c>
    </row>
    <row r="2555" spans="1:16" x14ac:dyDescent="0.2">
      <c r="A2555">
        <f t="shared" si="266"/>
        <v>1686</v>
      </c>
      <c r="B2555">
        <f t="shared" si="267"/>
        <v>51</v>
      </c>
      <c r="C2555" s="10" t="str">
        <f>IF(B2555=B2554," ",(LOOKUP(B2555,'Co List'!$A$3:$A$362,'Co List'!$B$3:$B$362)))</f>
        <v xml:space="preserve"> </v>
      </c>
      <c r="D2555" s="6" t="s">
        <v>365</v>
      </c>
      <c r="E2555">
        <v>1.1878132918817783</v>
      </c>
      <c r="F2555">
        <v>1.2732785040327956</v>
      </c>
      <c r="G2555">
        <v>1.2396083514396548</v>
      </c>
      <c r="H2555">
        <v>0.946671465021522</v>
      </c>
    </row>
    <row r="2556" spans="1:16" x14ac:dyDescent="0.2">
      <c r="A2556">
        <f t="shared" si="266"/>
        <v>1687</v>
      </c>
      <c r="B2556">
        <f t="shared" si="267"/>
        <v>51</v>
      </c>
      <c r="C2556" s="10" t="str">
        <f>IF(B2556=B2555," ",(LOOKUP(B2556,'Co List'!$A$3:$A$362,'Co List'!$B$3:$B$362)))</f>
        <v xml:space="preserve"> </v>
      </c>
      <c r="D2556" s="7" t="s">
        <v>366</v>
      </c>
      <c r="E2556">
        <v>48.545259530656963</v>
      </c>
      <c r="F2556">
        <v>46.859715872481949</v>
      </c>
      <c r="G2556">
        <v>42.768455228947126</v>
      </c>
      <c r="H2556">
        <v>35.428681071155154</v>
      </c>
    </row>
    <row r="2557" spans="1:16" x14ac:dyDescent="0.2">
      <c r="A2557">
        <f t="shared" si="266"/>
        <v>1688</v>
      </c>
      <c r="B2557">
        <f t="shared" si="267"/>
        <v>51</v>
      </c>
      <c r="C2557" s="10" t="str">
        <f>IF(B2557=B2556," ",(LOOKUP(B2557,'Co List'!$A$3:$A$362,'Co List'!$B$3:$B$362)))</f>
        <v xml:space="preserve"> </v>
      </c>
      <c r="D2557" s="6" t="s">
        <v>367</v>
      </c>
      <c r="E2557">
        <v>615690.24073022068</v>
      </c>
      <c r="F2557">
        <v>610637.9209297949</v>
      </c>
      <c r="G2557">
        <v>539127.20119226899</v>
      </c>
      <c r="H2557">
        <v>581528.05277121544</v>
      </c>
    </row>
    <row r="2558" spans="1:16" x14ac:dyDescent="0.2">
      <c r="A2558">
        <f t="shared" si="266"/>
        <v>1689</v>
      </c>
      <c r="B2558">
        <f t="shared" si="267"/>
        <v>51</v>
      </c>
      <c r="C2558" s="10" t="str">
        <f>IF(B2558=B2557," ",(LOOKUP(B2558,'Co List'!$A$3:$A$362,'Co List'!$B$3:$B$362)))</f>
        <v xml:space="preserve"> </v>
      </c>
      <c r="D2558" s="6" t="s">
        <v>368</v>
      </c>
      <c r="E2558">
        <v>1.9620375726973853</v>
      </c>
      <c r="F2558">
        <v>2.5075733141885554</v>
      </c>
      <c r="G2558">
        <v>2.9668635794006653</v>
      </c>
      <c r="H2558">
        <v>2.7981550440442127</v>
      </c>
    </row>
    <row r="2559" spans="1:16" x14ac:dyDescent="0.2">
      <c r="A2559">
        <f t="shared" si="266"/>
        <v>1690</v>
      </c>
      <c r="B2559">
        <f t="shared" si="267"/>
        <v>51</v>
      </c>
      <c r="C2559" s="10" t="str">
        <f>IF(B2559=B2558," ",(LOOKUP(B2559,'Co List'!$A$3:$A$362,'Co List'!$B$3:$B$362)))</f>
        <v xml:space="preserve"> </v>
      </c>
      <c r="D2559" s="6" t="s">
        <v>369</v>
      </c>
      <c r="E2559">
        <v>264.26945481353272</v>
      </c>
      <c r="F2559">
        <v>250.75733141885559</v>
      </c>
      <c r="G2559">
        <v>230.24282628163249</v>
      </c>
      <c r="H2559">
        <v>216.06344954011558</v>
      </c>
    </row>
    <row r="2560" spans="1:16" x14ac:dyDescent="0.2">
      <c r="A2560">
        <f t="shared" si="266"/>
        <v>1691</v>
      </c>
      <c r="B2560">
        <f t="shared" si="267"/>
        <v>51</v>
      </c>
      <c r="C2560" s="10" t="str">
        <f>IF(B2560=B2559," ",(LOOKUP(B2560,'Co List'!$A$3:$A$362,'Co List'!$B$3:$B$362)))</f>
        <v xml:space="preserve"> </v>
      </c>
      <c r="D2560" s="6" t="s">
        <v>370</v>
      </c>
      <c r="E2560">
        <v>0</v>
      </c>
      <c r="F2560">
        <v>0</v>
      </c>
      <c r="G2560">
        <v>0</v>
      </c>
      <c r="H2560">
        <v>0</v>
      </c>
    </row>
    <row r="2561" spans="1:8" x14ac:dyDescent="0.2">
      <c r="A2561">
        <f t="shared" si="266"/>
        <v>1692</v>
      </c>
      <c r="B2561">
        <f t="shared" si="267"/>
        <v>51</v>
      </c>
      <c r="C2561" s="10" t="str">
        <f>IF(B2561=B2560," ",(LOOKUP(B2561,'Co List'!$A$3:$A$362,'Co List'!$B$3:$B$362)))</f>
        <v xml:space="preserve"> </v>
      </c>
      <c r="D2561" s="6" t="s">
        <v>371</v>
      </c>
      <c r="E2561">
        <v>16.064728483664304</v>
      </c>
      <c r="F2561">
        <v>14.573559965567235</v>
      </c>
      <c r="G2561">
        <v>12.040982250829687</v>
      </c>
      <c r="H2561">
        <v>10.58123028400977</v>
      </c>
    </row>
    <row r="2562" spans="1:8" x14ac:dyDescent="0.2">
      <c r="A2562">
        <f t="shared" si="266"/>
        <v>1693</v>
      </c>
      <c r="B2562">
        <f t="shared" si="267"/>
        <v>51</v>
      </c>
      <c r="C2562" s="10" t="str">
        <f>IF(B2562=B2561," ",(LOOKUP(B2562,'Co List'!$A$3:$A$362,'Co List'!$B$3:$B$362)))</f>
        <v xml:space="preserve"> </v>
      </c>
      <c r="D2562" s="6" t="s">
        <v>372</v>
      </c>
      <c r="E2562">
        <v>83.935271516335689</v>
      </c>
      <c r="F2562">
        <v>85.426440034432773</v>
      </c>
      <c r="G2562">
        <v>87.959017749170329</v>
      </c>
      <c r="H2562">
        <v>89.418769715990237</v>
      </c>
    </row>
    <row r="2563" spans="1:8" x14ac:dyDescent="0.2">
      <c r="A2563">
        <f t="shared" si="266"/>
        <v>1694</v>
      </c>
      <c r="B2563">
        <f t="shared" si="267"/>
        <v>51</v>
      </c>
      <c r="C2563" s="10" t="str">
        <f>IF(B2563=B2562," ",(LOOKUP(B2563,'Co List'!$A$3:$A$362,'Co List'!$B$3:$B$362)))</f>
        <v xml:space="preserve"> </v>
      </c>
      <c r="D2563" s="6" t="s">
        <v>373</v>
      </c>
      <c r="E2563">
        <v>127140.03471079058</v>
      </c>
      <c r="F2563">
        <v>162490.75075941841</v>
      </c>
      <c r="G2563">
        <v>192252.75994516312</v>
      </c>
      <c r="H2563">
        <v>181320.446854065</v>
      </c>
    </row>
    <row r="2564" spans="1:8" x14ac:dyDescent="0.2">
      <c r="A2564">
        <f t="shared" si="266"/>
        <v>1695</v>
      </c>
      <c r="B2564">
        <f t="shared" si="267"/>
        <v>51</v>
      </c>
      <c r="C2564" s="10" t="str">
        <f>IF(B2564=B2563," ",(LOOKUP(B2564,'Co List'!$A$3:$A$362,'Co List'!$B$3:$B$362)))</f>
        <v xml:space="preserve"> </v>
      </c>
      <c r="D2564" s="6" t="s">
        <v>374</v>
      </c>
      <c r="E2564">
        <v>126240.50759894778</v>
      </c>
      <c r="F2564">
        <v>161212.54159420109</v>
      </c>
      <c r="G2564">
        <v>190792.97408523443</v>
      </c>
      <c r="H2564">
        <v>180092.9673566061</v>
      </c>
    </row>
    <row r="2565" spans="1:8" x14ac:dyDescent="0.2">
      <c r="A2565">
        <f t="shared" ref="A2565:A2628" si="276">IF(A2564&gt;0,A2564+1,(IF($C$1=C2565,1,0)))</f>
        <v>1696</v>
      </c>
      <c r="B2565">
        <f t="shared" ref="B2565:B2628" si="277">IF(D2565=$D$3,B2564+1,B2564)</f>
        <v>51</v>
      </c>
      <c r="C2565" s="10" t="str">
        <f>IF(B2565=B2564," ",(LOOKUP(B2565,'Co List'!$A$3:$A$362,'Co List'!$B$3:$B$362)))</f>
        <v xml:space="preserve"> </v>
      </c>
      <c r="D2565" s="6" t="s">
        <v>375</v>
      </c>
      <c r="E2565">
        <v>332.34302796493836</v>
      </c>
      <c r="F2565">
        <v>529.30624498210022</v>
      </c>
      <c r="G2565">
        <v>579.12492115895259</v>
      </c>
      <c r="H2565">
        <v>442.10950100391938</v>
      </c>
    </row>
    <row r="2566" spans="1:8" x14ac:dyDescent="0.2">
      <c r="A2566">
        <f t="shared" si="276"/>
        <v>1697</v>
      </c>
      <c r="B2566">
        <f t="shared" si="277"/>
        <v>51</v>
      </c>
      <c r="C2566" s="10" t="str">
        <f>IF(B2566=B2565," ",(LOOKUP(B2566,'Co List'!$A$3:$A$362,'Co List'!$B$3:$B$362)))</f>
        <v xml:space="preserve"> </v>
      </c>
      <c r="D2566" s="6" t="s">
        <v>376</v>
      </c>
      <c r="E2566">
        <v>567.18408387786712</v>
      </c>
      <c r="F2566">
        <v>748.90292023523045</v>
      </c>
      <c r="G2566">
        <v>880.66093876975549</v>
      </c>
      <c r="H2566">
        <v>785.36999645502931</v>
      </c>
    </row>
    <row r="2567" spans="1:8" x14ac:dyDescent="0.2">
      <c r="A2567">
        <f t="shared" si="276"/>
        <v>1698</v>
      </c>
      <c r="B2567">
        <f t="shared" si="277"/>
        <v>51</v>
      </c>
      <c r="C2567" s="10" t="str">
        <f>IF(B2567=B2566," ",(LOOKUP(B2567,'Co List'!$A$3:$A$362,'Co List'!$B$3:$B$362)))</f>
        <v xml:space="preserve"> </v>
      </c>
      <c r="D2567" s="6" t="s">
        <v>377</v>
      </c>
      <c r="E2567">
        <v>20424.701370325056</v>
      </c>
      <c r="F2567">
        <v>23680.687000424237</v>
      </c>
      <c r="G2567">
        <v>23149.120701727297</v>
      </c>
      <c r="H2567">
        <v>19185.934033624166</v>
      </c>
    </row>
    <row r="2568" spans="1:8" ht="15" x14ac:dyDescent="0.25">
      <c r="A2568">
        <f t="shared" si="276"/>
        <v>1699</v>
      </c>
      <c r="B2568">
        <f t="shared" si="277"/>
        <v>51</v>
      </c>
      <c r="C2568" s="10" t="str">
        <f>IF(B2568=B2567," ",(LOOKUP(B2568,'Co List'!$A$3:$A$362,'Co List'!$B$3:$B$362)))</f>
        <v xml:space="preserve"> </v>
      </c>
      <c r="D2568" s="8" t="s">
        <v>378</v>
      </c>
      <c r="E2568">
        <v>4352.6022300000004</v>
      </c>
      <c r="F2568">
        <v>2456.8004599999999</v>
      </c>
      <c r="G2568">
        <v>3133.9658999999997</v>
      </c>
      <c r="H2568">
        <v>11063.336700000002</v>
      </c>
    </row>
    <row r="2569" spans="1:8" ht="15" x14ac:dyDescent="0.25">
      <c r="A2569">
        <f t="shared" si="276"/>
        <v>1700</v>
      </c>
      <c r="B2569">
        <f t="shared" si="277"/>
        <v>51</v>
      </c>
      <c r="C2569" s="10" t="str">
        <f>IF(B2569=B2568," ",(LOOKUP(B2569,'Co List'!$A$3:$A$362,'Co List'!$B$3:$B$362)))</f>
        <v xml:space="preserve"> </v>
      </c>
      <c r="D2569" s="8" t="s">
        <v>379</v>
      </c>
      <c r="E2569">
        <v>555.26832443540127</v>
      </c>
      <c r="F2569">
        <v>519.29772625182477</v>
      </c>
      <c r="G2569">
        <v>577.64840931350352</v>
      </c>
      <c r="H2569">
        <v>469.90264603795623</v>
      </c>
    </row>
    <row r="2570" spans="1:8" ht="15" x14ac:dyDescent="0.25">
      <c r="A2570">
        <f t="shared" si="276"/>
        <v>1701</v>
      </c>
      <c r="B2570">
        <f t="shared" si="277"/>
        <v>51</v>
      </c>
      <c r="C2570" s="10" t="str">
        <f>IF(B2570=B2569," ",(LOOKUP(B2570,'Co List'!$A$3:$A$362,'Co List'!$B$3:$B$362)))</f>
        <v xml:space="preserve"> </v>
      </c>
      <c r="D2570" s="8" t="s">
        <v>380</v>
      </c>
      <c r="E2570">
        <v>15516.830815889654</v>
      </c>
      <c r="F2570">
        <v>20704.588814172414</v>
      </c>
      <c r="G2570">
        <v>19437.506392413794</v>
      </c>
      <c r="H2570">
        <v>7652.6946875862077</v>
      </c>
    </row>
    <row r="2571" spans="1:8" ht="15" x14ac:dyDescent="0.25">
      <c r="A2571">
        <f t="shared" si="276"/>
        <v>1702</v>
      </c>
      <c r="B2571">
        <f t="shared" si="277"/>
        <v>51</v>
      </c>
      <c r="C2571" s="10" t="str">
        <f>IF(B2571=B2570," ",(LOOKUP(B2571,'Co List'!$A$3:$A$362,'Co List'!$B$3:$B$362)))</f>
        <v xml:space="preserve"> </v>
      </c>
      <c r="D2571" s="8" t="s">
        <v>381</v>
      </c>
      <c r="E2571">
        <v>106715.33334046553</v>
      </c>
      <c r="F2571">
        <v>138810.06375899419</v>
      </c>
      <c r="G2571">
        <v>169103.63924343584</v>
      </c>
      <c r="H2571">
        <v>162134.51282044084</v>
      </c>
    </row>
    <row r="2572" spans="1:8" ht="15" x14ac:dyDescent="0.25">
      <c r="A2572">
        <f t="shared" si="276"/>
        <v>1703</v>
      </c>
      <c r="B2572">
        <f t="shared" si="277"/>
        <v>51</v>
      </c>
      <c r="C2572" s="10" t="str">
        <f>IF(B2572=B2571," ",(LOOKUP(B2572,'Co List'!$A$3:$A$362,'Co List'!$B$3:$B$362)))</f>
        <v xml:space="preserve"> </v>
      </c>
      <c r="D2572" s="8" t="s">
        <v>382</v>
      </c>
      <c r="E2572">
        <v>106715.33334046553</v>
      </c>
      <c r="F2572">
        <v>138810.06375899419</v>
      </c>
      <c r="G2572">
        <v>169103.63924343584</v>
      </c>
      <c r="H2572">
        <v>162134.51282044084</v>
      </c>
    </row>
    <row r="2573" spans="1:8" ht="15" x14ac:dyDescent="0.25">
      <c r="A2573">
        <f t="shared" si="276"/>
        <v>1704</v>
      </c>
      <c r="B2573">
        <f t="shared" si="277"/>
        <v>51</v>
      </c>
      <c r="C2573" s="10" t="str">
        <f>IF(B2573=B2572," ",(LOOKUP(B2573,'Co List'!$A$3:$A$362,'Co List'!$B$3:$B$362)))</f>
        <v xml:space="preserve"> </v>
      </c>
      <c r="D2573" s="8" t="s">
        <v>383</v>
      </c>
      <c r="E2573">
        <v>0</v>
      </c>
      <c r="F2573">
        <v>0</v>
      </c>
      <c r="G2573">
        <v>0</v>
      </c>
      <c r="H2573">
        <v>0</v>
      </c>
    </row>
    <row r="2574" spans="1:8" x14ac:dyDescent="0.2">
      <c r="A2574">
        <f t="shared" si="276"/>
        <v>1705</v>
      </c>
      <c r="B2574">
        <f t="shared" si="277"/>
        <v>51</v>
      </c>
      <c r="C2574" s="10" t="str">
        <f>IF(B2574=B2573," ",(LOOKUP(B2574,'Co List'!$A$3:$A$362,'Co List'!$B$3:$B$362)))</f>
        <v xml:space="preserve"> </v>
      </c>
      <c r="D2574" s="6" t="s">
        <v>384</v>
      </c>
      <c r="E2574">
        <v>0</v>
      </c>
      <c r="F2574">
        <v>0</v>
      </c>
      <c r="G2574">
        <v>0</v>
      </c>
      <c r="H2574">
        <v>0</v>
      </c>
    </row>
    <row r="2575" spans="1:8" x14ac:dyDescent="0.2">
      <c r="A2575">
        <f t="shared" si="276"/>
        <v>1706</v>
      </c>
      <c r="B2575">
        <f t="shared" si="277"/>
        <v>51</v>
      </c>
      <c r="C2575" s="10" t="str">
        <f>IF(B2575=B2574," ",(LOOKUP(B2575,'Co List'!$A$3:$A$362,'Co List'!$B$3:$B$362)))</f>
        <v xml:space="preserve"> </v>
      </c>
      <c r="D2575" s="6" t="s">
        <v>385</v>
      </c>
      <c r="E2575">
        <v>26331.864125680822</v>
      </c>
      <c r="F2575">
        <v>34212.024613919646</v>
      </c>
      <c r="G2575">
        <v>41698.938887015589</v>
      </c>
      <c r="H2575">
        <v>40014.79709205636</v>
      </c>
    </row>
    <row r="2576" spans="1:8" x14ac:dyDescent="0.2">
      <c r="A2576">
        <f t="shared" si="276"/>
        <v>1707</v>
      </c>
      <c r="B2576">
        <f t="shared" si="277"/>
        <v>51</v>
      </c>
      <c r="C2576" s="10" t="str">
        <f>IF(B2576=B2575," ",(LOOKUP(B2576,'Co List'!$A$3:$A$362,'Co List'!$B$3:$B$362)))</f>
        <v xml:space="preserve"> </v>
      </c>
      <c r="D2576" s="6" t="s">
        <v>386</v>
      </c>
      <c r="E2576">
        <v>26282.829805120822</v>
      </c>
      <c r="F2576">
        <v>33829.464631259645</v>
      </c>
      <c r="G2576">
        <v>41400.243554855588</v>
      </c>
      <c r="H2576">
        <v>40008.051893896365</v>
      </c>
    </row>
    <row r="2577" spans="1:8" x14ac:dyDescent="0.2">
      <c r="A2577">
        <f t="shared" si="276"/>
        <v>1708</v>
      </c>
      <c r="B2577">
        <f t="shared" si="277"/>
        <v>51</v>
      </c>
      <c r="C2577" s="10" t="str">
        <f>IF(B2577=B2576," ",(LOOKUP(B2577,'Co List'!$A$3:$A$362,'Co List'!$B$3:$B$362)))</f>
        <v xml:space="preserve"> </v>
      </c>
      <c r="D2577" s="6" t="s">
        <v>387</v>
      </c>
      <c r="E2577">
        <v>0</v>
      </c>
      <c r="F2577">
        <v>0</v>
      </c>
      <c r="G2577">
        <v>0</v>
      </c>
      <c r="H2577">
        <v>0</v>
      </c>
    </row>
    <row r="2578" spans="1:8" x14ac:dyDescent="0.2">
      <c r="A2578">
        <f t="shared" si="276"/>
        <v>1709</v>
      </c>
      <c r="B2578">
        <f t="shared" si="277"/>
        <v>51</v>
      </c>
      <c r="C2578" s="10" t="str">
        <f>IF(B2578=B2577," ",(LOOKUP(B2578,'Co List'!$A$3:$A$362,'Co List'!$B$3:$B$362)))</f>
        <v xml:space="preserve"> </v>
      </c>
      <c r="D2578" s="6" t="s">
        <v>388</v>
      </c>
      <c r="E2578">
        <v>0</v>
      </c>
      <c r="F2578">
        <v>0</v>
      </c>
      <c r="G2578">
        <v>0</v>
      </c>
      <c r="H2578">
        <v>0</v>
      </c>
    </row>
    <row r="2579" spans="1:8" x14ac:dyDescent="0.2">
      <c r="A2579">
        <f t="shared" si="276"/>
        <v>1710</v>
      </c>
      <c r="B2579">
        <f t="shared" si="277"/>
        <v>51</v>
      </c>
      <c r="C2579" s="10" t="str">
        <f>IF(B2579=B2578," ",(LOOKUP(B2579,'Co List'!$A$3:$A$362,'Co List'!$B$3:$B$362)))</f>
        <v xml:space="preserve"> </v>
      </c>
      <c r="D2579" s="6" t="s">
        <v>389</v>
      </c>
      <c r="E2579">
        <v>0</v>
      </c>
      <c r="F2579">
        <v>0</v>
      </c>
      <c r="G2579">
        <v>0</v>
      </c>
      <c r="H2579">
        <v>0</v>
      </c>
    </row>
    <row r="2580" spans="1:8" x14ac:dyDescent="0.2">
      <c r="A2580">
        <f t="shared" si="276"/>
        <v>1711</v>
      </c>
      <c r="B2580">
        <f t="shared" si="277"/>
        <v>51</v>
      </c>
      <c r="C2580" s="10" t="str">
        <f>IF(B2580=B2579," ",(LOOKUP(B2580,'Co List'!$A$3:$A$362,'Co List'!$B$3:$B$362)))</f>
        <v xml:space="preserve"> </v>
      </c>
      <c r="D2580" s="6" t="s">
        <v>390</v>
      </c>
      <c r="E2580">
        <v>0</v>
      </c>
      <c r="F2580">
        <v>0</v>
      </c>
      <c r="G2580">
        <v>0</v>
      </c>
      <c r="H2580">
        <v>0</v>
      </c>
    </row>
    <row r="2581" spans="1:8" x14ac:dyDescent="0.2">
      <c r="A2581">
        <f t="shared" si="276"/>
        <v>1712</v>
      </c>
      <c r="B2581">
        <f t="shared" si="277"/>
        <v>51</v>
      </c>
      <c r="C2581" s="10" t="str">
        <f>IF(B2581=B2580," ",(LOOKUP(B2581,'Co List'!$A$3:$A$362,'Co List'!$B$3:$B$362)))</f>
        <v xml:space="preserve"> </v>
      </c>
      <c r="D2581" s="6" t="s">
        <v>391</v>
      </c>
      <c r="E2581">
        <v>0</v>
      </c>
      <c r="F2581">
        <v>0</v>
      </c>
      <c r="G2581">
        <v>0</v>
      </c>
      <c r="H2581">
        <v>0</v>
      </c>
    </row>
    <row r="2582" spans="1:8" x14ac:dyDescent="0.2">
      <c r="A2582">
        <f t="shared" si="276"/>
        <v>1713</v>
      </c>
      <c r="B2582">
        <f t="shared" si="277"/>
        <v>51</v>
      </c>
      <c r="C2582" s="10" t="str">
        <f>IF(B2582=B2581," ",(LOOKUP(B2582,'Co List'!$A$3:$A$362,'Co List'!$B$3:$B$362)))</f>
        <v xml:space="preserve"> </v>
      </c>
      <c r="D2582" s="6" t="s">
        <v>392</v>
      </c>
      <c r="E2582">
        <v>0</v>
      </c>
      <c r="F2582">
        <v>0</v>
      </c>
      <c r="G2582">
        <v>0</v>
      </c>
      <c r="H2582">
        <v>0</v>
      </c>
    </row>
    <row r="2583" spans="1:8" x14ac:dyDescent="0.2">
      <c r="A2583">
        <f t="shared" si="276"/>
        <v>1714</v>
      </c>
      <c r="B2583">
        <f t="shared" si="277"/>
        <v>51</v>
      </c>
      <c r="C2583" s="10" t="str">
        <f>IF(B2583=B2582," ",(LOOKUP(B2583,'Co List'!$A$3:$A$362,'Co List'!$B$3:$B$362)))</f>
        <v xml:space="preserve"> </v>
      </c>
      <c r="D2583" s="6" t="s">
        <v>393</v>
      </c>
      <c r="E2583">
        <v>49.034320559999991</v>
      </c>
      <c r="F2583">
        <v>382.55998265999995</v>
      </c>
      <c r="G2583">
        <v>298.69533215999991</v>
      </c>
      <c r="H2583">
        <v>6.7451981599999993</v>
      </c>
    </row>
    <row r="2584" spans="1:8" ht="15" x14ac:dyDescent="0.25">
      <c r="A2584">
        <f t="shared" si="276"/>
        <v>1715</v>
      </c>
      <c r="B2584">
        <f t="shared" si="277"/>
        <v>51</v>
      </c>
      <c r="C2584" s="10" t="str">
        <f>IF(B2584=B2583," ",(LOOKUP(B2584,'Co List'!$A$3:$A$362,'Co List'!$B$3:$B$362)))</f>
        <v xml:space="preserve"> </v>
      </c>
      <c r="D2584" s="8" t="s">
        <v>394</v>
      </c>
      <c r="E2584">
        <v>0</v>
      </c>
      <c r="F2584">
        <v>0</v>
      </c>
      <c r="G2584">
        <v>0</v>
      </c>
      <c r="H2584">
        <v>0</v>
      </c>
    </row>
    <row r="2585" spans="1:8" ht="15" x14ac:dyDescent="0.25">
      <c r="A2585">
        <f t="shared" si="276"/>
        <v>1716</v>
      </c>
      <c r="B2585">
        <f t="shared" si="277"/>
        <v>51</v>
      </c>
      <c r="C2585" s="10" t="str">
        <f>IF(B2585=B2584," ",(LOOKUP(B2585,'Co List'!$A$3:$A$362,'Co List'!$B$3:$B$362)))</f>
        <v xml:space="preserve"> </v>
      </c>
      <c r="D2585" s="8" t="s">
        <v>395</v>
      </c>
      <c r="E2585">
        <v>22.430121467999999</v>
      </c>
      <c r="F2585">
        <v>31.847747770000005</v>
      </c>
      <c r="G2585">
        <v>43.034705000999999</v>
      </c>
      <c r="H2585">
        <v>41.172009946999999</v>
      </c>
    </row>
    <row r="2586" spans="1:8" ht="15" x14ac:dyDescent="0.25">
      <c r="A2586">
        <f t="shared" si="276"/>
        <v>1717</v>
      </c>
      <c r="B2586">
        <f t="shared" si="277"/>
        <v>51</v>
      </c>
      <c r="C2586" s="10" t="str">
        <f>IF(B2586=B2585," ",(LOOKUP(B2586,'Co List'!$A$3:$A$362,'Co List'!$B$3:$B$362)))</f>
        <v xml:space="preserve"> </v>
      </c>
      <c r="D2586" s="8" t="s">
        <v>396</v>
      </c>
      <c r="E2586">
        <v>17195.212</v>
      </c>
      <c r="F2586">
        <v>18598.199000000001</v>
      </c>
      <c r="G2586">
        <v>18674.544000000002</v>
      </c>
      <c r="H2586">
        <v>20266.728999999999</v>
      </c>
    </row>
    <row r="2587" spans="1:8" x14ac:dyDescent="0.2">
      <c r="A2587">
        <f t="shared" si="276"/>
        <v>1718</v>
      </c>
      <c r="B2587">
        <f t="shared" si="277"/>
        <v>51</v>
      </c>
      <c r="C2587" s="10" t="str">
        <f>IF(B2587=B2586," ",(LOOKUP(B2587,'Co List'!$A$3:$A$362,'Co List'!$B$3:$B$362)))</f>
        <v xml:space="preserve"> </v>
      </c>
      <c r="D2587" s="6" t="s">
        <v>397</v>
      </c>
      <c r="E2587">
        <v>5373.5829999999996</v>
      </c>
      <c r="F2587">
        <v>3109.8739999999998</v>
      </c>
      <c r="G2587">
        <v>4017.9050000000002</v>
      </c>
      <c r="H2587">
        <v>14183.764999999999</v>
      </c>
    </row>
    <row r="2588" spans="1:8" x14ac:dyDescent="0.2">
      <c r="A2588">
        <f t="shared" si="276"/>
        <v>1719</v>
      </c>
      <c r="B2588">
        <f t="shared" si="277"/>
        <v>51</v>
      </c>
      <c r="C2588" s="10" t="str">
        <f>IF(B2588=B2587," ",(LOOKUP(B2588,'Co List'!$A$3:$A$362,'Co List'!$B$3:$B$362)))</f>
        <v xml:space="preserve"> </v>
      </c>
      <c r="D2588" s="6" t="s">
        <v>398</v>
      </c>
      <c r="E2588">
        <v>715.69299999999998</v>
      </c>
      <c r="F2588">
        <v>669.33</v>
      </c>
      <c r="G2588">
        <v>744.53899999999999</v>
      </c>
      <c r="H2588">
        <v>605.66399999999999</v>
      </c>
    </row>
    <row r="2589" spans="1:8" x14ac:dyDescent="0.2">
      <c r="A2589">
        <f t="shared" si="276"/>
        <v>1720</v>
      </c>
      <c r="B2589">
        <f t="shared" si="277"/>
        <v>51</v>
      </c>
      <c r="C2589" s="10" t="str">
        <f>IF(B2589=B2588," ",(LOOKUP(B2589,'Co List'!$A$3:$A$362,'Co List'!$B$3:$B$362)))</f>
        <v xml:space="preserve"> </v>
      </c>
      <c r="D2589" s="6" t="s">
        <v>399</v>
      </c>
      <c r="E2589">
        <v>11105.936</v>
      </c>
      <c r="F2589">
        <v>14818.995000000001</v>
      </c>
      <c r="G2589">
        <v>13912.1</v>
      </c>
      <c r="H2589">
        <v>5477.3</v>
      </c>
    </row>
    <row r="2590" spans="1:8" x14ac:dyDescent="0.2">
      <c r="A2590">
        <f t="shared" si="276"/>
        <v>1721</v>
      </c>
      <c r="B2590">
        <f t="shared" si="277"/>
        <v>51</v>
      </c>
      <c r="C2590" s="10" t="str">
        <f>IF(B2590=B2589," ",(LOOKUP(B2590,'Co List'!$A$3:$A$362,'Co List'!$B$3:$B$362)))</f>
        <v xml:space="preserve"> </v>
      </c>
      <c r="D2590" s="6" t="s">
        <v>400</v>
      </c>
      <c r="E2590">
        <v>0</v>
      </c>
      <c r="F2590">
        <v>0</v>
      </c>
      <c r="G2590">
        <v>0</v>
      </c>
      <c r="H2590">
        <v>0</v>
      </c>
    </row>
    <row r="2591" spans="1:8" x14ac:dyDescent="0.2">
      <c r="A2591">
        <f t="shared" si="276"/>
        <v>1722</v>
      </c>
      <c r="B2591">
        <f t="shared" si="277"/>
        <v>51</v>
      </c>
      <c r="C2591" s="10" t="str">
        <f>IF(B2591=B2590," ",(LOOKUP(B2591,'Co List'!$A$3:$A$362,'Co List'!$B$3:$B$362)))</f>
        <v xml:space="preserve"> </v>
      </c>
      <c r="D2591" s="6" t="s">
        <v>401</v>
      </c>
      <c r="E2591">
        <v>2.5309575930000001</v>
      </c>
      <c r="F2591">
        <v>1.8037269199999999</v>
      </c>
      <c r="G2591">
        <v>2.4669936699999999</v>
      </c>
      <c r="H2591">
        <v>9.9428192649999989</v>
      </c>
    </row>
    <row r="2592" spans="1:8" x14ac:dyDescent="0.2">
      <c r="A2592">
        <f t="shared" si="276"/>
        <v>1723</v>
      </c>
      <c r="B2592">
        <f t="shared" si="277"/>
        <v>51</v>
      </c>
      <c r="C2592" s="10" t="str">
        <f>IF(B2592=B2591," ",(LOOKUP(B2592,'Co List'!$A$3:$A$362,'Co List'!$B$3:$B$362)))</f>
        <v xml:space="preserve"> </v>
      </c>
      <c r="D2592" s="6" t="s">
        <v>402</v>
      </c>
      <c r="E2592">
        <v>0.85239036300000004</v>
      </c>
      <c r="F2592">
        <v>1.01001897</v>
      </c>
      <c r="G2592">
        <v>1.2739062289999998</v>
      </c>
      <c r="H2592">
        <v>1.448748288</v>
      </c>
    </row>
    <row r="2593" spans="1:16" x14ac:dyDescent="0.2">
      <c r="A2593">
        <f t="shared" si="276"/>
        <v>1724</v>
      </c>
      <c r="B2593">
        <f t="shared" si="277"/>
        <v>51</v>
      </c>
      <c r="C2593" s="10" t="str">
        <f>IF(B2593=B2592," ",(LOOKUP(B2593,'Co List'!$A$3:$A$362,'Co List'!$B$3:$B$362)))</f>
        <v xml:space="preserve"> </v>
      </c>
      <c r="D2593" s="6" t="s">
        <v>403</v>
      </c>
      <c r="E2593">
        <v>2.6765305760000007</v>
      </c>
      <c r="F2593">
        <v>4.9199063399999998</v>
      </c>
      <c r="G2593">
        <v>3.2136950999999998</v>
      </c>
      <c r="H2593">
        <v>1.7801225000000001</v>
      </c>
    </row>
    <row r="2594" spans="1:16" x14ac:dyDescent="0.2">
      <c r="A2594">
        <f t="shared" si="276"/>
        <v>1725</v>
      </c>
      <c r="B2594">
        <f t="shared" si="277"/>
        <v>51</v>
      </c>
      <c r="C2594" s="10" t="str">
        <f>IF(B2594=B2593," ",(LOOKUP(B2594,'Co List'!$A$3:$A$362,'Co List'!$B$3:$B$362)))</f>
        <v xml:space="preserve"> </v>
      </c>
      <c r="D2594" s="6" t="s">
        <v>404</v>
      </c>
      <c r="E2594" s="11">
        <v>6.0598785320000008</v>
      </c>
      <c r="F2594" s="11">
        <v>7.7336522299999997</v>
      </c>
      <c r="G2594" s="11">
        <v>6.9545949989999993</v>
      </c>
      <c r="H2594" s="11">
        <v>13.171690052999999</v>
      </c>
    </row>
    <row r="2595" spans="1:16" x14ac:dyDescent="0.2">
      <c r="A2595">
        <f t="shared" si="276"/>
        <v>1726</v>
      </c>
      <c r="B2595">
        <f t="shared" si="277"/>
        <v>51</v>
      </c>
      <c r="C2595" s="10" t="str">
        <f>IF(B2595=B2594," ",(LOOKUP(B2595,'Co List'!$A$3:$A$362,'Co List'!$B$3:$B$362)))</f>
        <v xml:space="preserve"> </v>
      </c>
      <c r="D2595" s="6" t="s">
        <v>405</v>
      </c>
      <c r="E2595">
        <v>261.89999999999998</v>
      </c>
      <c r="F2595">
        <v>346.76</v>
      </c>
      <c r="G2595">
        <v>449.52</v>
      </c>
      <c r="H2595">
        <v>511.79</v>
      </c>
    </row>
    <row r="2596" spans="1:16" x14ac:dyDescent="0.2">
      <c r="A2596">
        <f t="shared" si="276"/>
        <v>1727</v>
      </c>
      <c r="B2596">
        <f t="shared" si="277"/>
        <v>51</v>
      </c>
      <c r="C2596" s="10" t="str">
        <f>IF(B2596=B2595," ",(LOOKUP(B2596,'Co List'!$A$3:$A$362,'Co List'!$B$3:$B$362)))</f>
        <v xml:space="preserve"> </v>
      </c>
      <c r="D2596" s="6" t="s">
        <v>406</v>
      </c>
      <c r="E2596">
        <v>48.11</v>
      </c>
      <c r="F2596">
        <v>64.8</v>
      </c>
      <c r="G2596">
        <v>83.5</v>
      </c>
      <c r="H2596">
        <v>83.92</v>
      </c>
    </row>
    <row r="2597" spans="1:16" x14ac:dyDescent="0.2">
      <c r="A2597">
        <f t="shared" si="276"/>
        <v>1728</v>
      </c>
      <c r="B2597">
        <f t="shared" si="277"/>
        <v>51</v>
      </c>
      <c r="C2597" s="10" t="str">
        <f>IF(B2597=B2596," ",(LOOKUP(B2597,'Co List'!$A$3:$A$362,'Co List'!$B$3:$B$362)))</f>
        <v xml:space="preserve"> </v>
      </c>
      <c r="D2597" s="6" t="s">
        <v>407</v>
      </c>
      <c r="E2597" s="11">
        <v>20.65</v>
      </c>
      <c r="F2597" s="11">
        <v>26.61</v>
      </c>
      <c r="G2597" s="11">
        <v>35.659999999999997</v>
      </c>
      <c r="H2597" s="11">
        <v>31.18</v>
      </c>
    </row>
    <row r="2598" spans="1:16" x14ac:dyDescent="0.2">
      <c r="A2598">
        <f t="shared" si="276"/>
        <v>1729</v>
      </c>
      <c r="B2598">
        <f t="shared" si="277"/>
        <v>51</v>
      </c>
      <c r="C2598" s="10" t="str">
        <f>IF(B2598=B2597," ",(LOOKUP(B2598,'Co List'!$A$3:$A$362,'Co List'!$B$3:$B$362)))</f>
        <v xml:space="preserve"> </v>
      </c>
      <c r="D2598" s="6" t="s">
        <v>408</v>
      </c>
      <c r="E2598">
        <v>6.48</v>
      </c>
      <c r="F2598">
        <v>6.48</v>
      </c>
      <c r="G2598">
        <v>6.48</v>
      </c>
      <c r="H2598">
        <v>6.48</v>
      </c>
    </row>
    <row r="2599" spans="1:16" x14ac:dyDescent="0.2">
      <c r="A2599">
        <f t="shared" si="276"/>
        <v>1730</v>
      </c>
      <c r="B2599">
        <f t="shared" si="277"/>
        <v>51</v>
      </c>
      <c r="C2599" s="10" t="str">
        <f>IF(B2599=B2598," ",(LOOKUP(B2599,'Co List'!$A$3:$A$362,'Co List'!$B$3:$B$362)))</f>
        <v xml:space="preserve"> </v>
      </c>
      <c r="D2599" s="6" t="s">
        <v>409</v>
      </c>
      <c r="E2599">
        <v>28.49</v>
      </c>
      <c r="F2599">
        <v>39.581400000000002</v>
      </c>
      <c r="G2599">
        <v>49.9893</v>
      </c>
      <c r="H2599">
        <v>54.343699999999998</v>
      </c>
    </row>
    <row r="2600" spans="1:16" x14ac:dyDescent="0.2">
      <c r="A2600">
        <f t="shared" si="276"/>
        <v>1731</v>
      </c>
      <c r="B2600">
        <f t="shared" si="277"/>
        <v>51</v>
      </c>
      <c r="C2600" s="10" t="str">
        <f>IF(B2600=B2599," ",(LOOKUP(B2600,'Co List'!$A$3:$A$362,'Co List'!$B$3:$B$362)))</f>
        <v xml:space="preserve"> </v>
      </c>
      <c r="D2600" s="6" t="s">
        <v>410</v>
      </c>
      <c r="E2600">
        <v>30.527492861008</v>
      </c>
      <c r="F2600">
        <v>43.721760407594992</v>
      </c>
      <c r="G2600">
        <v>51.016279835310002</v>
      </c>
      <c r="H2600">
        <v>54.562578217839999</v>
      </c>
    </row>
    <row r="2601" spans="1:16" x14ac:dyDescent="0.2">
      <c r="A2601">
        <f t="shared" si="276"/>
        <v>1732</v>
      </c>
      <c r="B2601">
        <f t="shared" si="277"/>
        <v>51</v>
      </c>
      <c r="C2601" s="10" t="str">
        <f>IF(B2601=B2600," ",(LOOKUP(B2601,'Co List'!$A$3:$A$362,'Co List'!$B$3:$B$362)))</f>
        <v xml:space="preserve"> </v>
      </c>
      <c r="D2601" s="6" t="s">
        <v>411</v>
      </c>
      <c r="E2601">
        <v>28.490000000000002</v>
      </c>
      <c r="F2601">
        <v>39.581400000000002</v>
      </c>
      <c r="G2601">
        <v>49.9893</v>
      </c>
      <c r="H2601">
        <v>54.343699999999998</v>
      </c>
    </row>
    <row r="2602" spans="1:16" x14ac:dyDescent="0.2">
      <c r="A2602">
        <f t="shared" si="276"/>
        <v>1733</v>
      </c>
      <c r="B2602">
        <f t="shared" si="277"/>
        <v>51</v>
      </c>
      <c r="C2602" s="10" t="str">
        <f>IF(B2602=B2601," ",(LOOKUP(B2602,'Co List'!$A$3:$A$362,'Co List'!$B$3:$B$362)))</f>
        <v xml:space="preserve"> </v>
      </c>
      <c r="D2602" s="6" t="s">
        <v>412</v>
      </c>
      <c r="E2602">
        <v>0</v>
      </c>
      <c r="F2602">
        <v>0</v>
      </c>
      <c r="G2602">
        <v>0</v>
      </c>
      <c r="H2602">
        <v>0</v>
      </c>
    </row>
    <row r="2603" spans="1:16" ht="13.5" thickBot="1" x14ac:dyDescent="0.25">
      <c r="A2603">
        <f t="shared" si="276"/>
        <v>1734</v>
      </c>
      <c r="B2603">
        <f t="shared" si="277"/>
        <v>51</v>
      </c>
      <c r="C2603" s="10" t="str">
        <f>IF(B2603=B2602," ",(LOOKUP(B2603,'Co List'!$A$3:$A$362,'Co List'!$B$3:$B$362)))</f>
        <v xml:space="preserve"> </v>
      </c>
      <c r="D2603" s="9" t="s">
        <v>413</v>
      </c>
      <c r="E2603">
        <v>12</v>
      </c>
      <c r="F2603">
        <v>12</v>
      </c>
      <c r="G2603">
        <v>12</v>
      </c>
      <c r="H2603">
        <v>12</v>
      </c>
    </row>
    <row r="2604" spans="1:16" ht="15" x14ac:dyDescent="0.25">
      <c r="A2604">
        <f t="shared" si="276"/>
        <v>1735</v>
      </c>
      <c r="B2604">
        <f t="shared" si="277"/>
        <v>52</v>
      </c>
      <c r="C2604" s="10" t="str">
        <f>IF(B2604=B2603," ",(LOOKUP(B2604,'Co List'!$A$3:$A$362,'Co List'!$B$3:$B$362)))</f>
        <v>BALASORE ALLOYS LTD.</v>
      </c>
      <c r="D2604" s="4" t="s">
        <v>362</v>
      </c>
      <c r="E2604">
        <v>100</v>
      </c>
      <c r="F2604">
        <v>100</v>
      </c>
      <c r="G2604">
        <v>100</v>
      </c>
      <c r="H2604">
        <v>100</v>
      </c>
      <c r="J2604">
        <f t="shared" ref="J2604" si="278">COUNTIF(E2646:H2646,0)</f>
        <v>0</v>
      </c>
      <c r="K2604">
        <f>SUM(E2604:H2604)/(4-J2604)</f>
        <v>100</v>
      </c>
      <c r="L2604">
        <f>SUM(E2614:H2614)/(4-J2604)</f>
        <v>452273.82738616259</v>
      </c>
      <c r="M2604">
        <f>E2614</f>
        <v>419808.58727891359</v>
      </c>
      <c r="N2604">
        <f t="shared" ref="N2604" si="279">F2614</f>
        <v>430628.44482512551</v>
      </c>
      <c r="O2604">
        <f t="shared" ref="O2604" si="280">G2614</f>
        <v>462279.10096940177</v>
      </c>
      <c r="P2604">
        <f t="shared" ref="P2604" si="281">H2614</f>
        <v>496379.17647120956</v>
      </c>
    </row>
    <row r="2605" spans="1:16" x14ac:dyDescent="0.2">
      <c r="A2605">
        <f t="shared" si="276"/>
        <v>1736</v>
      </c>
      <c r="B2605">
        <f t="shared" si="277"/>
        <v>52</v>
      </c>
      <c r="C2605" s="10" t="str">
        <f>IF(B2605=B2604," ",(LOOKUP(B2605,'Co List'!$A$3:$A$362,'Co List'!$B$3:$B$362)))</f>
        <v xml:space="preserve"> </v>
      </c>
      <c r="D2605" s="6" t="s">
        <v>364</v>
      </c>
      <c r="E2605">
        <v>4.5080369999999998</v>
      </c>
      <c r="F2605">
        <v>4.4753016240056649</v>
      </c>
      <c r="G2605">
        <v>4.4785690321340494</v>
      </c>
      <c r="H2605">
        <v>4.4833979135860194</v>
      </c>
    </row>
    <row r="2606" spans="1:16" x14ac:dyDescent="0.2">
      <c r="A2606">
        <f t="shared" si="276"/>
        <v>1737</v>
      </c>
      <c r="B2606">
        <f t="shared" si="277"/>
        <v>52</v>
      </c>
      <c r="C2606" s="10" t="str">
        <f>IF(B2606=B2605," ",(LOOKUP(B2606,'Co List'!$A$3:$A$362,'Co List'!$B$3:$B$362)))</f>
        <v xml:space="preserve"> </v>
      </c>
      <c r="D2606" s="6" t="s">
        <v>365</v>
      </c>
      <c r="E2606">
        <v>0.81</v>
      </c>
      <c r="F2606">
        <v>0.79</v>
      </c>
      <c r="G2606">
        <v>0.78</v>
      </c>
      <c r="H2606">
        <v>0.78</v>
      </c>
    </row>
    <row r="2607" spans="1:16" x14ac:dyDescent="0.2">
      <c r="A2607">
        <f t="shared" si="276"/>
        <v>1738</v>
      </c>
      <c r="B2607">
        <f t="shared" si="277"/>
        <v>52</v>
      </c>
      <c r="C2607" s="10" t="str">
        <f>IF(B2607=B2606," ",(LOOKUP(B2607,'Co List'!$A$3:$A$362,'Co List'!$B$3:$B$362)))</f>
        <v xml:space="preserve"> </v>
      </c>
      <c r="D2607" s="7" t="s">
        <v>366</v>
      </c>
      <c r="E2607">
        <v>101.11483869139013</v>
      </c>
      <c r="F2607">
        <v>67.390992930379582</v>
      </c>
      <c r="G2607">
        <v>78.418846644512598</v>
      </c>
      <c r="H2607">
        <v>72.345825288755549</v>
      </c>
    </row>
    <row r="2608" spans="1:16" x14ac:dyDescent="0.2">
      <c r="A2608">
        <f t="shared" si="276"/>
        <v>1739</v>
      </c>
      <c r="B2608">
        <f t="shared" si="277"/>
        <v>52</v>
      </c>
      <c r="C2608" s="10" t="str">
        <f>IF(B2608=B2607," ",(LOOKUP(B2608,'Co List'!$A$3:$A$362,'Co List'!$B$3:$B$362)))</f>
        <v xml:space="preserve"> </v>
      </c>
      <c r="D2608" s="6" t="s">
        <v>367</v>
      </c>
      <c r="E2608">
        <v>3345088.3448519013</v>
      </c>
      <c r="F2608">
        <v>1602040.345331568</v>
      </c>
      <c r="G2608">
        <v>1447789.2294688437</v>
      </c>
      <c r="H2608">
        <v>1724736.5409006586</v>
      </c>
    </row>
    <row r="2609" spans="1:8" x14ac:dyDescent="0.2">
      <c r="A2609">
        <f t="shared" si="276"/>
        <v>1740</v>
      </c>
      <c r="B2609">
        <f t="shared" si="277"/>
        <v>52</v>
      </c>
      <c r="C2609" s="10" t="str">
        <f>IF(B2609=B2608," ",(LOOKUP(B2609,'Co List'!$A$3:$A$362,'Co List'!$B$3:$B$362)))</f>
        <v xml:space="preserve"> </v>
      </c>
      <c r="D2609" s="6" t="s">
        <v>368</v>
      </c>
      <c r="E2609">
        <v>1.2472031707632609</v>
      </c>
      <c r="F2609">
        <v>1.2793477267531954</v>
      </c>
      <c r="G2609">
        <v>1.3733781965817049</v>
      </c>
      <c r="H2609">
        <v>1.4746856104314012</v>
      </c>
    </row>
    <row r="2610" spans="1:8" x14ac:dyDescent="0.2">
      <c r="A2610">
        <f t="shared" si="276"/>
        <v>1741</v>
      </c>
      <c r="B2610">
        <f t="shared" si="277"/>
        <v>52</v>
      </c>
      <c r="C2610" s="10" t="str">
        <f>IF(B2610=B2609," ",(LOOKUP(B2610,'Co List'!$A$3:$A$362,'Co List'!$B$3:$B$362)))</f>
        <v xml:space="preserve"> </v>
      </c>
      <c r="D2610" s="6" t="s">
        <v>369</v>
      </c>
      <c r="E2610">
        <v>567.53898510059969</v>
      </c>
      <c r="F2610">
        <v>403.89086927886467</v>
      </c>
      <c r="G2610">
        <v>409.96727648935945</v>
      </c>
      <c r="H2610">
        <v>441.14750841735651</v>
      </c>
    </row>
    <row r="2611" spans="1:8" x14ac:dyDescent="0.2">
      <c r="A2611">
        <f t="shared" si="276"/>
        <v>1742</v>
      </c>
      <c r="B2611">
        <f t="shared" si="277"/>
        <v>52</v>
      </c>
      <c r="C2611" s="10" t="str">
        <f>IF(B2611=B2610," ",(LOOKUP(B2611,'Co List'!$A$3:$A$362,'Co List'!$B$3:$B$362)))</f>
        <v xml:space="preserve"> </v>
      </c>
      <c r="D2611" s="6" t="s">
        <v>370</v>
      </c>
      <c r="E2611">
        <v>0</v>
      </c>
      <c r="F2611">
        <v>0</v>
      </c>
      <c r="G2611">
        <v>0</v>
      </c>
      <c r="H2611">
        <v>0</v>
      </c>
    </row>
    <row r="2612" spans="1:8" x14ac:dyDescent="0.2">
      <c r="A2612">
        <f t="shared" si="276"/>
        <v>1743</v>
      </c>
      <c r="B2612">
        <f t="shared" si="277"/>
        <v>52</v>
      </c>
      <c r="C2612" s="10" t="str">
        <f>IF(B2612=B2611," ",(LOOKUP(B2612,'Co List'!$A$3:$A$362,'Co List'!$B$3:$B$362)))</f>
        <v xml:space="preserve"> </v>
      </c>
      <c r="D2612" s="6" t="s">
        <v>371</v>
      </c>
      <c r="E2612">
        <v>61.381424251047754</v>
      </c>
      <c r="F2612">
        <v>61.585660024780204</v>
      </c>
      <c r="G2612">
        <v>59.391847787246782</v>
      </c>
      <c r="H2612">
        <v>56.082372749604318</v>
      </c>
    </row>
    <row r="2613" spans="1:8" x14ac:dyDescent="0.2">
      <c r="A2613">
        <f t="shared" si="276"/>
        <v>1744</v>
      </c>
      <c r="B2613">
        <f t="shared" si="277"/>
        <v>52</v>
      </c>
      <c r="C2613" s="10" t="str">
        <f>IF(B2613=B2612," ",(LOOKUP(B2613,'Co List'!$A$3:$A$362,'Co List'!$B$3:$B$362)))</f>
        <v xml:space="preserve"> </v>
      </c>
      <c r="D2613" s="6" t="s">
        <v>372</v>
      </c>
      <c r="E2613">
        <v>38.618575748952246</v>
      </c>
      <c r="F2613">
        <v>38.414339975219796</v>
      </c>
      <c r="G2613">
        <v>40.608152212753211</v>
      </c>
      <c r="H2613">
        <v>43.917627250395682</v>
      </c>
    </row>
    <row r="2614" spans="1:8" x14ac:dyDescent="0.2">
      <c r="A2614">
        <f t="shared" si="276"/>
        <v>1745</v>
      </c>
      <c r="B2614">
        <f t="shared" si="277"/>
        <v>52</v>
      </c>
      <c r="C2614" s="10" t="str">
        <f>IF(B2614=B2613," ",(LOOKUP(B2614,'Co List'!$A$3:$A$362,'Co List'!$B$3:$B$362)))</f>
        <v xml:space="preserve"> </v>
      </c>
      <c r="D2614" s="6" t="s">
        <v>373</v>
      </c>
      <c r="E2614">
        <v>419808.58727891359</v>
      </c>
      <c r="F2614">
        <v>430628.44482512551</v>
      </c>
      <c r="G2614">
        <v>462279.10096940177</v>
      </c>
      <c r="H2614">
        <v>496379.17647120956</v>
      </c>
    </row>
    <row r="2615" spans="1:8" x14ac:dyDescent="0.2">
      <c r="A2615">
        <f t="shared" si="276"/>
        <v>1746</v>
      </c>
      <c r="B2615">
        <f t="shared" si="277"/>
        <v>52</v>
      </c>
      <c r="C2615" s="10" t="str">
        <f>IF(B2615=B2614," ",(LOOKUP(B2615,'Co List'!$A$3:$A$362,'Co List'!$B$3:$B$362)))</f>
        <v xml:space="preserve"> </v>
      </c>
      <c r="D2615" s="6" t="s">
        <v>374</v>
      </c>
      <c r="E2615">
        <v>418759.32067746163</v>
      </c>
      <c r="F2615">
        <v>429559.78076612484</v>
      </c>
      <c r="G2615">
        <v>461066.15248250519</v>
      </c>
      <c r="H2615">
        <v>494970.22861682315</v>
      </c>
    </row>
    <row r="2616" spans="1:8" x14ac:dyDescent="0.2">
      <c r="A2616">
        <f t="shared" si="276"/>
        <v>1747</v>
      </c>
      <c r="B2616">
        <f t="shared" si="277"/>
        <v>52</v>
      </c>
      <c r="C2616" s="10" t="str">
        <f>IF(B2616=B2615," ",(LOOKUP(B2616,'Co List'!$A$3:$A$362,'Co List'!$B$3:$B$362)))</f>
        <v xml:space="preserve"> </v>
      </c>
      <c r="D2616" s="6" t="s">
        <v>375</v>
      </c>
      <c r="E2616">
        <v>376.35642254574003</v>
      </c>
      <c r="F2616">
        <v>386.82364307222997</v>
      </c>
      <c r="G2616">
        <v>438.64930763581202</v>
      </c>
      <c r="H2616">
        <v>508.84366242800996</v>
      </c>
    </row>
    <row r="2617" spans="1:8" x14ac:dyDescent="0.2">
      <c r="A2617">
        <f t="shared" si="276"/>
        <v>1748</v>
      </c>
      <c r="B2617">
        <f t="shared" si="277"/>
        <v>52</v>
      </c>
      <c r="C2617" s="10" t="str">
        <f>IF(B2617=B2616," ",(LOOKUP(B2617,'Co List'!$A$3:$A$362,'Co List'!$B$3:$B$362)))</f>
        <v xml:space="preserve"> </v>
      </c>
      <c r="D2617" s="6" t="s">
        <v>376</v>
      </c>
      <c r="E2617">
        <v>672.91017890619594</v>
      </c>
      <c r="F2617">
        <v>681.84041592840583</v>
      </c>
      <c r="G2617">
        <v>774.29917926079304</v>
      </c>
      <c r="H2617">
        <v>900.10419195845384</v>
      </c>
    </row>
    <row r="2618" spans="1:8" x14ac:dyDescent="0.2">
      <c r="A2618">
        <f t="shared" si="276"/>
        <v>1749</v>
      </c>
      <c r="B2618">
        <f t="shared" si="277"/>
        <v>52</v>
      </c>
      <c r="C2618" s="10" t="str">
        <f>IF(B2618=B2617," ",(LOOKUP(B2618,'Co List'!$A$3:$A$362,'Co List'!$B$3:$B$362)))</f>
        <v xml:space="preserve"> </v>
      </c>
      <c r="D2618" s="6" t="s">
        <v>377</v>
      </c>
      <c r="E2618">
        <v>257684.49000000005</v>
      </c>
      <c r="F2618">
        <v>265205.37</v>
      </c>
      <c r="G2618">
        <v>274556.09999999998</v>
      </c>
      <c r="H2618">
        <v>278381.21999999997</v>
      </c>
    </row>
    <row r="2619" spans="1:8" ht="15" x14ac:dyDescent="0.25">
      <c r="A2619">
        <f t="shared" si="276"/>
        <v>1750</v>
      </c>
      <c r="B2619">
        <f t="shared" si="277"/>
        <v>52</v>
      </c>
      <c r="C2619" s="10" t="str">
        <f>IF(B2619=B2618," ",(LOOKUP(B2619,'Co List'!$A$3:$A$362,'Co List'!$B$3:$B$362)))</f>
        <v xml:space="preserve"> </v>
      </c>
      <c r="D2619" s="8" t="s">
        <v>378</v>
      </c>
      <c r="E2619">
        <v>257684.49000000005</v>
      </c>
      <c r="F2619">
        <v>265205.37</v>
      </c>
      <c r="G2619">
        <v>274556.09999999998</v>
      </c>
      <c r="H2619">
        <v>278381.21999999997</v>
      </c>
    </row>
    <row r="2620" spans="1:8" ht="15" x14ac:dyDescent="0.25">
      <c r="A2620">
        <f t="shared" si="276"/>
        <v>1751</v>
      </c>
      <c r="B2620">
        <f t="shared" si="277"/>
        <v>52</v>
      </c>
      <c r="C2620" s="10" t="str">
        <f>IF(B2620=B2619," ",(LOOKUP(B2620,'Co List'!$A$3:$A$362,'Co List'!$B$3:$B$362)))</f>
        <v xml:space="preserve"> </v>
      </c>
      <c r="D2620" s="8" t="s">
        <v>379</v>
      </c>
      <c r="E2620">
        <v>0</v>
      </c>
      <c r="F2620">
        <v>0</v>
      </c>
      <c r="G2620">
        <v>0</v>
      </c>
      <c r="H2620">
        <v>0</v>
      </c>
    </row>
    <row r="2621" spans="1:8" ht="15" x14ac:dyDescent="0.25">
      <c r="A2621">
        <f t="shared" si="276"/>
        <v>1752</v>
      </c>
      <c r="B2621">
        <f t="shared" si="277"/>
        <v>52</v>
      </c>
      <c r="C2621" s="10" t="str">
        <f>IF(B2621=B2620," ",(LOOKUP(B2621,'Co List'!$A$3:$A$362,'Co List'!$B$3:$B$362)))</f>
        <v xml:space="preserve"> </v>
      </c>
      <c r="D2621" s="8" t="s">
        <v>380</v>
      </c>
      <c r="E2621">
        <v>0</v>
      </c>
      <c r="F2621">
        <v>0</v>
      </c>
      <c r="G2621">
        <v>0</v>
      </c>
      <c r="H2621">
        <v>0</v>
      </c>
    </row>
    <row r="2622" spans="1:8" ht="15" x14ac:dyDescent="0.25">
      <c r="A2622">
        <f t="shared" si="276"/>
        <v>1753</v>
      </c>
      <c r="B2622">
        <f t="shared" si="277"/>
        <v>52</v>
      </c>
      <c r="C2622" s="10" t="str">
        <f>IF(B2622=B2621," ",(LOOKUP(B2622,'Co List'!$A$3:$A$362,'Co List'!$B$3:$B$362)))</f>
        <v xml:space="preserve"> </v>
      </c>
      <c r="D2622" s="8" t="s">
        <v>381</v>
      </c>
      <c r="E2622">
        <v>162124.09727891354</v>
      </c>
      <c r="F2622">
        <v>165423.07482512551</v>
      </c>
      <c r="G2622">
        <v>187723.00096940176</v>
      </c>
      <c r="H2622">
        <v>217997.95647120959</v>
      </c>
    </row>
    <row r="2623" spans="1:8" ht="15" x14ac:dyDescent="0.25">
      <c r="A2623">
        <f t="shared" si="276"/>
        <v>1754</v>
      </c>
      <c r="B2623">
        <f t="shared" si="277"/>
        <v>52</v>
      </c>
      <c r="C2623" s="10" t="str">
        <f>IF(B2623=B2622," ",(LOOKUP(B2623,'Co List'!$A$3:$A$362,'Co List'!$B$3:$B$362)))</f>
        <v xml:space="preserve"> </v>
      </c>
      <c r="D2623" s="8" t="s">
        <v>382</v>
      </c>
      <c r="E2623">
        <v>162124.09727891354</v>
      </c>
      <c r="F2623">
        <v>162704.1748814813</v>
      </c>
      <c r="G2623">
        <v>184947.56944277091</v>
      </c>
      <c r="H2623">
        <v>215305.9763289876</v>
      </c>
    </row>
    <row r="2624" spans="1:8" ht="15" x14ac:dyDescent="0.25">
      <c r="A2624">
        <f t="shared" si="276"/>
        <v>1755</v>
      </c>
      <c r="B2624">
        <f t="shared" si="277"/>
        <v>52</v>
      </c>
      <c r="C2624" s="10" t="str">
        <f>IF(B2624=B2623," ",(LOOKUP(B2624,'Co List'!$A$3:$A$362,'Co List'!$B$3:$B$362)))</f>
        <v xml:space="preserve"> </v>
      </c>
      <c r="D2624" s="8" t="s">
        <v>383</v>
      </c>
      <c r="E2624">
        <v>0</v>
      </c>
      <c r="F2624">
        <v>2718.89994364422</v>
      </c>
      <c r="G2624">
        <v>2775.4315266308818</v>
      </c>
      <c r="H2624">
        <v>2691.9801422219998</v>
      </c>
    </row>
    <row r="2625" spans="1:8" x14ac:dyDescent="0.2">
      <c r="A2625">
        <f t="shared" si="276"/>
        <v>1756</v>
      </c>
      <c r="B2625">
        <f t="shared" si="277"/>
        <v>52</v>
      </c>
      <c r="C2625" s="10" t="str">
        <f>IF(B2625=B2624," ",(LOOKUP(B2625,'Co List'!$A$3:$A$362,'Co List'!$B$3:$B$362)))</f>
        <v xml:space="preserve"> </v>
      </c>
      <c r="D2625" s="6" t="s">
        <v>384</v>
      </c>
      <c r="E2625">
        <v>0</v>
      </c>
      <c r="F2625">
        <v>0</v>
      </c>
      <c r="G2625">
        <v>0</v>
      </c>
      <c r="H2625">
        <v>0</v>
      </c>
    </row>
    <row r="2626" spans="1:8" x14ac:dyDescent="0.2">
      <c r="A2626">
        <f t="shared" si="276"/>
        <v>1757</v>
      </c>
      <c r="B2626">
        <f t="shared" si="277"/>
        <v>52</v>
      </c>
      <c r="C2626" s="10" t="str">
        <f>IF(B2626=B2625," ",(LOOKUP(B2626,'Co List'!$A$3:$A$362,'Co List'!$B$3:$B$362)))</f>
        <v xml:space="preserve"> </v>
      </c>
      <c r="D2626" s="6" t="s">
        <v>385</v>
      </c>
      <c r="E2626">
        <v>35963.346636000002</v>
      </c>
      <c r="F2626">
        <v>36963.558821999999</v>
      </c>
      <c r="G2626">
        <v>41915.844016800002</v>
      </c>
      <c r="H2626">
        <v>48623.379113999996</v>
      </c>
    </row>
    <row r="2627" spans="1:8" x14ac:dyDescent="0.2">
      <c r="A2627">
        <f t="shared" si="276"/>
        <v>1758</v>
      </c>
      <c r="B2627">
        <f t="shared" si="277"/>
        <v>52</v>
      </c>
      <c r="C2627" s="10" t="str">
        <f>IF(B2627=B2626," ",(LOOKUP(B2627,'Co List'!$A$3:$A$362,'Co List'!$B$3:$B$362)))</f>
        <v xml:space="preserve"> </v>
      </c>
      <c r="D2627" s="6" t="s">
        <v>386</v>
      </c>
      <c r="E2627">
        <v>0</v>
      </c>
      <c r="F2627">
        <v>0</v>
      </c>
      <c r="G2627">
        <v>0</v>
      </c>
      <c r="H2627">
        <v>0</v>
      </c>
    </row>
    <row r="2628" spans="1:8" x14ac:dyDescent="0.2">
      <c r="A2628">
        <f t="shared" si="276"/>
        <v>1759</v>
      </c>
      <c r="B2628">
        <f t="shared" si="277"/>
        <v>52</v>
      </c>
      <c r="C2628" s="10" t="str">
        <f>IF(B2628=B2627," ",(LOOKUP(B2628,'Co List'!$A$3:$A$362,'Co List'!$B$3:$B$362)))</f>
        <v xml:space="preserve"> </v>
      </c>
      <c r="D2628" s="6" t="s">
        <v>387</v>
      </c>
      <c r="E2628">
        <v>0</v>
      </c>
      <c r="F2628">
        <v>0</v>
      </c>
      <c r="G2628">
        <v>0</v>
      </c>
      <c r="H2628">
        <v>0</v>
      </c>
    </row>
    <row r="2629" spans="1:8" x14ac:dyDescent="0.2">
      <c r="A2629">
        <f t="shared" ref="A2629:A2692" si="282">IF(A2628&gt;0,A2628+1,(IF($C$1=C2629,1,0)))</f>
        <v>1760</v>
      </c>
      <c r="B2629">
        <f t="shared" ref="B2629:B2692" si="283">IF(D2629=$D$3,B2628+1,B2628)</f>
        <v>52</v>
      </c>
      <c r="C2629" s="10" t="str">
        <f>IF(B2629=B2628," ",(LOOKUP(B2629,'Co List'!$A$3:$A$362,'Co List'!$B$3:$B$362)))</f>
        <v xml:space="preserve"> </v>
      </c>
      <c r="D2629" s="6" t="s">
        <v>388</v>
      </c>
      <c r="E2629">
        <v>35963.346636000002</v>
      </c>
      <c r="F2629">
        <v>36092.022953999993</v>
      </c>
      <c r="G2629">
        <v>41026.187105999998</v>
      </c>
      <c r="H2629">
        <v>47760.472313999999</v>
      </c>
    </row>
    <row r="2630" spans="1:8" x14ac:dyDescent="0.2">
      <c r="A2630">
        <f t="shared" si="282"/>
        <v>1761</v>
      </c>
      <c r="B2630">
        <f t="shared" si="283"/>
        <v>52</v>
      </c>
      <c r="C2630" s="10" t="str">
        <f>IF(B2630=B2629," ",(LOOKUP(B2630,'Co List'!$A$3:$A$362,'Co List'!$B$3:$B$362)))</f>
        <v xml:space="preserve"> </v>
      </c>
      <c r="D2630" s="6" t="s">
        <v>389</v>
      </c>
      <c r="E2630">
        <v>0</v>
      </c>
      <c r="F2630">
        <v>0</v>
      </c>
      <c r="G2630">
        <v>0</v>
      </c>
      <c r="H2630">
        <v>0</v>
      </c>
    </row>
    <row r="2631" spans="1:8" x14ac:dyDescent="0.2">
      <c r="A2631">
        <f t="shared" si="282"/>
        <v>1762</v>
      </c>
      <c r="B2631">
        <f t="shared" si="283"/>
        <v>52</v>
      </c>
      <c r="C2631" s="10" t="str">
        <f>IF(B2631=B2630," ",(LOOKUP(B2631,'Co List'!$A$3:$A$362,'Co List'!$B$3:$B$362)))</f>
        <v xml:space="preserve"> </v>
      </c>
      <c r="D2631" s="6" t="s">
        <v>390</v>
      </c>
      <c r="E2631">
        <v>0</v>
      </c>
      <c r="F2631">
        <v>871.53586800000005</v>
      </c>
      <c r="G2631">
        <v>889.65691079999999</v>
      </c>
      <c r="H2631">
        <v>862.90679999999998</v>
      </c>
    </row>
    <row r="2632" spans="1:8" x14ac:dyDescent="0.2">
      <c r="A2632">
        <f t="shared" si="282"/>
        <v>1763</v>
      </c>
      <c r="B2632">
        <f t="shared" si="283"/>
        <v>52</v>
      </c>
      <c r="C2632" s="10" t="str">
        <f>IF(B2632=B2631," ",(LOOKUP(B2632,'Co List'!$A$3:$A$362,'Co List'!$B$3:$B$362)))</f>
        <v xml:space="preserve"> </v>
      </c>
      <c r="D2632" s="6" t="s">
        <v>391</v>
      </c>
      <c r="E2632">
        <v>0</v>
      </c>
      <c r="F2632">
        <v>0</v>
      </c>
      <c r="G2632">
        <v>0</v>
      </c>
      <c r="H2632">
        <v>0</v>
      </c>
    </row>
    <row r="2633" spans="1:8" x14ac:dyDescent="0.2">
      <c r="A2633">
        <f t="shared" si="282"/>
        <v>1764</v>
      </c>
      <c r="B2633">
        <f t="shared" si="283"/>
        <v>52</v>
      </c>
      <c r="C2633" s="10" t="str">
        <f>IF(B2633=B2632," ",(LOOKUP(B2633,'Co List'!$A$3:$A$362,'Co List'!$B$3:$B$362)))</f>
        <v xml:space="preserve"> </v>
      </c>
      <c r="D2633" s="6" t="s">
        <v>392</v>
      </c>
      <c r="E2633">
        <v>0</v>
      </c>
      <c r="F2633">
        <v>0</v>
      </c>
      <c r="G2633">
        <v>0</v>
      </c>
      <c r="H2633">
        <v>0</v>
      </c>
    </row>
    <row r="2634" spans="1:8" x14ac:dyDescent="0.2">
      <c r="A2634">
        <f t="shared" si="282"/>
        <v>1765</v>
      </c>
      <c r="B2634">
        <f t="shared" si="283"/>
        <v>52</v>
      </c>
      <c r="C2634" s="10" t="str">
        <f>IF(B2634=B2633," ",(LOOKUP(B2634,'Co List'!$A$3:$A$362,'Co List'!$B$3:$B$362)))</f>
        <v xml:space="preserve"> </v>
      </c>
      <c r="D2634" s="6" t="s">
        <v>393</v>
      </c>
      <c r="E2634">
        <v>0</v>
      </c>
      <c r="F2634">
        <v>0</v>
      </c>
      <c r="G2634">
        <v>0</v>
      </c>
      <c r="H2634">
        <v>0</v>
      </c>
    </row>
    <row r="2635" spans="1:8" ht="15" x14ac:dyDescent="0.25">
      <c r="A2635">
        <f t="shared" si="282"/>
        <v>1766</v>
      </c>
      <c r="B2635">
        <f t="shared" si="283"/>
        <v>52</v>
      </c>
      <c r="C2635" s="10" t="str">
        <f>IF(B2635=B2634," ",(LOOKUP(B2635,'Co List'!$A$3:$A$362,'Co List'!$B$3:$B$362)))</f>
        <v xml:space="preserve"> </v>
      </c>
      <c r="D2635" s="8" t="s">
        <v>394</v>
      </c>
      <c r="E2635">
        <v>0</v>
      </c>
      <c r="F2635">
        <v>0</v>
      </c>
      <c r="G2635">
        <v>0</v>
      </c>
      <c r="H2635">
        <v>0</v>
      </c>
    </row>
    <row r="2636" spans="1:8" ht="15" x14ac:dyDescent="0.25">
      <c r="A2636">
        <f t="shared" si="282"/>
        <v>1767</v>
      </c>
      <c r="B2636">
        <f t="shared" si="283"/>
        <v>52</v>
      </c>
      <c r="C2636" s="10" t="str">
        <f>IF(B2636=B2635," ",(LOOKUP(B2636,'Co List'!$A$3:$A$362,'Co List'!$B$3:$B$362)))</f>
        <v xml:space="preserve"> </v>
      </c>
      <c r="D2636" s="8" t="s">
        <v>395</v>
      </c>
      <c r="E2636">
        <v>82.592630400000004</v>
      </c>
      <c r="F2636">
        <v>97.929865599999999</v>
      </c>
      <c r="G2636">
        <v>123.28017999999999</v>
      </c>
      <c r="H2636">
        <v>139.4742905</v>
      </c>
    </row>
    <row r="2637" spans="1:8" ht="15" x14ac:dyDescent="0.25">
      <c r="A2637">
        <f t="shared" si="282"/>
        <v>1768</v>
      </c>
      <c r="B2637">
        <f t="shared" si="283"/>
        <v>52</v>
      </c>
      <c r="C2637" s="10" t="str">
        <f>IF(B2637=B2636," ",(LOOKUP(B2637,'Co List'!$A$3:$A$362,'Co List'!$B$3:$B$362)))</f>
        <v xml:space="preserve"> </v>
      </c>
      <c r="D2637" s="8" t="s">
        <v>396</v>
      </c>
      <c r="E2637">
        <v>318129</v>
      </c>
      <c r="F2637">
        <v>335703</v>
      </c>
      <c r="G2637">
        <v>351995</v>
      </c>
      <c r="H2637">
        <v>356899</v>
      </c>
    </row>
    <row r="2638" spans="1:8" x14ac:dyDescent="0.2">
      <c r="A2638">
        <f t="shared" si="282"/>
        <v>1769</v>
      </c>
      <c r="B2638">
        <f t="shared" si="283"/>
        <v>52</v>
      </c>
      <c r="C2638" s="10" t="str">
        <f>IF(B2638=B2637," ",(LOOKUP(B2638,'Co List'!$A$3:$A$362,'Co List'!$B$3:$B$362)))</f>
        <v xml:space="preserve"> </v>
      </c>
      <c r="D2638" s="6" t="s">
        <v>397</v>
      </c>
      <c r="E2638">
        <v>318129</v>
      </c>
      <c r="F2638">
        <v>335703</v>
      </c>
      <c r="G2638">
        <v>351995</v>
      </c>
      <c r="H2638">
        <v>356899</v>
      </c>
    </row>
    <row r="2639" spans="1:8" x14ac:dyDescent="0.2">
      <c r="A2639">
        <f t="shared" si="282"/>
        <v>1770</v>
      </c>
      <c r="B2639">
        <f t="shared" si="283"/>
        <v>52</v>
      </c>
      <c r="C2639" s="10" t="str">
        <f>IF(B2639=B2638," ",(LOOKUP(B2639,'Co List'!$A$3:$A$362,'Co List'!$B$3:$B$362)))</f>
        <v xml:space="preserve"> </v>
      </c>
      <c r="D2639" s="6" t="s">
        <v>398</v>
      </c>
      <c r="E2639">
        <v>0</v>
      </c>
      <c r="F2639">
        <v>0</v>
      </c>
      <c r="G2639">
        <v>0</v>
      </c>
      <c r="H2639">
        <v>0</v>
      </c>
    </row>
    <row r="2640" spans="1:8" x14ac:dyDescent="0.2">
      <c r="A2640">
        <f t="shared" si="282"/>
        <v>1771</v>
      </c>
      <c r="B2640">
        <f t="shared" si="283"/>
        <v>52</v>
      </c>
      <c r="C2640" s="10" t="str">
        <f>IF(B2640=B2639," ",(LOOKUP(B2640,'Co List'!$A$3:$A$362,'Co List'!$B$3:$B$362)))</f>
        <v xml:space="preserve"> </v>
      </c>
      <c r="D2640" s="6" t="s">
        <v>399</v>
      </c>
      <c r="E2640">
        <v>0</v>
      </c>
      <c r="F2640">
        <v>0</v>
      </c>
      <c r="G2640">
        <v>0</v>
      </c>
      <c r="H2640">
        <v>0</v>
      </c>
    </row>
    <row r="2641" spans="1:16" x14ac:dyDescent="0.2">
      <c r="A2641">
        <f t="shared" si="282"/>
        <v>1772</v>
      </c>
      <c r="B2641">
        <f t="shared" si="283"/>
        <v>52</v>
      </c>
      <c r="C2641" s="10" t="str">
        <f>IF(B2641=B2640," ",(LOOKUP(B2641,'Co List'!$A$3:$A$362,'Co List'!$B$3:$B$362)))</f>
        <v xml:space="preserve"> </v>
      </c>
      <c r="D2641" s="6" t="s">
        <v>400</v>
      </c>
      <c r="E2641">
        <v>0</v>
      </c>
      <c r="F2641">
        <v>0</v>
      </c>
      <c r="G2641">
        <v>0</v>
      </c>
      <c r="H2641">
        <v>0</v>
      </c>
    </row>
    <row r="2642" spans="1:16" x14ac:dyDescent="0.2">
      <c r="A2642">
        <f t="shared" si="282"/>
        <v>1773</v>
      </c>
      <c r="B2642">
        <f t="shared" si="283"/>
        <v>52</v>
      </c>
      <c r="C2642" s="10" t="str">
        <f>IF(B2642=B2641," ",(LOOKUP(B2642,'Co List'!$A$3:$A$362,'Co List'!$B$3:$B$362)))</f>
        <v xml:space="preserve"> </v>
      </c>
      <c r="D2642" s="6" t="s">
        <v>401</v>
      </c>
      <c r="E2642">
        <v>94.484313000000014</v>
      </c>
      <c r="F2642">
        <v>123.87440700000001</v>
      </c>
      <c r="G2642">
        <v>168.95760000000001</v>
      </c>
      <c r="H2642">
        <v>181.30469199999999</v>
      </c>
    </row>
    <row r="2643" spans="1:16" x14ac:dyDescent="0.2">
      <c r="A2643">
        <f t="shared" si="282"/>
        <v>1774</v>
      </c>
      <c r="B2643">
        <f t="shared" si="283"/>
        <v>52</v>
      </c>
      <c r="C2643" s="10" t="str">
        <f>IF(B2643=B2642," ",(LOOKUP(B2643,'Co List'!$A$3:$A$362,'Co List'!$B$3:$B$362)))</f>
        <v xml:space="preserve"> </v>
      </c>
      <c r="D2643" s="6" t="s">
        <v>402</v>
      </c>
      <c r="E2643">
        <v>0</v>
      </c>
      <c r="F2643">
        <v>0</v>
      </c>
      <c r="G2643">
        <v>0</v>
      </c>
      <c r="H2643">
        <v>0</v>
      </c>
    </row>
    <row r="2644" spans="1:16" x14ac:dyDescent="0.2">
      <c r="A2644">
        <f t="shared" si="282"/>
        <v>1775</v>
      </c>
      <c r="B2644">
        <f t="shared" si="283"/>
        <v>52</v>
      </c>
      <c r="C2644" s="10" t="str">
        <f>IF(B2644=B2643," ",(LOOKUP(B2644,'Co List'!$A$3:$A$362,'Co List'!$B$3:$B$362)))</f>
        <v xml:space="preserve"> </v>
      </c>
      <c r="D2644" s="6" t="s">
        <v>403</v>
      </c>
      <c r="E2644">
        <v>0</v>
      </c>
      <c r="F2644">
        <v>0</v>
      </c>
      <c r="G2644">
        <v>0</v>
      </c>
      <c r="H2644">
        <v>0</v>
      </c>
    </row>
    <row r="2645" spans="1:16" x14ac:dyDescent="0.2">
      <c r="A2645">
        <f t="shared" si="282"/>
        <v>1776</v>
      </c>
      <c r="B2645">
        <f t="shared" si="283"/>
        <v>52</v>
      </c>
      <c r="C2645" s="10" t="str">
        <f>IF(B2645=B2644," ",(LOOKUP(B2645,'Co List'!$A$3:$A$362,'Co List'!$B$3:$B$362)))</f>
        <v xml:space="preserve"> </v>
      </c>
      <c r="D2645" s="6" t="s">
        <v>404</v>
      </c>
      <c r="E2645" s="11">
        <v>94.484313000000014</v>
      </c>
      <c r="F2645" s="11">
        <v>123.87440700000001</v>
      </c>
      <c r="G2645" s="11">
        <v>168.95760000000001</v>
      </c>
      <c r="H2645" s="11">
        <v>181.30469199999999</v>
      </c>
    </row>
    <row r="2646" spans="1:16" x14ac:dyDescent="0.2">
      <c r="A2646">
        <f t="shared" si="282"/>
        <v>1777</v>
      </c>
      <c r="B2646">
        <f t="shared" si="283"/>
        <v>52</v>
      </c>
      <c r="C2646" s="10" t="str">
        <f>IF(B2646=B2645," ",(LOOKUP(B2646,'Co List'!$A$3:$A$362,'Co List'!$B$3:$B$362)))</f>
        <v xml:space="preserve"> </v>
      </c>
      <c r="D2646" s="6" t="s">
        <v>405</v>
      </c>
      <c r="E2646">
        <v>415.18</v>
      </c>
      <c r="F2646">
        <v>639</v>
      </c>
      <c r="G2646">
        <v>589.5</v>
      </c>
      <c r="H2646">
        <v>686.12</v>
      </c>
    </row>
    <row r="2647" spans="1:16" x14ac:dyDescent="0.2">
      <c r="A2647">
        <f t="shared" si="282"/>
        <v>1778</v>
      </c>
      <c r="B2647">
        <f t="shared" si="283"/>
        <v>52</v>
      </c>
      <c r="C2647" s="10" t="str">
        <f>IF(B2647=B2646," ",(LOOKUP(B2647,'Co List'!$A$3:$A$362,'Co List'!$B$3:$B$362)))</f>
        <v xml:space="preserve"> </v>
      </c>
      <c r="D2647" s="6" t="s">
        <v>406</v>
      </c>
      <c r="E2647">
        <v>73.97</v>
      </c>
      <c r="F2647">
        <v>106.62</v>
      </c>
      <c r="G2647">
        <v>112.76</v>
      </c>
      <c r="H2647">
        <v>112.52</v>
      </c>
    </row>
    <row r="2648" spans="1:16" x14ac:dyDescent="0.2">
      <c r="A2648">
        <f t="shared" si="282"/>
        <v>1779</v>
      </c>
      <c r="B2648">
        <f t="shared" si="283"/>
        <v>52</v>
      </c>
      <c r="C2648" s="10" t="str">
        <f>IF(B2648=B2647," ",(LOOKUP(B2648,'Co List'!$A$3:$A$362,'Co List'!$B$3:$B$362)))</f>
        <v xml:space="preserve"> </v>
      </c>
      <c r="D2648" s="6" t="s">
        <v>407</v>
      </c>
      <c r="E2648" s="11">
        <v>12.55</v>
      </c>
      <c r="F2648" s="11">
        <v>26.88</v>
      </c>
      <c r="G2648" s="11">
        <v>31.93</v>
      </c>
      <c r="H2648" s="11">
        <v>28.78</v>
      </c>
    </row>
    <row r="2649" spans="1:16" x14ac:dyDescent="0.2">
      <c r="A2649">
        <f t="shared" si="282"/>
        <v>1780</v>
      </c>
      <c r="B2649">
        <f t="shared" si="283"/>
        <v>52</v>
      </c>
      <c r="C2649" s="10" t="str">
        <f>IF(B2649=B2648," ",(LOOKUP(B2649,'Co List'!$A$3:$A$362,'Co List'!$B$3:$B$362)))</f>
        <v xml:space="preserve"> </v>
      </c>
      <c r="D2649" s="6" t="s">
        <v>408</v>
      </c>
      <c r="E2649">
        <v>33.659999999999997</v>
      </c>
      <c r="F2649">
        <v>33.659999999999997</v>
      </c>
      <c r="G2649">
        <v>33.659999999999997</v>
      </c>
      <c r="H2649">
        <v>33.659999999999997</v>
      </c>
    </row>
    <row r="2650" spans="1:16" x14ac:dyDescent="0.2">
      <c r="A2650">
        <f t="shared" si="282"/>
        <v>1781</v>
      </c>
      <c r="B2650">
        <f t="shared" si="283"/>
        <v>52</v>
      </c>
      <c r="C2650" s="10" t="str">
        <f>IF(B2650=B2649," ",(LOOKUP(B2650,'Co List'!$A$3:$A$362,'Co List'!$B$3:$B$362)))</f>
        <v xml:space="preserve"> </v>
      </c>
      <c r="D2650" s="6" t="s">
        <v>409</v>
      </c>
      <c r="E2650">
        <v>94.62</v>
      </c>
      <c r="F2650">
        <v>123.71</v>
      </c>
      <c r="G2650">
        <v>168.8</v>
      </c>
      <c r="H2650">
        <v>68.150000000000006</v>
      </c>
    </row>
    <row r="2651" spans="1:16" x14ac:dyDescent="0.2">
      <c r="A2651">
        <f t="shared" si="282"/>
        <v>1782</v>
      </c>
      <c r="B2651">
        <f t="shared" si="283"/>
        <v>52</v>
      </c>
      <c r="C2651" s="10" t="str">
        <f>IF(B2651=B2650," ",(LOOKUP(B2651,'Co List'!$A$3:$A$362,'Co List'!$B$3:$B$362)))</f>
        <v xml:space="preserve"> </v>
      </c>
      <c r="D2651" s="6" t="s">
        <v>410</v>
      </c>
      <c r="E2651">
        <v>177.0769434</v>
      </c>
      <c r="F2651">
        <v>221.80427259999999</v>
      </c>
      <c r="G2651">
        <v>292.23778000000004</v>
      </c>
      <c r="H2651">
        <v>320.77898249999998</v>
      </c>
    </row>
    <row r="2652" spans="1:16" x14ac:dyDescent="0.2">
      <c r="A2652">
        <f t="shared" si="282"/>
        <v>1783</v>
      </c>
      <c r="B2652">
        <f t="shared" si="283"/>
        <v>52</v>
      </c>
      <c r="C2652" s="10" t="str">
        <f>IF(B2652=B2651," ",(LOOKUP(B2652,'Co List'!$A$3:$A$362,'Co List'!$B$3:$B$362)))</f>
        <v xml:space="preserve"> </v>
      </c>
      <c r="D2652" s="6" t="s">
        <v>411</v>
      </c>
      <c r="E2652">
        <v>177.0769434</v>
      </c>
      <c r="F2652">
        <v>221.80427259999999</v>
      </c>
      <c r="G2652">
        <v>292.23777999999999</v>
      </c>
      <c r="H2652">
        <v>320.77898249999998</v>
      </c>
    </row>
    <row r="2653" spans="1:16" x14ac:dyDescent="0.2">
      <c r="A2653">
        <f t="shared" si="282"/>
        <v>1784</v>
      </c>
      <c r="B2653">
        <f t="shared" si="283"/>
        <v>52</v>
      </c>
      <c r="C2653" s="10" t="str">
        <f>IF(B2653=B2652," ",(LOOKUP(B2653,'Co List'!$A$3:$A$362,'Co List'!$B$3:$B$362)))</f>
        <v xml:space="preserve"> </v>
      </c>
      <c r="D2653" s="6" t="s">
        <v>412</v>
      </c>
      <c r="E2653">
        <v>82.4569434</v>
      </c>
      <c r="F2653">
        <v>98.094272599999996</v>
      </c>
      <c r="G2653">
        <v>123.43777999999998</v>
      </c>
      <c r="H2653">
        <v>252.62898249999998</v>
      </c>
    </row>
    <row r="2654" spans="1:16" ht="13.5" thickBot="1" x14ac:dyDescent="0.25">
      <c r="A2654">
        <f t="shared" si="282"/>
        <v>1785</v>
      </c>
      <c r="B2654">
        <f t="shared" si="283"/>
        <v>52</v>
      </c>
      <c r="C2654" s="10" t="str">
        <f>IF(B2654=B2653," ",(LOOKUP(B2654,'Co List'!$A$3:$A$362,'Co List'!$B$3:$B$362)))</f>
        <v xml:space="preserve"> </v>
      </c>
      <c r="D2654" s="9" t="s">
        <v>413</v>
      </c>
      <c r="E2654">
        <v>12</v>
      </c>
      <c r="F2654">
        <v>12</v>
      </c>
      <c r="G2654">
        <v>12</v>
      </c>
      <c r="H2654">
        <v>12</v>
      </c>
    </row>
    <row r="2655" spans="1:16" ht="15" x14ac:dyDescent="0.25">
      <c r="A2655">
        <f t="shared" si="282"/>
        <v>1786</v>
      </c>
      <c r="B2655">
        <f t="shared" si="283"/>
        <v>53</v>
      </c>
      <c r="C2655" s="10" t="str">
        <f>IF(B2655=B2654," ",(LOOKUP(B2655,'Co List'!$A$3:$A$362,'Co List'!$B$3:$B$362)))</f>
        <v>BALKRISHNA INDUSTRIES LTD.</v>
      </c>
      <c r="D2655" s="4" t="s">
        <v>362</v>
      </c>
      <c r="E2655">
        <v>61.437198692914471</v>
      </c>
      <c r="F2655">
        <v>70.044427899112236</v>
      </c>
      <c r="G2655">
        <v>71.690180858477646</v>
      </c>
      <c r="H2655">
        <v>73.14230762633764</v>
      </c>
      <c r="J2655">
        <f t="shared" ref="J2655" si="284">COUNTIF(E2697:H2697,0)</f>
        <v>0</v>
      </c>
      <c r="K2655">
        <f>SUM(E2655:H2655)/(4-J2655)</f>
        <v>69.078528769210493</v>
      </c>
      <c r="L2655">
        <f>SUM(E2665:H2665)/(4-J2655)</f>
        <v>177855.44485570924</v>
      </c>
      <c r="M2655">
        <f>E2665</f>
        <v>135377.76698249651</v>
      </c>
      <c r="N2655">
        <f t="shared" ref="N2655" si="285">F2665</f>
        <v>165074.0173215626</v>
      </c>
      <c r="O2655">
        <f t="shared" ref="O2655" si="286">G2665</f>
        <v>193493.43334406239</v>
      </c>
      <c r="P2655">
        <f t="shared" ref="P2655" si="287">H2665</f>
        <v>217476.5617747154</v>
      </c>
    </row>
    <row r="2656" spans="1:16" x14ac:dyDescent="0.2">
      <c r="A2656">
        <f t="shared" si="282"/>
        <v>1787</v>
      </c>
      <c r="B2656">
        <f t="shared" si="283"/>
        <v>53</v>
      </c>
      <c r="C2656" s="10" t="str">
        <f>IF(B2656=B2655," ",(LOOKUP(B2656,'Co List'!$A$3:$A$362,'Co List'!$B$3:$B$362)))</f>
        <v xml:space="preserve"> </v>
      </c>
      <c r="D2656" s="6" t="s">
        <v>364</v>
      </c>
      <c r="E2656">
        <v>4.5080369999999998</v>
      </c>
      <c r="F2656">
        <v>4.5080369999999998</v>
      </c>
      <c r="G2656">
        <v>4.5080369999999998</v>
      </c>
      <c r="H2656">
        <v>4.4542518009119432</v>
      </c>
    </row>
    <row r="2657" spans="1:8" x14ac:dyDescent="0.2">
      <c r="A2657">
        <f t="shared" si="282"/>
        <v>1788</v>
      </c>
      <c r="B2657">
        <f t="shared" si="283"/>
        <v>53</v>
      </c>
      <c r="C2657" s="10" t="str">
        <f>IF(B2657=B2656," ",(LOOKUP(B2657,'Co List'!$A$3:$A$362,'Co List'!$B$3:$B$362)))</f>
        <v xml:space="preserve"> </v>
      </c>
      <c r="D2657" s="6" t="s">
        <v>365</v>
      </c>
      <c r="E2657">
        <v>0.71327967296339423</v>
      </c>
      <c r="F2657">
        <v>0.73434301431902815</v>
      </c>
      <c r="G2657">
        <v>0.73113787149027587</v>
      </c>
      <c r="H2657">
        <v>0.75493997888016595</v>
      </c>
    </row>
    <row r="2658" spans="1:8" x14ac:dyDescent="0.2">
      <c r="A2658">
        <f t="shared" si="282"/>
        <v>1789</v>
      </c>
      <c r="B2658">
        <f t="shared" si="283"/>
        <v>53</v>
      </c>
      <c r="C2658" s="10" t="str">
        <f>IF(B2658=B2657," ",(LOOKUP(B2658,'Co List'!$A$3:$A$362,'Co List'!$B$3:$B$362)))</f>
        <v xml:space="preserve"> </v>
      </c>
      <c r="D2658" s="7" t="s">
        <v>366</v>
      </c>
      <c r="E2658">
        <v>9.7608253349072793</v>
      </c>
      <c r="F2658">
        <v>8.5347501898292055</v>
      </c>
      <c r="G2658">
        <v>6.8615665947056836</v>
      </c>
      <c r="H2658">
        <v>6.8162291306793268</v>
      </c>
    </row>
    <row r="2659" spans="1:8" x14ac:dyDescent="0.2">
      <c r="A2659">
        <f t="shared" si="282"/>
        <v>1790</v>
      </c>
      <c r="B2659">
        <f t="shared" si="283"/>
        <v>53</v>
      </c>
      <c r="C2659" s="10" t="str">
        <f>IF(B2659=B2658," ",(LOOKUP(B2659,'Co List'!$A$3:$A$362,'Co List'!$B$3:$B$362)))</f>
        <v xml:space="preserve"> </v>
      </c>
      <c r="D2659" s="6" t="s">
        <v>367</v>
      </c>
      <c r="E2659">
        <v>65548.717853336799</v>
      </c>
      <c r="F2659">
        <v>88959.914486722686</v>
      </c>
      <c r="G2659">
        <v>72059.225884128711</v>
      </c>
      <c r="H2659">
        <v>61118.107459943072</v>
      </c>
    </row>
    <row r="2660" spans="1:8" x14ac:dyDescent="0.2">
      <c r="A2660">
        <f t="shared" si="282"/>
        <v>1791</v>
      </c>
      <c r="B2660">
        <f t="shared" si="283"/>
        <v>53</v>
      </c>
      <c r="C2660" s="10" t="str">
        <f>IF(B2660=B2659," ",(LOOKUP(B2660,'Co List'!$A$3:$A$362,'Co List'!$B$3:$B$362)))</f>
        <v xml:space="preserve"> </v>
      </c>
      <c r="D2660" s="6" t="s">
        <v>368</v>
      </c>
      <c r="E2660">
        <v>0.70035057931969236</v>
      </c>
      <c r="F2660">
        <v>0.85397836172562147</v>
      </c>
      <c r="G2660">
        <v>1.0010006898296038</v>
      </c>
      <c r="H2660">
        <v>1.1250727458598833</v>
      </c>
    </row>
    <row r="2661" spans="1:8" x14ac:dyDescent="0.2">
      <c r="A2661">
        <f t="shared" si="282"/>
        <v>1792</v>
      </c>
      <c r="B2661">
        <f t="shared" si="283"/>
        <v>53</v>
      </c>
      <c r="C2661" s="10" t="str">
        <f>IF(B2661=B2660," ",(LOOKUP(B2661,'Co List'!$A$3:$A$362,'Co List'!$B$3:$B$362)))</f>
        <v xml:space="preserve"> </v>
      </c>
      <c r="D2661" s="6" t="s">
        <v>369</v>
      </c>
      <c r="E2661">
        <v>34.16904769876237</v>
      </c>
      <c r="F2661">
        <v>47.247700876284441</v>
      </c>
      <c r="G2661">
        <v>40.197239767338871</v>
      </c>
      <c r="H2661">
        <v>33.826906063790489</v>
      </c>
    </row>
    <row r="2662" spans="1:8" x14ac:dyDescent="0.2">
      <c r="A2662">
        <f t="shared" si="282"/>
        <v>1793</v>
      </c>
      <c r="B2662">
        <f t="shared" si="283"/>
        <v>53</v>
      </c>
      <c r="C2662" s="10" t="str">
        <f>IF(B2662=B2661," ",(LOOKUP(B2662,'Co List'!$A$3:$A$362,'Co List'!$B$3:$B$362)))</f>
        <v xml:space="preserve"> </v>
      </c>
      <c r="D2662" s="6" t="s">
        <v>370</v>
      </c>
      <c r="E2662">
        <v>7.9698202739084953</v>
      </c>
      <c r="F2662">
        <v>5.2402461654250132</v>
      </c>
      <c r="G2662">
        <v>5.1586022952017654</v>
      </c>
      <c r="H2662">
        <v>4.631841466811391</v>
      </c>
    </row>
    <row r="2663" spans="1:8" x14ac:dyDescent="0.2">
      <c r="A2663">
        <f t="shared" si="282"/>
        <v>1794</v>
      </c>
      <c r="B2663">
        <f t="shared" si="283"/>
        <v>53</v>
      </c>
      <c r="C2663" s="10" t="str">
        <f>IF(B2663=B2662," ",(LOOKUP(B2663,'Co List'!$A$3:$A$362,'Co List'!$B$3:$B$362)))</f>
        <v xml:space="preserve"> </v>
      </c>
      <c r="D2663" s="6" t="s">
        <v>371</v>
      </c>
      <c r="E2663">
        <v>46.474883544085706</v>
      </c>
      <c r="F2663">
        <v>46.638023678550724</v>
      </c>
      <c r="G2663">
        <v>45.393929191510281</v>
      </c>
      <c r="H2663">
        <v>45.172043397573169</v>
      </c>
    </row>
    <row r="2664" spans="1:8" x14ac:dyDescent="0.2">
      <c r="A2664">
        <f t="shared" si="282"/>
        <v>1795</v>
      </c>
      <c r="B2664">
        <f t="shared" si="283"/>
        <v>53</v>
      </c>
      <c r="C2664" s="10" t="str">
        <f>IF(B2664=B2663," ",(LOOKUP(B2664,'Co List'!$A$3:$A$362,'Co List'!$B$3:$B$362)))</f>
        <v xml:space="preserve"> </v>
      </c>
      <c r="D2664" s="6" t="s">
        <v>372</v>
      </c>
      <c r="E2664">
        <v>53.525116455914279</v>
      </c>
      <c r="F2664">
        <v>53.361976321449269</v>
      </c>
      <c r="G2664">
        <v>54.606070808489704</v>
      </c>
      <c r="H2664">
        <v>54.827956602426823</v>
      </c>
    </row>
    <row r="2665" spans="1:8" x14ac:dyDescent="0.2">
      <c r="A2665">
        <f t="shared" si="282"/>
        <v>1796</v>
      </c>
      <c r="B2665">
        <f t="shared" si="283"/>
        <v>53</v>
      </c>
      <c r="C2665" s="10" t="str">
        <f>IF(B2665=B2664," ",(LOOKUP(B2665,'Co List'!$A$3:$A$362,'Co List'!$B$3:$B$362)))</f>
        <v xml:space="preserve"> </v>
      </c>
      <c r="D2665" s="6" t="s">
        <v>373</v>
      </c>
      <c r="E2665">
        <v>135377.76698249651</v>
      </c>
      <c r="F2665">
        <v>165074.0173215626</v>
      </c>
      <c r="G2665">
        <v>193493.43334406239</v>
      </c>
      <c r="H2665">
        <v>217476.5617747154</v>
      </c>
    </row>
    <row r="2666" spans="1:8" x14ac:dyDescent="0.2">
      <c r="A2666">
        <f t="shared" si="282"/>
        <v>1797</v>
      </c>
      <c r="B2666">
        <f t="shared" si="283"/>
        <v>53</v>
      </c>
      <c r="C2666" s="10" t="str">
        <f>IF(B2666=B2665," ",(LOOKUP(B2666,'Co List'!$A$3:$A$362,'Co List'!$B$3:$B$362)))</f>
        <v xml:space="preserve"> </v>
      </c>
      <c r="D2666" s="6" t="s">
        <v>374</v>
      </c>
      <c r="E2666">
        <v>134806.83236596445</v>
      </c>
      <c r="F2666">
        <v>164406.16178100574</v>
      </c>
      <c r="G2666">
        <v>192693.46517655771</v>
      </c>
      <c r="H2666">
        <v>216590.12869435683</v>
      </c>
    </row>
    <row r="2667" spans="1:8" x14ac:dyDescent="0.2">
      <c r="A2667">
        <f t="shared" si="282"/>
        <v>1798</v>
      </c>
      <c r="B2667">
        <f t="shared" si="283"/>
        <v>53</v>
      </c>
      <c r="C2667" s="10" t="str">
        <f>IF(B2667=B2666," ",(LOOKUP(B2667,'Co List'!$A$3:$A$362,'Co List'!$B$3:$B$362)))</f>
        <v xml:space="preserve"> </v>
      </c>
      <c r="D2667" s="6" t="s">
        <v>375</v>
      </c>
      <c r="E2667">
        <v>227.66258344708953</v>
      </c>
      <c r="F2667">
        <v>261.48254574465767</v>
      </c>
      <c r="G2667">
        <v>312.99396721580075</v>
      </c>
      <c r="H2667">
        <v>341.59911035229953</v>
      </c>
    </row>
    <row r="2668" spans="1:8" x14ac:dyDescent="0.2">
      <c r="A2668">
        <f t="shared" si="282"/>
        <v>1799</v>
      </c>
      <c r="B2668">
        <f t="shared" si="283"/>
        <v>53</v>
      </c>
      <c r="C2668" s="10" t="str">
        <f>IF(B2668=B2667," ",(LOOKUP(B2668,'Co List'!$A$3:$A$362,'Co List'!$B$3:$B$362)))</f>
        <v xml:space="preserve"> </v>
      </c>
      <c r="D2668" s="6" t="s">
        <v>376</v>
      </c>
      <c r="E2668">
        <v>343.27203308498048</v>
      </c>
      <c r="F2668">
        <v>406.37299481223289</v>
      </c>
      <c r="G2668">
        <v>486.97420028886768</v>
      </c>
      <c r="H2668">
        <v>544.83397000627428</v>
      </c>
    </row>
    <row r="2669" spans="1:8" x14ac:dyDescent="0.2">
      <c r="A2669">
        <f t="shared" si="282"/>
        <v>1800</v>
      </c>
      <c r="B2669">
        <f t="shared" si="283"/>
        <v>53</v>
      </c>
      <c r="C2669" s="10" t="str">
        <f>IF(B2669=B2668," ",(LOOKUP(B2669,'Co List'!$A$3:$A$362,'Co List'!$B$3:$B$362)))</f>
        <v xml:space="preserve"> </v>
      </c>
      <c r="D2669" s="6" t="s">
        <v>377</v>
      </c>
      <c r="E2669">
        <v>62916.659549698961</v>
      </c>
      <c r="F2669">
        <v>76987.259285565306</v>
      </c>
      <c r="G2669">
        <v>87834.272122425842</v>
      </c>
      <c r="H2669">
        <v>98238.606864424451</v>
      </c>
    </row>
    <row r="2670" spans="1:8" ht="15" x14ac:dyDescent="0.25">
      <c r="A2670">
        <f t="shared" si="282"/>
        <v>1801</v>
      </c>
      <c r="B2670">
        <f t="shared" si="283"/>
        <v>53</v>
      </c>
      <c r="C2670" s="10" t="str">
        <f>IF(B2670=B2669," ",(LOOKUP(B2670,'Co List'!$A$3:$A$362,'Co List'!$B$3:$B$362)))</f>
        <v xml:space="preserve"> </v>
      </c>
      <c r="D2670" s="8" t="s">
        <v>378</v>
      </c>
      <c r="E2670">
        <v>44801.77635</v>
      </c>
      <c r="F2670">
        <v>59619.990179999993</v>
      </c>
      <c r="G2670">
        <v>67200.97487999998</v>
      </c>
      <c r="H2670">
        <v>79512.505019999982</v>
      </c>
    </row>
    <row r="2671" spans="1:8" ht="15" x14ac:dyDescent="0.25">
      <c r="A2671">
        <f t="shared" si="282"/>
        <v>1802</v>
      </c>
      <c r="B2671">
        <f t="shared" si="283"/>
        <v>53</v>
      </c>
      <c r="C2671" s="10" t="str">
        <f>IF(B2671=B2670," ",(LOOKUP(B2671,'Co List'!$A$3:$A$362,'Co List'!$B$3:$B$362)))</f>
        <v xml:space="preserve"> </v>
      </c>
      <c r="D2671" s="8" t="s">
        <v>379</v>
      </c>
      <c r="E2671">
        <v>18114.883199698965</v>
      </c>
      <c r="F2671">
        <v>17367.269105565298</v>
      </c>
      <c r="G2671">
        <v>20633.297242425848</v>
      </c>
      <c r="H2671">
        <v>18726.101844424469</v>
      </c>
    </row>
    <row r="2672" spans="1:8" ht="15" x14ac:dyDescent="0.25">
      <c r="A2672">
        <f t="shared" si="282"/>
        <v>1803</v>
      </c>
      <c r="B2672">
        <f t="shared" si="283"/>
        <v>53</v>
      </c>
      <c r="C2672" s="10" t="str">
        <f>IF(B2672=B2671," ",(LOOKUP(B2672,'Co List'!$A$3:$A$362,'Co List'!$B$3:$B$362)))</f>
        <v xml:space="preserve"> </v>
      </c>
      <c r="D2672" s="8" t="s">
        <v>380</v>
      </c>
      <c r="E2672">
        <v>0</v>
      </c>
      <c r="F2672">
        <v>0</v>
      </c>
      <c r="G2672">
        <v>0</v>
      </c>
      <c r="H2672">
        <v>0</v>
      </c>
    </row>
    <row r="2673" spans="1:8" ht="15" x14ac:dyDescent="0.25">
      <c r="A2673">
        <f t="shared" si="282"/>
        <v>1804</v>
      </c>
      <c r="B2673">
        <f t="shared" si="283"/>
        <v>53</v>
      </c>
      <c r="C2673" s="10" t="str">
        <f>IF(B2673=B2672," ",(LOOKUP(B2673,'Co List'!$A$3:$A$362,'Co List'!$B$3:$B$362)))</f>
        <v xml:space="preserve"> </v>
      </c>
      <c r="D2673" s="8" t="s">
        <v>381</v>
      </c>
      <c r="E2673">
        <v>72461.107432797537</v>
      </c>
      <c r="F2673">
        <v>88086.758035997307</v>
      </c>
      <c r="G2673">
        <v>105659.16122163653</v>
      </c>
      <c r="H2673">
        <v>119237.95491029094</v>
      </c>
    </row>
    <row r="2674" spans="1:8" ht="15" x14ac:dyDescent="0.25">
      <c r="A2674">
        <f t="shared" si="282"/>
        <v>1805</v>
      </c>
      <c r="B2674">
        <f t="shared" si="283"/>
        <v>53</v>
      </c>
      <c r="C2674" s="10" t="str">
        <f>IF(B2674=B2673," ",(LOOKUP(B2674,'Co List'!$A$3:$A$362,'Co List'!$B$3:$B$362)))</f>
        <v xml:space="preserve"> </v>
      </c>
      <c r="D2674" s="8" t="s">
        <v>382</v>
      </c>
      <c r="E2674">
        <v>72461.107432797537</v>
      </c>
      <c r="F2674">
        <v>88086.758035997307</v>
      </c>
      <c r="G2674">
        <v>105659.16122163653</v>
      </c>
      <c r="H2674">
        <v>119237.95491029094</v>
      </c>
    </row>
    <row r="2675" spans="1:8" ht="15" x14ac:dyDescent="0.25">
      <c r="A2675">
        <f t="shared" si="282"/>
        <v>1806</v>
      </c>
      <c r="B2675">
        <f t="shared" si="283"/>
        <v>53</v>
      </c>
      <c r="C2675" s="10" t="str">
        <f>IF(B2675=B2674," ",(LOOKUP(B2675,'Co List'!$A$3:$A$362,'Co List'!$B$3:$B$362)))</f>
        <v xml:space="preserve"> </v>
      </c>
      <c r="D2675" s="8" t="s">
        <v>383</v>
      </c>
      <c r="E2675">
        <v>0</v>
      </c>
      <c r="F2675">
        <v>0</v>
      </c>
      <c r="G2675">
        <v>0</v>
      </c>
      <c r="H2675">
        <v>0</v>
      </c>
    </row>
    <row r="2676" spans="1:8" x14ac:dyDescent="0.2">
      <c r="A2676">
        <f t="shared" si="282"/>
        <v>1807</v>
      </c>
      <c r="B2676">
        <f t="shared" si="283"/>
        <v>53</v>
      </c>
      <c r="C2676" s="10" t="str">
        <f>IF(B2676=B2675," ",(LOOKUP(B2676,'Co List'!$A$3:$A$362,'Co List'!$B$3:$B$362)))</f>
        <v xml:space="preserve"> </v>
      </c>
      <c r="D2676" s="6" t="s">
        <v>384</v>
      </c>
      <c r="E2676">
        <v>0</v>
      </c>
      <c r="F2676">
        <v>0</v>
      </c>
      <c r="G2676">
        <v>0</v>
      </c>
      <c r="H2676">
        <v>0</v>
      </c>
    </row>
    <row r="2677" spans="1:8" x14ac:dyDescent="0.2">
      <c r="A2677">
        <f t="shared" si="282"/>
        <v>1808</v>
      </c>
      <c r="B2677">
        <f t="shared" si="283"/>
        <v>53</v>
      </c>
      <c r="C2677" s="10" t="str">
        <f>IF(B2677=B2676," ",(LOOKUP(B2677,'Co List'!$A$3:$A$362,'Co List'!$B$3:$B$362)))</f>
        <v xml:space="preserve"> </v>
      </c>
      <c r="D2677" s="6" t="s">
        <v>385</v>
      </c>
      <c r="E2677">
        <v>16073.760582000001</v>
      </c>
      <c r="F2677">
        <v>19539.936792</v>
      </c>
      <c r="G2677">
        <v>23437.953419999998</v>
      </c>
      <c r="H2677">
        <v>26769.468867</v>
      </c>
    </row>
    <row r="2678" spans="1:8" x14ac:dyDescent="0.2">
      <c r="A2678">
        <f t="shared" si="282"/>
        <v>1809</v>
      </c>
      <c r="B2678">
        <f t="shared" si="283"/>
        <v>53</v>
      </c>
      <c r="C2678" s="10" t="str">
        <f>IF(B2678=B2677," ",(LOOKUP(B2678,'Co List'!$A$3:$A$362,'Co List'!$B$3:$B$362)))</f>
        <v xml:space="preserve"> </v>
      </c>
      <c r="D2678" s="6" t="s">
        <v>386</v>
      </c>
      <c r="E2678">
        <v>0</v>
      </c>
      <c r="F2678">
        <v>0</v>
      </c>
      <c r="G2678">
        <v>0</v>
      </c>
      <c r="H2678">
        <v>3155.6802690000004</v>
      </c>
    </row>
    <row r="2679" spans="1:8" x14ac:dyDescent="0.2">
      <c r="A2679">
        <f t="shared" si="282"/>
        <v>1810</v>
      </c>
      <c r="B2679">
        <f t="shared" si="283"/>
        <v>53</v>
      </c>
      <c r="C2679" s="10" t="str">
        <f>IF(B2679=B2678," ",(LOOKUP(B2679,'Co List'!$A$3:$A$362,'Co List'!$B$3:$B$362)))</f>
        <v xml:space="preserve"> </v>
      </c>
      <c r="D2679" s="6" t="s">
        <v>387</v>
      </c>
      <c r="E2679">
        <v>0</v>
      </c>
      <c r="F2679">
        <v>0</v>
      </c>
      <c r="G2679">
        <v>0</v>
      </c>
      <c r="H2679">
        <v>0</v>
      </c>
    </row>
    <row r="2680" spans="1:8" x14ac:dyDescent="0.2">
      <c r="A2680">
        <f t="shared" si="282"/>
        <v>1811</v>
      </c>
      <c r="B2680">
        <f t="shared" si="283"/>
        <v>53</v>
      </c>
      <c r="C2680" s="10" t="str">
        <f>IF(B2680=B2679," ",(LOOKUP(B2680,'Co List'!$A$3:$A$362,'Co List'!$B$3:$B$362)))</f>
        <v xml:space="preserve"> </v>
      </c>
      <c r="D2680" s="6" t="s">
        <v>388</v>
      </c>
      <c r="E2680">
        <v>16073.760582000001</v>
      </c>
      <c r="F2680">
        <v>19539.936792</v>
      </c>
      <c r="G2680">
        <v>23437.953419999998</v>
      </c>
      <c r="H2680">
        <v>23613.788597999999</v>
      </c>
    </row>
    <row r="2681" spans="1:8" x14ac:dyDescent="0.2">
      <c r="A2681">
        <f t="shared" si="282"/>
        <v>1812</v>
      </c>
      <c r="B2681">
        <f t="shared" si="283"/>
        <v>53</v>
      </c>
      <c r="C2681" s="10" t="str">
        <f>IF(B2681=B2680," ",(LOOKUP(B2681,'Co List'!$A$3:$A$362,'Co List'!$B$3:$B$362)))</f>
        <v xml:space="preserve"> </v>
      </c>
      <c r="D2681" s="6" t="s">
        <v>389</v>
      </c>
      <c r="E2681">
        <v>0</v>
      </c>
      <c r="F2681">
        <v>0</v>
      </c>
      <c r="G2681">
        <v>0</v>
      </c>
      <c r="H2681">
        <v>0</v>
      </c>
    </row>
    <row r="2682" spans="1:8" x14ac:dyDescent="0.2">
      <c r="A2682">
        <f t="shared" si="282"/>
        <v>1813</v>
      </c>
      <c r="B2682">
        <f t="shared" si="283"/>
        <v>53</v>
      </c>
      <c r="C2682" s="10" t="str">
        <f>IF(B2682=B2681," ",(LOOKUP(B2682,'Co List'!$A$3:$A$362,'Co List'!$B$3:$B$362)))</f>
        <v xml:space="preserve"> </v>
      </c>
      <c r="D2682" s="6" t="s">
        <v>390</v>
      </c>
      <c r="E2682">
        <v>0</v>
      </c>
      <c r="F2682">
        <v>0</v>
      </c>
      <c r="G2682">
        <v>0</v>
      </c>
      <c r="H2682">
        <v>0</v>
      </c>
    </row>
    <row r="2683" spans="1:8" x14ac:dyDescent="0.2">
      <c r="A2683">
        <f t="shared" si="282"/>
        <v>1814</v>
      </c>
      <c r="B2683">
        <f t="shared" si="283"/>
        <v>53</v>
      </c>
      <c r="C2683" s="10" t="str">
        <f>IF(B2683=B2682," ",(LOOKUP(B2683,'Co List'!$A$3:$A$362,'Co List'!$B$3:$B$362)))</f>
        <v xml:space="preserve"> </v>
      </c>
      <c r="D2683" s="6" t="s">
        <v>391</v>
      </c>
      <c r="E2683">
        <v>0</v>
      </c>
      <c r="F2683">
        <v>0</v>
      </c>
      <c r="G2683">
        <v>0</v>
      </c>
      <c r="H2683">
        <v>0</v>
      </c>
    </row>
    <row r="2684" spans="1:8" x14ac:dyDescent="0.2">
      <c r="A2684">
        <f t="shared" si="282"/>
        <v>1815</v>
      </c>
      <c r="B2684">
        <f t="shared" si="283"/>
        <v>53</v>
      </c>
      <c r="C2684" s="10" t="str">
        <f>IF(B2684=B2683," ",(LOOKUP(B2684,'Co List'!$A$3:$A$362,'Co List'!$B$3:$B$362)))</f>
        <v xml:space="preserve"> </v>
      </c>
      <c r="D2684" s="6" t="s">
        <v>392</v>
      </c>
      <c r="E2684">
        <v>0</v>
      </c>
      <c r="F2684">
        <v>0</v>
      </c>
      <c r="G2684">
        <v>0</v>
      </c>
      <c r="H2684">
        <v>0</v>
      </c>
    </row>
    <row r="2685" spans="1:8" x14ac:dyDescent="0.2">
      <c r="A2685">
        <f t="shared" si="282"/>
        <v>1816</v>
      </c>
      <c r="B2685">
        <f t="shared" si="283"/>
        <v>53</v>
      </c>
      <c r="C2685" s="10" t="str">
        <f>IF(B2685=B2684," ",(LOOKUP(B2685,'Co List'!$A$3:$A$362,'Co List'!$B$3:$B$362)))</f>
        <v xml:space="preserve"> </v>
      </c>
      <c r="D2685" s="6" t="s">
        <v>393</v>
      </c>
      <c r="E2685">
        <v>0</v>
      </c>
      <c r="F2685">
        <v>0</v>
      </c>
      <c r="G2685">
        <v>0</v>
      </c>
      <c r="H2685">
        <v>0</v>
      </c>
    </row>
    <row r="2686" spans="1:8" ht="15" x14ac:dyDescent="0.25">
      <c r="A2686">
        <f t="shared" si="282"/>
        <v>1817</v>
      </c>
      <c r="B2686">
        <f t="shared" si="283"/>
        <v>53</v>
      </c>
      <c r="C2686" s="10" t="str">
        <f>IF(B2686=B2685," ",(LOOKUP(B2686,'Co List'!$A$3:$A$362,'Co List'!$B$3:$B$362)))</f>
        <v xml:space="preserve"> </v>
      </c>
      <c r="D2686" s="8" t="s">
        <v>394</v>
      </c>
      <c r="E2686">
        <v>0</v>
      </c>
      <c r="F2686">
        <v>0</v>
      </c>
      <c r="G2686">
        <v>0</v>
      </c>
      <c r="H2686">
        <v>0</v>
      </c>
    </row>
    <row r="2687" spans="1:8" ht="15" x14ac:dyDescent="0.25">
      <c r="A2687">
        <f t="shared" si="282"/>
        <v>1818</v>
      </c>
      <c r="B2687">
        <f t="shared" si="283"/>
        <v>53</v>
      </c>
      <c r="C2687" s="10" t="str">
        <f>IF(B2687=B2686," ",(LOOKUP(B2687,'Co List'!$A$3:$A$362,'Co List'!$B$3:$B$362)))</f>
        <v xml:space="preserve"> </v>
      </c>
      <c r="D2687" s="8" t="s">
        <v>395</v>
      </c>
      <c r="E2687">
        <v>14.794965899999999</v>
      </c>
      <c r="F2687">
        <v>23.081383200000001</v>
      </c>
      <c r="G2687">
        <v>26.830048000000001</v>
      </c>
      <c r="H2687">
        <v>29.732453200000002</v>
      </c>
    </row>
    <row r="2688" spans="1:8" ht="15" x14ac:dyDescent="0.25">
      <c r="A2688">
        <f t="shared" si="282"/>
        <v>1819</v>
      </c>
      <c r="B2688">
        <f t="shared" si="283"/>
        <v>53</v>
      </c>
      <c r="C2688" s="10" t="str">
        <f>IF(B2688=B2687," ",(LOOKUP(B2688,'Co List'!$A$3:$A$362,'Co List'!$B$3:$B$362)))</f>
        <v xml:space="preserve"> </v>
      </c>
      <c r="D2688" s="8" t="s">
        <v>396</v>
      </c>
      <c r="E2688">
        <v>88207.56</v>
      </c>
      <c r="F2688">
        <v>104838.281</v>
      </c>
      <c r="G2688">
        <v>120133.66499999999</v>
      </c>
      <c r="H2688">
        <v>130127.705</v>
      </c>
    </row>
    <row r="2689" spans="1:8" x14ac:dyDescent="0.2">
      <c r="A2689">
        <f t="shared" si="282"/>
        <v>1820</v>
      </c>
      <c r="B2689">
        <f t="shared" si="283"/>
        <v>53</v>
      </c>
      <c r="C2689" s="10" t="str">
        <f>IF(B2689=B2688," ",(LOOKUP(B2689,'Co List'!$A$3:$A$362,'Co List'!$B$3:$B$362)))</f>
        <v xml:space="preserve"> </v>
      </c>
      <c r="D2689" s="6" t="s">
        <v>397</v>
      </c>
      <c r="E2689">
        <v>55310.834999999999</v>
      </c>
      <c r="F2689">
        <v>75468.342000000004</v>
      </c>
      <c r="G2689">
        <v>86155.096000000005</v>
      </c>
      <c r="H2689">
        <v>101939.109</v>
      </c>
    </row>
    <row r="2690" spans="1:8" x14ac:dyDescent="0.2">
      <c r="A2690">
        <f t="shared" si="282"/>
        <v>1821</v>
      </c>
      <c r="B2690">
        <f t="shared" si="283"/>
        <v>53</v>
      </c>
      <c r="C2690" s="10" t="str">
        <f>IF(B2690=B2689," ",(LOOKUP(B2690,'Co List'!$A$3:$A$362,'Co List'!$B$3:$B$362)))</f>
        <v xml:space="preserve"> </v>
      </c>
      <c r="D2690" s="6" t="s">
        <v>398</v>
      </c>
      <c r="E2690">
        <v>25866.741000000002</v>
      </c>
      <c r="F2690">
        <v>23876.154999999999</v>
      </c>
      <c r="G2690">
        <v>27781.350999999999</v>
      </c>
      <c r="H2690">
        <v>22161.287</v>
      </c>
    </row>
    <row r="2691" spans="1:8" x14ac:dyDescent="0.2">
      <c r="A2691">
        <f t="shared" si="282"/>
        <v>1822</v>
      </c>
      <c r="B2691">
        <f t="shared" si="283"/>
        <v>53</v>
      </c>
      <c r="C2691" s="10" t="str">
        <f>IF(B2691=B2690," ",(LOOKUP(B2691,'Co List'!$A$3:$A$362,'Co List'!$B$3:$B$362)))</f>
        <v xml:space="preserve"> </v>
      </c>
      <c r="D2691" s="6" t="s">
        <v>399</v>
      </c>
      <c r="E2691">
        <v>0</v>
      </c>
      <c r="F2691">
        <v>0</v>
      </c>
      <c r="G2691">
        <v>0</v>
      </c>
      <c r="H2691">
        <v>0</v>
      </c>
    </row>
    <row r="2692" spans="1:8" x14ac:dyDescent="0.2">
      <c r="A2692">
        <f t="shared" si="282"/>
        <v>1823</v>
      </c>
      <c r="B2692">
        <f t="shared" si="283"/>
        <v>53</v>
      </c>
      <c r="C2692" s="10" t="str">
        <f>IF(B2692=B2691," ",(LOOKUP(B2692,'Co List'!$A$3:$A$362,'Co List'!$B$3:$B$362)))</f>
        <v xml:space="preserve"> </v>
      </c>
      <c r="D2692" s="6" t="s">
        <v>400</v>
      </c>
      <c r="E2692">
        <v>7029.9840000000004</v>
      </c>
      <c r="F2692">
        <v>5493.7839999999997</v>
      </c>
      <c r="G2692">
        <v>6197.2179999999998</v>
      </c>
      <c r="H2692">
        <v>6027.3090000000002</v>
      </c>
    </row>
    <row r="2693" spans="1:8" x14ac:dyDescent="0.2">
      <c r="A2693">
        <f t="shared" ref="A2693:A2756" si="288">IF(A2692&gt;0,A2692+1,(IF($C$1=C2693,1,0)))</f>
        <v>1824</v>
      </c>
      <c r="B2693">
        <f t="shared" ref="B2693:B2756" si="289">IF(D2693=$D$3,B2692+1,B2692)</f>
        <v>53</v>
      </c>
      <c r="C2693" s="10" t="str">
        <f>IF(B2693=B2692," ",(LOOKUP(B2693,'Co List'!$A$3:$A$362,'Co List'!$B$3:$B$362)))</f>
        <v xml:space="preserve"> </v>
      </c>
      <c r="D2693" s="6" t="s">
        <v>401</v>
      </c>
      <c r="E2693">
        <v>25.33236243</v>
      </c>
      <c r="F2693">
        <v>36.224804159999998</v>
      </c>
      <c r="G2693">
        <v>44.542184632000001</v>
      </c>
      <c r="H2693">
        <v>58.614987675000002</v>
      </c>
    </row>
    <row r="2694" spans="1:8" x14ac:dyDescent="0.2">
      <c r="A2694">
        <f t="shared" si="288"/>
        <v>1825</v>
      </c>
      <c r="B2694">
        <f t="shared" si="289"/>
        <v>53</v>
      </c>
      <c r="C2694" s="10" t="str">
        <f>IF(B2694=B2693," ",(LOOKUP(B2694,'Co List'!$A$3:$A$362,'Co List'!$B$3:$B$362)))</f>
        <v xml:space="preserve"> </v>
      </c>
      <c r="D2694" s="6" t="s">
        <v>402</v>
      </c>
      <c r="E2694">
        <v>15.313110672000001</v>
      </c>
      <c r="F2694">
        <v>16.975946205</v>
      </c>
      <c r="G2694">
        <v>27.614662893999999</v>
      </c>
      <c r="H2694">
        <v>29.851253588999999</v>
      </c>
    </row>
    <row r="2695" spans="1:8" x14ac:dyDescent="0.2">
      <c r="A2695">
        <f t="shared" si="288"/>
        <v>1826</v>
      </c>
      <c r="B2695">
        <f t="shared" si="289"/>
        <v>53</v>
      </c>
      <c r="C2695" s="10" t="str">
        <f>IF(B2695=B2694," ",(LOOKUP(B2695,'Co List'!$A$3:$A$362,'Co List'!$B$3:$B$362)))</f>
        <v xml:space="preserve"> </v>
      </c>
      <c r="D2695" s="6" t="s">
        <v>403</v>
      </c>
      <c r="E2695">
        <v>0</v>
      </c>
      <c r="F2695">
        <v>0</v>
      </c>
      <c r="G2695">
        <v>0</v>
      </c>
      <c r="H2695">
        <v>0</v>
      </c>
    </row>
    <row r="2696" spans="1:8" x14ac:dyDescent="0.2">
      <c r="A2696">
        <f t="shared" si="288"/>
        <v>1827</v>
      </c>
      <c r="B2696">
        <f t="shared" si="289"/>
        <v>53</v>
      </c>
      <c r="C2696" s="10" t="str">
        <f>IF(B2696=B2695," ",(LOOKUP(B2696,'Co List'!$A$3:$A$362,'Co List'!$B$3:$B$362)))</f>
        <v xml:space="preserve"> </v>
      </c>
      <c r="D2696" s="6" t="s">
        <v>404</v>
      </c>
      <c r="E2696" s="11">
        <v>40.645473101999997</v>
      </c>
      <c r="F2696" s="11">
        <v>53.200750364999998</v>
      </c>
      <c r="G2696" s="11">
        <v>72.156847525999993</v>
      </c>
      <c r="H2696" s="11">
        <v>88.466241264000004</v>
      </c>
    </row>
    <row r="2697" spans="1:8" x14ac:dyDescent="0.2">
      <c r="A2697">
        <f t="shared" si="288"/>
        <v>1828</v>
      </c>
      <c r="B2697">
        <f t="shared" si="289"/>
        <v>53</v>
      </c>
      <c r="C2697" s="10" t="str">
        <f>IF(B2697=B2696," ",(LOOKUP(B2697,'Co List'!$A$3:$A$362,'Co List'!$B$3:$B$362)))</f>
        <v xml:space="preserve"> </v>
      </c>
      <c r="D2697" s="6" t="s">
        <v>405</v>
      </c>
      <c r="E2697">
        <v>1386.95</v>
      </c>
      <c r="F2697">
        <v>1934.14</v>
      </c>
      <c r="G2697">
        <v>2819.96</v>
      </c>
      <c r="H2697">
        <v>3190.57</v>
      </c>
    </row>
    <row r="2698" spans="1:8" x14ac:dyDescent="0.2">
      <c r="A2698">
        <f t="shared" si="288"/>
        <v>1829</v>
      </c>
      <c r="B2698">
        <f t="shared" si="289"/>
        <v>53</v>
      </c>
      <c r="C2698" s="10" t="str">
        <f>IF(B2698=B2697," ",(LOOKUP(B2698,'Co List'!$A$3:$A$362,'Co List'!$B$3:$B$362)))</f>
        <v xml:space="preserve"> </v>
      </c>
      <c r="D2698" s="6" t="s">
        <v>406</v>
      </c>
      <c r="E2698">
        <v>396.2</v>
      </c>
      <c r="F2698">
        <v>349.38</v>
      </c>
      <c r="G2698">
        <v>481.36</v>
      </c>
      <c r="H2698">
        <v>642.91</v>
      </c>
    </row>
    <row r="2699" spans="1:8" x14ac:dyDescent="0.2">
      <c r="A2699">
        <f t="shared" si="288"/>
        <v>1830</v>
      </c>
      <c r="B2699">
        <f t="shared" si="289"/>
        <v>53</v>
      </c>
      <c r="C2699" s="10" t="str">
        <f>IF(B2699=B2698," ",(LOOKUP(B2699,'Co List'!$A$3:$A$362,'Co List'!$B$3:$B$362)))</f>
        <v xml:space="preserve"> </v>
      </c>
      <c r="D2699" s="6" t="s">
        <v>407</v>
      </c>
      <c r="E2699" s="11">
        <v>206.53</v>
      </c>
      <c r="F2699" s="11">
        <v>185.56</v>
      </c>
      <c r="G2699" s="11">
        <v>268.52</v>
      </c>
      <c r="H2699" s="11">
        <v>355.83</v>
      </c>
    </row>
    <row r="2700" spans="1:8" x14ac:dyDescent="0.2">
      <c r="A2700">
        <f t="shared" si="288"/>
        <v>1831</v>
      </c>
      <c r="B2700">
        <f t="shared" si="289"/>
        <v>53</v>
      </c>
      <c r="C2700" s="10" t="str">
        <f>IF(B2700=B2699," ",(LOOKUP(B2700,'Co List'!$A$3:$A$362,'Co List'!$B$3:$B$362)))</f>
        <v xml:space="preserve"> </v>
      </c>
      <c r="D2700" s="6" t="s">
        <v>408</v>
      </c>
      <c r="E2700">
        <v>19.329999999999998</v>
      </c>
      <c r="F2700">
        <v>19.329999999999998</v>
      </c>
      <c r="G2700">
        <v>19.329999999999998</v>
      </c>
      <c r="H2700">
        <v>19.329999999999998</v>
      </c>
    </row>
    <row r="2701" spans="1:8" x14ac:dyDescent="0.2">
      <c r="A2701">
        <f t="shared" si="288"/>
        <v>1832</v>
      </c>
      <c r="B2701">
        <f t="shared" si="289"/>
        <v>53</v>
      </c>
      <c r="C2701" s="10" t="str">
        <f>IF(B2701=B2700," ",(LOOKUP(B2701,'Co List'!$A$3:$A$362,'Co List'!$B$3:$B$362)))</f>
        <v xml:space="preserve"> </v>
      </c>
      <c r="D2701" s="6" t="s">
        <v>409</v>
      </c>
      <c r="E2701">
        <v>54.34</v>
      </c>
      <c r="F2701">
        <v>75.709999999999994</v>
      </c>
      <c r="G2701">
        <v>96.4</v>
      </c>
      <c r="H2701">
        <v>115.32</v>
      </c>
    </row>
    <row r="2702" spans="1:8" x14ac:dyDescent="0.2">
      <c r="A2702">
        <f t="shared" si="288"/>
        <v>1833</v>
      </c>
      <c r="B2702">
        <f t="shared" si="289"/>
        <v>53</v>
      </c>
      <c r="C2702" s="10" t="str">
        <f>IF(B2702=B2701," ",(LOOKUP(B2702,'Co List'!$A$3:$A$362,'Co List'!$B$3:$B$362)))</f>
        <v xml:space="preserve"> </v>
      </c>
      <c r="D2702" s="6" t="s">
        <v>410</v>
      </c>
      <c r="E2702">
        <v>70.755965602000003</v>
      </c>
      <c r="F2702">
        <v>93.251828564999997</v>
      </c>
      <c r="G2702">
        <v>126.60150992599999</v>
      </c>
      <c r="H2702">
        <v>148.04122476399999</v>
      </c>
    </row>
    <row r="2703" spans="1:8" x14ac:dyDescent="0.2">
      <c r="A2703">
        <f t="shared" si="288"/>
        <v>1834</v>
      </c>
      <c r="B2703">
        <f t="shared" si="289"/>
        <v>53</v>
      </c>
      <c r="C2703" s="10" t="str">
        <f>IF(B2703=B2702," ",(LOOKUP(B2703,'Co List'!$A$3:$A$362,'Co List'!$B$3:$B$362)))</f>
        <v xml:space="preserve"> </v>
      </c>
      <c r="D2703" s="6" t="s">
        <v>411</v>
      </c>
      <c r="E2703">
        <v>55.440439001999998</v>
      </c>
      <c r="F2703">
        <v>76.282133564999995</v>
      </c>
      <c r="G2703">
        <v>98.986895525999998</v>
      </c>
      <c r="H2703">
        <v>118.198694464</v>
      </c>
    </row>
    <row r="2704" spans="1:8" x14ac:dyDescent="0.2">
      <c r="A2704">
        <f t="shared" si="288"/>
        <v>1835</v>
      </c>
      <c r="B2704">
        <f t="shared" si="289"/>
        <v>53</v>
      </c>
      <c r="C2704" s="10" t="str">
        <f>IF(B2704=B2703," ",(LOOKUP(B2704,'Co List'!$A$3:$A$362,'Co List'!$B$3:$B$362)))</f>
        <v xml:space="preserve"> </v>
      </c>
      <c r="D2704" s="6" t="s">
        <v>412</v>
      </c>
      <c r="E2704">
        <v>1.1004390019999946</v>
      </c>
      <c r="F2704">
        <v>0.57213356500000145</v>
      </c>
      <c r="G2704">
        <v>2.5868955259999922</v>
      </c>
      <c r="H2704">
        <v>2.8786944640000058</v>
      </c>
    </row>
    <row r="2705" spans="1:16" ht="13.5" thickBot="1" x14ac:dyDescent="0.25">
      <c r="A2705">
        <f t="shared" si="288"/>
        <v>1836</v>
      </c>
      <c r="B2705">
        <f t="shared" si="289"/>
        <v>53</v>
      </c>
      <c r="C2705" s="10" t="str">
        <f>IF(B2705=B2704," ",(LOOKUP(B2705,'Co List'!$A$3:$A$362,'Co List'!$B$3:$B$362)))</f>
        <v xml:space="preserve"> </v>
      </c>
      <c r="D2705" s="9" t="s">
        <v>413</v>
      </c>
      <c r="E2705">
        <v>12</v>
      </c>
      <c r="F2705">
        <v>12</v>
      </c>
      <c r="G2705">
        <v>12</v>
      </c>
      <c r="H2705">
        <v>12</v>
      </c>
    </row>
    <row r="2706" spans="1:16" ht="15" x14ac:dyDescent="0.25">
      <c r="A2706">
        <f t="shared" si="288"/>
        <v>1837</v>
      </c>
      <c r="B2706">
        <f t="shared" si="289"/>
        <v>54</v>
      </c>
      <c r="C2706" s="10" t="str">
        <f>IF(B2706=B2705," ",(LOOKUP(B2706,'Co List'!$A$3:$A$362,'Co List'!$B$3:$B$362)))</f>
        <v>BANCO PRODUCTS</v>
      </c>
      <c r="D2706" s="4" t="s">
        <v>362</v>
      </c>
      <c r="E2706">
        <v>21.608033600304523</v>
      </c>
      <c r="F2706">
        <v>26.216890249500327</v>
      </c>
      <c r="G2706">
        <v>24.83552877389458</v>
      </c>
      <c r="H2706">
        <v>32.394781539943715</v>
      </c>
      <c r="J2706">
        <f t="shared" ref="J2706" si="290">COUNTIF(E2748:H2748,0)</f>
        <v>0</v>
      </c>
      <c r="K2706">
        <f>SUM(E2706:H2706)/(4-J2706)</f>
        <v>26.263808540910787</v>
      </c>
      <c r="L2706">
        <f>SUM(E2716:H2716)/(4-J2706)</f>
        <v>13594.77847599334</v>
      </c>
      <c r="M2706">
        <f>E2716</f>
        <v>9998.3263379176897</v>
      </c>
      <c r="N2706">
        <f t="shared" ref="N2706" si="291">F2716</f>
        <v>13562.334950607523</v>
      </c>
      <c r="O2706">
        <f t="shared" ref="O2706" si="292">G2716</f>
        <v>15921.053937617075</v>
      </c>
      <c r="P2706">
        <f t="shared" ref="P2706" si="293">H2716</f>
        <v>14897.39867783107</v>
      </c>
    </row>
    <row r="2707" spans="1:16" x14ac:dyDescent="0.2">
      <c r="A2707">
        <f t="shared" si="288"/>
        <v>1838</v>
      </c>
      <c r="B2707">
        <f t="shared" si="289"/>
        <v>54</v>
      </c>
      <c r="C2707" s="10" t="str">
        <f>IF(B2707=B2706," ",(LOOKUP(B2707,'Co List'!$A$3:$A$362,'Co List'!$B$3:$B$362)))</f>
        <v xml:space="preserve"> </v>
      </c>
      <c r="D2707" s="6" t="s">
        <v>364</v>
      </c>
      <c r="E2707">
        <v>2.3630680419663403</v>
      </c>
      <c r="F2707">
        <v>2.3599159214272198</v>
      </c>
      <c r="G2707">
        <v>2.3618824144111175</v>
      </c>
      <c r="H2707">
        <v>2.358622984338651</v>
      </c>
    </row>
    <row r="2708" spans="1:16" x14ac:dyDescent="0.2">
      <c r="A2708">
        <f t="shared" si="288"/>
        <v>1839</v>
      </c>
      <c r="B2708">
        <f t="shared" si="289"/>
        <v>54</v>
      </c>
      <c r="C2708" s="10" t="str">
        <f>IF(B2708=B2707," ",(LOOKUP(B2708,'Co List'!$A$3:$A$362,'Co List'!$B$3:$B$362)))</f>
        <v xml:space="preserve"> </v>
      </c>
      <c r="D2708" s="6" t="s">
        <v>365</v>
      </c>
      <c r="E2708">
        <v>0.58712454061699448</v>
      </c>
      <c r="F2708">
        <v>0.64478999567424744</v>
      </c>
      <c r="G2708">
        <v>0.61328979501681358</v>
      </c>
      <c r="H2708">
        <v>0.71785229502609316</v>
      </c>
    </row>
    <row r="2709" spans="1:16" x14ac:dyDescent="0.2">
      <c r="A2709">
        <f t="shared" si="288"/>
        <v>1840</v>
      </c>
      <c r="B2709">
        <f t="shared" si="289"/>
        <v>54</v>
      </c>
      <c r="C2709" s="10" t="str">
        <f>IF(B2709=B2708," ",(LOOKUP(B2709,'Co List'!$A$3:$A$362,'Co List'!$B$3:$B$362)))</f>
        <v xml:space="preserve"> </v>
      </c>
      <c r="D2709" s="7" t="s">
        <v>366</v>
      </c>
      <c r="E2709">
        <v>2.4556861937658576</v>
      </c>
      <c r="F2709">
        <v>2.8986780692928789</v>
      </c>
      <c r="G2709">
        <v>2.8449250286112386</v>
      </c>
      <c r="H2709">
        <v>3.4030195485828334</v>
      </c>
    </row>
    <row r="2710" spans="1:16" x14ac:dyDescent="0.2">
      <c r="A2710">
        <f t="shared" si="288"/>
        <v>1841</v>
      </c>
      <c r="B2710">
        <f t="shared" si="289"/>
        <v>54</v>
      </c>
      <c r="C2710" s="10" t="str">
        <f>IF(B2710=B2709," ",(LOOKUP(B2710,'Co List'!$A$3:$A$362,'Co List'!$B$3:$B$362)))</f>
        <v xml:space="preserve"> </v>
      </c>
      <c r="D2710" s="6" t="s">
        <v>367</v>
      </c>
      <c r="E2710">
        <v>12751.340821218837</v>
      </c>
      <c r="F2710">
        <v>23053.433538343572</v>
      </c>
      <c r="G2710">
        <v>21981.297718648453</v>
      </c>
      <c r="H2710">
        <v>42747.19850166735</v>
      </c>
    </row>
    <row r="2711" spans="1:16" x14ac:dyDescent="0.2">
      <c r="A2711">
        <f t="shared" si="288"/>
        <v>1842</v>
      </c>
      <c r="B2711">
        <f t="shared" si="289"/>
        <v>54</v>
      </c>
      <c r="C2711" s="10" t="str">
        <f>IF(B2711=B2710," ",(LOOKUP(B2711,'Co List'!$A$3:$A$362,'Co List'!$B$3:$B$362)))</f>
        <v xml:space="preserve"> </v>
      </c>
      <c r="D2711" s="6" t="s">
        <v>368</v>
      </c>
      <c r="E2711">
        <v>6.9918365999424401E-2</v>
      </c>
      <c r="F2711">
        <v>9.4841503151101555E-2</v>
      </c>
      <c r="G2711">
        <v>0.11133604152179773</v>
      </c>
      <c r="H2711">
        <v>0.1041776131316858</v>
      </c>
    </row>
    <row r="2712" spans="1:16" x14ac:dyDescent="0.2">
      <c r="A2712">
        <f t="shared" si="288"/>
        <v>1843</v>
      </c>
      <c r="B2712">
        <f t="shared" si="289"/>
        <v>54</v>
      </c>
      <c r="C2712" s="10" t="str">
        <f>IF(B2712=B2711," ",(LOOKUP(B2712,'Co List'!$A$3:$A$362,'Co List'!$B$3:$B$362)))</f>
        <v xml:space="preserve"> </v>
      </c>
      <c r="D2712" s="6" t="s">
        <v>369</v>
      </c>
      <c r="E2712">
        <v>9.09186718006519</v>
      </c>
      <c r="F2712">
        <v>14.112731478259649</v>
      </c>
      <c r="G2712">
        <v>13.68964225074555</v>
      </c>
      <c r="H2712">
        <v>20.474709562714498</v>
      </c>
    </row>
    <row r="2713" spans="1:16" x14ac:dyDescent="0.2">
      <c r="A2713">
        <f t="shared" si="288"/>
        <v>1844</v>
      </c>
      <c r="B2713">
        <f t="shared" si="289"/>
        <v>54</v>
      </c>
      <c r="C2713" s="10" t="str">
        <f>IF(B2713=B2712," ",(LOOKUP(B2713,'Co List'!$A$3:$A$362,'Co List'!$B$3:$B$362)))</f>
        <v xml:space="preserve"> </v>
      </c>
      <c r="D2713" s="6" t="s">
        <v>370</v>
      </c>
      <c r="E2713">
        <v>0</v>
      </c>
      <c r="F2713">
        <v>0</v>
      </c>
      <c r="G2713">
        <v>0</v>
      </c>
      <c r="H2713">
        <v>0</v>
      </c>
    </row>
    <row r="2714" spans="1:16" x14ac:dyDescent="0.2">
      <c r="A2714">
        <f t="shared" si="288"/>
        <v>1845</v>
      </c>
      <c r="B2714">
        <f t="shared" si="289"/>
        <v>54</v>
      </c>
      <c r="C2714" s="10" t="str">
        <f>IF(B2714=B2713," ",(LOOKUP(B2714,'Co List'!$A$3:$A$362,'Co List'!$B$3:$B$362)))</f>
        <v xml:space="preserve"> </v>
      </c>
      <c r="D2714" s="6" t="s">
        <v>371</v>
      </c>
      <c r="E2714">
        <v>54.321323132187899</v>
      </c>
      <c r="F2714">
        <v>53.658029745330488</v>
      </c>
      <c r="G2714">
        <v>49.222246459582649</v>
      </c>
      <c r="H2714">
        <v>44.34233780713339</v>
      </c>
    </row>
    <row r="2715" spans="1:16" x14ac:dyDescent="0.2">
      <c r="A2715">
        <f t="shared" si="288"/>
        <v>1846</v>
      </c>
      <c r="B2715">
        <f t="shared" si="289"/>
        <v>54</v>
      </c>
      <c r="C2715" s="10" t="str">
        <f>IF(B2715=B2714," ",(LOOKUP(B2715,'Co List'!$A$3:$A$362,'Co List'!$B$3:$B$362)))</f>
        <v xml:space="preserve"> </v>
      </c>
      <c r="D2715" s="6" t="s">
        <v>372</v>
      </c>
      <c r="E2715">
        <v>45.678676867812101</v>
      </c>
      <c r="F2715">
        <v>46.341970254669519</v>
      </c>
      <c r="G2715">
        <v>50.777753540417351</v>
      </c>
      <c r="H2715">
        <v>55.65766219286661</v>
      </c>
    </row>
    <row r="2716" spans="1:16" x14ac:dyDescent="0.2">
      <c r="A2716">
        <f t="shared" si="288"/>
        <v>1847</v>
      </c>
      <c r="B2716">
        <f t="shared" si="289"/>
        <v>54</v>
      </c>
      <c r="C2716" s="10" t="str">
        <f>IF(B2716=B2715," ",(LOOKUP(B2716,'Co List'!$A$3:$A$362,'Co List'!$B$3:$B$362)))</f>
        <v xml:space="preserve"> </v>
      </c>
      <c r="D2716" s="6" t="s">
        <v>373</v>
      </c>
      <c r="E2716">
        <v>9998.3263379176897</v>
      </c>
      <c r="F2716">
        <v>13562.334950607523</v>
      </c>
      <c r="G2716">
        <v>15921.053937617075</v>
      </c>
      <c r="H2716">
        <v>14897.39867783107</v>
      </c>
    </row>
    <row r="2717" spans="1:16" x14ac:dyDescent="0.2">
      <c r="A2717">
        <f t="shared" si="288"/>
        <v>1848</v>
      </c>
      <c r="B2717">
        <f t="shared" si="289"/>
        <v>54</v>
      </c>
      <c r="C2717" s="10" t="str">
        <f>IF(B2717=B2716," ",(LOOKUP(B2717,'Co List'!$A$3:$A$362,'Co List'!$B$3:$B$362)))</f>
        <v xml:space="preserve"> </v>
      </c>
      <c r="D2717" s="6" t="s">
        <v>374</v>
      </c>
      <c r="E2717">
        <v>9977.3221006335407</v>
      </c>
      <c r="F2717">
        <v>13534.845279593772</v>
      </c>
      <c r="G2717">
        <v>15892.564709720329</v>
      </c>
      <c r="H2717">
        <v>14872.917870745323</v>
      </c>
    </row>
    <row r="2718" spans="1:16" x14ac:dyDescent="0.2">
      <c r="A2718">
        <f t="shared" si="288"/>
        <v>1849</v>
      </c>
      <c r="B2718">
        <f t="shared" si="289"/>
        <v>54</v>
      </c>
      <c r="C2718" s="10" t="str">
        <f>IF(B2718=B2717," ",(LOOKUP(B2718,'Co List'!$A$3:$A$362,'Co List'!$B$3:$B$362)))</f>
        <v xml:space="preserve"> </v>
      </c>
      <c r="D2718" s="6" t="s">
        <v>375</v>
      </c>
      <c r="E2718">
        <v>16.864829666946996</v>
      </c>
      <c r="F2718">
        <v>22.081267479031151</v>
      </c>
      <c r="G2718">
        <v>22.834896027574171</v>
      </c>
      <c r="H2718">
        <v>19.665386683958651</v>
      </c>
    </row>
    <row r="2719" spans="1:16" x14ac:dyDescent="0.2">
      <c r="A2719">
        <f t="shared" si="288"/>
        <v>1850</v>
      </c>
      <c r="B2719">
        <f t="shared" si="289"/>
        <v>54</v>
      </c>
      <c r="C2719" s="10" t="str">
        <f>IF(B2719=B2718," ",(LOOKUP(B2719,'Co List'!$A$3:$A$362,'Co List'!$B$3:$B$362)))</f>
        <v xml:space="preserve"> </v>
      </c>
      <c r="D2719" s="6" t="s">
        <v>376</v>
      </c>
      <c r="E2719">
        <v>4.1394076172003516</v>
      </c>
      <c r="F2719">
        <v>5.4084035347211517</v>
      </c>
      <c r="G2719">
        <v>5.6543318691723359</v>
      </c>
      <c r="H2719">
        <v>4.8154204017877449</v>
      </c>
    </row>
    <row r="2720" spans="1:16" x14ac:dyDescent="0.2">
      <c r="A2720">
        <f t="shared" si="288"/>
        <v>1851</v>
      </c>
      <c r="B2720">
        <f t="shared" si="289"/>
        <v>54</v>
      </c>
      <c r="C2720" s="10" t="str">
        <f>IF(B2720=B2719," ",(LOOKUP(B2720,'Co List'!$A$3:$A$362,'Co List'!$B$3:$B$362)))</f>
        <v xml:space="preserve"> </v>
      </c>
      <c r="D2720" s="6" t="s">
        <v>377</v>
      </c>
      <c r="E2720">
        <v>5431.2231578309165</v>
      </c>
      <c r="F2720">
        <v>7277.2817219583376</v>
      </c>
      <c r="G2720">
        <v>7836.7004081369651</v>
      </c>
      <c r="H2720">
        <v>6605.8548461992759</v>
      </c>
    </row>
    <row r="2721" spans="1:8" ht="15" x14ac:dyDescent="0.25">
      <c r="A2721">
        <f t="shared" si="288"/>
        <v>1852</v>
      </c>
      <c r="B2721">
        <f t="shared" si="289"/>
        <v>54</v>
      </c>
      <c r="C2721" s="10" t="str">
        <f>IF(B2721=B2720," ",(LOOKUP(B2721,'Co List'!$A$3:$A$362,'Co List'!$B$3:$B$362)))</f>
        <v xml:space="preserve"> </v>
      </c>
      <c r="D2721" s="8" t="s">
        <v>378</v>
      </c>
      <c r="E2721">
        <v>2446.03476</v>
      </c>
      <c r="F2721">
        <v>3669.9331500000003</v>
      </c>
      <c r="G2721">
        <v>5710.647539999999</v>
      </c>
      <c r="H2721">
        <v>6087.0513600000004</v>
      </c>
    </row>
    <row r="2722" spans="1:8" ht="15" x14ac:dyDescent="0.25">
      <c r="A2722">
        <f t="shared" si="288"/>
        <v>1853</v>
      </c>
      <c r="B2722">
        <f t="shared" si="289"/>
        <v>54</v>
      </c>
      <c r="C2722" s="10" t="str">
        <f>IF(B2722=B2721," ",(LOOKUP(B2722,'Co List'!$A$3:$A$362,'Co List'!$B$3:$B$362)))</f>
        <v xml:space="preserve"> </v>
      </c>
      <c r="D2722" s="8" t="s">
        <v>379</v>
      </c>
      <c r="E2722">
        <v>9.4948165686131372</v>
      </c>
      <c r="F2722">
        <v>35.560950925182475</v>
      </c>
      <c r="G2722">
        <v>33.492542609124087</v>
      </c>
      <c r="H2722">
        <v>25.149858954744527</v>
      </c>
    </row>
    <row r="2723" spans="1:8" ht="15" x14ac:dyDescent="0.25">
      <c r="A2723">
        <f t="shared" si="288"/>
        <v>1854</v>
      </c>
      <c r="B2723">
        <f t="shared" si="289"/>
        <v>54</v>
      </c>
      <c r="C2723" s="10" t="str">
        <f>IF(B2723=B2722," ",(LOOKUP(B2723,'Co List'!$A$3:$A$362,'Co List'!$B$3:$B$362)))</f>
        <v xml:space="preserve"> </v>
      </c>
      <c r="D2723" s="8" t="s">
        <v>380</v>
      </c>
      <c r="E2723">
        <v>2975.6935812623033</v>
      </c>
      <c r="F2723">
        <v>3571.7876210331547</v>
      </c>
      <c r="G2723">
        <v>2092.560325527842</v>
      </c>
      <c r="H2723">
        <v>493.65362724453104</v>
      </c>
    </row>
    <row r="2724" spans="1:8" ht="15" x14ac:dyDescent="0.25">
      <c r="A2724">
        <f t="shared" si="288"/>
        <v>1855</v>
      </c>
      <c r="B2724">
        <f t="shared" si="289"/>
        <v>54</v>
      </c>
      <c r="C2724" s="10" t="str">
        <f>IF(B2724=B2723," ",(LOOKUP(B2724,'Co List'!$A$3:$A$362,'Co List'!$B$3:$B$362)))</f>
        <v xml:space="preserve"> </v>
      </c>
      <c r="D2724" s="8" t="s">
        <v>381</v>
      </c>
      <c r="E2724">
        <v>4567.1031800867722</v>
      </c>
      <c r="F2724">
        <v>6285.0532286491862</v>
      </c>
      <c r="G2724">
        <v>8084.3535294801104</v>
      </c>
      <c r="H2724">
        <v>8291.5438316317941</v>
      </c>
    </row>
    <row r="2725" spans="1:8" ht="15" x14ac:dyDescent="0.25">
      <c r="A2725">
        <f t="shared" si="288"/>
        <v>1856</v>
      </c>
      <c r="B2725">
        <f t="shared" si="289"/>
        <v>54</v>
      </c>
      <c r="C2725" s="10" t="str">
        <f>IF(B2725=B2724," ",(LOOKUP(B2725,'Co List'!$A$3:$A$362,'Co List'!$B$3:$B$362)))</f>
        <v xml:space="preserve"> </v>
      </c>
      <c r="D2725" s="8" t="s">
        <v>382</v>
      </c>
      <c r="E2725">
        <v>0</v>
      </c>
      <c r="F2725">
        <v>0</v>
      </c>
      <c r="G2725">
        <v>0</v>
      </c>
      <c r="H2725">
        <v>0</v>
      </c>
    </row>
    <row r="2726" spans="1:8" ht="15" x14ac:dyDescent="0.25">
      <c r="A2726">
        <f t="shared" si="288"/>
        <v>1857</v>
      </c>
      <c r="B2726">
        <f t="shared" si="289"/>
        <v>54</v>
      </c>
      <c r="C2726" s="10" t="str">
        <f>IF(B2726=B2725," ",(LOOKUP(B2726,'Co List'!$A$3:$A$362,'Co List'!$B$3:$B$362)))</f>
        <v xml:space="preserve"> </v>
      </c>
      <c r="D2726" s="8" t="s">
        <v>383</v>
      </c>
      <c r="E2726">
        <v>65.628644275313206</v>
      </c>
      <c r="F2726">
        <v>56.198212195181462</v>
      </c>
      <c r="G2726">
        <v>99.678313901215333</v>
      </c>
      <c r="H2726">
        <v>55.64280379632882</v>
      </c>
    </row>
    <row r="2727" spans="1:8" x14ac:dyDescent="0.2">
      <c r="A2727">
        <f t="shared" si="288"/>
        <v>1858</v>
      </c>
      <c r="B2727">
        <f t="shared" si="289"/>
        <v>54</v>
      </c>
      <c r="C2727" s="10" t="str">
        <f>IF(B2727=B2726," ",(LOOKUP(B2727,'Co List'!$A$3:$A$362,'Co List'!$B$3:$B$362)))</f>
        <v xml:space="preserve"> </v>
      </c>
      <c r="D2727" s="6" t="s">
        <v>384</v>
      </c>
      <c r="E2727">
        <v>4501.4745358114587</v>
      </c>
      <c r="F2727">
        <v>6228.8550164540047</v>
      </c>
      <c r="G2727">
        <v>7984.6752155788954</v>
      </c>
      <c r="H2727">
        <v>8235.9010278354654</v>
      </c>
    </row>
    <row r="2728" spans="1:8" x14ac:dyDescent="0.2">
      <c r="A2728">
        <f t="shared" si="288"/>
        <v>1859</v>
      </c>
      <c r="B2728">
        <f t="shared" si="289"/>
        <v>54</v>
      </c>
      <c r="C2728" s="10" t="str">
        <f>IF(B2728=B2727," ",(LOOKUP(B2728,'Co List'!$A$3:$A$362,'Co List'!$B$3:$B$362)))</f>
        <v xml:space="preserve"> </v>
      </c>
      <c r="D2728" s="6" t="s">
        <v>385</v>
      </c>
      <c r="E2728">
        <v>1932.7006666665529</v>
      </c>
      <c r="F2728">
        <v>2663.2530301537768</v>
      </c>
      <c r="G2728">
        <v>3422.8433558559536</v>
      </c>
      <c r="H2728">
        <v>3515.4172102485095</v>
      </c>
    </row>
    <row r="2729" spans="1:8" x14ac:dyDescent="0.2">
      <c r="A2729">
        <f t="shared" si="288"/>
        <v>1860</v>
      </c>
      <c r="B2729">
        <f t="shared" si="289"/>
        <v>54</v>
      </c>
      <c r="C2729" s="10" t="str">
        <f>IF(B2729=B2728," ",(LOOKUP(B2729,'Co List'!$A$3:$A$362,'Co List'!$B$3:$B$362)))</f>
        <v xml:space="preserve"> </v>
      </c>
      <c r="D2729" s="6" t="s">
        <v>386</v>
      </c>
      <c r="E2729">
        <v>0</v>
      </c>
      <c r="F2729">
        <v>0</v>
      </c>
      <c r="G2729">
        <v>0</v>
      </c>
      <c r="H2729">
        <v>0</v>
      </c>
    </row>
    <row r="2730" spans="1:8" x14ac:dyDescent="0.2">
      <c r="A2730">
        <f t="shared" si="288"/>
        <v>1861</v>
      </c>
      <c r="B2730">
        <f t="shared" si="289"/>
        <v>54</v>
      </c>
      <c r="C2730" s="10" t="str">
        <f>IF(B2730=B2729," ",(LOOKUP(B2730,'Co List'!$A$3:$A$362,'Co List'!$B$3:$B$362)))</f>
        <v xml:space="preserve"> </v>
      </c>
      <c r="D2730" s="6" t="s">
        <v>387</v>
      </c>
      <c r="E2730">
        <v>0</v>
      </c>
      <c r="F2730">
        <v>0</v>
      </c>
      <c r="G2730">
        <v>0</v>
      </c>
      <c r="H2730">
        <v>0</v>
      </c>
    </row>
    <row r="2731" spans="1:8" x14ac:dyDescent="0.2">
      <c r="A2731">
        <f t="shared" si="288"/>
        <v>1862</v>
      </c>
      <c r="B2731">
        <f t="shared" si="289"/>
        <v>54</v>
      </c>
      <c r="C2731" s="10" t="str">
        <f>IF(B2731=B2730," ",(LOOKUP(B2731,'Co List'!$A$3:$A$362,'Co List'!$B$3:$B$362)))</f>
        <v xml:space="preserve"> </v>
      </c>
      <c r="D2731" s="6" t="s">
        <v>388</v>
      </c>
      <c r="E2731">
        <v>0</v>
      </c>
      <c r="F2731">
        <v>0</v>
      </c>
      <c r="G2731">
        <v>0</v>
      </c>
      <c r="H2731">
        <v>0</v>
      </c>
    </row>
    <row r="2732" spans="1:8" x14ac:dyDescent="0.2">
      <c r="A2732">
        <f t="shared" si="288"/>
        <v>1863</v>
      </c>
      <c r="B2732">
        <f t="shared" si="289"/>
        <v>54</v>
      </c>
      <c r="C2732" s="10" t="str">
        <f>IF(B2732=B2731," ",(LOOKUP(B2732,'Co List'!$A$3:$A$362,'Co List'!$B$3:$B$362)))</f>
        <v xml:space="preserve"> </v>
      </c>
      <c r="D2732" s="6" t="s">
        <v>389</v>
      </c>
      <c r="E2732">
        <v>0</v>
      </c>
      <c r="F2732">
        <v>0</v>
      </c>
      <c r="G2732">
        <v>0</v>
      </c>
      <c r="H2732">
        <v>0</v>
      </c>
    </row>
    <row r="2733" spans="1:8" x14ac:dyDescent="0.2">
      <c r="A2733">
        <f t="shared" si="288"/>
        <v>1864</v>
      </c>
      <c r="B2733">
        <f t="shared" si="289"/>
        <v>54</v>
      </c>
      <c r="C2733" s="10" t="str">
        <f>IF(B2733=B2732," ",(LOOKUP(B2733,'Co List'!$A$3:$A$362,'Co List'!$B$3:$B$362)))</f>
        <v xml:space="preserve"> </v>
      </c>
      <c r="D2733" s="6" t="s">
        <v>390</v>
      </c>
      <c r="E2733">
        <v>21.037080672223844</v>
      </c>
      <c r="F2733">
        <v>18.014181713479321</v>
      </c>
      <c r="G2733">
        <v>31.951608233965935</v>
      </c>
      <c r="H2733">
        <v>17.836147085128957</v>
      </c>
    </row>
    <row r="2734" spans="1:8" x14ac:dyDescent="0.2">
      <c r="A2734">
        <f t="shared" si="288"/>
        <v>1865</v>
      </c>
      <c r="B2734">
        <f t="shared" si="289"/>
        <v>54</v>
      </c>
      <c r="C2734" s="10" t="str">
        <f>IF(B2734=B2733," ",(LOOKUP(B2734,'Co List'!$A$3:$A$362,'Co List'!$B$3:$B$362)))</f>
        <v xml:space="preserve"> </v>
      </c>
      <c r="D2734" s="6" t="s">
        <v>391</v>
      </c>
      <c r="E2734">
        <v>1911.663585994329</v>
      </c>
      <c r="F2734">
        <v>2645.2388484402977</v>
      </c>
      <c r="G2734">
        <v>3390.8917476219876</v>
      </c>
      <c r="H2734">
        <v>3497.5810631633808</v>
      </c>
    </row>
    <row r="2735" spans="1:8" x14ac:dyDescent="0.2">
      <c r="A2735">
        <f t="shared" si="288"/>
        <v>1866</v>
      </c>
      <c r="B2735">
        <f t="shared" si="289"/>
        <v>54</v>
      </c>
      <c r="C2735" s="10" t="str">
        <f>IF(B2735=B2734," ",(LOOKUP(B2735,'Co List'!$A$3:$A$362,'Co List'!$B$3:$B$362)))</f>
        <v xml:space="preserve"> </v>
      </c>
      <c r="D2735" s="6" t="s">
        <v>392</v>
      </c>
      <c r="E2735">
        <v>0</v>
      </c>
      <c r="F2735">
        <v>0</v>
      </c>
      <c r="G2735">
        <v>0</v>
      </c>
      <c r="H2735">
        <v>0</v>
      </c>
    </row>
    <row r="2736" spans="1:8" x14ac:dyDescent="0.2">
      <c r="A2736">
        <f t="shared" si="288"/>
        <v>1867</v>
      </c>
      <c r="B2736">
        <f t="shared" si="289"/>
        <v>54</v>
      </c>
      <c r="C2736" s="10" t="str">
        <f>IF(B2736=B2735," ",(LOOKUP(B2736,'Co List'!$A$3:$A$362,'Co List'!$B$3:$B$362)))</f>
        <v xml:space="preserve"> </v>
      </c>
      <c r="D2736" s="6" t="s">
        <v>393</v>
      </c>
      <c r="E2736">
        <v>0</v>
      </c>
      <c r="F2736">
        <v>0</v>
      </c>
      <c r="G2736">
        <v>0</v>
      </c>
      <c r="H2736">
        <v>0</v>
      </c>
    </row>
    <row r="2737" spans="1:8" ht="15" x14ac:dyDescent="0.25">
      <c r="A2737">
        <f t="shared" si="288"/>
        <v>1868</v>
      </c>
      <c r="B2737">
        <f t="shared" si="289"/>
        <v>54</v>
      </c>
      <c r="C2737" s="10" t="str">
        <f>IF(B2737=B2736," ",(LOOKUP(B2737,'Co List'!$A$3:$A$362,'Co List'!$B$3:$B$362)))</f>
        <v xml:space="preserve"> </v>
      </c>
      <c r="D2737" s="8" t="s">
        <v>394</v>
      </c>
      <c r="E2737">
        <v>0</v>
      </c>
      <c r="F2737">
        <v>0</v>
      </c>
      <c r="G2737">
        <v>0</v>
      </c>
      <c r="H2737">
        <v>0</v>
      </c>
    </row>
    <row r="2738" spans="1:8" ht="15" x14ac:dyDescent="0.25">
      <c r="A2738">
        <f t="shared" si="288"/>
        <v>1869</v>
      </c>
      <c r="B2738">
        <f t="shared" si="289"/>
        <v>54</v>
      </c>
      <c r="C2738" s="10" t="str">
        <f>IF(B2738=B2737," ",(LOOKUP(B2738,'Co List'!$A$3:$A$362,'Co List'!$B$3:$B$362)))</f>
        <v xml:space="preserve"> </v>
      </c>
      <c r="D2738" s="8" t="s">
        <v>395</v>
      </c>
      <c r="E2738">
        <v>2.0864704901886015</v>
      </c>
      <c r="F2738">
        <v>2.8178478675931258</v>
      </c>
      <c r="G2738">
        <v>3.8682432387222234</v>
      </c>
      <c r="H2738">
        <v>3.6224562548872603</v>
      </c>
    </row>
    <row r="2739" spans="1:8" ht="15" x14ac:dyDescent="0.25">
      <c r="A2739">
        <f t="shared" si="288"/>
        <v>1870</v>
      </c>
      <c r="B2739">
        <f t="shared" si="289"/>
        <v>54</v>
      </c>
      <c r="C2739" s="10" t="str">
        <f>IF(B2739=B2738," ",(LOOKUP(B2739,'Co List'!$A$3:$A$362,'Co List'!$B$3:$B$362)))</f>
        <v xml:space="preserve"> </v>
      </c>
      <c r="D2739" s="8" t="s">
        <v>396</v>
      </c>
      <c r="E2739">
        <v>9250.5470000000005</v>
      </c>
      <c r="F2739">
        <v>11286.281999999999</v>
      </c>
      <c r="G2739">
        <v>12778.136</v>
      </c>
      <c r="H2739">
        <v>9202.2479999999996</v>
      </c>
    </row>
    <row r="2740" spans="1:8" x14ac:dyDescent="0.2">
      <c r="A2740">
        <f t="shared" si="288"/>
        <v>1871</v>
      </c>
      <c r="B2740">
        <f t="shared" si="289"/>
        <v>54</v>
      </c>
      <c r="C2740" s="10" t="str">
        <f>IF(B2740=B2739," ",(LOOKUP(B2740,'Co List'!$A$3:$A$362,'Co List'!$B$3:$B$362)))</f>
        <v xml:space="preserve"> </v>
      </c>
      <c r="D2740" s="6" t="s">
        <v>397</v>
      </c>
      <c r="E2740">
        <v>3019.7959999999998</v>
      </c>
      <c r="F2740">
        <v>4645.4849999999997</v>
      </c>
      <c r="G2740">
        <v>7321.3429999999998</v>
      </c>
      <c r="H2740">
        <v>7803.9120000000003</v>
      </c>
    </row>
    <row r="2741" spans="1:8" x14ac:dyDescent="0.2">
      <c r="A2741">
        <f t="shared" si="288"/>
        <v>1872</v>
      </c>
      <c r="B2741">
        <f t="shared" si="289"/>
        <v>54</v>
      </c>
      <c r="C2741" s="10" t="str">
        <f>IF(B2741=B2740," ",(LOOKUP(B2741,'Co List'!$A$3:$A$362,'Co List'!$B$3:$B$362)))</f>
        <v xml:space="preserve"> </v>
      </c>
      <c r="D2741" s="6" t="s">
        <v>398</v>
      </c>
      <c r="E2741">
        <v>12.238</v>
      </c>
      <c r="F2741">
        <v>45.835000000000001</v>
      </c>
      <c r="G2741">
        <v>43.168999999999997</v>
      </c>
      <c r="H2741">
        <v>32.415999999999997</v>
      </c>
    </row>
    <row r="2742" spans="1:8" x14ac:dyDescent="0.2">
      <c r="A2742">
        <f t="shared" si="288"/>
        <v>1873</v>
      </c>
      <c r="B2742">
        <f t="shared" si="289"/>
        <v>54</v>
      </c>
      <c r="C2742" s="10" t="str">
        <f>IF(B2742=B2741," ",(LOOKUP(B2742,'Co List'!$A$3:$A$362,'Co List'!$B$3:$B$362)))</f>
        <v xml:space="preserve"> </v>
      </c>
      <c r="D2742" s="6" t="s">
        <v>399</v>
      </c>
      <c r="E2742">
        <v>6218.5129999999999</v>
      </c>
      <c r="F2742">
        <v>6594.9620000000004</v>
      </c>
      <c r="G2742">
        <v>5413.6239999999998</v>
      </c>
      <c r="H2742">
        <v>1365.92</v>
      </c>
    </row>
    <row r="2743" spans="1:8" x14ac:dyDescent="0.2">
      <c r="A2743">
        <f t="shared" si="288"/>
        <v>1874</v>
      </c>
      <c r="B2743">
        <f t="shared" si="289"/>
        <v>54</v>
      </c>
      <c r="C2743" s="10" t="str">
        <f>IF(B2743=B2742," ",(LOOKUP(B2743,'Co List'!$A$3:$A$362,'Co List'!$B$3:$B$362)))</f>
        <v xml:space="preserve"> </v>
      </c>
      <c r="D2743" s="6" t="s">
        <v>400</v>
      </c>
      <c r="E2743">
        <v>0</v>
      </c>
      <c r="F2743">
        <v>0</v>
      </c>
      <c r="G2743">
        <v>0</v>
      </c>
      <c r="H2743">
        <v>0</v>
      </c>
    </row>
    <row r="2744" spans="1:8" x14ac:dyDescent="0.2">
      <c r="A2744">
        <f t="shared" si="288"/>
        <v>1875</v>
      </c>
      <c r="B2744">
        <f t="shared" si="289"/>
        <v>54</v>
      </c>
      <c r="C2744" s="10" t="str">
        <f>IF(B2744=B2743," ",(LOOKUP(B2744,'Co List'!$A$3:$A$362,'Co List'!$B$3:$B$362)))</f>
        <v xml:space="preserve"> </v>
      </c>
      <c r="D2744" s="6" t="s">
        <v>401</v>
      </c>
      <c r="E2744">
        <v>2.014203932</v>
      </c>
      <c r="F2744">
        <v>2.9777558850000001</v>
      </c>
      <c r="G2744">
        <v>4.9052998099999998</v>
      </c>
      <c r="H2744">
        <v>5.4783462239999992</v>
      </c>
    </row>
    <row r="2745" spans="1:8" x14ac:dyDescent="0.2">
      <c r="A2745">
        <f t="shared" si="288"/>
        <v>1876</v>
      </c>
      <c r="B2745">
        <f t="shared" si="289"/>
        <v>54</v>
      </c>
      <c r="C2745" s="10" t="str">
        <f>IF(B2745=B2744," ",(LOOKUP(B2745,'Co List'!$A$3:$A$362,'Co List'!$B$3:$B$362)))</f>
        <v xml:space="preserve"> </v>
      </c>
      <c r="D2745" s="6" t="s">
        <v>402</v>
      </c>
      <c r="E2745">
        <v>1.4110413999999998E-2</v>
      </c>
      <c r="F2745">
        <v>5.6789565E-2</v>
      </c>
      <c r="G2745">
        <v>5.6033361999999996E-2</v>
      </c>
      <c r="H2745">
        <v>4.8786080000000002E-2</v>
      </c>
    </row>
    <row r="2746" spans="1:8" x14ac:dyDescent="0.2">
      <c r="A2746">
        <f t="shared" si="288"/>
        <v>1877</v>
      </c>
      <c r="B2746">
        <f t="shared" si="289"/>
        <v>54</v>
      </c>
      <c r="C2746" s="10" t="str">
        <f>IF(B2746=B2745," ",(LOOKUP(B2746,'Co List'!$A$3:$A$362,'Co List'!$B$3:$B$362)))</f>
        <v xml:space="preserve"> </v>
      </c>
      <c r="D2746" s="6" t="s">
        <v>403</v>
      </c>
      <c r="E2746">
        <v>2.7548012589999997</v>
      </c>
      <c r="F2746">
        <v>2.5984150280000002</v>
      </c>
      <c r="G2746">
        <v>2.9071160879999995</v>
      </c>
      <c r="H2746">
        <v>0.78676992000000046</v>
      </c>
    </row>
    <row r="2747" spans="1:8" x14ac:dyDescent="0.2">
      <c r="A2747">
        <f t="shared" si="288"/>
        <v>1878</v>
      </c>
      <c r="B2747">
        <f t="shared" si="289"/>
        <v>54</v>
      </c>
      <c r="C2747" s="10" t="str">
        <f>IF(B2747=B2746," ",(LOOKUP(B2747,'Co List'!$A$3:$A$362,'Co List'!$B$3:$B$362)))</f>
        <v xml:space="preserve"> </v>
      </c>
      <c r="D2747" s="6" t="s">
        <v>404</v>
      </c>
      <c r="E2747" s="11">
        <v>4.7831156049999999</v>
      </c>
      <c r="F2747" s="11">
        <v>5.6329604780000002</v>
      </c>
      <c r="G2747" s="11">
        <v>7.8684492599999993</v>
      </c>
      <c r="H2747" s="11">
        <v>6.3139022239999996</v>
      </c>
    </row>
    <row r="2748" spans="1:8" x14ac:dyDescent="0.2">
      <c r="A2748">
        <f t="shared" si="288"/>
        <v>1879</v>
      </c>
      <c r="B2748">
        <f t="shared" si="289"/>
        <v>54</v>
      </c>
      <c r="C2748" s="10" t="str">
        <f>IF(B2748=B2747," ",(LOOKUP(B2748,'Co List'!$A$3:$A$362,'Co List'!$B$3:$B$362)))</f>
        <v xml:space="preserve"> </v>
      </c>
      <c r="D2748" s="6" t="s">
        <v>405</v>
      </c>
      <c r="E2748">
        <v>407.15</v>
      </c>
      <c r="F2748">
        <v>467.88</v>
      </c>
      <c r="G2748">
        <v>559.63</v>
      </c>
      <c r="H2748">
        <v>437.77</v>
      </c>
    </row>
    <row r="2749" spans="1:8" x14ac:dyDescent="0.2">
      <c r="A2749">
        <f t="shared" si="288"/>
        <v>1880</v>
      </c>
      <c r="B2749">
        <f t="shared" si="289"/>
        <v>54</v>
      </c>
      <c r="C2749" s="10" t="str">
        <f>IF(B2749=B2748," ",(LOOKUP(B2749,'Co List'!$A$3:$A$362,'Co List'!$B$3:$B$362)))</f>
        <v xml:space="preserve"> </v>
      </c>
      <c r="D2749" s="6" t="s">
        <v>406</v>
      </c>
      <c r="E2749">
        <v>109.97</v>
      </c>
      <c r="F2749">
        <v>96.1</v>
      </c>
      <c r="G2749">
        <v>116.3</v>
      </c>
      <c r="H2749">
        <v>72.760000000000005</v>
      </c>
    </row>
    <row r="2750" spans="1:8" x14ac:dyDescent="0.2">
      <c r="A2750">
        <f t="shared" si="288"/>
        <v>1881</v>
      </c>
      <c r="B2750">
        <f t="shared" si="289"/>
        <v>54</v>
      </c>
      <c r="C2750" s="10" t="str">
        <f>IF(B2750=B2749," ",(LOOKUP(B2750,'Co List'!$A$3:$A$362,'Co List'!$B$3:$B$362)))</f>
        <v xml:space="preserve"> </v>
      </c>
      <c r="D2750" s="6" t="s">
        <v>407</v>
      </c>
      <c r="E2750" s="11">
        <v>78.41</v>
      </c>
      <c r="F2750" s="11">
        <v>58.83</v>
      </c>
      <c r="G2750" s="11">
        <v>72.430000000000007</v>
      </c>
      <c r="H2750" s="11">
        <v>34.85</v>
      </c>
    </row>
    <row r="2751" spans="1:8" x14ac:dyDescent="0.2">
      <c r="A2751">
        <f t="shared" si="288"/>
        <v>1882</v>
      </c>
      <c r="B2751">
        <f t="shared" si="289"/>
        <v>54</v>
      </c>
      <c r="C2751" s="10" t="str">
        <f>IF(B2751=B2750," ",(LOOKUP(B2751,'Co List'!$A$3:$A$362,'Co List'!$B$3:$B$362)))</f>
        <v xml:space="preserve"> </v>
      </c>
      <c r="D2751" s="6" t="s">
        <v>408</v>
      </c>
      <c r="E2751">
        <v>14.3</v>
      </c>
      <c r="F2751">
        <v>14.3</v>
      </c>
      <c r="G2751">
        <v>14.3</v>
      </c>
      <c r="H2751">
        <v>14.3</v>
      </c>
    </row>
    <row r="2752" spans="1:8" x14ac:dyDescent="0.2">
      <c r="A2752">
        <f t="shared" si="288"/>
        <v>1883</v>
      </c>
      <c r="B2752">
        <f t="shared" si="289"/>
        <v>54</v>
      </c>
      <c r="C2752" s="10" t="str">
        <f>IF(B2752=B2751," ",(LOOKUP(B2752,'Co List'!$A$3:$A$362,'Co List'!$B$3:$B$362)))</f>
        <v xml:space="preserve"> </v>
      </c>
      <c r="D2752" s="6" t="s">
        <v>409</v>
      </c>
      <c r="E2752">
        <v>4.6399999999999997</v>
      </c>
      <c r="F2752">
        <v>5.6699000000000002</v>
      </c>
      <c r="G2752">
        <v>8.1592000000000002</v>
      </c>
      <c r="H2752">
        <v>6.4</v>
      </c>
    </row>
    <row r="2753" spans="1:16" x14ac:dyDescent="0.2">
      <c r="A2753">
        <f t="shared" si="288"/>
        <v>1884</v>
      </c>
      <c r="B2753">
        <f t="shared" si="289"/>
        <v>54</v>
      </c>
      <c r="C2753" s="10" t="str">
        <f>IF(B2753=B2752," ",(LOOKUP(B2753,'Co List'!$A$3:$A$362,'Co List'!$B$3:$B$362)))</f>
        <v xml:space="preserve"> </v>
      </c>
      <c r="D2753" s="6" t="s">
        <v>410</v>
      </c>
      <c r="E2753">
        <v>8.2078861960000005</v>
      </c>
      <c r="F2753">
        <v>10.069806933999999</v>
      </c>
      <c r="G2753">
        <v>12.759378288000001</v>
      </c>
      <c r="H2753">
        <v>10.184071380999999</v>
      </c>
    </row>
    <row r="2754" spans="1:16" x14ac:dyDescent="0.2">
      <c r="A2754">
        <f t="shared" si="288"/>
        <v>1885</v>
      </c>
      <c r="B2754">
        <f t="shared" si="289"/>
        <v>54</v>
      </c>
      <c r="C2754" s="10" t="str">
        <f>IF(B2754=B2753," ",(LOOKUP(B2754,'Co List'!$A$3:$A$362,'Co List'!$B$3:$B$362)))</f>
        <v xml:space="preserve"> </v>
      </c>
      <c r="D2754" s="6" t="s">
        <v>411</v>
      </c>
      <c r="E2754">
        <v>6.8695860951886019</v>
      </c>
      <c r="F2754">
        <v>8.450808345593126</v>
      </c>
      <c r="G2754">
        <v>11.736692498722222</v>
      </c>
      <c r="H2754">
        <v>9.9363584788872608</v>
      </c>
    </row>
    <row r="2755" spans="1:16" x14ac:dyDescent="0.2">
      <c r="A2755">
        <f t="shared" si="288"/>
        <v>1886</v>
      </c>
      <c r="B2755">
        <f t="shared" si="289"/>
        <v>54</v>
      </c>
      <c r="C2755" s="10" t="str">
        <f>IF(B2755=B2754," ",(LOOKUP(B2755,'Co List'!$A$3:$A$362,'Co List'!$B$3:$B$362)))</f>
        <v xml:space="preserve"> </v>
      </c>
      <c r="D2755" s="6" t="s">
        <v>412</v>
      </c>
      <c r="E2755">
        <v>2.2295860951886022</v>
      </c>
      <c r="F2755">
        <v>2.7809083455931258</v>
      </c>
      <c r="G2755">
        <v>3.5774924987222221</v>
      </c>
      <c r="H2755">
        <v>3.5363584788872604</v>
      </c>
    </row>
    <row r="2756" spans="1:16" ht="13.5" thickBot="1" x14ac:dyDescent="0.25">
      <c r="A2756">
        <f t="shared" si="288"/>
        <v>1887</v>
      </c>
      <c r="B2756">
        <f t="shared" si="289"/>
        <v>54</v>
      </c>
      <c r="C2756" s="10" t="str">
        <f>IF(B2756=B2755," ",(LOOKUP(B2756,'Co List'!$A$3:$A$362,'Co List'!$B$3:$B$362)))</f>
        <v xml:space="preserve"> </v>
      </c>
      <c r="D2756" s="9" t="s">
        <v>413</v>
      </c>
      <c r="E2756">
        <v>12</v>
      </c>
      <c r="F2756">
        <v>12</v>
      </c>
      <c r="G2756">
        <v>12</v>
      </c>
      <c r="H2756">
        <v>12</v>
      </c>
    </row>
    <row r="2757" spans="1:16" ht="15" x14ac:dyDescent="0.25">
      <c r="A2757">
        <f t="shared" ref="A2757:A2820" si="294">IF(A2756&gt;0,A2756+1,(IF($C$1=C2757,1,0)))</f>
        <v>1888</v>
      </c>
      <c r="B2757">
        <f t="shared" ref="B2757:B2820" si="295">IF(D2757=$D$3,B2756+1,B2756)</f>
        <v>55</v>
      </c>
      <c r="C2757" s="10" t="str">
        <f>IF(B2757=B2756," ",(LOOKUP(B2757,'Co List'!$A$3:$A$362,'Co List'!$B$3:$B$362)))</f>
        <v>BANNARI AMMAN SPINNING MILLS LTD.</v>
      </c>
      <c r="D2757" s="4" t="s">
        <v>362</v>
      </c>
      <c r="E2757">
        <v>56.861345294447517</v>
      </c>
      <c r="F2757">
        <v>50.28992088960063</v>
      </c>
      <c r="G2757">
        <v>60.615682082065547</v>
      </c>
      <c r="H2757">
        <v>51.857832178741887</v>
      </c>
      <c r="J2757">
        <f t="shared" ref="J2757" si="296">COUNTIF(E2799:H2799,0)</f>
        <v>0</v>
      </c>
      <c r="K2757">
        <f>SUM(E2757:H2757)/(4-J2757)</f>
        <v>54.906195111213897</v>
      </c>
      <c r="L2757">
        <f>SUM(E2767:H2767)/(4-J2757)</f>
        <v>65631.605340865644</v>
      </c>
      <c r="M2757">
        <f>E2767</f>
        <v>59093.718336901904</v>
      </c>
      <c r="N2757">
        <f t="shared" ref="N2757" si="297">F2767</f>
        <v>70370.137178140052</v>
      </c>
      <c r="O2757">
        <f t="shared" ref="O2757" si="298">G2767</f>
        <v>63348.979779622663</v>
      </c>
      <c r="P2757">
        <f t="shared" ref="P2757" si="299">H2767</f>
        <v>69713.586068798002</v>
      </c>
    </row>
    <row r="2758" spans="1:16" x14ac:dyDescent="0.2">
      <c r="A2758">
        <f t="shared" si="294"/>
        <v>1889</v>
      </c>
      <c r="B2758">
        <f t="shared" si="295"/>
        <v>55</v>
      </c>
      <c r="C2758" s="10" t="str">
        <f>IF(B2758=B2757," ",(LOOKUP(B2758,'Co List'!$A$3:$A$362,'Co List'!$B$3:$B$362)))</f>
        <v xml:space="preserve"> </v>
      </c>
      <c r="D2758" s="6" t="s">
        <v>364</v>
      </c>
      <c r="E2758">
        <v>0</v>
      </c>
      <c r="F2758">
        <v>0</v>
      </c>
      <c r="G2758">
        <v>0</v>
      </c>
      <c r="H2758">
        <v>0</v>
      </c>
    </row>
    <row r="2759" spans="1:16" x14ac:dyDescent="0.2">
      <c r="A2759">
        <f t="shared" si="294"/>
        <v>1890</v>
      </c>
      <c r="B2759">
        <f t="shared" si="295"/>
        <v>55</v>
      </c>
      <c r="C2759" s="10" t="str">
        <f>IF(B2759=B2758," ",(LOOKUP(B2759,'Co List'!$A$3:$A$362,'Co List'!$B$3:$B$362)))</f>
        <v xml:space="preserve"> </v>
      </c>
      <c r="D2759" s="6" t="s">
        <v>365</v>
      </c>
      <c r="E2759">
        <v>0.80959171329600377</v>
      </c>
      <c r="F2759">
        <v>0.79355568161011358</v>
      </c>
      <c r="G2759">
        <v>0.78348871163963463</v>
      </c>
      <c r="H2759">
        <v>0.78759064643052601</v>
      </c>
    </row>
    <row r="2760" spans="1:16" x14ac:dyDescent="0.2">
      <c r="A2760">
        <f t="shared" si="294"/>
        <v>1891</v>
      </c>
      <c r="B2760">
        <f t="shared" si="295"/>
        <v>55</v>
      </c>
      <c r="C2760" s="10" t="str">
        <f>IF(B2760=B2759," ",(LOOKUP(B2760,'Co List'!$A$3:$A$362,'Co List'!$B$3:$B$362)))</f>
        <v xml:space="preserve"> </v>
      </c>
      <c r="D2760" s="7" t="s">
        <v>366</v>
      </c>
      <c r="E2760">
        <v>16.63159447718947</v>
      </c>
      <c r="F2760">
        <v>12.900589788468881</v>
      </c>
      <c r="G2760">
        <v>13.779905111725105</v>
      </c>
      <c r="H2760">
        <v>12.45530472366011</v>
      </c>
    </row>
    <row r="2761" spans="1:16" x14ac:dyDescent="0.2">
      <c r="A2761">
        <f t="shared" si="294"/>
        <v>1892</v>
      </c>
      <c r="B2761">
        <f t="shared" si="295"/>
        <v>55</v>
      </c>
      <c r="C2761" s="10" t="str">
        <f>IF(B2761=B2760," ",(LOOKUP(B2761,'Co List'!$A$3:$A$362,'Co List'!$B$3:$B$362)))</f>
        <v xml:space="preserve"> </v>
      </c>
      <c r="D2761" s="6" t="s">
        <v>367</v>
      </c>
      <c r="E2761">
        <v>392649.29127509572</v>
      </c>
      <c r="F2761">
        <v>181366.33293335067</v>
      </c>
      <c r="G2761">
        <v>-386982.16114613716</v>
      </c>
      <c r="H2761">
        <v>255267.61650969612</v>
      </c>
    </row>
    <row r="2762" spans="1:16" x14ac:dyDescent="0.2">
      <c r="A2762">
        <f t="shared" si="294"/>
        <v>1893</v>
      </c>
      <c r="B2762">
        <f t="shared" si="295"/>
        <v>55</v>
      </c>
      <c r="C2762" s="10" t="str">
        <f>IF(B2762=B2761," ",(LOOKUP(B2762,'Co List'!$A$3:$A$362,'Co List'!$B$3:$B$362)))</f>
        <v xml:space="preserve"> </v>
      </c>
      <c r="D2762" s="6" t="s">
        <v>368</v>
      </c>
      <c r="E2762">
        <v>0.37519821166286921</v>
      </c>
      <c r="F2762">
        <v>0.44679452176596857</v>
      </c>
      <c r="G2762">
        <v>0.40221574463252485</v>
      </c>
      <c r="H2762">
        <v>0.44262594329395555</v>
      </c>
    </row>
    <row r="2763" spans="1:16" x14ac:dyDescent="0.2">
      <c r="A2763">
        <f t="shared" si="294"/>
        <v>1894</v>
      </c>
      <c r="B2763">
        <f t="shared" si="295"/>
        <v>55</v>
      </c>
      <c r="C2763" s="10" t="str">
        <f>IF(B2763=B2762," ",(LOOKUP(B2763,'Co List'!$A$3:$A$362,'Co List'!$B$3:$B$362)))</f>
        <v xml:space="preserve"> </v>
      </c>
      <c r="D2763" s="6" t="s">
        <v>369</v>
      </c>
      <c r="E2763">
        <v>86.381696151004107</v>
      </c>
      <c r="F2763">
        <v>54.080953871918268</v>
      </c>
      <c r="G2763">
        <v>176.45955370368429</v>
      </c>
      <c r="H2763">
        <v>60.87459489067237</v>
      </c>
    </row>
    <row r="2764" spans="1:16" x14ac:dyDescent="0.2">
      <c r="A2764">
        <f t="shared" si="294"/>
        <v>1895</v>
      </c>
      <c r="B2764">
        <f t="shared" si="295"/>
        <v>55</v>
      </c>
      <c r="C2764" s="10" t="str">
        <f>IF(B2764=B2763," ",(LOOKUP(B2764,'Co List'!$A$3:$A$362,'Co List'!$B$3:$B$362)))</f>
        <v xml:space="preserve"> </v>
      </c>
      <c r="D2764" s="6" t="s">
        <v>370</v>
      </c>
      <c r="E2764">
        <v>0</v>
      </c>
      <c r="F2764">
        <v>0</v>
      </c>
      <c r="G2764">
        <v>0</v>
      </c>
      <c r="H2764">
        <v>0</v>
      </c>
    </row>
    <row r="2765" spans="1:16" x14ac:dyDescent="0.2">
      <c r="A2765">
        <f t="shared" si="294"/>
        <v>1896</v>
      </c>
      <c r="B2765">
        <f t="shared" si="295"/>
        <v>55</v>
      </c>
      <c r="C2765" s="10" t="str">
        <f>IF(B2765=B2764," ",(LOOKUP(B2765,'Co List'!$A$3:$A$362,'Co List'!$B$3:$B$362)))</f>
        <v xml:space="preserve"> </v>
      </c>
      <c r="D2765" s="6" t="s">
        <v>371</v>
      </c>
      <c r="E2765">
        <v>100</v>
      </c>
      <c r="F2765">
        <v>100</v>
      </c>
      <c r="G2765">
        <v>100</v>
      </c>
      <c r="H2765">
        <v>100</v>
      </c>
    </row>
    <row r="2766" spans="1:16" x14ac:dyDescent="0.2">
      <c r="A2766">
        <f t="shared" si="294"/>
        <v>1897</v>
      </c>
      <c r="B2766">
        <f t="shared" si="295"/>
        <v>55</v>
      </c>
      <c r="C2766" s="10" t="str">
        <f>IF(B2766=B2765," ",(LOOKUP(B2766,'Co List'!$A$3:$A$362,'Co List'!$B$3:$B$362)))</f>
        <v xml:space="preserve"> </v>
      </c>
      <c r="D2766" s="6" t="s">
        <v>372</v>
      </c>
      <c r="E2766">
        <v>0</v>
      </c>
      <c r="F2766">
        <v>0</v>
      </c>
      <c r="G2766">
        <v>0</v>
      </c>
      <c r="H2766">
        <v>0</v>
      </c>
    </row>
    <row r="2767" spans="1:16" x14ac:dyDescent="0.2">
      <c r="A2767">
        <f t="shared" si="294"/>
        <v>1898</v>
      </c>
      <c r="B2767">
        <f t="shared" si="295"/>
        <v>55</v>
      </c>
      <c r="C2767" s="10" t="str">
        <f>IF(B2767=B2766," ",(LOOKUP(B2767,'Co List'!$A$3:$A$362,'Co List'!$B$3:$B$362)))</f>
        <v xml:space="preserve"> </v>
      </c>
      <c r="D2767" s="6" t="s">
        <v>373</v>
      </c>
      <c r="E2767">
        <v>59093.718336901904</v>
      </c>
      <c r="F2767">
        <v>70370.137178140052</v>
      </c>
      <c r="G2767">
        <v>63348.979779622663</v>
      </c>
      <c r="H2767">
        <v>69713.586068798002</v>
      </c>
    </row>
    <row r="2768" spans="1:16" x14ac:dyDescent="0.2">
      <c r="A2768">
        <f t="shared" si="294"/>
        <v>1899</v>
      </c>
      <c r="B2768">
        <f t="shared" si="295"/>
        <v>55</v>
      </c>
      <c r="C2768" s="10" t="str">
        <f>IF(B2768=B2767," ",(LOOKUP(B2768,'Co List'!$A$3:$A$362,'Co List'!$B$3:$B$362)))</f>
        <v xml:space="preserve"> </v>
      </c>
      <c r="D2768" s="6" t="s">
        <v>374</v>
      </c>
      <c r="E2768">
        <v>59056.521835879772</v>
      </c>
      <c r="F2768">
        <v>70335.393638748152</v>
      </c>
      <c r="G2768">
        <v>63329.720103646665</v>
      </c>
      <c r="H2768">
        <v>69684.97565517464</v>
      </c>
    </row>
    <row r="2769" spans="1:8" x14ac:dyDescent="0.2">
      <c r="A2769">
        <f t="shared" si="294"/>
        <v>1900</v>
      </c>
      <c r="B2769">
        <f t="shared" si="295"/>
        <v>55</v>
      </c>
      <c r="C2769" s="10" t="str">
        <f>IF(B2769=B2768," ",(LOOKUP(B2769,'Co List'!$A$3:$A$362,'Co List'!$B$3:$B$362)))</f>
        <v xml:space="preserve"> </v>
      </c>
      <c r="D2769" s="6" t="s">
        <v>375</v>
      </c>
      <c r="E2769">
        <v>21.687079123996003</v>
      </c>
      <c r="F2769">
        <v>20.256902319695339</v>
      </c>
      <c r="G2769">
        <v>11.229177619298193</v>
      </c>
      <c r="H2769">
        <v>16.681039532482167</v>
      </c>
    </row>
    <row r="2770" spans="1:8" x14ac:dyDescent="0.2">
      <c r="A2770">
        <f t="shared" si="294"/>
        <v>1901</v>
      </c>
      <c r="B2770">
        <f t="shared" si="295"/>
        <v>55</v>
      </c>
      <c r="C2770" s="10" t="str">
        <f>IF(B2770=B2769," ",(LOOKUP(B2770,'Co List'!$A$3:$A$362,'Co List'!$B$3:$B$362)))</f>
        <v xml:space="preserve"> </v>
      </c>
      <c r="D2770" s="6" t="s">
        <v>376</v>
      </c>
      <c r="E2770">
        <v>15.509421898135315</v>
      </c>
      <c r="F2770">
        <v>14.486637072202573</v>
      </c>
      <c r="G2770">
        <v>8.0304983566963859</v>
      </c>
      <c r="H2770">
        <v>11.929374090883568</v>
      </c>
    </row>
    <row r="2771" spans="1:8" x14ac:dyDescent="0.2">
      <c r="A2771">
        <f t="shared" si="294"/>
        <v>1902</v>
      </c>
      <c r="B2771">
        <f t="shared" si="295"/>
        <v>55</v>
      </c>
      <c r="C2771" s="10" t="str">
        <f>IF(B2771=B2770," ",(LOOKUP(B2771,'Co List'!$A$3:$A$362,'Co List'!$B$3:$B$362)))</f>
        <v xml:space="preserve"> </v>
      </c>
      <c r="D2771" s="6" t="s">
        <v>377</v>
      </c>
      <c r="E2771">
        <v>59093.718336901904</v>
      </c>
      <c r="F2771">
        <v>70370.137178140052</v>
      </c>
      <c r="G2771">
        <v>63348.979779622663</v>
      </c>
      <c r="H2771">
        <v>69713.586068798002</v>
      </c>
    </row>
    <row r="2772" spans="1:8" ht="15" x14ac:dyDescent="0.25">
      <c r="A2772">
        <f t="shared" si="294"/>
        <v>1903</v>
      </c>
      <c r="B2772">
        <f t="shared" si="295"/>
        <v>55</v>
      </c>
      <c r="C2772" s="10" t="str">
        <f>IF(B2772=B2771," ",(LOOKUP(B2772,'Co List'!$A$3:$A$362,'Co List'!$B$3:$B$362)))</f>
        <v xml:space="preserve"> </v>
      </c>
      <c r="D2772" s="8" t="s">
        <v>378</v>
      </c>
      <c r="E2772">
        <v>52485.57</v>
      </c>
      <c r="F2772">
        <v>64197.770000000019</v>
      </c>
      <c r="G2772">
        <v>59927.400000000009</v>
      </c>
      <c r="H2772">
        <v>64630.8</v>
      </c>
    </row>
    <row r="2773" spans="1:8" ht="15" x14ac:dyDescent="0.25">
      <c r="A2773">
        <f t="shared" si="294"/>
        <v>1904</v>
      </c>
      <c r="B2773">
        <f t="shared" si="295"/>
        <v>55</v>
      </c>
      <c r="C2773" s="10" t="str">
        <f>IF(B2773=B2772," ",(LOOKUP(B2773,'Co List'!$A$3:$A$362,'Co List'!$B$3:$B$362)))</f>
        <v xml:space="preserve"> </v>
      </c>
      <c r="D2773" s="8" t="s">
        <v>379</v>
      </c>
      <c r="E2773">
        <v>6608.148336901907</v>
      </c>
      <c r="F2773">
        <v>6172.367178140049</v>
      </c>
      <c r="G2773">
        <v>3421.5797796226616</v>
      </c>
      <c r="H2773">
        <v>5082.7860687980101</v>
      </c>
    </row>
    <row r="2774" spans="1:8" ht="15" x14ac:dyDescent="0.25">
      <c r="A2774">
        <f t="shared" si="294"/>
        <v>1905</v>
      </c>
      <c r="B2774">
        <f t="shared" si="295"/>
        <v>55</v>
      </c>
      <c r="C2774" s="10" t="str">
        <f>IF(B2774=B2773," ",(LOOKUP(B2774,'Co List'!$A$3:$A$362,'Co List'!$B$3:$B$362)))</f>
        <v xml:space="preserve"> </v>
      </c>
      <c r="D2774" s="8" t="s">
        <v>380</v>
      </c>
      <c r="E2774">
        <v>0</v>
      </c>
      <c r="F2774">
        <v>-1.546140993013978E-11</v>
      </c>
      <c r="G2774">
        <v>-7.2759576141834259E-12</v>
      </c>
      <c r="H2774">
        <v>-1.0913936421275139E-11</v>
      </c>
    </row>
    <row r="2775" spans="1:8" ht="15" x14ac:dyDescent="0.25">
      <c r="A2775">
        <f t="shared" si="294"/>
        <v>1906</v>
      </c>
      <c r="B2775">
        <f t="shared" si="295"/>
        <v>55</v>
      </c>
      <c r="C2775" s="10" t="str">
        <f>IF(B2775=B2774," ",(LOOKUP(B2775,'Co List'!$A$3:$A$362,'Co List'!$B$3:$B$362)))</f>
        <v xml:space="preserve"> </v>
      </c>
      <c r="D2775" s="8" t="s">
        <v>381</v>
      </c>
      <c r="E2775">
        <v>0</v>
      </c>
      <c r="F2775">
        <v>0</v>
      </c>
      <c r="G2775">
        <v>0</v>
      </c>
      <c r="H2775">
        <v>0</v>
      </c>
    </row>
    <row r="2776" spans="1:8" ht="15" x14ac:dyDescent="0.25">
      <c r="A2776">
        <f t="shared" si="294"/>
        <v>1907</v>
      </c>
      <c r="B2776">
        <f t="shared" si="295"/>
        <v>55</v>
      </c>
      <c r="C2776" s="10" t="str">
        <f>IF(B2776=B2775," ",(LOOKUP(B2776,'Co List'!$A$3:$A$362,'Co List'!$B$3:$B$362)))</f>
        <v xml:space="preserve"> </v>
      </c>
      <c r="D2776" s="8" t="s">
        <v>382</v>
      </c>
      <c r="E2776">
        <v>0</v>
      </c>
      <c r="F2776">
        <v>0</v>
      </c>
      <c r="G2776">
        <v>0</v>
      </c>
      <c r="H2776">
        <v>0</v>
      </c>
    </row>
    <row r="2777" spans="1:8" ht="15" x14ac:dyDescent="0.25">
      <c r="A2777">
        <f t="shared" si="294"/>
        <v>1908</v>
      </c>
      <c r="B2777">
        <f t="shared" si="295"/>
        <v>55</v>
      </c>
      <c r="C2777" s="10" t="str">
        <f>IF(B2777=B2776," ",(LOOKUP(B2777,'Co List'!$A$3:$A$362,'Co List'!$B$3:$B$362)))</f>
        <v xml:space="preserve"> </v>
      </c>
      <c r="D2777" s="8" t="s">
        <v>383</v>
      </c>
      <c r="E2777">
        <v>0</v>
      </c>
      <c r="F2777">
        <v>0</v>
      </c>
      <c r="G2777">
        <v>0</v>
      </c>
      <c r="H2777">
        <v>0</v>
      </c>
    </row>
    <row r="2778" spans="1:8" x14ac:dyDescent="0.2">
      <c r="A2778">
        <f t="shared" si="294"/>
        <v>1909</v>
      </c>
      <c r="B2778">
        <f t="shared" si="295"/>
        <v>55</v>
      </c>
      <c r="C2778" s="10" t="str">
        <f>IF(B2778=B2777," ",(LOOKUP(B2778,'Co List'!$A$3:$A$362,'Co List'!$B$3:$B$362)))</f>
        <v xml:space="preserve"> </v>
      </c>
      <c r="D2778" s="6" t="s">
        <v>384</v>
      </c>
      <c r="E2778">
        <v>0</v>
      </c>
      <c r="F2778">
        <v>0</v>
      </c>
      <c r="G2778">
        <v>0</v>
      </c>
      <c r="H2778">
        <v>0</v>
      </c>
    </row>
    <row r="2779" spans="1:8" x14ac:dyDescent="0.2">
      <c r="A2779">
        <f t="shared" si="294"/>
        <v>1910</v>
      </c>
      <c r="B2779">
        <f t="shared" si="295"/>
        <v>55</v>
      </c>
      <c r="C2779" s="10" t="str">
        <f>IF(B2779=B2778," ",(LOOKUP(B2779,'Co List'!$A$3:$A$362,'Co List'!$B$3:$B$362)))</f>
        <v xml:space="preserve"> </v>
      </c>
      <c r="D2779" s="6" t="s">
        <v>385</v>
      </c>
      <c r="E2779">
        <v>0</v>
      </c>
      <c r="F2779">
        <v>0</v>
      </c>
      <c r="G2779">
        <v>0</v>
      </c>
      <c r="H2779">
        <v>0</v>
      </c>
    </row>
    <row r="2780" spans="1:8" x14ac:dyDescent="0.2">
      <c r="A2780">
        <f t="shared" si="294"/>
        <v>1911</v>
      </c>
      <c r="B2780">
        <f t="shared" si="295"/>
        <v>55</v>
      </c>
      <c r="C2780" s="10" t="str">
        <f>IF(B2780=B2779," ",(LOOKUP(B2780,'Co List'!$A$3:$A$362,'Co List'!$B$3:$B$362)))</f>
        <v xml:space="preserve"> </v>
      </c>
      <c r="D2780" s="6" t="s">
        <v>386</v>
      </c>
      <c r="E2780">
        <v>0</v>
      </c>
      <c r="F2780">
        <v>0</v>
      </c>
      <c r="G2780">
        <v>0</v>
      </c>
      <c r="H2780">
        <v>0</v>
      </c>
    </row>
    <row r="2781" spans="1:8" x14ac:dyDescent="0.2">
      <c r="A2781">
        <f t="shared" si="294"/>
        <v>1912</v>
      </c>
      <c r="B2781">
        <f t="shared" si="295"/>
        <v>55</v>
      </c>
      <c r="C2781" s="10" t="str">
        <f>IF(B2781=B2780," ",(LOOKUP(B2781,'Co List'!$A$3:$A$362,'Co List'!$B$3:$B$362)))</f>
        <v xml:space="preserve"> </v>
      </c>
      <c r="D2781" s="6" t="s">
        <v>387</v>
      </c>
      <c r="E2781">
        <v>0</v>
      </c>
      <c r="F2781">
        <v>0</v>
      </c>
      <c r="G2781">
        <v>0</v>
      </c>
      <c r="H2781">
        <v>0</v>
      </c>
    </row>
    <row r="2782" spans="1:8" x14ac:dyDescent="0.2">
      <c r="A2782">
        <f t="shared" si="294"/>
        <v>1913</v>
      </c>
      <c r="B2782">
        <f t="shared" si="295"/>
        <v>55</v>
      </c>
      <c r="C2782" s="10" t="str">
        <f>IF(B2782=B2781," ",(LOOKUP(B2782,'Co List'!$A$3:$A$362,'Co List'!$B$3:$B$362)))</f>
        <v xml:space="preserve"> </v>
      </c>
      <c r="D2782" s="6" t="s">
        <v>388</v>
      </c>
      <c r="E2782">
        <v>0</v>
      </c>
      <c r="F2782">
        <v>0</v>
      </c>
      <c r="G2782">
        <v>0</v>
      </c>
      <c r="H2782">
        <v>0</v>
      </c>
    </row>
    <row r="2783" spans="1:8" x14ac:dyDescent="0.2">
      <c r="A2783">
        <f t="shared" si="294"/>
        <v>1914</v>
      </c>
      <c r="B2783">
        <f t="shared" si="295"/>
        <v>55</v>
      </c>
      <c r="C2783" s="10" t="str">
        <f>IF(B2783=B2782," ",(LOOKUP(B2783,'Co List'!$A$3:$A$362,'Co List'!$B$3:$B$362)))</f>
        <v xml:space="preserve"> </v>
      </c>
      <c r="D2783" s="6" t="s">
        <v>389</v>
      </c>
      <c r="E2783">
        <v>0</v>
      </c>
      <c r="F2783">
        <v>0</v>
      </c>
      <c r="G2783">
        <v>0</v>
      </c>
      <c r="H2783">
        <v>0</v>
      </c>
    </row>
    <row r="2784" spans="1:8" x14ac:dyDescent="0.2">
      <c r="A2784">
        <f t="shared" si="294"/>
        <v>1915</v>
      </c>
      <c r="B2784">
        <f t="shared" si="295"/>
        <v>55</v>
      </c>
      <c r="C2784" s="10" t="str">
        <f>IF(B2784=B2783," ",(LOOKUP(B2784,'Co List'!$A$3:$A$362,'Co List'!$B$3:$B$362)))</f>
        <v xml:space="preserve"> </v>
      </c>
      <c r="D2784" s="6" t="s">
        <v>390</v>
      </c>
      <c r="E2784">
        <v>0</v>
      </c>
      <c r="F2784">
        <v>0</v>
      </c>
      <c r="G2784">
        <v>0</v>
      </c>
      <c r="H2784">
        <v>0</v>
      </c>
    </row>
    <row r="2785" spans="1:8" x14ac:dyDescent="0.2">
      <c r="A2785">
        <f t="shared" si="294"/>
        <v>1916</v>
      </c>
      <c r="B2785">
        <f t="shared" si="295"/>
        <v>55</v>
      </c>
      <c r="C2785" s="10" t="str">
        <f>IF(B2785=B2784," ",(LOOKUP(B2785,'Co List'!$A$3:$A$362,'Co List'!$B$3:$B$362)))</f>
        <v xml:space="preserve"> </v>
      </c>
      <c r="D2785" s="6" t="s">
        <v>391</v>
      </c>
      <c r="E2785">
        <v>0</v>
      </c>
      <c r="F2785">
        <v>0</v>
      </c>
      <c r="G2785">
        <v>0</v>
      </c>
      <c r="H2785">
        <v>0</v>
      </c>
    </row>
    <row r="2786" spans="1:8" x14ac:dyDescent="0.2">
      <c r="A2786">
        <f t="shared" si="294"/>
        <v>1917</v>
      </c>
      <c r="B2786">
        <f t="shared" si="295"/>
        <v>55</v>
      </c>
      <c r="C2786" s="10" t="str">
        <f>IF(B2786=B2785," ",(LOOKUP(B2786,'Co List'!$A$3:$A$362,'Co List'!$B$3:$B$362)))</f>
        <v xml:space="preserve"> </v>
      </c>
      <c r="D2786" s="6" t="s">
        <v>392</v>
      </c>
      <c r="E2786">
        <v>0</v>
      </c>
      <c r="F2786">
        <v>0</v>
      </c>
      <c r="G2786">
        <v>0</v>
      </c>
      <c r="H2786">
        <v>0</v>
      </c>
    </row>
    <row r="2787" spans="1:8" x14ac:dyDescent="0.2">
      <c r="A2787">
        <f t="shared" si="294"/>
        <v>1918</v>
      </c>
      <c r="B2787">
        <f t="shared" si="295"/>
        <v>55</v>
      </c>
      <c r="C2787" s="10" t="str">
        <f>IF(B2787=B2786," ",(LOOKUP(B2787,'Co List'!$A$3:$A$362,'Co List'!$B$3:$B$362)))</f>
        <v xml:space="preserve"> </v>
      </c>
      <c r="D2787" s="6" t="s">
        <v>393</v>
      </c>
      <c r="E2787">
        <v>0</v>
      </c>
      <c r="F2787">
        <v>0</v>
      </c>
      <c r="G2787">
        <v>0</v>
      </c>
      <c r="H2787">
        <v>0</v>
      </c>
    </row>
    <row r="2788" spans="1:8" ht="15" x14ac:dyDescent="0.25">
      <c r="A2788">
        <f t="shared" si="294"/>
        <v>1919</v>
      </c>
      <c r="B2788">
        <f t="shared" si="295"/>
        <v>55</v>
      </c>
      <c r="C2788" s="10" t="str">
        <f>IF(B2788=B2787," ",(LOOKUP(B2788,'Co List'!$A$3:$A$362,'Co List'!$B$3:$B$362)))</f>
        <v xml:space="preserve"> </v>
      </c>
      <c r="D2788" s="8" t="s">
        <v>394</v>
      </c>
      <c r="E2788">
        <v>0</v>
      </c>
      <c r="F2788">
        <v>0</v>
      </c>
      <c r="G2788">
        <v>0</v>
      </c>
      <c r="H2788">
        <v>0</v>
      </c>
    </row>
    <row r="2789" spans="1:8" ht="15" x14ac:dyDescent="0.25">
      <c r="A2789">
        <f t="shared" si="294"/>
        <v>1920</v>
      </c>
      <c r="B2789">
        <f t="shared" si="295"/>
        <v>55</v>
      </c>
      <c r="C2789" s="10" t="str">
        <f>IF(B2789=B2788," ",(LOOKUP(B2789,'Co List'!$A$3:$A$362,'Co List'!$B$3:$B$362)))</f>
        <v xml:space="preserve"> </v>
      </c>
      <c r="D2789" s="8" t="s">
        <v>395</v>
      </c>
      <c r="E2789">
        <v>0</v>
      </c>
      <c r="F2789">
        <v>0</v>
      </c>
      <c r="G2789">
        <v>0</v>
      </c>
      <c r="H2789">
        <v>0</v>
      </c>
    </row>
    <row r="2790" spans="1:8" ht="15" x14ac:dyDescent="0.25">
      <c r="A2790">
        <f t="shared" si="294"/>
        <v>1921</v>
      </c>
      <c r="B2790">
        <f t="shared" si="295"/>
        <v>55</v>
      </c>
      <c r="C2790" s="10" t="str">
        <f>IF(B2790=B2789," ",(LOOKUP(B2790,'Co List'!$A$3:$A$362,'Co List'!$B$3:$B$362)))</f>
        <v xml:space="preserve"> </v>
      </c>
      <c r="D2790" s="8" t="s">
        <v>396</v>
      </c>
      <c r="E2790">
        <v>72992</v>
      </c>
      <c r="F2790">
        <v>88677</v>
      </c>
      <c r="G2790">
        <v>80855</v>
      </c>
      <c r="H2790">
        <v>88515</v>
      </c>
    </row>
    <row r="2791" spans="1:8" x14ac:dyDescent="0.2">
      <c r="A2791">
        <f t="shared" si="294"/>
        <v>1922</v>
      </c>
      <c r="B2791">
        <f t="shared" si="295"/>
        <v>55</v>
      </c>
      <c r="C2791" s="10" t="str">
        <f>IF(B2791=B2790," ",(LOOKUP(B2791,'Co List'!$A$3:$A$362,'Co List'!$B$3:$B$362)))</f>
        <v xml:space="preserve"> </v>
      </c>
      <c r="D2791" s="6" t="s">
        <v>397</v>
      </c>
      <c r="E2791">
        <v>64797</v>
      </c>
      <c r="F2791">
        <v>81263</v>
      </c>
      <c r="G2791">
        <v>76830</v>
      </c>
      <c r="H2791">
        <v>82860</v>
      </c>
    </row>
    <row r="2792" spans="1:8" x14ac:dyDescent="0.2">
      <c r="A2792">
        <f t="shared" si="294"/>
        <v>1923</v>
      </c>
      <c r="B2792">
        <f t="shared" si="295"/>
        <v>55</v>
      </c>
      <c r="C2792" s="10" t="str">
        <f>IF(B2792=B2791," ",(LOOKUP(B2792,'Co List'!$A$3:$A$362,'Co List'!$B$3:$B$362)))</f>
        <v xml:space="preserve"> </v>
      </c>
      <c r="D2792" s="6" t="s">
        <v>398</v>
      </c>
      <c r="E2792">
        <v>8195</v>
      </c>
      <c r="F2792">
        <v>7414</v>
      </c>
      <c r="G2792">
        <v>4025</v>
      </c>
      <c r="H2792">
        <v>5655</v>
      </c>
    </row>
    <row r="2793" spans="1:8" x14ac:dyDescent="0.2">
      <c r="A2793">
        <f t="shared" si="294"/>
        <v>1924</v>
      </c>
      <c r="B2793">
        <f t="shared" si="295"/>
        <v>55</v>
      </c>
      <c r="C2793" s="10" t="str">
        <f>IF(B2793=B2792," ",(LOOKUP(B2793,'Co List'!$A$3:$A$362,'Co List'!$B$3:$B$362)))</f>
        <v xml:space="preserve"> </v>
      </c>
      <c r="D2793" s="6" t="s">
        <v>399</v>
      </c>
      <c r="E2793">
        <v>0</v>
      </c>
      <c r="F2793">
        <v>0</v>
      </c>
      <c r="G2793">
        <v>0</v>
      </c>
      <c r="H2793">
        <v>0</v>
      </c>
    </row>
    <row r="2794" spans="1:8" x14ac:dyDescent="0.2">
      <c r="A2794">
        <f t="shared" si="294"/>
        <v>1925</v>
      </c>
      <c r="B2794">
        <f t="shared" si="295"/>
        <v>55</v>
      </c>
      <c r="C2794" s="10" t="str">
        <f>IF(B2794=B2793," ",(LOOKUP(B2794,'Co List'!$A$3:$A$362,'Co List'!$B$3:$B$362)))</f>
        <v xml:space="preserve"> </v>
      </c>
      <c r="D2794" s="6" t="s">
        <v>400</v>
      </c>
      <c r="E2794">
        <v>0</v>
      </c>
      <c r="F2794">
        <v>0</v>
      </c>
      <c r="G2794">
        <v>0</v>
      </c>
      <c r="H2794">
        <v>0</v>
      </c>
    </row>
    <row r="2795" spans="1:8" x14ac:dyDescent="0.2">
      <c r="A2795">
        <f t="shared" si="294"/>
        <v>1926</v>
      </c>
      <c r="B2795">
        <f t="shared" si="295"/>
        <v>55</v>
      </c>
      <c r="C2795" s="10" t="str">
        <f>IF(B2795=B2794," ",(LOOKUP(B2795,'Co List'!$A$3:$A$362,'Co List'!$B$3:$B$362)))</f>
        <v xml:space="preserve"> </v>
      </c>
      <c r="D2795" s="6" t="s">
        <v>401</v>
      </c>
      <c r="E2795">
        <v>26.761161000000001</v>
      </c>
      <c r="F2795">
        <v>34.780563999999998</v>
      </c>
      <c r="G2795">
        <v>36.033270000000009</v>
      </c>
      <c r="H2795">
        <v>58.250579999999999</v>
      </c>
    </row>
    <row r="2796" spans="1:8" x14ac:dyDescent="0.2">
      <c r="A2796">
        <f t="shared" si="294"/>
        <v>1927</v>
      </c>
      <c r="B2796">
        <f t="shared" si="295"/>
        <v>55</v>
      </c>
      <c r="C2796" s="10" t="str">
        <f>IF(B2796=B2795," ",(LOOKUP(B2796,'Co List'!$A$3:$A$362,'Co List'!$B$3:$B$362)))</f>
        <v xml:space="preserve"> </v>
      </c>
      <c r="D2796" s="6" t="s">
        <v>402</v>
      </c>
      <c r="E2796">
        <v>7.2689649999999997</v>
      </c>
      <c r="F2796">
        <v>7.5993500000000003</v>
      </c>
      <c r="G2796">
        <v>4.4114000000000004</v>
      </c>
      <c r="H2796">
        <v>6.7351049999999999</v>
      </c>
    </row>
    <row r="2797" spans="1:8" x14ac:dyDescent="0.2">
      <c r="A2797">
        <f t="shared" si="294"/>
        <v>1928</v>
      </c>
      <c r="B2797">
        <f t="shared" si="295"/>
        <v>55</v>
      </c>
      <c r="C2797" s="10" t="str">
        <f>IF(B2797=B2796," ",(LOOKUP(B2797,'Co List'!$A$3:$A$362,'Co List'!$B$3:$B$362)))</f>
        <v xml:space="preserve"> </v>
      </c>
      <c r="D2797" s="6" t="s">
        <v>403</v>
      </c>
      <c r="E2797">
        <v>0</v>
      </c>
      <c r="F2797">
        <v>0</v>
      </c>
      <c r="G2797">
        <v>0</v>
      </c>
      <c r="H2797">
        <v>0</v>
      </c>
    </row>
    <row r="2798" spans="1:8" x14ac:dyDescent="0.2">
      <c r="A2798">
        <f t="shared" si="294"/>
        <v>1929</v>
      </c>
      <c r="B2798">
        <f t="shared" si="295"/>
        <v>55</v>
      </c>
      <c r="C2798" s="10" t="str">
        <f>IF(B2798=B2797," ",(LOOKUP(B2798,'Co List'!$A$3:$A$362,'Co List'!$B$3:$B$362)))</f>
        <v xml:space="preserve"> </v>
      </c>
      <c r="D2798" s="6" t="s">
        <v>404</v>
      </c>
      <c r="E2798" s="11">
        <v>34.030126000000003</v>
      </c>
      <c r="F2798" s="11">
        <v>42.379913999999999</v>
      </c>
      <c r="G2798" s="11">
        <v>40.444670000000009</v>
      </c>
      <c r="H2798" s="11">
        <v>64.985685000000004</v>
      </c>
    </row>
    <row r="2799" spans="1:8" x14ac:dyDescent="0.2">
      <c r="A2799">
        <f t="shared" si="294"/>
        <v>1930</v>
      </c>
      <c r="B2799">
        <f t="shared" si="295"/>
        <v>55</v>
      </c>
      <c r="C2799" s="10" t="str">
        <f>IF(B2799=B2798," ",(LOOKUP(B2799,'Co List'!$A$3:$A$362,'Co List'!$B$3:$B$362)))</f>
        <v xml:space="preserve"> </v>
      </c>
      <c r="D2799" s="6" t="s">
        <v>405</v>
      </c>
      <c r="E2799">
        <v>355.31</v>
      </c>
      <c r="F2799">
        <v>545.48</v>
      </c>
      <c r="G2799">
        <v>459.72</v>
      </c>
      <c r="H2799">
        <v>559.71</v>
      </c>
    </row>
    <row r="2800" spans="1:8" x14ac:dyDescent="0.2">
      <c r="A2800">
        <f t="shared" si="294"/>
        <v>1931</v>
      </c>
      <c r="B2800">
        <f t="shared" si="295"/>
        <v>55</v>
      </c>
      <c r="C2800" s="10" t="str">
        <f>IF(B2800=B2799," ",(LOOKUP(B2800,'Co List'!$A$3:$A$362,'Co List'!$B$3:$B$362)))</f>
        <v xml:space="preserve"> </v>
      </c>
      <c r="D2800" s="6" t="s">
        <v>406</v>
      </c>
      <c r="E2800">
        <v>68.41</v>
      </c>
      <c r="F2800">
        <v>130.12</v>
      </c>
      <c r="G2800">
        <v>35.9</v>
      </c>
      <c r="H2800">
        <v>114.52</v>
      </c>
    </row>
    <row r="2801" spans="1:16" x14ac:dyDescent="0.2">
      <c r="A2801">
        <f t="shared" si="294"/>
        <v>1932</v>
      </c>
      <c r="B2801">
        <f t="shared" si="295"/>
        <v>55</v>
      </c>
      <c r="C2801" s="10" t="str">
        <f>IF(B2801=B2800," ",(LOOKUP(B2801,'Co List'!$A$3:$A$362,'Co List'!$B$3:$B$362)))</f>
        <v xml:space="preserve"> </v>
      </c>
      <c r="D2801" s="6" t="s">
        <v>407</v>
      </c>
      <c r="E2801" s="11">
        <v>15.05</v>
      </c>
      <c r="F2801" s="11">
        <v>38.799999999999997</v>
      </c>
      <c r="G2801" s="11">
        <v>-16.37</v>
      </c>
      <c r="H2801" s="11">
        <v>27.31</v>
      </c>
    </row>
    <row r="2802" spans="1:16" x14ac:dyDescent="0.2">
      <c r="A2802">
        <f t="shared" si="294"/>
        <v>1933</v>
      </c>
      <c r="B2802">
        <f t="shared" si="295"/>
        <v>55</v>
      </c>
      <c r="C2802" s="10" t="str">
        <f>IF(B2802=B2801," ",(LOOKUP(B2802,'Co List'!$A$3:$A$362,'Co List'!$B$3:$B$362)))</f>
        <v xml:space="preserve"> </v>
      </c>
      <c r="D2802" s="6" t="s">
        <v>408</v>
      </c>
      <c r="E2802">
        <v>15.75</v>
      </c>
      <c r="F2802">
        <v>15.75</v>
      </c>
      <c r="G2802">
        <v>15.75</v>
      </c>
      <c r="H2802">
        <v>15.75</v>
      </c>
    </row>
    <row r="2803" spans="1:16" x14ac:dyDescent="0.2">
      <c r="A2803">
        <f t="shared" si="294"/>
        <v>1934</v>
      </c>
      <c r="B2803">
        <f t="shared" si="295"/>
        <v>55</v>
      </c>
      <c r="C2803" s="10" t="str">
        <f>IF(B2803=B2802," ",(LOOKUP(B2803,'Co List'!$A$3:$A$362,'Co List'!$B$3:$B$362)))</f>
        <v xml:space="preserve"> </v>
      </c>
      <c r="D2803" s="6" t="s">
        <v>409</v>
      </c>
      <c r="E2803">
        <v>17.489999999999998</v>
      </c>
      <c r="F2803">
        <v>22.71</v>
      </c>
      <c r="G2803">
        <v>21.31</v>
      </c>
      <c r="H2803">
        <v>32.32</v>
      </c>
    </row>
    <row r="2804" spans="1:16" x14ac:dyDescent="0.2">
      <c r="A2804">
        <f t="shared" si="294"/>
        <v>1935</v>
      </c>
      <c r="B2804">
        <f t="shared" si="295"/>
        <v>55</v>
      </c>
      <c r="C2804" s="10" t="str">
        <f>IF(B2804=B2803," ",(LOOKUP(B2804,'Co List'!$A$3:$A$362,'Co List'!$B$3:$B$362)))</f>
        <v xml:space="preserve"> </v>
      </c>
      <c r="D2804" s="6" t="s">
        <v>410</v>
      </c>
      <c r="E2804">
        <v>34.030126000000003</v>
      </c>
      <c r="F2804">
        <v>42.379913999999999</v>
      </c>
      <c r="G2804">
        <v>40.444670000000009</v>
      </c>
      <c r="H2804">
        <v>64.985685000000004</v>
      </c>
    </row>
    <row r="2805" spans="1:16" x14ac:dyDescent="0.2">
      <c r="A2805">
        <f t="shared" si="294"/>
        <v>1936</v>
      </c>
      <c r="B2805">
        <f t="shared" si="295"/>
        <v>55</v>
      </c>
      <c r="C2805" s="10" t="str">
        <f>IF(B2805=B2804," ",(LOOKUP(B2805,'Co List'!$A$3:$A$362,'Co List'!$B$3:$B$362)))</f>
        <v xml:space="preserve"> </v>
      </c>
      <c r="D2805" s="6" t="s">
        <v>411</v>
      </c>
      <c r="E2805">
        <v>34.030126000000003</v>
      </c>
      <c r="F2805">
        <v>42.379913999999999</v>
      </c>
      <c r="G2805">
        <v>40.444670000000009</v>
      </c>
      <c r="H2805">
        <v>64.985685000000004</v>
      </c>
    </row>
    <row r="2806" spans="1:16" x14ac:dyDescent="0.2">
      <c r="A2806">
        <f t="shared" si="294"/>
        <v>1937</v>
      </c>
      <c r="B2806">
        <f t="shared" si="295"/>
        <v>55</v>
      </c>
      <c r="C2806" s="10" t="str">
        <f>IF(B2806=B2805," ",(LOOKUP(B2806,'Co List'!$A$3:$A$362,'Co List'!$B$3:$B$362)))</f>
        <v xml:space="preserve"> </v>
      </c>
      <c r="D2806" s="6" t="s">
        <v>412</v>
      </c>
      <c r="E2806">
        <v>16.540126000000004</v>
      </c>
      <c r="F2806">
        <v>19.669913999999999</v>
      </c>
      <c r="G2806">
        <v>19.134670000000011</v>
      </c>
      <c r="H2806">
        <v>32.665685000000003</v>
      </c>
    </row>
    <row r="2807" spans="1:16" ht="13.5" thickBot="1" x14ac:dyDescent="0.25">
      <c r="A2807">
        <f t="shared" si="294"/>
        <v>1938</v>
      </c>
      <c r="B2807">
        <f t="shared" si="295"/>
        <v>55</v>
      </c>
      <c r="C2807" s="10" t="str">
        <f>IF(B2807=B2806," ",(LOOKUP(B2807,'Co List'!$A$3:$A$362,'Co List'!$B$3:$B$362)))</f>
        <v xml:space="preserve"> </v>
      </c>
      <c r="D2807" s="9" t="s">
        <v>413</v>
      </c>
      <c r="E2807">
        <v>12</v>
      </c>
      <c r="F2807">
        <v>12</v>
      </c>
      <c r="G2807">
        <v>12</v>
      </c>
      <c r="H2807">
        <v>12</v>
      </c>
    </row>
    <row r="2808" spans="1:16" ht="15" x14ac:dyDescent="0.25">
      <c r="A2808">
        <f t="shared" si="294"/>
        <v>1939</v>
      </c>
      <c r="B2808">
        <f t="shared" si="295"/>
        <v>56</v>
      </c>
      <c r="C2808" s="10" t="str">
        <f>IF(B2808=B2807," ",(LOOKUP(B2808,'Co List'!$A$3:$A$362,'Co List'!$B$3:$B$362)))</f>
        <v>BANNARI AMMAN SUGAR LTD.</v>
      </c>
      <c r="D2808" s="4" t="s">
        <v>362</v>
      </c>
      <c r="E2808">
        <v>44.276088996737158</v>
      </c>
      <c r="F2808">
        <v>63.144269067039971</v>
      </c>
      <c r="G2808">
        <v>59.414751283516551</v>
      </c>
      <c r="H2808">
        <v>55.762744118232469</v>
      </c>
      <c r="J2808">
        <f t="shared" ref="J2808" si="300">COUNTIF(E2850:H2850,0)</f>
        <v>0</v>
      </c>
      <c r="K2808">
        <f>SUM(E2808:H2808)/(4-J2808)</f>
        <v>55.649463366381532</v>
      </c>
      <c r="L2808">
        <f>SUM(E2818:H2818)/(4-J2808)</f>
        <v>117983.45881207427</v>
      </c>
      <c r="M2808">
        <f>E2818</f>
        <v>70617.697225865079</v>
      </c>
      <c r="N2808">
        <f t="shared" ref="N2808" si="301">F2818</f>
        <v>125242.39709088109</v>
      </c>
      <c r="O2808">
        <f t="shared" ref="O2808" si="302">G2818</f>
        <v>140753.6006660937</v>
      </c>
      <c r="P2808">
        <f t="shared" ref="P2808" si="303">H2818</f>
        <v>135320.14026545719</v>
      </c>
    </row>
    <row r="2809" spans="1:16" x14ac:dyDescent="0.2">
      <c r="A2809">
        <f t="shared" si="294"/>
        <v>1940</v>
      </c>
      <c r="B2809">
        <f t="shared" si="295"/>
        <v>56</v>
      </c>
      <c r="C2809" s="10" t="str">
        <f>IF(B2809=B2808," ",(LOOKUP(B2809,'Co List'!$A$3:$A$362,'Co List'!$B$3:$B$362)))</f>
        <v xml:space="preserve"> </v>
      </c>
      <c r="D2809" s="6" t="s">
        <v>364</v>
      </c>
      <c r="E2809">
        <v>0</v>
      </c>
      <c r="F2809">
        <v>0</v>
      </c>
      <c r="G2809">
        <v>0</v>
      </c>
      <c r="H2809">
        <v>0</v>
      </c>
    </row>
    <row r="2810" spans="1:16" x14ac:dyDescent="0.2">
      <c r="A2810">
        <f t="shared" si="294"/>
        <v>1941</v>
      </c>
      <c r="B2810">
        <f t="shared" si="295"/>
        <v>56</v>
      </c>
      <c r="C2810" s="10" t="str">
        <f>IF(B2810=B2809," ",(LOOKUP(B2810,'Co List'!$A$3:$A$362,'Co List'!$B$3:$B$362)))</f>
        <v xml:space="preserve"> </v>
      </c>
      <c r="D2810" s="6" t="s">
        <v>365</v>
      </c>
      <c r="E2810">
        <v>1.3794351590589258</v>
      </c>
      <c r="F2810">
        <v>1.3909675213509938</v>
      </c>
      <c r="G2810">
        <v>1.3864514901661751</v>
      </c>
      <c r="H2810">
        <v>1.3865145783624728</v>
      </c>
    </row>
    <row r="2811" spans="1:16" x14ac:dyDescent="0.2">
      <c r="A2811">
        <f t="shared" si="294"/>
        <v>1942</v>
      </c>
      <c r="B2811">
        <f t="shared" si="295"/>
        <v>56</v>
      </c>
      <c r="C2811" s="10" t="str">
        <f>IF(B2811=B2810," ",(LOOKUP(B2811,'Co List'!$A$3:$A$362,'Co List'!$B$3:$B$362)))</f>
        <v xml:space="preserve"> </v>
      </c>
      <c r="D2811" s="7" t="s">
        <v>366</v>
      </c>
      <c r="E2811">
        <v>8.0519135292823609</v>
      </c>
      <c r="F2811">
        <v>15.148579647162547</v>
      </c>
      <c r="G2811">
        <v>11.886969062249278</v>
      </c>
      <c r="H2811">
        <v>10.100477724443339</v>
      </c>
    </row>
    <row r="2812" spans="1:16" x14ac:dyDescent="0.2">
      <c r="A2812">
        <f t="shared" si="294"/>
        <v>1943</v>
      </c>
      <c r="B2812">
        <f t="shared" si="295"/>
        <v>56</v>
      </c>
      <c r="C2812" s="10" t="str">
        <f>IF(B2812=B2811," ",(LOOKUP(B2812,'Co List'!$A$3:$A$362,'Co List'!$B$3:$B$362)))</f>
        <v xml:space="preserve"> </v>
      </c>
      <c r="D2812" s="6" t="s">
        <v>367</v>
      </c>
      <c r="E2812">
        <v>49166.397845759995</v>
      </c>
      <c r="F2812">
        <v>236039.19542193945</v>
      </c>
      <c r="G2812">
        <v>133213.7049650707</v>
      </c>
      <c r="H2812">
        <v>94974.831741617905</v>
      </c>
    </row>
    <row r="2813" spans="1:16" x14ac:dyDescent="0.2">
      <c r="A2813">
        <f t="shared" si="294"/>
        <v>1944</v>
      </c>
      <c r="B2813">
        <f t="shared" si="295"/>
        <v>56</v>
      </c>
      <c r="C2813" s="10" t="str">
        <f>IF(B2813=B2812," ",(LOOKUP(B2813,'Co List'!$A$3:$A$362,'Co List'!$B$3:$B$362)))</f>
        <v xml:space="preserve"> </v>
      </c>
      <c r="D2813" s="6" t="s">
        <v>368</v>
      </c>
      <c r="E2813">
        <v>0.61730375119858982</v>
      </c>
      <c r="F2813">
        <v>1.0948049082657858</v>
      </c>
      <c r="G2813">
        <v>1.2303959078130868</v>
      </c>
      <c r="H2813">
        <v>1.1828993790523981</v>
      </c>
    </row>
    <row r="2814" spans="1:16" x14ac:dyDescent="0.2">
      <c r="A2814">
        <f t="shared" si="294"/>
        <v>1945</v>
      </c>
      <c r="B2814">
        <f t="shared" si="295"/>
        <v>56</v>
      </c>
      <c r="C2814" s="10" t="str">
        <f>IF(B2814=B2813," ",(LOOKUP(B2814,'Co List'!$A$3:$A$362,'Co List'!$B$3:$B$362)))</f>
        <v xml:space="preserve"> </v>
      </c>
      <c r="D2814" s="6" t="s">
        <v>369</v>
      </c>
      <c r="E2814">
        <v>29.0154068641076</v>
      </c>
      <c r="F2814">
        <v>83.45598526746258</v>
      </c>
      <c r="G2814">
        <v>61.202539640879081</v>
      </c>
      <c r="H2814">
        <v>48.420274185228173</v>
      </c>
    </row>
    <row r="2815" spans="1:16" x14ac:dyDescent="0.2">
      <c r="A2815">
        <f t="shared" si="294"/>
        <v>1946</v>
      </c>
      <c r="B2815">
        <f t="shared" si="295"/>
        <v>56</v>
      </c>
      <c r="C2815" s="10" t="str">
        <f>IF(B2815=B2814," ",(LOOKUP(B2815,'Co List'!$A$3:$A$362,'Co List'!$B$3:$B$362)))</f>
        <v xml:space="preserve"> </v>
      </c>
      <c r="D2815" s="6" t="s">
        <v>370</v>
      </c>
      <c r="E2815">
        <v>0</v>
      </c>
      <c r="F2815">
        <v>0</v>
      </c>
      <c r="G2815">
        <v>0</v>
      </c>
      <c r="H2815">
        <v>0</v>
      </c>
    </row>
    <row r="2816" spans="1:16" x14ac:dyDescent="0.2">
      <c r="A2816">
        <f t="shared" si="294"/>
        <v>1947</v>
      </c>
      <c r="B2816">
        <f t="shared" si="295"/>
        <v>56</v>
      </c>
      <c r="C2816" s="10" t="str">
        <f>IF(B2816=B2815," ",(LOOKUP(B2816,'Co List'!$A$3:$A$362,'Co List'!$B$3:$B$362)))</f>
        <v xml:space="preserve"> </v>
      </c>
      <c r="D2816" s="6" t="s">
        <v>371</v>
      </c>
      <c r="E2816">
        <v>100.00000000000001</v>
      </c>
      <c r="F2816">
        <v>100</v>
      </c>
      <c r="G2816">
        <v>100.00000000000003</v>
      </c>
      <c r="H2816">
        <v>100.00000000000003</v>
      </c>
    </row>
    <row r="2817" spans="1:8" x14ac:dyDescent="0.2">
      <c r="A2817">
        <f t="shared" si="294"/>
        <v>1948</v>
      </c>
      <c r="B2817">
        <f t="shared" si="295"/>
        <v>56</v>
      </c>
      <c r="C2817" s="10" t="str">
        <f>IF(B2817=B2816," ",(LOOKUP(B2817,'Co List'!$A$3:$A$362,'Co List'!$B$3:$B$362)))</f>
        <v xml:space="preserve"> </v>
      </c>
      <c r="D2817" s="6" t="s">
        <v>372</v>
      </c>
      <c r="E2817">
        <v>0</v>
      </c>
      <c r="F2817">
        <v>0</v>
      </c>
      <c r="G2817">
        <v>0</v>
      </c>
      <c r="H2817">
        <v>0</v>
      </c>
    </row>
    <row r="2818" spans="1:8" x14ac:dyDescent="0.2">
      <c r="A2818">
        <f t="shared" si="294"/>
        <v>1949</v>
      </c>
      <c r="B2818">
        <f t="shared" si="295"/>
        <v>56</v>
      </c>
      <c r="C2818" s="10" t="str">
        <f>IF(B2818=B2817," ",(LOOKUP(B2818,'Co List'!$A$3:$A$362,'Co List'!$B$3:$B$362)))</f>
        <v xml:space="preserve"> </v>
      </c>
      <c r="D2818" s="6" t="s">
        <v>373</v>
      </c>
      <c r="E2818">
        <v>70617.697225865079</v>
      </c>
      <c r="F2818">
        <v>125242.39709088109</v>
      </c>
      <c r="G2818">
        <v>140753.6006660937</v>
      </c>
      <c r="H2818">
        <v>135320.14026545719</v>
      </c>
    </row>
    <row r="2819" spans="1:8" x14ac:dyDescent="0.2">
      <c r="A2819">
        <f t="shared" si="294"/>
        <v>1950</v>
      </c>
      <c r="B2819">
        <f t="shared" si="295"/>
        <v>56</v>
      </c>
      <c r="C2819" s="10" t="str">
        <f>IF(B2819=B2818," ",(LOOKUP(B2819,'Co List'!$A$3:$A$362,'Co List'!$B$3:$B$362)))</f>
        <v xml:space="preserve"> </v>
      </c>
      <c r="D2819" s="6" t="s">
        <v>374</v>
      </c>
      <c r="E2819">
        <v>70117.155556359066</v>
      </c>
      <c r="F2819">
        <v>124345.05754582127</v>
      </c>
      <c r="G2819">
        <v>139749.25395638199</v>
      </c>
      <c r="H2819">
        <v>134355.20148089915</v>
      </c>
    </row>
    <row r="2820" spans="1:8" x14ac:dyDescent="0.2">
      <c r="A2820">
        <f t="shared" si="294"/>
        <v>1951</v>
      </c>
      <c r="B2820">
        <f t="shared" si="295"/>
        <v>56</v>
      </c>
      <c r="C2820" s="10" t="str">
        <f>IF(B2820=B2819," ",(LOOKUP(B2820,'Co List'!$A$3:$A$362,'Co List'!$B$3:$B$362)))</f>
        <v xml:space="preserve"> </v>
      </c>
      <c r="D2820" s="6" t="s">
        <v>375</v>
      </c>
      <c r="E2820">
        <v>179.96677863025636</v>
      </c>
      <c r="F2820">
        <v>322.2811481806504</v>
      </c>
      <c r="G2820">
        <v>360.65737327479428</v>
      </c>
      <c r="H2820">
        <v>346.22953198550312</v>
      </c>
    </row>
    <row r="2821" spans="1:8" x14ac:dyDescent="0.2">
      <c r="A2821">
        <f t="shared" ref="A2821:A2884" si="304">IF(A2820&gt;0,A2820+1,(IF($C$1=C2821,1,0)))</f>
        <v>1952</v>
      </c>
      <c r="B2821">
        <f t="shared" ref="B2821:B2884" si="305">IF(D2821=$D$3,B2820+1,B2820)</f>
        <v>56</v>
      </c>
      <c r="C2821" s="10" t="str">
        <f>IF(B2821=B2820," ",(LOOKUP(B2821,'Co List'!$A$3:$A$362,'Co List'!$B$3:$B$362)))</f>
        <v xml:space="preserve"> </v>
      </c>
      <c r="D2821" s="6" t="s">
        <v>376</v>
      </c>
      <c r="E2821">
        <v>320.57489087576289</v>
      </c>
      <c r="F2821">
        <v>575.05839687918444</v>
      </c>
      <c r="G2821">
        <v>643.68933643691821</v>
      </c>
      <c r="H2821">
        <v>618.70925257255067</v>
      </c>
    </row>
    <row r="2822" spans="1:8" x14ac:dyDescent="0.2">
      <c r="A2822">
        <f t="shared" si="304"/>
        <v>1953</v>
      </c>
      <c r="B2822">
        <f t="shared" si="305"/>
        <v>56</v>
      </c>
      <c r="C2822" s="10" t="str">
        <f>IF(B2822=B2821," ",(LOOKUP(B2822,'Co List'!$A$3:$A$362,'Co List'!$B$3:$B$362)))</f>
        <v xml:space="preserve"> </v>
      </c>
      <c r="D2822" s="6" t="s">
        <v>377</v>
      </c>
      <c r="E2822">
        <v>70617.697225865079</v>
      </c>
      <c r="F2822">
        <v>125242.39709088109</v>
      </c>
      <c r="G2822">
        <v>140753.6006660937</v>
      </c>
      <c r="H2822">
        <v>135320.14026545719</v>
      </c>
    </row>
    <row r="2823" spans="1:8" ht="15" x14ac:dyDescent="0.25">
      <c r="A2823">
        <f t="shared" si="304"/>
        <v>1954</v>
      </c>
      <c r="B2823">
        <f t="shared" si="305"/>
        <v>56</v>
      </c>
      <c r="C2823" s="10" t="str">
        <f>IF(B2823=B2822," ",(LOOKUP(B2823,'Co List'!$A$3:$A$362,'Co List'!$B$3:$B$362)))</f>
        <v xml:space="preserve"> </v>
      </c>
      <c r="D2823" s="8" t="s">
        <v>378</v>
      </c>
      <c r="E2823">
        <v>1031.3001000000002</v>
      </c>
      <c r="F2823">
        <v>553.12798000000009</v>
      </c>
      <c r="G2823">
        <v>1204.8262200000001</v>
      </c>
      <c r="H2823">
        <v>1294.7040599999998</v>
      </c>
    </row>
    <row r="2824" spans="1:8" ht="15" x14ac:dyDescent="0.25">
      <c r="A2824">
        <f t="shared" si="304"/>
        <v>1955</v>
      </c>
      <c r="B2824">
        <f t="shared" si="305"/>
        <v>56</v>
      </c>
      <c r="C2824" s="10" t="str">
        <f>IF(B2824=B2823," ",(LOOKUP(B2824,'Co List'!$A$3:$A$362,'Co List'!$B$3:$B$362)))</f>
        <v xml:space="preserve"> </v>
      </c>
      <c r="D2824" s="8" t="s">
        <v>379</v>
      </c>
      <c r="E2824">
        <v>340.39831408577481</v>
      </c>
      <c r="F2824">
        <v>331.55812310865684</v>
      </c>
      <c r="G2824">
        <v>327.07359918333265</v>
      </c>
      <c r="H2824">
        <v>95.220321995131499</v>
      </c>
    </row>
    <row r="2825" spans="1:8" ht="15" x14ac:dyDescent="0.25">
      <c r="A2825">
        <f t="shared" si="304"/>
        <v>1956</v>
      </c>
      <c r="B2825">
        <f t="shared" si="305"/>
        <v>56</v>
      </c>
      <c r="C2825" s="10" t="str">
        <f>IF(B2825=B2824," ",(LOOKUP(B2825,'Co List'!$A$3:$A$362,'Co List'!$B$3:$B$362)))</f>
        <v xml:space="preserve"> </v>
      </c>
      <c r="D2825" s="8" t="s">
        <v>380</v>
      </c>
      <c r="E2825">
        <v>69245.998811779311</v>
      </c>
      <c r="F2825">
        <v>124357.71098777243</v>
      </c>
      <c r="G2825">
        <v>139221.70084691039</v>
      </c>
      <c r="H2825">
        <v>133930.21588346208</v>
      </c>
    </row>
    <row r="2826" spans="1:8" ht="15" x14ac:dyDescent="0.25">
      <c r="A2826">
        <f t="shared" si="304"/>
        <v>1957</v>
      </c>
      <c r="B2826">
        <f t="shared" si="305"/>
        <v>56</v>
      </c>
      <c r="C2826" s="10" t="str">
        <f>IF(B2826=B2825," ",(LOOKUP(B2826,'Co List'!$A$3:$A$362,'Co List'!$B$3:$B$362)))</f>
        <v xml:space="preserve"> </v>
      </c>
      <c r="D2826" s="8" t="s">
        <v>381</v>
      </c>
      <c r="E2826">
        <v>0</v>
      </c>
      <c r="F2826">
        <v>0</v>
      </c>
      <c r="G2826">
        <v>0</v>
      </c>
      <c r="H2826">
        <v>0</v>
      </c>
    </row>
    <row r="2827" spans="1:8" ht="15" x14ac:dyDescent="0.25">
      <c r="A2827">
        <f t="shared" si="304"/>
        <v>1958</v>
      </c>
      <c r="B2827">
        <f t="shared" si="305"/>
        <v>56</v>
      </c>
      <c r="C2827" s="10" t="str">
        <f>IF(B2827=B2826," ",(LOOKUP(B2827,'Co List'!$A$3:$A$362,'Co List'!$B$3:$B$362)))</f>
        <v xml:space="preserve"> </v>
      </c>
      <c r="D2827" s="8" t="s">
        <v>382</v>
      </c>
      <c r="E2827">
        <v>0</v>
      </c>
      <c r="F2827">
        <v>0</v>
      </c>
      <c r="G2827">
        <v>0</v>
      </c>
      <c r="H2827">
        <v>0</v>
      </c>
    </row>
    <row r="2828" spans="1:8" ht="15" x14ac:dyDescent="0.25">
      <c r="A2828">
        <f t="shared" si="304"/>
        <v>1959</v>
      </c>
      <c r="B2828">
        <f t="shared" si="305"/>
        <v>56</v>
      </c>
      <c r="C2828" s="10" t="str">
        <f>IF(B2828=B2827," ",(LOOKUP(B2828,'Co List'!$A$3:$A$362,'Co List'!$B$3:$B$362)))</f>
        <v xml:space="preserve"> </v>
      </c>
      <c r="D2828" s="8" t="s">
        <v>383</v>
      </c>
      <c r="E2828">
        <v>0</v>
      </c>
      <c r="F2828">
        <v>0</v>
      </c>
      <c r="G2828">
        <v>0</v>
      </c>
      <c r="H2828">
        <v>0</v>
      </c>
    </row>
    <row r="2829" spans="1:8" x14ac:dyDescent="0.2">
      <c r="A2829">
        <f t="shared" si="304"/>
        <v>1960</v>
      </c>
      <c r="B2829">
        <f t="shared" si="305"/>
        <v>56</v>
      </c>
      <c r="C2829" s="10" t="str">
        <f>IF(B2829=B2828," ",(LOOKUP(B2829,'Co List'!$A$3:$A$362,'Co List'!$B$3:$B$362)))</f>
        <v xml:space="preserve"> </v>
      </c>
      <c r="D2829" s="6" t="s">
        <v>384</v>
      </c>
      <c r="E2829">
        <v>0</v>
      </c>
      <c r="F2829">
        <v>0</v>
      </c>
      <c r="G2829">
        <v>0</v>
      </c>
      <c r="H2829">
        <v>0</v>
      </c>
    </row>
    <row r="2830" spans="1:8" x14ac:dyDescent="0.2">
      <c r="A2830">
        <f t="shared" si="304"/>
        <v>1961</v>
      </c>
      <c r="B2830">
        <f t="shared" si="305"/>
        <v>56</v>
      </c>
      <c r="C2830" s="10" t="str">
        <f>IF(B2830=B2829," ",(LOOKUP(B2830,'Co List'!$A$3:$A$362,'Co List'!$B$3:$B$362)))</f>
        <v xml:space="preserve"> </v>
      </c>
      <c r="D2830" s="6" t="s">
        <v>385</v>
      </c>
      <c r="E2830">
        <v>0</v>
      </c>
      <c r="F2830">
        <v>0</v>
      </c>
      <c r="G2830">
        <v>0</v>
      </c>
      <c r="H2830">
        <v>0</v>
      </c>
    </row>
    <row r="2831" spans="1:8" x14ac:dyDescent="0.2">
      <c r="A2831">
        <f t="shared" si="304"/>
        <v>1962</v>
      </c>
      <c r="B2831">
        <f t="shared" si="305"/>
        <v>56</v>
      </c>
      <c r="C2831" s="10" t="str">
        <f>IF(B2831=B2830," ",(LOOKUP(B2831,'Co List'!$A$3:$A$362,'Co List'!$B$3:$B$362)))</f>
        <v xml:space="preserve"> </v>
      </c>
      <c r="D2831" s="6" t="s">
        <v>386</v>
      </c>
      <c r="E2831">
        <v>0</v>
      </c>
      <c r="F2831">
        <v>0</v>
      </c>
      <c r="G2831">
        <v>0</v>
      </c>
      <c r="H2831">
        <v>0</v>
      </c>
    </row>
    <row r="2832" spans="1:8" x14ac:dyDescent="0.2">
      <c r="A2832">
        <f t="shared" si="304"/>
        <v>1963</v>
      </c>
      <c r="B2832">
        <f t="shared" si="305"/>
        <v>56</v>
      </c>
      <c r="C2832" s="10" t="str">
        <f>IF(B2832=B2831," ",(LOOKUP(B2832,'Co List'!$A$3:$A$362,'Co List'!$B$3:$B$362)))</f>
        <v xml:space="preserve"> </v>
      </c>
      <c r="D2832" s="6" t="s">
        <v>387</v>
      </c>
      <c r="E2832">
        <v>0</v>
      </c>
      <c r="F2832">
        <v>0</v>
      </c>
      <c r="G2832">
        <v>0</v>
      </c>
      <c r="H2832">
        <v>0</v>
      </c>
    </row>
    <row r="2833" spans="1:8" x14ac:dyDescent="0.2">
      <c r="A2833">
        <f t="shared" si="304"/>
        <v>1964</v>
      </c>
      <c r="B2833">
        <f t="shared" si="305"/>
        <v>56</v>
      </c>
      <c r="C2833" s="10" t="str">
        <f>IF(B2833=B2832," ",(LOOKUP(B2833,'Co List'!$A$3:$A$362,'Co List'!$B$3:$B$362)))</f>
        <v xml:space="preserve"> </v>
      </c>
      <c r="D2833" s="6" t="s">
        <v>388</v>
      </c>
      <c r="E2833">
        <v>0</v>
      </c>
      <c r="F2833">
        <v>0</v>
      </c>
      <c r="G2833">
        <v>0</v>
      </c>
      <c r="H2833">
        <v>0</v>
      </c>
    </row>
    <row r="2834" spans="1:8" x14ac:dyDescent="0.2">
      <c r="A2834">
        <f t="shared" si="304"/>
        <v>1965</v>
      </c>
      <c r="B2834">
        <f t="shared" si="305"/>
        <v>56</v>
      </c>
      <c r="C2834" s="10" t="str">
        <f>IF(B2834=B2833," ",(LOOKUP(B2834,'Co List'!$A$3:$A$362,'Co List'!$B$3:$B$362)))</f>
        <v xml:space="preserve"> </v>
      </c>
      <c r="D2834" s="6" t="s">
        <v>389</v>
      </c>
      <c r="E2834">
        <v>0</v>
      </c>
      <c r="F2834">
        <v>0</v>
      </c>
      <c r="G2834">
        <v>0</v>
      </c>
      <c r="H2834">
        <v>0</v>
      </c>
    </row>
    <row r="2835" spans="1:8" x14ac:dyDescent="0.2">
      <c r="A2835">
        <f t="shared" si="304"/>
        <v>1966</v>
      </c>
      <c r="B2835">
        <f t="shared" si="305"/>
        <v>56</v>
      </c>
      <c r="C2835" s="10" t="str">
        <f>IF(B2835=B2834," ",(LOOKUP(B2835,'Co List'!$A$3:$A$362,'Co List'!$B$3:$B$362)))</f>
        <v xml:space="preserve"> </v>
      </c>
      <c r="D2835" s="6" t="s">
        <v>390</v>
      </c>
      <c r="E2835">
        <v>0</v>
      </c>
      <c r="F2835">
        <v>0</v>
      </c>
      <c r="G2835">
        <v>0</v>
      </c>
      <c r="H2835">
        <v>0</v>
      </c>
    </row>
    <row r="2836" spans="1:8" x14ac:dyDescent="0.2">
      <c r="A2836">
        <f t="shared" si="304"/>
        <v>1967</v>
      </c>
      <c r="B2836">
        <f t="shared" si="305"/>
        <v>56</v>
      </c>
      <c r="C2836" s="10" t="str">
        <f>IF(B2836=B2835," ",(LOOKUP(B2836,'Co List'!$A$3:$A$362,'Co List'!$B$3:$B$362)))</f>
        <v xml:space="preserve"> </v>
      </c>
      <c r="D2836" s="6" t="s">
        <v>391</v>
      </c>
      <c r="E2836">
        <v>0</v>
      </c>
      <c r="F2836">
        <v>0</v>
      </c>
      <c r="G2836">
        <v>0</v>
      </c>
      <c r="H2836">
        <v>0</v>
      </c>
    </row>
    <row r="2837" spans="1:8" x14ac:dyDescent="0.2">
      <c r="A2837">
        <f t="shared" si="304"/>
        <v>1968</v>
      </c>
      <c r="B2837">
        <f t="shared" si="305"/>
        <v>56</v>
      </c>
      <c r="C2837" s="10" t="str">
        <f>IF(B2837=B2836," ",(LOOKUP(B2837,'Co List'!$A$3:$A$362,'Co List'!$B$3:$B$362)))</f>
        <v xml:space="preserve"> </v>
      </c>
      <c r="D2837" s="6" t="s">
        <v>392</v>
      </c>
      <c r="E2837">
        <v>0</v>
      </c>
      <c r="F2837">
        <v>0</v>
      </c>
      <c r="G2837">
        <v>0</v>
      </c>
      <c r="H2837">
        <v>0</v>
      </c>
    </row>
    <row r="2838" spans="1:8" x14ac:dyDescent="0.2">
      <c r="A2838">
        <f t="shared" si="304"/>
        <v>1969</v>
      </c>
      <c r="B2838">
        <f t="shared" si="305"/>
        <v>56</v>
      </c>
      <c r="C2838" s="10" t="str">
        <f>IF(B2838=B2837," ",(LOOKUP(B2838,'Co List'!$A$3:$A$362,'Co List'!$B$3:$B$362)))</f>
        <v xml:space="preserve"> </v>
      </c>
      <c r="D2838" s="6" t="s">
        <v>393</v>
      </c>
      <c r="E2838">
        <v>0</v>
      </c>
      <c r="F2838">
        <v>0</v>
      </c>
      <c r="G2838">
        <v>0</v>
      </c>
      <c r="H2838">
        <v>0</v>
      </c>
    </row>
    <row r="2839" spans="1:8" ht="15" x14ac:dyDescent="0.25">
      <c r="A2839">
        <f t="shared" si="304"/>
        <v>1970</v>
      </c>
      <c r="B2839">
        <f t="shared" si="305"/>
        <v>56</v>
      </c>
      <c r="C2839" s="10" t="str">
        <f>IF(B2839=B2838," ",(LOOKUP(B2839,'Co List'!$A$3:$A$362,'Co List'!$B$3:$B$362)))</f>
        <v xml:space="preserve"> </v>
      </c>
      <c r="D2839" s="8" t="s">
        <v>394</v>
      </c>
      <c r="E2839">
        <v>0</v>
      </c>
      <c r="F2839">
        <v>0</v>
      </c>
      <c r="G2839">
        <v>0</v>
      </c>
      <c r="H2839">
        <v>0</v>
      </c>
    </row>
    <row r="2840" spans="1:8" ht="15" x14ac:dyDescent="0.25">
      <c r="A2840">
        <f t="shared" si="304"/>
        <v>1971</v>
      </c>
      <c r="B2840">
        <f t="shared" si="305"/>
        <v>56</v>
      </c>
      <c r="C2840" s="10" t="str">
        <f>IF(B2840=B2839," ",(LOOKUP(B2840,'Co List'!$A$3:$A$362,'Co List'!$B$3:$B$362)))</f>
        <v xml:space="preserve"> </v>
      </c>
      <c r="D2840" s="8" t="s">
        <v>395</v>
      </c>
      <c r="E2840">
        <v>0</v>
      </c>
      <c r="F2840">
        <v>0</v>
      </c>
      <c r="G2840">
        <v>0</v>
      </c>
      <c r="H2840">
        <v>0</v>
      </c>
    </row>
    <row r="2841" spans="1:8" ht="15" x14ac:dyDescent="0.25">
      <c r="A2841">
        <f t="shared" si="304"/>
        <v>1972</v>
      </c>
      <c r="B2841">
        <f t="shared" si="305"/>
        <v>56</v>
      </c>
      <c r="C2841" s="10" t="str">
        <f>IF(B2841=B2840," ",(LOOKUP(B2841,'Co List'!$A$3:$A$362,'Co List'!$B$3:$B$362)))</f>
        <v xml:space="preserve"> </v>
      </c>
      <c r="D2841" s="8" t="s">
        <v>396</v>
      </c>
      <c r="E2841">
        <v>51193.197999999997</v>
      </c>
      <c r="F2841">
        <v>90039.770999999993</v>
      </c>
      <c r="G2841">
        <v>101520.754</v>
      </c>
      <c r="H2841">
        <v>97597.343999999997</v>
      </c>
    </row>
    <row r="2842" spans="1:8" x14ac:dyDescent="0.2">
      <c r="A2842">
        <f t="shared" si="304"/>
        <v>1973</v>
      </c>
      <c r="B2842">
        <f t="shared" si="305"/>
        <v>56</v>
      </c>
      <c r="C2842" s="10" t="str">
        <f>IF(B2842=B2841," ",(LOOKUP(B2842,'Co List'!$A$3:$A$362,'Co List'!$B$3:$B$362)))</f>
        <v xml:space="preserve"> </v>
      </c>
      <c r="D2842" s="6" t="s">
        <v>397</v>
      </c>
      <c r="E2842">
        <v>1273.21</v>
      </c>
      <c r="F2842">
        <v>700.16200000000003</v>
      </c>
      <c r="G2842">
        <v>1544.6489999999999</v>
      </c>
      <c r="H2842">
        <v>1659.877</v>
      </c>
    </row>
    <row r="2843" spans="1:8" x14ac:dyDescent="0.2">
      <c r="A2843">
        <f t="shared" si="304"/>
        <v>1974</v>
      </c>
      <c r="B2843">
        <f t="shared" si="305"/>
        <v>56</v>
      </c>
      <c r="C2843" s="10" t="str">
        <f>IF(B2843=B2842," ",(LOOKUP(B2843,'Co List'!$A$3:$A$362,'Co List'!$B$3:$B$362)))</f>
        <v xml:space="preserve"> </v>
      </c>
      <c r="D2843" s="6" t="s">
        <v>398</v>
      </c>
      <c r="E2843">
        <v>358.21600000000001</v>
      </c>
      <c r="F2843">
        <v>332.46600000000001</v>
      </c>
      <c r="G2843">
        <v>330.28699999999998</v>
      </c>
      <c r="H2843">
        <v>78.948999999999998</v>
      </c>
    </row>
    <row r="2844" spans="1:8" x14ac:dyDescent="0.2">
      <c r="A2844">
        <f t="shared" si="304"/>
        <v>1975</v>
      </c>
      <c r="B2844">
        <f t="shared" si="305"/>
        <v>56</v>
      </c>
      <c r="C2844" s="10" t="str">
        <f>IF(B2844=B2843," ",(LOOKUP(B2844,'Co List'!$A$3:$A$362,'Co List'!$B$3:$B$362)))</f>
        <v xml:space="preserve"> </v>
      </c>
      <c r="D2844" s="6" t="s">
        <v>399</v>
      </c>
      <c r="E2844">
        <v>49561.771999999997</v>
      </c>
      <c r="F2844">
        <v>89007.142999999996</v>
      </c>
      <c r="G2844">
        <v>99645.817999999999</v>
      </c>
      <c r="H2844">
        <v>95858.517999999996</v>
      </c>
    </row>
    <row r="2845" spans="1:8" x14ac:dyDescent="0.2">
      <c r="A2845">
        <f t="shared" si="304"/>
        <v>1976</v>
      </c>
      <c r="B2845">
        <f t="shared" si="305"/>
        <v>56</v>
      </c>
      <c r="C2845" s="10" t="str">
        <f>IF(B2845=B2844," ",(LOOKUP(B2845,'Co List'!$A$3:$A$362,'Co List'!$B$3:$B$362)))</f>
        <v xml:space="preserve"> </v>
      </c>
      <c r="D2845" s="6" t="s">
        <v>400</v>
      </c>
      <c r="E2845">
        <v>0</v>
      </c>
      <c r="F2845">
        <v>0</v>
      </c>
      <c r="G2845">
        <v>0</v>
      </c>
      <c r="H2845">
        <v>0</v>
      </c>
    </row>
    <row r="2846" spans="1:8" x14ac:dyDescent="0.2">
      <c r="A2846">
        <f t="shared" si="304"/>
        <v>1977</v>
      </c>
      <c r="B2846">
        <f t="shared" si="305"/>
        <v>56</v>
      </c>
      <c r="C2846" s="10" t="str">
        <f>IF(B2846=B2845," ",(LOOKUP(B2846,'Co List'!$A$3:$A$362,'Co List'!$B$3:$B$362)))</f>
        <v xml:space="preserve"> </v>
      </c>
      <c r="D2846" s="6" t="s">
        <v>401</v>
      </c>
      <c r="E2846">
        <v>0.76901884000000009</v>
      </c>
      <c r="F2846">
        <v>0.38648942399999997</v>
      </c>
      <c r="G2846">
        <v>0.86654808900000002</v>
      </c>
      <c r="H2846">
        <v>1.1054780820000001</v>
      </c>
    </row>
    <row r="2847" spans="1:8" x14ac:dyDescent="0.2">
      <c r="A2847">
        <f t="shared" si="304"/>
        <v>1978</v>
      </c>
      <c r="B2847">
        <f t="shared" si="305"/>
        <v>56</v>
      </c>
      <c r="C2847" s="10" t="str">
        <f>IF(B2847=B2846," ",(LOOKUP(B2847,'Co List'!$A$3:$A$362,'Co List'!$B$3:$B$362)))</f>
        <v xml:space="preserve"> </v>
      </c>
      <c r="D2847" s="6" t="s">
        <v>402</v>
      </c>
      <c r="E2847">
        <v>0.39224651999999999</v>
      </c>
      <c r="F2847">
        <v>0.44217977999999997</v>
      </c>
      <c r="G2847">
        <v>0.49212762999999998</v>
      </c>
      <c r="H2847">
        <v>0.15742430600000001</v>
      </c>
    </row>
    <row r="2848" spans="1:8" x14ac:dyDescent="0.2">
      <c r="A2848">
        <f t="shared" si="304"/>
        <v>1979</v>
      </c>
      <c r="B2848">
        <f t="shared" si="305"/>
        <v>56</v>
      </c>
      <c r="C2848" s="10" t="str">
        <f>IF(B2848=B2847," ",(LOOKUP(B2848,'Co List'!$A$3:$A$362,'Co List'!$B$3:$B$362)))</f>
        <v xml:space="preserve"> </v>
      </c>
      <c r="D2848" s="6" t="s">
        <v>403</v>
      </c>
      <c r="E2848">
        <v>0</v>
      </c>
      <c r="F2848">
        <v>0</v>
      </c>
      <c r="G2848">
        <v>0</v>
      </c>
      <c r="H2848">
        <v>0</v>
      </c>
    </row>
    <row r="2849" spans="1:16" x14ac:dyDescent="0.2">
      <c r="A2849">
        <f t="shared" si="304"/>
        <v>1980</v>
      </c>
      <c r="B2849">
        <f t="shared" si="305"/>
        <v>56</v>
      </c>
      <c r="C2849" s="10" t="str">
        <f>IF(B2849=B2848," ",(LOOKUP(B2849,'Co List'!$A$3:$A$362,'Co List'!$B$3:$B$362)))</f>
        <v xml:space="preserve"> </v>
      </c>
      <c r="D2849" s="6" t="s">
        <v>404</v>
      </c>
      <c r="E2849" s="11">
        <v>1.16126536</v>
      </c>
      <c r="F2849" s="11">
        <v>0.82866920399999988</v>
      </c>
      <c r="G2849" s="11">
        <v>1.3586757190000001</v>
      </c>
      <c r="H2849" s="11">
        <v>1.2629023880000001</v>
      </c>
    </row>
    <row r="2850" spans="1:16" x14ac:dyDescent="0.2">
      <c r="A2850">
        <f t="shared" si="304"/>
        <v>1981</v>
      </c>
      <c r="B2850">
        <f t="shared" si="305"/>
        <v>56</v>
      </c>
      <c r="C2850" s="10" t="str">
        <f>IF(B2850=B2849," ",(LOOKUP(B2850,'Co List'!$A$3:$A$362,'Co List'!$B$3:$B$362)))</f>
        <v xml:space="preserve"> </v>
      </c>
      <c r="D2850" s="6" t="s">
        <v>405</v>
      </c>
      <c r="E2850">
        <v>877.03</v>
      </c>
      <c r="F2850">
        <v>826.76</v>
      </c>
      <c r="G2850">
        <v>1184.0999999999999</v>
      </c>
      <c r="H2850">
        <v>1339.74</v>
      </c>
    </row>
    <row r="2851" spans="1:16" x14ac:dyDescent="0.2">
      <c r="A2851">
        <f t="shared" si="304"/>
        <v>1982</v>
      </c>
      <c r="B2851">
        <f t="shared" si="305"/>
        <v>56</v>
      </c>
      <c r="C2851" s="10" t="str">
        <f>IF(B2851=B2850," ",(LOOKUP(B2851,'Co List'!$A$3:$A$362,'Co List'!$B$3:$B$362)))</f>
        <v xml:space="preserve"> </v>
      </c>
      <c r="D2851" s="6" t="s">
        <v>406</v>
      </c>
      <c r="E2851">
        <v>243.38</v>
      </c>
      <c r="F2851">
        <v>150.07</v>
      </c>
      <c r="G2851">
        <v>229.98</v>
      </c>
      <c r="H2851">
        <v>279.47000000000003</v>
      </c>
    </row>
    <row r="2852" spans="1:16" x14ac:dyDescent="0.2">
      <c r="A2852">
        <f t="shared" si="304"/>
        <v>1983</v>
      </c>
      <c r="B2852">
        <f t="shared" si="305"/>
        <v>56</v>
      </c>
      <c r="C2852" s="10" t="str">
        <f>IF(B2852=B2851," ",(LOOKUP(B2852,'Co List'!$A$3:$A$362,'Co List'!$B$3:$B$362)))</f>
        <v xml:space="preserve"> </v>
      </c>
      <c r="D2852" s="6" t="s">
        <v>407</v>
      </c>
      <c r="E2852" s="11">
        <v>143.63</v>
      </c>
      <c r="F2852" s="11">
        <v>53.06</v>
      </c>
      <c r="G2852" s="11">
        <v>105.66</v>
      </c>
      <c r="H2852" s="11">
        <v>142.47999999999999</v>
      </c>
    </row>
    <row r="2853" spans="1:16" x14ac:dyDescent="0.2">
      <c r="A2853">
        <f t="shared" si="304"/>
        <v>1984</v>
      </c>
      <c r="B2853">
        <f t="shared" si="305"/>
        <v>56</v>
      </c>
      <c r="C2853" s="10" t="str">
        <f>IF(B2853=B2852," ",(LOOKUP(B2853,'Co List'!$A$3:$A$362,'Co List'!$B$3:$B$362)))</f>
        <v xml:space="preserve"> </v>
      </c>
      <c r="D2853" s="6" t="s">
        <v>408</v>
      </c>
      <c r="E2853">
        <v>11.4397</v>
      </c>
      <c r="F2853">
        <v>11.4397</v>
      </c>
      <c r="G2853">
        <v>11.4397</v>
      </c>
      <c r="H2853">
        <v>11.4397</v>
      </c>
    </row>
    <row r="2854" spans="1:16" x14ac:dyDescent="0.2">
      <c r="A2854">
        <f t="shared" si="304"/>
        <v>1985</v>
      </c>
      <c r="B2854">
        <f t="shared" si="305"/>
        <v>56</v>
      </c>
      <c r="C2854" s="10" t="str">
        <f>IF(B2854=B2853," ",(LOOKUP(B2854,'Co List'!$A$3:$A$362,'Co List'!$B$3:$B$362)))</f>
        <v xml:space="preserve"> </v>
      </c>
      <c r="D2854" s="6" t="s">
        <v>409</v>
      </c>
      <c r="E2854">
        <v>14.89</v>
      </c>
      <c r="F2854">
        <v>13.18</v>
      </c>
      <c r="G2854">
        <v>17.420000000000002</v>
      </c>
      <c r="H2854">
        <v>20.079999999999998</v>
      </c>
    </row>
    <row r="2855" spans="1:16" x14ac:dyDescent="0.2">
      <c r="A2855">
        <f t="shared" si="304"/>
        <v>1986</v>
      </c>
      <c r="B2855">
        <f t="shared" si="305"/>
        <v>56</v>
      </c>
      <c r="C2855" s="10" t="str">
        <f>IF(B2855=B2854," ",(LOOKUP(B2855,'Co List'!$A$3:$A$362,'Co List'!$B$3:$B$362)))</f>
        <v xml:space="preserve"> </v>
      </c>
      <c r="D2855" s="6" t="s">
        <v>410</v>
      </c>
      <c r="E2855">
        <v>1.16126536</v>
      </c>
      <c r="F2855">
        <v>0.82866920399999988</v>
      </c>
      <c r="G2855">
        <v>1.3586757190000001</v>
      </c>
      <c r="H2855">
        <v>1.2629023880000001</v>
      </c>
    </row>
    <row r="2856" spans="1:16" x14ac:dyDescent="0.2">
      <c r="A2856">
        <f t="shared" si="304"/>
        <v>1987</v>
      </c>
      <c r="B2856">
        <f t="shared" si="305"/>
        <v>56</v>
      </c>
      <c r="C2856" s="10" t="str">
        <f>IF(B2856=B2855," ",(LOOKUP(B2856,'Co List'!$A$3:$A$362,'Co List'!$B$3:$B$362)))</f>
        <v xml:space="preserve"> </v>
      </c>
      <c r="D2856" s="6" t="s">
        <v>411</v>
      </c>
      <c r="E2856">
        <v>1.16126536</v>
      </c>
      <c r="F2856">
        <v>0.82866920399999988</v>
      </c>
      <c r="G2856">
        <v>1.3586757190000001</v>
      </c>
      <c r="H2856">
        <v>1.2629023880000001</v>
      </c>
    </row>
    <row r="2857" spans="1:16" x14ac:dyDescent="0.2">
      <c r="A2857">
        <f t="shared" si="304"/>
        <v>1988</v>
      </c>
      <c r="B2857">
        <f t="shared" si="305"/>
        <v>56</v>
      </c>
      <c r="C2857" s="10" t="str">
        <f>IF(B2857=B2856," ",(LOOKUP(B2857,'Co List'!$A$3:$A$362,'Co List'!$B$3:$B$362)))</f>
        <v xml:space="preserve"> </v>
      </c>
      <c r="D2857" s="6" t="s">
        <v>412</v>
      </c>
      <c r="E2857">
        <v>-13.728734640000001</v>
      </c>
      <c r="F2857">
        <v>-12.351330795999999</v>
      </c>
      <c r="G2857">
        <v>-16.061324281000001</v>
      </c>
      <c r="H2857">
        <v>-18.817097611999998</v>
      </c>
    </row>
    <row r="2858" spans="1:16" ht="13.5" thickBot="1" x14ac:dyDescent="0.25">
      <c r="A2858">
        <f t="shared" si="304"/>
        <v>1989</v>
      </c>
      <c r="B2858">
        <f t="shared" si="305"/>
        <v>56</v>
      </c>
      <c r="C2858" s="10" t="str">
        <f>IF(B2858=B2857," ",(LOOKUP(B2858,'Co List'!$A$3:$A$362,'Co List'!$B$3:$B$362)))</f>
        <v xml:space="preserve"> </v>
      </c>
      <c r="D2858" s="9" t="s">
        <v>413</v>
      </c>
      <c r="E2858">
        <v>12</v>
      </c>
      <c r="F2858">
        <v>12</v>
      </c>
      <c r="G2858">
        <v>12</v>
      </c>
      <c r="H2858">
        <v>12</v>
      </c>
    </row>
    <row r="2859" spans="1:16" ht="15" x14ac:dyDescent="0.25">
      <c r="A2859">
        <f t="shared" si="304"/>
        <v>1990</v>
      </c>
      <c r="B2859">
        <f t="shared" si="305"/>
        <v>57</v>
      </c>
      <c r="C2859" s="10" t="str">
        <f>IF(B2859=B2858," ",(LOOKUP(B2859,'Co List'!$A$3:$A$362,'Co List'!$B$3:$B$362)))</f>
        <v>BASANT AGRO TECH (INDIA) LTD.</v>
      </c>
      <c r="D2859" s="4" t="s">
        <v>362</v>
      </c>
      <c r="E2859">
        <v>66.57459638909539</v>
      </c>
      <c r="F2859">
        <v>65.847083526673885</v>
      </c>
      <c r="G2859">
        <v>64.484459542717943</v>
      </c>
      <c r="H2859">
        <v>61.92070968908191</v>
      </c>
      <c r="J2859">
        <f t="shared" ref="J2859" si="306">COUNTIF(E2901:H2901,0)</f>
        <v>0</v>
      </c>
      <c r="K2859">
        <f>SUM(E2859:H2859)/(4-J2859)</f>
        <v>64.706712286892284</v>
      </c>
      <c r="L2859">
        <f>SUM(E2869:H2869)/(4-J2859)</f>
        <v>7185.2132457671214</v>
      </c>
      <c r="M2859">
        <f>E2869</f>
        <v>6248.5535345806438</v>
      </c>
      <c r="N2859">
        <f t="shared" ref="N2859" si="307">F2869</f>
        <v>6755.1454292635362</v>
      </c>
      <c r="O2859">
        <f t="shared" ref="O2859" si="308">G2869</f>
        <v>8710.3300372175563</v>
      </c>
      <c r="P2859">
        <f t="shared" ref="P2859" si="309">H2869</f>
        <v>7026.8239820067447</v>
      </c>
    </row>
    <row r="2860" spans="1:16" x14ac:dyDescent="0.2">
      <c r="A2860">
        <f t="shared" si="304"/>
        <v>1991</v>
      </c>
      <c r="B2860">
        <f t="shared" si="305"/>
        <v>57</v>
      </c>
      <c r="C2860" s="10" t="str">
        <f>IF(B2860=B2859," ",(LOOKUP(B2860,'Co List'!$A$3:$A$362,'Co List'!$B$3:$B$362)))</f>
        <v xml:space="preserve"> </v>
      </c>
      <c r="D2860" s="6" t="s">
        <v>364</v>
      </c>
      <c r="E2860">
        <v>4.3106929865425707</v>
      </c>
      <c r="F2860">
        <v>4.5496540000000003</v>
      </c>
      <c r="G2860">
        <v>4.5496540000000003</v>
      </c>
      <c r="H2860">
        <v>4.5496540000000003</v>
      </c>
    </row>
    <row r="2861" spans="1:16" x14ac:dyDescent="0.2">
      <c r="A2861">
        <f t="shared" si="304"/>
        <v>1992</v>
      </c>
      <c r="B2861">
        <f t="shared" si="305"/>
        <v>57</v>
      </c>
      <c r="C2861" s="10" t="str">
        <f>IF(B2861=B2860," ",(LOOKUP(B2861,'Co List'!$A$3:$A$362,'Co List'!$B$3:$B$362)))</f>
        <v xml:space="preserve"> </v>
      </c>
      <c r="D2861" s="6" t="s">
        <v>365</v>
      </c>
      <c r="E2861">
        <v>0.81</v>
      </c>
      <c r="F2861">
        <v>0.79000000000000015</v>
      </c>
      <c r="G2861">
        <v>0.78</v>
      </c>
      <c r="H2861">
        <v>0.78</v>
      </c>
    </row>
    <row r="2862" spans="1:16" x14ac:dyDescent="0.2">
      <c r="A2862">
        <f t="shared" si="304"/>
        <v>1993</v>
      </c>
      <c r="B2862">
        <f t="shared" si="305"/>
        <v>57</v>
      </c>
      <c r="C2862" s="10" t="str">
        <f>IF(B2862=B2861," ",(LOOKUP(B2862,'Co List'!$A$3:$A$362,'Co List'!$B$3:$B$362)))</f>
        <v xml:space="preserve"> </v>
      </c>
      <c r="D2862" s="7" t="s">
        <v>366</v>
      </c>
      <c r="E2862">
        <v>4.7793739747442583</v>
      </c>
      <c r="F2862">
        <v>4.0039982391461892</v>
      </c>
      <c r="G2862">
        <v>3.1507795395975968</v>
      </c>
      <c r="H2862">
        <v>2.4146331679346913</v>
      </c>
    </row>
    <row r="2863" spans="1:16" x14ac:dyDescent="0.2">
      <c r="A2863">
        <f t="shared" si="304"/>
        <v>1994</v>
      </c>
      <c r="B2863">
        <f t="shared" si="305"/>
        <v>57</v>
      </c>
      <c r="C2863" s="10" t="str">
        <f>IF(B2863=B2862," ",(LOOKUP(B2863,'Co List'!$A$3:$A$362,'Co List'!$B$3:$B$362)))</f>
        <v xml:space="preserve"> </v>
      </c>
      <c r="D2863" s="6" t="s">
        <v>367</v>
      </c>
      <c r="E2863">
        <v>112993.73480254327</v>
      </c>
      <c r="F2863">
        <v>111287.4041064833</v>
      </c>
      <c r="G2863">
        <v>114912.00576804164</v>
      </c>
      <c r="H2863">
        <v>67565.615211603319</v>
      </c>
    </row>
    <row r="2864" spans="1:16" x14ac:dyDescent="0.2">
      <c r="A2864">
        <f t="shared" si="304"/>
        <v>1995</v>
      </c>
      <c r="B2864">
        <f t="shared" si="305"/>
        <v>57</v>
      </c>
      <c r="C2864" s="10" t="str">
        <f>IF(B2864=B2863," ",(LOOKUP(B2864,'Co List'!$A$3:$A$362,'Co List'!$B$3:$B$362)))</f>
        <v xml:space="preserve"> </v>
      </c>
      <c r="D2864" s="6" t="s">
        <v>368</v>
      </c>
      <c r="E2864">
        <v>7.4743463332304347E-2</v>
      </c>
      <c r="F2864">
        <v>6.9212555627700165E-2</v>
      </c>
      <c r="G2864">
        <v>9.6140508137059114E-2</v>
      </c>
      <c r="H2864">
        <v>7.7558763598308447E-2</v>
      </c>
    </row>
    <row r="2865" spans="1:8" x14ac:dyDescent="0.2">
      <c r="A2865">
        <f t="shared" si="304"/>
        <v>1996</v>
      </c>
      <c r="B2865">
        <f t="shared" si="305"/>
        <v>57</v>
      </c>
      <c r="C2865" s="10" t="str">
        <f>IF(B2865=B2864," ",(LOOKUP(B2865,'Co List'!$A$3:$A$362,'Co List'!$B$3:$B$362)))</f>
        <v xml:space="preserve"> </v>
      </c>
      <c r="D2865" s="6" t="s">
        <v>369</v>
      </c>
      <c r="E2865">
        <v>44.284575014745883</v>
      </c>
      <c r="F2865">
        <v>41.265396635696611</v>
      </c>
      <c r="G2865">
        <v>35.610507102279456</v>
      </c>
      <c r="H2865">
        <v>24.970945209689926</v>
      </c>
    </row>
    <row r="2866" spans="1:8" x14ac:dyDescent="0.2">
      <c r="A2866">
        <f t="shared" si="304"/>
        <v>1997</v>
      </c>
      <c r="B2866">
        <f t="shared" si="305"/>
        <v>57</v>
      </c>
      <c r="C2866" s="10" t="str">
        <f>IF(B2866=B2865," ",(LOOKUP(B2866,'Co List'!$A$3:$A$362,'Co List'!$B$3:$B$362)))</f>
        <v xml:space="preserve"> </v>
      </c>
      <c r="D2866" s="6" t="s">
        <v>370</v>
      </c>
      <c r="E2866">
        <v>0</v>
      </c>
      <c r="F2866">
        <v>0</v>
      </c>
      <c r="G2866">
        <v>0</v>
      </c>
      <c r="H2866">
        <v>0</v>
      </c>
    </row>
    <row r="2867" spans="1:8" x14ac:dyDescent="0.2">
      <c r="A2867">
        <f t="shared" si="304"/>
        <v>1998</v>
      </c>
      <c r="B2867">
        <f t="shared" si="305"/>
        <v>57</v>
      </c>
      <c r="C2867" s="10" t="str">
        <f>IF(B2867=B2866," ",(LOOKUP(B2867,'Co List'!$A$3:$A$362,'Co List'!$B$3:$B$362)))</f>
        <v xml:space="preserve"> </v>
      </c>
      <c r="D2867" s="6" t="s">
        <v>371</v>
      </c>
      <c r="E2867">
        <v>36.730297776892314</v>
      </c>
      <c r="F2867">
        <v>40.203129132278079</v>
      </c>
      <c r="G2867">
        <v>40.489053858246059</v>
      </c>
      <c r="H2867">
        <v>40.065131376693387</v>
      </c>
    </row>
    <row r="2868" spans="1:8" x14ac:dyDescent="0.2">
      <c r="A2868">
        <f t="shared" si="304"/>
        <v>1999</v>
      </c>
      <c r="B2868">
        <f t="shared" si="305"/>
        <v>57</v>
      </c>
      <c r="C2868" s="10" t="str">
        <f>IF(B2868=B2867," ",(LOOKUP(B2868,'Co List'!$A$3:$A$362,'Co List'!$B$3:$B$362)))</f>
        <v xml:space="preserve"> </v>
      </c>
      <c r="D2868" s="6" t="s">
        <v>372</v>
      </c>
      <c r="E2868">
        <v>63.2697022231077</v>
      </c>
      <c r="F2868">
        <v>59.796870867721914</v>
      </c>
      <c r="G2868">
        <v>59.510946141753934</v>
      </c>
      <c r="H2868">
        <v>59.934868623306613</v>
      </c>
    </row>
    <row r="2869" spans="1:8" x14ac:dyDescent="0.2">
      <c r="A2869">
        <f t="shared" si="304"/>
        <v>2000</v>
      </c>
      <c r="B2869">
        <f t="shared" si="305"/>
        <v>57</v>
      </c>
      <c r="C2869" s="10" t="str">
        <f>IF(B2869=B2868," ",(LOOKUP(B2869,'Co List'!$A$3:$A$362,'Co List'!$B$3:$B$362)))</f>
        <v xml:space="preserve"> </v>
      </c>
      <c r="D2869" s="6" t="s">
        <v>373</v>
      </c>
      <c r="E2869">
        <v>6248.5535345806438</v>
      </c>
      <c r="F2869">
        <v>6755.1454292635362</v>
      </c>
      <c r="G2869">
        <v>8710.3300372175563</v>
      </c>
      <c r="H2869">
        <v>7026.8239820067447</v>
      </c>
    </row>
    <row r="2870" spans="1:8" x14ac:dyDescent="0.2">
      <c r="A2870">
        <f t="shared" si="304"/>
        <v>2001</v>
      </c>
      <c r="B2870">
        <f t="shared" si="305"/>
        <v>57</v>
      </c>
      <c r="C2870" s="10" t="str">
        <f>IF(B2870=B2869," ",(LOOKUP(B2870,'Co List'!$A$3:$A$362,'Co List'!$B$3:$B$362)))</f>
        <v xml:space="preserve"> </v>
      </c>
      <c r="D2870" s="6" t="s">
        <v>374</v>
      </c>
      <c r="E2870">
        <v>6062.1841591046586</v>
      </c>
      <c r="F2870">
        <v>6432.1189881750252</v>
      </c>
      <c r="G2870">
        <v>8295.7996452586212</v>
      </c>
      <c r="H2870">
        <v>6690.0306041216127</v>
      </c>
    </row>
    <row r="2871" spans="1:8" x14ac:dyDescent="0.2">
      <c r="A2871">
        <f t="shared" si="304"/>
        <v>2002</v>
      </c>
      <c r="B2871">
        <f t="shared" si="305"/>
        <v>57</v>
      </c>
      <c r="C2871" s="10" t="str">
        <f>IF(B2871=B2870," ",(LOOKUP(B2871,'Co List'!$A$3:$A$362,'Co List'!$B$3:$B$362)))</f>
        <v xml:space="preserve"> </v>
      </c>
      <c r="D2871" s="6" t="s">
        <v>375</v>
      </c>
      <c r="E2871">
        <v>154.33620604311125</v>
      </c>
      <c r="F2871">
        <v>278.72765571355649</v>
      </c>
      <c r="G2871">
        <v>357.68305524276394</v>
      </c>
      <c r="H2871">
        <v>290.60664000582801</v>
      </c>
    </row>
    <row r="2872" spans="1:8" x14ac:dyDescent="0.2">
      <c r="A2872">
        <f t="shared" si="304"/>
        <v>2003</v>
      </c>
      <c r="B2872">
        <f t="shared" si="305"/>
        <v>57</v>
      </c>
      <c r="C2872" s="10" t="str">
        <f>IF(B2872=B2871," ",(LOOKUP(B2872,'Co List'!$A$3:$A$362,'Co List'!$B$3:$B$362)))</f>
        <v xml:space="preserve"> </v>
      </c>
      <c r="D2872" s="6" t="s">
        <v>376</v>
      </c>
      <c r="E2872">
        <v>32.033169432874146</v>
      </c>
      <c r="F2872">
        <v>44.298785374954697</v>
      </c>
      <c r="G2872">
        <v>56.847336716170034</v>
      </c>
      <c r="H2872">
        <v>46.186737879303905</v>
      </c>
    </row>
    <row r="2873" spans="1:8" x14ac:dyDescent="0.2">
      <c r="A2873">
        <f t="shared" si="304"/>
        <v>2004</v>
      </c>
      <c r="B2873">
        <f t="shared" si="305"/>
        <v>57</v>
      </c>
      <c r="C2873" s="10" t="str">
        <f>IF(B2873=B2872," ",(LOOKUP(B2873,'Co List'!$A$3:$A$362,'Co List'!$B$3:$B$362)))</f>
        <v xml:space="preserve"> </v>
      </c>
      <c r="D2873" s="6" t="s">
        <v>377</v>
      </c>
      <c r="E2873">
        <v>2295.1123200000002</v>
      </c>
      <c r="F2873">
        <v>2715.7798400000001</v>
      </c>
      <c r="G2873">
        <v>3526.7302200000004</v>
      </c>
      <c r="H2873">
        <v>2815.3062599999998</v>
      </c>
    </row>
    <row r="2874" spans="1:8" ht="15" x14ac:dyDescent="0.25">
      <c r="A2874">
        <f t="shared" si="304"/>
        <v>2005</v>
      </c>
      <c r="B2874">
        <f t="shared" si="305"/>
        <v>57</v>
      </c>
      <c r="C2874" s="10" t="str">
        <f>IF(B2874=B2873," ",(LOOKUP(B2874,'Co List'!$A$3:$A$362,'Co List'!$B$3:$B$362)))</f>
        <v xml:space="preserve"> </v>
      </c>
      <c r="D2874" s="8" t="s">
        <v>378</v>
      </c>
      <c r="E2874">
        <v>2295.1123200000002</v>
      </c>
      <c r="F2874">
        <v>2715.7798400000001</v>
      </c>
      <c r="G2874">
        <v>3526.7302200000004</v>
      </c>
      <c r="H2874">
        <v>2815.3062599999994</v>
      </c>
    </row>
    <row r="2875" spans="1:8" ht="15" x14ac:dyDescent="0.25">
      <c r="A2875">
        <f t="shared" si="304"/>
        <v>2006</v>
      </c>
      <c r="B2875">
        <f t="shared" si="305"/>
        <v>57</v>
      </c>
      <c r="C2875" s="10" t="str">
        <f>IF(B2875=B2874," ",(LOOKUP(B2875,'Co List'!$A$3:$A$362,'Co List'!$B$3:$B$362)))</f>
        <v xml:space="preserve"> </v>
      </c>
      <c r="D2875" s="8" t="s">
        <v>379</v>
      </c>
      <c r="E2875">
        <v>0</v>
      </c>
      <c r="F2875">
        <v>0</v>
      </c>
      <c r="G2875">
        <v>0</v>
      </c>
      <c r="H2875">
        <v>0</v>
      </c>
    </row>
    <row r="2876" spans="1:8" ht="15" x14ac:dyDescent="0.25">
      <c r="A2876">
        <f t="shared" si="304"/>
        <v>2007</v>
      </c>
      <c r="B2876">
        <f t="shared" si="305"/>
        <v>57</v>
      </c>
      <c r="C2876" s="10" t="str">
        <f>IF(B2876=B2875," ",(LOOKUP(B2876,'Co List'!$A$3:$A$362,'Co List'!$B$3:$B$362)))</f>
        <v xml:space="preserve"> </v>
      </c>
      <c r="D2876" s="8" t="s">
        <v>380</v>
      </c>
      <c r="E2876">
        <v>0</v>
      </c>
      <c r="F2876">
        <v>0</v>
      </c>
      <c r="G2876">
        <v>0</v>
      </c>
      <c r="H2876">
        <v>4.5474735088646412E-13</v>
      </c>
    </row>
    <row r="2877" spans="1:8" ht="15" x14ac:dyDescent="0.25">
      <c r="A2877">
        <f t="shared" si="304"/>
        <v>2008</v>
      </c>
      <c r="B2877">
        <f t="shared" si="305"/>
        <v>57</v>
      </c>
      <c r="C2877" s="10" t="str">
        <f>IF(B2877=B2876," ",(LOOKUP(B2877,'Co List'!$A$3:$A$362,'Co List'!$B$3:$B$362)))</f>
        <v xml:space="preserve"> </v>
      </c>
      <c r="D2877" s="8" t="s">
        <v>381</v>
      </c>
      <c r="E2877">
        <v>3953.4412145806441</v>
      </c>
      <c r="F2877">
        <v>4039.3655892635361</v>
      </c>
      <c r="G2877">
        <v>5183.599817217555</v>
      </c>
      <c r="H2877">
        <v>4211.5177220067444</v>
      </c>
    </row>
    <row r="2878" spans="1:8" ht="15" x14ac:dyDescent="0.25">
      <c r="A2878">
        <f t="shared" si="304"/>
        <v>2009</v>
      </c>
      <c r="B2878">
        <f t="shared" si="305"/>
        <v>57</v>
      </c>
      <c r="C2878" s="10" t="str">
        <f>IF(B2878=B2877," ",(LOOKUP(B2878,'Co List'!$A$3:$A$362,'Co List'!$B$3:$B$362)))</f>
        <v xml:space="preserve"> </v>
      </c>
      <c r="D2878" s="8" t="s">
        <v>382</v>
      </c>
      <c r="E2878">
        <v>3953.4412145806441</v>
      </c>
      <c r="F2878">
        <v>4039.3655892635361</v>
      </c>
      <c r="G2878">
        <v>5183.599817217555</v>
      </c>
      <c r="H2878">
        <v>4211.5177220067444</v>
      </c>
    </row>
    <row r="2879" spans="1:8" ht="15" x14ac:dyDescent="0.25">
      <c r="A2879">
        <f t="shared" si="304"/>
        <v>2010</v>
      </c>
      <c r="B2879">
        <f t="shared" si="305"/>
        <v>57</v>
      </c>
      <c r="C2879" s="10" t="str">
        <f>IF(B2879=B2878," ",(LOOKUP(B2879,'Co List'!$A$3:$A$362,'Co List'!$B$3:$B$362)))</f>
        <v xml:space="preserve"> </v>
      </c>
      <c r="D2879" s="8" t="s">
        <v>383</v>
      </c>
      <c r="E2879">
        <v>0</v>
      </c>
      <c r="F2879">
        <v>0</v>
      </c>
      <c r="G2879">
        <v>0</v>
      </c>
      <c r="H2879">
        <v>0</v>
      </c>
    </row>
    <row r="2880" spans="1:8" x14ac:dyDescent="0.2">
      <c r="A2880">
        <f t="shared" si="304"/>
        <v>2011</v>
      </c>
      <c r="B2880">
        <f t="shared" si="305"/>
        <v>57</v>
      </c>
      <c r="C2880" s="10" t="str">
        <f>IF(B2880=B2879," ",(LOOKUP(B2880,'Co List'!$A$3:$A$362,'Co List'!$B$3:$B$362)))</f>
        <v xml:space="preserve"> </v>
      </c>
      <c r="D2880" s="6" t="s">
        <v>384</v>
      </c>
      <c r="E2880">
        <v>0</v>
      </c>
      <c r="F2880">
        <v>0</v>
      </c>
      <c r="G2880">
        <v>0</v>
      </c>
      <c r="H2880">
        <v>0</v>
      </c>
    </row>
    <row r="2881" spans="1:8" x14ac:dyDescent="0.2">
      <c r="A2881">
        <f t="shared" si="304"/>
        <v>2012</v>
      </c>
      <c r="B2881">
        <f t="shared" si="305"/>
        <v>57</v>
      </c>
      <c r="C2881" s="10" t="str">
        <f>IF(B2881=B2880," ",(LOOKUP(B2881,'Co List'!$A$3:$A$362,'Co List'!$B$3:$B$362)))</f>
        <v xml:space="preserve"> </v>
      </c>
      <c r="D2881" s="6" t="s">
        <v>385</v>
      </c>
      <c r="E2881">
        <v>917.12428301499995</v>
      </c>
      <c r="F2881">
        <v>887.84017185999994</v>
      </c>
      <c r="G2881">
        <v>1139.3393469519999</v>
      </c>
      <c r="H2881">
        <v>925.67868281999995</v>
      </c>
    </row>
    <row r="2882" spans="1:8" x14ac:dyDescent="0.2">
      <c r="A2882">
        <f t="shared" si="304"/>
        <v>2013</v>
      </c>
      <c r="B2882">
        <f t="shared" si="305"/>
        <v>57</v>
      </c>
      <c r="C2882" s="10" t="str">
        <f>IF(B2882=B2881," ",(LOOKUP(B2882,'Co List'!$A$3:$A$362,'Co List'!$B$3:$B$362)))</f>
        <v xml:space="preserve"> </v>
      </c>
      <c r="D2882" s="6" t="s">
        <v>386</v>
      </c>
      <c r="E2882">
        <v>440.185565295</v>
      </c>
      <c r="F2882">
        <v>0</v>
      </c>
      <c r="G2882">
        <v>0</v>
      </c>
      <c r="H2882">
        <v>0</v>
      </c>
    </row>
    <row r="2883" spans="1:8" x14ac:dyDescent="0.2">
      <c r="A2883">
        <f t="shared" si="304"/>
        <v>2014</v>
      </c>
      <c r="B2883">
        <f t="shared" si="305"/>
        <v>57</v>
      </c>
      <c r="C2883" s="10" t="str">
        <f>IF(B2883=B2882," ",(LOOKUP(B2883,'Co List'!$A$3:$A$362,'Co List'!$B$3:$B$362)))</f>
        <v xml:space="preserve"> </v>
      </c>
      <c r="D2883" s="6" t="s">
        <v>387</v>
      </c>
      <c r="E2883">
        <v>0</v>
      </c>
      <c r="F2883">
        <v>0</v>
      </c>
      <c r="G2883">
        <v>0</v>
      </c>
      <c r="H2883">
        <v>0</v>
      </c>
    </row>
    <row r="2884" spans="1:8" x14ac:dyDescent="0.2">
      <c r="A2884">
        <f t="shared" si="304"/>
        <v>2015</v>
      </c>
      <c r="B2884">
        <f t="shared" si="305"/>
        <v>57</v>
      </c>
      <c r="C2884" s="10" t="str">
        <f>IF(B2884=B2883," ",(LOOKUP(B2884,'Co List'!$A$3:$A$362,'Co List'!$B$3:$B$362)))</f>
        <v xml:space="preserve"> </v>
      </c>
      <c r="D2884" s="6" t="s">
        <v>388</v>
      </c>
      <c r="E2884">
        <v>0</v>
      </c>
      <c r="F2884">
        <v>0</v>
      </c>
      <c r="G2884">
        <v>0</v>
      </c>
      <c r="H2884">
        <v>0</v>
      </c>
    </row>
    <row r="2885" spans="1:8" x14ac:dyDescent="0.2">
      <c r="A2885">
        <f t="shared" ref="A2885:A2948" si="310">IF(A2884&gt;0,A2884+1,(IF($C$1=C2885,1,0)))</f>
        <v>2016</v>
      </c>
      <c r="B2885">
        <f t="shared" ref="B2885:B2948" si="311">IF(D2885=$D$3,B2884+1,B2884)</f>
        <v>57</v>
      </c>
      <c r="C2885" s="10" t="str">
        <f>IF(B2885=B2884," ",(LOOKUP(B2885,'Co List'!$A$3:$A$362,'Co List'!$B$3:$B$362)))</f>
        <v xml:space="preserve"> </v>
      </c>
      <c r="D2885" s="6" t="s">
        <v>389</v>
      </c>
      <c r="E2885">
        <v>0</v>
      </c>
      <c r="F2885">
        <v>0</v>
      </c>
      <c r="G2885">
        <v>0</v>
      </c>
      <c r="H2885">
        <v>0</v>
      </c>
    </row>
    <row r="2886" spans="1:8" x14ac:dyDescent="0.2">
      <c r="A2886">
        <f t="shared" si="310"/>
        <v>2017</v>
      </c>
      <c r="B2886">
        <f t="shared" si="311"/>
        <v>57</v>
      </c>
      <c r="C2886" s="10" t="str">
        <f>IF(B2886=B2885," ",(LOOKUP(B2886,'Co List'!$A$3:$A$362,'Co List'!$B$3:$B$362)))</f>
        <v xml:space="preserve"> </v>
      </c>
      <c r="D2886" s="6" t="s">
        <v>390</v>
      </c>
      <c r="E2886">
        <v>0</v>
      </c>
      <c r="F2886">
        <v>0</v>
      </c>
      <c r="G2886">
        <v>0</v>
      </c>
      <c r="H2886">
        <v>0</v>
      </c>
    </row>
    <row r="2887" spans="1:8" x14ac:dyDescent="0.2">
      <c r="A2887">
        <f t="shared" si="310"/>
        <v>2018</v>
      </c>
      <c r="B2887">
        <f t="shared" si="311"/>
        <v>57</v>
      </c>
      <c r="C2887" s="10" t="str">
        <f>IF(B2887=B2886," ",(LOOKUP(B2887,'Co List'!$A$3:$A$362,'Co List'!$B$3:$B$362)))</f>
        <v xml:space="preserve"> </v>
      </c>
      <c r="D2887" s="6" t="s">
        <v>391</v>
      </c>
      <c r="E2887">
        <v>0</v>
      </c>
      <c r="F2887">
        <v>0</v>
      </c>
      <c r="G2887">
        <v>0</v>
      </c>
      <c r="H2887">
        <v>0</v>
      </c>
    </row>
    <row r="2888" spans="1:8" x14ac:dyDescent="0.2">
      <c r="A2888">
        <f t="shared" si="310"/>
        <v>2019</v>
      </c>
      <c r="B2888">
        <f t="shared" si="311"/>
        <v>57</v>
      </c>
      <c r="C2888" s="10" t="str">
        <f>IF(B2888=B2887," ",(LOOKUP(B2888,'Co List'!$A$3:$A$362,'Co List'!$B$3:$B$362)))</f>
        <v xml:space="preserve"> </v>
      </c>
      <c r="D2888" s="6" t="s">
        <v>392</v>
      </c>
      <c r="E2888">
        <v>0</v>
      </c>
      <c r="F2888">
        <v>0</v>
      </c>
      <c r="G2888">
        <v>0</v>
      </c>
      <c r="H2888">
        <v>0</v>
      </c>
    </row>
    <row r="2889" spans="1:8" x14ac:dyDescent="0.2">
      <c r="A2889">
        <f t="shared" si="310"/>
        <v>2020</v>
      </c>
      <c r="B2889">
        <f t="shared" si="311"/>
        <v>57</v>
      </c>
      <c r="C2889" s="10" t="str">
        <f>IF(B2889=B2888," ",(LOOKUP(B2889,'Co List'!$A$3:$A$362,'Co List'!$B$3:$B$362)))</f>
        <v xml:space="preserve"> </v>
      </c>
      <c r="D2889" s="6" t="s">
        <v>393</v>
      </c>
      <c r="E2889">
        <v>476.93871771999994</v>
      </c>
      <c r="F2889">
        <v>887.84017185999994</v>
      </c>
      <c r="G2889">
        <v>1139.3393469519999</v>
      </c>
      <c r="H2889">
        <v>925.67868281999995</v>
      </c>
    </row>
    <row r="2890" spans="1:8" ht="15" x14ac:dyDescent="0.25">
      <c r="A2890">
        <f t="shared" si="310"/>
        <v>2021</v>
      </c>
      <c r="B2890">
        <f t="shared" si="311"/>
        <v>57</v>
      </c>
      <c r="C2890" s="10" t="str">
        <f>IF(B2890=B2889," ",(LOOKUP(B2890,'Co List'!$A$3:$A$362,'Co List'!$B$3:$B$362)))</f>
        <v xml:space="preserve"> </v>
      </c>
      <c r="D2890" s="8" t="s">
        <v>394</v>
      </c>
      <c r="E2890">
        <v>0</v>
      </c>
      <c r="F2890">
        <v>0</v>
      </c>
      <c r="G2890">
        <v>0</v>
      </c>
      <c r="H2890">
        <v>0</v>
      </c>
    </row>
    <row r="2891" spans="1:8" ht="15" x14ac:dyDescent="0.25">
      <c r="A2891">
        <f t="shared" si="310"/>
        <v>2022</v>
      </c>
      <c r="B2891">
        <f t="shared" si="311"/>
        <v>57</v>
      </c>
      <c r="C2891" s="10" t="str">
        <f>IF(B2891=B2890," ",(LOOKUP(B2891,'Co List'!$A$3:$A$362,'Co List'!$B$3:$B$362)))</f>
        <v xml:space="preserve"> </v>
      </c>
      <c r="D2891" s="8" t="s">
        <v>395</v>
      </c>
      <c r="E2891">
        <v>1.0498479649999999</v>
      </c>
      <c r="F2891">
        <v>1.227041995</v>
      </c>
      <c r="G2891">
        <v>1.7843033320000001</v>
      </c>
      <c r="H2891">
        <v>1.5365402999999997</v>
      </c>
    </row>
    <row r="2892" spans="1:8" ht="15" x14ac:dyDescent="0.25">
      <c r="A2892">
        <f t="shared" si="310"/>
        <v>2023</v>
      </c>
      <c r="B2892">
        <f t="shared" si="311"/>
        <v>57</v>
      </c>
      <c r="C2892" s="10" t="str">
        <f>IF(B2892=B2891," ",(LOOKUP(B2892,'Co List'!$A$3:$A$362,'Co List'!$B$3:$B$362)))</f>
        <v xml:space="preserve"> </v>
      </c>
      <c r="D2892" s="8" t="s">
        <v>396</v>
      </c>
      <c r="E2892">
        <v>2833.4720000000002</v>
      </c>
      <c r="F2892">
        <v>3437.6959999999999</v>
      </c>
      <c r="G2892">
        <v>4521.4489999999996</v>
      </c>
      <c r="H2892">
        <v>3609.3670000000002</v>
      </c>
    </row>
    <row r="2893" spans="1:8" x14ac:dyDescent="0.2">
      <c r="A2893">
        <f t="shared" si="310"/>
        <v>2024</v>
      </c>
      <c r="B2893">
        <f t="shared" si="311"/>
        <v>57</v>
      </c>
      <c r="C2893" s="10" t="str">
        <f>IF(B2893=B2892," ",(LOOKUP(B2893,'Co List'!$A$3:$A$362,'Co List'!$B$3:$B$362)))</f>
        <v xml:space="preserve"> </v>
      </c>
      <c r="D2893" s="6" t="s">
        <v>397</v>
      </c>
      <c r="E2893">
        <v>2833.4720000000002</v>
      </c>
      <c r="F2893">
        <v>3437.6959999999999</v>
      </c>
      <c r="G2893">
        <v>4521.4489999999996</v>
      </c>
      <c r="H2893">
        <v>3609.3670000000002</v>
      </c>
    </row>
    <row r="2894" spans="1:8" x14ac:dyDescent="0.2">
      <c r="A2894">
        <f t="shared" si="310"/>
        <v>2025</v>
      </c>
      <c r="B2894">
        <f t="shared" si="311"/>
        <v>57</v>
      </c>
      <c r="C2894" s="10" t="str">
        <f>IF(B2894=B2893," ",(LOOKUP(B2894,'Co List'!$A$3:$A$362,'Co List'!$B$3:$B$362)))</f>
        <v xml:space="preserve"> </v>
      </c>
      <c r="D2894" s="6" t="s">
        <v>398</v>
      </c>
      <c r="E2894">
        <v>0</v>
      </c>
      <c r="F2894">
        <v>0</v>
      </c>
      <c r="G2894">
        <v>0</v>
      </c>
      <c r="H2894">
        <v>0</v>
      </c>
    </row>
    <row r="2895" spans="1:8" x14ac:dyDescent="0.2">
      <c r="A2895">
        <f t="shared" si="310"/>
        <v>2026</v>
      </c>
      <c r="B2895">
        <f t="shared" si="311"/>
        <v>57</v>
      </c>
      <c r="C2895" s="10" t="str">
        <f>IF(B2895=B2894," ",(LOOKUP(B2895,'Co List'!$A$3:$A$362,'Co List'!$B$3:$B$362)))</f>
        <v xml:space="preserve"> </v>
      </c>
      <c r="D2895" s="6" t="s">
        <v>399</v>
      </c>
      <c r="E2895">
        <v>0</v>
      </c>
      <c r="F2895">
        <v>0</v>
      </c>
      <c r="G2895">
        <v>0</v>
      </c>
      <c r="H2895">
        <v>0</v>
      </c>
    </row>
    <row r="2896" spans="1:8" x14ac:dyDescent="0.2">
      <c r="A2896">
        <f t="shared" si="310"/>
        <v>2027</v>
      </c>
      <c r="B2896">
        <f t="shared" si="311"/>
        <v>57</v>
      </c>
      <c r="C2896" s="10" t="str">
        <f>IF(B2896=B2895," ",(LOOKUP(B2896,'Co List'!$A$3:$A$362,'Co List'!$B$3:$B$362)))</f>
        <v xml:space="preserve"> </v>
      </c>
      <c r="D2896" s="6" t="s">
        <v>400</v>
      </c>
      <c r="E2896">
        <v>0</v>
      </c>
      <c r="F2896">
        <v>0</v>
      </c>
      <c r="G2896">
        <v>0</v>
      </c>
      <c r="H2896">
        <v>0</v>
      </c>
    </row>
    <row r="2897" spans="1:16" x14ac:dyDescent="0.2">
      <c r="A2897">
        <f t="shared" si="310"/>
        <v>2028</v>
      </c>
      <c r="B2897">
        <f t="shared" si="311"/>
        <v>57</v>
      </c>
      <c r="C2897" s="10" t="str">
        <f>IF(B2897=B2896," ",(LOOKUP(B2897,'Co List'!$A$3:$A$362,'Co List'!$B$3:$B$362)))</f>
        <v xml:space="preserve"> </v>
      </c>
      <c r="D2897" s="6" t="s">
        <v>401</v>
      </c>
      <c r="E2897">
        <v>1.394068224</v>
      </c>
      <c r="F2897">
        <v>2.0454291200000001</v>
      </c>
      <c r="G2897">
        <v>2.9344204010000001</v>
      </c>
      <c r="H2897">
        <v>2.5085100650000003</v>
      </c>
    </row>
    <row r="2898" spans="1:16" x14ac:dyDescent="0.2">
      <c r="A2898">
        <f t="shared" si="310"/>
        <v>2029</v>
      </c>
      <c r="B2898">
        <f t="shared" si="311"/>
        <v>57</v>
      </c>
      <c r="C2898" s="10" t="str">
        <f>IF(B2898=B2897," ",(LOOKUP(B2898,'Co List'!$A$3:$A$362,'Co List'!$B$3:$B$362)))</f>
        <v xml:space="preserve"> </v>
      </c>
      <c r="D2898" s="6" t="s">
        <v>402</v>
      </c>
      <c r="E2898">
        <v>0</v>
      </c>
      <c r="F2898">
        <v>0</v>
      </c>
      <c r="G2898">
        <v>0</v>
      </c>
      <c r="H2898">
        <v>0</v>
      </c>
    </row>
    <row r="2899" spans="1:16" x14ac:dyDescent="0.2">
      <c r="A2899">
        <f t="shared" si="310"/>
        <v>2030</v>
      </c>
      <c r="B2899">
        <f t="shared" si="311"/>
        <v>57</v>
      </c>
      <c r="C2899" s="10" t="str">
        <f>IF(B2899=B2898," ",(LOOKUP(B2899,'Co List'!$A$3:$A$362,'Co List'!$B$3:$B$362)))</f>
        <v xml:space="preserve"> </v>
      </c>
      <c r="D2899" s="6" t="s">
        <v>403</v>
      </c>
      <c r="E2899">
        <v>0</v>
      </c>
      <c r="F2899">
        <v>0</v>
      </c>
      <c r="G2899">
        <v>0</v>
      </c>
      <c r="H2899">
        <v>0</v>
      </c>
    </row>
    <row r="2900" spans="1:16" x14ac:dyDescent="0.2">
      <c r="A2900">
        <f t="shared" si="310"/>
        <v>2031</v>
      </c>
      <c r="B2900">
        <f t="shared" si="311"/>
        <v>57</v>
      </c>
      <c r="C2900" s="10" t="str">
        <f>IF(B2900=B2899," ",(LOOKUP(B2900,'Co List'!$A$3:$A$362,'Co List'!$B$3:$B$362)))</f>
        <v xml:space="preserve"> </v>
      </c>
      <c r="D2900" s="6" t="s">
        <v>404</v>
      </c>
      <c r="E2900" s="11">
        <v>1.394068224</v>
      </c>
      <c r="F2900" s="11">
        <v>2.0454291200000001</v>
      </c>
      <c r="G2900" s="11">
        <v>2.9344204010000001</v>
      </c>
      <c r="H2900" s="11">
        <v>2.5085100650000003</v>
      </c>
    </row>
    <row r="2901" spans="1:16" x14ac:dyDescent="0.2">
      <c r="A2901">
        <f t="shared" si="310"/>
        <v>2032</v>
      </c>
      <c r="B2901">
        <f t="shared" si="311"/>
        <v>57</v>
      </c>
      <c r="C2901" s="10" t="str">
        <f>IF(B2901=B2900," ",(LOOKUP(B2901,'Co List'!$A$3:$A$362,'Co List'!$B$3:$B$362)))</f>
        <v xml:space="preserve"> </v>
      </c>
      <c r="D2901" s="6" t="s">
        <v>405</v>
      </c>
      <c r="E2901">
        <v>130.74</v>
      </c>
      <c r="F2901">
        <v>168.71</v>
      </c>
      <c r="G2901">
        <v>276.45</v>
      </c>
      <c r="H2901">
        <v>291.01</v>
      </c>
    </row>
    <row r="2902" spans="1:16" x14ac:dyDescent="0.2">
      <c r="A2902">
        <f t="shared" si="310"/>
        <v>2033</v>
      </c>
      <c r="B2902">
        <f t="shared" si="311"/>
        <v>57</v>
      </c>
      <c r="C2902" s="10" t="str">
        <f>IF(B2902=B2901," ",(LOOKUP(B2902,'Co List'!$A$3:$A$362,'Co List'!$B$3:$B$362)))</f>
        <v xml:space="preserve"> </v>
      </c>
      <c r="D2902" s="6" t="s">
        <v>406</v>
      </c>
      <c r="E2902">
        <v>14.11</v>
      </c>
      <c r="F2902">
        <v>16.37</v>
      </c>
      <c r="G2902">
        <v>24.46</v>
      </c>
      <c r="H2902">
        <v>28.14</v>
      </c>
    </row>
    <row r="2903" spans="1:16" x14ac:dyDescent="0.2">
      <c r="A2903">
        <f t="shared" si="310"/>
        <v>2034</v>
      </c>
      <c r="B2903">
        <f t="shared" si="311"/>
        <v>57</v>
      </c>
      <c r="C2903" s="10" t="str">
        <f>IF(B2903=B2902," ",(LOOKUP(B2903,'Co List'!$A$3:$A$362,'Co List'!$B$3:$B$362)))</f>
        <v xml:space="preserve"> </v>
      </c>
      <c r="D2903" s="6" t="s">
        <v>407</v>
      </c>
      <c r="E2903" s="11">
        <v>5.53</v>
      </c>
      <c r="F2903" s="11">
        <v>6.07</v>
      </c>
      <c r="G2903" s="11">
        <v>7.58</v>
      </c>
      <c r="H2903" s="11">
        <v>10.4</v>
      </c>
    </row>
    <row r="2904" spans="1:16" x14ac:dyDescent="0.2">
      <c r="A2904">
        <f t="shared" si="310"/>
        <v>2035</v>
      </c>
      <c r="B2904">
        <f t="shared" si="311"/>
        <v>57</v>
      </c>
      <c r="C2904" s="10" t="str">
        <f>IF(B2904=B2903," ",(LOOKUP(B2904,'Co List'!$A$3:$A$362,'Co List'!$B$3:$B$362)))</f>
        <v xml:space="preserve"> </v>
      </c>
      <c r="D2904" s="6" t="s">
        <v>408</v>
      </c>
      <c r="E2904">
        <v>8.36</v>
      </c>
      <c r="F2904">
        <v>9.76</v>
      </c>
      <c r="G2904">
        <v>9.06</v>
      </c>
      <c r="H2904">
        <v>9.06</v>
      </c>
    </row>
    <row r="2905" spans="1:16" x14ac:dyDescent="0.2">
      <c r="A2905">
        <f t="shared" si="310"/>
        <v>2036</v>
      </c>
      <c r="B2905">
        <f t="shared" si="311"/>
        <v>57</v>
      </c>
      <c r="C2905" s="10" t="str">
        <f>IF(B2905=B2904," ",(LOOKUP(B2905,'Co List'!$A$3:$A$362,'Co List'!$B$3:$B$362)))</f>
        <v xml:space="preserve"> </v>
      </c>
      <c r="D2905" s="6" t="s">
        <v>409</v>
      </c>
      <c r="E2905">
        <v>2.44</v>
      </c>
      <c r="F2905">
        <v>3.27</v>
      </c>
      <c r="G2905">
        <v>4.71</v>
      </c>
      <c r="H2905">
        <v>4.04</v>
      </c>
    </row>
    <row r="2906" spans="1:16" x14ac:dyDescent="0.2">
      <c r="A2906">
        <f t="shared" si="310"/>
        <v>2037</v>
      </c>
      <c r="B2906">
        <f t="shared" si="311"/>
        <v>57</v>
      </c>
      <c r="C2906" s="10" t="str">
        <f>IF(B2906=B2905," ",(LOOKUP(B2906,'Co List'!$A$3:$A$362,'Co List'!$B$3:$B$362)))</f>
        <v xml:space="preserve"> </v>
      </c>
      <c r="D2906" s="6" t="s">
        <v>410</v>
      </c>
      <c r="E2906">
        <v>2.4439161889999999</v>
      </c>
      <c r="F2906">
        <v>3.2724711150000001</v>
      </c>
      <c r="G2906">
        <v>4.718723733</v>
      </c>
      <c r="H2906">
        <v>4.0450503649999998</v>
      </c>
    </row>
    <row r="2907" spans="1:16" x14ac:dyDescent="0.2">
      <c r="A2907">
        <f t="shared" si="310"/>
        <v>2038</v>
      </c>
      <c r="B2907">
        <f t="shared" si="311"/>
        <v>57</v>
      </c>
      <c r="C2907" s="10" t="str">
        <f>IF(B2907=B2906," ",(LOOKUP(B2907,'Co List'!$A$3:$A$362,'Co List'!$B$3:$B$362)))</f>
        <v xml:space="preserve"> </v>
      </c>
      <c r="D2907" s="6" t="s">
        <v>411</v>
      </c>
      <c r="E2907">
        <v>2.4439161889999999</v>
      </c>
      <c r="F2907">
        <v>3.2724711150000001</v>
      </c>
      <c r="G2907">
        <v>4.718723733</v>
      </c>
      <c r="H2907">
        <v>4.0450503649999998</v>
      </c>
    </row>
    <row r="2908" spans="1:16" x14ac:dyDescent="0.2">
      <c r="A2908">
        <f t="shared" si="310"/>
        <v>2039</v>
      </c>
      <c r="B2908">
        <f t="shared" si="311"/>
        <v>57</v>
      </c>
      <c r="C2908" s="10" t="str">
        <f>IF(B2908=B2907," ",(LOOKUP(B2908,'Co List'!$A$3:$A$362,'Co List'!$B$3:$B$362)))</f>
        <v xml:space="preserve"> </v>
      </c>
      <c r="D2908" s="6" t="s">
        <v>412</v>
      </c>
      <c r="E2908">
        <v>3.9161889999999033E-3</v>
      </c>
      <c r="F2908">
        <v>2.4711150000000792E-3</v>
      </c>
      <c r="G2908">
        <v>8.7237330000000668E-3</v>
      </c>
      <c r="H2908">
        <v>5.0503649999997791E-3</v>
      </c>
    </row>
    <row r="2909" spans="1:16" ht="13.5" thickBot="1" x14ac:dyDescent="0.25">
      <c r="A2909">
        <f t="shared" si="310"/>
        <v>2040</v>
      </c>
      <c r="B2909">
        <f t="shared" si="311"/>
        <v>57</v>
      </c>
      <c r="C2909" s="10" t="str">
        <f>IF(B2909=B2908," ",(LOOKUP(B2909,'Co List'!$A$3:$A$362,'Co List'!$B$3:$B$362)))</f>
        <v xml:space="preserve"> </v>
      </c>
      <c r="D2909" s="9" t="s">
        <v>413</v>
      </c>
      <c r="E2909">
        <v>12</v>
      </c>
      <c r="F2909">
        <v>12</v>
      </c>
      <c r="G2909">
        <v>12</v>
      </c>
      <c r="H2909">
        <v>12</v>
      </c>
    </row>
    <row r="2910" spans="1:16" ht="15" x14ac:dyDescent="0.25">
      <c r="A2910">
        <f t="shared" si="310"/>
        <v>2041</v>
      </c>
      <c r="B2910">
        <f t="shared" si="311"/>
        <v>58</v>
      </c>
      <c r="C2910" s="10" t="str">
        <f>IF(B2910=B2909," ",(LOOKUP(B2910,'Co List'!$A$3:$A$362,'Co List'!$B$3:$B$362)))</f>
        <v>BASF</v>
      </c>
      <c r="D2910" s="4" t="s">
        <v>362</v>
      </c>
      <c r="E2910">
        <v>49.998977448793156</v>
      </c>
      <c r="F2910">
        <v>46.197219965821205</v>
      </c>
      <c r="G2910">
        <v>42.649698577412607</v>
      </c>
      <c r="H2910">
        <v>41.610529675376497</v>
      </c>
      <c r="J2910">
        <f t="shared" ref="J2910" si="312">COUNTIF(E2952:H2952,0)</f>
        <v>0</v>
      </c>
      <c r="K2910">
        <f>SUM(E2910:H2910)/(4-J2910)</f>
        <v>45.114106416850859</v>
      </c>
      <c r="L2910">
        <f>SUM(E2920:H2920)/(4-J2910)</f>
        <v>35927.429760028259</v>
      </c>
      <c r="M2910">
        <f>E2920</f>
        <v>21822.391824141116</v>
      </c>
      <c r="N2910">
        <f t="shared" ref="N2910" si="313">F2920</f>
        <v>39563.710374652284</v>
      </c>
      <c r="O2910">
        <f t="shared" ref="O2910" si="314">G2920</f>
        <v>39878.340621257266</v>
      </c>
      <c r="P2910">
        <f t="shared" ref="P2910" si="315">H2920</f>
        <v>42445.276220062377</v>
      </c>
    </row>
    <row r="2911" spans="1:16" x14ac:dyDescent="0.2">
      <c r="A2911">
        <f t="shared" si="310"/>
        <v>2042</v>
      </c>
      <c r="B2911">
        <f t="shared" si="311"/>
        <v>58</v>
      </c>
      <c r="C2911" s="10" t="str">
        <f>IF(B2911=B2910," ",(LOOKUP(B2911,'Co List'!$A$3:$A$362,'Co List'!$B$3:$B$362)))</f>
        <v xml:space="preserve"> </v>
      </c>
      <c r="D2911" s="6" t="s">
        <v>364</v>
      </c>
      <c r="E2911">
        <v>3.2577979999999997</v>
      </c>
      <c r="F2911">
        <v>2.848918401688104</v>
      </c>
      <c r="G2911">
        <v>2.6170638753764415</v>
      </c>
      <c r="H2911">
        <v>2.5572109424692302</v>
      </c>
    </row>
    <row r="2912" spans="1:16" x14ac:dyDescent="0.2">
      <c r="A2912">
        <f t="shared" si="310"/>
        <v>2043</v>
      </c>
      <c r="B2912">
        <f t="shared" si="311"/>
        <v>58</v>
      </c>
      <c r="C2912" s="10" t="str">
        <f>IF(B2912=B2911," ",(LOOKUP(B2912,'Co List'!$A$3:$A$362,'Co List'!$B$3:$B$362)))</f>
        <v xml:space="preserve"> </v>
      </c>
      <c r="D2912" s="6" t="s">
        <v>365</v>
      </c>
      <c r="E2912">
        <v>0.81256225120407999</v>
      </c>
      <c r="F2912">
        <v>0.7939574729495108</v>
      </c>
      <c r="G2912">
        <v>0.78163273185818083</v>
      </c>
      <c r="H2912">
        <v>0.78134515229536683</v>
      </c>
    </row>
    <row r="2913" spans="1:8" x14ac:dyDescent="0.2">
      <c r="A2913">
        <f t="shared" si="310"/>
        <v>2044</v>
      </c>
      <c r="B2913">
        <f t="shared" si="311"/>
        <v>58</v>
      </c>
      <c r="C2913" s="10" t="str">
        <f>IF(B2913=B2912," ",(LOOKUP(B2913,'Co List'!$A$3:$A$362,'Co List'!$B$3:$B$362)))</f>
        <v xml:space="preserve"> </v>
      </c>
      <c r="D2913" s="7" t="s">
        <v>366</v>
      </c>
      <c r="E2913">
        <v>1.5793985499020122</v>
      </c>
      <c r="F2913">
        <v>1.341661197027064</v>
      </c>
      <c r="G2913">
        <v>1.1809646116767925</v>
      </c>
      <c r="H2913">
        <v>1.1305836597180385</v>
      </c>
    </row>
    <row r="2914" spans="1:8" x14ac:dyDescent="0.2">
      <c r="A2914">
        <f t="shared" si="310"/>
        <v>2045</v>
      </c>
      <c r="B2914">
        <f t="shared" si="311"/>
        <v>58</v>
      </c>
      <c r="C2914" s="10" t="str">
        <f>IF(B2914=B2913," ",(LOOKUP(B2914,'Co List'!$A$3:$A$362,'Co List'!$B$3:$B$362)))</f>
        <v xml:space="preserve"> </v>
      </c>
      <c r="D2914" s="6" t="s">
        <v>367</v>
      </c>
      <c r="E2914">
        <v>22541.464543064882</v>
      </c>
      <c r="F2914">
        <v>33576.941674151138</v>
      </c>
      <c r="G2914">
        <v>39538.311145406769</v>
      </c>
      <c r="H2914">
        <v>37206.588551948087</v>
      </c>
    </row>
    <row r="2915" spans="1:8" x14ac:dyDescent="0.2">
      <c r="A2915">
        <f t="shared" si="310"/>
        <v>2046</v>
      </c>
      <c r="B2915">
        <f t="shared" si="311"/>
        <v>58</v>
      </c>
      <c r="C2915" s="10" t="str">
        <f>IF(B2915=B2914," ",(LOOKUP(B2915,'Co List'!$A$3:$A$362,'Co List'!$B$3:$B$362)))</f>
        <v xml:space="preserve"> </v>
      </c>
      <c r="D2915" s="6" t="s">
        <v>368</v>
      </c>
      <c r="E2915">
        <v>5.3525611538241633E-2</v>
      </c>
      <c r="F2915">
        <v>9.1392262357709128E-2</v>
      </c>
      <c r="G2915">
        <v>9.2119058954163238E-2</v>
      </c>
      <c r="H2915">
        <v>9.8048686117030201E-2</v>
      </c>
    </row>
    <row r="2916" spans="1:8" x14ac:dyDescent="0.2">
      <c r="A2916">
        <f t="shared" si="310"/>
        <v>2047</v>
      </c>
      <c r="B2916">
        <f t="shared" si="311"/>
        <v>58</v>
      </c>
      <c r="C2916" s="10" t="str">
        <f>IF(B2916=B2915," ",(LOOKUP(B2916,'Co List'!$A$3:$A$362,'Co List'!$B$3:$B$362)))</f>
        <v xml:space="preserve"> </v>
      </c>
      <c r="D2916" s="6" t="s">
        <v>369</v>
      </c>
      <c r="E2916">
        <v>12.239829392641829</v>
      </c>
      <c r="F2916">
        <v>19.18240503013444</v>
      </c>
      <c r="G2916">
        <v>18.901479107620283</v>
      </c>
      <c r="H2916">
        <v>17.231062485309291</v>
      </c>
    </row>
    <row r="2917" spans="1:8" x14ac:dyDescent="0.2">
      <c r="A2917">
        <f t="shared" si="310"/>
        <v>2048</v>
      </c>
      <c r="B2917">
        <f t="shared" si="311"/>
        <v>58</v>
      </c>
      <c r="C2917" s="10" t="str">
        <f>IF(B2917=B2916," ",(LOOKUP(B2917,'Co List'!$A$3:$A$362,'Co List'!$B$3:$B$362)))</f>
        <v xml:space="preserve"> </v>
      </c>
      <c r="D2917" s="6" t="s">
        <v>370</v>
      </c>
      <c r="E2917">
        <v>0</v>
      </c>
      <c r="F2917">
        <v>0</v>
      </c>
      <c r="G2917">
        <v>0</v>
      </c>
      <c r="H2917">
        <v>0</v>
      </c>
    </row>
    <row r="2918" spans="1:8" x14ac:dyDescent="0.2">
      <c r="A2918">
        <f t="shared" si="310"/>
        <v>2049</v>
      </c>
      <c r="B2918">
        <f t="shared" si="311"/>
        <v>58</v>
      </c>
      <c r="C2918" s="10" t="str">
        <f>IF(B2918=B2917," ",(LOOKUP(B2918,'Co List'!$A$3:$A$362,'Co List'!$B$3:$B$362)))</f>
        <v xml:space="preserve"> </v>
      </c>
      <c r="D2918" s="6" t="s">
        <v>371</v>
      </c>
      <c r="E2918">
        <v>61.386035872251128</v>
      </c>
      <c r="F2918">
        <v>56.735744607032053</v>
      </c>
      <c r="G2918">
        <v>59.150185826544813</v>
      </c>
      <c r="H2918">
        <v>61.432160995282274</v>
      </c>
    </row>
    <row r="2919" spans="1:8" x14ac:dyDescent="0.2">
      <c r="A2919">
        <f t="shared" si="310"/>
        <v>2050</v>
      </c>
      <c r="B2919">
        <f t="shared" si="311"/>
        <v>58</v>
      </c>
      <c r="C2919" s="10" t="str">
        <f>IF(B2919=B2918," ",(LOOKUP(B2919,'Co List'!$A$3:$A$362,'Co List'!$B$3:$B$362)))</f>
        <v xml:space="preserve"> </v>
      </c>
      <c r="D2919" s="6" t="s">
        <v>372</v>
      </c>
      <c r="E2919">
        <v>38.613964127748865</v>
      </c>
      <c r="F2919">
        <v>43.264255392967925</v>
      </c>
      <c r="G2919">
        <v>40.849814173455179</v>
      </c>
      <c r="H2919">
        <v>38.567839004717726</v>
      </c>
    </row>
    <row r="2920" spans="1:8" x14ac:dyDescent="0.2">
      <c r="A2920">
        <f t="shared" si="310"/>
        <v>2051</v>
      </c>
      <c r="B2920">
        <f t="shared" si="311"/>
        <v>58</v>
      </c>
      <c r="C2920" s="10" t="str">
        <f>IF(B2920=B2919," ",(LOOKUP(B2920,'Co List'!$A$3:$A$362,'Co List'!$B$3:$B$362)))</f>
        <v xml:space="preserve"> </v>
      </c>
      <c r="D2920" s="6" t="s">
        <v>373</v>
      </c>
      <c r="E2920">
        <v>21822.391824141116</v>
      </c>
      <c r="F2920">
        <v>39563.710374652284</v>
      </c>
      <c r="G2920">
        <v>39878.340621257266</v>
      </c>
      <c r="H2920">
        <v>42445.276220062377</v>
      </c>
    </row>
    <row r="2921" spans="1:8" x14ac:dyDescent="0.2">
      <c r="A2921">
        <f t="shared" si="310"/>
        <v>2052</v>
      </c>
      <c r="B2921">
        <f t="shared" si="311"/>
        <v>58</v>
      </c>
      <c r="C2921" s="10" t="str">
        <f>IF(B2921=B2920," ",(LOOKUP(B2921,'Co List'!$A$3:$A$362,'Co List'!$B$3:$B$362)))</f>
        <v xml:space="preserve"> </v>
      </c>
      <c r="D2921" s="6" t="s">
        <v>374</v>
      </c>
      <c r="E2921">
        <v>21773.243013526419</v>
      </c>
      <c r="F2921">
        <v>39479.633434849726</v>
      </c>
      <c r="G2921">
        <v>39813.060649273692</v>
      </c>
      <c r="H2921">
        <v>42384.635214931121</v>
      </c>
    </row>
    <row r="2922" spans="1:8" x14ac:dyDescent="0.2">
      <c r="A2922">
        <f t="shared" si="310"/>
        <v>2053</v>
      </c>
      <c r="B2922">
        <f t="shared" si="311"/>
        <v>58</v>
      </c>
      <c r="C2922" s="10" t="str">
        <f>IF(B2922=B2921," ",(LOOKUP(B2922,'Co List'!$A$3:$A$362,'Co List'!$B$3:$B$362)))</f>
        <v xml:space="preserve"> </v>
      </c>
      <c r="D2922" s="6" t="s">
        <v>375</v>
      </c>
      <c r="E2922">
        <v>28.655763724038795</v>
      </c>
      <c r="F2922">
        <v>52.976999931809374</v>
      </c>
      <c r="G2922">
        <v>44.484560608172025</v>
      </c>
      <c r="H2922">
        <v>42.579601699815051</v>
      </c>
    </row>
    <row r="2923" spans="1:8" x14ac:dyDescent="0.2">
      <c r="A2923">
        <f t="shared" si="310"/>
        <v>2054</v>
      </c>
      <c r="B2923">
        <f t="shared" si="311"/>
        <v>58</v>
      </c>
      <c r="C2923" s="10" t="str">
        <f>IF(B2923=B2922," ",(LOOKUP(B2923,'Co List'!$A$3:$A$362,'Co List'!$B$3:$B$362)))</f>
        <v xml:space="preserve"> </v>
      </c>
      <c r="D2923" s="6" t="s">
        <v>376</v>
      </c>
      <c r="E2923">
        <v>20.493046890655172</v>
      </c>
      <c r="F2923">
        <v>31.099939870747804</v>
      </c>
      <c r="G2923">
        <v>20.795411375403138</v>
      </c>
      <c r="H2923">
        <v>18.061403431437199</v>
      </c>
    </row>
    <row r="2924" spans="1:8" x14ac:dyDescent="0.2">
      <c r="A2924">
        <f t="shared" si="310"/>
        <v>2055</v>
      </c>
      <c r="B2924">
        <f t="shared" si="311"/>
        <v>58</v>
      </c>
      <c r="C2924" s="10" t="str">
        <f>IF(B2924=B2923," ",(LOOKUP(B2924,'Co List'!$A$3:$A$362,'Co List'!$B$3:$B$362)))</f>
        <v xml:space="preserve"> </v>
      </c>
      <c r="D2924" s="6" t="s">
        <v>377</v>
      </c>
      <c r="E2924">
        <v>13395.901273350462</v>
      </c>
      <c r="F2924">
        <v>22446.765675228566</v>
      </c>
      <c r="G2924">
        <v>23588.11258201618</v>
      </c>
      <c r="H2924">
        <v>26075.050422400982</v>
      </c>
    </row>
    <row r="2925" spans="1:8" ht="15" x14ac:dyDescent="0.25">
      <c r="A2925">
        <f t="shared" si="310"/>
        <v>2056</v>
      </c>
      <c r="B2925">
        <f t="shared" si="311"/>
        <v>58</v>
      </c>
      <c r="C2925" s="10" t="str">
        <f>IF(B2925=B2924," ",(LOOKUP(B2925,'Co List'!$A$3:$A$362,'Co List'!$B$3:$B$362)))</f>
        <v xml:space="preserve"> </v>
      </c>
      <c r="D2925" s="8" t="s">
        <v>378</v>
      </c>
      <c r="E2925">
        <v>12912.21</v>
      </c>
      <c r="F2925">
        <v>21125.39</v>
      </c>
      <c r="G2925">
        <v>22839.96</v>
      </c>
      <c r="H2925">
        <v>25594.920000000002</v>
      </c>
    </row>
    <row r="2926" spans="1:8" ht="15" x14ac:dyDescent="0.25">
      <c r="A2926">
        <f t="shared" si="310"/>
        <v>2057</v>
      </c>
      <c r="B2926">
        <f t="shared" si="311"/>
        <v>58</v>
      </c>
      <c r="C2926" s="10" t="str">
        <f>IF(B2926=B2925," ",(LOOKUP(B2926,'Co List'!$A$3:$A$362,'Co List'!$B$3:$B$362)))</f>
        <v xml:space="preserve"> </v>
      </c>
      <c r="D2926" s="8" t="s">
        <v>379</v>
      </c>
      <c r="E2926">
        <v>483.69127335046244</v>
      </c>
      <c r="F2926">
        <v>1321.3756752285694</v>
      </c>
      <c r="G2926">
        <v>748.15258201618042</v>
      </c>
      <c r="H2926">
        <v>480.13042240098162</v>
      </c>
    </row>
    <row r="2927" spans="1:8" ht="15" x14ac:dyDescent="0.25">
      <c r="A2927">
        <f t="shared" si="310"/>
        <v>2058</v>
      </c>
      <c r="B2927">
        <f t="shared" si="311"/>
        <v>58</v>
      </c>
      <c r="C2927" s="10" t="str">
        <f>IF(B2927=B2926," ",(LOOKUP(B2927,'Co List'!$A$3:$A$362,'Co List'!$B$3:$B$362)))</f>
        <v xml:space="preserve"> </v>
      </c>
      <c r="D2927" s="8" t="s">
        <v>380</v>
      </c>
      <c r="E2927">
        <v>7.9580786405131221E-13</v>
      </c>
      <c r="F2927">
        <v>-3.1832314562052488E-12</v>
      </c>
      <c r="G2927">
        <v>0</v>
      </c>
      <c r="H2927">
        <v>-1.5916157281026244E-12</v>
      </c>
    </row>
    <row r="2928" spans="1:8" ht="15" x14ac:dyDescent="0.25">
      <c r="A2928">
        <f t="shared" si="310"/>
        <v>2059</v>
      </c>
      <c r="B2928">
        <f t="shared" si="311"/>
        <v>58</v>
      </c>
      <c r="C2928" s="10" t="str">
        <f>IF(B2928=B2927," ",(LOOKUP(B2928,'Co List'!$A$3:$A$362,'Co List'!$B$3:$B$362)))</f>
        <v xml:space="preserve"> </v>
      </c>
      <c r="D2928" s="8" t="s">
        <v>381</v>
      </c>
      <c r="E2928">
        <v>8426.4905507906515</v>
      </c>
      <c r="F2928">
        <v>17116.944699423711</v>
      </c>
      <c r="G2928">
        <v>16290.228039241087</v>
      </c>
      <c r="H2928">
        <v>16370.225797661395</v>
      </c>
    </row>
    <row r="2929" spans="1:8" ht="15" x14ac:dyDescent="0.25">
      <c r="A2929">
        <f t="shared" si="310"/>
        <v>2060</v>
      </c>
      <c r="B2929">
        <f t="shared" si="311"/>
        <v>58</v>
      </c>
      <c r="C2929" s="10" t="str">
        <f>IF(B2929=B2928," ",(LOOKUP(B2929,'Co List'!$A$3:$A$362,'Co List'!$B$3:$B$362)))</f>
        <v xml:space="preserve"> </v>
      </c>
      <c r="D2929" s="8" t="s">
        <v>382</v>
      </c>
      <c r="E2929">
        <v>0</v>
      </c>
      <c r="F2929">
        <v>0</v>
      </c>
      <c r="G2929">
        <v>0</v>
      </c>
      <c r="H2929">
        <v>0</v>
      </c>
    </row>
    <row r="2930" spans="1:8" ht="15" x14ac:dyDescent="0.25">
      <c r="A2930">
        <f t="shared" si="310"/>
        <v>2061</v>
      </c>
      <c r="B2930">
        <f t="shared" si="311"/>
        <v>58</v>
      </c>
      <c r="C2930" s="10" t="str">
        <f>IF(B2930=B2929," ",(LOOKUP(B2930,'Co List'!$A$3:$A$362,'Co List'!$B$3:$B$362)))</f>
        <v xml:space="preserve"> </v>
      </c>
      <c r="D2930" s="8" t="s">
        <v>383</v>
      </c>
      <c r="E2930">
        <v>8426.4905507906515</v>
      </c>
      <c r="F2930">
        <v>10711.189672418559</v>
      </c>
      <c r="G2930">
        <v>5890.5631945723489</v>
      </c>
      <c r="H2930">
        <v>4675.8007896705749</v>
      </c>
    </row>
    <row r="2931" spans="1:8" x14ac:dyDescent="0.2">
      <c r="A2931">
        <f t="shared" si="310"/>
        <v>2062</v>
      </c>
      <c r="B2931">
        <f t="shared" si="311"/>
        <v>58</v>
      </c>
      <c r="C2931" s="10" t="str">
        <f>IF(B2931=B2930," ",(LOOKUP(B2931,'Co List'!$A$3:$A$362,'Co List'!$B$3:$B$362)))</f>
        <v xml:space="preserve"> </v>
      </c>
      <c r="D2931" s="6" t="s">
        <v>384</v>
      </c>
      <c r="E2931">
        <v>0</v>
      </c>
      <c r="F2931">
        <v>6405.7550270051515</v>
      </c>
      <c r="G2931">
        <v>10399.664844668736</v>
      </c>
      <c r="H2931">
        <v>11694.425007990818</v>
      </c>
    </row>
    <row r="2932" spans="1:8" x14ac:dyDescent="0.2">
      <c r="A2932">
        <f t="shared" si="310"/>
        <v>2063</v>
      </c>
      <c r="B2932">
        <f t="shared" si="311"/>
        <v>58</v>
      </c>
      <c r="C2932" s="10" t="str">
        <f>IF(B2932=B2931," ",(LOOKUP(B2932,'Co List'!$A$3:$A$362,'Co List'!$B$3:$B$362)))</f>
        <v xml:space="preserve"> </v>
      </c>
      <c r="D2932" s="6" t="s">
        <v>385</v>
      </c>
      <c r="E2932">
        <v>2586.5601706400003</v>
      </c>
      <c r="F2932">
        <v>6008.225679359999</v>
      </c>
      <c r="G2932">
        <v>6224.6199615199994</v>
      </c>
      <c r="H2932">
        <v>6401.5938324799999</v>
      </c>
    </row>
    <row r="2933" spans="1:8" x14ac:dyDescent="0.2">
      <c r="A2933">
        <f t="shared" si="310"/>
        <v>2064</v>
      </c>
      <c r="B2933">
        <f t="shared" si="311"/>
        <v>58</v>
      </c>
      <c r="C2933" s="10" t="str">
        <f>IF(B2933=B2932," ",(LOOKUP(B2933,'Co List'!$A$3:$A$362,'Co List'!$B$3:$B$362)))</f>
        <v xml:space="preserve"> </v>
      </c>
      <c r="D2933" s="6" t="s">
        <v>386</v>
      </c>
      <c r="E2933">
        <v>0</v>
      </c>
      <c r="F2933">
        <v>0</v>
      </c>
      <c r="G2933">
        <v>0</v>
      </c>
      <c r="H2933">
        <v>0</v>
      </c>
    </row>
    <row r="2934" spans="1:8" x14ac:dyDescent="0.2">
      <c r="A2934">
        <f t="shared" si="310"/>
        <v>2065</v>
      </c>
      <c r="B2934">
        <f t="shared" si="311"/>
        <v>58</v>
      </c>
      <c r="C2934" s="10" t="str">
        <f>IF(B2934=B2933," ",(LOOKUP(B2934,'Co List'!$A$3:$A$362,'Co List'!$B$3:$B$362)))</f>
        <v xml:space="preserve"> </v>
      </c>
      <c r="D2934" s="6" t="s">
        <v>387</v>
      </c>
      <c r="E2934">
        <v>0</v>
      </c>
      <c r="F2934">
        <v>0</v>
      </c>
      <c r="G2934">
        <v>0</v>
      </c>
      <c r="H2934">
        <v>0</v>
      </c>
    </row>
    <row r="2935" spans="1:8" x14ac:dyDescent="0.2">
      <c r="A2935">
        <f t="shared" si="310"/>
        <v>2066</v>
      </c>
      <c r="B2935">
        <f t="shared" si="311"/>
        <v>58</v>
      </c>
      <c r="C2935" s="10" t="str">
        <f>IF(B2935=B2934," ",(LOOKUP(B2935,'Co List'!$A$3:$A$362,'Co List'!$B$3:$B$362)))</f>
        <v xml:space="preserve"> </v>
      </c>
      <c r="D2935" s="6" t="s">
        <v>388</v>
      </c>
      <c r="E2935">
        <v>0</v>
      </c>
      <c r="F2935">
        <v>0</v>
      </c>
      <c r="G2935">
        <v>0</v>
      </c>
      <c r="H2935">
        <v>0</v>
      </c>
    </row>
    <row r="2936" spans="1:8" x14ac:dyDescent="0.2">
      <c r="A2936">
        <f t="shared" si="310"/>
        <v>2067</v>
      </c>
      <c r="B2936">
        <f t="shared" si="311"/>
        <v>58</v>
      </c>
      <c r="C2936" s="10" t="str">
        <f>IF(B2936=B2935," ",(LOOKUP(B2936,'Co List'!$A$3:$A$362,'Co List'!$B$3:$B$362)))</f>
        <v xml:space="preserve"> </v>
      </c>
      <c r="D2936" s="6" t="s">
        <v>389</v>
      </c>
      <c r="E2936">
        <v>2586.5601706400003</v>
      </c>
      <c r="F2936">
        <v>3287.86182336</v>
      </c>
      <c r="G2936">
        <v>1808.1425535200001</v>
      </c>
      <c r="H2936">
        <v>1435.26418448</v>
      </c>
    </row>
    <row r="2937" spans="1:8" x14ac:dyDescent="0.2">
      <c r="A2937">
        <f t="shared" si="310"/>
        <v>2068</v>
      </c>
      <c r="B2937">
        <f t="shared" si="311"/>
        <v>58</v>
      </c>
      <c r="C2937" s="10" t="str">
        <f>IF(B2937=B2936," ",(LOOKUP(B2937,'Co List'!$A$3:$A$362,'Co List'!$B$3:$B$362)))</f>
        <v xml:space="preserve"> </v>
      </c>
      <c r="D2937" s="6" t="s">
        <v>390</v>
      </c>
      <c r="E2937">
        <v>0</v>
      </c>
      <c r="F2937">
        <v>0</v>
      </c>
      <c r="G2937">
        <v>0</v>
      </c>
      <c r="H2937">
        <v>0</v>
      </c>
    </row>
    <row r="2938" spans="1:8" x14ac:dyDescent="0.2">
      <c r="A2938">
        <f t="shared" si="310"/>
        <v>2069</v>
      </c>
      <c r="B2938">
        <f t="shared" si="311"/>
        <v>58</v>
      </c>
      <c r="C2938" s="10" t="str">
        <f>IF(B2938=B2937," ",(LOOKUP(B2938,'Co List'!$A$3:$A$362,'Co List'!$B$3:$B$362)))</f>
        <v xml:space="preserve"> </v>
      </c>
      <c r="D2938" s="6" t="s">
        <v>391</v>
      </c>
      <c r="E2938">
        <v>0</v>
      </c>
      <c r="F2938">
        <v>2720.3638559999995</v>
      </c>
      <c r="G2938">
        <v>4416.4774079999997</v>
      </c>
      <c r="H2938">
        <v>4966.3296479999999</v>
      </c>
    </row>
    <row r="2939" spans="1:8" x14ac:dyDescent="0.2">
      <c r="A2939">
        <f t="shared" si="310"/>
        <v>2070</v>
      </c>
      <c r="B2939">
        <f t="shared" si="311"/>
        <v>58</v>
      </c>
      <c r="C2939" s="10" t="str">
        <f>IF(B2939=B2938," ",(LOOKUP(B2939,'Co List'!$A$3:$A$362,'Co List'!$B$3:$B$362)))</f>
        <v xml:space="preserve"> </v>
      </c>
      <c r="D2939" s="6" t="s">
        <v>392</v>
      </c>
      <c r="E2939">
        <v>0</v>
      </c>
      <c r="F2939">
        <v>0</v>
      </c>
      <c r="G2939">
        <v>0</v>
      </c>
      <c r="H2939">
        <v>0</v>
      </c>
    </row>
    <row r="2940" spans="1:8" x14ac:dyDescent="0.2">
      <c r="A2940">
        <f t="shared" si="310"/>
        <v>2071</v>
      </c>
      <c r="B2940">
        <f t="shared" si="311"/>
        <v>58</v>
      </c>
      <c r="C2940" s="10" t="str">
        <f>IF(B2940=B2939," ",(LOOKUP(B2940,'Co List'!$A$3:$A$362,'Co List'!$B$3:$B$362)))</f>
        <v xml:space="preserve"> </v>
      </c>
      <c r="D2940" s="6" t="s">
        <v>393</v>
      </c>
      <c r="E2940">
        <v>0</v>
      </c>
      <c r="F2940">
        <v>0</v>
      </c>
      <c r="G2940">
        <v>0</v>
      </c>
      <c r="H2940">
        <v>0</v>
      </c>
    </row>
    <row r="2941" spans="1:8" ht="15" x14ac:dyDescent="0.25">
      <c r="A2941">
        <f t="shared" si="310"/>
        <v>2072</v>
      </c>
      <c r="B2941">
        <f t="shared" si="311"/>
        <v>58</v>
      </c>
      <c r="C2941" s="10" t="str">
        <f>IF(B2941=B2940," ",(LOOKUP(B2941,'Co List'!$A$3:$A$362,'Co List'!$B$3:$B$362)))</f>
        <v xml:space="preserve"> </v>
      </c>
      <c r="D2941" s="8" t="s">
        <v>394</v>
      </c>
      <c r="E2941">
        <v>0</v>
      </c>
      <c r="F2941">
        <v>0</v>
      </c>
      <c r="G2941">
        <v>0</v>
      </c>
      <c r="H2941">
        <v>0</v>
      </c>
    </row>
    <row r="2942" spans="1:8" ht="15" x14ac:dyDescent="0.25">
      <c r="A2942">
        <f t="shared" si="310"/>
        <v>2073</v>
      </c>
      <c r="B2942">
        <f t="shared" si="311"/>
        <v>58</v>
      </c>
      <c r="C2942" s="10" t="str">
        <f>IF(B2942=B2941," ",(LOOKUP(B2942,'Co List'!$A$3:$A$362,'Co List'!$B$3:$B$362)))</f>
        <v xml:space="preserve"> </v>
      </c>
      <c r="D2942" s="8" t="s">
        <v>395</v>
      </c>
      <c r="E2942">
        <v>6.4147499999999997</v>
      </c>
      <c r="F2942">
        <v>15.361906999999999</v>
      </c>
      <c r="G2942">
        <v>22.373369000000004</v>
      </c>
      <c r="H2942">
        <v>24.613624999999999</v>
      </c>
    </row>
    <row r="2943" spans="1:8" ht="15" x14ac:dyDescent="0.25">
      <c r="A2943">
        <f t="shared" si="310"/>
        <v>2074</v>
      </c>
      <c r="B2943">
        <f t="shared" si="311"/>
        <v>58</v>
      </c>
      <c r="C2943" s="10" t="str">
        <f>IF(B2943=B2942," ",(LOOKUP(B2943,'Co List'!$A$3:$A$362,'Co List'!$B$3:$B$362)))</f>
        <v xml:space="preserve"> </v>
      </c>
      <c r="D2943" s="8" t="s">
        <v>396</v>
      </c>
      <c r="E2943">
        <v>16486</v>
      </c>
      <c r="F2943">
        <v>28272</v>
      </c>
      <c r="G2943">
        <v>30178</v>
      </c>
      <c r="H2943">
        <v>33372</v>
      </c>
    </row>
    <row r="2944" spans="1:8" x14ac:dyDescent="0.2">
      <c r="A2944">
        <f t="shared" si="310"/>
        <v>2075</v>
      </c>
      <c r="B2944">
        <f t="shared" si="311"/>
        <v>58</v>
      </c>
      <c r="C2944" s="10" t="str">
        <f>IF(B2944=B2943," ",(LOOKUP(B2944,'Co List'!$A$3:$A$362,'Co List'!$B$3:$B$362)))</f>
        <v xml:space="preserve"> </v>
      </c>
      <c r="D2944" s="6" t="s">
        <v>397</v>
      </c>
      <c r="E2944">
        <v>15941</v>
      </c>
      <c r="F2944">
        <v>26741</v>
      </c>
      <c r="G2944">
        <v>29282</v>
      </c>
      <c r="H2944">
        <v>32814</v>
      </c>
    </row>
    <row r="2945" spans="1:8" x14ac:dyDescent="0.2">
      <c r="A2945">
        <f t="shared" si="310"/>
        <v>2076</v>
      </c>
      <c r="B2945">
        <f t="shared" si="311"/>
        <v>58</v>
      </c>
      <c r="C2945" s="10" t="str">
        <f>IF(B2945=B2944," ",(LOOKUP(B2945,'Co List'!$A$3:$A$362,'Co List'!$B$3:$B$362)))</f>
        <v xml:space="preserve"> </v>
      </c>
      <c r="D2945" s="6" t="s">
        <v>398</v>
      </c>
      <c r="E2945">
        <v>545</v>
      </c>
      <c r="F2945">
        <v>1531</v>
      </c>
      <c r="G2945">
        <v>896</v>
      </c>
      <c r="H2945">
        <v>558</v>
      </c>
    </row>
    <row r="2946" spans="1:8" x14ac:dyDescent="0.2">
      <c r="A2946">
        <f t="shared" si="310"/>
        <v>2077</v>
      </c>
      <c r="B2946">
        <f t="shared" si="311"/>
        <v>58</v>
      </c>
      <c r="C2946" s="10" t="str">
        <f>IF(B2946=B2945," ",(LOOKUP(B2946,'Co List'!$A$3:$A$362,'Co List'!$B$3:$B$362)))</f>
        <v xml:space="preserve"> </v>
      </c>
      <c r="D2946" s="6" t="s">
        <v>399</v>
      </c>
      <c r="E2946">
        <v>0</v>
      </c>
      <c r="F2946">
        <v>0</v>
      </c>
      <c r="G2946">
        <v>0</v>
      </c>
      <c r="H2946">
        <v>0</v>
      </c>
    </row>
    <row r="2947" spans="1:8" x14ac:dyDescent="0.2">
      <c r="A2947">
        <f t="shared" si="310"/>
        <v>2078</v>
      </c>
      <c r="B2947">
        <f t="shared" si="311"/>
        <v>58</v>
      </c>
      <c r="C2947" s="10" t="str">
        <f>IF(B2947=B2946," ",(LOOKUP(B2947,'Co List'!$A$3:$A$362,'Co List'!$B$3:$B$362)))</f>
        <v xml:space="preserve"> </v>
      </c>
      <c r="D2947" s="6" t="s">
        <v>400</v>
      </c>
      <c r="E2947">
        <v>0</v>
      </c>
      <c r="F2947">
        <v>0</v>
      </c>
      <c r="G2947">
        <v>0</v>
      </c>
      <c r="H2947">
        <v>0</v>
      </c>
    </row>
    <row r="2948" spans="1:8" x14ac:dyDescent="0.2">
      <c r="A2948">
        <f t="shared" si="310"/>
        <v>2079</v>
      </c>
      <c r="B2948">
        <f t="shared" si="311"/>
        <v>58</v>
      </c>
      <c r="C2948" s="10" t="str">
        <f>IF(B2948=B2947," ",(LOOKUP(B2948,'Co List'!$A$3:$A$362,'Co List'!$B$3:$B$362)))</f>
        <v xml:space="preserve"> </v>
      </c>
      <c r="D2948" s="6" t="s">
        <v>401</v>
      </c>
      <c r="E2948">
        <v>8.3849660000000004</v>
      </c>
      <c r="F2948">
        <v>15.322592999999999</v>
      </c>
      <c r="G2948">
        <v>18.564788</v>
      </c>
      <c r="H2948">
        <v>22.576032000000001</v>
      </c>
    </row>
    <row r="2949" spans="1:8" x14ac:dyDescent="0.2">
      <c r="A2949">
        <f t="shared" ref="A2949:A3012" si="316">IF(A2948&gt;0,A2948+1,(IF($C$1=C2949,1,0)))</f>
        <v>2080</v>
      </c>
      <c r="B2949">
        <f t="shared" ref="B2949:B3012" si="317">IF(D2949=$D$3,B2948+1,B2948)</f>
        <v>58</v>
      </c>
      <c r="C2949" s="10" t="str">
        <f>IF(B2949=B2948," ",(LOOKUP(B2949,'Co List'!$A$3:$A$362,'Co List'!$B$3:$B$362)))</f>
        <v xml:space="preserve"> </v>
      </c>
      <c r="D2949" s="6" t="s">
        <v>402</v>
      </c>
      <c r="E2949">
        <v>0.53573499999999996</v>
      </c>
      <c r="F2949">
        <v>1.6596040000000001</v>
      </c>
      <c r="G2949">
        <v>1.1450880000000001</v>
      </c>
      <c r="H2949">
        <v>0.78120000000000001</v>
      </c>
    </row>
    <row r="2950" spans="1:8" x14ac:dyDescent="0.2">
      <c r="A2950">
        <f t="shared" si="316"/>
        <v>2081</v>
      </c>
      <c r="B2950">
        <f t="shared" si="317"/>
        <v>58</v>
      </c>
      <c r="C2950" s="10" t="str">
        <f>IF(B2950=B2949," ",(LOOKUP(B2950,'Co List'!$A$3:$A$362,'Co List'!$B$3:$B$362)))</f>
        <v xml:space="preserve"> </v>
      </c>
      <c r="D2950" s="6" t="s">
        <v>403</v>
      </c>
      <c r="E2950">
        <v>-9.9920072216264089E-16</v>
      </c>
      <c r="F2950">
        <v>0</v>
      </c>
      <c r="G2950">
        <v>0</v>
      </c>
      <c r="H2950">
        <v>-1.6653345369377348E-15</v>
      </c>
    </row>
    <row r="2951" spans="1:8" x14ac:dyDescent="0.2">
      <c r="A2951">
        <f t="shared" si="316"/>
        <v>2082</v>
      </c>
      <c r="B2951">
        <f t="shared" si="317"/>
        <v>58</v>
      </c>
      <c r="C2951" s="10" t="str">
        <f>IF(B2951=B2950," ",(LOOKUP(B2951,'Co List'!$A$3:$A$362,'Co List'!$B$3:$B$362)))</f>
        <v xml:space="preserve"> </v>
      </c>
      <c r="D2951" s="6" t="s">
        <v>404</v>
      </c>
      <c r="E2951" s="11">
        <v>8.9207009999999993</v>
      </c>
      <c r="F2951" s="11">
        <v>16.982196999999999</v>
      </c>
      <c r="G2951" s="11">
        <v>19.709876000000001</v>
      </c>
      <c r="H2951" s="11">
        <v>23.357232</v>
      </c>
    </row>
    <row r="2952" spans="1:8" x14ac:dyDescent="0.2">
      <c r="A2952">
        <f t="shared" si="316"/>
        <v>2083</v>
      </c>
      <c r="B2952">
        <f t="shared" si="317"/>
        <v>58</v>
      </c>
      <c r="C2952" s="10" t="str">
        <f>IF(B2952=B2951," ",(LOOKUP(B2952,'Co List'!$A$3:$A$362,'Co List'!$B$3:$B$362)))</f>
        <v xml:space="preserve"> </v>
      </c>
      <c r="D2952" s="6" t="s">
        <v>405</v>
      </c>
      <c r="E2952">
        <v>1381.69</v>
      </c>
      <c r="F2952">
        <v>2948.86</v>
      </c>
      <c r="G2952">
        <v>3376.76</v>
      </c>
      <c r="H2952">
        <v>3754.28</v>
      </c>
    </row>
    <row r="2953" spans="1:8" x14ac:dyDescent="0.2">
      <c r="A2953">
        <f t="shared" si="316"/>
        <v>2084</v>
      </c>
      <c r="B2953">
        <f t="shared" si="317"/>
        <v>58</v>
      </c>
      <c r="C2953" s="10" t="str">
        <f>IF(B2953=B2952," ",(LOOKUP(B2953,'Co List'!$A$3:$A$362,'Co List'!$B$3:$B$362)))</f>
        <v xml:space="preserve"> </v>
      </c>
      <c r="D2953" s="6" t="s">
        <v>406</v>
      </c>
      <c r="E2953">
        <v>178.29</v>
      </c>
      <c r="F2953">
        <v>206.25</v>
      </c>
      <c r="G2953">
        <v>210.98</v>
      </c>
      <c r="H2953">
        <v>246.33</v>
      </c>
    </row>
    <row r="2954" spans="1:8" x14ac:dyDescent="0.2">
      <c r="A2954">
        <f t="shared" si="316"/>
        <v>2085</v>
      </c>
      <c r="B2954">
        <f t="shared" si="317"/>
        <v>58</v>
      </c>
      <c r="C2954" s="10" t="str">
        <f>IF(B2954=B2953," ",(LOOKUP(B2954,'Co List'!$A$3:$A$362,'Co List'!$B$3:$B$362)))</f>
        <v xml:space="preserve"> </v>
      </c>
      <c r="D2954" s="6" t="s">
        <v>407</v>
      </c>
      <c r="E2954" s="11">
        <v>96.81</v>
      </c>
      <c r="F2954" s="11">
        <v>117.83</v>
      </c>
      <c r="G2954" s="11">
        <v>100.86</v>
      </c>
      <c r="H2954" s="11">
        <v>114.08</v>
      </c>
    </row>
    <row r="2955" spans="1:8" x14ac:dyDescent="0.2">
      <c r="A2955">
        <f t="shared" si="316"/>
        <v>2086</v>
      </c>
      <c r="B2955">
        <f t="shared" si="317"/>
        <v>58</v>
      </c>
      <c r="C2955" s="10" t="str">
        <f>IF(B2955=B2954," ",(LOOKUP(B2955,'Co List'!$A$3:$A$362,'Co List'!$B$3:$B$362)))</f>
        <v xml:space="preserve"> </v>
      </c>
      <c r="D2955" s="6" t="s">
        <v>408</v>
      </c>
      <c r="E2955">
        <v>40.770000000000003</v>
      </c>
      <c r="F2955">
        <v>43.29</v>
      </c>
      <c r="G2955">
        <v>43.29</v>
      </c>
      <c r="H2955">
        <v>43.29</v>
      </c>
    </row>
    <row r="2956" spans="1:8" x14ac:dyDescent="0.2">
      <c r="A2956">
        <f t="shared" si="316"/>
        <v>2087</v>
      </c>
      <c r="B2956">
        <f t="shared" si="317"/>
        <v>58</v>
      </c>
      <c r="C2956" s="10" t="str">
        <f>IF(B2956=B2955," ",(LOOKUP(B2956,'Co List'!$A$3:$A$362,'Co List'!$B$3:$B$362)))</f>
        <v xml:space="preserve"> </v>
      </c>
      <c r="D2956" s="6" t="s">
        <v>409</v>
      </c>
      <c r="E2956">
        <v>22.18</v>
      </c>
      <c r="F2956">
        <v>42.06</v>
      </c>
      <c r="G2956">
        <v>46.65</v>
      </c>
      <c r="H2956">
        <v>57.87</v>
      </c>
    </row>
    <row r="2957" spans="1:8" x14ac:dyDescent="0.2">
      <c r="A2957">
        <f t="shared" si="316"/>
        <v>2088</v>
      </c>
      <c r="B2957">
        <f t="shared" si="317"/>
        <v>58</v>
      </c>
      <c r="C2957" s="10" t="str">
        <f>IF(B2957=B2956," ",(LOOKUP(B2957,'Co List'!$A$3:$A$362,'Co List'!$B$3:$B$362)))</f>
        <v xml:space="preserve"> </v>
      </c>
      <c r="D2957" s="6" t="s">
        <v>410</v>
      </c>
      <c r="E2957">
        <v>15.335450999999999</v>
      </c>
      <c r="F2957">
        <v>32.344104000000002</v>
      </c>
      <c r="G2957">
        <v>42.083245000000005</v>
      </c>
      <c r="H2957">
        <v>47.970856999999995</v>
      </c>
    </row>
    <row r="2958" spans="1:8" x14ac:dyDescent="0.2">
      <c r="A2958">
        <f t="shared" si="316"/>
        <v>2089</v>
      </c>
      <c r="B2958">
        <f t="shared" si="317"/>
        <v>58</v>
      </c>
      <c r="C2958" s="10" t="str">
        <f>IF(B2958=B2957," ",(LOOKUP(B2958,'Co List'!$A$3:$A$362,'Co List'!$B$3:$B$362)))</f>
        <v xml:space="preserve"> </v>
      </c>
      <c r="D2958" s="6" t="s">
        <v>411</v>
      </c>
      <c r="E2958">
        <v>15.335450999999999</v>
      </c>
      <c r="F2958">
        <v>32.344104000000002</v>
      </c>
      <c r="G2958">
        <v>42.083245000000005</v>
      </c>
      <c r="H2958">
        <v>47.970856999999995</v>
      </c>
    </row>
    <row r="2959" spans="1:8" x14ac:dyDescent="0.2">
      <c r="A2959">
        <f t="shared" si="316"/>
        <v>2090</v>
      </c>
      <c r="B2959">
        <f t="shared" si="317"/>
        <v>58</v>
      </c>
      <c r="C2959" s="10" t="str">
        <f>IF(B2959=B2958," ",(LOOKUP(B2959,'Co List'!$A$3:$A$362,'Co List'!$B$3:$B$362)))</f>
        <v xml:space="preserve"> </v>
      </c>
      <c r="D2959" s="6" t="s">
        <v>412</v>
      </c>
      <c r="E2959">
        <v>-6.8445490000000007</v>
      </c>
      <c r="F2959">
        <v>-9.7158960000000008</v>
      </c>
      <c r="G2959">
        <v>-4.5667549999999935</v>
      </c>
      <c r="H2959">
        <v>-9.8991430000000022</v>
      </c>
    </row>
    <row r="2960" spans="1:8" ht="13.5" thickBot="1" x14ac:dyDescent="0.25">
      <c r="A2960">
        <f t="shared" si="316"/>
        <v>2091</v>
      </c>
      <c r="B2960">
        <f t="shared" si="317"/>
        <v>58</v>
      </c>
      <c r="C2960" s="10" t="str">
        <f>IF(B2960=B2959," ",(LOOKUP(B2960,'Co List'!$A$3:$A$362,'Co List'!$B$3:$B$362)))</f>
        <v xml:space="preserve"> </v>
      </c>
      <c r="D2960" s="9" t="s">
        <v>413</v>
      </c>
      <c r="E2960">
        <v>12</v>
      </c>
      <c r="F2960">
        <v>12</v>
      </c>
      <c r="G2960">
        <v>12</v>
      </c>
      <c r="H2960">
        <v>12</v>
      </c>
    </row>
    <row r="2961" spans="1:16" ht="15" x14ac:dyDescent="0.25">
      <c r="A2961">
        <f t="shared" si="316"/>
        <v>2092</v>
      </c>
      <c r="B2961">
        <f t="shared" si="317"/>
        <v>59</v>
      </c>
      <c r="C2961" s="10" t="str">
        <f>IF(B2961=B2960," ",(LOOKUP(B2961,'Co List'!$A$3:$A$362,'Co List'!$B$3:$B$362)))</f>
        <v>BAYER CROPSCIENCE</v>
      </c>
      <c r="D2961" s="4" t="s">
        <v>362</v>
      </c>
      <c r="E2961">
        <v>23.977879507169</v>
      </c>
      <c r="F2961">
        <v>24.249142993933773</v>
      </c>
      <c r="G2961">
        <v>25.468311089690758</v>
      </c>
      <c r="H2961">
        <v>0</v>
      </c>
      <c r="J2961">
        <f t="shared" ref="J2961" si="318">COUNTIF(E3003:H3003,0)</f>
        <v>1</v>
      </c>
      <c r="K2961">
        <f>SUM(E2961:H2961)/(4-J2961)</f>
        <v>24.565111196931174</v>
      </c>
      <c r="L2961">
        <f>SUM(E2971:H2971)/(4-J2961)</f>
        <v>10553.325803079801</v>
      </c>
      <c r="M2961">
        <f>E2971</f>
        <v>7464.4342718155003</v>
      </c>
      <c r="N2961">
        <f t="shared" ref="N2961" si="319">F2971</f>
        <v>9659.5252473195251</v>
      </c>
      <c r="O2961">
        <f t="shared" ref="O2961" si="320">G2971</f>
        <v>14536.017890104378</v>
      </c>
      <c r="P2961">
        <f t="shared" ref="P2961" si="321">H2971</f>
        <v>0</v>
      </c>
    </row>
    <row r="2962" spans="1:16" x14ac:dyDescent="0.2">
      <c r="A2962">
        <f t="shared" si="316"/>
        <v>2093</v>
      </c>
      <c r="B2962">
        <f t="shared" si="317"/>
        <v>59</v>
      </c>
      <c r="C2962" s="10" t="str">
        <f>IF(B2962=B2961," ",(LOOKUP(B2962,'Co List'!$A$3:$A$362,'Co List'!$B$3:$B$362)))</f>
        <v xml:space="preserve"> </v>
      </c>
      <c r="D2962" s="6" t="s">
        <v>364</v>
      </c>
      <c r="E2962">
        <v>2.3547420000000003</v>
      </c>
      <c r="F2962">
        <v>2.3547420000000003</v>
      </c>
      <c r="G2962">
        <v>2.3547420000000003</v>
      </c>
      <c r="H2962">
        <v>0</v>
      </c>
    </row>
    <row r="2963" spans="1:16" x14ac:dyDescent="0.2">
      <c r="A2963">
        <f t="shared" si="316"/>
        <v>2094</v>
      </c>
      <c r="B2963">
        <f t="shared" si="317"/>
        <v>59</v>
      </c>
      <c r="C2963" s="10" t="str">
        <f>IF(B2963=B2962," ",(LOOKUP(B2963,'Co List'!$A$3:$A$362,'Co List'!$B$3:$B$362)))</f>
        <v xml:space="preserve"> </v>
      </c>
      <c r="D2963" s="6" t="s">
        <v>365</v>
      </c>
      <c r="E2963">
        <v>0.62805890876605641</v>
      </c>
      <c r="F2963">
        <v>0.62116579434173047</v>
      </c>
      <c r="G2963">
        <v>0.62676860296943548</v>
      </c>
      <c r="H2963">
        <v>0</v>
      </c>
    </row>
    <row r="2964" spans="1:16" x14ac:dyDescent="0.2">
      <c r="A2964">
        <f t="shared" si="316"/>
        <v>2095</v>
      </c>
      <c r="B2964">
        <f t="shared" si="317"/>
        <v>59</v>
      </c>
      <c r="C2964" s="10" t="str">
        <f>IF(B2964=B2963," ",(LOOKUP(B2964,'Co List'!$A$3:$A$362,'Co List'!$B$3:$B$362)))</f>
        <v xml:space="preserve"> </v>
      </c>
      <c r="D2964" s="7" t="s">
        <v>366</v>
      </c>
      <c r="E2964">
        <v>0.43294671259297607</v>
      </c>
      <c r="F2964">
        <v>0.45194990161977844</v>
      </c>
      <c r="G2964">
        <v>0.63970505171431491</v>
      </c>
      <c r="H2964">
        <v>0</v>
      </c>
    </row>
    <row r="2965" spans="1:16" x14ac:dyDescent="0.2">
      <c r="A2965">
        <f t="shared" si="316"/>
        <v>2096</v>
      </c>
      <c r="B2965">
        <f t="shared" si="317"/>
        <v>59</v>
      </c>
      <c r="C2965" s="10" t="str">
        <f>IF(B2965=B2964," ",(LOOKUP(B2965,'Co List'!$A$3:$A$362,'Co List'!$B$3:$B$362)))</f>
        <v xml:space="preserve"> </v>
      </c>
      <c r="D2965" s="6" t="s">
        <v>367</v>
      </c>
      <c r="E2965">
        <v>5865.9601350220046</v>
      </c>
      <c r="F2965">
        <v>7340.0647775984226</v>
      </c>
      <c r="G2965">
        <v>10457.566827413222</v>
      </c>
      <c r="H2965">
        <v>0</v>
      </c>
    </row>
    <row r="2966" spans="1:16" x14ac:dyDescent="0.2">
      <c r="A2966">
        <f t="shared" si="316"/>
        <v>2097</v>
      </c>
      <c r="B2966">
        <f t="shared" si="317"/>
        <v>59</v>
      </c>
      <c r="C2966" s="10" t="str">
        <f>IF(B2966=B2965," ",(LOOKUP(B2966,'Co List'!$A$3:$A$362,'Co List'!$B$3:$B$362)))</f>
        <v xml:space="preserve"> </v>
      </c>
      <c r="D2966" s="6" t="s">
        <v>368</v>
      </c>
      <c r="E2966">
        <v>1.8897301953963292E-2</v>
      </c>
      <c r="F2966">
        <v>2.4454494297011457E-2</v>
      </c>
      <c r="G2966">
        <v>3.6800045291403488E-2</v>
      </c>
      <c r="H2966">
        <v>0</v>
      </c>
    </row>
    <row r="2967" spans="1:16" x14ac:dyDescent="0.2">
      <c r="A2967">
        <f t="shared" si="316"/>
        <v>2098</v>
      </c>
      <c r="B2967">
        <f t="shared" si="317"/>
        <v>59</v>
      </c>
      <c r="C2967" s="10" t="str">
        <f>IF(B2967=B2966," ",(LOOKUP(B2967,'Co List'!$A$3:$A$362,'Co List'!$B$3:$B$362)))</f>
        <v xml:space="preserve"> </v>
      </c>
      <c r="D2967" s="6" t="s">
        <v>369</v>
      </c>
      <c r="E2967">
        <v>3.1667872690235885</v>
      </c>
      <c r="F2967">
        <v>3.9653223511163898</v>
      </c>
      <c r="G2967">
        <v>4.8778583523840195</v>
      </c>
      <c r="H2967">
        <v>0</v>
      </c>
    </row>
    <row r="2968" spans="1:16" x14ac:dyDescent="0.2">
      <c r="A2968">
        <f t="shared" si="316"/>
        <v>2099</v>
      </c>
      <c r="B2968">
        <f t="shared" si="317"/>
        <v>59</v>
      </c>
      <c r="C2968" s="10" t="str">
        <f>IF(B2968=B2967," ",(LOOKUP(B2968,'Co List'!$A$3:$A$362,'Co List'!$B$3:$B$362)))</f>
        <v xml:space="preserve"> </v>
      </c>
      <c r="D2968" s="6" t="s">
        <v>370</v>
      </c>
      <c r="E2968">
        <v>0</v>
      </c>
      <c r="F2968">
        <v>0</v>
      </c>
      <c r="G2968">
        <v>0</v>
      </c>
      <c r="H2968">
        <v>0</v>
      </c>
    </row>
    <row r="2969" spans="1:16" x14ac:dyDescent="0.2">
      <c r="A2969">
        <f t="shared" si="316"/>
        <v>2100</v>
      </c>
      <c r="B2969">
        <f t="shared" si="317"/>
        <v>59</v>
      </c>
      <c r="C2969" s="10" t="str">
        <f>IF(B2969=B2968," ",(LOOKUP(B2969,'Co List'!$A$3:$A$362,'Co List'!$B$3:$B$362)))</f>
        <v xml:space="preserve"> </v>
      </c>
      <c r="D2969" s="6" t="s">
        <v>371</v>
      </c>
      <c r="E2969">
        <v>57.232560281025542</v>
      </c>
      <c r="F2969">
        <v>58.581038323759891</v>
      </c>
      <c r="G2969">
        <v>58.930793277253223</v>
      </c>
      <c r="H2969">
        <v>0</v>
      </c>
    </row>
    <row r="2970" spans="1:16" x14ac:dyDescent="0.2">
      <c r="A2970">
        <f t="shared" si="316"/>
        <v>2101</v>
      </c>
      <c r="B2970">
        <f t="shared" si="317"/>
        <v>59</v>
      </c>
      <c r="C2970" s="10" t="str">
        <f>IF(B2970=B2969," ",(LOOKUP(B2970,'Co List'!$A$3:$A$362,'Co List'!$B$3:$B$362)))</f>
        <v xml:space="preserve"> </v>
      </c>
      <c r="D2970" s="6" t="s">
        <v>372</v>
      </c>
      <c r="E2970">
        <v>42.767439718974451</v>
      </c>
      <c r="F2970">
        <v>41.418961676240102</v>
      </c>
      <c r="G2970">
        <v>41.069206722746777</v>
      </c>
      <c r="H2970">
        <v>0</v>
      </c>
    </row>
    <row r="2971" spans="1:16" x14ac:dyDescent="0.2">
      <c r="A2971">
        <f t="shared" si="316"/>
        <v>2102</v>
      </c>
      <c r="B2971">
        <f t="shared" si="317"/>
        <v>59</v>
      </c>
      <c r="C2971" s="10" t="str">
        <f>IF(B2971=B2970," ",(LOOKUP(B2971,'Co List'!$A$3:$A$362,'Co List'!$B$3:$B$362)))</f>
        <v xml:space="preserve"> </v>
      </c>
      <c r="D2971" s="6" t="s">
        <v>373</v>
      </c>
      <c r="E2971">
        <v>7464.4342718155003</v>
      </c>
      <c r="F2971">
        <v>9659.5252473195251</v>
      </c>
      <c r="G2971">
        <v>14536.017890104378</v>
      </c>
      <c r="H2971">
        <v>0</v>
      </c>
    </row>
    <row r="2972" spans="1:16" x14ac:dyDescent="0.2">
      <c r="A2972">
        <f t="shared" si="316"/>
        <v>2103</v>
      </c>
      <c r="B2972">
        <f t="shared" si="317"/>
        <v>59</v>
      </c>
      <c r="C2972" s="10" t="str">
        <f>IF(B2972=B2971," ",(LOOKUP(B2972,'Co List'!$A$3:$A$362,'Co List'!$B$3:$B$362)))</f>
        <v xml:space="preserve"> </v>
      </c>
      <c r="D2972" s="6" t="s">
        <v>374</v>
      </c>
      <c r="E2972">
        <v>7448.3228090016382</v>
      </c>
      <c r="F2972">
        <v>9639.7420340461376</v>
      </c>
      <c r="G2972">
        <v>14506.860431116505</v>
      </c>
      <c r="H2972">
        <v>0</v>
      </c>
    </row>
    <row r="2973" spans="1:16" x14ac:dyDescent="0.2">
      <c r="A2973">
        <f t="shared" si="316"/>
        <v>2104</v>
      </c>
      <c r="B2973">
        <f t="shared" si="317"/>
        <v>59</v>
      </c>
      <c r="C2973" s="10" t="str">
        <f>IF(B2973=B2972," ",(LOOKUP(B2973,'Co List'!$A$3:$A$362,'Co List'!$B$3:$B$362)))</f>
        <v xml:space="preserve"> </v>
      </c>
      <c r="D2973" s="6" t="s">
        <v>375</v>
      </c>
      <c r="E2973">
        <v>13.006502621901484</v>
      </c>
      <c r="F2973">
        <v>15.970005794471289</v>
      </c>
      <c r="G2973">
        <v>23.544390236416213</v>
      </c>
      <c r="H2973">
        <v>0</v>
      </c>
    </row>
    <row r="2974" spans="1:16" x14ac:dyDescent="0.2">
      <c r="A2974">
        <f t="shared" si="316"/>
        <v>2105</v>
      </c>
      <c r="B2974">
        <f t="shared" si="317"/>
        <v>59</v>
      </c>
      <c r="C2974" s="10" t="str">
        <f>IF(B2974=B2973," ",(LOOKUP(B2974,'Co List'!$A$3:$A$362,'Co List'!$B$3:$B$362)))</f>
        <v xml:space="preserve"> </v>
      </c>
      <c r="D2974" s="6" t="s">
        <v>376</v>
      </c>
      <c r="E2974">
        <v>3.1049601919605156</v>
      </c>
      <c r="F2974">
        <v>3.8132074789158366</v>
      </c>
      <c r="G2974">
        <v>5.6130687514563986</v>
      </c>
      <c r="H2974">
        <v>0</v>
      </c>
    </row>
    <row r="2975" spans="1:16" x14ac:dyDescent="0.2">
      <c r="A2975">
        <f t="shared" si="316"/>
        <v>2106</v>
      </c>
      <c r="B2975">
        <f t="shared" si="317"/>
        <v>59</v>
      </c>
      <c r="C2975" s="10" t="str">
        <f>IF(B2975=B2974," ",(LOOKUP(B2975,'Co List'!$A$3:$A$362,'Co List'!$B$3:$B$362)))</f>
        <v xml:space="preserve"> </v>
      </c>
      <c r="D2975" s="6" t="s">
        <v>377</v>
      </c>
      <c r="E2975">
        <v>4272.086844254336</v>
      </c>
      <c r="F2975">
        <v>5658.6501870255142</v>
      </c>
      <c r="G2975">
        <v>8566.1906535619564</v>
      </c>
      <c r="H2975">
        <v>0</v>
      </c>
    </row>
    <row r="2976" spans="1:16" ht="15" x14ac:dyDescent="0.25">
      <c r="A2976">
        <f t="shared" si="316"/>
        <v>2107</v>
      </c>
      <c r="B2976">
        <f t="shared" si="317"/>
        <v>59</v>
      </c>
      <c r="C2976" s="10" t="str">
        <f>IF(B2976=B2975," ",(LOOKUP(B2976,'Co List'!$A$3:$A$362,'Co List'!$B$3:$B$362)))</f>
        <v xml:space="preserve"> </v>
      </c>
      <c r="D2976" s="8" t="s">
        <v>378</v>
      </c>
      <c r="E2976">
        <v>1612.1754000000001</v>
      </c>
      <c r="F2976">
        <v>2474.0824999999995</v>
      </c>
      <c r="G2976">
        <v>3939.95316</v>
      </c>
      <c r="H2976">
        <v>0</v>
      </c>
    </row>
    <row r="2977" spans="1:8" ht="15" x14ac:dyDescent="0.25">
      <c r="A2977">
        <f t="shared" si="316"/>
        <v>2108</v>
      </c>
      <c r="B2977">
        <f t="shared" si="317"/>
        <v>59</v>
      </c>
      <c r="C2977" s="10" t="str">
        <f>IF(B2977=B2976," ",(LOOKUP(B2977,'Co List'!$A$3:$A$362,'Co List'!$B$3:$B$362)))</f>
        <v xml:space="preserve"> </v>
      </c>
      <c r="D2977" s="8" t="s">
        <v>379</v>
      </c>
      <c r="E2977">
        <v>3.1809780527120375</v>
      </c>
      <c r="F2977">
        <v>4.4099066078018359</v>
      </c>
      <c r="G2977">
        <v>0.94308019662070453</v>
      </c>
      <c r="H2977">
        <v>0</v>
      </c>
    </row>
    <row r="2978" spans="1:8" ht="15" x14ac:dyDescent="0.25">
      <c r="A2978">
        <f t="shared" si="316"/>
        <v>2109</v>
      </c>
      <c r="B2978">
        <f t="shared" si="317"/>
        <v>59</v>
      </c>
      <c r="C2978" s="10" t="str">
        <f>IF(B2978=B2977," ",(LOOKUP(B2978,'Co List'!$A$3:$A$362,'Co List'!$B$3:$B$362)))</f>
        <v xml:space="preserve"> </v>
      </c>
      <c r="D2978" s="8" t="s">
        <v>380</v>
      </c>
      <c r="E2978">
        <v>2656.730466201624</v>
      </c>
      <c r="F2978">
        <v>3180.1577804177127</v>
      </c>
      <c r="G2978">
        <v>4625.2944133653355</v>
      </c>
      <c r="H2978">
        <v>0</v>
      </c>
    </row>
    <row r="2979" spans="1:8" ht="15" x14ac:dyDescent="0.25">
      <c r="A2979">
        <f t="shared" si="316"/>
        <v>2110</v>
      </c>
      <c r="B2979">
        <f t="shared" si="317"/>
        <v>59</v>
      </c>
      <c r="C2979" s="10" t="str">
        <f>IF(B2979=B2978," ",(LOOKUP(B2979,'Co List'!$A$3:$A$362,'Co List'!$B$3:$B$362)))</f>
        <v xml:space="preserve"> </v>
      </c>
      <c r="D2979" s="8" t="s">
        <v>381</v>
      </c>
      <c r="E2979">
        <v>3192.3474275611638</v>
      </c>
      <c r="F2979">
        <v>4000.8750602940108</v>
      </c>
      <c r="G2979">
        <v>5969.8272365424209</v>
      </c>
      <c r="H2979">
        <v>0</v>
      </c>
    </row>
    <row r="2980" spans="1:8" ht="15" x14ac:dyDescent="0.25">
      <c r="A2980">
        <f t="shared" si="316"/>
        <v>2111</v>
      </c>
      <c r="B2980">
        <f t="shared" si="317"/>
        <v>59</v>
      </c>
      <c r="C2980" s="10" t="str">
        <f>IF(B2980=B2979," ",(LOOKUP(B2980,'Co List'!$A$3:$A$362,'Co List'!$B$3:$B$362)))</f>
        <v xml:space="preserve"> </v>
      </c>
      <c r="D2980" s="8" t="s">
        <v>382</v>
      </c>
      <c r="E2980">
        <v>0</v>
      </c>
      <c r="F2980">
        <v>0</v>
      </c>
      <c r="G2980">
        <v>0</v>
      </c>
      <c r="H2980">
        <v>0</v>
      </c>
    </row>
    <row r="2981" spans="1:8" ht="15" x14ac:dyDescent="0.25">
      <c r="A2981">
        <f t="shared" si="316"/>
        <v>2112</v>
      </c>
      <c r="B2981">
        <f t="shared" si="317"/>
        <v>59</v>
      </c>
      <c r="C2981" s="10" t="str">
        <f>IF(B2981=B2980," ",(LOOKUP(B2981,'Co List'!$A$3:$A$362,'Co List'!$B$3:$B$362)))</f>
        <v xml:space="preserve"> </v>
      </c>
      <c r="D2981" s="8" t="s">
        <v>383</v>
      </c>
      <c r="E2981">
        <v>0</v>
      </c>
      <c r="F2981">
        <v>0</v>
      </c>
      <c r="G2981">
        <v>0</v>
      </c>
      <c r="H2981">
        <v>0</v>
      </c>
    </row>
    <row r="2982" spans="1:8" x14ac:dyDescent="0.2">
      <c r="A2982">
        <f t="shared" si="316"/>
        <v>2113</v>
      </c>
      <c r="B2982">
        <f t="shared" si="317"/>
        <v>59</v>
      </c>
      <c r="C2982" s="10" t="str">
        <f>IF(B2982=B2981," ",(LOOKUP(B2982,'Co List'!$A$3:$A$362,'Co List'!$B$3:$B$362)))</f>
        <v xml:space="preserve"> </v>
      </c>
      <c r="D2982" s="6" t="s">
        <v>384</v>
      </c>
      <c r="E2982">
        <v>3192.3474275611638</v>
      </c>
      <c r="F2982">
        <v>4000.8750602940108</v>
      </c>
      <c r="G2982">
        <v>5969.8272365424209</v>
      </c>
      <c r="H2982">
        <v>0</v>
      </c>
    </row>
    <row r="2983" spans="1:8" x14ac:dyDescent="0.2">
      <c r="A2983">
        <f t="shared" si="316"/>
        <v>2114</v>
      </c>
      <c r="B2983">
        <f t="shared" si="317"/>
        <v>59</v>
      </c>
      <c r="C2983" s="10" t="str">
        <f>IF(B2983=B2982," ",(LOOKUP(B2983,'Co List'!$A$3:$A$362,'Co List'!$B$3:$B$362)))</f>
        <v xml:space="preserve"> </v>
      </c>
      <c r="D2983" s="6" t="s">
        <v>385</v>
      </c>
      <c r="E2983">
        <v>1355.7100640159999</v>
      </c>
      <c r="F2983">
        <v>1699.0715162399999</v>
      </c>
      <c r="G2983">
        <v>2535.2362324799997</v>
      </c>
      <c r="H2983">
        <v>0</v>
      </c>
    </row>
    <row r="2984" spans="1:8" x14ac:dyDescent="0.2">
      <c r="A2984">
        <f t="shared" si="316"/>
        <v>2115</v>
      </c>
      <c r="B2984">
        <f t="shared" si="317"/>
        <v>59</v>
      </c>
      <c r="C2984" s="10" t="str">
        <f>IF(B2984=B2983," ",(LOOKUP(B2984,'Co List'!$A$3:$A$362,'Co List'!$B$3:$B$362)))</f>
        <v xml:space="preserve"> </v>
      </c>
      <c r="D2984" s="6" t="s">
        <v>386</v>
      </c>
      <c r="E2984">
        <v>0</v>
      </c>
      <c r="F2984">
        <v>0</v>
      </c>
      <c r="G2984">
        <v>0</v>
      </c>
      <c r="H2984">
        <v>0</v>
      </c>
    </row>
    <row r="2985" spans="1:8" x14ac:dyDescent="0.2">
      <c r="A2985">
        <f t="shared" si="316"/>
        <v>2116</v>
      </c>
      <c r="B2985">
        <f t="shared" si="317"/>
        <v>59</v>
      </c>
      <c r="C2985" s="10" t="str">
        <f>IF(B2985=B2984," ",(LOOKUP(B2985,'Co List'!$A$3:$A$362,'Co List'!$B$3:$B$362)))</f>
        <v xml:space="preserve"> </v>
      </c>
      <c r="D2985" s="6" t="s">
        <v>387</v>
      </c>
      <c r="E2985">
        <v>0</v>
      </c>
      <c r="F2985">
        <v>0</v>
      </c>
      <c r="G2985">
        <v>0</v>
      </c>
      <c r="H2985">
        <v>0</v>
      </c>
    </row>
    <row r="2986" spans="1:8" x14ac:dyDescent="0.2">
      <c r="A2986">
        <f t="shared" si="316"/>
        <v>2117</v>
      </c>
      <c r="B2986">
        <f t="shared" si="317"/>
        <v>59</v>
      </c>
      <c r="C2986" s="10" t="str">
        <f>IF(B2986=B2985," ",(LOOKUP(B2986,'Co List'!$A$3:$A$362,'Co List'!$B$3:$B$362)))</f>
        <v xml:space="preserve"> </v>
      </c>
      <c r="D2986" s="6" t="s">
        <v>388</v>
      </c>
      <c r="E2986">
        <v>0</v>
      </c>
      <c r="F2986">
        <v>0</v>
      </c>
      <c r="G2986">
        <v>0</v>
      </c>
      <c r="H2986">
        <v>0</v>
      </c>
    </row>
    <row r="2987" spans="1:8" x14ac:dyDescent="0.2">
      <c r="A2987">
        <f t="shared" si="316"/>
        <v>2118</v>
      </c>
      <c r="B2987">
        <f t="shared" si="317"/>
        <v>59</v>
      </c>
      <c r="C2987" s="10" t="str">
        <f>IF(B2987=B2986," ",(LOOKUP(B2987,'Co List'!$A$3:$A$362,'Co List'!$B$3:$B$362)))</f>
        <v xml:space="preserve"> </v>
      </c>
      <c r="D2987" s="6" t="s">
        <v>389</v>
      </c>
      <c r="E2987">
        <v>0</v>
      </c>
      <c r="F2987">
        <v>0</v>
      </c>
      <c r="G2987">
        <v>0</v>
      </c>
      <c r="H2987">
        <v>0</v>
      </c>
    </row>
    <row r="2988" spans="1:8" x14ac:dyDescent="0.2">
      <c r="A2988">
        <f t="shared" si="316"/>
        <v>2119</v>
      </c>
      <c r="B2988">
        <f t="shared" si="317"/>
        <v>59</v>
      </c>
      <c r="C2988" s="10" t="str">
        <f>IF(B2988=B2987," ",(LOOKUP(B2988,'Co List'!$A$3:$A$362,'Co List'!$B$3:$B$362)))</f>
        <v xml:space="preserve"> </v>
      </c>
      <c r="D2988" s="6" t="s">
        <v>390</v>
      </c>
      <c r="E2988">
        <v>0</v>
      </c>
      <c r="F2988">
        <v>0</v>
      </c>
      <c r="G2988">
        <v>0</v>
      </c>
      <c r="H2988">
        <v>0</v>
      </c>
    </row>
    <row r="2989" spans="1:8" x14ac:dyDescent="0.2">
      <c r="A2989">
        <f t="shared" si="316"/>
        <v>2120</v>
      </c>
      <c r="B2989">
        <f t="shared" si="317"/>
        <v>59</v>
      </c>
      <c r="C2989" s="10" t="str">
        <f>IF(B2989=B2988," ",(LOOKUP(B2989,'Co List'!$A$3:$A$362,'Co List'!$B$3:$B$362)))</f>
        <v xml:space="preserve"> </v>
      </c>
      <c r="D2989" s="6" t="s">
        <v>391</v>
      </c>
      <c r="E2989">
        <v>1355.7100640159999</v>
      </c>
      <c r="F2989">
        <v>1699.0715162399999</v>
      </c>
      <c r="G2989">
        <v>2535.2362324799997</v>
      </c>
      <c r="H2989">
        <v>0</v>
      </c>
    </row>
    <row r="2990" spans="1:8" x14ac:dyDescent="0.2">
      <c r="A2990">
        <f t="shared" si="316"/>
        <v>2121</v>
      </c>
      <c r="B2990">
        <f t="shared" si="317"/>
        <v>59</v>
      </c>
      <c r="C2990" s="10" t="str">
        <f>IF(B2990=B2989," ",(LOOKUP(B2990,'Co List'!$A$3:$A$362,'Co List'!$B$3:$B$362)))</f>
        <v xml:space="preserve"> </v>
      </c>
      <c r="D2990" s="6" t="s">
        <v>392</v>
      </c>
      <c r="E2990">
        <v>0</v>
      </c>
      <c r="F2990">
        <v>0</v>
      </c>
      <c r="G2990">
        <v>0</v>
      </c>
      <c r="H2990">
        <v>0</v>
      </c>
    </row>
    <row r="2991" spans="1:8" x14ac:dyDescent="0.2">
      <c r="A2991">
        <f t="shared" si="316"/>
        <v>2122</v>
      </c>
      <c r="B2991">
        <f t="shared" si="317"/>
        <v>59</v>
      </c>
      <c r="C2991" s="10" t="str">
        <f>IF(B2991=B2990," ",(LOOKUP(B2991,'Co List'!$A$3:$A$362,'Co List'!$B$3:$B$362)))</f>
        <v xml:space="preserve"> </v>
      </c>
      <c r="D2991" s="6" t="s">
        <v>393</v>
      </c>
      <c r="E2991">
        <v>0</v>
      </c>
      <c r="F2991">
        <v>0</v>
      </c>
      <c r="G2991">
        <v>0</v>
      </c>
      <c r="H2991">
        <v>0</v>
      </c>
    </row>
    <row r="2992" spans="1:8" ht="15" x14ac:dyDescent="0.25">
      <c r="A2992">
        <f t="shared" si="316"/>
        <v>2123</v>
      </c>
      <c r="B2992">
        <f t="shared" si="317"/>
        <v>59</v>
      </c>
      <c r="C2992" s="10" t="str">
        <f>IF(B2992=B2991," ",(LOOKUP(B2992,'Co List'!$A$3:$A$362,'Co List'!$B$3:$B$362)))</f>
        <v xml:space="preserve"> </v>
      </c>
      <c r="D2992" s="8" t="s">
        <v>394</v>
      </c>
      <c r="E2992">
        <v>0</v>
      </c>
      <c r="F2992">
        <v>0</v>
      </c>
      <c r="G2992">
        <v>0</v>
      </c>
      <c r="H2992">
        <v>0</v>
      </c>
    </row>
    <row r="2993" spans="1:8" ht="15" x14ac:dyDescent="0.25">
      <c r="A2993">
        <f t="shared" si="316"/>
        <v>2124</v>
      </c>
      <c r="B2993">
        <f t="shared" si="317"/>
        <v>59</v>
      </c>
      <c r="C2993" s="10" t="str">
        <f>IF(B2993=B2992," ",(LOOKUP(B2993,'Co List'!$A$3:$A$362,'Co List'!$B$3:$B$362)))</f>
        <v xml:space="preserve"> </v>
      </c>
      <c r="D2993" s="8" t="s">
        <v>395</v>
      </c>
      <c r="E2993">
        <v>2.5469049319999999</v>
      </c>
      <c r="F2993">
        <v>3.4290297000000001</v>
      </c>
      <c r="G2993">
        <v>7.4190111299999995</v>
      </c>
      <c r="H2993">
        <v>0</v>
      </c>
    </row>
    <row r="2994" spans="1:8" ht="15" x14ac:dyDescent="0.25">
      <c r="A2994">
        <f t="shared" si="316"/>
        <v>2125</v>
      </c>
      <c r="B2994">
        <f t="shared" si="317"/>
        <v>59</v>
      </c>
      <c r="C2994" s="10" t="str">
        <f>IF(B2994=B2993," ",(LOOKUP(B2994,'Co List'!$A$3:$A$362,'Co List'!$B$3:$B$362)))</f>
        <v xml:space="preserve"> </v>
      </c>
      <c r="D2994" s="8" t="s">
        <v>396</v>
      </c>
      <c r="E2994">
        <v>6802.0479999999998</v>
      </c>
      <c r="F2994">
        <v>9109.7260000000006</v>
      </c>
      <c r="G2994">
        <v>13667.23</v>
      </c>
      <c r="H2994">
        <v>0</v>
      </c>
    </row>
    <row r="2995" spans="1:8" x14ac:dyDescent="0.2">
      <c r="A2995">
        <f t="shared" si="316"/>
        <v>2126</v>
      </c>
      <c r="B2995">
        <f t="shared" si="317"/>
        <v>59</v>
      </c>
      <c r="C2995" s="10" t="str">
        <f>IF(B2995=B2994," ",(LOOKUP(B2995,'Co List'!$A$3:$A$362,'Co List'!$B$3:$B$362)))</f>
        <v xml:space="preserve"> </v>
      </c>
      <c r="D2995" s="6" t="s">
        <v>397</v>
      </c>
      <c r="E2995">
        <v>1990.34</v>
      </c>
      <c r="F2995">
        <v>3131.75</v>
      </c>
      <c r="G2995">
        <v>5051.2219999999998</v>
      </c>
      <c r="H2995">
        <v>0</v>
      </c>
    </row>
    <row r="2996" spans="1:8" x14ac:dyDescent="0.2">
      <c r="A2996">
        <f t="shared" si="316"/>
        <v>2127</v>
      </c>
      <c r="B2996">
        <f t="shared" si="317"/>
        <v>59</v>
      </c>
      <c r="C2996" s="10" t="str">
        <f>IF(B2996=B2995," ",(LOOKUP(B2996,'Co List'!$A$3:$A$362,'Co List'!$B$3:$B$362)))</f>
        <v xml:space="preserve"> </v>
      </c>
      <c r="D2996" s="6" t="s">
        <v>398</v>
      </c>
      <c r="E2996">
        <v>4.7</v>
      </c>
      <c r="F2996">
        <v>5.1719999999999997</v>
      </c>
      <c r="G2996">
        <v>2.4359999999999999</v>
      </c>
      <c r="H2996">
        <v>0</v>
      </c>
    </row>
    <row r="2997" spans="1:8" x14ac:dyDescent="0.2">
      <c r="A2997">
        <f t="shared" si="316"/>
        <v>2128</v>
      </c>
      <c r="B2997">
        <f t="shared" si="317"/>
        <v>59</v>
      </c>
      <c r="C2997" s="10" t="str">
        <f>IF(B2997=B2996," ",(LOOKUP(B2997,'Co List'!$A$3:$A$362,'Co List'!$B$3:$B$362)))</f>
        <v xml:space="preserve"> </v>
      </c>
      <c r="D2997" s="6" t="s">
        <v>399</v>
      </c>
      <c r="E2997">
        <v>4807.0079999999998</v>
      </c>
      <c r="F2997">
        <v>5972.8040000000001</v>
      </c>
      <c r="G2997">
        <v>8613.5720000000001</v>
      </c>
      <c r="H2997">
        <v>0</v>
      </c>
    </row>
    <row r="2998" spans="1:8" x14ac:dyDescent="0.2">
      <c r="A2998">
        <f t="shared" si="316"/>
        <v>2129</v>
      </c>
      <c r="B2998">
        <f t="shared" si="317"/>
        <v>59</v>
      </c>
      <c r="C2998" s="10" t="str">
        <f>IF(B2998=B2997," ",(LOOKUP(B2998,'Co List'!$A$3:$A$362,'Co List'!$B$3:$B$362)))</f>
        <v xml:space="preserve"> </v>
      </c>
      <c r="D2998" s="6" t="s">
        <v>400</v>
      </c>
      <c r="E2998">
        <v>0</v>
      </c>
      <c r="F2998">
        <v>0</v>
      </c>
      <c r="G2998">
        <v>0</v>
      </c>
      <c r="H2998">
        <v>0</v>
      </c>
    </row>
    <row r="2999" spans="1:8" x14ac:dyDescent="0.2">
      <c r="A2999">
        <f t="shared" si="316"/>
        <v>2130</v>
      </c>
      <c r="B2999">
        <f t="shared" si="317"/>
        <v>59</v>
      </c>
      <c r="C2999" s="10" t="str">
        <f>IF(B2999=B2998," ",(LOOKUP(B2999,'Co List'!$A$3:$A$362,'Co List'!$B$3:$B$362)))</f>
        <v xml:space="preserve"> </v>
      </c>
      <c r="D2999" s="6" t="s">
        <v>401</v>
      </c>
      <c r="E2999">
        <v>1.2996920200000002</v>
      </c>
      <c r="F2999">
        <v>2.1796980000000001</v>
      </c>
      <c r="G2999">
        <v>3.8439799420000003</v>
      </c>
      <c r="H2999">
        <v>0</v>
      </c>
    </row>
    <row r="3000" spans="1:8" x14ac:dyDescent="0.2">
      <c r="A3000">
        <f t="shared" si="316"/>
        <v>2131</v>
      </c>
      <c r="B3000">
        <f t="shared" si="317"/>
        <v>59</v>
      </c>
      <c r="C3000" s="10" t="str">
        <f>IF(B3000=B2999," ",(LOOKUP(B3000,'Co List'!$A$3:$A$362,'Co List'!$B$3:$B$362)))</f>
        <v xml:space="preserve"> </v>
      </c>
      <c r="D3000" s="6" t="s">
        <v>402</v>
      </c>
      <c r="E3000">
        <v>0</v>
      </c>
      <c r="F3000">
        <v>0</v>
      </c>
      <c r="G3000">
        <v>0</v>
      </c>
      <c r="H3000">
        <v>0</v>
      </c>
    </row>
    <row r="3001" spans="1:8" x14ac:dyDescent="0.2">
      <c r="A3001">
        <f t="shared" si="316"/>
        <v>2132</v>
      </c>
      <c r="B3001">
        <f t="shared" si="317"/>
        <v>59</v>
      </c>
      <c r="C3001" s="10" t="str">
        <f>IF(B3001=B3000," ",(LOOKUP(B3001,'Co List'!$A$3:$A$362,'Co List'!$B$3:$B$362)))</f>
        <v xml:space="preserve"> </v>
      </c>
      <c r="D3001" s="6" t="s">
        <v>403</v>
      </c>
      <c r="E3001">
        <v>2.5957843200000004</v>
      </c>
      <c r="F3001">
        <v>2.6877617999999996</v>
      </c>
      <c r="G3001">
        <v>5.7452525239999996</v>
      </c>
      <c r="H3001">
        <v>0</v>
      </c>
    </row>
    <row r="3002" spans="1:8" x14ac:dyDescent="0.2">
      <c r="A3002">
        <f t="shared" si="316"/>
        <v>2133</v>
      </c>
      <c r="B3002">
        <f t="shared" si="317"/>
        <v>59</v>
      </c>
      <c r="C3002" s="10" t="str">
        <f>IF(B3002=B3001," ",(LOOKUP(B3002,'Co List'!$A$3:$A$362,'Co List'!$B$3:$B$362)))</f>
        <v xml:space="preserve"> </v>
      </c>
      <c r="D3002" s="6" t="s">
        <v>404</v>
      </c>
      <c r="E3002" s="11">
        <v>3.8954763400000005</v>
      </c>
      <c r="F3002" s="11">
        <v>4.8674597999999998</v>
      </c>
      <c r="G3002" s="11">
        <v>9.5892324660000003</v>
      </c>
      <c r="H3002" s="11">
        <v>0</v>
      </c>
    </row>
    <row r="3003" spans="1:8" x14ac:dyDescent="0.2">
      <c r="A3003">
        <f t="shared" si="316"/>
        <v>2134</v>
      </c>
      <c r="B3003">
        <f t="shared" si="317"/>
        <v>59</v>
      </c>
      <c r="C3003" s="10" t="str">
        <f>IF(B3003=B3002," ",(LOOKUP(B3003,'Co List'!$A$3:$A$362,'Co List'!$B$3:$B$362)))</f>
        <v xml:space="preserve"> </v>
      </c>
      <c r="D3003" s="6" t="s">
        <v>405</v>
      </c>
      <c r="E3003">
        <v>1724.1</v>
      </c>
      <c r="F3003">
        <v>2137.3000000000002</v>
      </c>
      <c r="G3003">
        <v>2272.3000000000002</v>
      </c>
      <c r="H3003">
        <v>0</v>
      </c>
    </row>
    <row r="3004" spans="1:8" x14ac:dyDescent="0.2">
      <c r="A3004">
        <f t="shared" si="316"/>
        <v>2135</v>
      </c>
      <c r="B3004">
        <f t="shared" si="317"/>
        <v>59</v>
      </c>
      <c r="C3004" s="10" t="str">
        <f>IF(B3004=B3003," ",(LOOKUP(B3004,'Co List'!$A$3:$A$362,'Co List'!$B$3:$B$362)))</f>
        <v xml:space="preserve"> </v>
      </c>
      <c r="D3004" s="6" t="s">
        <v>406</v>
      </c>
      <c r="E3004">
        <v>235.71</v>
      </c>
      <c r="F3004">
        <v>243.6</v>
      </c>
      <c r="G3004">
        <v>298</v>
      </c>
      <c r="H3004">
        <v>0</v>
      </c>
    </row>
    <row r="3005" spans="1:8" x14ac:dyDescent="0.2">
      <c r="A3005">
        <f t="shared" si="316"/>
        <v>2136</v>
      </c>
      <c r="B3005">
        <f t="shared" si="317"/>
        <v>59</v>
      </c>
      <c r="C3005" s="10" t="str">
        <f>IF(B3005=B3004," ",(LOOKUP(B3005,'Co List'!$A$3:$A$362,'Co List'!$B$3:$B$362)))</f>
        <v xml:space="preserve"> </v>
      </c>
      <c r="D3005" s="6" t="s">
        <v>407</v>
      </c>
      <c r="E3005" s="11">
        <v>127.25</v>
      </c>
      <c r="F3005" s="11">
        <v>131.6</v>
      </c>
      <c r="G3005" s="11">
        <v>139</v>
      </c>
      <c r="H3005" s="11">
        <v>0</v>
      </c>
    </row>
    <row r="3006" spans="1:8" x14ac:dyDescent="0.2">
      <c r="A3006">
        <f t="shared" si="316"/>
        <v>2137</v>
      </c>
      <c r="B3006">
        <f t="shared" si="317"/>
        <v>59</v>
      </c>
      <c r="C3006" s="10" t="str">
        <f>IF(B3006=B3005," ",(LOOKUP(B3006,'Co List'!$A$3:$A$362,'Co List'!$B$3:$B$362)))</f>
        <v xml:space="preserve"> </v>
      </c>
      <c r="D3006" s="6" t="s">
        <v>408</v>
      </c>
      <c r="E3006">
        <v>39.5</v>
      </c>
      <c r="F3006">
        <v>39.5</v>
      </c>
      <c r="G3006">
        <v>39.5</v>
      </c>
      <c r="H3006">
        <v>0</v>
      </c>
    </row>
    <row r="3007" spans="1:8" x14ac:dyDescent="0.2">
      <c r="A3007">
        <f t="shared" si="316"/>
        <v>2138</v>
      </c>
      <c r="B3007">
        <f t="shared" si="317"/>
        <v>59</v>
      </c>
      <c r="C3007" s="10" t="str">
        <f>IF(B3007=B3006," ",(LOOKUP(B3007,'Co List'!$A$3:$A$362,'Co List'!$B$3:$B$362)))</f>
        <v xml:space="preserve"> </v>
      </c>
      <c r="D3007" s="6" t="s">
        <v>409</v>
      </c>
      <c r="E3007">
        <v>14.25</v>
      </c>
      <c r="F3007">
        <v>15.8</v>
      </c>
      <c r="G3007">
        <v>23.4</v>
      </c>
      <c r="H3007">
        <v>0</v>
      </c>
    </row>
    <row r="3008" spans="1:8" x14ac:dyDescent="0.2">
      <c r="A3008">
        <f t="shared" si="316"/>
        <v>2139</v>
      </c>
      <c r="B3008">
        <f t="shared" si="317"/>
        <v>59</v>
      </c>
      <c r="C3008" s="10" t="str">
        <f>IF(B3008=B3007," ",(LOOKUP(B3008,'Co List'!$A$3:$A$362,'Co List'!$B$3:$B$362)))</f>
        <v xml:space="preserve"> </v>
      </c>
      <c r="D3008" s="6" t="s">
        <v>410</v>
      </c>
      <c r="E3008">
        <v>6.4423812720000004</v>
      </c>
      <c r="F3008">
        <v>8.2964894999999999</v>
      </c>
      <c r="G3008">
        <v>17.008243596</v>
      </c>
      <c r="H3008">
        <v>0</v>
      </c>
    </row>
    <row r="3009" spans="1:16" x14ac:dyDescent="0.2">
      <c r="A3009">
        <f t="shared" si="316"/>
        <v>2140</v>
      </c>
      <c r="B3009">
        <f t="shared" si="317"/>
        <v>59</v>
      </c>
      <c r="C3009" s="10" t="str">
        <f>IF(B3009=B3008," ",(LOOKUP(B3009,'Co List'!$A$3:$A$362,'Co List'!$B$3:$B$362)))</f>
        <v xml:space="preserve"> </v>
      </c>
      <c r="D3009" s="6" t="s">
        <v>411</v>
      </c>
      <c r="E3009">
        <v>6.4423812720000004</v>
      </c>
      <c r="F3009">
        <v>8.2964894999999999</v>
      </c>
      <c r="G3009">
        <v>17.008243596</v>
      </c>
      <c r="H3009">
        <v>0</v>
      </c>
    </row>
    <row r="3010" spans="1:16" x14ac:dyDescent="0.2">
      <c r="A3010">
        <f t="shared" si="316"/>
        <v>2141</v>
      </c>
      <c r="B3010">
        <f t="shared" si="317"/>
        <v>59</v>
      </c>
      <c r="C3010" s="10" t="str">
        <f>IF(B3010=B3009," ",(LOOKUP(B3010,'Co List'!$A$3:$A$362,'Co List'!$B$3:$B$362)))</f>
        <v xml:space="preserve"> </v>
      </c>
      <c r="D3010" s="6" t="s">
        <v>412</v>
      </c>
      <c r="E3010">
        <v>-7.8076187279999996</v>
      </c>
      <c r="F3010">
        <v>-7.5035105000000009</v>
      </c>
      <c r="G3010">
        <v>-6.3917564039999988</v>
      </c>
      <c r="H3010">
        <v>0</v>
      </c>
    </row>
    <row r="3011" spans="1:16" ht="13.5" thickBot="1" x14ac:dyDescent="0.25">
      <c r="A3011">
        <f t="shared" si="316"/>
        <v>2142</v>
      </c>
      <c r="B3011">
        <f t="shared" si="317"/>
        <v>59</v>
      </c>
      <c r="C3011" s="10" t="str">
        <f>IF(B3011=B3010," ",(LOOKUP(B3011,'Co List'!$A$3:$A$362,'Co List'!$B$3:$B$362)))</f>
        <v xml:space="preserve"> </v>
      </c>
      <c r="D3011" s="9" t="s">
        <v>413</v>
      </c>
      <c r="E3011">
        <v>12</v>
      </c>
      <c r="F3011">
        <v>12</v>
      </c>
      <c r="G3011">
        <v>12</v>
      </c>
      <c r="H3011">
        <v>0</v>
      </c>
    </row>
    <row r="3012" spans="1:16" ht="15" x14ac:dyDescent="0.25">
      <c r="A3012">
        <f t="shared" si="316"/>
        <v>2143</v>
      </c>
      <c r="B3012">
        <f t="shared" si="317"/>
        <v>60</v>
      </c>
      <c r="C3012" s="10" t="str">
        <f>IF(B3012=B3011," ",(LOOKUP(B3012,'Co List'!$A$3:$A$362,'Co List'!$B$3:$B$362)))</f>
        <v>BDH INDUSTRIES LTD.</v>
      </c>
      <c r="D3012" s="4" t="s">
        <v>362</v>
      </c>
      <c r="E3012">
        <v>52.638556671567343</v>
      </c>
      <c r="F3012">
        <v>53.114263116627455</v>
      </c>
      <c r="G3012">
        <v>51.051022749430182</v>
      </c>
      <c r="H3012">
        <v>50.344020605856372</v>
      </c>
      <c r="J3012">
        <f t="shared" ref="J3012" si="322">COUNTIF(E3054:H3054,0)</f>
        <v>0</v>
      </c>
      <c r="K3012">
        <f>SUM(E3012:H3012)/(4-J3012)</f>
        <v>51.786965785870336</v>
      </c>
      <c r="L3012">
        <f>SUM(E3022:H3022)/(4-J3012)</f>
        <v>1195.5565196727616</v>
      </c>
      <c r="M3012">
        <f>E3022</f>
        <v>1070.1928426054969</v>
      </c>
      <c r="N3012">
        <f t="shared" ref="N3012" si="323">F3022</f>
        <v>1182.0219208544702</v>
      </c>
      <c r="O3012">
        <f t="shared" ref="O3012" si="324">G3022</f>
        <v>1229.0433605955391</v>
      </c>
      <c r="P3012">
        <f t="shared" ref="P3012" si="325">H3022</f>
        <v>1300.9679546355405</v>
      </c>
    </row>
    <row r="3013" spans="1:16" x14ac:dyDescent="0.2">
      <c r="A3013">
        <f t="shared" ref="A3013:A3076" si="326">IF(A3012&gt;0,A3012+1,(IF($C$1=C3013,1,0)))</f>
        <v>2144</v>
      </c>
      <c r="B3013">
        <f t="shared" ref="B3013:B3076" si="327">IF(D3013=$D$3,B3012+1,B3012)</f>
        <v>60</v>
      </c>
      <c r="C3013" s="10" t="str">
        <f>IF(B3013=B3012," ",(LOOKUP(B3013,'Co List'!$A$3:$A$362,'Co List'!$B$3:$B$362)))</f>
        <v xml:space="preserve"> </v>
      </c>
      <c r="D3013" s="6" t="s">
        <v>364</v>
      </c>
      <c r="E3013">
        <v>3.1196649999999999</v>
      </c>
      <c r="F3013">
        <v>3.1196649999999999</v>
      </c>
      <c r="G3013">
        <v>3.1196649999999999</v>
      </c>
      <c r="H3013">
        <v>3.1196649999999999</v>
      </c>
    </row>
    <row r="3014" spans="1:16" x14ac:dyDescent="0.2">
      <c r="A3014">
        <f t="shared" si="326"/>
        <v>2145</v>
      </c>
      <c r="B3014">
        <f t="shared" si="327"/>
        <v>60</v>
      </c>
      <c r="C3014" s="10" t="str">
        <f>IF(B3014=B3013," ",(LOOKUP(B3014,'Co List'!$A$3:$A$362,'Co List'!$B$3:$B$362)))</f>
        <v xml:space="preserve"> </v>
      </c>
      <c r="D3014" s="6" t="s">
        <v>365</v>
      </c>
      <c r="E3014">
        <v>0.81</v>
      </c>
      <c r="F3014">
        <v>0.79</v>
      </c>
      <c r="G3014">
        <v>0.78</v>
      </c>
      <c r="H3014">
        <v>0.78</v>
      </c>
    </row>
    <row r="3015" spans="1:16" x14ac:dyDescent="0.2">
      <c r="A3015">
        <f t="shared" si="326"/>
        <v>2146</v>
      </c>
      <c r="B3015">
        <f t="shared" si="327"/>
        <v>60</v>
      </c>
      <c r="C3015" s="10" t="str">
        <f>IF(B3015=B3014," ",(LOOKUP(B3015,'Co List'!$A$3:$A$362,'Co List'!$B$3:$B$362)))</f>
        <v xml:space="preserve"> </v>
      </c>
      <c r="D3015" s="7" t="s">
        <v>366</v>
      </c>
      <c r="E3015">
        <v>3.6167382311777527</v>
      </c>
      <c r="F3015">
        <v>3.1673801290897035</v>
      </c>
      <c r="G3015">
        <v>3.0610986704878136</v>
      </c>
      <c r="H3015">
        <v>3.2098888592043933</v>
      </c>
    </row>
    <row r="3016" spans="1:16" x14ac:dyDescent="0.2">
      <c r="A3016">
        <f t="shared" si="326"/>
        <v>2147</v>
      </c>
      <c r="B3016">
        <f t="shared" si="327"/>
        <v>60</v>
      </c>
      <c r="C3016" s="10" t="str">
        <f>IF(B3016=B3015," ",(LOOKUP(B3016,'Co List'!$A$3:$A$362,'Co List'!$B$3:$B$362)))</f>
        <v xml:space="preserve"> </v>
      </c>
      <c r="D3016" s="6" t="s">
        <v>367</v>
      </c>
      <c r="E3016">
        <v>198183.85974175867</v>
      </c>
      <c r="F3016">
        <v>153509.34037071042</v>
      </c>
      <c r="G3016">
        <v>113800.31116625361</v>
      </c>
      <c r="H3016">
        <v>77902.272732667101</v>
      </c>
    </row>
    <row r="3017" spans="1:16" x14ac:dyDescent="0.2">
      <c r="A3017">
        <f t="shared" si="326"/>
        <v>2148</v>
      </c>
      <c r="B3017">
        <f t="shared" si="327"/>
        <v>60</v>
      </c>
      <c r="C3017" s="10" t="str">
        <f>IF(B3017=B3016," ",(LOOKUP(B3017,'Co List'!$A$3:$A$362,'Co List'!$B$3:$B$362)))</f>
        <v xml:space="preserve"> </v>
      </c>
      <c r="D3017" s="6" t="s">
        <v>368</v>
      </c>
      <c r="E3017">
        <v>1.8016714521978061E-2</v>
      </c>
      <c r="F3017">
        <v>1.9899358936943942E-2</v>
      </c>
      <c r="G3017">
        <v>2.0690965666591565E-2</v>
      </c>
      <c r="H3017">
        <v>2.1901817418106741E-2</v>
      </c>
    </row>
    <row r="3018" spans="1:16" x14ac:dyDescent="0.2">
      <c r="A3018">
        <f t="shared" si="326"/>
        <v>2149</v>
      </c>
      <c r="B3018">
        <f t="shared" si="327"/>
        <v>60</v>
      </c>
      <c r="C3018" s="10" t="str">
        <f>IF(B3018=B3017," ",(LOOKUP(B3018,'Co List'!$A$3:$A$362,'Co List'!$B$3:$B$362)))</f>
        <v xml:space="preserve"> </v>
      </c>
      <c r="D3018" s="6" t="s">
        <v>369</v>
      </c>
      <c r="E3018">
        <v>41.80440791427722</v>
      </c>
      <c r="F3018">
        <v>43.778589661276676</v>
      </c>
      <c r="G3018">
        <v>35.216142137407992</v>
      </c>
      <c r="H3018">
        <v>32.282083241576686</v>
      </c>
    </row>
    <row r="3019" spans="1:16" x14ac:dyDescent="0.2">
      <c r="A3019">
        <f t="shared" si="326"/>
        <v>2150</v>
      </c>
      <c r="B3019">
        <f t="shared" si="327"/>
        <v>60</v>
      </c>
      <c r="C3019" s="10" t="str">
        <f>IF(B3019=B3018," ",(LOOKUP(B3019,'Co List'!$A$3:$A$362,'Co List'!$B$3:$B$362)))</f>
        <v xml:space="preserve"> </v>
      </c>
      <c r="D3019" s="6" t="s">
        <v>370</v>
      </c>
      <c r="E3019">
        <v>0</v>
      </c>
      <c r="F3019">
        <v>0</v>
      </c>
      <c r="G3019">
        <v>0</v>
      </c>
      <c r="H3019">
        <v>0</v>
      </c>
    </row>
    <row r="3020" spans="1:16" x14ac:dyDescent="0.2">
      <c r="A3020">
        <f t="shared" si="326"/>
        <v>2151</v>
      </c>
      <c r="B3020">
        <f t="shared" si="327"/>
        <v>60</v>
      </c>
      <c r="C3020" s="10" t="str">
        <f>IF(B3020=B3019," ",(LOOKUP(B3020,'Co List'!$A$3:$A$362,'Co List'!$B$3:$B$362)))</f>
        <v xml:space="preserve"> </v>
      </c>
      <c r="D3020" s="6" t="s">
        <v>371</v>
      </c>
      <c r="E3020">
        <v>84.072386226158699</v>
      </c>
      <c r="F3020">
        <v>80.857005537520052</v>
      </c>
      <c r="G3020">
        <v>83.682225784258705</v>
      </c>
      <c r="H3020">
        <v>85.981080165296319</v>
      </c>
    </row>
    <row r="3021" spans="1:16" x14ac:dyDescent="0.2">
      <c r="A3021">
        <f t="shared" si="326"/>
        <v>2152</v>
      </c>
      <c r="B3021">
        <f t="shared" si="327"/>
        <v>60</v>
      </c>
      <c r="C3021" s="10" t="str">
        <f>IF(B3021=B3020," ",(LOOKUP(B3021,'Co List'!$A$3:$A$362,'Co List'!$B$3:$B$362)))</f>
        <v xml:space="preserve"> </v>
      </c>
      <c r="D3021" s="6" t="s">
        <v>372</v>
      </c>
      <c r="E3021">
        <v>15.927613773841317</v>
      </c>
      <c r="F3021">
        <v>19.142994462479937</v>
      </c>
      <c r="G3021">
        <v>16.317774215741281</v>
      </c>
      <c r="H3021">
        <v>14.018919834703675</v>
      </c>
    </row>
    <row r="3022" spans="1:16" x14ac:dyDescent="0.2">
      <c r="A3022">
        <f t="shared" si="326"/>
        <v>2153</v>
      </c>
      <c r="B3022">
        <f t="shared" si="327"/>
        <v>60</v>
      </c>
      <c r="C3022" s="10" t="str">
        <f>IF(B3022=B3021," ",(LOOKUP(B3022,'Co List'!$A$3:$A$362,'Co List'!$B$3:$B$362)))</f>
        <v xml:space="preserve"> </v>
      </c>
      <c r="D3022" s="6" t="s">
        <v>373</v>
      </c>
      <c r="E3022">
        <v>1070.1928426054969</v>
      </c>
      <c r="F3022">
        <v>1182.0219208544702</v>
      </c>
      <c r="G3022">
        <v>1229.0433605955391</v>
      </c>
      <c r="H3022">
        <v>1300.9679546355405</v>
      </c>
    </row>
    <row r="3023" spans="1:16" x14ac:dyDescent="0.2">
      <c r="A3023">
        <f t="shared" si="326"/>
        <v>2154</v>
      </c>
      <c r="B3023">
        <f t="shared" si="327"/>
        <v>60</v>
      </c>
      <c r="C3023" s="10" t="str">
        <f>IF(B3023=B3022," ",(LOOKUP(B3023,'Co List'!$A$3:$A$362,'Co List'!$B$3:$B$362)))</f>
        <v xml:space="preserve"> </v>
      </c>
      <c r="D3023" s="6" t="s">
        <v>374</v>
      </c>
      <c r="E3023">
        <v>1069.2121225533165</v>
      </c>
      <c r="F3023">
        <v>1180.7200506083229</v>
      </c>
      <c r="G3023">
        <v>1227.8894811911255</v>
      </c>
      <c r="H3023">
        <v>1299.9186213516612</v>
      </c>
    </row>
    <row r="3024" spans="1:16" x14ac:dyDescent="0.2">
      <c r="A3024">
        <f t="shared" si="326"/>
        <v>2155</v>
      </c>
      <c r="B3024">
        <f t="shared" si="327"/>
        <v>60</v>
      </c>
      <c r="C3024" s="10" t="str">
        <f>IF(B3024=B3023," ",(LOOKUP(B3024,'Co List'!$A$3:$A$362,'Co List'!$B$3:$B$362)))</f>
        <v xml:space="preserve"> </v>
      </c>
      <c r="D3024" s="6" t="s">
        <v>375</v>
      </c>
      <c r="E3024">
        <v>0.57179984099783998</v>
      </c>
      <c r="F3024">
        <v>0.75904351918941004</v>
      </c>
      <c r="G3024">
        <v>0.67275881481900002</v>
      </c>
      <c r="H3024">
        <v>0.61180415710049996</v>
      </c>
    </row>
    <row r="3025" spans="1:8" x14ac:dyDescent="0.2">
      <c r="A3025">
        <f t="shared" si="326"/>
        <v>2156</v>
      </c>
      <c r="B3025">
        <f t="shared" si="327"/>
        <v>60</v>
      </c>
      <c r="C3025" s="10" t="str">
        <f>IF(B3025=B3024," ",(LOOKUP(B3025,'Co List'!$A$3:$A$362,'Co List'!$B$3:$B$362)))</f>
        <v xml:space="preserve"> </v>
      </c>
      <c r="D3025" s="6" t="s">
        <v>376</v>
      </c>
      <c r="E3025">
        <v>0.40892021118278399</v>
      </c>
      <c r="F3025">
        <v>0.54282672695781609</v>
      </c>
      <c r="G3025">
        <v>0.48112058959439996</v>
      </c>
      <c r="H3025">
        <v>0.43752912677880007</v>
      </c>
    </row>
    <row r="3026" spans="1:8" x14ac:dyDescent="0.2">
      <c r="A3026">
        <f t="shared" si="326"/>
        <v>2157</v>
      </c>
      <c r="B3026">
        <f t="shared" si="327"/>
        <v>60</v>
      </c>
      <c r="C3026" s="10" t="str">
        <f>IF(B3026=B3025," ",(LOOKUP(B3026,'Co List'!$A$3:$A$362,'Co List'!$B$3:$B$362)))</f>
        <v xml:space="preserve"> </v>
      </c>
      <c r="D3026" s="6" t="s">
        <v>377</v>
      </c>
      <c r="E3026">
        <v>899.73666000000003</v>
      </c>
      <c r="F3026">
        <v>955.74752999999987</v>
      </c>
      <c r="G3026">
        <v>1028.4908399999999</v>
      </c>
      <c r="H3026">
        <v>1118.5862999999999</v>
      </c>
    </row>
    <row r="3027" spans="1:8" ht="15" x14ac:dyDescent="0.25">
      <c r="A3027">
        <f t="shared" si="326"/>
        <v>2158</v>
      </c>
      <c r="B3027">
        <f t="shared" si="327"/>
        <v>60</v>
      </c>
      <c r="C3027" s="10" t="str">
        <f>IF(B3027=B3026," ",(LOOKUP(B3027,'Co List'!$A$3:$A$362,'Co List'!$B$3:$B$362)))</f>
        <v xml:space="preserve"> </v>
      </c>
      <c r="D3027" s="8" t="s">
        <v>378</v>
      </c>
      <c r="E3027">
        <v>899.73666000000014</v>
      </c>
      <c r="F3027">
        <v>955.74752999999998</v>
      </c>
      <c r="G3027">
        <v>1028.4908399999999</v>
      </c>
      <c r="H3027">
        <v>1118.5863000000002</v>
      </c>
    </row>
    <row r="3028" spans="1:8" ht="15" x14ac:dyDescent="0.25">
      <c r="A3028">
        <f t="shared" si="326"/>
        <v>2159</v>
      </c>
      <c r="B3028">
        <f t="shared" si="327"/>
        <v>60</v>
      </c>
      <c r="C3028" s="10" t="str">
        <f>IF(B3028=B3027," ",(LOOKUP(B3028,'Co List'!$A$3:$A$362,'Co List'!$B$3:$B$362)))</f>
        <v xml:space="preserve"> </v>
      </c>
      <c r="D3028" s="8" t="s">
        <v>379</v>
      </c>
      <c r="E3028">
        <v>0</v>
      </c>
      <c r="F3028">
        <v>0</v>
      </c>
      <c r="G3028">
        <v>0</v>
      </c>
      <c r="H3028">
        <v>0</v>
      </c>
    </row>
    <row r="3029" spans="1:8" ht="15" x14ac:dyDescent="0.25">
      <c r="A3029">
        <f t="shared" si="326"/>
        <v>2160</v>
      </c>
      <c r="B3029">
        <f t="shared" si="327"/>
        <v>60</v>
      </c>
      <c r="C3029" s="10" t="str">
        <f>IF(B3029=B3028," ",(LOOKUP(B3029,'Co List'!$A$3:$A$362,'Co List'!$B$3:$B$362)))</f>
        <v xml:space="preserve"> </v>
      </c>
      <c r="D3029" s="8" t="s">
        <v>380</v>
      </c>
      <c r="E3029">
        <v>-1.1368683772161603E-13</v>
      </c>
      <c r="F3029">
        <v>-1.1368683772161603E-13</v>
      </c>
      <c r="G3029">
        <v>0</v>
      </c>
      <c r="H3029">
        <v>-2.2737367544323206E-13</v>
      </c>
    </row>
    <row r="3030" spans="1:8" ht="15" x14ac:dyDescent="0.25">
      <c r="A3030">
        <f t="shared" si="326"/>
        <v>2161</v>
      </c>
      <c r="B3030">
        <f t="shared" si="327"/>
        <v>60</v>
      </c>
      <c r="C3030" s="10" t="str">
        <f>IF(B3030=B3029," ",(LOOKUP(B3030,'Co List'!$A$3:$A$362,'Co List'!$B$3:$B$362)))</f>
        <v xml:space="preserve"> </v>
      </c>
      <c r="D3030" s="8" t="s">
        <v>381</v>
      </c>
      <c r="E3030">
        <v>170.45618260549705</v>
      </c>
      <c r="F3030">
        <v>226.27439085447023</v>
      </c>
      <c r="G3030">
        <v>200.55252059553899</v>
      </c>
      <c r="H3030">
        <v>182.38165463554051</v>
      </c>
    </row>
    <row r="3031" spans="1:8" ht="15" x14ac:dyDescent="0.25">
      <c r="A3031">
        <f t="shared" si="326"/>
        <v>2162</v>
      </c>
      <c r="B3031">
        <f t="shared" si="327"/>
        <v>60</v>
      </c>
      <c r="C3031" s="10" t="str">
        <f>IF(B3031=B3030," ",(LOOKUP(B3031,'Co List'!$A$3:$A$362,'Co List'!$B$3:$B$362)))</f>
        <v xml:space="preserve"> </v>
      </c>
      <c r="D3031" s="8" t="s">
        <v>382</v>
      </c>
      <c r="E3031">
        <v>0</v>
      </c>
      <c r="F3031">
        <v>0</v>
      </c>
      <c r="G3031">
        <v>0</v>
      </c>
      <c r="H3031">
        <v>0</v>
      </c>
    </row>
    <row r="3032" spans="1:8" ht="15" x14ac:dyDescent="0.25">
      <c r="A3032">
        <f t="shared" si="326"/>
        <v>2163</v>
      </c>
      <c r="B3032">
        <f t="shared" si="327"/>
        <v>60</v>
      </c>
      <c r="C3032" s="10" t="str">
        <f>IF(B3032=B3031," ",(LOOKUP(B3032,'Co List'!$A$3:$A$362,'Co List'!$B$3:$B$362)))</f>
        <v xml:space="preserve"> </v>
      </c>
      <c r="D3032" s="8" t="s">
        <v>383</v>
      </c>
      <c r="E3032">
        <v>170.45618260549705</v>
      </c>
      <c r="F3032">
        <v>226.27439085447023</v>
      </c>
      <c r="G3032">
        <v>200.55252059553899</v>
      </c>
      <c r="H3032">
        <v>182.38165463554051</v>
      </c>
    </row>
    <row r="3033" spans="1:8" x14ac:dyDescent="0.2">
      <c r="A3033">
        <f t="shared" si="326"/>
        <v>2164</v>
      </c>
      <c r="B3033">
        <f t="shared" si="327"/>
        <v>60</v>
      </c>
      <c r="C3033" s="10" t="str">
        <f>IF(B3033=B3032," ",(LOOKUP(B3033,'Co List'!$A$3:$A$362,'Co List'!$B$3:$B$362)))</f>
        <v xml:space="preserve"> </v>
      </c>
      <c r="D3033" s="6" t="s">
        <v>384</v>
      </c>
      <c r="E3033">
        <v>0</v>
      </c>
      <c r="F3033">
        <v>0</v>
      </c>
      <c r="G3033">
        <v>0</v>
      </c>
      <c r="H3033">
        <v>0</v>
      </c>
    </row>
    <row r="3034" spans="1:8" x14ac:dyDescent="0.2">
      <c r="A3034">
        <f t="shared" si="326"/>
        <v>2165</v>
      </c>
      <c r="B3034">
        <f t="shared" si="327"/>
        <v>60</v>
      </c>
      <c r="C3034" s="10" t="str">
        <f>IF(B3034=B3033," ",(LOOKUP(B3034,'Co List'!$A$3:$A$362,'Co List'!$B$3:$B$362)))</f>
        <v xml:space="preserve"> </v>
      </c>
      <c r="D3034" s="6" t="s">
        <v>385</v>
      </c>
      <c r="E3034">
        <v>54.639258576000003</v>
      </c>
      <c r="F3034">
        <v>72.531631074000003</v>
      </c>
      <c r="G3034">
        <v>64.286556599999997</v>
      </c>
      <c r="H3034">
        <v>58.461935700000005</v>
      </c>
    </row>
    <row r="3035" spans="1:8" x14ac:dyDescent="0.2">
      <c r="A3035">
        <f t="shared" si="326"/>
        <v>2166</v>
      </c>
      <c r="B3035">
        <f t="shared" si="327"/>
        <v>60</v>
      </c>
      <c r="C3035" s="10" t="str">
        <f>IF(B3035=B3034," ",(LOOKUP(B3035,'Co List'!$A$3:$A$362,'Co List'!$B$3:$B$362)))</f>
        <v xml:space="preserve"> </v>
      </c>
      <c r="D3035" s="6" t="s">
        <v>386</v>
      </c>
      <c r="E3035">
        <v>0</v>
      </c>
      <c r="F3035">
        <v>0</v>
      </c>
      <c r="G3035">
        <v>0</v>
      </c>
      <c r="H3035">
        <v>0</v>
      </c>
    </row>
    <row r="3036" spans="1:8" x14ac:dyDescent="0.2">
      <c r="A3036">
        <f t="shared" si="326"/>
        <v>2167</v>
      </c>
      <c r="B3036">
        <f t="shared" si="327"/>
        <v>60</v>
      </c>
      <c r="C3036" s="10" t="str">
        <f>IF(B3036=B3035," ",(LOOKUP(B3036,'Co List'!$A$3:$A$362,'Co List'!$B$3:$B$362)))</f>
        <v xml:space="preserve"> </v>
      </c>
      <c r="D3036" s="6" t="s">
        <v>387</v>
      </c>
      <c r="E3036">
        <v>0</v>
      </c>
      <c r="F3036">
        <v>0</v>
      </c>
      <c r="G3036">
        <v>0</v>
      </c>
      <c r="H3036">
        <v>0</v>
      </c>
    </row>
    <row r="3037" spans="1:8" x14ac:dyDescent="0.2">
      <c r="A3037">
        <f t="shared" si="326"/>
        <v>2168</v>
      </c>
      <c r="B3037">
        <f t="shared" si="327"/>
        <v>60</v>
      </c>
      <c r="C3037" s="10" t="str">
        <f>IF(B3037=B3036," ",(LOOKUP(B3037,'Co List'!$A$3:$A$362,'Co List'!$B$3:$B$362)))</f>
        <v xml:space="preserve"> </v>
      </c>
      <c r="D3037" s="6" t="s">
        <v>388</v>
      </c>
      <c r="E3037">
        <v>0</v>
      </c>
      <c r="F3037">
        <v>0</v>
      </c>
      <c r="G3037">
        <v>0</v>
      </c>
      <c r="H3037">
        <v>0</v>
      </c>
    </row>
    <row r="3038" spans="1:8" x14ac:dyDescent="0.2">
      <c r="A3038">
        <f t="shared" si="326"/>
        <v>2169</v>
      </c>
      <c r="B3038">
        <f t="shared" si="327"/>
        <v>60</v>
      </c>
      <c r="C3038" s="10" t="str">
        <f>IF(B3038=B3037," ",(LOOKUP(B3038,'Co List'!$A$3:$A$362,'Co List'!$B$3:$B$362)))</f>
        <v xml:space="preserve"> </v>
      </c>
      <c r="D3038" s="6" t="s">
        <v>389</v>
      </c>
      <c r="E3038">
        <v>0</v>
      </c>
      <c r="F3038">
        <v>0</v>
      </c>
      <c r="G3038">
        <v>0</v>
      </c>
      <c r="H3038">
        <v>0</v>
      </c>
    </row>
    <row r="3039" spans="1:8" x14ac:dyDescent="0.2">
      <c r="A3039">
        <f t="shared" si="326"/>
        <v>2170</v>
      </c>
      <c r="B3039">
        <f t="shared" si="327"/>
        <v>60</v>
      </c>
      <c r="C3039" s="10" t="str">
        <f>IF(B3039=B3038," ",(LOOKUP(B3039,'Co List'!$A$3:$A$362,'Co List'!$B$3:$B$362)))</f>
        <v xml:space="preserve"> </v>
      </c>
      <c r="D3039" s="6" t="s">
        <v>390</v>
      </c>
      <c r="E3039">
        <v>54.639258576000003</v>
      </c>
      <c r="F3039">
        <v>72.531631074000003</v>
      </c>
      <c r="G3039">
        <v>64.286556599999997</v>
      </c>
      <c r="H3039">
        <v>58.461935700000005</v>
      </c>
    </row>
    <row r="3040" spans="1:8" x14ac:dyDescent="0.2">
      <c r="A3040">
        <f t="shared" si="326"/>
        <v>2171</v>
      </c>
      <c r="B3040">
        <f t="shared" si="327"/>
        <v>60</v>
      </c>
      <c r="C3040" s="10" t="str">
        <f>IF(B3040=B3039," ",(LOOKUP(B3040,'Co List'!$A$3:$A$362,'Co List'!$B$3:$B$362)))</f>
        <v xml:space="preserve"> </v>
      </c>
      <c r="D3040" s="6" t="s">
        <v>391</v>
      </c>
      <c r="E3040">
        <v>0</v>
      </c>
      <c r="F3040">
        <v>0</v>
      </c>
      <c r="G3040">
        <v>0</v>
      </c>
      <c r="H3040">
        <v>0</v>
      </c>
    </row>
    <row r="3041" spans="1:8" x14ac:dyDescent="0.2">
      <c r="A3041">
        <f t="shared" si="326"/>
        <v>2172</v>
      </c>
      <c r="B3041">
        <f t="shared" si="327"/>
        <v>60</v>
      </c>
      <c r="C3041" s="10" t="str">
        <f>IF(B3041=B3040," ",(LOOKUP(B3041,'Co List'!$A$3:$A$362,'Co List'!$B$3:$B$362)))</f>
        <v xml:space="preserve"> </v>
      </c>
      <c r="D3041" s="6" t="s">
        <v>392</v>
      </c>
      <c r="E3041">
        <v>0</v>
      </c>
      <c r="F3041">
        <v>0</v>
      </c>
      <c r="G3041">
        <v>0</v>
      </c>
      <c r="H3041">
        <v>0</v>
      </c>
    </row>
    <row r="3042" spans="1:8" x14ac:dyDescent="0.2">
      <c r="A3042">
        <f t="shared" si="326"/>
        <v>2173</v>
      </c>
      <c r="B3042">
        <f t="shared" si="327"/>
        <v>60</v>
      </c>
      <c r="C3042" s="10" t="str">
        <f>IF(B3042=B3041," ",(LOOKUP(B3042,'Co List'!$A$3:$A$362,'Co List'!$B$3:$B$362)))</f>
        <v xml:space="preserve"> </v>
      </c>
      <c r="D3042" s="6" t="s">
        <v>393</v>
      </c>
      <c r="E3042">
        <v>0</v>
      </c>
      <c r="F3042">
        <v>0</v>
      </c>
      <c r="G3042">
        <v>0</v>
      </c>
      <c r="H3042">
        <v>0</v>
      </c>
    </row>
    <row r="3043" spans="1:8" ht="15" x14ac:dyDescent="0.25">
      <c r="A3043">
        <f t="shared" si="326"/>
        <v>2174</v>
      </c>
      <c r="B3043">
        <f t="shared" si="327"/>
        <v>60</v>
      </c>
      <c r="C3043" s="10" t="str">
        <f>IF(B3043=B3042," ",(LOOKUP(B3043,'Co List'!$A$3:$A$362,'Co List'!$B$3:$B$362)))</f>
        <v xml:space="preserve"> </v>
      </c>
      <c r="D3043" s="8" t="s">
        <v>394</v>
      </c>
      <c r="E3043">
        <v>0</v>
      </c>
      <c r="F3043">
        <v>0</v>
      </c>
      <c r="G3043">
        <v>0</v>
      </c>
      <c r="H3043">
        <v>0</v>
      </c>
    </row>
    <row r="3044" spans="1:8" ht="15" x14ac:dyDescent="0.25">
      <c r="A3044">
        <f t="shared" si="326"/>
        <v>2175</v>
      </c>
      <c r="B3044">
        <f t="shared" si="327"/>
        <v>60</v>
      </c>
      <c r="C3044" s="10" t="str">
        <f>IF(B3044=B3043," ",(LOOKUP(B3044,'Co List'!$A$3:$A$362,'Co List'!$B$3:$B$362)))</f>
        <v xml:space="preserve"> </v>
      </c>
      <c r="D3044" s="8" t="s">
        <v>395</v>
      </c>
      <c r="E3044">
        <v>0.25479968000000003</v>
      </c>
      <c r="F3044">
        <v>0.37984454500000003</v>
      </c>
      <c r="G3044">
        <v>0.40066099999999999</v>
      </c>
      <c r="H3044">
        <v>0.40155425000000006</v>
      </c>
    </row>
    <row r="3045" spans="1:8" ht="15" x14ac:dyDescent="0.25">
      <c r="A3045">
        <f t="shared" si="326"/>
        <v>2176</v>
      </c>
      <c r="B3045">
        <f t="shared" si="327"/>
        <v>60</v>
      </c>
      <c r="C3045" s="10" t="str">
        <f>IF(B3045=B3044," ",(LOOKUP(B3045,'Co List'!$A$3:$A$362,'Co List'!$B$3:$B$362)))</f>
        <v xml:space="preserve"> </v>
      </c>
      <c r="D3045" s="8" t="s">
        <v>396</v>
      </c>
      <c r="E3045">
        <v>1110.7860000000001</v>
      </c>
      <c r="F3045">
        <v>1209.807</v>
      </c>
      <c r="G3045">
        <v>1318.578</v>
      </c>
      <c r="H3045">
        <v>1434.085</v>
      </c>
    </row>
    <row r="3046" spans="1:8" x14ac:dyDescent="0.2">
      <c r="A3046">
        <f t="shared" si="326"/>
        <v>2177</v>
      </c>
      <c r="B3046">
        <f t="shared" si="327"/>
        <v>60</v>
      </c>
      <c r="C3046" s="10" t="str">
        <f>IF(B3046=B3045," ",(LOOKUP(B3046,'Co List'!$A$3:$A$362,'Co List'!$B$3:$B$362)))</f>
        <v xml:space="preserve"> </v>
      </c>
      <c r="D3046" s="6" t="s">
        <v>397</v>
      </c>
      <c r="E3046">
        <v>1110.7860000000001</v>
      </c>
      <c r="F3046">
        <v>1209.807</v>
      </c>
      <c r="G3046">
        <v>1318.578</v>
      </c>
      <c r="H3046">
        <v>1434.085</v>
      </c>
    </row>
    <row r="3047" spans="1:8" x14ac:dyDescent="0.2">
      <c r="A3047">
        <f t="shared" si="326"/>
        <v>2178</v>
      </c>
      <c r="B3047">
        <f t="shared" si="327"/>
        <v>60</v>
      </c>
      <c r="C3047" s="10" t="str">
        <f>IF(B3047=B3046," ",(LOOKUP(B3047,'Co List'!$A$3:$A$362,'Co List'!$B$3:$B$362)))</f>
        <v xml:space="preserve"> </v>
      </c>
      <c r="D3047" s="6" t="s">
        <v>398</v>
      </c>
      <c r="E3047">
        <v>0</v>
      </c>
      <c r="F3047">
        <v>0</v>
      </c>
      <c r="G3047">
        <v>0</v>
      </c>
      <c r="H3047">
        <v>0</v>
      </c>
    </row>
    <row r="3048" spans="1:8" x14ac:dyDescent="0.2">
      <c r="A3048">
        <f t="shared" si="326"/>
        <v>2179</v>
      </c>
      <c r="B3048">
        <f t="shared" si="327"/>
        <v>60</v>
      </c>
      <c r="C3048" s="10" t="str">
        <f>IF(B3048=B3047," ",(LOOKUP(B3048,'Co List'!$A$3:$A$362,'Co List'!$B$3:$B$362)))</f>
        <v xml:space="preserve"> </v>
      </c>
      <c r="D3048" s="6" t="s">
        <v>399</v>
      </c>
      <c r="E3048">
        <v>0</v>
      </c>
      <c r="F3048">
        <v>0</v>
      </c>
      <c r="G3048">
        <v>0</v>
      </c>
      <c r="H3048">
        <v>0</v>
      </c>
    </row>
    <row r="3049" spans="1:8" x14ac:dyDescent="0.2">
      <c r="A3049">
        <f t="shared" si="326"/>
        <v>2180</v>
      </c>
      <c r="B3049">
        <f t="shared" si="327"/>
        <v>60</v>
      </c>
      <c r="C3049" s="10" t="str">
        <f>IF(B3049=B3048," ",(LOOKUP(B3049,'Co List'!$A$3:$A$362,'Co List'!$B$3:$B$362)))</f>
        <v xml:space="preserve"> </v>
      </c>
      <c r="D3049" s="6" t="s">
        <v>400</v>
      </c>
      <c r="E3049">
        <v>0</v>
      </c>
      <c r="F3049">
        <v>0</v>
      </c>
      <c r="G3049">
        <v>0</v>
      </c>
      <c r="H3049">
        <v>0</v>
      </c>
    </row>
    <row r="3050" spans="1:8" x14ac:dyDescent="0.2">
      <c r="A3050">
        <f t="shared" si="326"/>
        <v>2181</v>
      </c>
      <c r="B3050">
        <f t="shared" si="327"/>
        <v>60</v>
      </c>
      <c r="C3050" s="10" t="str">
        <f>IF(B3050=B3049," ",(LOOKUP(B3050,'Co List'!$A$3:$A$362,'Co List'!$B$3:$B$362)))</f>
        <v xml:space="preserve"> </v>
      </c>
      <c r="D3050" s="6" t="s">
        <v>401</v>
      </c>
      <c r="E3050">
        <v>0.86641307999999984</v>
      </c>
      <c r="F3050">
        <v>0.82024914599999998</v>
      </c>
      <c r="G3050">
        <v>0.91641170999999999</v>
      </c>
      <c r="H3050">
        <v>1.1085477050000001</v>
      </c>
    </row>
    <row r="3051" spans="1:8" x14ac:dyDescent="0.2">
      <c r="A3051">
        <f t="shared" si="326"/>
        <v>2182</v>
      </c>
      <c r="B3051">
        <f t="shared" si="327"/>
        <v>60</v>
      </c>
      <c r="C3051" s="10" t="str">
        <f>IF(B3051=B3050," ",(LOOKUP(B3051,'Co List'!$A$3:$A$362,'Co List'!$B$3:$B$362)))</f>
        <v xml:space="preserve"> </v>
      </c>
      <c r="D3051" s="6" t="s">
        <v>402</v>
      </c>
      <c r="E3051">
        <v>0</v>
      </c>
      <c r="F3051">
        <v>0</v>
      </c>
      <c r="G3051">
        <v>0</v>
      </c>
      <c r="H3051">
        <v>0</v>
      </c>
    </row>
    <row r="3052" spans="1:8" x14ac:dyDescent="0.2">
      <c r="A3052">
        <f t="shared" si="326"/>
        <v>2183</v>
      </c>
      <c r="B3052">
        <f t="shared" si="327"/>
        <v>60</v>
      </c>
      <c r="C3052" s="10" t="str">
        <f>IF(B3052=B3051," ",(LOOKUP(B3052,'Co List'!$A$3:$A$362,'Co List'!$B$3:$B$362)))</f>
        <v xml:space="preserve"> </v>
      </c>
      <c r="D3052" s="6" t="s">
        <v>403</v>
      </c>
      <c r="E3052">
        <v>0</v>
      </c>
      <c r="F3052">
        <v>0</v>
      </c>
      <c r="G3052">
        <v>0</v>
      </c>
      <c r="H3052">
        <v>0</v>
      </c>
    </row>
    <row r="3053" spans="1:8" x14ac:dyDescent="0.2">
      <c r="A3053">
        <f t="shared" si="326"/>
        <v>2184</v>
      </c>
      <c r="B3053">
        <f t="shared" si="327"/>
        <v>60</v>
      </c>
      <c r="C3053" s="10" t="str">
        <f>IF(B3053=B3052," ",(LOOKUP(B3053,'Co List'!$A$3:$A$362,'Co List'!$B$3:$B$362)))</f>
        <v xml:space="preserve"> </v>
      </c>
      <c r="D3053" s="6" t="s">
        <v>404</v>
      </c>
      <c r="E3053" s="11">
        <v>0.86641307999999984</v>
      </c>
      <c r="F3053" s="11">
        <v>0.82024914599999998</v>
      </c>
      <c r="G3053" s="11">
        <v>0.91641170999999999</v>
      </c>
      <c r="H3053" s="11">
        <v>1.1085477050000001</v>
      </c>
    </row>
    <row r="3054" spans="1:8" x14ac:dyDescent="0.2">
      <c r="A3054">
        <f t="shared" si="326"/>
        <v>2185</v>
      </c>
      <c r="B3054">
        <f t="shared" si="327"/>
        <v>60</v>
      </c>
      <c r="C3054" s="10" t="str">
        <f>IF(B3054=B3053," ",(LOOKUP(B3054,'Co List'!$A$3:$A$362,'Co List'!$B$3:$B$362)))</f>
        <v xml:space="preserve"> </v>
      </c>
      <c r="D3054" s="6" t="s">
        <v>405</v>
      </c>
      <c r="E3054">
        <v>29.59</v>
      </c>
      <c r="F3054">
        <v>37.318600000000004</v>
      </c>
      <c r="G3054">
        <v>40.150399999999998</v>
      </c>
      <c r="H3054">
        <v>40.53</v>
      </c>
    </row>
    <row r="3055" spans="1:8" x14ac:dyDescent="0.2">
      <c r="A3055">
        <f t="shared" si="326"/>
        <v>2186</v>
      </c>
      <c r="B3055">
        <f t="shared" si="327"/>
        <v>60</v>
      </c>
      <c r="C3055" s="10" t="str">
        <f>IF(B3055=B3054," ",(LOOKUP(B3055,'Co List'!$A$3:$A$362,'Co List'!$B$3:$B$362)))</f>
        <v xml:space="preserve"> </v>
      </c>
      <c r="D3055" s="6" t="s">
        <v>406</v>
      </c>
      <c r="E3055">
        <v>2.56</v>
      </c>
      <c r="F3055">
        <v>2.7</v>
      </c>
      <c r="G3055">
        <v>3.49</v>
      </c>
      <c r="H3055">
        <v>4.03</v>
      </c>
    </row>
    <row r="3056" spans="1:8" x14ac:dyDescent="0.2">
      <c r="A3056">
        <f t="shared" si="326"/>
        <v>2187</v>
      </c>
      <c r="B3056">
        <f t="shared" si="327"/>
        <v>60</v>
      </c>
      <c r="C3056" s="10" t="str">
        <f>IF(B3056=B3055," ",(LOOKUP(B3056,'Co List'!$A$3:$A$362,'Co List'!$B$3:$B$362)))</f>
        <v xml:space="preserve"> </v>
      </c>
      <c r="D3056" s="6" t="s">
        <v>407</v>
      </c>
      <c r="E3056" s="11">
        <v>0.54</v>
      </c>
      <c r="F3056" s="11">
        <v>0.77</v>
      </c>
      <c r="G3056" s="11">
        <v>1.08</v>
      </c>
      <c r="H3056" s="11">
        <v>1.67</v>
      </c>
    </row>
    <row r="3057" spans="1:16" x14ac:dyDescent="0.2">
      <c r="A3057">
        <f t="shared" si="326"/>
        <v>2188</v>
      </c>
      <c r="B3057">
        <f t="shared" si="327"/>
        <v>60</v>
      </c>
      <c r="C3057" s="10" t="str">
        <f>IF(B3057=B3056," ",(LOOKUP(B3057,'Co List'!$A$3:$A$362,'Co List'!$B$3:$B$362)))</f>
        <v xml:space="preserve"> </v>
      </c>
      <c r="D3057" s="6" t="s">
        <v>408</v>
      </c>
      <c r="E3057">
        <v>5.94</v>
      </c>
      <c r="F3057">
        <v>5.94</v>
      </c>
      <c r="G3057">
        <v>5.94</v>
      </c>
      <c r="H3057">
        <v>5.94</v>
      </c>
    </row>
    <row r="3058" spans="1:16" x14ac:dyDescent="0.2">
      <c r="A3058">
        <f t="shared" si="326"/>
        <v>2189</v>
      </c>
      <c r="B3058">
        <f t="shared" si="327"/>
        <v>60</v>
      </c>
      <c r="C3058" s="10" t="str">
        <f>IF(B3058=B3057," ",(LOOKUP(B3058,'Co List'!$A$3:$A$362,'Co List'!$B$3:$B$362)))</f>
        <v xml:space="preserve"> </v>
      </c>
      <c r="D3058" s="6" t="s">
        <v>409</v>
      </c>
      <c r="E3058">
        <v>1.1499999999999999</v>
      </c>
      <c r="F3058">
        <v>1.23</v>
      </c>
      <c r="G3058">
        <v>1.34</v>
      </c>
      <c r="H3058">
        <v>1.51</v>
      </c>
    </row>
    <row r="3059" spans="1:16" x14ac:dyDescent="0.2">
      <c r="A3059">
        <f t="shared" si="326"/>
        <v>2190</v>
      </c>
      <c r="B3059">
        <f t="shared" si="327"/>
        <v>60</v>
      </c>
      <c r="C3059" s="10" t="str">
        <f>IF(B3059=B3058," ",(LOOKUP(B3059,'Co List'!$A$3:$A$362,'Co List'!$B$3:$B$362)))</f>
        <v xml:space="preserve"> </v>
      </c>
      <c r="D3059" s="6" t="s">
        <v>410</v>
      </c>
      <c r="E3059">
        <v>1.1212127599999999</v>
      </c>
      <c r="F3059">
        <v>1.200093691</v>
      </c>
      <c r="G3059">
        <v>1.3170727099999999</v>
      </c>
      <c r="H3059">
        <v>1.5101019550000001</v>
      </c>
    </row>
    <row r="3060" spans="1:16" x14ac:dyDescent="0.2">
      <c r="A3060">
        <f t="shared" si="326"/>
        <v>2191</v>
      </c>
      <c r="B3060">
        <f t="shared" si="327"/>
        <v>60</v>
      </c>
      <c r="C3060" s="10" t="str">
        <f>IF(B3060=B3059," ",(LOOKUP(B3060,'Co List'!$A$3:$A$362,'Co List'!$B$3:$B$362)))</f>
        <v xml:space="preserve"> </v>
      </c>
      <c r="D3060" s="6" t="s">
        <v>411</v>
      </c>
      <c r="E3060">
        <v>1.1212127599999999</v>
      </c>
      <c r="F3060">
        <v>1.200093691</v>
      </c>
      <c r="G3060">
        <v>1.3170727099999999</v>
      </c>
      <c r="H3060">
        <v>1.5101019550000001</v>
      </c>
    </row>
    <row r="3061" spans="1:16" x14ac:dyDescent="0.2">
      <c r="A3061">
        <f t="shared" si="326"/>
        <v>2192</v>
      </c>
      <c r="B3061">
        <f t="shared" si="327"/>
        <v>60</v>
      </c>
      <c r="C3061" s="10" t="str">
        <f>IF(B3061=B3060," ",(LOOKUP(B3061,'Co List'!$A$3:$A$362,'Co List'!$B$3:$B$362)))</f>
        <v xml:space="preserve"> </v>
      </c>
      <c r="D3061" s="6" t="s">
        <v>412</v>
      </c>
      <c r="E3061">
        <v>-2.8787239999999992E-2</v>
      </c>
      <c r="F3061">
        <v>-2.990630900000002E-2</v>
      </c>
      <c r="G3061">
        <v>-2.2927290000000156E-2</v>
      </c>
      <c r="H3061">
        <v>1.0195500000009794E-4</v>
      </c>
    </row>
    <row r="3062" spans="1:16" ht="13.5" thickBot="1" x14ac:dyDescent="0.25">
      <c r="A3062">
        <f t="shared" si="326"/>
        <v>2193</v>
      </c>
      <c r="B3062">
        <f t="shared" si="327"/>
        <v>60</v>
      </c>
      <c r="C3062" s="10" t="str">
        <f>IF(B3062=B3061," ",(LOOKUP(B3062,'Co List'!$A$3:$A$362,'Co List'!$B$3:$B$362)))</f>
        <v xml:space="preserve"> </v>
      </c>
      <c r="D3062" s="9" t="s">
        <v>413</v>
      </c>
      <c r="E3062">
        <v>12</v>
      </c>
      <c r="F3062">
        <v>12</v>
      </c>
      <c r="G3062">
        <v>12</v>
      </c>
      <c r="H3062">
        <v>12</v>
      </c>
    </row>
    <row r="3063" spans="1:16" ht="15" x14ac:dyDescent="0.25">
      <c r="A3063">
        <f t="shared" si="326"/>
        <v>2194</v>
      </c>
      <c r="B3063">
        <f t="shared" si="327"/>
        <v>61</v>
      </c>
      <c r="C3063" s="10" t="str">
        <f>IF(B3063=B3062," ",(LOOKUP(B3063,'Co List'!$A$3:$A$362,'Co List'!$B$3:$B$362)))</f>
        <v xml:space="preserve">BHANSALI ENGINEERING </v>
      </c>
      <c r="D3063" s="4" t="s">
        <v>362</v>
      </c>
      <c r="E3063">
        <v>76.351459121707848</v>
      </c>
      <c r="F3063">
        <v>70.935911849075353</v>
      </c>
      <c r="G3063">
        <v>79.241174852265104</v>
      </c>
      <c r="H3063">
        <v>79.068522188995118</v>
      </c>
      <c r="J3063">
        <f t="shared" ref="J3063" si="328">COUNTIF(E3105:H3105,0)</f>
        <v>0</v>
      </c>
      <c r="K3063">
        <f>SUM(E3063:H3063)/(4-J3063)</f>
        <v>76.399267003010863</v>
      </c>
      <c r="L3063">
        <f>SUM(E3073:H3073)/(4-J3063)</f>
        <v>31878.569464711629</v>
      </c>
      <c r="M3063">
        <f>E3073</f>
        <v>33044.205436027361</v>
      </c>
      <c r="N3063">
        <f t="shared" ref="N3063" si="329">F3073</f>
        <v>35425.511612036447</v>
      </c>
      <c r="O3063">
        <f t="shared" ref="O3063" si="330">G3073</f>
        <v>29972.241014681731</v>
      </c>
      <c r="P3063">
        <f t="shared" ref="P3063" si="331">H3073</f>
        <v>29072.319796100976</v>
      </c>
    </row>
    <row r="3064" spans="1:16" x14ac:dyDescent="0.2">
      <c r="A3064">
        <f t="shared" si="326"/>
        <v>2195</v>
      </c>
      <c r="B3064">
        <f t="shared" si="327"/>
        <v>61</v>
      </c>
      <c r="C3064" s="10" t="str">
        <f>IF(B3064=B3063," ",(LOOKUP(B3064,'Co List'!$A$3:$A$362,'Co List'!$B$3:$B$362)))</f>
        <v xml:space="preserve"> </v>
      </c>
      <c r="D3064" s="6" t="s">
        <v>364</v>
      </c>
      <c r="E3064">
        <v>3.8563249289929806</v>
      </c>
      <c r="F3064">
        <v>3.8366022521515974</v>
      </c>
      <c r="G3064">
        <v>3.8111630237264444</v>
      </c>
      <c r="H3064">
        <v>3.8060200322060287</v>
      </c>
    </row>
    <row r="3065" spans="1:16" x14ac:dyDescent="0.2">
      <c r="A3065">
        <f t="shared" si="326"/>
        <v>2196</v>
      </c>
      <c r="B3065">
        <f t="shared" si="327"/>
        <v>61</v>
      </c>
      <c r="C3065" s="10" t="str">
        <f>IF(B3065=B3064," ",(LOOKUP(B3065,'Co List'!$A$3:$A$362,'Co List'!$B$3:$B$362)))</f>
        <v xml:space="preserve"> </v>
      </c>
      <c r="D3065" s="6" t="s">
        <v>365</v>
      </c>
      <c r="E3065">
        <v>0.81087967956803952</v>
      </c>
      <c r="F3065">
        <v>0.79171814668071072</v>
      </c>
      <c r="G3065">
        <v>0.78169214042343294</v>
      </c>
      <c r="H3065">
        <v>0.78196991675837924</v>
      </c>
    </row>
    <row r="3066" spans="1:16" x14ac:dyDescent="0.2">
      <c r="A3066">
        <f t="shared" si="326"/>
        <v>2197</v>
      </c>
      <c r="B3066">
        <f t="shared" si="327"/>
        <v>61</v>
      </c>
      <c r="C3066" s="10" t="str">
        <f>IF(B3066=B3065," ",(LOOKUP(B3066,'Co List'!$A$3:$A$362,'Co List'!$B$3:$B$362)))</f>
        <v xml:space="preserve"> </v>
      </c>
      <c r="D3066" s="7" t="s">
        <v>366</v>
      </c>
      <c r="E3066">
        <v>10.557928760951933</v>
      </c>
      <c r="F3066">
        <v>7.6362897139609931</v>
      </c>
      <c r="G3066">
        <v>7.232683642539028</v>
      </c>
      <c r="H3066">
        <v>6.939991835024462</v>
      </c>
    </row>
    <row r="3067" spans="1:16" x14ac:dyDescent="0.2">
      <c r="A3067">
        <f t="shared" si="326"/>
        <v>2198</v>
      </c>
      <c r="B3067">
        <f t="shared" si="327"/>
        <v>61</v>
      </c>
      <c r="C3067" s="10" t="str">
        <f>IF(B3067=B3066," ",(LOOKUP(B3067,'Co List'!$A$3:$A$362,'Co List'!$B$3:$B$362)))</f>
        <v xml:space="preserve"> </v>
      </c>
      <c r="D3067" s="6" t="s">
        <v>367</v>
      </c>
      <c r="E3067">
        <v>313810.11810092465</v>
      </c>
      <c r="F3067">
        <v>106033.6118314036</v>
      </c>
      <c r="G3067">
        <v>2754042.1772196754</v>
      </c>
      <c r="H3067">
        <v>2463755.9149238118</v>
      </c>
    </row>
    <row r="3068" spans="1:16" x14ac:dyDescent="0.2">
      <c r="A3068">
        <f t="shared" si="326"/>
        <v>2199</v>
      </c>
      <c r="B3068">
        <f t="shared" si="327"/>
        <v>61</v>
      </c>
      <c r="C3068" s="10" t="str">
        <f>IF(B3068=B3067," ",(LOOKUP(B3068,'Co List'!$A$3:$A$362,'Co List'!$B$3:$B$362)))</f>
        <v xml:space="preserve"> </v>
      </c>
      <c r="D3068" s="6" t="s">
        <v>368</v>
      </c>
      <c r="E3068">
        <v>0.199181467366048</v>
      </c>
      <c r="F3068">
        <v>0.21353533220034024</v>
      </c>
      <c r="G3068">
        <v>0.18066450280097487</v>
      </c>
      <c r="H3068">
        <v>0.17524002288186241</v>
      </c>
    </row>
    <row r="3069" spans="1:16" x14ac:dyDescent="0.2">
      <c r="A3069">
        <f t="shared" si="326"/>
        <v>2200</v>
      </c>
      <c r="B3069">
        <f t="shared" si="327"/>
        <v>61</v>
      </c>
      <c r="C3069" s="10" t="str">
        <f>IF(B3069=B3068," ",(LOOKUP(B3069,'Co List'!$A$3:$A$362,'Co List'!$B$3:$B$362)))</f>
        <v xml:space="preserve"> </v>
      </c>
      <c r="D3069" s="6" t="s">
        <v>369</v>
      </c>
      <c r="E3069">
        <v>83.825990451616832</v>
      </c>
      <c r="F3069">
        <v>61.551352480499226</v>
      </c>
      <c r="G3069">
        <v>150.91914830301278</v>
      </c>
      <c r="H3069">
        <v>114.36789848977567</v>
      </c>
    </row>
    <row r="3070" spans="1:16" x14ac:dyDescent="0.2">
      <c r="A3070">
        <f t="shared" si="326"/>
        <v>2201</v>
      </c>
      <c r="B3070">
        <f t="shared" si="327"/>
        <v>61</v>
      </c>
      <c r="C3070" s="10" t="str">
        <f>IF(B3070=B3069," ",(LOOKUP(B3070,'Co List'!$A$3:$A$362,'Co List'!$B$3:$B$362)))</f>
        <v xml:space="preserve"> </v>
      </c>
      <c r="D3070" s="6" t="s">
        <v>370</v>
      </c>
      <c r="E3070">
        <v>0</v>
      </c>
      <c r="F3070">
        <v>0</v>
      </c>
      <c r="G3070">
        <v>0</v>
      </c>
      <c r="H3070">
        <v>0</v>
      </c>
    </row>
    <row r="3071" spans="1:16" x14ac:dyDescent="0.2">
      <c r="A3071">
        <f t="shared" si="326"/>
        <v>2202</v>
      </c>
      <c r="B3071">
        <f t="shared" si="327"/>
        <v>61</v>
      </c>
      <c r="C3071" s="10" t="str">
        <f>IF(B3071=B3070," ",(LOOKUP(B3071,'Co List'!$A$3:$A$362,'Co List'!$B$3:$B$362)))</f>
        <v xml:space="preserve"> </v>
      </c>
      <c r="D3071" s="6" t="s">
        <v>371</v>
      </c>
      <c r="E3071">
        <v>54.028044159248104</v>
      </c>
      <c r="F3071">
        <v>54.14223521042981</v>
      </c>
      <c r="G3071">
        <v>54.818680696954914</v>
      </c>
      <c r="H3071">
        <v>54.940636425748195</v>
      </c>
    </row>
    <row r="3072" spans="1:16" x14ac:dyDescent="0.2">
      <c r="A3072">
        <f t="shared" si="326"/>
        <v>2203</v>
      </c>
      <c r="B3072">
        <f t="shared" si="327"/>
        <v>61</v>
      </c>
      <c r="C3072" s="10" t="str">
        <f>IF(B3072=B3071," ",(LOOKUP(B3072,'Co List'!$A$3:$A$362,'Co List'!$B$3:$B$362)))</f>
        <v xml:space="preserve"> </v>
      </c>
      <c r="D3072" s="6" t="s">
        <v>372</v>
      </c>
      <c r="E3072">
        <v>45.971955840751903</v>
      </c>
      <c r="F3072">
        <v>45.857764789570183</v>
      </c>
      <c r="G3072">
        <v>45.181319303045086</v>
      </c>
      <c r="H3072">
        <v>45.059363574251812</v>
      </c>
    </row>
    <row r="3073" spans="1:8" x14ac:dyDescent="0.2">
      <c r="A3073">
        <f t="shared" si="326"/>
        <v>2204</v>
      </c>
      <c r="B3073">
        <f t="shared" si="327"/>
        <v>61</v>
      </c>
      <c r="C3073" s="10" t="str">
        <f>IF(B3073=B3072," ",(LOOKUP(B3073,'Co List'!$A$3:$A$362,'Co List'!$B$3:$B$362)))</f>
        <v xml:space="preserve"> </v>
      </c>
      <c r="D3073" s="6" t="s">
        <v>373</v>
      </c>
      <c r="E3073">
        <v>33044.205436027361</v>
      </c>
      <c r="F3073">
        <v>35425.511612036447</v>
      </c>
      <c r="G3073">
        <v>29972.241014681731</v>
      </c>
      <c r="H3073">
        <v>29072.319796100976</v>
      </c>
    </row>
    <row r="3074" spans="1:8" x14ac:dyDescent="0.2">
      <c r="A3074">
        <f t="shared" si="326"/>
        <v>2205</v>
      </c>
      <c r="B3074">
        <f t="shared" si="327"/>
        <v>61</v>
      </c>
      <c r="C3074" s="10" t="str">
        <f>IF(B3074=B3073," ",(LOOKUP(B3074,'Co List'!$A$3:$A$362,'Co List'!$B$3:$B$362)))</f>
        <v xml:space="preserve"> </v>
      </c>
      <c r="D3074" s="6" t="s">
        <v>374</v>
      </c>
      <c r="E3074">
        <v>32937.375979576565</v>
      </c>
      <c r="F3074">
        <v>35311.430745884529</v>
      </c>
      <c r="G3074">
        <v>29877.717398192846</v>
      </c>
      <c r="H3074">
        <v>28980.443583715663</v>
      </c>
    </row>
    <row r="3075" spans="1:8" x14ac:dyDescent="0.2">
      <c r="A3075">
        <f t="shared" si="326"/>
        <v>2206</v>
      </c>
      <c r="B3075">
        <f t="shared" si="327"/>
        <v>61</v>
      </c>
      <c r="C3075" s="10" t="str">
        <f>IF(B3075=B3074," ",(LOOKUP(B3075,'Co List'!$A$3:$A$362,'Co List'!$B$3:$B$362)))</f>
        <v xml:space="preserve"> </v>
      </c>
      <c r="D3075" s="6" t="s">
        <v>375</v>
      </c>
      <c r="E3075">
        <v>41.9073087147694</v>
      </c>
      <c r="F3075">
        <v>45.195306737223554</v>
      </c>
      <c r="G3075">
        <v>37.856534660342625</v>
      </c>
      <c r="H3075">
        <v>36.977992287789959</v>
      </c>
    </row>
    <row r="3076" spans="1:8" x14ac:dyDescent="0.2">
      <c r="A3076">
        <f t="shared" si="326"/>
        <v>2207</v>
      </c>
      <c r="B3076">
        <f t="shared" si="327"/>
        <v>61</v>
      </c>
      <c r="C3076" s="10" t="str">
        <f>IF(B3076=B3075," ",(LOOKUP(B3076,'Co List'!$A$3:$A$362,'Co List'!$B$3:$B$362)))</f>
        <v xml:space="preserve"> </v>
      </c>
      <c r="D3076" s="6" t="s">
        <v>376</v>
      </c>
      <c r="E3076">
        <v>64.92214773603277</v>
      </c>
      <c r="F3076">
        <v>68.885559414695749</v>
      </c>
      <c r="G3076">
        <v>56.667081828542862</v>
      </c>
      <c r="H3076">
        <v>54.898220097523364</v>
      </c>
    </row>
    <row r="3077" spans="1:8" x14ac:dyDescent="0.2">
      <c r="A3077">
        <f t="shared" ref="A3077:A3140" si="332">IF(A3076&gt;0,A3076+1,(IF($C$1=C3077,1,0)))</f>
        <v>2208</v>
      </c>
      <c r="B3077">
        <f t="shared" ref="B3077:B3140" si="333">IF(D3077=$D$3,B3076+1,B3076)</f>
        <v>61</v>
      </c>
      <c r="C3077" s="10" t="str">
        <f>IF(B3077=B3076," ",(LOOKUP(B3077,'Co List'!$A$3:$A$362,'Co List'!$B$3:$B$362)))</f>
        <v xml:space="preserve"> </v>
      </c>
      <c r="D3077" s="6" t="s">
        <v>377</v>
      </c>
      <c r="E3077">
        <v>17853.137905049523</v>
      </c>
      <c r="F3077">
        <v>19180.163821486898</v>
      </c>
      <c r="G3077">
        <v>16430.387099560139</v>
      </c>
      <c r="H3077">
        <v>15972.517519706655</v>
      </c>
    </row>
    <row r="3078" spans="1:8" ht="15" x14ac:dyDescent="0.25">
      <c r="A3078">
        <f t="shared" si="332"/>
        <v>2209</v>
      </c>
      <c r="B3078">
        <f t="shared" si="333"/>
        <v>61</v>
      </c>
      <c r="C3078" s="10" t="str">
        <f>IF(B3078=B3077," ",(LOOKUP(B3078,'Co List'!$A$3:$A$362,'Co List'!$B$3:$B$362)))</f>
        <v xml:space="preserve"> </v>
      </c>
      <c r="D3078" s="8" t="s">
        <v>378</v>
      </c>
      <c r="E3078">
        <v>17645.039999999997</v>
      </c>
      <c r="F3078">
        <v>18911.02</v>
      </c>
      <c r="G3078">
        <v>16225.560000000001</v>
      </c>
      <c r="H3078">
        <v>15680.340000000002</v>
      </c>
    </row>
    <row r="3079" spans="1:8" ht="15" x14ac:dyDescent="0.25">
      <c r="A3079">
        <f t="shared" si="332"/>
        <v>2210</v>
      </c>
      <c r="B3079">
        <f t="shared" si="333"/>
        <v>61</v>
      </c>
      <c r="C3079" s="10" t="str">
        <f>IF(B3079=B3078," ",(LOOKUP(B3079,'Co List'!$A$3:$A$362,'Co List'!$B$3:$B$362)))</f>
        <v xml:space="preserve"> </v>
      </c>
      <c r="D3079" s="8" t="s">
        <v>379</v>
      </c>
      <c r="E3079">
        <v>208.09790504952483</v>
      </c>
      <c r="F3079">
        <v>269.1438214868993</v>
      </c>
      <c r="G3079">
        <v>204.82709956013633</v>
      </c>
      <c r="H3079">
        <v>292.17751970665375</v>
      </c>
    </row>
    <row r="3080" spans="1:8" ht="15" x14ac:dyDescent="0.25">
      <c r="A3080">
        <f t="shared" si="332"/>
        <v>2211</v>
      </c>
      <c r="B3080">
        <f t="shared" si="333"/>
        <v>61</v>
      </c>
      <c r="C3080" s="10" t="str">
        <f>IF(B3080=B3079," ",(LOOKUP(B3080,'Co List'!$A$3:$A$362,'Co List'!$B$3:$B$362)))</f>
        <v xml:space="preserve"> </v>
      </c>
      <c r="D3080" s="8" t="s">
        <v>380</v>
      </c>
      <c r="E3080">
        <v>1.3358203432289883E-12</v>
      </c>
      <c r="F3080">
        <v>-1.6484591469634324E-12</v>
      </c>
      <c r="G3080">
        <v>1.5347723092418164E-12</v>
      </c>
      <c r="H3080">
        <v>-1.0800249583553523E-12</v>
      </c>
    </row>
    <row r="3081" spans="1:8" ht="15" x14ac:dyDescent="0.25">
      <c r="A3081">
        <f t="shared" si="332"/>
        <v>2212</v>
      </c>
      <c r="B3081">
        <f t="shared" si="333"/>
        <v>61</v>
      </c>
      <c r="C3081" s="10" t="str">
        <f>IF(B3081=B3080," ",(LOOKUP(B3081,'Co List'!$A$3:$A$362,'Co List'!$B$3:$B$362)))</f>
        <v xml:space="preserve"> </v>
      </c>
      <c r="D3081" s="8" t="s">
        <v>381</v>
      </c>
      <c r="E3081">
        <v>15191.067530977838</v>
      </c>
      <c r="F3081">
        <v>16245.347790549546</v>
      </c>
      <c r="G3081">
        <v>13541.853915121592</v>
      </c>
      <c r="H3081">
        <v>13099.802276394321</v>
      </c>
    </row>
    <row r="3082" spans="1:8" ht="15" x14ac:dyDescent="0.25">
      <c r="A3082">
        <f t="shared" si="332"/>
        <v>2213</v>
      </c>
      <c r="B3082">
        <f t="shared" si="333"/>
        <v>61</v>
      </c>
      <c r="C3082" s="10" t="str">
        <f>IF(B3082=B3081," ",(LOOKUP(B3082,'Co List'!$A$3:$A$362,'Co List'!$B$3:$B$362)))</f>
        <v xml:space="preserve"> </v>
      </c>
      <c r="D3082" s="8" t="s">
        <v>382</v>
      </c>
      <c r="E3082">
        <v>12614.1526071351</v>
      </c>
      <c r="F3082">
        <v>13195.92208198194</v>
      </c>
      <c r="G3082">
        <v>10680.409415584441</v>
      </c>
      <c r="H3082">
        <v>10268.78007017394</v>
      </c>
    </row>
    <row r="3083" spans="1:8" ht="15" x14ac:dyDescent="0.25">
      <c r="A3083">
        <f t="shared" si="332"/>
        <v>2214</v>
      </c>
      <c r="B3083">
        <f t="shared" si="333"/>
        <v>61</v>
      </c>
      <c r="C3083" s="10" t="str">
        <f>IF(B3083=B3082," ",(LOOKUP(B3083,'Co List'!$A$3:$A$362,'Co List'!$B$3:$B$362)))</f>
        <v xml:space="preserve"> </v>
      </c>
      <c r="D3083" s="8" t="s">
        <v>383</v>
      </c>
      <c r="E3083">
        <v>2576.9149238427376</v>
      </c>
      <c r="F3083">
        <v>3049.4257085676072</v>
      </c>
      <c r="G3083">
        <v>2861.4444995371523</v>
      </c>
      <c r="H3083">
        <v>2831.0222062203811</v>
      </c>
    </row>
    <row r="3084" spans="1:8" x14ac:dyDescent="0.2">
      <c r="A3084">
        <f t="shared" si="332"/>
        <v>2215</v>
      </c>
      <c r="B3084">
        <f t="shared" si="333"/>
        <v>61</v>
      </c>
      <c r="C3084" s="10" t="str">
        <f>IF(B3084=B3083," ",(LOOKUP(B3084,'Co List'!$A$3:$A$362,'Co List'!$B$3:$B$362)))</f>
        <v xml:space="preserve"> </v>
      </c>
      <c r="D3084" s="6" t="s">
        <v>384</v>
      </c>
      <c r="E3084">
        <v>0</v>
      </c>
      <c r="F3084">
        <v>0</v>
      </c>
      <c r="G3084">
        <v>0</v>
      </c>
      <c r="H3084">
        <v>0</v>
      </c>
    </row>
    <row r="3085" spans="1:8" x14ac:dyDescent="0.2">
      <c r="A3085">
        <f t="shared" si="332"/>
        <v>2216</v>
      </c>
      <c r="B3085">
        <f t="shared" si="333"/>
        <v>61</v>
      </c>
      <c r="C3085" s="10" t="str">
        <f>IF(B3085=B3084," ",(LOOKUP(B3085,'Co List'!$A$3:$A$362,'Co List'!$B$3:$B$362)))</f>
        <v xml:space="preserve"> </v>
      </c>
      <c r="D3085" s="6" t="s">
        <v>385</v>
      </c>
      <c r="E3085">
        <v>3939.2602570304543</v>
      </c>
      <c r="F3085">
        <v>4234.3059621150524</v>
      </c>
      <c r="G3085">
        <v>3553.2077297183582</v>
      </c>
      <c r="H3085">
        <v>3441.8637226145838</v>
      </c>
    </row>
    <row r="3086" spans="1:8" x14ac:dyDescent="0.2">
      <c r="A3086">
        <f t="shared" si="332"/>
        <v>2217</v>
      </c>
      <c r="B3086">
        <f t="shared" si="333"/>
        <v>61</v>
      </c>
      <c r="C3086" s="10" t="str">
        <f>IF(B3086=B3085," ",(LOOKUP(B3086,'Co List'!$A$3:$A$362,'Co List'!$B$3:$B$362)))</f>
        <v xml:space="preserve"> </v>
      </c>
      <c r="D3086" s="6" t="s">
        <v>386</v>
      </c>
      <c r="E3086">
        <v>3113.2372949999999</v>
      </c>
      <c r="F3086">
        <v>3256.8209730000003</v>
      </c>
      <c r="G3086">
        <v>2635.9795980000004</v>
      </c>
      <c r="H3086">
        <v>2534.387373</v>
      </c>
    </row>
    <row r="3087" spans="1:8" x14ac:dyDescent="0.2">
      <c r="A3087">
        <f t="shared" si="332"/>
        <v>2218</v>
      </c>
      <c r="B3087">
        <f t="shared" si="333"/>
        <v>61</v>
      </c>
      <c r="C3087" s="10" t="str">
        <f>IF(B3087=B3086," ",(LOOKUP(B3087,'Co List'!$A$3:$A$362,'Co List'!$B$3:$B$362)))</f>
        <v xml:space="preserve"> </v>
      </c>
      <c r="D3087" s="6" t="s">
        <v>387</v>
      </c>
      <c r="E3087">
        <v>0</v>
      </c>
      <c r="F3087">
        <v>0</v>
      </c>
      <c r="G3087">
        <v>0</v>
      </c>
      <c r="H3087">
        <v>0</v>
      </c>
    </row>
    <row r="3088" spans="1:8" x14ac:dyDescent="0.2">
      <c r="A3088">
        <f t="shared" si="332"/>
        <v>2219</v>
      </c>
      <c r="B3088">
        <f t="shared" si="333"/>
        <v>61</v>
      </c>
      <c r="C3088" s="10" t="str">
        <f>IF(B3088=B3087," ",(LOOKUP(B3088,'Co List'!$A$3:$A$362,'Co List'!$B$3:$B$362)))</f>
        <v xml:space="preserve"> </v>
      </c>
      <c r="D3088" s="6" t="s">
        <v>388</v>
      </c>
      <c r="E3088">
        <v>0</v>
      </c>
      <c r="F3088">
        <v>0</v>
      </c>
      <c r="G3088">
        <v>0</v>
      </c>
      <c r="H3088">
        <v>0</v>
      </c>
    </row>
    <row r="3089" spans="1:8" x14ac:dyDescent="0.2">
      <c r="A3089">
        <f t="shared" si="332"/>
        <v>2220</v>
      </c>
      <c r="B3089">
        <f t="shared" si="333"/>
        <v>61</v>
      </c>
      <c r="C3089" s="10" t="str">
        <f>IF(B3089=B3088," ",(LOOKUP(B3089,'Co List'!$A$3:$A$362,'Co List'!$B$3:$B$362)))</f>
        <v xml:space="preserve"> </v>
      </c>
      <c r="D3089" s="6" t="s">
        <v>389</v>
      </c>
      <c r="E3089">
        <v>0</v>
      </c>
      <c r="F3089">
        <v>0</v>
      </c>
      <c r="G3089">
        <v>0</v>
      </c>
      <c r="H3089">
        <v>0</v>
      </c>
    </row>
    <row r="3090" spans="1:8" x14ac:dyDescent="0.2">
      <c r="A3090">
        <f t="shared" si="332"/>
        <v>2221</v>
      </c>
      <c r="B3090">
        <f t="shared" si="333"/>
        <v>61</v>
      </c>
      <c r="C3090" s="10" t="str">
        <f>IF(B3090=B3089," ",(LOOKUP(B3090,'Co List'!$A$3:$A$362,'Co List'!$B$3:$B$362)))</f>
        <v xml:space="preserve"> </v>
      </c>
      <c r="D3090" s="6" t="s">
        <v>390</v>
      </c>
      <c r="E3090">
        <v>826.02296203045444</v>
      </c>
      <c r="F3090">
        <v>977.48498911505158</v>
      </c>
      <c r="G3090">
        <v>917.22813171835821</v>
      </c>
      <c r="H3090">
        <v>907.47634961458402</v>
      </c>
    </row>
    <row r="3091" spans="1:8" x14ac:dyDescent="0.2">
      <c r="A3091">
        <f t="shared" si="332"/>
        <v>2222</v>
      </c>
      <c r="B3091">
        <f t="shared" si="333"/>
        <v>61</v>
      </c>
      <c r="C3091" s="10" t="str">
        <f>IF(B3091=B3090," ",(LOOKUP(B3091,'Co List'!$A$3:$A$362,'Co List'!$B$3:$B$362)))</f>
        <v xml:space="preserve"> </v>
      </c>
      <c r="D3091" s="6" t="s">
        <v>391</v>
      </c>
      <c r="E3091">
        <v>0</v>
      </c>
      <c r="F3091">
        <v>0</v>
      </c>
      <c r="G3091">
        <v>0</v>
      </c>
      <c r="H3091">
        <v>0</v>
      </c>
    </row>
    <row r="3092" spans="1:8" x14ac:dyDescent="0.2">
      <c r="A3092">
        <f t="shared" si="332"/>
        <v>2223</v>
      </c>
      <c r="B3092">
        <f t="shared" si="333"/>
        <v>61</v>
      </c>
      <c r="C3092" s="10" t="str">
        <f>IF(B3092=B3091," ",(LOOKUP(B3092,'Co List'!$A$3:$A$362,'Co List'!$B$3:$B$362)))</f>
        <v xml:space="preserve"> </v>
      </c>
      <c r="D3092" s="6" t="s">
        <v>392</v>
      </c>
      <c r="E3092">
        <v>0</v>
      </c>
      <c r="F3092">
        <v>0</v>
      </c>
      <c r="G3092">
        <v>0</v>
      </c>
      <c r="H3092">
        <v>0</v>
      </c>
    </row>
    <row r="3093" spans="1:8" x14ac:dyDescent="0.2">
      <c r="A3093">
        <f t="shared" si="332"/>
        <v>2224</v>
      </c>
      <c r="B3093">
        <f t="shared" si="333"/>
        <v>61</v>
      </c>
      <c r="C3093" s="10" t="str">
        <f>IF(B3093=B3092," ",(LOOKUP(B3093,'Co List'!$A$3:$A$362,'Co List'!$B$3:$B$362)))</f>
        <v xml:space="preserve"> </v>
      </c>
      <c r="D3093" s="6" t="s">
        <v>393</v>
      </c>
      <c r="E3093">
        <v>0</v>
      </c>
      <c r="F3093">
        <v>0</v>
      </c>
      <c r="G3093">
        <v>0</v>
      </c>
      <c r="H3093">
        <v>0</v>
      </c>
    </row>
    <row r="3094" spans="1:8" ht="15" x14ac:dyDescent="0.25">
      <c r="A3094">
        <f t="shared" si="332"/>
        <v>2225</v>
      </c>
      <c r="B3094">
        <f t="shared" si="333"/>
        <v>61</v>
      </c>
      <c r="C3094" s="10" t="str">
        <f>IF(B3094=B3093," ",(LOOKUP(B3094,'Co List'!$A$3:$A$362,'Co List'!$B$3:$B$362)))</f>
        <v xml:space="preserve"> </v>
      </c>
      <c r="D3094" s="8" t="s">
        <v>394</v>
      </c>
      <c r="E3094">
        <v>0</v>
      </c>
      <c r="F3094">
        <v>0</v>
      </c>
      <c r="G3094">
        <v>0</v>
      </c>
      <c r="H3094">
        <v>0</v>
      </c>
    </row>
    <row r="3095" spans="1:8" ht="15" x14ac:dyDescent="0.25">
      <c r="A3095">
        <f t="shared" si="332"/>
        <v>2226</v>
      </c>
      <c r="B3095">
        <f t="shared" si="333"/>
        <v>61</v>
      </c>
      <c r="C3095" s="10" t="str">
        <f>IF(B3095=B3094," ",(LOOKUP(B3095,'Co List'!$A$3:$A$362,'Co List'!$B$3:$B$362)))</f>
        <v xml:space="preserve"> </v>
      </c>
      <c r="D3095" s="8" t="s">
        <v>395</v>
      </c>
      <c r="E3095">
        <v>3.7310890000000008</v>
      </c>
      <c r="F3095">
        <v>5.9283021542580805</v>
      </c>
      <c r="G3095">
        <v>5.8482310000000002</v>
      </c>
      <c r="H3095">
        <v>6.3116440000000003</v>
      </c>
    </row>
    <row r="3096" spans="1:8" ht="15" x14ac:dyDescent="0.25">
      <c r="A3096">
        <f t="shared" si="332"/>
        <v>2227</v>
      </c>
      <c r="B3096">
        <f t="shared" si="333"/>
        <v>61</v>
      </c>
      <c r="C3096" s="10" t="str">
        <f>IF(B3096=B3095," ",(LOOKUP(B3096,'Co List'!$A$3:$A$362,'Co List'!$B$3:$B$362)))</f>
        <v xml:space="preserve"> </v>
      </c>
      <c r="D3096" s="8" t="s">
        <v>396</v>
      </c>
      <c r="E3096">
        <v>22017</v>
      </c>
      <c r="F3096">
        <v>24226</v>
      </c>
      <c r="G3096">
        <v>21019</v>
      </c>
      <c r="H3096">
        <v>20426</v>
      </c>
    </row>
    <row r="3097" spans="1:8" x14ac:dyDescent="0.2">
      <c r="A3097">
        <f t="shared" si="332"/>
        <v>2228</v>
      </c>
      <c r="B3097">
        <f t="shared" si="333"/>
        <v>61</v>
      </c>
      <c r="C3097" s="10" t="str">
        <f>IF(B3097=B3096," ",(LOOKUP(B3097,'Co List'!$A$3:$A$362,'Co List'!$B$3:$B$362)))</f>
        <v xml:space="preserve"> </v>
      </c>
      <c r="D3097" s="6" t="s">
        <v>397</v>
      </c>
      <c r="E3097">
        <v>21784</v>
      </c>
      <c r="F3097">
        <v>23938</v>
      </c>
      <c r="G3097">
        <v>20802</v>
      </c>
      <c r="H3097">
        <v>20103</v>
      </c>
    </row>
    <row r="3098" spans="1:8" x14ac:dyDescent="0.2">
      <c r="A3098">
        <f t="shared" si="332"/>
        <v>2229</v>
      </c>
      <c r="B3098">
        <f t="shared" si="333"/>
        <v>61</v>
      </c>
      <c r="C3098" s="10" t="str">
        <f>IF(B3098=B3097," ",(LOOKUP(B3098,'Co List'!$A$3:$A$362,'Co List'!$B$3:$B$362)))</f>
        <v xml:space="preserve"> </v>
      </c>
      <c r="D3098" s="6" t="s">
        <v>398</v>
      </c>
      <c r="E3098">
        <v>233</v>
      </c>
      <c r="F3098">
        <v>288</v>
      </c>
      <c r="G3098">
        <v>217</v>
      </c>
      <c r="H3098">
        <v>323</v>
      </c>
    </row>
    <row r="3099" spans="1:8" x14ac:dyDescent="0.2">
      <c r="A3099">
        <f t="shared" si="332"/>
        <v>2230</v>
      </c>
      <c r="B3099">
        <f t="shared" si="333"/>
        <v>61</v>
      </c>
      <c r="C3099" s="10" t="str">
        <f>IF(B3099=B3098," ",(LOOKUP(B3099,'Co List'!$A$3:$A$362,'Co List'!$B$3:$B$362)))</f>
        <v xml:space="preserve"> </v>
      </c>
      <c r="D3099" s="6" t="s">
        <v>399</v>
      </c>
      <c r="E3099">
        <v>0</v>
      </c>
      <c r="F3099">
        <v>0</v>
      </c>
      <c r="G3099">
        <v>0</v>
      </c>
      <c r="H3099">
        <v>0</v>
      </c>
    </row>
    <row r="3100" spans="1:8" x14ac:dyDescent="0.2">
      <c r="A3100">
        <f t="shared" si="332"/>
        <v>2231</v>
      </c>
      <c r="B3100">
        <f t="shared" si="333"/>
        <v>61</v>
      </c>
      <c r="C3100" s="10" t="str">
        <f>IF(B3100=B3099," ",(LOOKUP(B3100,'Co List'!$A$3:$A$362,'Co List'!$B$3:$B$362)))</f>
        <v xml:space="preserve"> </v>
      </c>
      <c r="D3100" s="6" t="s">
        <v>400</v>
      </c>
      <c r="E3100">
        <v>0</v>
      </c>
      <c r="F3100">
        <v>0</v>
      </c>
      <c r="G3100">
        <v>0</v>
      </c>
      <c r="H3100">
        <v>0</v>
      </c>
    </row>
    <row r="3101" spans="1:8" x14ac:dyDescent="0.2">
      <c r="A3101">
        <f t="shared" si="332"/>
        <v>2232</v>
      </c>
      <c r="B3101">
        <f t="shared" si="333"/>
        <v>61</v>
      </c>
      <c r="C3101" s="10" t="str">
        <f>IF(B3101=B3100," ",(LOOKUP(B3101,'Co List'!$A$3:$A$362,'Co List'!$B$3:$B$362)))</f>
        <v xml:space="preserve"> </v>
      </c>
      <c r="D3101" s="6" t="s">
        <v>401</v>
      </c>
      <c r="E3101">
        <v>9.5849600000000024</v>
      </c>
      <c r="F3101">
        <v>10.963604</v>
      </c>
      <c r="G3101">
        <v>10.692228</v>
      </c>
      <c r="H3101">
        <v>11.217473999999999</v>
      </c>
    </row>
    <row r="3102" spans="1:8" x14ac:dyDescent="0.2">
      <c r="A3102">
        <f t="shared" si="332"/>
        <v>2233</v>
      </c>
      <c r="B3102">
        <f t="shared" si="333"/>
        <v>61</v>
      </c>
      <c r="C3102" s="10" t="str">
        <f>IF(B3102=B3101," ",(LOOKUP(B3102,'Co List'!$A$3:$A$362,'Co List'!$B$3:$B$362)))</f>
        <v xml:space="preserve"> </v>
      </c>
      <c r="D3102" s="6" t="s">
        <v>402</v>
      </c>
      <c r="E3102">
        <v>0.243951</v>
      </c>
      <c r="F3102">
        <v>0.33465600000000001</v>
      </c>
      <c r="G3102">
        <v>0.29794100000000001</v>
      </c>
      <c r="H3102">
        <v>0.43088199999999999</v>
      </c>
    </row>
    <row r="3103" spans="1:8" x14ac:dyDescent="0.2">
      <c r="A3103">
        <f t="shared" si="332"/>
        <v>2234</v>
      </c>
      <c r="B3103">
        <f t="shared" si="333"/>
        <v>61</v>
      </c>
      <c r="C3103" s="10" t="str">
        <f>IF(B3103=B3102," ",(LOOKUP(B3103,'Co List'!$A$3:$A$362,'Co List'!$B$3:$B$362)))</f>
        <v xml:space="preserve"> </v>
      </c>
      <c r="D3103" s="6" t="s">
        <v>403</v>
      </c>
      <c r="E3103">
        <v>-8.6042284408449632E-16</v>
      </c>
      <c r="F3103">
        <v>7.2164496600635175E-16</v>
      </c>
      <c r="G3103">
        <v>0</v>
      </c>
      <c r="H3103">
        <v>4.4408920985006262E-16</v>
      </c>
    </row>
    <row r="3104" spans="1:8" x14ac:dyDescent="0.2">
      <c r="A3104">
        <f t="shared" si="332"/>
        <v>2235</v>
      </c>
      <c r="B3104">
        <f t="shared" si="333"/>
        <v>61</v>
      </c>
      <c r="C3104" s="10" t="str">
        <f>IF(B3104=B3103," ",(LOOKUP(B3104,'Co List'!$A$3:$A$362,'Co List'!$B$3:$B$362)))</f>
        <v xml:space="preserve"> </v>
      </c>
      <c r="D3104" s="6" t="s">
        <v>404</v>
      </c>
      <c r="E3104" s="11">
        <v>9.8289110000000015</v>
      </c>
      <c r="F3104" s="11">
        <v>11.298260000000001</v>
      </c>
      <c r="G3104" s="11">
        <v>10.990169</v>
      </c>
      <c r="H3104" s="11">
        <v>11.648356</v>
      </c>
    </row>
    <row r="3105" spans="1:16" x14ac:dyDescent="0.2">
      <c r="A3105">
        <f t="shared" si="332"/>
        <v>2236</v>
      </c>
      <c r="B3105">
        <f t="shared" si="333"/>
        <v>61</v>
      </c>
      <c r="C3105" s="10" t="str">
        <f>IF(B3105=B3104," ",(LOOKUP(B3105,'Co List'!$A$3:$A$362,'Co List'!$B$3:$B$362)))</f>
        <v xml:space="preserve"> </v>
      </c>
      <c r="D3105" s="6" t="s">
        <v>405</v>
      </c>
      <c r="E3105">
        <v>312.98</v>
      </c>
      <c r="F3105">
        <v>463.91</v>
      </c>
      <c r="G3105">
        <v>414.4</v>
      </c>
      <c r="H3105">
        <v>418.91</v>
      </c>
    </row>
    <row r="3106" spans="1:16" x14ac:dyDescent="0.2">
      <c r="A3106">
        <f t="shared" si="332"/>
        <v>2237</v>
      </c>
      <c r="B3106">
        <f t="shared" si="333"/>
        <v>61</v>
      </c>
      <c r="C3106" s="10" t="str">
        <f>IF(B3106=B3105," ",(LOOKUP(B3106,'Co List'!$A$3:$A$362,'Co List'!$B$3:$B$362)))</f>
        <v xml:space="preserve"> </v>
      </c>
      <c r="D3106" s="6" t="s">
        <v>406</v>
      </c>
      <c r="E3106">
        <v>39.42</v>
      </c>
      <c r="F3106">
        <v>57.554400000000001</v>
      </c>
      <c r="G3106">
        <v>19.8598</v>
      </c>
      <c r="H3106">
        <v>25.42</v>
      </c>
    </row>
    <row r="3107" spans="1:16" x14ac:dyDescent="0.2">
      <c r="A3107">
        <f t="shared" si="332"/>
        <v>2238</v>
      </c>
      <c r="B3107">
        <f t="shared" si="333"/>
        <v>61</v>
      </c>
      <c r="C3107" s="10" t="str">
        <f>IF(B3107=B3106," ",(LOOKUP(B3107,'Co List'!$A$3:$A$362,'Co List'!$B$3:$B$362)))</f>
        <v xml:space="preserve"> </v>
      </c>
      <c r="D3107" s="6" t="s">
        <v>407</v>
      </c>
      <c r="E3107" s="11">
        <v>10.53</v>
      </c>
      <c r="F3107" s="11">
        <v>33.409700000000001</v>
      </c>
      <c r="G3107" s="11">
        <v>1.0883</v>
      </c>
      <c r="H3107" s="11">
        <v>1.18</v>
      </c>
    </row>
    <row r="3108" spans="1:16" x14ac:dyDescent="0.2">
      <c r="A3108">
        <f t="shared" si="332"/>
        <v>2239</v>
      </c>
      <c r="B3108">
        <f t="shared" si="333"/>
        <v>61</v>
      </c>
      <c r="C3108" s="10" t="str">
        <f>IF(B3108=B3107," ",(LOOKUP(B3108,'Co List'!$A$3:$A$362,'Co List'!$B$3:$B$362)))</f>
        <v xml:space="preserve"> </v>
      </c>
      <c r="D3108" s="6" t="s">
        <v>408</v>
      </c>
      <c r="E3108">
        <v>16.59</v>
      </c>
      <c r="F3108">
        <v>16.59</v>
      </c>
      <c r="G3108">
        <v>16.59</v>
      </c>
      <c r="H3108">
        <v>16.59</v>
      </c>
    </row>
    <row r="3109" spans="1:16" x14ac:dyDescent="0.2">
      <c r="A3109">
        <f t="shared" si="332"/>
        <v>2240</v>
      </c>
      <c r="B3109">
        <f t="shared" si="333"/>
        <v>61</v>
      </c>
      <c r="C3109" s="10" t="str">
        <f>IF(B3109=B3108," ",(LOOKUP(B3109,'Co List'!$A$3:$A$362,'Co List'!$B$3:$B$362)))</f>
        <v xml:space="preserve"> </v>
      </c>
      <c r="D3109" s="6" t="s">
        <v>409</v>
      </c>
      <c r="E3109">
        <v>13.56</v>
      </c>
      <c r="F3109">
        <v>17.139600000000002</v>
      </c>
      <c r="G3109">
        <v>16.8384</v>
      </c>
      <c r="H3109">
        <v>17.96</v>
      </c>
    </row>
    <row r="3110" spans="1:16" x14ac:dyDescent="0.2">
      <c r="A3110">
        <f t="shared" si="332"/>
        <v>2241</v>
      </c>
      <c r="B3110">
        <f t="shared" si="333"/>
        <v>61</v>
      </c>
      <c r="C3110" s="10" t="str">
        <f>IF(B3110=B3109," ",(LOOKUP(B3110,'Co List'!$A$3:$A$362,'Co List'!$B$3:$B$362)))</f>
        <v xml:space="preserve"> </v>
      </c>
      <c r="D3110" s="6" t="s">
        <v>410</v>
      </c>
      <c r="E3110">
        <v>13.712515310000001</v>
      </c>
      <c r="F3110">
        <v>17.513060383999999</v>
      </c>
      <c r="G3110">
        <v>16.885765054</v>
      </c>
      <c r="H3110">
        <v>17.999328922</v>
      </c>
    </row>
    <row r="3111" spans="1:16" x14ac:dyDescent="0.2">
      <c r="A3111">
        <f t="shared" si="332"/>
        <v>2242</v>
      </c>
      <c r="B3111">
        <f t="shared" si="333"/>
        <v>61</v>
      </c>
      <c r="C3111" s="10" t="str">
        <f>IF(B3111=B3110," ",(LOOKUP(B3111,'Co List'!$A$3:$A$362,'Co List'!$B$3:$B$362)))</f>
        <v xml:space="preserve"> </v>
      </c>
      <c r="D3111" s="6" t="s">
        <v>411</v>
      </c>
      <c r="E3111">
        <v>13.560000000000002</v>
      </c>
      <c r="F3111">
        <v>17.226562154258083</v>
      </c>
      <c r="G3111">
        <v>16.8384</v>
      </c>
      <c r="H3111">
        <v>17.96</v>
      </c>
    </row>
    <row r="3112" spans="1:16" x14ac:dyDescent="0.2">
      <c r="A3112">
        <f t="shared" si="332"/>
        <v>2243</v>
      </c>
      <c r="B3112">
        <f t="shared" si="333"/>
        <v>61</v>
      </c>
      <c r="C3112" s="10" t="str">
        <f>IF(B3112=B3111," ",(LOOKUP(B3112,'Co List'!$A$3:$A$362,'Co List'!$B$3:$B$362)))</f>
        <v xml:space="preserve"> </v>
      </c>
      <c r="D3112" s="6" t="s">
        <v>412</v>
      </c>
      <c r="E3112">
        <v>0</v>
      </c>
      <c r="F3112">
        <v>8.6962154258081625E-2</v>
      </c>
      <c r="G3112">
        <v>0</v>
      </c>
      <c r="H3112">
        <v>0</v>
      </c>
    </row>
    <row r="3113" spans="1:16" ht="13.5" thickBot="1" x14ac:dyDescent="0.25">
      <c r="A3113">
        <f t="shared" si="332"/>
        <v>2244</v>
      </c>
      <c r="B3113">
        <f t="shared" si="333"/>
        <v>61</v>
      </c>
      <c r="C3113" s="10" t="str">
        <f>IF(B3113=B3112," ",(LOOKUP(B3113,'Co List'!$A$3:$A$362,'Co List'!$B$3:$B$362)))</f>
        <v xml:space="preserve"> </v>
      </c>
      <c r="D3113" s="9" t="s">
        <v>413</v>
      </c>
      <c r="E3113">
        <v>12</v>
      </c>
      <c r="F3113">
        <v>12</v>
      </c>
      <c r="G3113">
        <v>12</v>
      </c>
      <c r="H3113">
        <v>12</v>
      </c>
    </row>
    <row r="3114" spans="1:16" ht="15" x14ac:dyDescent="0.25">
      <c r="A3114">
        <f t="shared" si="332"/>
        <v>2245</v>
      </c>
      <c r="B3114">
        <f t="shared" si="333"/>
        <v>62</v>
      </c>
      <c r="C3114" s="10" t="str">
        <f>IF(B3114=B3113," ",(LOOKUP(B3114,'Co List'!$A$3:$A$362,'Co List'!$B$3:$B$362)))</f>
        <v>BHARAT FORGE</v>
      </c>
      <c r="D3114" s="4" t="s">
        <v>362</v>
      </c>
      <c r="E3114">
        <v>73.407196958587022</v>
      </c>
      <c r="F3114">
        <v>71.687398281051884</v>
      </c>
      <c r="G3114">
        <v>69.846834070577543</v>
      </c>
      <c r="H3114">
        <v>70.168591075680212</v>
      </c>
      <c r="J3114">
        <f t="shared" ref="J3114" si="334">COUNTIF(E3156:H3156,0)</f>
        <v>0</v>
      </c>
      <c r="K3114">
        <f>SUM(E3114:H3114)/(4-J3114)</f>
        <v>71.277505096474158</v>
      </c>
      <c r="L3114">
        <f>SUM(E3124:H3124)/(4-J3114)</f>
        <v>259715.45271789181</v>
      </c>
      <c r="M3114">
        <f>E3124</f>
        <v>211474.30622328221</v>
      </c>
      <c r="N3114">
        <f t="shared" ref="N3114" si="335">F3124</f>
        <v>282515.79979053733</v>
      </c>
      <c r="O3114">
        <f t="shared" ref="O3114" si="336">G3124</f>
        <v>292976.08616399218</v>
      </c>
      <c r="P3114">
        <f t="shared" ref="P3114" si="337">H3124</f>
        <v>251895.61869375544</v>
      </c>
    </row>
    <row r="3115" spans="1:16" x14ac:dyDescent="0.2">
      <c r="A3115">
        <f t="shared" si="332"/>
        <v>2246</v>
      </c>
      <c r="B3115">
        <f t="shared" si="333"/>
        <v>62</v>
      </c>
      <c r="C3115" s="10" t="str">
        <f>IF(B3115=B3114," ",(LOOKUP(B3115,'Co List'!$A$3:$A$362,'Co List'!$B$3:$B$362)))</f>
        <v xml:space="preserve"> </v>
      </c>
      <c r="D3115" s="6" t="s">
        <v>364</v>
      </c>
      <c r="E3115">
        <v>3.1186544716590641</v>
      </c>
      <c r="F3115">
        <v>3.13214686595914</v>
      </c>
      <c r="G3115">
        <v>3.1261949651071657</v>
      </c>
      <c r="H3115">
        <v>3.1361595005585565</v>
      </c>
    </row>
    <row r="3116" spans="1:16" x14ac:dyDescent="0.2">
      <c r="A3116">
        <f t="shared" si="332"/>
        <v>2247</v>
      </c>
      <c r="B3116">
        <f t="shared" si="333"/>
        <v>62</v>
      </c>
      <c r="C3116" s="10" t="str">
        <f>IF(B3116=B3115," ",(LOOKUP(B3116,'Co List'!$A$3:$A$362,'Co List'!$B$3:$B$362)))</f>
        <v xml:space="preserve"> </v>
      </c>
      <c r="D3116" s="6" t="s">
        <v>365</v>
      </c>
      <c r="E3116">
        <v>0.81</v>
      </c>
      <c r="F3116">
        <v>0.79</v>
      </c>
      <c r="G3116">
        <v>0.78</v>
      </c>
      <c r="H3116">
        <v>0.78</v>
      </c>
    </row>
    <row r="3117" spans="1:16" x14ac:dyDescent="0.2">
      <c r="A3117">
        <f t="shared" si="332"/>
        <v>2248</v>
      </c>
      <c r="B3117">
        <f t="shared" si="333"/>
        <v>62</v>
      </c>
      <c r="C3117" s="10" t="str">
        <f>IF(B3117=B3116," ",(LOOKUP(B3117,'Co List'!$A$3:$A$362,'Co List'!$B$3:$B$362)))</f>
        <v xml:space="preserve"> </v>
      </c>
      <c r="D3117" s="7" t="s">
        <v>366</v>
      </c>
      <c r="E3117">
        <v>11.719319843484136</v>
      </c>
      <c r="F3117">
        <v>9.5865428004351987</v>
      </c>
      <c r="G3117">
        <v>7.9484034929164489</v>
      </c>
      <c r="H3117">
        <v>7.993572620879279</v>
      </c>
    </row>
    <row r="3118" spans="1:16" x14ac:dyDescent="0.2">
      <c r="A3118">
        <f t="shared" si="332"/>
        <v>2249</v>
      </c>
      <c r="B3118">
        <f t="shared" si="333"/>
        <v>62</v>
      </c>
      <c r="C3118" s="10" t="str">
        <f>IF(B3118=B3117," ",(LOOKUP(B3118,'Co List'!$A$3:$A$362,'Co List'!$B$3:$B$362)))</f>
        <v xml:space="preserve"> </v>
      </c>
      <c r="D3118" s="6" t="s">
        <v>367</v>
      </c>
      <c r="E3118">
        <v>166449.67038432288</v>
      </c>
      <c r="F3118">
        <v>90892.238330423017</v>
      </c>
      <c r="G3118">
        <v>80916.303111248897</v>
      </c>
      <c r="H3118">
        <v>82429.274090695195</v>
      </c>
    </row>
    <row r="3119" spans="1:16" x14ac:dyDescent="0.2">
      <c r="A3119">
        <f t="shared" si="332"/>
        <v>2250</v>
      </c>
      <c r="B3119">
        <f t="shared" si="333"/>
        <v>62</v>
      </c>
      <c r="C3119" s="10" t="str">
        <f>IF(B3119=B3118," ",(LOOKUP(B3119,'Co List'!$A$3:$A$362,'Co List'!$B$3:$B$362)))</f>
        <v xml:space="preserve"> </v>
      </c>
      <c r="D3119" s="6" t="s">
        <v>368</v>
      </c>
      <c r="E3119">
        <v>0.47479637679228159</v>
      </c>
      <c r="F3119">
        <v>0.60667368104822483</v>
      </c>
      <c r="G3119">
        <v>0.62913607233291569</v>
      </c>
      <c r="H3119">
        <v>0.54091998516954876</v>
      </c>
    </row>
    <row r="3120" spans="1:16" x14ac:dyDescent="0.2">
      <c r="A3120">
        <f t="shared" si="332"/>
        <v>2251</v>
      </c>
      <c r="B3120">
        <f t="shared" si="333"/>
        <v>62</v>
      </c>
      <c r="C3120" s="10" t="str">
        <f>IF(B3120=B3119," ",(LOOKUP(B3120,'Co List'!$A$3:$A$362,'Co List'!$B$3:$B$362)))</f>
        <v xml:space="preserve"> </v>
      </c>
      <c r="D3120" s="6" t="s">
        <v>369</v>
      </c>
      <c r="E3120">
        <v>45.05780590260413</v>
      </c>
      <c r="F3120">
        <v>37.072255991661812</v>
      </c>
      <c r="G3120">
        <v>29.808162829340159</v>
      </c>
      <c r="H3120">
        <v>30.51689648955762</v>
      </c>
    </row>
    <row r="3121" spans="1:8" x14ac:dyDescent="0.2">
      <c r="A3121">
        <f t="shared" si="332"/>
        <v>2252</v>
      </c>
      <c r="B3121">
        <f t="shared" si="333"/>
        <v>62</v>
      </c>
      <c r="C3121" s="10" t="str">
        <f>IF(B3121=B3120," ",(LOOKUP(B3121,'Co List'!$A$3:$A$362,'Co List'!$B$3:$B$362)))</f>
        <v xml:space="preserve"> </v>
      </c>
      <c r="D3121" s="6" t="s">
        <v>370</v>
      </c>
      <c r="E3121">
        <v>0</v>
      </c>
      <c r="F3121">
        <v>0</v>
      </c>
      <c r="G3121">
        <v>0</v>
      </c>
      <c r="H3121">
        <v>0</v>
      </c>
    </row>
    <row r="3122" spans="1:8" x14ac:dyDescent="0.2">
      <c r="A3122">
        <f t="shared" si="332"/>
        <v>2253</v>
      </c>
      <c r="B3122">
        <f t="shared" si="333"/>
        <v>62</v>
      </c>
      <c r="C3122" s="10" t="str">
        <f>IF(B3122=B3121," ",(LOOKUP(B3122,'Co List'!$A$3:$A$362,'Co List'!$B$3:$B$362)))</f>
        <v xml:space="preserve"> </v>
      </c>
      <c r="D3122" s="6" t="s">
        <v>371</v>
      </c>
      <c r="E3122">
        <v>58.347769146820056</v>
      </c>
      <c r="F3122">
        <v>56.65087762123833</v>
      </c>
      <c r="G3122">
        <v>59.041501395160473</v>
      </c>
      <c r="H3122">
        <v>60.917851924434466</v>
      </c>
    </row>
    <row r="3123" spans="1:8" x14ac:dyDescent="0.2">
      <c r="A3123">
        <f t="shared" si="332"/>
        <v>2254</v>
      </c>
      <c r="B3123">
        <f t="shared" si="333"/>
        <v>62</v>
      </c>
      <c r="C3123" s="10" t="str">
        <f>IF(B3123=B3122," ",(LOOKUP(B3123,'Co List'!$A$3:$A$362,'Co List'!$B$3:$B$362)))</f>
        <v xml:space="preserve"> </v>
      </c>
      <c r="D3123" s="6" t="s">
        <v>372</v>
      </c>
      <c r="E3123">
        <v>41.652230853179944</v>
      </c>
      <c r="F3123">
        <v>43.349122378761678</v>
      </c>
      <c r="G3123">
        <v>40.958498604839512</v>
      </c>
      <c r="H3123">
        <v>39.082148075565549</v>
      </c>
    </row>
    <row r="3124" spans="1:8" x14ac:dyDescent="0.2">
      <c r="A3124">
        <f t="shared" si="332"/>
        <v>2255</v>
      </c>
      <c r="B3124">
        <f t="shared" si="333"/>
        <v>62</v>
      </c>
      <c r="C3124" s="10" t="str">
        <f>IF(B3124=B3123," ",(LOOKUP(B3124,'Co List'!$A$3:$A$362,'Co List'!$B$3:$B$362)))</f>
        <v xml:space="preserve"> </v>
      </c>
      <c r="D3124" s="6" t="s">
        <v>373</v>
      </c>
      <c r="E3124">
        <v>211474.30622328221</v>
      </c>
      <c r="F3124">
        <v>282515.79979053733</v>
      </c>
      <c r="G3124">
        <v>292976.08616399218</v>
      </c>
      <c r="H3124">
        <v>251895.61869375544</v>
      </c>
    </row>
    <row r="3125" spans="1:8" x14ac:dyDescent="0.2">
      <c r="A3125">
        <f t="shared" si="332"/>
        <v>2256</v>
      </c>
      <c r="B3125">
        <f t="shared" si="333"/>
        <v>62</v>
      </c>
      <c r="C3125" s="10" t="str">
        <f>IF(B3125=B3124," ",(LOOKUP(B3125,'Co List'!$A$3:$A$362,'Co List'!$B$3:$B$362)))</f>
        <v xml:space="preserve"> </v>
      </c>
      <c r="D3125" s="6" t="s">
        <v>374</v>
      </c>
      <c r="E3125">
        <v>211041.24288596172</v>
      </c>
      <c r="F3125">
        <v>281906.36065821158</v>
      </c>
      <c r="G3125">
        <v>292382.09471287229</v>
      </c>
      <c r="H3125">
        <v>251403.97849534138</v>
      </c>
    </row>
    <row r="3126" spans="1:8" x14ac:dyDescent="0.2">
      <c r="A3126">
        <f t="shared" si="332"/>
        <v>2257</v>
      </c>
      <c r="B3126">
        <f t="shared" si="333"/>
        <v>62</v>
      </c>
      <c r="C3126" s="10" t="str">
        <f>IF(B3126=B3125," ",(LOOKUP(B3126,'Co List'!$A$3:$A$362,'Co List'!$B$3:$B$362)))</f>
        <v xml:space="preserve"> </v>
      </c>
      <c r="D3126" s="6" t="s">
        <v>375</v>
      </c>
      <c r="E3126">
        <v>261.86352519821958</v>
      </c>
      <c r="F3126">
        <v>367.0415277083676</v>
      </c>
      <c r="G3126">
        <v>358.36525351845518</v>
      </c>
      <c r="H3126">
        <v>295.74997126246359</v>
      </c>
    </row>
    <row r="3127" spans="1:8" x14ac:dyDescent="0.2">
      <c r="A3127">
        <f t="shared" si="332"/>
        <v>2258</v>
      </c>
      <c r="B3127">
        <f t="shared" si="333"/>
        <v>62</v>
      </c>
      <c r="C3127" s="10" t="str">
        <f>IF(B3127=B3126," ",(LOOKUP(B3127,'Co List'!$A$3:$A$362,'Co List'!$B$3:$B$362)))</f>
        <v xml:space="preserve"> </v>
      </c>
      <c r="D3127" s="6" t="s">
        <v>376</v>
      </c>
      <c r="E3127">
        <v>171.19981212226557</v>
      </c>
      <c r="F3127">
        <v>242.39760461741395</v>
      </c>
      <c r="G3127">
        <v>235.62619760141632</v>
      </c>
      <c r="H3127">
        <v>195.89022715160675</v>
      </c>
    </row>
    <row r="3128" spans="1:8" x14ac:dyDescent="0.2">
      <c r="A3128">
        <f t="shared" si="332"/>
        <v>2259</v>
      </c>
      <c r="B3128">
        <f t="shared" si="333"/>
        <v>62</v>
      </c>
      <c r="C3128" s="10" t="str">
        <f>IF(B3128=B3127," ",(LOOKUP(B3128,'Co List'!$A$3:$A$362,'Co List'!$B$3:$B$362)))</f>
        <v xml:space="preserve"> </v>
      </c>
      <c r="D3128" s="6" t="s">
        <v>377</v>
      </c>
      <c r="E3128">
        <v>123390.54000000002</v>
      </c>
      <c r="F3128">
        <v>160047.67999999999</v>
      </c>
      <c r="G3128">
        <v>172977.48</v>
      </c>
      <c r="H3128">
        <v>153449.4</v>
      </c>
    </row>
    <row r="3129" spans="1:8" ht="15" x14ac:dyDescent="0.25">
      <c r="A3129">
        <f t="shared" si="332"/>
        <v>2260</v>
      </c>
      <c r="B3129">
        <f t="shared" si="333"/>
        <v>62</v>
      </c>
      <c r="C3129" s="10" t="str">
        <f>IF(B3129=B3128," ",(LOOKUP(B3129,'Co List'!$A$3:$A$362,'Co List'!$B$3:$B$362)))</f>
        <v xml:space="preserve"> </v>
      </c>
      <c r="D3129" s="8" t="s">
        <v>378</v>
      </c>
      <c r="E3129">
        <v>123390.54000000004</v>
      </c>
      <c r="F3129">
        <v>160047.67999999999</v>
      </c>
      <c r="G3129">
        <v>172977.48</v>
      </c>
      <c r="H3129">
        <v>153449.4</v>
      </c>
    </row>
    <row r="3130" spans="1:8" ht="15" x14ac:dyDescent="0.25">
      <c r="A3130">
        <f t="shared" si="332"/>
        <v>2261</v>
      </c>
      <c r="B3130">
        <f t="shared" si="333"/>
        <v>62</v>
      </c>
      <c r="C3130" s="10" t="str">
        <f>IF(B3130=B3129," ",(LOOKUP(B3130,'Co List'!$A$3:$A$362,'Co List'!$B$3:$B$362)))</f>
        <v xml:space="preserve"> </v>
      </c>
      <c r="D3130" s="8" t="s">
        <v>379</v>
      </c>
      <c r="E3130">
        <v>0</v>
      </c>
      <c r="F3130">
        <v>0</v>
      </c>
      <c r="G3130">
        <v>0</v>
      </c>
      <c r="H3130">
        <v>0</v>
      </c>
    </row>
    <row r="3131" spans="1:8" ht="15" x14ac:dyDescent="0.25">
      <c r="A3131">
        <f t="shared" si="332"/>
        <v>2262</v>
      </c>
      <c r="B3131">
        <f t="shared" si="333"/>
        <v>62</v>
      </c>
      <c r="C3131" s="10" t="str">
        <f>IF(B3131=B3130," ",(LOOKUP(B3131,'Co List'!$A$3:$A$362,'Co List'!$B$3:$B$362)))</f>
        <v xml:space="preserve"> </v>
      </c>
      <c r="D3131" s="8" t="s">
        <v>380</v>
      </c>
      <c r="E3131">
        <v>-1.4551915228366852E-11</v>
      </c>
      <c r="F3131">
        <v>0</v>
      </c>
      <c r="G3131">
        <v>0</v>
      </c>
      <c r="H3131">
        <v>0</v>
      </c>
    </row>
    <row r="3132" spans="1:8" ht="15" x14ac:dyDescent="0.25">
      <c r="A3132">
        <f t="shared" si="332"/>
        <v>2263</v>
      </c>
      <c r="B3132">
        <f t="shared" si="333"/>
        <v>62</v>
      </c>
      <c r="C3132" s="10" t="str">
        <f>IF(B3132=B3131," ",(LOOKUP(B3132,'Co List'!$A$3:$A$362,'Co List'!$B$3:$B$362)))</f>
        <v xml:space="preserve"> </v>
      </c>
      <c r="D3132" s="8" t="s">
        <v>381</v>
      </c>
      <c r="E3132">
        <v>88083.766223282189</v>
      </c>
      <c r="F3132">
        <v>122468.11979053736</v>
      </c>
      <c r="G3132">
        <v>119998.60616399214</v>
      </c>
      <c r="H3132">
        <v>98446.218693755465</v>
      </c>
    </row>
    <row r="3133" spans="1:8" ht="15" x14ac:dyDescent="0.25">
      <c r="A3133">
        <f t="shared" si="332"/>
        <v>2264</v>
      </c>
      <c r="B3133">
        <f t="shared" si="333"/>
        <v>62</v>
      </c>
      <c r="C3133" s="10" t="str">
        <f>IF(B3133=B3132," ",(LOOKUP(B3133,'Co List'!$A$3:$A$362,'Co List'!$B$3:$B$362)))</f>
        <v xml:space="preserve"> </v>
      </c>
      <c r="D3133" s="8" t="s">
        <v>382</v>
      </c>
      <c r="E3133">
        <v>0</v>
      </c>
      <c r="F3133">
        <v>0</v>
      </c>
      <c r="G3133">
        <v>0</v>
      </c>
      <c r="H3133">
        <v>0</v>
      </c>
    </row>
    <row r="3134" spans="1:8" ht="15" x14ac:dyDescent="0.25">
      <c r="A3134">
        <f t="shared" si="332"/>
        <v>2265</v>
      </c>
      <c r="B3134">
        <f t="shared" si="333"/>
        <v>62</v>
      </c>
      <c r="C3134" s="10" t="str">
        <f>IF(B3134=B3133," ",(LOOKUP(B3134,'Co List'!$A$3:$A$362,'Co List'!$B$3:$B$362)))</f>
        <v xml:space="preserve"> </v>
      </c>
      <c r="D3134" s="8" t="s">
        <v>383</v>
      </c>
      <c r="E3134">
        <v>71026.655358137534</v>
      </c>
      <c r="F3134">
        <v>101144.48724609149</v>
      </c>
      <c r="G3134">
        <v>98073.591531510116</v>
      </c>
      <c r="H3134">
        <v>81873.803839863831</v>
      </c>
    </row>
    <row r="3135" spans="1:8" x14ac:dyDescent="0.2">
      <c r="A3135">
        <f t="shared" si="332"/>
        <v>2266</v>
      </c>
      <c r="B3135">
        <f t="shared" si="333"/>
        <v>62</v>
      </c>
      <c r="C3135" s="10" t="str">
        <f>IF(B3135=B3134," ",(LOOKUP(B3135,'Co List'!$A$3:$A$362,'Co List'!$B$3:$B$362)))</f>
        <v xml:space="preserve"> </v>
      </c>
      <c r="D3135" s="6" t="s">
        <v>384</v>
      </c>
      <c r="E3135">
        <v>17057.110865144648</v>
      </c>
      <c r="F3135">
        <v>21323.632544445863</v>
      </c>
      <c r="G3135">
        <v>21925.014632482016</v>
      </c>
      <c r="H3135">
        <v>16572.414853891631</v>
      </c>
    </row>
    <row r="3136" spans="1:8" x14ac:dyDescent="0.2">
      <c r="A3136">
        <f t="shared" si="332"/>
        <v>2267</v>
      </c>
      <c r="B3136">
        <f t="shared" si="333"/>
        <v>62</v>
      </c>
      <c r="C3136" s="10" t="str">
        <f>IF(B3136=B3135," ",(LOOKUP(B3136,'Co List'!$A$3:$A$362,'Co List'!$B$3:$B$362)))</f>
        <v xml:space="preserve"> </v>
      </c>
      <c r="D3136" s="6" t="s">
        <v>385</v>
      </c>
      <c r="E3136">
        <v>28244.156902840001</v>
      </c>
      <c r="F3136">
        <v>39100.375886439993</v>
      </c>
      <c r="G3136">
        <v>38384.87602448</v>
      </c>
      <c r="H3136">
        <v>31390.692557640003</v>
      </c>
    </row>
    <row r="3137" spans="1:8" x14ac:dyDescent="0.2">
      <c r="A3137">
        <f t="shared" si="332"/>
        <v>2268</v>
      </c>
      <c r="B3137">
        <f t="shared" si="333"/>
        <v>62</v>
      </c>
      <c r="C3137" s="10" t="str">
        <f>IF(B3137=B3136," ",(LOOKUP(B3137,'Co List'!$A$3:$A$362,'Co List'!$B$3:$B$362)))</f>
        <v xml:space="preserve"> </v>
      </c>
      <c r="D3137" s="6" t="s">
        <v>386</v>
      </c>
      <c r="E3137">
        <v>0</v>
      </c>
      <c r="F3137">
        <v>0</v>
      </c>
      <c r="G3137">
        <v>0</v>
      </c>
      <c r="H3137">
        <v>0</v>
      </c>
    </row>
    <row r="3138" spans="1:8" x14ac:dyDescent="0.2">
      <c r="A3138">
        <f t="shared" si="332"/>
        <v>2269</v>
      </c>
      <c r="B3138">
        <f t="shared" si="333"/>
        <v>62</v>
      </c>
      <c r="C3138" s="10" t="str">
        <f>IF(B3138=B3137," ",(LOOKUP(B3138,'Co List'!$A$3:$A$362,'Co List'!$B$3:$B$362)))</f>
        <v xml:space="preserve"> </v>
      </c>
      <c r="D3138" s="6" t="s">
        <v>387</v>
      </c>
      <c r="E3138">
        <v>0</v>
      </c>
      <c r="F3138">
        <v>0</v>
      </c>
      <c r="G3138">
        <v>0</v>
      </c>
      <c r="H3138">
        <v>0</v>
      </c>
    </row>
    <row r="3139" spans="1:8" x14ac:dyDescent="0.2">
      <c r="A3139">
        <f t="shared" si="332"/>
        <v>2270</v>
      </c>
      <c r="B3139">
        <f t="shared" si="333"/>
        <v>62</v>
      </c>
      <c r="C3139" s="10" t="str">
        <f>IF(B3139=B3138," ",(LOOKUP(B3139,'Co List'!$A$3:$A$362,'Co List'!$B$3:$B$362)))</f>
        <v xml:space="preserve"> </v>
      </c>
      <c r="D3139" s="6" t="s">
        <v>388</v>
      </c>
      <c r="E3139">
        <v>0</v>
      </c>
      <c r="F3139">
        <v>0</v>
      </c>
      <c r="G3139">
        <v>0</v>
      </c>
      <c r="H3139">
        <v>0</v>
      </c>
    </row>
    <row r="3140" spans="1:8" x14ac:dyDescent="0.2">
      <c r="A3140">
        <f t="shared" si="332"/>
        <v>2271</v>
      </c>
      <c r="B3140">
        <f t="shared" si="333"/>
        <v>62</v>
      </c>
      <c r="C3140" s="10" t="str">
        <f>IF(B3140=B3139," ",(LOOKUP(B3140,'Co List'!$A$3:$A$362,'Co List'!$B$3:$B$362)))</f>
        <v xml:space="preserve"> </v>
      </c>
      <c r="D3140" s="6" t="s">
        <v>389</v>
      </c>
      <c r="E3140">
        <v>21802.044005839998</v>
      </c>
      <c r="F3140">
        <v>31046.887267439997</v>
      </c>
      <c r="G3140">
        <v>30104.258008479999</v>
      </c>
      <c r="H3140">
        <v>25131.63917464</v>
      </c>
    </row>
    <row r="3141" spans="1:8" x14ac:dyDescent="0.2">
      <c r="A3141">
        <f t="shared" ref="A3141:A3204" si="338">IF(A3140&gt;0,A3140+1,(IF($C$1=C3141,1,0)))</f>
        <v>2272</v>
      </c>
      <c r="B3141">
        <f t="shared" ref="B3141:B3204" si="339">IF(D3141=$D$3,B3140+1,B3140)</f>
        <v>62</v>
      </c>
      <c r="C3141" s="10" t="str">
        <f>IF(B3141=B3140," ",(LOOKUP(B3141,'Co List'!$A$3:$A$362,'Co List'!$B$3:$B$362)))</f>
        <v xml:space="preserve"> </v>
      </c>
      <c r="D3141" s="6" t="s">
        <v>390</v>
      </c>
      <c r="E3141">
        <v>0</v>
      </c>
      <c r="F3141">
        <v>0</v>
      </c>
      <c r="G3141">
        <v>0</v>
      </c>
      <c r="H3141">
        <v>0</v>
      </c>
    </row>
    <row r="3142" spans="1:8" x14ac:dyDescent="0.2">
      <c r="A3142">
        <f t="shared" si="338"/>
        <v>2273</v>
      </c>
      <c r="B3142">
        <f t="shared" si="339"/>
        <v>62</v>
      </c>
      <c r="C3142" s="10" t="str">
        <f>IF(B3142=B3141," ",(LOOKUP(B3142,'Co List'!$A$3:$A$362,'Co List'!$B$3:$B$362)))</f>
        <v xml:space="preserve"> </v>
      </c>
      <c r="D3142" s="6" t="s">
        <v>391</v>
      </c>
      <c r="E3142">
        <v>0</v>
      </c>
      <c r="F3142">
        <v>0</v>
      </c>
      <c r="G3142">
        <v>0</v>
      </c>
      <c r="H3142">
        <v>0</v>
      </c>
    </row>
    <row r="3143" spans="1:8" x14ac:dyDescent="0.2">
      <c r="A3143">
        <f t="shared" si="338"/>
        <v>2274</v>
      </c>
      <c r="B3143">
        <f t="shared" si="339"/>
        <v>62</v>
      </c>
      <c r="C3143" s="10" t="str">
        <f>IF(B3143=B3142," ",(LOOKUP(B3143,'Co List'!$A$3:$A$362,'Co List'!$B$3:$B$362)))</f>
        <v xml:space="preserve"> </v>
      </c>
      <c r="D3143" s="6" t="s">
        <v>392</v>
      </c>
      <c r="E3143">
        <v>6442.112897</v>
      </c>
      <c r="F3143">
        <v>8053.4886189999988</v>
      </c>
      <c r="G3143">
        <v>8280.6180160000004</v>
      </c>
      <c r="H3143">
        <v>6259.0533829999995</v>
      </c>
    </row>
    <row r="3144" spans="1:8" x14ac:dyDescent="0.2">
      <c r="A3144">
        <f t="shared" si="338"/>
        <v>2275</v>
      </c>
      <c r="B3144">
        <f t="shared" si="339"/>
        <v>62</v>
      </c>
      <c r="C3144" s="10" t="str">
        <f>IF(B3144=B3143," ",(LOOKUP(B3144,'Co List'!$A$3:$A$362,'Co List'!$B$3:$B$362)))</f>
        <v xml:space="preserve"> </v>
      </c>
      <c r="D3144" s="6" t="s">
        <v>393</v>
      </c>
      <c r="E3144">
        <v>0</v>
      </c>
      <c r="F3144">
        <v>0</v>
      </c>
      <c r="G3144">
        <v>0</v>
      </c>
      <c r="H3144">
        <v>0</v>
      </c>
    </row>
    <row r="3145" spans="1:8" ht="15" x14ac:dyDescent="0.25">
      <c r="A3145">
        <f t="shared" si="338"/>
        <v>2276</v>
      </c>
      <c r="B3145">
        <f t="shared" si="339"/>
        <v>62</v>
      </c>
      <c r="C3145" s="10" t="str">
        <f>IF(B3145=B3144," ",(LOOKUP(B3145,'Co List'!$A$3:$A$362,'Co List'!$B$3:$B$362)))</f>
        <v xml:space="preserve"> </v>
      </c>
      <c r="D3145" s="8" t="s">
        <v>394</v>
      </c>
      <c r="E3145">
        <v>0</v>
      </c>
      <c r="F3145">
        <v>0</v>
      </c>
      <c r="G3145">
        <v>0</v>
      </c>
      <c r="H3145">
        <v>0</v>
      </c>
    </row>
    <row r="3146" spans="1:8" ht="15" x14ac:dyDescent="0.25">
      <c r="A3146">
        <f t="shared" si="338"/>
        <v>2277</v>
      </c>
      <c r="B3146">
        <f t="shared" si="339"/>
        <v>62</v>
      </c>
      <c r="C3146" s="10" t="str">
        <f>IF(B3146=B3145," ",(LOOKUP(B3146,'Co List'!$A$3:$A$362,'Co List'!$B$3:$B$362)))</f>
        <v xml:space="preserve"> </v>
      </c>
      <c r="D3146" s="8" t="s">
        <v>395</v>
      </c>
      <c r="E3146">
        <v>79.10762290000001</v>
      </c>
      <c r="F3146">
        <v>129.81553270000001</v>
      </c>
      <c r="G3146">
        <v>167.18837679999999</v>
      </c>
      <c r="H3146">
        <v>156.82177390000004</v>
      </c>
    </row>
    <row r="3147" spans="1:8" ht="15" x14ac:dyDescent="0.25">
      <c r="A3147">
        <f t="shared" si="338"/>
        <v>2278</v>
      </c>
      <c r="B3147">
        <f t="shared" si="339"/>
        <v>62</v>
      </c>
      <c r="C3147" s="10" t="str">
        <f>IF(B3147=B3146," ",(LOOKUP(B3147,'Co List'!$A$3:$A$362,'Co List'!$B$3:$B$362)))</f>
        <v xml:space="preserve"> </v>
      </c>
      <c r="D3147" s="8" t="s">
        <v>396</v>
      </c>
      <c r="E3147">
        <v>152334</v>
      </c>
      <c r="F3147">
        <v>202592</v>
      </c>
      <c r="G3147">
        <v>221766</v>
      </c>
      <c r="H3147">
        <v>196730</v>
      </c>
    </row>
    <row r="3148" spans="1:8" x14ac:dyDescent="0.2">
      <c r="A3148">
        <f t="shared" si="338"/>
        <v>2279</v>
      </c>
      <c r="B3148">
        <f t="shared" si="339"/>
        <v>62</v>
      </c>
      <c r="C3148" s="10" t="str">
        <f>IF(B3148=B3147," ",(LOOKUP(B3148,'Co List'!$A$3:$A$362,'Co List'!$B$3:$B$362)))</f>
        <v xml:space="preserve"> </v>
      </c>
      <c r="D3148" s="6" t="s">
        <v>397</v>
      </c>
      <c r="E3148">
        <v>152334</v>
      </c>
      <c r="F3148">
        <v>202592</v>
      </c>
      <c r="G3148">
        <v>221766</v>
      </c>
      <c r="H3148">
        <v>196730</v>
      </c>
    </row>
    <row r="3149" spans="1:8" x14ac:dyDescent="0.2">
      <c r="A3149">
        <f t="shared" si="338"/>
        <v>2280</v>
      </c>
      <c r="B3149">
        <f t="shared" si="339"/>
        <v>62</v>
      </c>
      <c r="C3149" s="10" t="str">
        <f>IF(B3149=B3148," ",(LOOKUP(B3149,'Co List'!$A$3:$A$362,'Co List'!$B$3:$B$362)))</f>
        <v xml:space="preserve"> </v>
      </c>
      <c r="D3149" s="6" t="s">
        <v>398</v>
      </c>
      <c r="E3149">
        <v>0</v>
      </c>
      <c r="F3149">
        <v>0</v>
      </c>
      <c r="G3149">
        <v>0</v>
      </c>
      <c r="H3149">
        <v>0</v>
      </c>
    </row>
    <row r="3150" spans="1:8" x14ac:dyDescent="0.2">
      <c r="A3150">
        <f t="shared" si="338"/>
        <v>2281</v>
      </c>
      <c r="B3150">
        <f t="shared" si="339"/>
        <v>62</v>
      </c>
      <c r="C3150" s="10" t="str">
        <f>IF(B3150=B3149," ",(LOOKUP(B3150,'Co List'!$A$3:$A$362,'Co List'!$B$3:$B$362)))</f>
        <v xml:space="preserve"> </v>
      </c>
      <c r="D3150" s="6" t="s">
        <v>399</v>
      </c>
      <c r="E3150">
        <v>0</v>
      </c>
      <c r="F3150">
        <v>0</v>
      </c>
      <c r="G3150">
        <v>0</v>
      </c>
      <c r="H3150">
        <v>0</v>
      </c>
    </row>
    <row r="3151" spans="1:8" x14ac:dyDescent="0.2">
      <c r="A3151">
        <f t="shared" si="338"/>
        <v>2282</v>
      </c>
      <c r="B3151">
        <f t="shared" si="339"/>
        <v>62</v>
      </c>
      <c r="C3151" s="10" t="str">
        <f>IF(B3151=B3150," ",(LOOKUP(B3151,'Co List'!$A$3:$A$362,'Co List'!$B$3:$B$362)))</f>
        <v xml:space="preserve"> </v>
      </c>
      <c r="D3151" s="6" t="s">
        <v>400</v>
      </c>
      <c r="E3151">
        <v>0</v>
      </c>
      <c r="F3151">
        <v>0</v>
      </c>
      <c r="G3151">
        <v>0</v>
      </c>
      <c r="H3151">
        <v>0</v>
      </c>
    </row>
    <row r="3152" spans="1:8" x14ac:dyDescent="0.2">
      <c r="A3152">
        <f t="shared" si="338"/>
        <v>2283</v>
      </c>
      <c r="B3152">
        <f t="shared" si="339"/>
        <v>62</v>
      </c>
      <c r="C3152" s="10" t="str">
        <f>IF(B3152=B3151," ",(LOOKUP(B3152,'Co List'!$A$3:$A$362,'Co List'!$B$3:$B$362)))</f>
        <v xml:space="preserve"> </v>
      </c>
      <c r="D3152" s="6" t="s">
        <v>401</v>
      </c>
      <c r="E3152">
        <v>84.240701999999999</v>
      </c>
      <c r="F3152">
        <v>111.020416</v>
      </c>
      <c r="G3152">
        <v>149.913816</v>
      </c>
      <c r="H3152">
        <v>152.26902000000001</v>
      </c>
    </row>
    <row r="3153" spans="1:16" x14ac:dyDescent="0.2">
      <c r="A3153">
        <f t="shared" si="338"/>
        <v>2284</v>
      </c>
      <c r="B3153">
        <f t="shared" si="339"/>
        <v>62</v>
      </c>
      <c r="C3153" s="10" t="str">
        <f>IF(B3153=B3152," ",(LOOKUP(B3153,'Co List'!$A$3:$A$362,'Co List'!$B$3:$B$362)))</f>
        <v xml:space="preserve"> </v>
      </c>
      <c r="D3153" s="6" t="s">
        <v>402</v>
      </c>
      <c r="E3153">
        <v>0</v>
      </c>
      <c r="F3153">
        <v>0</v>
      </c>
      <c r="G3153">
        <v>0</v>
      </c>
      <c r="H3153">
        <v>0</v>
      </c>
    </row>
    <row r="3154" spans="1:16" x14ac:dyDescent="0.2">
      <c r="A3154">
        <f t="shared" si="338"/>
        <v>2285</v>
      </c>
      <c r="B3154">
        <f t="shared" si="339"/>
        <v>62</v>
      </c>
      <c r="C3154" s="10" t="str">
        <f>IF(B3154=B3153," ",(LOOKUP(B3154,'Co List'!$A$3:$A$362,'Co List'!$B$3:$B$362)))</f>
        <v xml:space="preserve"> </v>
      </c>
      <c r="D3154" s="6" t="s">
        <v>403</v>
      </c>
      <c r="E3154">
        <v>0</v>
      </c>
      <c r="F3154">
        <v>0</v>
      </c>
      <c r="G3154">
        <v>0</v>
      </c>
      <c r="H3154">
        <v>0</v>
      </c>
    </row>
    <row r="3155" spans="1:16" x14ac:dyDescent="0.2">
      <c r="A3155">
        <f t="shared" si="338"/>
        <v>2286</v>
      </c>
      <c r="B3155">
        <f t="shared" si="339"/>
        <v>62</v>
      </c>
      <c r="C3155" s="10" t="str">
        <f>IF(B3155=B3154," ",(LOOKUP(B3155,'Co List'!$A$3:$A$362,'Co List'!$B$3:$B$362)))</f>
        <v xml:space="preserve"> </v>
      </c>
      <c r="D3155" s="6" t="s">
        <v>404</v>
      </c>
      <c r="E3155" s="11">
        <v>84.240701999999999</v>
      </c>
      <c r="F3155" s="11">
        <v>111.020416</v>
      </c>
      <c r="G3155" s="11">
        <v>149.913816</v>
      </c>
      <c r="H3155" s="11">
        <v>152.26902000000001</v>
      </c>
    </row>
    <row r="3156" spans="1:16" x14ac:dyDescent="0.2">
      <c r="A3156">
        <f t="shared" si="338"/>
        <v>2287</v>
      </c>
      <c r="B3156">
        <f t="shared" si="339"/>
        <v>62</v>
      </c>
      <c r="C3156" s="10" t="str">
        <f>IF(B3156=B3155," ",(LOOKUP(B3156,'Co List'!$A$3:$A$362,'Co List'!$B$3:$B$362)))</f>
        <v xml:space="preserve"> </v>
      </c>
      <c r="D3156" s="6" t="s">
        <v>405</v>
      </c>
      <c r="E3156">
        <v>1804.4929999999999</v>
      </c>
      <c r="F3156">
        <v>2947.0039999999999</v>
      </c>
      <c r="G3156">
        <v>3685.9740000000002</v>
      </c>
      <c r="H3156">
        <v>3151.2269999999999</v>
      </c>
    </row>
    <row r="3157" spans="1:16" x14ac:dyDescent="0.2">
      <c r="A3157">
        <f t="shared" si="338"/>
        <v>2288</v>
      </c>
      <c r="B3157">
        <f t="shared" si="339"/>
        <v>62</v>
      </c>
      <c r="C3157" s="10" t="str">
        <f>IF(B3157=B3156," ",(LOOKUP(B3157,'Co List'!$A$3:$A$362,'Co List'!$B$3:$B$362)))</f>
        <v xml:space="preserve"> </v>
      </c>
      <c r="D3157" s="6" t="s">
        <v>406</v>
      </c>
      <c r="E3157">
        <v>469.34</v>
      </c>
      <c r="F3157">
        <v>762.06799999999998</v>
      </c>
      <c r="G3157">
        <v>982.87199999999996</v>
      </c>
      <c r="H3157">
        <v>825.43</v>
      </c>
    </row>
    <row r="3158" spans="1:16" x14ac:dyDescent="0.2">
      <c r="A3158">
        <f t="shared" si="338"/>
        <v>2289</v>
      </c>
      <c r="B3158">
        <f t="shared" si="339"/>
        <v>62</v>
      </c>
      <c r="C3158" s="10" t="str">
        <f>IF(B3158=B3157," ",(LOOKUP(B3158,'Co List'!$A$3:$A$362,'Co List'!$B$3:$B$362)))</f>
        <v xml:space="preserve"> </v>
      </c>
      <c r="D3158" s="6" t="s">
        <v>407</v>
      </c>
      <c r="E3158" s="11">
        <v>127.05</v>
      </c>
      <c r="F3158" s="11">
        <v>310.82499999999999</v>
      </c>
      <c r="G3158" s="11">
        <v>362.07299999999998</v>
      </c>
      <c r="H3158" s="11">
        <v>305.58999999999997</v>
      </c>
    </row>
    <row r="3159" spans="1:16" x14ac:dyDescent="0.2">
      <c r="A3159">
        <f t="shared" si="338"/>
        <v>2290</v>
      </c>
      <c r="B3159">
        <f t="shared" si="339"/>
        <v>62</v>
      </c>
      <c r="C3159" s="10" t="str">
        <f>IF(B3159=B3158," ",(LOOKUP(B3159,'Co List'!$A$3:$A$362,'Co List'!$B$3:$B$362)))</f>
        <v xml:space="preserve"> </v>
      </c>
      <c r="D3159" s="6" t="s">
        <v>408</v>
      </c>
      <c r="E3159">
        <v>44.54</v>
      </c>
      <c r="F3159">
        <v>46.567999999999998</v>
      </c>
      <c r="G3159">
        <v>46.567999999999998</v>
      </c>
      <c r="H3159">
        <v>46.567999999999998</v>
      </c>
    </row>
    <row r="3160" spans="1:16" x14ac:dyDescent="0.2">
      <c r="A3160">
        <f t="shared" si="338"/>
        <v>2291</v>
      </c>
      <c r="B3160">
        <f t="shared" si="339"/>
        <v>62</v>
      </c>
      <c r="C3160" s="10" t="str">
        <f>IF(B3160=B3159," ",(LOOKUP(B3160,'Co List'!$A$3:$A$362,'Co List'!$B$3:$B$362)))</f>
        <v xml:space="preserve"> </v>
      </c>
      <c r="D3160" s="6" t="s">
        <v>409</v>
      </c>
      <c r="E3160">
        <v>164.393</v>
      </c>
      <c r="F3160">
        <v>242.04</v>
      </c>
      <c r="G3160">
        <v>318.08</v>
      </c>
      <c r="H3160">
        <v>310.14800000000002</v>
      </c>
    </row>
    <row r="3161" spans="1:16" x14ac:dyDescent="0.2">
      <c r="A3161">
        <f t="shared" si="338"/>
        <v>2292</v>
      </c>
      <c r="B3161">
        <f t="shared" si="339"/>
        <v>62</v>
      </c>
      <c r="C3161" s="10" t="str">
        <f>IF(B3161=B3160," ",(LOOKUP(B3161,'Co List'!$A$3:$A$362,'Co List'!$B$3:$B$362)))</f>
        <v xml:space="preserve"> </v>
      </c>
      <c r="D3161" s="6" t="s">
        <v>410</v>
      </c>
      <c r="E3161">
        <v>163.34832489999999</v>
      </c>
      <c r="F3161">
        <v>240.83594870000002</v>
      </c>
      <c r="G3161">
        <v>317.10219280000001</v>
      </c>
      <c r="H3161">
        <v>309.09079389999999</v>
      </c>
    </row>
    <row r="3162" spans="1:16" x14ac:dyDescent="0.2">
      <c r="A3162">
        <f t="shared" si="338"/>
        <v>2293</v>
      </c>
      <c r="B3162">
        <f t="shared" si="339"/>
        <v>62</v>
      </c>
      <c r="C3162" s="10" t="str">
        <f>IF(B3162=B3161," ",(LOOKUP(B3162,'Co List'!$A$3:$A$362,'Co List'!$B$3:$B$362)))</f>
        <v xml:space="preserve"> </v>
      </c>
      <c r="D3162" s="6" t="s">
        <v>411</v>
      </c>
      <c r="E3162">
        <v>163.34832490000002</v>
      </c>
      <c r="F3162">
        <v>240.83594870000002</v>
      </c>
      <c r="G3162">
        <v>317.10219280000001</v>
      </c>
      <c r="H3162">
        <v>309.09079390000005</v>
      </c>
    </row>
    <row r="3163" spans="1:16" x14ac:dyDescent="0.2">
      <c r="A3163">
        <f t="shared" si="338"/>
        <v>2294</v>
      </c>
      <c r="B3163">
        <f t="shared" si="339"/>
        <v>62</v>
      </c>
      <c r="C3163" s="10" t="str">
        <f>IF(B3163=B3162," ",(LOOKUP(B3163,'Co List'!$A$3:$A$362,'Co List'!$B$3:$B$362)))</f>
        <v xml:space="preserve"> </v>
      </c>
      <c r="D3163" s="6" t="s">
        <v>412</v>
      </c>
      <c r="E3163">
        <v>-1.0446750999999779</v>
      </c>
      <c r="F3163">
        <v>-1.2040512999999748</v>
      </c>
      <c r="G3163">
        <v>-0.97780719999997245</v>
      </c>
      <c r="H3163">
        <v>-1.0572060999999735</v>
      </c>
    </row>
    <row r="3164" spans="1:16" ht="13.5" thickBot="1" x14ac:dyDescent="0.25">
      <c r="A3164">
        <f t="shared" si="338"/>
        <v>2295</v>
      </c>
      <c r="B3164">
        <f t="shared" si="339"/>
        <v>62</v>
      </c>
      <c r="C3164" s="10" t="str">
        <f>IF(B3164=B3163," ",(LOOKUP(B3164,'Co List'!$A$3:$A$362,'Co List'!$B$3:$B$362)))</f>
        <v xml:space="preserve"> </v>
      </c>
      <c r="D3164" s="9" t="s">
        <v>413</v>
      </c>
      <c r="E3164">
        <v>12</v>
      </c>
      <c r="F3164">
        <v>12</v>
      </c>
      <c r="G3164">
        <v>12</v>
      </c>
      <c r="H3164">
        <v>12</v>
      </c>
    </row>
    <row r="3165" spans="1:16" ht="15" x14ac:dyDescent="0.25">
      <c r="A3165">
        <f t="shared" si="338"/>
        <v>2296</v>
      </c>
      <c r="B3165">
        <f t="shared" si="339"/>
        <v>63</v>
      </c>
      <c r="C3165" s="10" t="str">
        <f>IF(B3165=B3164," ",(LOOKUP(B3165,'Co List'!$A$3:$A$362,'Co List'!$B$3:$B$362)))</f>
        <v>BHARAT IMMUNOLOGICAL BIOLOGICAL CORP. LTD.</v>
      </c>
      <c r="D3165" s="4" t="s">
        <v>362</v>
      </c>
      <c r="E3165">
        <v>0</v>
      </c>
      <c r="F3165">
        <v>54.098186066054097</v>
      </c>
      <c r="G3165">
        <v>46.661590909090904</v>
      </c>
      <c r="H3165">
        <v>0</v>
      </c>
      <c r="J3165">
        <f t="shared" ref="J3165" si="340">COUNTIF(E3207:H3207,0)</f>
        <v>2</v>
      </c>
      <c r="K3165">
        <f>SUM(E3165:H3165)/(4-J3165)</f>
        <v>50.379888487572501</v>
      </c>
      <c r="L3165">
        <f>SUM(E3175:H3175)/(4-J3165)</f>
        <v>1005.0403696398367</v>
      </c>
      <c r="M3165">
        <f>E3175</f>
        <v>0</v>
      </c>
      <c r="N3165">
        <f t="shared" ref="N3165" si="341">F3175</f>
        <v>774.40544497136989</v>
      </c>
      <c r="O3165">
        <f t="shared" ref="O3165" si="342">G3175</f>
        <v>1235.6752943083036</v>
      </c>
      <c r="P3165">
        <f t="shared" ref="P3165" si="343">H3175</f>
        <v>0</v>
      </c>
    </row>
    <row r="3166" spans="1:16" x14ac:dyDescent="0.2">
      <c r="A3166">
        <f t="shared" si="338"/>
        <v>2297</v>
      </c>
      <c r="B3166">
        <f t="shared" si="339"/>
        <v>63</v>
      </c>
      <c r="C3166" s="10" t="str">
        <f>IF(B3166=B3165," ",(LOOKUP(B3166,'Co List'!$A$3:$A$362,'Co List'!$B$3:$B$362)))</f>
        <v xml:space="preserve"> </v>
      </c>
      <c r="D3166" s="6" t="s">
        <v>364</v>
      </c>
      <c r="E3166">
        <v>0</v>
      </c>
      <c r="F3166">
        <v>0</v>
      </c>
      <c r="G3166">
        <v>3.1196649999999999</v>
      </c>
      <c r="H3166">
        <v>0</v>
      </c>
    </row>
    <row r="3167" spans="1:16" x14ac:dyDescent="0.2">
      <c r="A3167">
        <f t="shared" si="338"/>
        <v>2298</v>
      </c>
      <c r="B3167">
        <f t="shared" si="339"/>
        <v>63</v>
      </c>
      <c r="C3167" s="10" t="str">
        <f>IF(B3167=B3166," ",(LOOKUP(B3167,'Co List'!$A$3:$A$362,'Co List'!$B$3:$B$362)))</f>
        <v xml:space="preserve"> </v>
      </c>
      <c r="D3167" s="6" t="s">
        <v>365</v>
      </c>
      <c r="E3167">
        <v>0</v>
      </c>
      <c r="F3167">
        <v>0.77593170263044386</v>
      </c>
      <c r="G3167">
        <v>0.79060472786460279</v>
      </c>
      <c r="H3167">
        <v>0</v>
      </c>
    </row>
    <row r="3168" spans="1:16" x14ac:dyDescent="0.2">
      <c r="A3168">
        <f t="shared" si="338"/>
        <v>2299</v>
      </c>
      <c r="B3168">
        <f t="shared" si="339"/>
        <v>63</v>
      </c>
      <c r="C3168" s="10" t="str">
        <f>IF(B3168=B3167," ",(LOOKUP(B3168,'Co List'!$A$3:$A$362,'Co List'!$B$3:$B$362)))</f>
        <v xml:space="preserve"> </v>
      </c>
      <c r="D3168" s="7" t="s">
        <v>366</v>
      </c>
      <c r="E3168">
        <v>0</v>
      </c>
      <c r="F3168">
        <v>30.368840979269407</v>
      </c>
      <c r="G3168">
        <v>2.6665414206048847</v>
      </c>
      <c r="H3168">
        <v>0</v>
      </c>
    </row>
    <row r="3169" spans="1:8" x14ac:dyDescent="0.2">
      <c r="A3169">
        <f t="shared" si="338"/>
        <v>2300</v>
      </c>
      <c r="B3169">
        <f t="shared" si="339"/>
        <v>63</v>
      </c>
      <c r="C3169" s="10" t="str">
        <f>IF(B3169=B3168," ",(LOOKUP(B3169,'Co List'!$A$3:$A$362,'Co List'!$B$3:$B$362)))</f>
        <v xml:space="preserve"> </v>
      </c>
      <c r="D3169" s="6" t="s">
        <v>367</v>
      </c>
      <c r="E3169">
        <v>0</v>
      </c>
      <c r="F3169">
        <v>-18570.873980128774</v>
      </c>
      <c r="G3169">
        <v>9838.1790948113339</v>
      </c>
      <c r="H3169">
        <v>0</v>
      </c>
    </row>
    <row r="3170" spans="1:8" x14ac:dyDescent="0.2">
      <c r="A3170">
        <f t="shared" si="338"/>
        <v>2301</v>
      </c>
      <c r="B3170">
        <f t="shared" si="339"/>
        <v>63</v>
      </c>
      <c r="C3170" s="10" t="str">
        <f>IF(B3170=B3169," ",(LOOKUP(B3170,'Co List'!$A$3:$A$362,'Co List'!$B$3:$B$362)))</f>
        <v xml:space="preserve"> </v>
      </c>
      <c r="D3170" s="6" t="s">
        <v>368</v>
      </c>
      <c r="E3170">
        <v>0</v>
      </c>
      <c r="F3170">
        <v>1.7934354909017367E-3</v>
      </c>
      <c r="G3170">
        <v>2.8616843314226577E-3</v>
      </c>
      <c r="H3170">
        <v>0</v>
      </c>
    </row>
    <row r="3171" spans="1:8" x14ac:dyDescent="0.2">
      <c r="A3171">
        <f t="shared" si="338"/>
        <v>2302</v>
      </c>
      <c r="B3171">
        <f t="shared" si="339"/>
        <v>63</v>
      </c>
      <c r="C3171" s="10" t="str">
        <f>IF(B3171=B3170," ",(LOOKUP(B3171,'Co List'!$A$3:$A$362,'Co List'!$B$3:$B$362)))</f>
        <v xml:space="preserve"> </v>
      </c>
      <c r="D3171" s="6" t="s">
        <v>369</v>
      </c>
      <c r="E3171">
        <v>0</v>
      </c>
      <c r="F3171">
        <v>-27.956875269724545</v>
      </c>
      <c r="G3171">
        <v>16.258885451425048</v>
      </c>
      <c r="H3171">
        <v>0</v>
      </c>
    </row>
    <row r="3172" spans="1:8" x14ac:dyDescent="0.2">
      <c r="A3172">
        <f t="shared" si="338"/>
        <v>2303</v>
      </c>
      <c r="B3172">
        <f t="shared" si="339"/>
        <v>63</v>
      </c>
      <c r="C3172" s="10" t="str">
        <f>IF(B3172=B3171," ",(LOOKUP(B3172,'Co List'!$A$3:$A$362,'Co List'!$B$3:$B$362)))</f>
        <v xml:space="preserve"> </v>
      </c>
      <c r="D3172" s="6" t="s">
        <v>370</v>
      </c>
      <c r="E3172">
        <v>0</v>
      </c>
      <c r="F3172">
        <v>0</v>
      </c>
      <c r="G3172">
        <v>0</v>
      </c>
      <c r="H3172">
        <v>0</v>
      </c>
    </row>
    <row r="3173" spans="1:8" x14ac:dyDescent="0.2">
      <c r="A3173">
        <f t="shared" si="338"/>
        <v>2304</v>
      </c>
      <c r="B3173">
        <f t="shared" si="339"/>
        <v>63</v>
      </c>
      <c r="C3173" s="10" t="str">
        <f>IF(B3173=B3172," ",(LOOKUP(B3173,'Co List'!$A$3:$A$362,'Co List'!$B$3:$B$362)))</f>
        <v xml:space="preserve"> </v>
      </c>
      <c r="D3173" s="6" t="s">
        <v>371</v>
      </c>
      <c r="E3173">
        <v>0</v>
      </c>
      <c r="F3173">
        <v>100</v>
      </c>
      <c r="G3173">
        <v>89.645888479604963</v>
      </c>
      <c r="H3173">
        <v>0</v>
      </c>
    </row>
    <row r="3174" spans="1:8" x14ac:dyDescent="0.2">
      <c r="A3174">
        <f t="shared" si="338"/>
        <v>2305</v>
      </c>
      <c r="B3174">
        <f t="shared" si="339"/>
        <v>63</v>
      </c>
      <c r="C3174" s="10" t="str">
        <f>IF(B3174=B3173," ",(LOOKUP(B3174,'Co List'!$A$3:$A$362,'Co List'!$B$3:$B$362)))</f>
        <v xml:space="preserve"> </v>
      </c>
      <c r="D3174" s="6" t="s">
        <v>372</v>
      </c>
      <c r="E3174">
        <v>0</v>
      </c>
      <c r="F3174">
        <v>0</v>
      </c>
      <c r="G3174">
        <v>10.354111520395037</v>
      </c>
      <c r="H3174">
        <v>0</v>
      </c>
    </row>
    <row r="3175" spans="1:8" x14ac:dyDescent="0.2">
      <c r="A3175">
        <f t="shared" si="338"/>
        <v>2306</v>
      </c>
      <c r="B3175">
        <f t="shared" si="339"/>
        <v>63</v>
      </c>
      <c r="C3175" s="10" t="str">
        <f>IF(B3175=B3174," ",(LOOKUP(B3175,'Co List'!$A$3:$A$362,'Co List'!$B$3:$B$362)))</f>
        <v xml:space="preserve"> </v>
      </c>
      <c r="D3175" s="6" t="s">
        <v>373</v>
      </c>
      <c r="E3175">
        <v>0</v>
      </c>
      <c r="F3175">
        <v>774.40544497136989</v>
      </c>
      <c r="G3175">
        <v>1235.6752943083036</v>
      </c>
      <c r="H3175">
        <v>0</v>
      </c>
    </row>
    <row r="3176" spans="1:8" x14ac:dyDescent="0.2">
      <c r="A3176">
        <f t="shared" si="338"/>
        <v>2307</v>
      </c>
      <c r="B3176">
        <f t="shared" si="339"/>
        <v>63</v>
      </c>
      <c r="C3176" s="10" t="str">
        <f>IF(B3176=B3175," ",(LOOKUP(B3176,'Co List'!$A$3:$A$362,'Co List'!$B$3:$B$362)))</f>
        <v xml:space="preserve"> </v>
      </c>
      <c r="D3176" s="6" t="s">
        <v>374</v>
      </c>
      <c r="E3176">
        <v>0</v>
      </c>
      <c r="F3176">
        <v>774.27925735166548</v>
      </c>
      <c r="G3176">
        <v>1234.6532204573339</v>
      </c>
      <c r="H3176">
        <v>0</v>
      </c>
    </row>
    <row r="3177" spans="1:8" x14ac:dyDescent="0.2">
      <c r="A3177">
        <f t="shared" si="338"/>
        <v>2308</v>
      </c>
      <c r="B3177">
        <f t="shared" si="339"/>
        <v>63</v>
      </c>
      <c r="C3177" s="10" t="str">
        <f>IF(B3177=B3176," ",(LOOKUP(B3177,'Co List'!$A$3:$A$362,'Co List'!$B$3:$B$362)))</f>
        <v xml:space="preserve"> </v>
      </c>
      <c r="D3177" s="6" t="s">
        <v>375</v>
      </c>
      <c r="E3177">
        <v>0</v>
      </c>
      <c r="F3177">
        <v>7.3572535528746999E-2</v>
      </c>
      <c r="G3177">
        <v>0.59591079449537987</v>
      </c>
      <c r="H3177">
        <v>0</v>
      </c>
    </row>
    <row r="3178" spans="1:8" x14ac:dyDescent="0.2">
      <c r="A3178">
        <f t="shared" si="338"/>
        <v>2309</v>
      </c>
      <c r="B3178">
        <f t="shared" si="339"/>
        <v>63</v>
      </c>
      <c r="C3178" s="10" t="str">
        <f>IF(B3178=B3177," ",(LOOKUP(B3178,'Co List'!$A$3:$A$362,'Co List'!$B$3:$B$362)))</f>
        <v xml:space="preserve"> </v>
      </c>
      <c r="D3178" s="6" t="s">
        <v>376</v>
      </c>
      <c r="E3178">
        <v>0</v>
      </c>
      <c r="F3178">
        <v>5.2615084175551122E-2</v>
      </c>
      <c r="G3178">
        <v>0.42616305647428787</v>
      </c>
      <c r="H3178">
        <v>0</v>
      </c>
    </row>
    <row r="3179" spans="1:8" x14ac:dyDescent="0.2">
      <c r="A3179">
        <f t="shared" si="338"/>
        <v>2310</v>
      </c>
      <c r="B3179">
        <f t="shared" si="339"/>
        <v>63</v>
      </c>
      <c r="C3179" s="10" t="str">
        <f>IF(B3179=B3178," ",(LOOKUP(B3179,'Co List'!$A$3:$A$362,'Co List'!$B$3:$B$362)))</f>
        <v xml:space="preserve"> </v>
      </c>
      <c r="D3179" s="6" t="s">
        <v>377</v>
      </c>
      <c r="E3179">
        <v>0</v>
      </c>
      <c r="F3179">
        <v>774.40544497136989</v>
      </c>
      <c r="G3179">
        <v>1107.7320963056522</v>
      </c>
      <c r="H3179">
        <v>0</v>
      </c>
    </row>
    <row r="3180" spans="1:8" ht="15" x14ac:dyDescent="0.25">
      <c r="A3180">
        <f t="shared" si="338"/>
        <v>2311</v>
      </c>
      <c r="B3180">
        <f t="shared" si="339"/>
        <v>63</v>
      </c>
      <c r="C3180" s="10" t="str">
        <f>IF(B3180=B3179," ",(LOOKUP(B3180,'Co List'!$A$3:$A$362,'Co List'!$B$3:$B$362)))</f>
        <v xml:space="preserve"> </v>
      </c>
      <c r="D3180" s="8" t="s">
        <v>378</v>
      </c>
      <c r="E3180">
        <v>0</v>
      </c>
      <c r="F3180">
        <v>751.98757000000001</v>
      </c>
      <c r="G3180">
        <v>1056.9312</v>
      </c>
      <c r="H3180">
        <v>0</v>
      </c>
    </row>
    <row r="3181" spans="1:8" ht="15" x14ac:dyDescent="0.25">
      <c r="A3181">
        <f t="shared" si="338"/>
        <v>2312</v>
      </c>
      <c r="B3181">
        <f t="shared" si="339"/>
        <v>63</v>
      </c>
      <c r="C3181" s="10" t="str">
        <f>IF(B3181=B3180," ",(LOOKUP(B3181,'Co List'!$A$3:$A$362,'Co List'!$B$3:$B$362)))</f>
        <v xml:space="preserve"> </v>
      </c>
      <c r="D3181" s="8" t="s">
        <v>379</v>
      </c>
      <c r="E3181">
        <v>0</v>
      </c>
      <c r="F3181">
        <v>22.417874971369777</v>
      </c>
      <c r="G3181">
        <v>50.800896305652238</v>
      </c>
      <c r="H3181">
        <v>0</v>
      </c>
    </row>
    <row r="3182" spans="1:8" ht="15" x14ac:dyDescent="0.25">
      <c r="A3182">
        <f t="shared" si="338"/>
        <v>2313</v>
      </c>
      <c r="B3182">
        <f t="shared" si="339"/>
        <v>63</v>
      </c>
      <c r="C3182" s="10" t="str">
        <f>IF(B3182=B3181," ",(LOOKUP(B3182,'Co List'!$A$3:$A$362,'Co List'!$B$3:$B$362)))</f>
        <v xml:space="preserve"> </v>
      </c>
      <c r="D3182" s="8" t="s">
        <v>380</v>
      </c>
      <c r="E3182">
        <v>0</v>
      </c>
      <c r="F3182">
        <v>1.0658141036401503E-13</v>
      </c>
      <c r="G3182">
        <v>0</v>
      </c>
      <c r="H3182">
        <v>0</v>
      </c>
    </row>
    <row r="3183" spans="1:8" ht="15" x14ac:dyDescent="0.25">
      <c r="A3183">
        <f t="shared" si="338"/>
        <v>2314</v>
      </c>
      <c r="B3183">
        <f t="shared" si="339"/>
        <v>63</v>
      </c>
      <c r="C3183" s="10" t="str">
        <f>IF(B3183=B3182," ",(LOOKUP(B3183,'Co List'!$A$3:$A$362,'Co List'!$B$3:$B$362)))</f>
        <v xml:space="preserve"> </v>
      </c>
      <c r="D3183" s="8" t="s">
        <v>381</v>
      </c>
      <c r="E3183">
        <v>0</v>
      </c>
      <c r="F3183">
        <v>0</v>
      </c>
      <c r="G3183">
        <v>127.94319800265133</v>
      </c>
      <c r="H3183">
        <v>0</v>
      </c>
    </row>
    <row r="3184" spans="1:8" ht="15" x14ac:dyDescent="0.25">
      <c r="A3184">
        <f t="shared" si="338"/>
        <v>2315</v>
      </c>
      <c r="B3184">
        <f t="shared" si="339"/>
        <v>63</v>
      </c>
      <c r="C3184" s="10" t="str">
        <f>IF(B3184=B3183," ",(LOOKUP(B3184,'Co List'!$A$3:$A$362,'Co List'!$B$3:$B$362)))</f>
        <v xml:space="preserve"> </v>
      </c>
      <c r="D3184" s="8" t="s">
        <v>382</v>
      </c>
      <c r="E3184">
        <v>0</v>
      </c>
      <c r="F3184">
        <v>0</v>
      </c>
      <c r="G3184">
        <v>0</v>
      </c>
      <c r="H3184">
        <v>0</v>
      </c>
    </row>
    <row r="3185" spans="1:8" ht="15" x14ac:dyDescent="0.25">
      <c r="A3185">
        <f t="shared" si="338"/>
        <v>2316</v>
      </c>
      <c r="B3185">
        <f t="shared" si="339"/>
        <v>63</v>
      </c>
      <c r="C3185" s="10" t="str">
        <f>IF(B3185=B3184," ",(LOOKUP(B3185,'Co List'!$A$3:$A$362,'Co List'!$B$3:$B$362)))</f>
        <v xml:space="preserve"> </v>
      </c>
      <c r="D3185" s="8" t="s">
        <v>383</v>
      </c>
      <c r="E3185">
        <v>0</v>
      </c>
      <c r="F3185">
        <v>0</v>
      </c>
      <c r="G3185">
        <v>127.94319800265133</v>
      </c>
      <c r="H3185">
        <v>0</v>
      </c>
    </row>
    <row r="3186" spans="1:8" x14ac:dyDescent="0.2">
      <c r="A3186">
        <f t="shared" si="338"/>
        <v>2317</v>
      </c>
      <c r="B3186">
        <f t="shared" si="339"/>
        <v>63</v>
      </c>
      <c r="C3186" s="10" t="str">
        <f>IF(B3186=B3185," ",(LOOKUP(B3186,'Co List'!$A$3:$A$362,'Co List'!$B$3:$B$362)))</f>
        <v xml:space="preserve"> </v>
      </c>
      <c r="D3186" s="6" t="s">
        <v>384</v>
      </c>
      <c r="E3186">
        <v>0</v>
      </c>
      <c r="F3186">
        <v>0</v>
      </c>
      <c r="G3186">
        <v>0</v>
      </c>
      <c r="H3186">
        <v>0</v>
      </c>
    </row>
    <row r="3187" spans="1:8" x14ac:dyDescent="0.2">
      <c r="A3187">
        <f t="shared" si="338"/>
        <v>2318</v>
      </c>
      <c r="B3187">
        <f t="shared" si="339"/>
        <v>63</v>
      </c>
      <c r="C3187" s="10" t="str">
        <f>IF(B3187=B3186," ",(LOOKUP(B3187,'Co List'!$A$3:$A$362,'Co List'!$B$3:$B$362)))</f>
        <v xml:space="preserve"> </v>
      </c>
      <c r="D3187" s="6" t="s">
        <v>385</v>
      </c>
      <c r="E3187">
        <v>0</v>
      </c>
      <c r="F3187">
        <v>0</v>
      </c>
      <c r="G3187">
        <v>41.01183877199999</v>
      </c>
      <c r="H3187">
        <v>0</v>
      </c>
    </row>
    <row r="3188" spans="1:8" x14ac:dyDescent="0.2">
      <c r="A3188">
        <f t="shared" si="338"/>
        <v>2319</v>
      </c>
      <c r="B3188">
        <f t="shared" si="339"/>
        <v>63</v>
      </c>
      <c r="C3188" s="10" t="str">
        <f>IF(B3188=B3187," ",(LOOKUP(B3188,'Co List'!$A$3:$A$362,'Co List'!$B$3:$B$362)))</f>
        <v xml:space="preserve"> </v>
      </c>
      <c r="D3188" s="6" t="s">
        <v>386</v>
      </c>
      <c r="E3188">
        <v>0</v>
      </c>
      <c r="F3188">
        <v>0</v>
      </c>
      <c r="G3188">
        <v>0</v>
      </c>
      <c r="H3188">
        <v>0</v>
      </c>
    </row>
    <row r="3189" spans="1:8" x14ac:dyDescent="0.2">
      <c r="A3189">
        <f t="shared" si="338"/>
        <v>2320</v>
      </c>
      <c r="B3189">
        <f t="shared" si="339"/>
        <v>63</v>
      </c>
      <c r="C3189" s="10" t="str">
        <f>IF(B3189=B3188," ",(LOOKUP(B3189,'Co List'!$A$3:$A$362,'Co List'!$B$3:$B$362)))</f>
        <v xml:space="preserve"> </v>
      </c>
      <c r="D3189" s="6" t="s">
        <v>387</v>
      </c>
      <c r="E3189">
        <v>0</v>
      </c>
      <c r="F3189">
        <v>0</v>
      </c>
      <c r="G3189">
        <v>0</v>
      </c>
      <c r="H3189">
        <v>0</v>
      </c>
    </row>
    <row r="3190" spans="1:8" x14ac:dyDescent="0.2">
      <c r="A3190">
        <f t="shared" si="338"/>
        <v>2321</v>
      </c>
      <c r="B3190">
        <f t="shared" si="339"/>
        <v>63</v>
      </c>
      <c r="C3190" s="10" t="str">
        <f>IF(B3190=B3189," ",(LOOKUP(B3190,'Co List'!$A$3:$A$362,'Co List'!$B$3:$B$362)))</f>
        <v xml:space="preserve"> </v>
      </c>
      <c r="D3190" s="6" t="s">
        <v>388</v>
      </c>
      <c r="E3190">
        <v>0</v>
      </c>
      <c r="F3190">
        <v>0</v>
      </c>
      <c r="G3190">
        <v>0</v>
      </c>
      <c r="H3190">
        <v>0</v>
      </c>
    </row>
    <row r="3191" spans="1:8" x14ac:dyDescent="0.2">
      <c r="A3191">
        <f t="shared" si="338"/>
        <v>2322</v>
      </c>
      <c r="B3191">
        <f t="shared" si="339"/>
        <v>63</v>
      </c>
      <c r="C3191" s="10" t="str">
        <f>IF(B3191=B3190," ",(LOOKUP(B3191,'Co List'!$A$3:$A$362,'Co List'!$B$3:$B$362)))</f>
        <v xml:space="preserve"> </v>
      </c>
      <c r="D3191" s="6" t="s">
        <v>389</v>
      </c>
      <c r="E3191">
        <v>0</v>
      </c>
      <c r="F3191">
        <v>0</v>
      </c>
      <c r="G3191">
        <v>0</v>
      </c>
      <c r="H3191">
        <v>0</v>
      </c>
    </row>
    <row r="3192" spans="1:8" x14ac:dyDescent="0.2">
      <c r="A3192">
        <f t="shared" si="338"/>
        <v>2323</v>
      </c>
      <c r="B3192">
        <f t="shared" si="339"/>
        <v>63</v>
      </c>
      <c r="C3192" s="10" t="str">
        <f>IF(B3192=B3191," ",(LOOKUP(B3192,'Co List'!$A$3:$A$362,'Co List'!$B$3:$B$362)))</f>
        <v xml:space="preserve"> </v>
      </c>
      <c r="D3192" s="6" t="s">
        <v>390</v>
      </c>
      <c r="E3192">
        <v>0</v>
      </c>
      <c r="F3192">
        <v>0</v>
      </c>
      <c r="G3192">
        <v>41.01183877199999</v>
      </c>
      <c r="H3192">
        <v>0</v>
      </c>
    </row>
    <row r="3193" spans="1:8" x14ac:dyDescent="0.2">
      <c r="A3193">
        <f t="shared" si="338"/>
        <v>2324</v>
      </c>
      <c r="B3193">
        <f t="shared" si="339"/>
        <v>63</v>
      </c>
      <c r="C3193" s="10" t="str">
        <f>IF(B3193=B3192," ",(LOOKUP(B3193,'Co List'!$A$3:$A$362,'Co List'!$B$3:$B$362)))</f>
        <v xml:space="preserve"> </v>
      </c>
      <c r="D3193" s="6" t="s">
        <v>391</v>
      </c>
      <c r="E3193">
        <v>0</v>
      </c>
      <c r="F3193">
        <v>0</v>
      </c>
      <c r="G3193">
        <v>0</v>
      </c>
      <c r="H3193">
        <v>0</v>
      </c>
    </row>
    <row r="3194" spans="1:8" x14ac:dyDescent="0.2">
      <c r="A3194">
        <f t="shared" si="338"/>
        <v>2325</v>
      </c>
      <c r="B3194">
        <f t="shared" si="339"/>
        <v>63</v>
      </c>
      <c r="C3194" s="10" t="str">
        <f>IF(B3194=B3193," ",(LOOKUP(B3194,'Co List'!$A$3:$A$362,'Co List'!$B$3:$B$362)))</f>
        <v xml:space="preserve"> </v>
      </c>
      <c r="D3194" s="6" t="s">
        <v>392</v>
      </c>
      <c r="E3194">
        <v>0</v>
      </c>
      <c r="F3194">
        <v>0</v>
      </c>
      <c r="G3194">
        <v>0</v>
      </c>
      <c r="H3194">
        <v>0</v>
      </c>
    </row>
    <row r="3195" spans="1:8" x14ac:dyDescent="0.2">
      <c r="A3195">
        <f t="shared" si="338"/>
        <v>2326</v>
      </c>
      <c r="B3195">
        <f t="shared" si="339"/>
        <v>63</v>
      </c>
      <c r="C3195" s="10" t="str">
        <f>IF(B3195=B3194," ",(LOOKUP(B3195,'Co List'!$A$3:$A$362,'Co List'!$B$3:$B$362)))</f>
        <v xml:space="preserve"> </v>
      </c>
      <c r="D3195" s="6" t="s">
        <v>393</v>
      </c>
      <c r="E3195">
        <v>0</v>
      </c>
      <c r="F3195">
        <v>0</v>
      </c>
      <c r="G3195">
        <v>0</v>
      </c>
      <c r="H3195">
        <v>0</v>
      </c>
    </row>
    <row r="3196" spans="1:8" ht="15" x14ac:dyDescent="0.25">
      <c r="A3196">
        <f t="shared" si="338"/>
        <v>2327</v>
      </c>
      <c r="B3196">
        <f t="shared" si="339"/>
        <v>63</v>
      </c>
      <c r="C3196" s="10" t="str">
        <f>IF(B3196=B3195," ",(LOOKUP(B3196,'Co List'!$A$3:$A$362,'Co List'!$B$3:$B$362)))</f>
        <v xml:space="preserve"> </v>
      </c>
      <c r="D3196" s="8" t="s">
        <v>394</v>
      </c>
      <c r="E3196">
        <v>0</v>
      </c>
      <c r="F3196">
        <v>0</v>
      </c>
      <c r="G3196">
        <v>0</v>
      </c>
      <c r="H3196">
        <v>0</v>
      </c>
    </row>
    <row r="3197" spans="1:8" ht="15" x14ac:dyDescent="0.25">
      <c r="A3197">
        <f t="shared" si="338"/>
        <v>2328</v>
      </c>
      <c r="B3197">
        <f t="shared" si="339"/>
        <v>63</v>
      </c>
      <c r="C3197" s="10" t="str">
        <f>IF(B3197=B3196," ",(LOOKUP(B3197,'Co List'!$A$3:$A$362,'Co List'!$B$3:$B$362)))</f>
        <v xml:space="preserve"> </v>
      </c>
      <c r="D3197" s="8" t="s">
        <v>395</v>
      </c>
      <c r="E3197">
        <v>0</v>
      </c>
      <c r="F3197">
        <v>0</v>
      </c>
      <c r="G3197">
        <v>0.22159716237541521</v>
      </c>
      <c r="H3197">
        <v>0</v>
      </c>
    </row>
    <row r="3198" spans="1:8" ht="15" x14ac:dyDescent="0.25">
      <c r="A3198">
        <f t="shared" si="338"/>
        <v>2329</v>
      </c>
      <c r="B3198">
        <f t="shared" si="339"/>
        <v>63</v>
      </c>
      <c r="C3198" s="10" t="str">
        <f>IF(B3198=B3197," ",(LOOKUP(B3198,'Co List'!$A$3:$A$362,'Co List'!$B$3:$B$362)))</f>
        <v xml:space="preserve"> </v>
      </c>
      <c r="D3198" s="8" t="s">
        <v>396</v>
      </c>
      <c r="E3198">
        <v>0</v>
      </c>
      <c r="F3198">
        <v>998.03300000000002</v>
      </c>
      <c r="G3198">
        <v>1401.12</v>
      </c>
      <c r="H3198">
        <v>0</v>
      </c>
    </row>
    <row r="3199" spans="1:8" x14ac:dyDescent="0.2">
      <c r="A3199">
        <f t="shared" si="338"/>
        <v>2330</v>
      </c>
      <c r="B3199">
        <f t="shared" si="339"/>
        <v>63</v>
      </c>
      <c r="C3199" s="10" t="str">
        <f>IF(B3199=B3198," ",(LOOKUP(B3199,'Co List'!$A$3:$A$362,'Co List'!$B$3:$B$362)))</f>
        <v xml:space="preserve"> </v>
      </c>
      <c r="D3199" s="6" t="s">
        <v>397</v>
      </c>
      <c r="E3199">
        <v>0</v>
      </c>
      <c r="F3199">
        <v>951.88300000000004</v>
      </c>
      <c r="G3199">
        <v>1355.04</v>
      </c>
      <c r="H3199">
        <v>0</v>
      </c>
    </row>
    <row r="3200" spans="1:8" x14ac:dyDescent="0.2">
      <c r="A3200">
        <f t="shared" si="338"/>
        <v>2331</v>
      </c>
      <c r="B3200">
        <f t="shared" si="339"/>
        <v>63</v>
      </c>
      <c r="C3200" s="10" t="str">
        <f>IF(B3200=B3199," ",(LOOKUP(B3200,'Co List'!$A$3:$A$362,'Co List'!$B$3:$B$362)))</f>
        <v xml:space="preserve"> </v>
      </c>
      <c r="D3200" s="6" t="s">
        <v>398</v>
      </c>
      <c r="E3200">
        <v>0</v>
      </c>
      <c r="F3200">
        <v>46.15</v>
      </c>
      <c r="G3200">
        <v>46.08</v>
      </c>
      <c r="H3200">
        <v>0</v>
      </c>
    </row>
    <row r="3201" spans="1:16" x14ac:dyDescent="0.2">
      <c r="A3201">
        <f t="shared" si="338"/>
        <v>2332</v>
      </c>
      <c r="B3201">
        <f t="shared" si="339"/>
        <v>63</v>
      </c>
      <c r="C3201" s="10" t="str">
        <f>IF(B3201=B3200," ",(LOOKUP(B3201,'Co List'!$A$3:$A$362,'Co List'!$B$3:$B$362)))</f>
        <v xml:space="preserve"> </v>
      </c>
      <c r="D3201" s="6" t="s">
        <v>399</v>
      </c>
      <c r="E3201">
        <v>0</v>
      </c>
      <c r="F3201">
        <v>0</v>
      </c>
      <c r="G3201">
        <v>0</v>
      </c>
      <c r="H3201">
        <v>0</v>
      </c>
    </row>
    <row r="3202" spans="1:16" x14ac:dyDescent="0.2">
      <c r="A3202">
        <f t="shared" si="338"/>
        <v>2333</v>
      </c>
      <c r="B3202">
        <f t="shared" si="339"/>
        <v>63</v>
      </c>
      <c r="C3202" s="10" t="str">
        <f>IF(B3202=B3201," ",(LOOKUP(B3202,'Co List'!$A$3:$A$362,'Co List'!$B$3:$B$362)))</f>
        <v xml:space="preserve"> </v>
      </c>
      <c r="D3202" s="6" t="s">
        <v>400</v>
      </c>
      <c r="E3202">
        <v>0</v>
      </c>
      <c r="F3202">
        <v>0</v>
      </c>
      <c r="G3202">
        <v>0</v>
      </c>
      <c r="H3202">
        <v>0</v>
      </c>
    </row>
    <row r="3203" spans="1:16" x14ac:dyDescent="0.2">
      <c r="A3203">
        <f t="shared" si="338"/>
        <v>2334</v>
      </c>
      <c r="B3203">
        <f t="shared" si="339"/>
        <v>63</v>
      </c>
      <c r="C3203" s="10" t="str">
        <f>IF(B3203=B3202," ",(LOOKUP(B3203,'Co List'!$A$3:$A$362,'Co List'!$B$3:$B$362)))</f>
        <v xml:space="preserve"> </v>
      </c>
      <c r="D3203" s="6" t="s">
        <v>401</v>
      </c>
      <c r="E3203">
        <v>0</v>
      </c>
      <c r="F3203">
        <v>0.63680972700000005</v>
      </c>
      <c r="G3203">
        <v>1.0569312</v>
      </c>
      <c r="H3203">
        <v>0</v>
      </c>
    </row>
    <row r="3204" spans="1:16" x14ac:dyDescent="0.2">
      <c r="A3204">
        <f t="shared" si="338"/>
        <v>2335</v>
      </c>
      <c r="B3204">
        <f t="shared" si="339"/>
        <v>63</v>
      </c>
      <c r="C3204" s="10" t="str">
        <f>IF(B3204=B3203," ",(LOOKUP(B3204,'Co List'!$A$3:$A$362,'Co List'!$B$3:$B$362)))</f>
        <v xml:space="preserve"> </v>
      </c>
      <c r="D3204" s="6" t="s">
        <v>402</v>
      </c>
      <c r="E3204">
        <v>0</v>
      </c>
      <c r="F3204">
        <v>3.1335849999999998E-2</v>
      </c>
      <c r="G3204">
        <v>7.7276159999999997E-2</v>
      </c>
      <c r="H3204">
        <v>0</v>
      </c>
    </row>
    <row r="3205" spans="1:16" x14ac:dyDescent="0.2">
      <c r="A3205">
        <f t="shared" ref="A3205:A3268" si="344">IF(A3204&gt;0,A3204+1,(IF($C$1=C3205,1,0)))</f>
        <v>2336</v>
      </c>
      <c r="B3205">
        <f t="shared" ref="B3205:B3268" si="345">IF(D3205=$D$3,B3204+1,B3204)</f>
        <v>63</v>
      </c>
      <c r="C3205" s="10" t="str">
        <f>IF(B3205=B3204," ",(LOOKUP(B3205,'Co List'!$A$3:$A$362,'Co List'!$B$3:$B$362)))</f>
        <v xml:space="preserve"> </v>
      </c>
      <c r="D3205" s="6" t="s">
        <v>403</v>
      </c>
      <c r="E3205">
        <v>0</v>
      </c>
      <c r="F3205">
        <v>5.5511151231257827E-17</v>
      </c>
      <c r="G3205">
        <v>0</v>
      </c>
      <c r="H3205">
        <v>0</v>
      </c>
    </row>
    <row r="3206" spans="1:16" x14ac:dyDescent="0.2">
      <c r="A3206">
        <f t="shared" si="344"/>
        <v>2337</v>
      </c>
      <c r="B3206">
        <f t="shared" si="345"/>
        <v>63</v>
      </c>
      <c r="C3206" s="10" t="str">
        <f>IF(B3206=B3205," ",(LOOKUP(B3206,'Co List'!$A$3:$A$362,'Co List'!$B$3:$B$362)))</f>
        <v xml:space="preserve"> </v>
      </c>
      <c r="D3206" s="6" t="s">
        <v>404</v>
      </c>
      <c r="E3206" s="11">
        <v>0</v>
      </c>
      <c r="F3206" s="11">
        <v>0.6681455770000001</v>
      </c>
      <c r="G3206" s="11">
        <v>1.13420736</v>
      </c>
      <c r="H3206" s="11">
        <v>0</v>
      </c>
    </row>
    <row r="3207" spans="1:16" x14ac:dyDescent="0.2">
      <c r="A3207">
        <f t="shared" si="344"/>
        <v>2338</v>
      </c>
      <c r="B3207">
        <f t="shared" si="345"/>
        <v>63</v>
      </c>
      <c r="C3207" s="10" t="str">
        <f>IF(B3207=B3206," ",(LOOKUP(B3207,'Co List'!$A$3:$A$362,'Co List'!$B$3:$B$362)))</f>
        <v xml:space="preserve"> </v>
      </c>
      <c r="D3207" s="6" t="s">
        <v>405</v>
      </c>
      <c r="E3207">
        <v>0</v>
      </c>
      <c r="F3207">
        <v>2.5499999999999998</v>
      </c>
      <c r="G3207">
        <v>46.34</v>
      </c>
      <c r="H3207">
        <v>0</v>
      </c>
    </row>
    <row r="3208" spans="1:16" x14ac:dyDescent="0.2">
      <c r="A3208">
        <f t="shared" si="344"/>
        <v>2339</v>
      </c>
      <c r="B3208">
        <f t="shared" si="345"/>
        <v>63</v>
      </c>
      <c r="C3208" s="10" t="str">
        <f>IF(B3208=B3207," ",(LOOKUP(B3208,'Co List'!$A$3:$A$362,'Co List'!$B$3:$B$362)))</f>
        <v xml:space="preserve"> </v>
      </c>
      <c r="D3208" s="6" t="s">
        <v>406</v>
      </c>
      <c r="E3208">
        <v>0</v>
      </c>
      <c r="F3208">
        <v>-2.77</v>
      </c>
      <c r="G3208">
        <v>7.6</v>
      </c>
      <c r="H3208">
        <v>0</v>
      </c>
    </row>
    <row r="3209" spans="1:16" x14ac:dyDescent="0.2">
      <c r="A3209">
        <f t="shared" si="344"/>
        <v>2340</v>
      </c>
      <c r="B3209">
        <f t="shared" si="345"/>
        <v>63</v>
      </c>
      <c r="C3209" s="10" t="str">
        <f>IF(B3209=B3208," ",(LOOKUP(B3209,'Co List'!$A$3:$A$362,'Co List'!$B$3:$B$362)))</f>
        <v xml:space="preserve"> </v>
      </c>
      <c r="D3209" s="6" t="s">
        <v>407</v>
      </c>
      <c r="E3209" s="11">
        <v>0</v>
      </c>
      <c r="F3209" s="11">
        <v>-4.17</v>
      </c>
      <c r="G3209" s="11">
        <v>12.56</v>
      </c>
      <c r="H3209" s="11">
        <v>0</v>
      </c>
    </row>
    <row r="3210" spans="1:16" x14ac:dyDescent="0.2">
      <c r="A3210">
        <f t="shared" si="344"/>
        <v>2341</v>
      </c>
      <c r="B3210">
        <f t="shared" si="345"/>
        <v>63</v>
      </c>
      <c r="C3210" s="10" t="str">
        <f>IF(B3210=B3209," ",(LOOKUP(B3210,'Co List'!$A$3:$A$362,'Co List'!$B$3:$B$362)))</f>
        <v xml:space="preserve"> </v>
      </c>
      <c r="D3210" s="6" t="s">
        <v>408</v>
      </c>
      <c r="E3210">
        <v>0</v>
      </c>
      <c r="F3210">
        <v>43.18</v>
      </c>
      <c r="G3210">
        <v>43.18</v>
      </c>
      <c r="H3210">
        <v>0</v>
      </c>
    </row>
    <row r="3211" spans="1:16" x14ac:dyDescent="0.2">
      <c r="A3211">
        <f t="shared" si="344"/>
        <v>2342</v>
      </c>
      <c r="B3211">
        <f t="shared" si="345"/>
        <v>63</v>
      </c>
      <c r="C3211" s="10" t="str">
        <f>IF(B3211=B3210," ",(LOOKUP(B3211,'Co List'!$A$3:$A$362,'Co List'!$B$3:$B$362)))</f>
        <v xml:space="preserve"> </v>
      </c>
      <c r="D3211" s="6" t="s">
        <v>409</v>
      </c>
      <c r="E3211">
        <v>0</v>
      </c>
      <c r="F3211">
        <v>0.63</v>
      </c>
      <c r="G3211">
        <v>1.06</v>
      </c>
      <c r="H3211">
        <v>0</v>
      </c>
    </row>
    <row r="3212" spans="1:16" x14ac:dyDescent="0.2">
      <c r="A3212">
        <f t="shared" si="344"/>
        <v>2343</v>
      </c>
      <c r="B3212">
        <f t="shared" si="345"/>
        <v>63</v>
      </c>
      <c r="C3212" s="10" t="str">
        <f>IF(B3212=B3211," ",(LOOKUP(B3212,'Co List'!$A$3:$A$362,'Co List'!$B$3:$B$362)))</f>
        <v xml:space="preserve"> </v>
      </c>
      <c r="D3212" s="6" t="s">
        <v>410</v>
      </c>
      <c r="E3212">
        <v>0</v>
      </c>
      <c r="F3212">
        <v>0.68222319700000011</v>
      </c>
      <c r="G3212">
        <v>1.4418857350000001</v>
      </c>
      <c r="H3212">
        <v>0</v>
      </c>
    </row>
    <row r="3213" spans="1:16" x14ac:dyDescent="0.2">
      <c r="A3213">
        <f t="shared" si="344"/>
        <v>2344</v>
      </c>
      <c r="B3213">
        <f t="shared" si="345"/>
        <v>63</v>
      </c>
      <c r="C3213" s="10" t="str">
        <f>IF(B3213=B3212," ",(LOOKUP(B3213,'Co List'!$A$3:$A$362,'Co List'!$B$3:$B$362)))</f>
        <v xml:space="preserve"> </v>
      </c>
      <c r="D3213" s="6" t="s">
        <v>411</v>
      </c>
      <c r="E3213">
        <v>0</v>
      </c>
      <c r="F3213">
        <v>0.6681455770000001</v>
      </c>
      <c r="G3213">
        <v>1.3558045223754152</v>
      </c>
      <c r="H3213">
        <v>0</v>
      </c>
    </row>
    <row r="3214" spans="1:16" x14ac:dyDescent="0.2">
      <c r="A3214">
        <f t="shared" si="344"/>
        <v>2345</v>
      </c>
      <c r="B3214">
        <f t="shared" si="345"/>
        <v>63</v>
      </c>
      <c r="C3214" s="10" t="str">
        <f>IF(B3214=B3213," ",(LOOKUP(B3214,'Co List'!$A$3:$A$362,'Co List'!$B$3:$B$362)))</f>
        <v xml:space="preserve"> </v>
      </c>
      <c r="D3214" s="6" t="s">
        <v>412</v>
      </c>
      <c r="E3214">
        <v>0</v>
      </c>
      <c r="F3214">
        <v>3.8145577000000097E-2</v>
      </c>
      <c r="G3214">
        <v>0.2958045223754151</v>
      </c>
      <c r="H3214">
        <v>0</v>
      </c>
    </row>
    <row r="3215" spans="1:16" ht="13.5" thickBot="1" x14ac:dyDescent="0.25">
      <c r="A3215">
        <f t="shared" si="344"/>
        <v>2346</v>
      </c>
      <c r="B3215">
        <f t="shared" si="345"/>
        <v>63</v>
      </c>
      <c r="C3215" s="10" t="str">
        <f>IF(B3215=B3214," ",(LOOKUP(B3215,'Co List'!$A$3:$A$362,'Co List'!$B$3:$B$362)))</f>
        <v xml:space="preserve"> </v>
      </c>
      <c r="D3215" s="9" t="s">
        <v>413</v>
      </c>
      <c r="E3215">
        <v>0</v>
      </c>
      <c r="F3215">
        <v>3</v>
      </c>
      <c r="G3215">
        <v>12</v>
      </c>
      <c r="H3215">
        <v>0</v>
      </c>
    </row>
    <row r="3216" spans="1:16" ht="15" x14ac:dyDescent="0.25">
      <c r="A3216">
        <f t="shared" si="344"/>
        <v>2347</v>
      </c>
      <c r="B3216">
        <f t="shared" si="345"/>
        <v>64</v>
      </c>
      <c r="C3216" s="10" t="str">
        <f>IF(B3216=B3215," ",(LOOKUP(B3216,'Co List'!$A$3:$A$362,'Co List'!$B$3:$B$362)))</f>
        <v>BHARAT RASAYAN</v>
      </c>
      <c r="D3216" s="4" t="s">
        <v>362</v>
      </c>
      <c r="E3216">
        <v>80.505856340859992</v>
      </c>
      <c r="F3216">
        <v>72.574555216880242</v>
      </c>
      <c r="G3216">
        <v>75.318071791522968</v>
      </c>
      <c r="H3216">
        <v>0</v>
      </c>
      <c r="J3216">
        <f t="shared" ref="J3216" si="346">COUNTIF(E3258:H3258,0)</f>
        <v>1</v>
      </c>
      <c r="K3216">
        <f>SUM(E3216:H3216)/(4-J3216)</f>
        <v>76.132827783087734</v>
      </c>
      <c r="L3216">
        <f>SUM(E3226:H3226)/(4-J3216)</f>
        <v>11504.984909844721</v>
      </c>
      <c r="M3216">
        <f>E3226</f>
        <v>14805.635238169907</v>
      </c>
      <c r="N3216">
        <f t="shared" ref="N3216" si="347">F3226</f>
        <v>6849.2560108552461</v>
      </c>
      <c r="O3216">
        <f t="shared" ref="O3216" si="348">G3226</f>
        <v>12860.063480509005</v>
      </c>
      <c r="P3216">
        <f t="shared" ref="P3216" si="349">H3226</f>
        <v>0</v>
      </c>
    </row>
    <row r="3217" spans="1:8" x14ac:dyDescent="0.2">
      <c r="A3217">
        <f t="shared" si="344"/>
        <v>2348</v>
      </c>
      <c r="B3217">
        <f t="shared" si="345"/>
        <v>64</v>
      </c>
      <c r="C3217" s="10" t="str">
        <f>IF(B3217=B3216," ",(LOOKUP(B3217,'Co List'!$A$3:$A$362,'Co List'!$B$3:$B$362)))</f>
        <v xml:space="preserve"> </v>
      </c>
      <c r="D3217" s="6" t="s">
        <v>364</v>
      </c>
      <c r="E3217">
        <v>4.0517799999999999</v>
      </c>
      <c r="F3217">
        <v>4.0042998868962583</v>
      </c>
      <c r="G3217">
        <v>3.9496081211626781</v>
      </c>
      <c r="H3217">
        <v>0</v>
      </c>
    </row>
    <row r="3218" spans="1:8" x14ac:dyDescent="0.2">
      <c r="A3218">
        <f t="shared" si="344"/>
        <v>2349</v>
      </c>
      <c r="B3218">
        <f t="shared" si="345"/>
        <v>64</v>
      </c>
      <c r="C3218" s="10" t="str">
        <f>IF(B3218=B3217," ",(LOOKUP(B3218,'Co List'!$A$3:$A$362,'Co List'!$B$3:$B$362)))</f>
        <v xml:space="preserve"> </v>
      </c>
      <c r="D3218" s="6" t="s">
        <v>365</v>
      </c>
      <c r="E3218">
        <v>0.82938666036321662</v>
      </c>
      <c r="F3218">
        <v>0.81736684563783291</v>
      </c>
      <c r="G3218">
        <v>0.79881121989526771</v>
      </c>
      <c r="H3218">
        <v>0</v>
      </c>
    </row>
    <row r="3219" spans="1:8" x14ac:dyDescent="0.2">
      <c r="A3219">
        <f t="shared" si="344"/>
        <v>2350</v>
      </c>
      <c r="B3219">
        <f t="shared" si="345"/>
        <v>64</v>
      </c>
      <c r="C3219" s="10" t="str">
        <f>IF(B3219=B3218," ",(LOOKUP(B3219,'Co List'!$A$3:$A$362,'Co List'!$B$3:$B$362)))</f>
        <v xml:space="preserve"> </v>
      </c>
      <c r="D3219" s="7" t="s">
        <v>366</v>
      </c>
      <c r="E3219">
        <v>14.592583518795495</v>
      </c>
      <c r="F3219">
        <v>7.3012003100471654</v>
      </c>
      <c r="G3219">
        <v>9.0948115137970333</v>
      </c>
      <c r="H3219">
        <v>0</v>
      </c>
    </row>
    <row r="3220" spans="1:8" x14ac:dyDescent="0.2">
      <c r="A3220">
        <f t="shared" si="344"/>
        <v>2351</v>
      </c>
      <c r="B3220">
        <f t="shared" si="345"/>
        <v>64</v>
      </c>
      <c r="C3220" s="10" t="str">
        <f>IF(B3220=B3219," ",(LOOKUP(B3220,'Co List'!$A$3:$A$362,'Co List'!$B$3:$B$362)))</f>
        <v xml:space="preserve"> </v>
      </c>
      <c r="D3220" s="6" t="s">
        <v>367</v>
      </c>
      <c r="E3220">
        <v>254830.21063975745</v>
      </c>
      <c r="F3220">
        <v>116483.94576284433</v>
      </c>
      <c r="G3220">
        <v>130824.65392175996</v>
      </c>
      <c r="H3220">
        <v>0</v>
      </c>
    </row>
    <row r="3221" spans="1:8" x14ac:dyDescent="0.2">
      <c r="A3221">
        <f t="shared" si="344"/>
        <v>2352</v>
      </c>
      <c r="B3221">
        <f t="shared" si="345"/>
        <v>64</v>
      </c>
      <c r="C3221" s="10" t="str">
        <f>IF(B3221=B3220," ",(LOOKUP(B3221,'Co List'!$A$3:$A$362,'Co List'!$B$3:$B$362)))</f>
        <v xml:space="preserve"> </v>
      </c>
      <c r="D3221" s="6" t="s">
        <v>368</v>
      </c>
      <c r="E3221">
        <v>0.34836788795693902</v>
      </c>
      <c r="F3221">
        <v>0.16115896496129992</v>
      </c>
      <c r="G3221">
        <v>0.30258972895315306</v>
      </c>
      <c r="H3221">
        <v>0</v>
      </c>
    </row>
    <row r="3222" spans="1:8" x14ac:dyDescent="0.2">
      <c r="A3222">
        <f t="shared" si="344"/>
        <v>2353</v>
      </c>
      <c r="B3222">
        <f t="shared" si="345"/>
        <v>64</v>
      </c>
      <c r="C3222" s="10" t="str">
        <f>IF(B3222=B3221," ",(LOOKUP(B3222,'Co List'!$A$3:$A$362,'Co List'!$B$3:$B$362)))</f>
        <v xml:space="preserve"> </v>
      </c>
      <c r="D3222" s="6" t="s">
        <v>369</v>
      </c>
      <c r="E3222">
        <v>152.32135018693319</v>
      </c>
      <c r="F3222">
        <v>69.184404150052998</v>
      </c>
      <c r="G3222">
        <v>82.48918204303402</v>
      </c>
      <c r="H3222">
        <v>0</v>
      </c>
    </row>
    <row r="3223" spans="1:8" x14ac:dyDescent="0.2">
      <c r="A3223">
        <f t="shared" si="344"/>
        <v>2354</v>
      </c>
      <c r="B3223">
        <f t="shared" si="345"/>
        <v>64</v>
      </c>
      <c r="C3223" s="10" t="str">
        <f>IF(B3223=B3222," ",(LOOKUP(B3223,'Co List'!$A$3:$A$362,'Co List'!$B$3:$B$362)))</f>
        <v xml:space="preserve"> </v>
      </c>
      <c r="D3223" s="6" t="s">
        <v>370</v>
      </c>
      <c r="E3223">
        <v>0</v>
      </c>
      <c r="F3223">
        <v>0</v>
      </c>
      <c r="G3223">
        <v>0</v>
      </c>
      <c r="H3223">
        <v>0</v>
      </c>
    </row>
    <row r="3224" spans="1:8" x14ac:dyDescent="0.2">
      <c r="A3224">
        <f t="shared" si="344"/>
        <v>2355</v>
      </c>
      <c r="B3224">
        <f t="shared" si="345"/>
        <v>64</v>
      </c>
      <c r="C3224" s="10" t="str">
        <f>IF(B3224=B3223," ",(LOOKUP(B3224,'Co List'!$A$3:$A$362,'Co List'!$B$3:$B$362)))</f>
        <v xml:space="preserve"> </v>
      </c>
      <c r="D3224" s="6" t="s">
        <v>371</v>
      </c>
      <c r="E3224">
        <v>33.292000770562773</v>
      </c>
      <c r="F3224">
        <v>50.489293777543459</v>
      </c>
      <c r="G3224">
        <v>44.125648100953093</v>
      </c>
      <c r="H3224">
        <v>0</v>
      </c>
    </row>
    <row r="3225" spans="1:8" x14ac:dyDescent="0.2">
      <c r="A3225">
        <f t="shared" si="344"/>
        <v>2356</v>
      </c>
      <c r="B3225">
        <f t="shared" si="345"/>
        <v>64</v>
      </c>
      <c r="C3225" s="10" t="str">
        <f>IF(B3225=B3224," ",(LOOKUP(B3225,'Co List'!$A$3:$A$362,'Co List'!$B$3:$B$362)))</f>
        <v xml:space="preserve"> </v>
      </c>
      <c r="D3225" s="6" t="s">
        <v>372</v>
      </c>
      <c r="E3225">
        <v>66.70799922943722</v>
      </c>
      <c r="F3225">
        <v>49.510706222456548</v>
      </c>
      <c r="G3225">
        <v>55.874351899046907</v>
      </c>
      <c r="H3225">
        <v>0</v>
      </c>
    </row>
    <row r="3226" spans="1:8" x14ac:dyDescent="0.2">
      <c r="A3226">
        <f t="shared" si="344"/>
        <v>2357</v>
      </c>
      <c r="B3226">
        <f t="shared" si="345"/>
        <v>64</v>
      </c>
      <c r="C3226" s="10" t="str">
        <f>IF(B3226=B3225," ",(LOOKUP(B3226,'Co List'!$A$3:$A$362,'Co List'!$B$3:$B$362)))</f>
        <v xml:space="preserve"> </v>
      </c>
      <c r="D3226" s="6" t="s">
        <v>373</v>
      </c>
      <c r="E3226">
        <v>14805.635238169907</v>
      </c>
      <c r="F3226">
        <v>6849.2560108552461</v>
      </c>
      <c r="G3226">
        <v>12860.063480509005</v>
      </c>
      <c r="H3226">
        <v>0</v>
      </c>
    </row>
    <row r="3227" spans="1:8" x14ac:dyDescent="0.2">
      <c r="A3227">
        <f t="shared" si="344"/>
        <v>2358</v>
      </c>
      <c r="B3227">
        <f t="shared" si="345"/>
        <v>64</v>
      </c>
      <c r="C3227" s="10" t="str">
        <f>IF(B3227=B3226," ",(LOOKUP(B3227,'Co List'!$A$3:$A$362,'Co List'!$B$3:$B$362)))</f>
        <v xml:space="preserve"> </v>
      </c>
      <c r="D3227" s="6" t="s">
        <v>374</v>
      </c>
      <c r="E3227">
        <v>14721.550980953138</v>
      </c>
      <c r="F3227">
        <v>6819.1842367206646</v>
      </c>
      <c r="G3227">
        <v>12802.779052679361</v>
      </c>
      <c r="H3227">
        <v>0</v>
      </c>
    </row>
    <row r="3228" spans="1:8" x14ac:dyDescent="0.2">
      <c r="A3228">
        <f t="shared" si="344"/>
        <v>2359</v>
      </c>
      <c r="B3228">
        <f t="shared" si="345"/>
        <v>64</v>
      </c>
      <c r="C3228" s="10" t="str">
        <f>IF(B3228=B3227," ",(LOOKUP(B3228,'Co List'!$A$3:$A$362,'Co List'!$B$3:$B$362)))</f>
        <v xml:space="preserve"> </v>
      </c>
      <c r="D3228" s="6" t="s">
        <v>375</v>
      </c>
      <c r="E3228">
        <v>33.068637552680997</v>
      </c>
      <c r="F3228">
        <v>12.321138760872323</v>
      </c>
      <c r="G3228">
        <v>23.022907712082642</v>
      </c>
      <c r="H3228">
        <v>0</v>
      </c>
    </row>
    <row r="3229" spans="1:8" x14ac:dyDescent="0.2">
      <c r="A3229">
        <f t="shared" si="344"/>
        <v>2360</v>
      </c>
      <c r="B3229">
        <f t="shared" si="345"/>
        <v>64</v>
      </c>
      <c r="C3229" s="10" t="str">
        <f>IF(B3229=B3228," ",(LOOKUP(B3229,'Co List'!$A$3:$A$362,'Co List'!$B$3:$B$362)))</f>
        <v xml:space="preserve"> </v>
      </c>
      <c r="D3229" s="6" t="s">
        <v>376</v>
      </c>
      <c r="E3229">
        <v>51.015619664086351</v>
      </c>
      <c r="F3229">
        <v>17.750635373709883</v>
      </c>
      <c r="G3229">
        <v>34.261520117560785</v>
      </c>
      <c r="H3229">
        <v>0</v>
      </c>
    </row>
    <row r="3230" spans="1:8" x14ac:dyDescent="0.2">
      <c r="A3230">
        <f t="shared" si="344"/>
        <v>2361</v>
      </c>
      <c r="B3230">
        <f t="shared" si="345"/>
        <v>64</v>
      </c>
      <c r="C3230" s="10" t="str">
        <f>IF(B3230=B3229," ",(LOOKUP(B3230,'Co List'!$A$3:$A$362,'Co List'!$B$3:$B$362)))</f>
        <v xml:space="preserve"> </v>
      </c>
      <c r="D3230" s="6" t="s">
        <v>377</v>
      </c>
      <c r="E3230">
        <v>4929.0921975782385</v>
      </c>
      <c r="F3230">
        <v>3458.1409888967587</v>
      </c>
      <c r="G3230">
        <v>5674.5863569685835</v>
      </c>
      <c r="H3230">
        <v>0</v>
      </c>
    </row>
    <row r="3231" spans="1:8" ht="15" x14ac:dyDescent="0.25">
      <c r="A3231">
        <f t="shared" si="344"/>
        <v>2362</v>
      </c>
      <c r="B3231">
        <f t="shared" si="345"/>
        <v>64</v>
      </c>
      <c r="C3231" s="10" t="str">
        <f>IF(B3231=B3230," ",(LOOKUP(B3231,'Co List'!$A$3:$A$362,'Co List'!$B$3:$B$362)))</f>
        <v xml:space="preserve"> </v>
      </c>
      <c r="D3231" s="8" t="s">
        <v>378</v>
      </c>
      <c r="E3231">
        <v>2625.7251600000009</v>
      </c>
      <c r="F3231">
        <v>2404.2717800000009</v>
      </c>
      <c r="G3231">
        <v>4460.6281200000003</v>
      </c>
      <c r="H3231">
        <v>0</v>
      </c>
    </row>
    <row r="3232" spans="1:8" ht="15" x14ac:dyDescent="0.25">
      <c r="A3232">
        <f t="shared" si="344"/>
        <v>2363</v>
      </c>
      <c r="B3232">
        <f t="shared" si="345"/>
        <v>64</v>
      </c>
      <c r="C3232" s="10" t="str">
        <f>IF(B3232=B3231," ",(LOOKUP(B3232,'Co List'!$A$3:$A$362,'Co List'!$B$3:$B$362)))</f>
        <v xml:space="preserve"> </v>
      </c>
      <c r="D3232" s="8" t="s">
        <v>379</v>
      </c>
      <c r="E3232">
        <v>2303.3670375782376</v>
      </c>
      <c r="F3232">
        <v>1053.8692088967584</v>
      </c>
      <c r="G3232">
        <v>1213.9582369685832</v>
      </c>
      <c r="H3232">
        <v>0</v>
      </c>
    </row>
    <row r="3233" spans="1:8" ht="15" x14ac:dyDescent="0.25">
      <c r="A3233">
        <f t="shared" si="344"/>
        <v>2364</v>
      </c>
      <c r="B3233">
        <f t="shared" si="345"/>
        <v>64</v>
      </c>
      <c r="C3233" s="10" t="str">
        <f>IF(B3233=B3232," ",(LOOKUP(B3233,'Co List'!$A$3:$A$362,'Co List'!$B$3:$B$362)))</f>
        <v xml:space="preserve"> </v>
      </c>
      <c r="D3233" s="8" t="s">
        <v>380</v>
      </c>
      <c r="E3233">
        <v>0</v>
      </c>
      <c r="F3233">
        <v>0</v>
      </c>
      <c r="G3233">
        <v>0</v>
      </c>
      <c r="H3233">
        <v>0</v>
      </c>
    </row>
    <row r="3234" spans="1:8" ht="15" x14ac:dyDescent="0.25">
      <c r="A3234">
        <f t="shared" si="344"/>
        <v>2365</v>
      </c>
      <c r="B3234">
        <f t="shared" si="345"/>
        <v>64</v>
      </c>
      <c r="C3234" s="10" t="str">
        <f>IF(B3234=B3233," ",(LOOKUP(B3234,'Co List'!$A$3:$A$362,'Co List'!$B$3:$B$362)))</f>
        <v xml:space="preserve"> </v>
      </c>
      <c r="D3234" s="8" t="s">
        <v>381</v>
      </c>
      <c r="E3234">
        <v>9876.5430405916686</v>
      </c>
      <c r="F3234">
        <v>3391.115021958487</v>
      </c>
      <c r="G3234">
        <v>7185.4771235404214</v>
      </c>
      <c r="H3234">
        <v>0</v>
      </c>
    </row>
    <row r="3235" spans="1:8" ht="15" x14ac:dyDescent="0.25">
      <c r="A3235">
        <f t="shared" si="344"/>
        <v>2366</v>
      </c>
      <c r="B3235">
        <f t="shared" si="345"/>
        <v>64</v>
      </c>
      <c r="C3235" s="10" t="str">
        <f>IF(B3235=B3234," ",(LOOKUP(B3235,'Co List'!$A$3:$A$362,'Co List'!$B$3:$B$362)))</f>
        <v xml:space="preserve"> </v>
      </c>
      <c r="D3235" s="8" t="s">
        <v>382</v>
      </c>
      <c r="E3235">
        <v>9876.5430405916686</v>
      </c>
      <c r="F3235">
        <v>3226.1312736766135</v>
      </c>
      <c r="G3235">
        <v>6422.7898862218344</v>
      </c>
      <c r="H3235">
        <v>0</v>
      </c>
    </row>
    <row r="3236" spans="1:8" ht="15" x14ac:dyDescent="0.25">
      <c r="A3236">
        <f t="shared" si="344"/>
        <v>2367</v>
      </c>
      <c r="B3236">
        <f t="shared" si="345"/>
        <v>64</v>
      </c>
      <c r="C3236" s="10" t="str">
        <f>IF(B3236=B3235," ",(LOOKUP(B3236,'Co List'!$A$3:$A$362,'Co List'!$B$3:$B$362)))</f>
        <v xml:space="preserve"> </v>
      </c>
      <c r="D3236" s="8" t="s">
        <v>383</v>
      </c>
      <c r="E3236">
        <v>0</v>
      </c>
      <c r="F3236">
        <v>164.98374828187383</v>
      </c>
      <c r="G3236">
        <v>762.68723731858688</v>
      </c>
      <c r="H3236">
        <v>0</v>
      </c>
    </row>
    <row r="3237" spans="1:8" x14ac:dyDescent="0.2">
      <c r="A3237">
        <f t="shared" si="344"/>
        <v>2368</v>
      </c>
      <c r="B3237">
        <f t="shared" si="345"/>
        <v>64</v>
      </c>
      <c r="C3237" s="10" t="str">
        <f>IF(B3237=B3236," ",(LOOKUP(B3237,'Co List'!$A$3:$A$362,'Co List'!$B$3:$B$362)))</f>
        <v xml:space="preserve"> </v>
      </c>
      <c r="D3237" s="6" t="s">
        <v>384</v>
      </c>
      <c r="E3237">
        <v>0</v>
      </c>
      <c r="F3237">
        <v>0</v>
      </c>
      <c r="G3237">
        <v>0</v>
      </c>
      <c r="H3237">
        <v>0</v>
      </c>
    </row>
    <row r="3238" spans="1:8" x14ac:dyDescent="0.2">
      <c r="A3238">
        <f t="shared" si="344"/>
        <v>2369</v>
      </c>
      <c r="B3238">
        <f t="shared" si="345"/>
        <v>64</v>
      </c>
      <c r="C3238" s="10" t="str">
        <f>IF(B3238=B3237," ",(LOOKUP(B3238,'Co List'!$A$3:$A$362,'Co List'!$B$3:$B$362)))</f>
        <v xml:space="preserve"> </v>
      </c>
      <c r="D3238" s="6" t="s">
        <v>385</v>
      </c>
      <c r="E3238">
        <v>2437.5812706000002</v>
      </c>
      <c r="F3238">
        <v>846.86839591001467</v>
      </c>
      <c r="G3238">
        <v>1819.2886238610361</v>
      </c>
      <c r="H3238">
        <v>0</v>
      </c>
    </row>
    <row r="3239" spans="1:8" x14ac:dyDescent="0.2">
      <c r="A3239">
        <f t="shared" si="344"/>
        <v>2370</v>
      </c>
      <c r="B3239">
        <f t="shared" si="345"/>
        <v>64</v>
      </c>
      <c r="C3239" s="10" t="str">
        <f>IF(B3239=B3238," ",(LOOKUP(B3239,'Co List'!$A$3:$A$362,'Co List'!$B$3:$B$362)))</f>
        <v xml:space="preserve"> </v>
      </c>
      <c r="D3239" s="6" t="s">
        <v>386</v>
      </c>
      <c r="E3239">
        <v>2437.5812706000002</v>
      </c>
      <c r="F3239">
        <v>796.22567703000004</v>
      </c>
      <c r="G3239">
        <v>1585.17735075</v>
      </c>
      <c r="H3239">
        <v>0</v>
      </c>
    </row>
    <row r="3240" spans="1:8" x14ac:dyDescent="0.2">
      <c r="A3240">
        <f t="shared" si="344"/>
        <v>2371</v>
      </c>
      <c r="B3240">
        <f t="shared" si="345"/>
        <v>64</v>
      </c>
      <c r="C3240" s="10" t="str">
        <f>IF(B3240=B3239," ",(LOOKUP(B3240,'Co List'!$A$3:$A$362,'Co List'!$B$3:$B$362)))</f>
        <v xml:space="preserve"> </v>
      </c>
      <c r="D3240" s="6" t="s">
        <v>387</v>
      </c>
      <c r="E3240">
        <v>0</v>
      </c>
      <c r="F3240">
        <v>0</v>
      </c>
      <c r="G3240">
        <v>0</v>
      </c>
      <c r="H3240">
        <v>0</v>
      </c>
    </row>
    <row r="3241" spans="1:8" x14ac:dyDescent="0.2">
      <c r="A3241">
        <f t="shared" si="344"/>
        <v>2372</v>
      </c>
      <c r="B3241">
        <f t="shared" si="345"/>
        <v>64</v>
      </c>
      <c r="C3241" s="10" t="str">
        <f>IF(B3241=B3240," ",(LOOKUP(B3241,'Co List'!$A$3:$A$362,'Co List'!$B$3:$B$362)))</f>
        <v xml:space="preserve"> </v>
      </c>
      <c r="D3241" s="6" t="s">
        <v>388</v>
      </c>
      <c r="E3241">
        <v>0</v>
      </c>
      <c r="F3241">
        <v>0</v>
      </c>
      <c r="G3241">
        <v>0</v>
      </c>
      <c r="H3241">
        <v>0</v>
      </c>
    </row>
    <row r="3242" spans="1:8" x14ac:dyDescent="0.2">
      <c r="A3242">
        <f t="shared" si="344"/>
        <v>2373</v>
      </c>
      <c r="B3242">
        <f t="shared" si="345"/>
        <v>64</v>
      </c>
      <c r="C3242" s="10" t="str">
        <f>IF(B3242=B3241," ",(LOOKUP(B3242,'Co List'!$A$3:$A$362,'Co List'!$B$3:$B$362)))</f>
        <v xml:space="preserve"> </v>
      </c>
      <c r="D3242" s="6" t="s">
        <v>389</v>
      </c>
      <c r="E3242">
        <v>0</v>
      </c>
      <c r="F3242">
        <v>50.642718880014613</v>
      </c>
      <c r="G3242">
        <v>234.11127311103604</v>
      </c>
      <c r="H3242">
        <v>0</v>
      </c>
    </row>
    <row r="3243" spans="1:8" x14ac:dyDescent="0.2">
      <c r="A3243">
        <f t="shared" si="344"/>
        <v>2374</v>
      </c>
      <c r="B3243">
        <f t="shared" si="345"/>
        <v>64</v>
      </c>
      <c r="C3243" s="10" t="str">
        <f>IF(B3243=B3242," ",(LOOKUP(B3243,'Co List'!$A$3:$A$362,'Co List'!$B$3:$B$362)))</f>
        <v xml:space="preserve"> </v>
      </c>
      <c r="D3243" s="6" t="s">
        <v>390</v>
      </c>
      <c r="E3243">
        <v>0</v>
      </c>
      <c r="F3243">
        <v>0</v>
      </c>
      <c r="G3243">
        <v>0</v>
      </c>
      <c r="H3243">
        <v>0</v>
      </c>
    </row>
    <row r="3244" spans="1:8" x14ac:dyDescent="0.2">
      <c r="A3244">
        <f t="shared" si="344"/>
        <v>2375</v>
      </c>
      <c r="B3244">
        <f t="shared" si="345"/>
        <v>64</v>
      </c>
      <c r="C3244" s="10" t="str">
        <f>IF(B3244=B3243," ",(LOOKUP(B3244,'Co List'!$A$3:$A$362,'Co List'!$B$3:$B$362)))</f>
        <v xml:space="preserve"> </v>
      </c>
      <c r="D3244" s="6" t="s">
        <v>391</v>
      </c>
      <c r="E3244">
        <v>0</v>
      </c>
      <c r="F3244">
        <v>0</v>
      </c>
      <c r="G3244">
        <v>0</v>
      </c>
      <c r="H3244">
        <v>0</v>
      </c>
    </row>
    <row r="3245" spans="1:8" x14ac:dyDescent="0.2">
      <c r="A3245">
        <f t="shared" si="344"/>
        <v>2376</v>
      </c>
      <c r="B3245">
        <f t="shared" si="345"/>
        <v>64</v>
      </c>
      <c r="C3245" s="10" t="str">
        <f>IF(B3245=B3244," ",(LOOKUP(B3245,'Co List'!$A$3:$A$362,'Co List'!$B$3:$B$362)))</f>
        <v xml:space="preserve"> </v>
      </c>
      <c r="D3245" s="6" t="s">
        <v>392</v>
      </c>
      <c r="E3245">
        <v>0</v>
      </c>
      <c r="F3245">
        <v>0</v>
      </c>
      <c r="G3245">
        <v>0</v>
      </c>
      <c r="H3245">
        <v>0</v>
      </c>
    </row>
    <row r="3246" spans="1:8" x14ac:dyDescent="0.2">
      <c r="A3246">
        <f t="shared" si="344"/>
        <v>2377</v>
      </c>
      <c r="B3246">
        <f t="shared" si="345"/>
        <v>64</v>
      </c>
      <c r="C3246" s="10" t="str">
        <f>IF(B3246=B3245," ",(LOOKUP(B3246,'Co List'!$A$3:$A$362,'Co List'!$B$3:$B$362)))</f>
        <v xml:space="preserve"> </v>
      </c>
      <c r="D3246" s="6" t="s">
        <v>393</v>
      </c>
      <c r="E3246">
        <v>0</v>
      </c>
      <c r="F3246">
        <v>0</v>
      </c>
      <c r="G3246">
        <v>0</v>
      </c>
      <c r="H3246">
        <v>0</v>
      </c>
    </row>
    <row r="3247" spans="1:8" ht="15" x14ac:dyDescent="0.25">
      <c r="A3247">
        <f t="shared" si="344"/>
        <v>2378</v>
      </c>
      <c r="B3247">
        <f t="shared" si="345"/>
        <v>64</v>
      </c>
      <c r="C3247" s="10" t="str">
        <f>IF(B3247=B3246," ",(LOOKUP(B3247,'Co List'!$A$3:$A$362,'Co List'!$B$3:$B$362)))</f>
        <v xml:space="preserve"> </v>
      </c>
      <c r="D3247" s="8" t="s">
        <v>394</v>
      </c>
      <c r="E3247">
        <v>0</v>
      </c>
      <c r="F3247">
        <v>0</v>
      </c>
      <c r="G3247">
        <v>0</v>
      </c>
      <c r="H3247">
        <v>0</v>
      </c>
    </row>
    <row r="3248" spans="1:8" ht="15" x14ac:dyDescent="0.25">
      <c r="A3248">
        <f t="shared" si="344"/>
        <v>2379</v>
      </c>
      <c r="B3248">
        <f t="shared" si="345"/>
        <v>64</v>
      </c>
      <c r="C3248" s="10" t="str">
        <f>IF(B3248=B3247," ",(LOOKUP(B3248,'Co List'!$A$3:$A$362,'Co List'!$B$3:$B$362)))</f>
        <v xml:space="preserve"> </v>
      </c>
      <c r="D3248" s="8" t="s">
        <v>395</v>
      </c>
      <c r="E3248">
        <v>2.0352722000000001</v>
      </c>
      <c r="F3248">
        <v>1.5145411263155308</v>
      </c>
      <c r="G3248">
        <v>3.7358951746317195</v>
      </c>
      <c r="H3248">
        <v>0</v>
      </c>
    </row>
    <row r="3249" spans="1:8" ht="15" x14ac:dyDescent="0.25">
      <c r="A3249">
        <f t="shared" si="344"/>
        <v>2380</v>
      </c>
      <c r="B3249">
        <f t="shared" si="345"/>
        <v>64</v>
      </c>
      <c r="C3249" s="10" t="str">
        <f>IF(B3249=B3248," ",(LOOKUP(B3249,'Co List'!$A$3:$A$362,'Co List'!$B$3:$B$362)))</f>
        <v xml:space="preserve"> </v>
      </c>
      <c r="D3249" s="8" t="s">
        <v>396</v>
      </c>
      <c r="E3249">
        <v>5943.0569999999998</v>
      </c>
      <c r="F3249">
        <v>4230.8310000000001</v>
      </c>
      <c r="G3249">
        <v>7103.7889999999998</v>
      </c>
      <c r="H3249">
        <v>0</v>
      </c>
    </row>
    <row r="3250" spans="1:8" x14ac:dyDescent="0.2">
      <c r="A3250">
        <f t="shared" si="344"/>
        <v>2381</v>
      </c>
      <c r="B3250">
        <f t="shared" si="345"/>
        <v>64</v>
      </c>
      <c r="C3250" s="10" t="str">
        <f>IF(B3250=B3249," ",(LOOKUP(B3250,'Co List'!$A$3:$A$362,'Co List'!$B$3:$B$362)))</f>
        <v xml:space="preserve"> </v>
      </c>
      <c r="D3250" s="6" t="s">
        <v>397</v>
      </c>
      <c r="E3250">
        <v>3241.636</v>
      </c>
      <c r="F3250">
        <v>3043.3820000000001</v>
      </c>
      <c r="G3250">
        <v>5718.7539999999999</v>
      </c>
      <c r="H3250">
        <v>0</v>
      </c>
    </row>
    <row r="3251" spans="1:8" x14ac:dyDescent="0.2">
      <c r="A3251">
        <f t="shared" si="344"/>
        <v>2382</v>
      </c>
      <c r="B3251">
        <f t="shared" si="345"/>
        <v>64</v>
      </c>
      <c r="C3251" s="10" t="str">
        <f>IF(B3251=B3250," ",(LOOKUP(B3251,'Co List'!$A$3:$A$362,'Co List'!$B$3:$B$362)))</f>
        <v xml:space="preserve"> </v>
      </c>
      <c r="D3251" s="6" t="s">
        <v>398</v>
      </c>
      <c r="E3251">
        <v>2701.4209999999998</v>
      </c>
      <c r="F3251">
        <v>1187.4490000000001</v>
      </c>
      <c r="G3251">
        <v>1385.0350000000001</v>
      </c>
      <c r="H3251">
        <v>0</v>
      </c>
    </row>
    <row r="3252" spans="1:8" x14ac:dyDescent="0.2">
      <c r="A3252">
        <f t="shared" si="344"/>
        <v>2383</v>
      </c>
      <c r="B3252">
        <f t="shared" si="345"/>
        <v>64</v>
      </c>
      <c r="C3252" s="10" t="str">
        <f>IF(B3252=B3251," ",(LOOKUP(B3252,'Co List'!$A$3:$A$362,'Co List'!$B$3:$B$362)))</f>
        <v xml:space="preserve"> </v>
      </c>
      <c r="D3252" s="6" t="s">
        <v>399</v>
      </c>
      <c r="E3252">
        <v>0</v>
      </c>
      <c r="F3252">
        <v>0</v>
      </c>
      <c r="G3252">
        <v>0</v>
      </c>
      <c r="H3252">
        <v>0</v>
      </c>
    </row>
    <row r="3253" spans="1:8" x14ac:dyDescent="0.2">
      <c r="A3253">
        <f t="shared" si="344"/>
        <v>2384</v>
      </c>
      <c r="B3253">
        <f t="shared" si="345"/>
        <v>64</v>
      </c>
      <c r="C3253" s="10" t="str">
        <f>IF(B3253=B3252," ",(LOOKUP(B3253,'Co List'!$A$3:$A$362,'Co List'!$B$3:$B$362)))</f>
        <v xml:space="preserve"> </v>
      </c>
      <c r="D3253" s="6" t="s">
        <v>400</v>
      </c>
      <c r="E3253">
        <v>0</v>
      </c>
      <c r="F3253">
        <v>0</v>
      </c>
      <c r="G3253">
        <v>0</v>
      </c>
      <c r="H3253">
        <v>0</v>
      </c>
    </row>
    <row r="3254" spans="1:8" x14ac:dyDescent="0.2">
      <c r="A3254">
        <f t="shared" si="344"/>
        <v>2385</v>
      </c>
      <c r="B3254">
        <f t="shared" si="345"/>
        <v>64</v>
      </c>
      <c r="C3254" s="10" t="str">
        <f>IF(B3254=B3253," ",(LOOKUP(B3254,'Co List'!$A$3:$A$362,'Co List'!$B$3:$B$362)))</f>
        <v xml:space="preserve"> </v>
      </c>
      <c r="D3254" s="6" t="s">
        <v>401</v>
      </c>
      <c r="E3254">
        <v>1.5657101880000002</v>
      </c>
      <c r="F3254">
        <v>1.7225542120000001</v>
      </c>
      <c r="G3254">
        <v>2.8479394920000001</v>
      </c>
      <c r="H3254">
        <v>0</v>
      </c>
    </row>
    <row r="3255" spans="1:8" x14ac:dyDescent="0.2">
      <c r="A3255">
        <f t="shared" si="344"/>
        <v>2386</v>
      </c>
      <c r="B3255">
        <f t="shared" si="345"/>
        <v>64</v>
      </c>
      <c r="C3255" s="10" t="str">
        <f>IF(B3255=B3254," ",(LOOKUP(B3255,'Co List'!$A$3:$A$362,'Co List'!$B$3:$B$362)))</f>
        <v xml:space="preserve"> </v>
      </c>
      <c r="D3255" s="6" t="s">
        <v>402</v>
      </c>
      <c r="E3255">
        <v>2.744643736</v>
      </c>
      <c r="F3255">
        <v>1.5234970670000001</v>
      </c>
      <c r="G3255">
        <v>2.0055306800000001</v>
      </c>
      <c r="H3255">
        <v>0</v>
      </c>
    </row>
    <row r="3256" spans="1:8" x14ac:dyDescent="0.2">
      <c r="A3256">
        <f t="shared" si="344"/>
        <v>2387</v>
      </c>
      <c r="B3256">
        <f t="shared" si="345"/>
        <v>64</v>
      </c>
      <c r="C3256" s="10" t="str">
        <f>IF(B3256=B3255," ",(LOOKUP(B3256,'Co List'!$A$3:$A$362,'Co List'!$B$3:$B$362)))</f>
        <v xml:space="preserve"> </v>
      </c>
      <c r="D3256" s="6" t="s">
        <v>403</v>
      </c>
      <c r="E3256">
        <v>0</v>
      </c>
      <c r="F3256">
        <v>0</v>
      </c>
      <c r="G3256">
        <v>0</v>
      </c>
      <c r="H3256">
        <v>0</v>
      </c>
    </row>
    <row r="3257" spans="1:8" x14ac:dyDescent="0.2">
      <c r="A3257">
        <f t="shared" si="344"/>
        <v>2388</v>
      </c>
      <c r="B3257">
        <f t="shared" si="345"/>
        <v>64</v>
      </c>
      <c r="C3257" s="10" t="str">
        <f>IF(B3257=B3256," ",(LOOKUP(B3257,'Co List'!$A$3:$A$362,'Co List'!$B$3:$B$362)))</f>
        <v xml:space="preserve"> </v>
      </c>
      <c r="D3257" s="6" t="s">
        <v>404</v>
      </c>
      <c r="E3257" s="11">
        <v>4.3103539240000002</v>
      </c>
      <c r="F3257" s="11">
        <v>3.246051279</v>
      </c>
      <c r="G3257" s="11">
        <v>4.8534701719999997</v>
      </c>
      <c r="H3257" s="11">
        <v>0</v>
      </c>
    </row>
    <row r="3258" spans="1:8" x14ac:dyDescent="0.2">
      <c r="A3258">
        <f t="shared" si="344"/>
        <v>2389</v>
      </c>
      <c r="B3258">
        <f t="shared" si="345"/>
        <v>64</v>
      </c>
      <c r="C3258" s="10" t="str">
        <f>IF(B3258=B3257," ",(LOOKUP(B3258,'Co List'!$A$3:$A$362,'Co List'!$B$3:$B$362)))</f>
        <v xml:space="preserve"> </v>
      </c>
      <c r="D3258" s="6" t="s">
        <v>405</v>
      </c>
      <c r="E3258">
        <v>101.46</v>
      </c>
      <c r="F3258">
        <v>93.81</v>
      </c>
      <c r="G3258">
        <v>141.4</v>
      </c>
      <c r="H3258">
        <v>0</v>
      </c>
    </row>
    <row r="3259" spans="1:8" x14ac:dyDescent="0.2">
      <c r="A3259">
        <f t="shared" si="344"/>
        <v>2390</v>
      </c>
      <c r="B3259">
        <f t="shared" si="345"/>
        <v>64</v>
      </c>
      <c r="C3259" s="10" t="str">
        <f>IF(B3259=B3258," ",(LOOKUP(B3259,'Co List'!$A$3:$A$362,'Co List'!$B$3:$B$362)))</f>
        <v xml:space="preserve"> </v>
      </c>
      <c r="D3259" s="6" t="s">
        <v>406</v>
      </c>
      <c r="E3259">
        <v>9.7200000000000006</v>
      </c>
      <c r="F3259">
        <v>9.9</v>
      </c>
      <c r="G3259">
        <v>15.59</v>
      </c>
      <c r="H3259">
        <v>0</v>
      </c>
    </row>
    <row r="3260" spans="1:8" x14ac:dyDescent="0.2">
      <c r="A3260">
        <f t="shared" si="344"/>
        <v>2391</v>
      </c>
      <c r="B3260">
        <f t="shared" si="345"/>
        <v>64</v>
      </c>
      <c r="C3260" s="10" t="str">
        <f>IF(B3260=B3259," ",(LOOKUP(B3260,'Co List'!$A$3:$A$362,'Co List'!$B$3:$B$362)))</f>
        <v xml:space="preserve"> </v>
      </c>
      <c r="D3260" s="6" t="s">
        <v>407</v>
      </c>
      <c r="E3260" s="11">
        <v>5.81</v>
      </c>
      <c r="F3260" s="11">
        <v>5.88</v>
      </c>
      <c r="G3260" s="11">
        <v>9.83</v>
      </c>
      <c r="H3260" s="11">
        <v>0</v>
      </c>
    </row>
    <row r="3261" spans="1:8" x14ac:dyDescent="0.2">
      <c r="A3261">
        <f t="shared" si="344"/>
        <v>2392</v>
      </c>
      <c r="B3261">
        <f t="shared" si="345"/>
        <v>64</v>
      </c>
      <c r="C3261" s="10" t="str">
        <f>IF(B3261=B3260," ",(LOOKUP(B3261,'Co List'!$A$3:$A$362,'Co List'!$B$3:$B$362)))</f>
        <v xml:space="preserve"> </v>
      </c>
      <c r="D3261" s="6" t="s">
        <v>408</v>
      </c>
      <c r="E3261">
        <v>4.25</v>
      </c>
      <c r="F3261">
        <v>4.25</v>
      </c>
      <c r="G3261">
        <v>4.25</v>
      </c>
      <c r="H3261">
        <v>0</v>
      </c>
    </row>
    <row r="3262" spans="1:8" x14ac:dyDescent="0.2">
      <c r="A3262">
        <f t="shared" si="344"/>
        <v>2393</v>
      </c>
      <c r="B3262">
        <f t="shared" si="345"/>
        <v>64</v>
      </c>
      <c r="C3262" s="10" t="str">
        <f>IF(B3262=B3261," ",(LOOKUP(B3262,'Co List'!$A$3:$A$362,'Co List'!$B$3:$B$362)))</f>
        <v xml:space="preserve"> </v>
      </c>
      <c r="D3262" s="6" t="s">
        <v>409</v>
      </c>
      <c r="E3262">
        <v>1.57</v>
      </c>
      <c r="F3262">
        <v>2.8005</v>
      </c>
      <c r="G3262">
        <v>2.9662999999999999</v>
      </c>
      <c r="H3262">
        <v>0</v>
      </c>
    </row>
    <row r="3263" spans="1:8" x14ac:dyDescent="0.2">
      <c r="A3263">
        <f t="shared" si="344"/>
        <v>2394</v>
      </c>
      <c r="B3263">
        <f t="shared" si="345"/>
        <v>64</v>
      </c>
      <c r="C3263" s="10" t="str">
        <f>IF(B3263=B3262," ",(LOOKUP(B3263,'Co List'!$A$3:$A$362,'Co List'!$B$3:$B$362)))</f>
        <v xml:space="preserve"> </v>
      </c>
      <c r="D3263" s="6" t="s">
        <v>410</v>
      </c>
      <c r="E3263">
        <v>8.0550459239999999</v>
      </c>
      <c r="F3263">
        <v>5.8177526030000006</v>
      </c>
      <c r="G3263">
        <v>10.177222952000001</v>
      </c>
      <c r="H3263">
        <v>0</v>
      </c>
    </row>
    <row r="3264" spans="1:8" x14ac:dyDescent="0.2">
      <c r="A3264">
        <f t="shared" si="344"/>
        <v>2395</v>
      </c>
      <c r="B3264">
        <f t="shared" si="345"/>
        <v>64</v>
      </c>
      <c r="C3264" s="10" t="str">
        <f>IF(B3264=B3263," ",(LOOKUP(B3264,'Co List'!$A$3:$A$362,'Co List'!$B$3:$B$362)))</f>
        <v xml:space="preserve"> </v>
      </c>
      <c r="D3264" s="6" t="s">
        <v>411</v>
      </c>
      <c r="E3264">
        <v>6.3456261240000007</v>
      </c>
      <c r="F3264">
        <v>4.7605924053155313</v>
      </c>
      <c r="G3264">
        <v>8.5893653466317197</v>
      </c>
      <c r="H3264">
        <v>0</v>
      </c>
    </row>
    <row r="3265" spans="1:16" x14ac:dyDescent="0.2">
      <c r="A3265">
        <f t="shared" si="344"/>
        <v>2396</v>
      </c>
      <c r="B3265">
        <f t="shared" si="345"/>
        <v>64</v>
      </c>
      <c r="C3265" s="10" t="str">
        <f>IF(B3265=B3264," ",(LOOKUP(B3265,'Co List'!$A$3:$A$362,'Co List'!$B$3:$B$362)))</f>
        <v xml:space="preserve"> </v>
      </c>
      <c r="D3265" s="6" t="s">
        <v>412</v>
      </c>
      <c r="E3265">
        <v>4.7756261240000004</v>
      </c>
      <c r="F3265">
        <v>1.9600924053155313</v>
      </c>
      <c r="G3265">
        <v>5.6230653466317193</v>
      </c>
      <c r="H3265">
        <v>0</v>
      </c>
    </row>
    <row r="3266" spans="1:16" ht="13.5" thickBot="1" x14ac:dyDescent="0.25">
      <c r="A3266">
        <f t="shared" si="344"/>
        <v>2397</v>
      </c>
      <c r="B3266">
        <f t="shared" si="345"/>
        <v>64</v>
      </c>
      <c r="C3266" s="10" t="str">
        <f>IF(B3266=B3265," ",(LOOKUP(B3266,'Co List'!$A$3:$A$362,'Co List'!$B$3:$B$362)))</f>
        <v xml:space="preserve"> </v>
      </c>
      <c r="D3266" s="9" t="s">
        <v>413</v>
      </c>
      <c r="E3266">
        <v>3</v>
      </c>
      <c r="F3266">
        <v>12</v>
      </c>
      <c r="G3266">
        <v>12</v>
      </c>
      <c r="H3266">
        <v>0</v>
      </c>
    </row>
    <row r="3267" spans="1:16" ht="15" x14ac:dyDescent="0.25">
      <c r="A3267">
        <f t="shared" si="344"/>
        <v>2398</v>
      </c>
      <c r="B3267">
        <f t="shared" si="345"/>
        <v>65</v>
      </c>
      <c r="C3267" s="10" t="str">
        <f>IF(B3267=B3266," ",(LOOKUP(B3267,'Co List'!$A$3:$A$362,'Co List'!$B$3:$B$362)))</f>
        <v>BHEEMA CEMENTS LTD.</v>
      </c>
      <c r="D3267" s="4" t="s">
        <v>362</v>
      </c>
      <c r="E3267">
        <v>86.735947376893023</v>
      </c>
      <c r="F3267">
        <v>91.65342373327772</v>
      </c>
      <c r="G3267">
        <v>95.828470425596308</v>
      </c>
      <c r="H3267">
        <v>95.689994204954303</v>
      </c>
      <c r="J3267">
        <f t="shared" ref="J3267" si="350">COUNTIF(E3309:H3309,0)</f>
        <v>0</v>
      </c>
      <c r="K3267">
        <f>SUM(E3267:H3267)/(4-J3267)</f>
        <v>92.476958935180335</v>
      </c>
      <c r="L3267">
        <f>SUM(E3277:H3277)/(4-J3267)</f>
        <v>128531.10988421325</v>
      </c>
      <c r="M3267">
        <f>E3277</f>
        <v>73991.500080483762</v>
      </c>
      <c r="N3267">
        <f t="shared" ref="N3267" si="351">F3277</f>
        <v>120707.52546613835</v>
      </c>
      <c r="O3267">
        <f t="shared" ref="O3267" si="352">G3277</f>
        <v>160370.46904316492</v>
      </c>
      <c r="P3267">
        <f t="shared" ref="P3267" si="353">H3277</f>
        <v>159054.94494706593</v>
      </c>
    </row>
    <row r="3268" spans="1:16" x14ac:dyDescent="0.2">
      <c r="A3268">
        <f t="shared" si="344"/>
        <v>2399</v>
      </c>
      <c r="B3268">
        <f t="shared" si="345"/>
        <v>65</v>
      </c>
      <c r="C3268" s="10" t="str">
        <f>IF(B3268=B3267," ",(LOOKUP(B3268,'Co List'!$A$3:$A$362,'Co List'!$B$3:$B$362)))</f>
        <v xml:space="preserve"> </v>
      </c>
      <c r="D3268" s="6" t="s">
        <v>364</v>
      </c>
      <c r="E3268">
        <v>4.0517799999999999</v>
      </c>
      <c r="F3268">
        <v>4.0517799999999999</v>
      </c>
      <c r="G3268">
        <v>4.0517799999999999</v>
      </c>
      <c r="H3268">
        <v>4.0517799999999999</v>
      </c>
    </row>
    <row r="3269" spans="1:16" x14ac:dyDescent="0.2">
      <c r="A3269">
        <f t="shared" ref="A3269:A3332" si="354">IF(A3268&gt;0,A3268+1,(IF($C$1=C3269,1,0)))</f>
        <v>2400</v>
      </c>
      <c r="B3269">
        <f t="shared" ref="B3269:B3332" si="355">IF(D3269=$D$3,B3268+1,B3268)</f>
        <v>65</v>
      </c>
      <c r="C3269" s="10" t="str">
        <f>IF(B3269=B3268," ",(LOOKUP(B3269,'Co List'!$A$3:$A$362,'Co List'!$B$3:$B$362)))</f>
        <v xml:space="preserve"> </v>
      </c>
      <c r="D3269" s="6" t="s">
        <v>365</v>
      </c>
      <c r="E3269">
        <v>0.8108218861871469</v>
      </c>
      <c r="F3269">
        <v>0.79026849824614798</v>
      </c>
      <c r="G3269">
        <v>0.7801645438349103</v>
      </c>
      <c r="H3269">
        <v>0.78025284384765692</v>
      </c>
    </row>
    <row r="3270" spans="1:16" x14ac:dyDescent="0.2">
      <c r="A3270">
        <f t="shared" si="354"/>
        <v>2401</v>
      </c>
      <c r="B3270">
        <f t="shared" si="355"/>
        <v>65</v>
      </c>
      <c r="C3270" s="10" t="str">
        <f>IF(B3270=B3269," ",(LOOKUP(B3270,'Co List'!$A$3:$A$362,'Co List'!$B$3:$B$362)))</f>
        <v xml:space="preserve"> </v>
      </c>
      <c r="D3270" s="7" t="s">
        <v>366</v>
      </c>
      <c r="E3270">
        <v>76.390150816109596</v>
      </c>
      <c r="F3270">
        <v>146.40087988615932</v>
      </c>
      <c r="G3270">
        <v>110.54695598205345</v>
      </c>
      <c r="H3270">
        <v>93.826654640789243</v>
      </c>
    </row>
    <row r="3271" spans="1:16" x14ac:dyDescent="0.2">
      <c r="A3271">
        <f t="shared" si="354"/>
        <v>2402</v>
      </c>
      <c r="B3271">
        <f t="shared" si="355"/>
        <v>65</v>
      </c>
      <c r="C3271" s="10" t="str">
        <f>IF(B3271=B3270," ",(LOOKUP(B3271,'Co List'!$A$3:$A$362,'Co List'!$B$3:$B$362)))</f>
        <v xml:space="preserve"> </v>
      </c>
      <c r="D3271" s="6" t="s">
        <v>367</v>
      </c>
      <c r="E3271">
        <v>1485773.0939856176</v>
      </c>
      <c r="F3271">
        <v>-559608.37026489736</v>
      </c>
      <c r="G3271">
        <v>-3150696.8377832007</v>
      </c>
      <c r="H3271">
        <v>-831442.47227948741</v>
      </c>
    </row>
    <row r="3272" spans="1:16" x14ac:dyDescent="0.2">
      <c r="A3272">
        <f t="shared" si="354"/>
        <v>2403</v>
      </c>
      <c r="B3272">
        <f t="shared" si="355"/>
        <v>65</v>
      </c>
      <c r="C3272" s="10" t="str">
        <f>IF(B3272=B3271," ",(LOOKUP(B3272,'Co List'!$A$3:$A$362,'Co List'!$B$3:$B$362)))</f>
        <v xml:space="preserve"> </v>
      </c>
      <c r="D3272" s="6" t="s">
        <v>368</v>
      </c>
      <c r="E3272">
        <v>0.27942409395953083</v>
      </c>
      <c r="F3272">
        <v>0.45584412940384572</v>
      </c>
      <c r="G3272">
        <v>0.34562601086888994</v>
      </c>
      <c r="H3272">
        <v>0.30753082936400994</v>
      </c>
    </row>
    <row r="3273" spans="1:16" x14ac:dyDescent="0.2">
      <c r="A3273">
        <f t="shared" si="354"/>
        <v>2404</v>
      </c>
      <c r="B3273">
        <f t="shared" si="355"/>
        <v>65</v>
      </c>
      <c r="C3273" s="10" t="str">
        <f>IF(B3273=B3272," ",(LOOKUP(B3273,'Co List'!$A$3:$A$362,'Co List'!$B$3:$B$362)))</f>
        <v xml:space="preserve"> </v>
      </c>
      <c r="D3273" s="6" t="s">
        <v>369</v>
      </c>
      <c r="E3273">
        <v>307.78494209851817</v>
      </c>
      <c r="F3273">
        <v>-2182.7762290440928</v>
      </c>
      <c r="G3273">
        <v>1544.9948848089105</v>
      </c>
      <c r="H3273">
        <v>1302.6613017777718</v>
      </c>
    </row>
    <row r="3274" spans="1:16" x14ac:dyDescent="0.2">
      <c r="A3274">
        <f t="shared" si="354"/>
        <v>2405</v>
      </c>
      <c r="B3274">
        <f t="shared" si="355"/>
        <v>65</v>
      </c>
      <c r="C3274" s="10" t="str">
        <f>IF(B3274=B3273," ",(LOOKUP(B3274,'Co List'!$A$3:$A$362,'Co List'!$B$3:$B$362)))</f>
        <v xml:space="preserve"> </v>
      </c>
      <c r="D3274" s="6" t="s">
        <v>370</v>
      </c>
      <c r="E3274">
        <v>0</v>
      </c>
      <c r="F3274">
        <v>0</v>
      </c>
      <c r="G3274">
        <v>0</v>
      </c>
      <c r="H3274">
        <v>0</v>
      </c>
    </row>
    <row r="3275" spans="1:16" x14ac:dyDescent="0.2">
      <c r="A3275">
        <f t="shared" si="354"/>
        <v>2406</v>
      </c>
      <c r="B3275">
        <f t="shared" si="355"/>
        <v>65</v>
      </c>
      <c r="C3275" s="10" t="str">
        <f>IF(B3275=B3274," ",(LOOKUP(B3275,'Co List'!$A$3:$A$362,'Co List'!$B$3:$B$362)))</f>
        <v xml:space="preserve"> </v>
      </c>
      <c r="D3275" s="6" t="s">
        <v>371</v>
      </c>
      <c r="E3275">
        <v>20.124843234865658</v>
      </c>
      <c r="F3275">
        <v>17.13970384739611</v>
      </c>
      <c r="G3275">
        <v>12.839203366677181</v>
      </c>
      <c r="H3275">
        <v>19.748791300616141</v>
      </c>
    </row>
    <row r="3276" spans="1:16" x14ac:dyDescent="0.2">
      <c r="A3276">
        <f t="shared" si="354"/>
        <v>2407</v>
      </c>
      <c r="B3276">
        <f t="shared" si="355"/>
        <v>65</v>
      </c>
      <c r="C3276" s="10" t="str">
        <f>IF(B3276=B3275," ",(LOOKUP(B3276,'Co List'!$A$3:$A$362,'Co List'!$B$3:$B$362)))</f>
        <v xml:space="preserve"> </v>
      </c>
      <c r="D3276" s="6" t="s">
        <v>372</v>
      </c>
      <c r="E3276">
        <v>79.875156765134335</v>
      </c>
      <c r="F3276">
        <v>82.86029615260388</v>
      </c>
      <c r="G3276">
        <v>87.160796633322818</v>
      </c>
      <c r="H3276">
        <v>80.251208699383852</v>
      </c>
    </row>
    <row r="3277" spans="1:16" x14ac:dyDescent="0.2">
      <c r="A3277">
        <f t="shared" si="354"/>
        <v>2408</v>
      </c>
      <c r="B3277">
        <f t="shared" si="355"/>
        <v>65</v>
      </c>
      <c r="C3277" s="10" t="str">
        <f>IF(B3277=B3276," ",(LOOKUP(B3277,'Co List'!$A$3:$A$362,'Co List'!$B$3:$B$362)))</f>
        <v xml:space="preserve"> </v>
      </c>
      <c r="D3277" s="6" t="s">
        <v>373</v>
      </c>
      <c r="E3277">
        <v>73991.500080483762</v>
      </c>
      <c r="F3277">
        <v>120707.52546613835</v>
      </c>
      <c r="G3277">
        <v>160370.46904316492</v>
      </c>
      <c r="H3277">
        <v>159054.94494706593</v>
      </c>
    </row>
    <row r="3278" spans="1:16" x14ac:dyDescent="0.2">
      <c r="A3278">
        <f t="shared" si="354"/>
        <v>2409</v>
      </c>
      <c r="B3278">
        <f t="shared" si="355"/>
        <v>65</v>
      </c>
      <c r="C3278" s="10" t="str">
        <f>IF(B3278=B3277," ",(LOOKUP(B3278,'Co List'!$A$3:$A$362,'Co List'!$B$3:$B$362)))</f>
        <v xml:space="preserve"> </v>
      </c>
      <c r="D3278" s="6" t="s">
        <v>374</v>
      </c>
      <c r="E3278">
        <v>73565.383797668706</v>
      </c>
      <c r="F3278">
        <v>119987.19722978964</v>
      </c>
      <c r="G3278">
        <v>159363.73046982542</v>
      </c>
      <c r="H3278">
        <v>158135.03862059614</v>
      </c>
    </row>
    <row r="3279" spans="1:16" x14ac:dyDescent="0.2">
      <c r="A3279">
        <f t="shared" si="354"/>
        <v>2410</v>
      </c>
      <c r="B3279">
        <f t="shared" si="355"/>
        <v>65</v>
      </c>
      <c r="C3279" s="10" t="str">
        <f>IF(B3279=B3278," ",(LOOKUP(B3279,'Co List'!$A$3:$A$362,'Co List'!$B$3:$B$362)))</f>
        <v xml:space="preserve"> </v>
      </c>
      <c r="D3279" s="6" t="s">
        <v>375</v>
      </c>
      <c r="E3279">
        <v>152.96363720747061</v>
      </c>
      <c r="F3279">
        <v>258.3970335260791</v>
      </c>
      <c r="G3279">
        <v>361.14968646633866</v>
      </c>
      <c r="H3279">
        <v>330.13016487414524</v>
      </c>
    </row>
    <row r="3280" spans="1:16" x14ac:dyDescent="0.2">
      <c r="A3280">
        <f t="shared" si="354"/>
        <v>2411</v>
      </c>
      <c r="B3280">
        <f t="shared" si="355"/>
        <v>65</v>
      </c>
      <c r="C3280" s="10" t="str">
        <f>IF(B3280=B3279," ",(LOOKUP(B3280,'Co List'!$A$3:$A$362,'Co List'!$B$3:$B$362)))</f>
        <v xml:space="preserve"> </v>
      </c>
      <c r="D3280" s="6" t="s">
        <v>376</v>
      </c>
      <c r="E3280">
        <v>273.15264560758118</v>
      </c>
      <c r="F3280">
        <v>461.93120282262913</v>
      </c>
      <c r="G3280">
        <v>645.58888687319063</v>
      </c>
      <c r="H3280">
        <v>589.77616159565036</v>
      </c>
    </row>
    <row r="3281" spans="1:8" x14ac:dyDescent="0.2">
      <c r="A3281">
        <f t="shared" si="354"/>
        <v>2412</v>
      </c>
      <c r="B3281">
        <f t="shared" si="355"/>
        <v>65</v>
      </c>
      <c r="C3281" s="10" t="str">
        <f>IF(B3281=B3280," ",(LOOKUP(B3281,'Co List'!$A$3:$A$362,'Co List'!$B$3:$B$362)))</f>
        <v xml:space="preserve"> </v>
      </c>
      <c r="D3281" s="6" t="s">
        <v>377</v>
      </c>
      <c r="E3281">
        <v>14890.673398322855</v>
      </c>
      <c r="F3281">
        <v>20688.912386416356</v>
      </c>
      <c r="G3281">
        <v>20590.290660546016</v>
      </c>
      <c r="H3281">
        <v>31411.429130905944</v>
      </c>
    </row>
    <row r="3282" spans="1:8" ht="15" x14ac:dyDescent="0.25">
      <c r="A3282">
        <f t="shared" si="354"/>
        <v>2413</v>
      </c>
      <c r="B3282">
        <f t="shared" si="355"/>
        <v>65</v>
      </c>
      <c r="C3282" s="10" t="str">
        <f>IF(B3282=B3281," ",(LOOKUP(B3282,'Co List'!$A$3:$A$362,'Co List'!$B$3:$B$362)))</f>
        <v xml:space="preserve"> </v>
      </c>
      <c r="D3282" s="8" t="s">
        <v>378</v>
      </c>
      <c r="E3282">
        <v>14794.048980000001</v>
      </c>
      <c r="F3282">
        <v>20668.371050000002</v>
      </c>
      <c r="G3282">
        <v>20552.72622</v>
      </c>
      <c r="H3282">
        <v>31274.153820000007</v>
      </c>
    </row>
    <row r="3283" spans="1:8" ht="15" x14ac:dyDescent="0.25">
      <c r="A3283">
        <f t="shared" si="354"/>
        <v>2414</v>
      </c>
      <c r="B3283">
        <f t="shared" si="355"/>
        <v>65</v>
      </c>
      <c r="C3283" s="10" t="str">
        <f>IF(B3283=B3282," ",(LOOKUP(B3283,'Co List'!$A$3:$A$362,'Co List'!$B$3:$B$362)))</f>
        <v xml:space="preserve"> </v>
      </c>
      <c r="D3283" s="8" t="s">
        <v>379</v>
      </c>
      <c r="E3283">
        <v>96.624418322853842</v>
      </c>
      <c r="F3283">
        <v>20.541336416356412</v>
      </c>
      <c r="G3283">
        <v>37.564440546012854</v>
      </c>
      <c r="H3283">
        <v>137.2753109059403</v>
      </c>
    </row>
    <row r="3284" spans="1:8" ht="15" x14ac:dyDescent="0.25">
      <c r="A3284">
        <f t="shared" si="354"/>
        <v>2415</v>
      </c>
      <c r="B3284">
        <f t="shared" si="355"/>
        <v>65</v>
      </c>
      <c r="C3284" s="10" t="str">
        <f>IF(B3284=B3283," ",(LOOKUP(B3284,'Co List'!$A$3:$A$362,'Co List'!$B$3:$B$362)))</f>
        <v xml:space="preserve"> </v>
      </c>
      <c r="D3284" s="8" t="s">
        <v>380</v>
      </c>
      <c r="E3284">
        <v>-1.7053025658242404E-13</v>
      </c>
      <c r="F3284">
        <v>-2.2417623313231161E-12</v>
      </c>
      <c r="G3284">
        <v>2.3945290195115376E-12</v>
      </c>
      <c r="H3284">
        <v>-2.6432189770275727E-12</v>
      </c>
    </row>
    <row r="3285" spans="1:8" ht="15" x14ac:dyDescent="0.25">
      <c r="A3285">
        <f t="shared" si="354"/>
        <v>2416</v>
      </c>
      <c r="B3285">
        <f t="shared" si="355"/>
        <v>65</v>
      </c>
      <c r="C3285" s="10" t="str">
        <f>IF(B3285=B3284," ",(LOOKUP(B3285,'Co List'!$A$3:$A$362,'Co List'!$B$3:$B$362)))</f>
        <v xml:space="preserve"> </v>
      </c>
      <c r="D3285" s="8" t="s">
        <v>381</v>
      </c>
      <c r="E3285">
        <v>59100.826682160907</v>
      </c>
      <c r="F3285">
        <v>100018.61307972198</v>
      </c>
      <c r="G3285">
        <v>139780.17838261891</v>
      </c>
      <c r="H3285">
        <v>127643.51581615998</v>
      </c>
    </row>
    <row r="3286" spans="1:8" ht="15" x14ac:dyDescent="0.25">
      <c r="A3286">
        <f t="shared" si="354"/>
        <v>2417</v>
      </c>
      <c r="B3286">
        <f t="shared" si="355"/>
        <v>65</v>
      </c>
      <c r="C3286" s="10" t="str">
        <f>IF(B3286=B3285," ",(LOOKUP(B3286,'Co List'!$A$3:$A$362,'Co List'!$B$3:$B$362)))</f>
        <v xml:space="preserve"> </v>
      </c>
      <c r="D3286" s="8" t="s">
        <v>382</v>
      </c>
      <c r="E3286">
        <v>59100.826682160907</v>
      </c>
      <c r="F3286">
        <v>100018.61307972198</v>
      </c>
      <c r="G3286">
        <v>139780.17838261891</v>
      </c>
      <c r="H3286">
        <v>127643.51581615998</v>
      </c>
    </row>
    <row r="3287" spans="1:8" ht="15" x14ac:dyDescent="0.25">
      <c r="A3287">
        <f t="shared" si="354"/>
        <v>2418</v>
      </c>
      <c r="B3287">
        <f t="shared" si="355"/>
        <v>65</v>
      </c>
      <c r="C3287" s="10" t="str">
        <f>IF(B3287=B3286," ",(LOOKUP(B3287,'Co List'!$A$3:$A$362,'Co List'!$B$3:$B$362)))</f>
        <v xml:space="preserve"> </v>
      </c>
      <c r="D3287" s="8" t="s">
        <v>383</v>
      </c>
      <c r="E3287">
        <v>0</v>
      </c>
      <c r="F3287">
        <v>0</v>
      </c>
      <c r="G3287">
        <v>0</v>
      </c>
      <c r="H3287">
        <v>0</v>
      </c>
    </row>
    <row r="3288" spans="1:8" x14ac:dyDescent="0.2">
      <c r="A3288">
        <f t="shared" si="354"/>
        <v>2419</v>
      </c>
      <c r="B3288">
        <f t="shared" si="355"/>
        <v>65</v>
      </c>
      <c r="C3288" s="10" t="str">
        <f>IF(B3288=B3287," ",(LOOKUP(B3288,'Co List'!$A$3:$A$362,'Co List'!$B$3:$B$362)))</f>
        <v xml:space="preserve"> </v>
      </c>
      <c r="D3288" s="6" t="s">
        <v>384</v>
      </c>
      <c r="E3288">
        <v>0</v>
      </c>
      <c r="F3288">
        <v>0</v>
      </c>
      <c r="G3288">
        <v>0</v>
      </c>
      <c r="H3288">
        <v>0</v>
      </c>
    </row>
    <row r="3289" spans="1:8" x14ac:dyDescent="0.2">
      <c r="A3289">
        <f t="shared" si="354"/>
        <v>2420</v>
      </c>
      <c r="B3289">
        <f t="shared" si="355"/>
        <v>65</v>
      </c>
      <c r="C3289" s="10" t="str">
        <f>IF(B3289=B3288," ",(LOOKUP(B3289,'Co List'!$A$3:$A$362,'Co List'!$B$3:$B$362)))</f>
        <v xml:space="preserve"> </v>
      </c>
      <c r="D3289" s="6" t="s">
        <v>385</v>
      </c>
      <c r="E3289">
        <v>14586.385905000001</v>
      </c>
      <c r="F3289">
        <v>24685.104591000003</v>
      </c>
      <c r="G3289">
        <v>34498.462005000001</v>
      </c>
      <c r="H3289">
        <v>31503.071691000001</v>
      </c>
    </row>
    <row r="3290" spans="1:8" x14ac:dyDescent="0.2">
      <c r="A3290">
        <f t="shared" si="354"/>
        <v>2421</v>
      </c>
      <c r="B3290">
        <f t="shared" si="355"/>
        <v>65</v>
      </c>
      <c r="C3290" s="10" t="str">
        <f>IF(B3290=B3289," ",(LOOKUP(B3290,'Co List'!$A$3:$A$362,'Co List'!$B$3:$B$362)))</f>
        <v xml:space="preserve"> </v>
      </c>
      <c r="D3290" s="6" t="s">
        <v>386</v>
      </c>
      <c r="E3290">
        <v>14586.385905000001</v>
      </c>
      <c r="F3290">
        <v>24685.104591000003</v>
      </c>
      <c r="G3290">
        <v>34498.462005000001</v>
      </c>
      <c r="H3290">
        <v>31503.071691000001</v>
      </c>
    </row>
    <row r="3291" spans="1:8" x14ac:dyDescent="0.2">
      <c r="A3291">
        <f t="shared" si="354"/>
        <v>2422</v>
      </c>
      <c r="B3291">
        <f t="shared" si="355"/>
        <v>65</v>
      </c>
      <c r="C3291" s="10" t="str">
        <f>IF(B3291=B3290," ",(LOOKUP(B3291,'Co List'!$A$3:$A$362,'Co List'!$B$3:$B$362)))</f>
        <v xml:space="preserve"> </v>
      </c>
      <c r="D3291" s="6" t="s">
        <v>387</v>
      </c>
      <c r="E3291">
        <v>0</v>
      </c>
      <c r="F3291">
        <v>0</v>
      </c>
      <c r="G3291">
        <v>0</v>
      </c>
      <c r="H3291">
        <v>0</v>
      </c>
    </row>
    <row r="3292" spans="1:8" x14ac:dyDescent="0.2">
      <c r="A3292">
        <f t="shared" si="354"/>
        <v>2423</v>
      </c>
      <c r="B3292">
        <f t="shared" si="355"/>
        <v>65</v>
      </c>
      <c r="C3292" s="10" t="str">
        <f>IF(B3292=B3291," ",(LOOKUP(B3292,'Co List'!$A$3:$A$362,'Co List'!$B$3:$B$362)))</f>
        <v xml:space="preserve"> </v>
      </c>
      <c r="D3292" s="6" t="s">
        <v>388</v>
      </c>
      <c r="E3292">
        <v>0</v>
      </c>
      <c r="F3292">
        <v>0</v>
      </c>
      <c r="G3292">
        <v>0</v>
      </c>
      <c r="H3292">
        <v>0</v>
      </c>
    </row>
    <row r="3293" spans="1:8" x14ac:dyDescent="0.2">
      <c r="A3293">
        <f t="shared" si="354"/>
        <v>2424</v>
      </c>
      <c r="B3293">
        <f t="shared" si="355"/>
        <v>65</v>
      </c>
      <c r="C3293" s="10" t="str">
        <f>IF(B3293=B3292," ",(LOOKUP(B3293,'Co List'!$A$3:$A$362,'Co List'!$B$3:$B$362)))</f>
        <v xml:space="preserve"> </v>
      </c>
      <c r="D3293" s="6" t="s">
        <v>389</v>
      </c>
      <c r="E3293">
        <v>0</v>
      </c>
      <c r="F3293">
        <v>0</v>
      </c>
      <c r="G3293">
        <v>0</v>
      </c>
      <c r="H3293">
        <v>0</v>
      </c>
    </row>
    <row r="3294" spans="1:8" x14ac:dyDescent="0.2">
      <c r="A3294">
        <f t="shared" si="354"/>
        <v>2425</v>
      </c>
      <c r="B3294">
        <f t="shared" si="355"/>
        <v>65</v>
      </c>
      <c r="C3294" s="10" t="str">
        <f>IF(B3294=B3293," ",(LOOKUP(B3294,'Co List'!$A$3:$A$362,'Co List'!$B$3:$B$362)))</f>
        <v xml:space="preserve"> </v>
      </c>
      <c r="D3294" s="6" t="s">
        <v>390</v>
      </c>
      <c r="E3294">
        <v>0</v>
      </c>
      <c r="F3294">
        <v>0</v>
      </c>
      <c r="G3294">
        <v>0</v>
      </c>
      <c r="H3294">
        <v>0</v>
      </c>
    </row>
    <row r="3295" spans="1:8" x14ac:dyDescent="0.2">
      <c r="A3295">
        <f t="shared" si="354"/>
        <v>2426</v>
      </c>
      <c r="B3295">
        <f t="shared" si="355"/>
        <v>65</v>
      </c>
      <c r="C3295" s="10" t="str">
        <f>IF(B3295=B3294," ",(LOOKUP(B3295,'Co List'!$A$3:$A$362,'Co List'!$B$3:$B$362)))</f>
        <v xml:space="preserve"> </v>
      </c>
      <c r="D3295" s="6" t="s">
        <v>391</v>
      </c>
      <c r="E3295">
        <v>0</v>
      </c>
      <c r="F3295">
        <v>0</v>
      </c>
      <c r="G3295">
        <v>0</v>
      </c>
      <c r="H3295">
        <v>0</v>
      </c>
    </row>
    <row r="3296" spans="1:8" x14ac:dyDescent="0.2">
      <c r="A3296">
        <f t="shared" si="354"/>
        <v>2427</v>
      </c>
      <c r="B3296">
        <f t="shared" si="355"/>
        <v>65</v>
      </c>
      <c r="C3296" s="10" t="str">
        <f>IF(B3296=B3295," ",(LOOKUP(B3296,'Co List'!$A$3:$A$362,'Co List'!$B$3:$B$362)))</f>
        <v xml:space="preserve"> </v>
      </c>
      <c r="D3296" s="6" t="s">
        <v>392</v>
      </c>
      <c r="E3296">
        <v>0</v>
      </c>
      <c r="F3296">
        <v>0</v>
      </c>
      <c r="G3296">
        <v>0</v>
      </c>
      <c r="H3296">
        <v>0</v>
      </c>
    </row>
    <row r="3297" spans="1:8" x14ac:dyDescent="0.2">
      <c r="A3297">
        <f t="shared" si="354"/>
        <v>2428</v>
      </c>
      <c r="B3297">
        <f t="shared" si="355"/>
        <v>65</v>
      </c>
      <c r="C3297" s="10" t="str">
        <f>IF(B3297=B3296," ",(LOOKUP(B3297,'Co List'!$A$3:$A$362,'Co List'!$B$3:$B$362)))</f>
        <v xml:space="preserve"> </v>
      </c>
      <c r="D3297" s="6" t="s">
        <v>393</v>
      </c>
      <c r="E3297">
        <v>0</v>
      </c>
      <c r="F3297">
        <v>0</v>
      </c>
      <c r="G3297">
        <v>0</v>
      </c>
      <c r="H3297">
        <v>0</v>
      </c>
    </row>
    <row r="3298" spans="1:8" ht="15" x14ac:dyDescent="0.25">
      <c r="A3298">
        <f t="shared" si="354"/>
        <v>2429</v>
      </c>
      <c r="B3298">
        <f t="shared" si="355"/>
        <v>65</v>
      </c>
      <c r="C3298" s="10" t="str">
        <f>IF(B3298=B3297," ",(LOOKUP(B3298,'Co List'!$A$3:$A$362,'Co List'!$B$3:$B$362)))</f>
        <v xml:space="preserve"> </v>
      </c>
      <c r="D3298" s="8" t="s">
        <v>394</v>
      </c>
      <c r="E3298">
        <v>0</v>
      </c>
      <c r="F3298">
        <v>0</v>
      </c>
      <c r="G3298">
        <v>0</v>
      </c>
      <c r="H3298">
        <v>0</v>
      </c>
    </row>
    <row r="3299" spans="1:8" ht="15" x14ac:dyDescent="0.25">
      <c r="A3299">
        <f t="shared" si="354"/>
        <v>2430</v>
      </c>
      <c r="B3299">
        <f t="shared" si="355"/>
        <v>65</v>
      </c>
      <c r="C3299" s="10" t="str">
        <f>IF(B3299=B3298," ",(LOOKUP(B3299,'Co List'!$A$3:$A$362,'Co List'!$B$3:$B$362)))</f>
        <v xml:space="preserve"> </v>
      </c>
      <c r="D3299" s="8" t="s">
        <v>395</v>
      </c>
      <c r="E3299">
        <v>8.7741026100000017</v>
      </c>
      <c r="F3299">
        <v>18.352015950999998</v>
      </c>
      <c r="G3299">
        <v>36.964815405000003</v>
      </c>
      <c r="H3299">
        <v>33.265068524999997</v>
      </c>
    </row>
    <row r="3300" spans="1:8" ht="15" x14ac:dyDescent="0.25">
      <c r="A3300">
        <f t="shared" si="354"/>
        <v>2431</v>
      </c>
      <c r="B3300">
        <f t="shared" si="355"/>
        <v>65</v>
      </c>
      <c r="C3300" s="10" t="str">
        <f>IF(B3300=B3299," ",(LOOKUP(B3300,'Co List'!$A$3:$A$362,'Co List'!$B$3:$B$362)))</f>
        <v xml:space="preserve"> </v>
      </c>
      <c r="D3300" s="8" t="s">
        <v>396</v>
      </c>
      <c r="E3300">
        <v>18364.913</v>
      </c>
      <c r="F3300">
        <v>26179.598999999998</v>
      </c>
      <c r="G3300">
        <v>26392.241000000002</v>
      </c>
      <c r="H3300">
        <v>40258.012999999999</v>
      </c>
    </row>
    <row r="3301" spans="1:8" x14ac:dyDescent="0.2">
      <c r="A3301">
        <f t="shared" si="354"/>
        <v>2432</v>
      </c>
      <c r="B3301">
        <f t="shared" si="355"/>
        <v>65</v>
      </c>
      <c r="C3301" s="10" t="str">
        <f>IF(B3301=B3300," ",(LOOKUP(B3301,'Co List'!$A$3:$A$362,'Co List'!$B$3:$B$362)))</f>
        <v xml:space="preserve"> </v>
      </c>
      <c r="D3301" s="6" t="s">
        <v>397</v>
      </c>
      <c r="E3301">
        <v>18264.258000000002</v>
      </c>
      <c r="F3301">
        <v>26162.494999999999</v>
      </c>
      <c r="G3301">
        <v>26349.649000000001</v>
      </c>
      <c r="H3301">
        <v>40095.069000000003</v>
      </c>
    </row>
    <row r="3302" spans="1:8" x14ac:dyDescent="0.2">
      <c r="A3302">
        <f t="shared" si="354"/>
        <v>2433</v>
      </c>
      <c r="B3302">
        <f t="shared" si="355"/>
        <v>65</v>
      </c>
      <c r="C3302" s="10" t="str">
        <f>IF(B3302=B3301," ",(LOOKUP(B3302,'Co List'!$A$3:$A$362,'Co List'!$B$3:$B$362)))</f>
        <v xml:space="preserve"> </v>
      </c>
      <c r="D3302" s="6" t="s">
        <v>398</v>
      </c>
      <c r="E3302">
        <v>100.655</v>
      </c>
      <c r="F3302">
        <v>17.103999999999999</v>
      </c>
      <c r="G3302">
        <v>42.591999999999999</v>
      </c>
      <c r="H3302">
        <v>162.94399999999999</v>
      </c>
    </row>
    <row r="3303" spans="1:8" x14ac:dyDescent="0.2">
      <c r="A3303">
        <f t="shared" si="354"/>
        <v>2434</v>
      </c>
      <c r="B3303">
        <f t="shared" si="355"/>
        <v>65</v>
      </c>
      <c r="C3303" s="10" t="str">
        <f>IF(B3303=B3302," ",(LOOKUP(B3303,'Co List'!$A$3:$A$362,'Co List'!$B$3:$B$362)))</f>
        <v xml:space="preserve"> </v>
      </c>
      <c r="D3303" s="6" t="s">
        <v>399</v>
      </c>
      <c r="E3303">
        <v>0</v>
      </c>
      <c r="F3303">
        <v>0</v>
      </c>
      <c r="G3303">
        <v>0</v>
      </c>
      <c r="H3303">
        <v>0</v>
      </c>
    </row>
    <row r="3304" spans="1:8" x14ac:dyDescent="0.2">
      <c r="A3304">
        <f t="shared" si="354"/>
        <v>2435</v>
      </c>
      <c r="B3304">
        <f t="shared" si="355"/>
        <v>65</v>
      </c>
      <c r="C3304" s="10" t="str">
        <f>IF(B3304=B3303," ",(LOOKUP(B3304,'Co List'!$A$3:$A$362,'Co List'!$B$3:$B$362)))</f>
        <v xml:space="preserve"> </v>
      </c>
      <c r="D3304" s="6" t="s">
        <v>400</v>
      </c>
      <c r="E3304">
        <v>0</v>
      </c>
      <c r="F3304">
        <v>0</v>
      </c>
      <c r="G3304">
        <v>0</v>
      </c>
      <c r="H3304">
        <v>0</v>
      </c>
    </row>
    <row r="3305" spans="1:8" x14ac:dyDescent="0.2">
      <c r="A3305">
        <f t="shared" si="354"/>
        <v>2436</v>
      </c>
      <c r="B3305">
        <f t="shared" si="355"/>
        <v>65</v>
      </c>
      <c r="C3305" s="10" t="str">
        <f>IF(B3305=B3304," ",(LOOKUP(B3305,'Co List'!$A$3:$A$362,'Co List'!$B$3:$B$362)))</f>
        <v xml:space="preserve"> </v>
      </c>
      <c r="D3305" s="6" t="s">
        <v>401</v>
      </c>
      <c r="E3305">
        <v>6.3742260420000001</v>
      </c>
      <c r="F3305">
        <v>11.642310275</v>
      </c>
      <c r="G3305">
        <v>12.094488890999999</v>
      </c>
      <c r="H3305">
        <v>26.783506092</v>
      </c>
    </row>
    <row r="3306" spans="1:8" x14ac:dyDescent="0.2">
      <c r="A3306">
        <f t="shared" si="354"/>
        <v>2437</v>
      </c>
      <c r="B3306">
        <f t="shared" si="355"/>
        <v>65</v>
      </c>
      <c r="C3306" s="10" t="str">
        <f>IF(B3306=B3305," ",(LOOKUP(B3306,'Co List'!$A$3:$A$362,'Co List'!$B$3:$B$362)))</f>
        <v xml:space="preserve"> </v>
      </c>
      <c r="D3306" s="6" t="s">
        <v>402</v>
      </c>
      <c r="E3306">
        <v>0.11444473499999999</v>
      </c>
      <c r="F3306">
        <v>2.9333359999999999E-2</v>
      </c>
      <c r="G3306">
        <v>5.7073280000000004E-2</v>
      </c>
      <c r="H3306">
        <v>0.230891648</v>
      </c>
    </row>
    <row r="3307" spans="1:8" x14ac:dyDescent="0.2">
      <c r="A3307">
        <f t="shared" si="354"/>
        <v>2438</v>
      </c>
      <c r="B3307">
        <f t="shared" si="355"/>
        <v>65</v>
      </c>
      <c r="C3307" s="10" t="str">
        <f>IF(B3307=B3306," ",(LOOKUP(B3307,'Co List'!$A$3:$A$362,'Co List'!$B$3:$B$362)))</f>
        <v xml:space="preserve"> </v>
      </c>
      <c r="D3307" s="6" t="s">
        <v>403</v>
      </c>
      <c r="E3307">
        <v>1.9428902930940239E-16</v>
      </c>
      <c r="F3307">
        <v>-1.0234868508263162E-15</v>
      </c>
      <c r="G3307">
        <v>8.8817841970012523E-16</v>
      </c>
      <c r="H3307">
        <v>-3.4972025275692431E-15</v>
      </c>
    </row>
    <row r="3308" spans="1:8" x14ac:dyDescent="0.2">
      <c r="A3308">
        <f t="shared" si="354"/>
        <v>2439</v>
      </c>
      <c r="B3308">
        <f t="shared" si="355"/>
        <v>65</v>
      </c>
      <c r="C3308" s="10" t="str">
        <f>IF(B3308=B3307," ",(LOOKUP(B3308,'Co List'!$A$3:$A$362,'Co List'!$B$3:$B$362)))</f>
        <v xml:space="preserve"> </v>
      </c>
      <c r="D3308" s="6" t="s">
        <v>404</v>
      </c>
      <c r="E3308" s="11">
        <v>6.4886707770000003</v>
      </c>
      <c r="F3308" s="11">
        <v>11.671643634999999</v>
      </c>
      <c r="G3308" s="11">
        <v>12.151562171</v>
      </c>
      <c r="H3308" s="11">
        <v>27.014397739999996</v>
      </c>
    </row>
    <row r="3309" spans="1:8" x14ac:dyDescent="0.2">
      <c r="A3309">
        <f t="shared" si="354"/>
        <v>2440</v>
      </c>
      <c r="B3309">
        <f t="shared" si="355"/>
        <v>65</v>
      </c>
      <c r="C3309" s="10" t="str">
        <f>IF(B3309=B3308," ",(LOOKUP(B3309,'Co List'!$A$3:$A$362,'Co List'!$B$3:$B$362)))</f>
        <v xml:space="preserve"> </v>
      </c>
      <c r="D3309" s="6" t="s">
        <v>405</v>
      </c>
      <c r="E3309">
        <v>96.86</v>
      </c>
      <c r="F3309">
        <v>82.45</v>
      </c>
      <c r="G3309">
        <v>145.07</v>
      </c>
      <c r="H3309">
        <v>169.52</v>
      </c>
    </row>
    <row r="3310" spans="1:8" x14ac:dyDescent="0.2">
      <c r="A3310">
        <f t="shared" si="354"/>
        <v>2441</v>
      </c>
      <c r="B3310">
        <f t="shared" si="355"/>
        <v>65</v>
      </c>
      <c r="C3310" s="10" t="str">
        <f>IF(B3310=B3309," ",(LOOKUP(B3310,'Co List'!$A$3:$A$362,'Co List'!$B$3:$B$362)))</f>
        <v xml:space="preserve"> </v>
      </c>
      <c r="D3310" s="6" t="s">
        <v>406</v>
      </c>
      <c r="E3310">
        <v>24.04</v>
      </c>
      <c r="F3310">
        <v>-5.53</v>
      </c>
      <c r="G3310">
        <v>10.38</v>
      </c>
      <c r="H3310">
        <v>12.21</v>
      </c>
    </row>
    <row r="3311" spans="1:8" x14ac:dyDescent="0.2">
      <c r="A3311">
        <f t="shared" si="354"/>
        <v>2442</v>
      </c>
      <c r="B3311">
        <f t="shared" si="355"/>
        <v>65</v>
      </c>
      <c r="C3311" s="10" t="str">
        <f>IF(B3311=B3310," ",(LOOKUP(B3311,'Co List'!$A$3:$A$362,'Co List'!$B$3:$B$362)))</f>
        <v xml:space="preserve"> </v>
      </c>
      <c r="D3311" s="6" t="s">
        <v>407</v>
      </c>
      <c r="E3311" s="11">
        <v>4.9800000000000004</v>
      </c>
      <c r="F3311" s="11">
        <v>-21.57</v>
      </c>
      <c r="G3311" s="11">
        <v>-5.09</v>
      </c>
      <c r="H3311" s="11">
        <v>-19.13</v>
      </c>
    </row>
    <row r="3312" spans="1:8" x14ac:dyDescent="0.2">
      <c r="A3312">
        <f t="shared" si="354"/>
        <v>2443</v>
      </c>
      <c r="B3312">
        <f t="shared" si="355"/>
        <v>65</v>
      </c>
      <c r="C3312" s="10" t="str">
        <f>IF(B3312=B3311," ",(LOOKUP(B3312,'Co List'!$A$3:$A$362,'Co List'!$B$3:$B$362)))</f>
        <v xml:space="preserve"> </v>
      </c>
      <c r="D3312" s="6" t="s">
        <v>408</v>
      </c>
      <c r="E3312">
        <v>26.48</v>
      </c>
      <c r="F3312">
        <v>26.48</v>
      </c>
      <c r="G3312">
        <v>46.4</v>
      </c>
      <c r="H3312">
        <v>51.72</v>
      </c>
    </row>
    <row r="3313" spans="1:16" x14ac:dyDescent="0.2">
      <c r="A3313">
        <f t="shared" si="354"/>
        <v>2444</v>
      </c>
      <c r="B3313">
        <f t="shared" si="355"/>
        <v>65</v>
      </c>
      <c r="C3313" s="10" t="str">
        <f>IF(B3313=B3312," ",(LOOKUP(B3313,'Co List'!$A$3:$A$362,'Co List'!$B$3:$B$362)))</f>
        <v xml:space="preserve"> </v>
      </c>
      <c r="D3313" s="6" t="s">
        <v>409</v>
      </c>
      <c r="E3313">
        <v>15.27</v>
      </c>
      <c r="F3313">
        <v>30.02</v>
      </c>
      <c r="G3313">
        <v>49.11</v>
      </c>
      <c r="H3313">
        <v>61.27</v>
      </c>
    </row>
    <row r="3314" spans="1:16" x14ac:dyDescent="0.2">
      <c r="A3314">
        <f t="shared" si="354"/>
        <v>2445</v>
      </c>
      <c r="B3314">
        <f t="shared" si="355"/>
        <v>65</v>
      </c>
      <c r="C3314" s="10" t="str">
        <f>IF(B3314=B3313," ",(LOOKUP(B3314,'Co List'!$A$3:$A$362,'Co List'!$B$3:$B$362)))</f>
        <v xml:space="preserve"> </v>
      </c>
      <c r="D3314" s="6" t="s">
        <v>410</v>
      </c>
      <c r="E3314">
        <v>15.262773387000003</v>
      </c>
      <c r="F3314">
        <v>30.023659585999997</v>
      </c>
      <c r="G3314">
        <v>49.116377576000005</v>
      </c>
      <c r="H3314">
        <v>60.279466264999996</v>
      </c>
    </row>
    <row r="3315" spans="1:16" x14ac:dyDescent="0.2">
      <c r="A3315">
        <f t="shared" si="354"/>
        <v>2446</v>
      </c>
      <c r="B3315">
        <f t="shared" si="355"/>
        <v>65</v>
      </c>
      <c r="C3315" s="10" t="str">
        <f>IF(B3315=B3314," ",(LOOKUP(B3315,'Co List'!$A$3:$A$362,'Co List'!$B$3:$B$362)))</f>
        <v xml:space="preserve"> </v>
      </c>
      <c r="D3315" s="6" t="s">
        <v>411</v>
      </c>
      <c r="E3315">
        <v>15.262773387000003</v>
      </c>
      <c r="F3315">
        <v>30.023659585999997</v>
      </c>
      <c r="G3315">
        <v>49.116377576000005</v>
      </c>
      <c r="H3315">
        <v>60.279466264999996</v>
      </c>
    </row>
    <row r="3316" spans="1:16" x14ac:dyDescent="0.2">
      <c r="A3316">
        <f t="shared" si="354"/>
        <v>2447</v>
      </c>
      <c r="B3316">
        <f t="shared" si="355"/>
        <v>65</v>
      </c>
      <c r="C3316" s="10" t="str">
        <f>IF(B3316=B3315," ",(LOOKUP(B3316,'Co List'!$A$3:$A$362,'Co List'!$B$3:$B$362)))</f>
        <v xml:space="preserve"> </v>
      </c>
      <c r="D3316" s="6" t="s">
        <v>412</v>
      </c>
      <c r="E3316">
        <v>-7.2266129999967177E-3</v>
      </c>
      <c r="F3316">
        <v>3.6595859999977165E-3</v>
      </c>
      <c r="G3316">
        <v>6.377576000005547E-3</v>
      </c>
      <c r="H3316">
        <v>-0.99053373500000674</v>
      </c>
    </row>
    <row r="3317" spans="1:16" ht="13.5" thickBot="1" x14ac:dyDescent="0.25">
      <c r="A3317">
        <f t="shared" si="354"/>
        <v>2448</v>
      </c>
      <c r="B3317">
        <f t="shared" si="355"/>
        <v>65</v>
      </c>
      <c r="C3317" s="10" t="str">
        <f>IF(B3317=B3316," ",(LOOKUP(B3317,'Co List'!$A$3:$A$362,'Co List'!$B$3:$B$362)))</f>
        <v xml:space="preserve"> </v>
      </c>
      <c r="D3317" s="9" t="s">
        <v>413</v>
      </c>
      <c r="E3317">
        <v>12</v>
      </c>
      <c r="F3317">
        <v>12</v>
      </c>
      <c r="G3317">
        <v>12</v>
      </c>
      <c r="H3317">
        <v>12</v>
      </c>
    </row>
    <row r="3318" spans="1:16" ht="15" x14ac:dyDescent="0.25">
      <c r="A3318">
        <f t="shared" si="354"/>
        <v>2449</v>
      </c>
      <c r="B3318">
        <f t="shared" si="355"/>
        <v>66</v>
      </c>
      <c r="C3318" s="10" t="str">
        <f>IF(B3318=B3317," ",(LOOKUP(B3318,'Co List'!$A$3:$A$362,'Co List'!$B$3:$B$362)))</f>
        <v>BHUSHAN STEEL</v>
      </c>
      <c r="D3318" s="4" t="s">
        <v>362</v>
      </c>
      <c r="E3318">
        <v>34.487905436208997</v>
      </c>
      <c r="F3318">
        <v>52.609559181874886</v>
      </c>
      <c r="G3318">
        <v>54.717650930133104</v>
      </c>
      <c r="H3318">
        <v>56.097335273345166</v>
      </c>
      <c r="J3318">
        <f t="shared" ref="J3318" si="356">COUNTIF(E3360:H3360,0)</f>
        <v>0</v>
      </c>
      <c r="K3318">
        <f>SUM(E3318:H3318)/(4-J3318)</f>
        <v>49.478112705390529</v>
      </c>
      <c r="L3318">
        <f>SUM(E3328:H3328)/(4-J3318)</f>
        <v>1276198.3628507026</v>
      </c>
      <c r="M3318">
        <f>E3328</f>
        <v>531700.94194134243</v>
      </c>
      <c r="N3318">
        <f t="shared" ref="N3318" si="357">F3328</f>
        <v>1247741.7257526845</v>
      </c>
      <c r="O3318">
        <f t="shared" ref="O3318" si="358">G3328</f>
        <v>1683207.9916808126</v>
      </c>
      <c r="P3318">
        <f t="shared" ref="P3318" si="359">H3328</f>
        <v>1642142.7920279705</v>
      </c>
    </row>
    <row r="3319" spans="1:16" x14ac:dyDescent="0.2">
      <c r="A3319">
        <f t="shared" si="354"/>
        <v>2450</v>
      </c>
      <c r="B3319">
        <f t="shared" si="355"/>
        <v>66</v>
      </c>
      <c r="C3319" s="10" t="str">
        <f>IF(B3319=B3318," ",(LOOKUP(B3319,'Co List'!$A$3:$A$362,'Co List'!$B$3:$B$362)))</f>
        <v xml:space="preserve"> </v>
      </c>
      <c r="D3319" s="6" t="s">
        <v>364</v>
      </c>
      <c r="E3319">
        <v>2.3781414952236788</v>
      </c>
      <c r="F3319">
        <v>2.3547420000000003</v>
      </c>
      <c r="G3319">
        <v>2.3547420000000003</v>
      </c>
      <c r="H3319">
        <v>2.3547420000000003</v>
      </c>
    </row>
    <row r="3320" spans="1:16" x14ac:dyDescent="0.2">
      <c r="A3320">
        <f t="shared" si="354"/>
        <v>2451</v>
      </c>
      <c r="B3320">
        <f t="shared" si="355"/>
        <v>66</v>
      </c>
      <c r="C3320" s="10" t="str">
        <f>IF(B3320=B3319," ",(LOOKUP(B3320,'Co List'!$A$3:$A$362,'Co List'!$B$3:$B$362)))</f>
        <v xml:space="preserve"> </v>
      </c>
      <c r="D3320" s="6" t="s">
        <v>365</v>
      </c>
      <c r="E3320">
        <v>0.35511208613672041</v>
      </c>
      <c r="F3320">
        <v>0.59213334872403989</v>
      </c>
      <c r="G3320">
        <v>0.63350978664626156</v>
      </c>
      <c r="H3320">
        <v>0.67735810609960545</v>
      </c>
    </row>
    <row r="3321" spans="1:16" x14ac:dyDescent="0.2">
      <c r="A3321">
        <f t="shared" si="354"/>
        <v>2452</v>
      </c>
      <c r="B3321">
        <f t="shared" si="355"/>
        <v>66</v>
      </c>
      <c r="C3321" s="10" t="str">
        <f>IF(B3321=B3320," ",(LOOKUP(B3321,'Co List'!$A$3:$A$362,'Co List'!$B$3:$B$362)))</f>
        <v xml:space="preserve"> </v>
      </c>
      <c r="D3321" s="7" t="s">
        <v>366</v>
      </c>
      <c r="E3321">
        <v>9.4756069392853366</v>
      </c>
      <c r="F3321">
        <v>17.907640678746557</v>
      </c>
      <c r="G3321">
        <v>16.931297319098039</v>
      </c>
      <c r="H3321">
        <v>15.283907798470722</v>
      </c>
    </row>
    <row r="3322" spans="1:16" x14ac:dyDescent="0.2">
      <c r="A3322">
        <f t="shared" si="354"/>
        <v>2453</v>
      </c>
      <c r="B3322">
        <f t="shared" si="355"/>
        <v>66</v>
      </c>
      <c r="C3322" s="10" t="str">
        <f>IF(B3322=B3321," ",(LOOKUP(B3322,'Co List'!$A$3:$A$362,'Co List'!$B$3:$B$362)))</f>
        <v xml:space="preserve"> </v>
      </c>
      <c r="D3322" s="6" t="s">
        <v>367</v>
      </c>
      <c r="E3322">
        <v>62864.415746384147</v>
      </c>
      <c r="F3322">
        <v>124143.5234760103</v>
      </c>
      <c r="G3322">
        <v>164460.90180277021</v>
      </c>
      <c r="H3322">
        <v>180675.63643872974</v>
      </c>
    </row>
    <row r="3323" spans="1:16" x14ac:dyDescent="0.2">
      <c r="A3323">
        <f t="shared" si="354"/>
        <v>2454</v>
      </c>
      <c r="B3323">
        <f t="shared" si="355"/>
        <v>66</v>
      </c>
      <c r="C3323" s="10" t="str">
        <f>IF(B3323=B3322," ",(LOOKUP(B3323,'Co List'!$A$3:$A$362,'Co List'!$B$3:$B$362)))</f>
        <v xml:space="preserve"> </v>
      </c>
      <c r="D3323" s="6" t="s">
        <v>368</v>
      </c>
      <c r="E3323">
        <v>0.6717636663819867</v>
      </c>
      <c r="F3323">
        <v>1.1225746520491988</v>
      </c>
      <c r="G3323">
        <v>1.3108075630253193</v>
      </c>
      <c r="H3323">
        <v>1.1287756337833177</v>
      </c>
    </row>
    <row r="3324" spans="1:16" x14ac:dyDescent="0.2">
      <c r="A3324">
        <f t="shared" si="354"/>
        <v>2455</v>
      </c>
      <c r="B3324">
        <f t="shared" si="355"/>
        <v>66</v>
      </c>
      <c r="C3324" s="10" t="str">
        <f>IF(B3324=B3323," ",(LOOKUP(B3324,'Co List'!$A$3:$A$362,'Co List'!$B$3:$B$362)))</f>
        <v xml:space="preserve"> </v>
      </c>
      <c r="D3324" s="6" t="s">
        <v>369</v>
      </c>
      <c r="E3324">
        <v>33.855304451505717</v>
      </c>
      <c r="F3324">
        <v>59.419102135943831</v>
      </c>
      <c r="G3324">
        <v>55.525763399116336</v>
      </c>
      <c r="H3324">
        <v>49.279708309539998</v>
      </c>
    </row>
    <row r="3325" spans="1:16" x14ac:dyDescent="0.2">
      <c r="A3325">
        <f t="shared" si="354"/>
        <v>2456</v>
      </c>
      <c r="B3325">
        <f t="shared" si="355"/>
        <v>66</v>
      </c>
      <c r="C3325" s="10" t="str">
        <f>IF(B3325=B3324," ",(LOOKUP(B3325,'Co List'!$A$3:$A$362,'Co List'!$B$3:$B$362)))</f>
        <v xml:space="preserve"> </v>
      </c>
      <c r="D3325" s="6" t="s">
        <v>370</v>
      </c>
      <c r="E3325">
        <v>0</v>
      </c>
      <c r="F3325">
        <v>0</v>
      </c>
      <c r="G3325">
        <v>0</v>
      </c>
      <c r="H3325">
        <v>0</v>
      </c>
    </row>
    <row r="3326" spans="1:16" x14ac:dyDescent="0.2">
      <c r="A3326">
        <f t="shared" si="354"/>
        <v>2457</v>
      </c>
      <c r="B3326">
        <f t="shared" si="355"/>
        <v>66</v>
      </c>
      <c r="C3326" s="10" t="str">
        <f>IF(B3326=B3325," ",(LOOKUP(B3326,'Co List'!$A$3:$A$362,'Co List'!$B$3:$B$362)))</f>
        <v xml:space="preserve"> </v>
      </c>
      <c r="D3326" s="6" t="s">
        <v>371</v>
      </c>
      <c r="E3326">
        <v>86.469005302271938</v>
      </c>
      <c r="F3326">
        <v>92.867531033777979</v>
      </c>
      <c r="G3326">
        <v>94.323446061574074</v>
      </c>
      <c r="H3326">
        <v>93.488120971814524</v>
      </c>
    </row>
    <row r="3327" spans="1:16" x14ac:dyDescent="0.2">
      <c r="A3327">
        <f t="shared" si="354"/>
        <v>2458</v>
      </c>
      <c r="B3327">
        <f t="shared" si="355"/>
        <v>66</v>
      </c>
      <c r="C3327" s="10" t="str">
        <f>IF(B3327=B3326," ",(LOOKUP(B3327,'Co List'!$A$3:$A$362,'Co List'!$B$3:$B$362)))</f>
        <v xml:space="preserve"> </v>
      </c>
      <c r="D3327" s="6" t="s">
        <v>372</v>
      </c>
      <c r="E3327">
        <v>13.53099469772806</v>
      </c>
      <c r="F3327">
        <v>7.1324689662220457</v>
      </c>
      <c r="G3327">
        <v>5.6765539384259212</v>
      </c>
      <c r="H3327">
        <v>6.5118790281854606</v>
      </c>
    </row>
    <row r="3328" spans="1:16" x14ac:dyDescent="0.2">
      <c r="A3328">
        <f t="shared" si="354"/>
        <v>2459</v>
      </c>
      <c r="B3328">
        <f t="shared" si="355"/>
        <v>66</v>
      </c>
      <c r="C3328" s="10" t="str">
        <f>IF(B3328=B3327," ",(LOOKUP(B3328,'Co List'!$A$3:$A$362,'Co List'!$B$3:$B$362)))</f>
        <v xml:space="preserve"> </v>
      </c>
      <c r="D3328" s="6" t="s">
        <v>373</v>
      </c>
      <c r="E3328">
        <v>531700.94194134243</v>
      </c>
      <c r="F3328">
        <v>1247741.7257526845</v>
      </c>
      <c r="G3328">
        <v>1683207.9916808126</v>
      </c>
      <c r="H3328">
        <v>1642142.7920279705</v>
      </c>
    </row>
    <row r="3329" spans="1:8" x14ac:dyDescent="0.2">
      <c r="A3329">
        <f t="shared" si="354"/>
        <v>2460</v>
      </c>
      <c r="B3329">
        <f t="shared" si="355"/>
        <v>66</v>
      </c>
      <c r="C3329" s="10" t="str">
        <f>IF(B3329=B3328," ",(LOOKUP(B3329,'Co List'!$A$3:$A$362,'Co List'!$B$3:$B$362)))</f>
        <v xml:space="preserve"> </v>
      </c>
      <c r="D3329" s="6" t="s">
        <v>374</v>
      </c>
      <c r="E3329">
        <v>530719.03535836493</v>
      </c>
      <c r="F3329">
        <v>1247056.2762454853</v>
      </c>
      <c r="G3329">
        <v>1682656.560157903</v>
      </c>
      <c r="H3329">
        <v>1641558.290208014</v>
      </c>
    </row>
    <row r="3330" spans="1:8" x14ac:dyDescent="0.2">
      <c r="A3330">
        <f t="shared" si="354"/>
        <v>2461</v>
      </c>
      <c r="B3330">
        <f t="shared" si="355"/>
        <v>66</v>
      </c>
      <c r="C3330" s="10" t="str">
        <f>IF(B3330=B3329," ",(LOOKUP(B3330,'Co List'!$A$3:$A$362,'Co List'!$B$3:$B$362)))</f>
        <v xml:space="preserve"> </v>
      </c>
      <c r="D3330" s="6" t="s">
        <v>375</v>
      </c>
      <c r="E3330">
        <v>616.49306197181511</v>
      </c>
      <c r="F3330">
        <v>454.61540964000511</v>
      </c>
      <c r="G3330">
        <v>380.52537094056873</v>
      </c>
      <c r="H3330">
        <v>406.83970380408499</v>
      </c>
    </row>
    <row r="3331" spans="1:8" x14ac:dyDescent="0.2">
      <c r="A3331">
        <f t="shared" si="354"/>
        <v>2462</v>
      </c>
      <c r="B3331">
        <f t="shared" si="355"/>
        <v>66</v>
      </c>
      <c r="C3331" s="10" t="str">
        <f>IF(B3331=B3330," ",(LOOKUP(B3331,'Co List'!$A$3:$A$362,'Co List'!$B$3:$B$362)))</f>
        <v xml:space="preserve"> </v>
      </c>
      <c r="D3331" s="6" t="s">
        <v>376</v>
      </c>
      <c r="E3331">
        <v>365.41352100569964</v>
      </c>
      <c r="F3331">
        <v>230.83409755941443</v>
      </c>
      <c r="G3331">
        <v>170.90615196904068</v>
      </c>
      <c r="H3331">
        <v>177.6621161524437</v>
      </c>
    </row>
    <row r="3332" spans="1:8" x14ac:dyDescent="0.2">
      <c r="A3332">
        <f t="shared" si="354"/>
        <v>2463</v>
      </c>
      <c r="B3332">
        <f t="shared" si="355"/>
        <v>66</v>
      </c>
      <c r="C3332" s="10" t="str">
        <f>IF(B3332=B3331," ",(LOOKUP(B3332,'Co List'!$A$3:$A$362,'Co List'!$B$3:$B$362)))</f>
        <v xml:space="preserve"> </v>
      </c>
      <c r="D3332" s="6" t="s">
        <v>377</v>
      </c>
      <c r="E3332">
        <v>459756.51567948924</v>
      </c>
      <c r="F3332">
        <v>1158746.9343847712</v>
      </c>
      <c r="G3332">
        <v>1587659.7821371555</v>
      </c>
      <c r="H3332">
        <v>1535208.4399410419</v>
      </c>
    </row>
    <row r="3333" spans="1:8" ht="15" x14ac:dyDescent="0.25">
      <c r="A3333">
        <f t="shared" ref="A3333:A3396" si="360">IF(A3332&gt;0,A3332+1,(IF($C$1=C3333,1,0)))</f>
        <v>2464</v>
      </c>
      <c r="B3333">
        <f t="shared" ref="B3333:B3396" si="361">IF(D3333=$D$3,B3332+1,B3332)</f>
        <v>66</v>
      </c>
      <c r="C3333" s="10" t="str">
        <f>IF(B3333=B3332," ",(LOOKUP(B3333,'Co List'!$A$3:$A$362,'Co List'!$B$3:$B$362)))</f>
        <v xml:space="preserve"> </v>
      </c>
      <c r="D3333" s="8" t="s">
        <v>378</v>
      </c>
      <c r="E3333">
        <v>320137.11000000004</v>
      </c>
      <c r="F3333">
        <v>1080475.1000000001</v>
      </c>
      <c r="G3333">
        <v>1536400.32</v>
      </c>
      <c r="H3333">
        <v>1483639.5599999996</v>
      </c>
    </row>
    <row r="3334" spans="1:8" ht="15" x14ac:dyDescent="0.25">
      <c r="A3334">
        <f t="shared" si="360"/>
        <v>2465</v>
      </c>
      <c r="B3334">
        <f t="shared" si="361"/>
        <v>66</v>
      </c>
      <c r="C3334" s="10" t="str">
        <f>IF(B3334=B3333," ",(LOOKUP(B3334,'Co List'!$A$3:$A$362,'Co List'!$B$3:$B$362)))</f>
        <v xml:space="preserve"> </v>
      </c>
      <c r="D3334" s="8" t="s">
        <v>379</v>
      </c>
      <c r="E3334">
        <v>139619.40567948922</v>
      </c>
      <c r="F3334">
        <v>78271.834384771209</v>
      </c>
      <c r="G3334">
        <v>51259.462137155606</v>
      </c>
      <c r="H3334">
        <v>51568.879941042171</v>
      </c>
    </row>
    <row r="3335" spans="1:8" ht="15" x14ac:dyDescent="0.25">
      <c r="A3335">
        <f t="shared" si="360"/>
        <v>2466</v>
      </c>
      <c r="B3335">
        <f t="shared" si="361"/>
        <v>66</v>
      </c>
      <c r="C3335" s="10" t="str">
        <f>IF(B3335=B3334," ",(LOOKUP(B3335,'Co List'!$A$3:$A$362,'Co List'!$B$3:$B$362)))</f>
        <v xml:space="preserve"> </v>
      </c>
      <c r="D3335" s="8" t="s">
        <v>380</v>
      </c>
      <c r="E3335">
        <v>0</v>
      </c>
      <c r="F3335">
        <v>-1.4551915228366852E-10</v>
      </c>
      <c r="G3335">
        <v>-1.3824319466948509E-10</v>
      </c>
      <c r="H3335">
        <v>1.0913936421275139E-10</v>
      </c>
    </row>
    <row r="3336" spans="1:8" ht="15" x14ac:dyDescent="0.25">
      <c r="A3336">
        <f t="shared" si="360"/>
        <v>2467</v>
      </c>
      <c r="B3336">
        <f t="shared" si="361"/>
        <v>66</v>
      </c>
      <c r="C3336" s="10" t="str">
        <f>IF(B3336=B3335," ",(LOOKUP(B3336,'Co List'!$A$3:$A$362,'Co List'!$B$3:$B$362)))</f>
        <v xml:space="preserve"> </v>
      </c>
      <c r="D3336" s="8" t="s">
        <v>381</v>
      </c>
      <c r="E3336">
        <v>71944.426261853194</v>
      </c>
      <c r="F3336">
        <v>88994.791367913611</v>
      </c>
      <c r="G3336">
        <v>95548.209543657023</v>
      </c>
      <c r="H3336">
        <v>106934.3520869286</v>
      </c>
    </row>
    <row r="3337" spans="1:8" ht="15" x14ac:dyDescent="0.25">
      <c r="A3337">
        <f t="shared" si="360"/>
        <v>2468</v>
      </c>
      <c r="B3337">
        <f t="shared" si="361"/>
        <v>66</v>
      </c>
      <c r="C3337" s="10" t="str">
        <f>IF(B3337=B3336," ",(LOOKUP(B3337,'Co List'!$A$3:$A$362,'Co List'!$B$3:$B$362)))</f>
        <v xml:space="preserve"> </v>
      </c>
      <c r="D3337" s="8" t="s">
        <v>382</v>
      </c>
      <c r="E3337">
        <v>0</v>
      </c>
      <c r="F3337">
        <v>0</v>
      </c>
      <c r="G3337">
        <v>0</v>
      </c>
      <c r="H3337">
        <v>0</v>
      </c>
    </row>
    <row r="3338" spans="1:8" ht="15" x14ac:dyDescent="0.25">
      <c r="A3338">
        <f t="shared" si="360"/>
        <v>2469</v>
      </c>
      <c r="B3338">
        <f t="shared" si="361"/>
        <v>66</v>
      </c>
      <c r="C3338" s="10" t="str">
        <f>IF(B3338=B3337," ",(LOOKUP(B3338,'Co List'!$A$3:$A$362,'Co List'!$B$3:$B$362)))</f>
        <v xml:space="preserve"> </v>
      </c>
      <c r="D3338" s="8" t="s">
        <v>383</v>
      </c>
      <c r="E3338">
        <v>0</v>
      </c>
      <c r="F3338">
        <v>0</v>
      </c>
      <c r="G3338">
        <v>0</v>
      </c>
      <c r="H3338">
        <v>0</v>
      </c>
    </row>
    <row r="3339" spans="1:8" x14ac:dyDescent="0.2">
      <c r="A3339">
        <f t="shared" si="360"/>
        <v>2470</v>
      </c>
      <c r="B3339">
        <f t="shared" si="361"/>
        <v>66</v>
      </c>
      <c r="C3339" s="10" t="str">
        <f>IF(B3339=B3338," ",(LOOKUP(B3339,'Co List'!$A$3:$A$362,'Co List'!$B$3:$B$362)))</f>
        <v xml:space="preserve"> </v>
      </c>
      <c r="D3339" s="6" t="s">
        <v>384</v>
      </c>
      <c r="E3339">
        <v>71944.426261853194</v>
      </c>
      <c r="F3339">
        <v>88994.791367913611</v>
      </c>
      <c r="G3339">
        <v>95548.209543657023</v>
      </c>
      <c r="H3339">
        <v>106934.3520869286</v>
      </c>
    </row>
    <row r="3340" spans="1:8" x14ac:dyDescent="0.2">
      <c r="A3340">
        <f t="shared" si="360"/>
        <v>2471</v>
      </c>
      <c r="B3340">
        <f t="shared" si="361"/>
        <v>66</v>
      </c>
      <c r="C3340" s="10" t="str">
        <f>IF(B3340=B3339," ",(LOOKUP(B3340,'Co List'!$A$3:$A$362,'Co List'!$B$3:$B$362)))</f>
        <v xml:space="preserve"> </v>
      </c>
      <c r="D3340" s="6" t="s">
        <v>385</v>
      </c>
      <c r="E3340">
        <v>30252.374135999999</v>
      </c>
      <c r="F3340">
        <v>37793.860799999995</v>
      </c>
      <c r="G3340">
        <v>40576.933499999999</v>
      </c>
      <c r="H3340">
        <v>45412.3433</v>
      </c>
    </row>
    <row r="3341" spans="1:8" x14ac:dyDescent="0.2">
      <c r="A3341">
        <f t="shared" si="360"/>
        <v>2472</v>
      </c>
      <c r="B3341">
        <f t="shared" si="361"/>
        <v>66</v>
      </c>
      <c r="C3341" s="10" t="str">
        <f>IF(B3341=B3340," ",(LOOKUP(B3341,'Co List'!$A$3:$A$362,'Co List'!$B$3:$B$362)))</f>
        <v xml:space="preserve"> </v>
      </c>
      <c r="D3341" s="6" t="s">
        <v>386</v>
      </c>
      <c r="E3341">
        <v>0</v>
      </c>
      <c r="F3341">
        <v>0</v>
      </c>
      <c r="G3341">
        <v>0</v>
      </c>
      <c r="H3341">
        <v>0</v>
      </c>
    </row>
    <row r="3342" spans="1:8" x14ac:dyDescent="0.2">
      <c r="A3342">
        <f t="shared" si="360"/>
        <v>2473</v>
      </c>
      <c r="B3342">
        <f t="shared" si="361"/>
        <v>66</v>
      </c>
      <c r="C3342" s="10" t="str">
        <f>IF(B3342=B3341," ",(LOOKUP(B3342,'Co List'!$A$3:$A$362,'Co List'!$B$3:$B$362)))</f>
        <v xml:space="preserve"> </v>
      </c>
      <c r="D3342" s="6" t="s">
        <v>387</v>
      </c>
      <c r="E3342">
        <v>0</v>
      </c>
      <c r="F3342">
        <v>0</v>
      </c>
      <c r="G3342">
        <v>0</v>
      </c>
      <c r="H3342">
        <v>0</v>
      </c>
    </row>
    <row r="3343" spans="1:8" x14ac:dyDescent="0.2">
      <c r="A3343">
        <f t="shared" si="360"/>
        <v>2474</v>
      </c>
      <c r="B3343">
        <f t="shared" si="361"/>
        <v>66</v>
      </c>
      <c r="C3343" s="10" t="str">
        <f>IF(B3343=B3342," ",(LOOKUP(B3343,'Co List'!$A$3:$A$362,'Co List'!$B$3:$B$362)))</f>
        <v xml:space="preserve"> </v>
      </c>
      <c r="D3343" s="6" t="s">
        <v>388</v>
      </c>
      <c r="E3343">
        <v>0</v>
      </c>
      <c r="F3343">
        <v>0</v>
      </c>
      <c r="G3343">
        <v>0</v>
      </c>
      <c r="H3343">
        <v>0</v>
      </c>
    </row>
    <row r="3344" spans="1:8" x14ac:dyDescent="0.2">
      <c r="A3344">
        <f t="shared" si="360"/>
        <v>2475</v>
      </c>
      <c r="B3344">
        <f t="shared" si="361"/>
        <v>66</v>
      </c>
      <c r="C3344" s="10" t="str">
        <f>IF(B3344=B3343," ",(LOOKUP(B3344,'Co List'!$A$3:$A$362,'Co List'!$B$3:$B$362)))</f>
        <v xml:space="preserve"> </v>
      </c>
      <c r="D3344" s="6" t="s">
        <v>389</v>
      </c>
      <c r="E3344">
        <v>0</v>
      </c>
      <c r="F3344">
        <v>0</v>
      </c>
      <c r="G3344">
        <v>0</v>
      </c>
      <c r="H3344">
        <v>0</v>
      </c>
    </row>
    <row r="3345" spans="1:8" x14ac:dyDescent="0.2">
      <c r="A3345">
        <f t="shared" si="360"/>
        <v>2476</v>
      </c>
      <c r="B3345">
        <f t="shared" si="361"/>
        <v>66</v>
      </c>
      <c r="C3345" s="10" t="str">
        <f>IF(B3345=B3344," ",(LOOKUP(B3345,'Co List'!$A$3:$A$362,'Co List'!$B$3:$B$362)))</f>
        <v xml:space="preserve"> </v>
      </c>
      <c r="D3345" s="6" t="s">
        <v>390</v>
      </c>
      <c r="E3345">
        <v>0</v>
      </c>
      <c r="F3345">
        <v>0</v>
      </c>
      <c r="G3345">
        <v>0</v>
      </c>
      <c r="H3345">
        <v>0</v>
      </c>
    </row>
    <row r="3346" spans="1:8" x14ac:dyDescent="0.2">
      <c r="A3346">
        <f t="shared" si="360"/>
        <v>2477</v>
      </c>
      <c r="B3346">
        <f t="shared" si="361"/>
        <v>66</v>
      </c>
      <c r="C3346" s="10" t="str">
        <f>IF(B3346=B3345," ",(LOOKUP(B3346,'Co List'!$A$3:$A$362,'Co List'!$B$3:$B$362)))</f>
        <v xml:space="preserve"> </v>
      </c>
      <c r="D3346" s="6" t="s">
        <v>391</v>
      </c>
      <c r="E3346">
        <v>27836.440549999999</v>
      </c>
      <c r="F3346">
        <v>37793.860799999995</v>
      </c>
      <c r="G3346">
        <v>40576.933499999999</v>
      </c>
      <c r="H3346">
        <v>45412.3433</v>
      </c>
    </row>
    <row r="3347" spans="1:8" x14ac:dyDescent="0.2">
      <c r="A3347">
        <f t="shared" si="360"/>
        <v>2478</v>
      </c>
      <c r="B3347">
        <f t="shared" si="361"/>
        <v>66</v>
      </c>
      <c r="C3347" s="10" t="str">
        <f>IF(B3347=B3346," ",(LOOKUP(B3347,'Co List'!$A$3:$A$362,'Co List'!$B$3:$B$362)))</f>
        <v xml:space="preserve"> </v>
      </c>
      <c r="D3347" s="6" t="s">
        <v>392</v>
      </c>
      <c r="E3347">
        <v>2415.9335859999997</v>
      </c>
      <c r="F3347">
        <v>0</v>
      </c>
      <c r="G3347">
        <v>0</v>
      </c>
      <c r="H3347">
        <v>0</v>
      </c>
    </row>
    <row r="3348" spans="1:8" x14ac:dyDescent="0.2">
      <c r="A3348">
        <f t="shared" si="360"/>
        <v>2479</v>
      </c>
      <c r="B3348">
        <f t="shared" si="361"/>
        <v>66</v>
      </c>
      <c r="C3348" s="10" t="str">
        <f>IF(B3348=B3347," ",(LOOKUP(B3348,'Co List'!$A$3:$A$362,'Co List'!$B$3:$B$362)))</f>
        <v xml:space="preserve"> </v>
      </c>
      <c r="D3348" s="6" t="s">
        <v>393</v>
      </c>
      <c r="E3348">
        <v>0</v>
      </c>
      <c r="F3348">
        <v>0</v>
      </c>
      <c r="G3348">
        <v>0</v>
      </c>
      <c r="H3348">
        <v>0</v>
      </c>
    </row>
    <row r="3349" spans="1:8" ht="15" x14ac:dyDescent="0.25">
      <c r="A3349">
        <f t="shared" si="360"/>
        <v>2480</v>
      </c>
      <c r="B3349">
        <f t="shared" si="361"/>
        <v>66</v>
      </c>
      <c r="C3349" s="10" t="str">
        <f>IF(B3349=B3348," ",(LOOKUP(B3349,'Co List'!$A$3:$A$362,'Co List'!$B$3:$B$362)))</f>
        <v xml:space="preserve"> </v>
      </c>
      <c r="D3349" s="8" t="s">
        <v>394</v>
      </c>
      <c r="E3349">
        <v>0</v>
      </c>
      <c r="F3349">
        <v>0</v>
      </c>
      <c r="G3349">
        <v>0</v>
      </c>
      <c r="H3349">
        <v>0</v>
      </c>
    </row>
    <row r="3350" spans="1:8" ht="15" x14ac:dyDescent="0.25">
      <c r="A3350">
        <f t="shared" si="360"/>
        <v>2481</v>
      </c>
      <c r="B3350">
        <f t="shared" si="361"/>
        <v>66</v>
      </c>
      <c r="C3350" s="10" t="str">
        <f>IF(B3350=B3349," ",(LOOKUP(B3350,'Co List'!$A$3:$A$362,'Co List'!$B$3:$B$362)))</f>
        <v xml:space="preserve"> </v>
      </c>
      <c r="D3350" s="8" t="s">
        <v>395</v>
      </c>
      <c r="E3350">
        <v>43.772721134999991</v>
      </c>
      <c r="F3350">
        <v>57.808701791999994</v>
      </c>
      <c r="G3350">
        <v>76.806686909999996</v>
      </c>
      <c r="H3350">
        <v>126.430147908</v>
      </c>
    </row>
    <row r="3351" spans="1:8" ht="15" x14ac:dyDescent="0.25">
      <c r="A3351">
        <f t="shared" si="360"/>
        <v>2482</v>
      </c>
      <c r="B3351">
        <f t="shared" si="361"/>
        <v>66</v>
      </c>
      <c r="C3351" s="10" t="str">
        <f>IF(B3351=B3350," ",(LOOKUP(B3351,'Co List'!$A$3:$A$362,'Co List'!$B$3:$B$362)))</f>
        <v xml:space="preserve"> </v>
      </c>
      <c r="D3351" s="8" t="s">
        <v>396</v>
      </c>
      <c r="E3351">
        <v>1294680</v>
      </c>
      <c r="F3351">
        <v>1956902</v>
      </c>
      <c r="G3351">
        <v>2506133</v>
      </c>
      <c r="H3351">
        <v>2266465</v>
      </c>
    </row>
    <row r="3352" spans="1:8" x14ac:dyDescent="0.2">
      <c r="A3352">
        <f t="shared" si="360"/>
        <v>2483</v>
      </c>
      <c r="B3352">
        <f t="shared" si="361"/>
        <v>66</v>
      </c>
      <c r="C3352" s="10" t="str">
        <f>IF(B3352=B3351," ",(LOOKUP(B3352,'Co List'!$A$3:$A$362,'Co List'!$B$3:$B$362)))</f>
        <v xml:space="preserve"> </v>
      </c>
      <c r="D3352" s="6" t="s">
        <v>397</v>
      </c>
      <c r="E3352">
        <v>395231</v>
      </c>
      <c r="F3352">
        <v>1367690</v>
      </c>
      <c r="G3352">
        <v>1969744</v>
      </c>
      <c r="H3352">
        <v>1902102</v>
      </c>
    </row>
    <row r="3353" spans="1:8" x14ac:dyDescent="0.2">
      <c r="A3353">
        <f t="shared" si="360"/>
        <v>2484</v>
      </c>
      <c r="B3353">
        <f t="shared" si="361"/>
        <v>66</v>
      </c>
      <c r="C3353" s="10" t="str">
        <f>IF(B3353=B3352," ",(LOOKUP(B3353,'Co List'!$A$3:$A$362,'Co List'!$B$3:$B$362)))</f>
        <v xml:space="preserve"> </v>
      </c>
      <c r="D3353" s="6" t="s">
        <v>398</v>
      </c>
      <c r="E3353">
        <v>321064</v>
      </c>
      <c r="F3353">
        <v>158359</v>
      </c>
      <c r="G3353">
        <v>120054</v>
      </c>
      <c r="H3353">
        <v>114018</v>
      </c>
    </row>
    <row r="3354" spans="1:8" x14ac:dyDescent="0.2">
      <c r="A3354">
        <f t="shared" si="360"/>
        <v>2485</v>
      </c>
      <c r="B3354">
        <f t="shared" si="361"/>
        <v>66</v>
      </c>
      <c r="C3354" s="10" t="str">
        <f>IF(B3354=B3353," ",(LOOKUP(B3354,'Co List'!$A$3:$A$362,'Co List'!$B$3:$B$362)))</f>
        <v xml:space="preserve"> </v>
      </c>
      <c r="D3354" s="6" t="s">
        <v>399</v>
      </c>
      <c r="E3354">
        <v>578385</v>
      </c>
      <c r="F3354">
        <v>430853</v>
      </c>
      <c r="G3354">
        <v>416335</v>
      </c>
      <c r="H3354">
        <v>250345</v>
      </c>
    </row>
    <row r="3355" spans="1:8" x14ac:dyDescent="0.2">
      <c r="A3355">
        <f t="shared" si="360"/>
        <v>2486</v>
      </c>
      <c r="B3355">
        <f t="shared" si="361"/>
        <v>66</v>
      </c>
      <c r="C3355" s="10" t="str">
        <f>IF(B3355=B3354," ",(LOOKUP(B3355,'Co List'!$A$3:$A$362,'Co List'!$B$3:$B$362)))</f>
        <v xml:space="preserve"> </v>
      </c>
      <c r="D3355" s="6" t="s">
        <v>400</v>
      </c>
      <c r="E3355">
        <v>0</v>
      </c>
      <c r="F3355">
        <v>0</v>
      </c>
      <c r="G3355">
        <v>0</v>
      </c>
      <c r="H3355">
        <v>0</v>
      </c>
    </row>
    <row r="3356" spans="1:8" x14ac:dyDescent="0.2">
      <c r="A3356">
        <f t="shared" si="360"/>
        <v>2487</v>
      </c>
      <c r="B3356">
        <f t="shared" si="361"/>
        <v>66</v>
      </c>
      <c r="C3356" s="10" t="str">
        <f>IF(B3356=B3355," ",(LOOKUP(B3356,'Co List'!$A$3:$A$362,'Co List'!$B$3:$B$362)))</f>
        <v xml:space="preserve"> </v>
      </c>
      <c r="D3356" s="6" t="s">
        <v>401</v>
      </c>
      <c r="E3356">
        <v>177.85395</v>
      </c>
      <c r="F3356">
        <v>631.87278000000003</v>
      </c>
      <c r="G3356">
        <v>935.62840000000006</v>
      </c>
      <c r="H3356">
        <v>971.97412199999997</v>
      </c>
    </row>
    <row r="3357" spans="1:8" x14ac:dyDescent="0.2">
      <c r="A3357">
        <f t="shared" si="360"/>
        <v>2488</v>
      </c>
      <c r="B3357">
        <f t="shared" si="361"/>
        <v>66</v>
      </c>
      <c r="C3357" s="10" t="str">
        <f>IF(B3357=B3356," ",(LOOKUP(B3357,'Co List'!$A$3:$A$362,'Co List'!$B$3:$B$362)))</f>
        <v xml:space="preserve"> </v>
      </c>
      <c r="D3357" s="6" t="s">
        <v>402</v>
      </c>
      <c r="E3357">
        <v>95.034943999999996</v>
      </c>
      <c r="F3357">
        <v>70.628113999999997</v>
      </c>
      <c r="G3357">
        <v>72.752724000000001</v>
      </c>
      <c r="H3357">
        <v>67.726692</v>
      </c>
    </row>
    <row r="3358" spans="1:8" x14ac:dyDescent="0.2">
      <c r="A3358">
        <f t="shared" si="360"/>
        <v>2489</v>
      </c>
      <c r="B3358">
        <f t="shared" si="361"/>
        <v>66</v>
      </c>
      <c r="C3358" s="10" t="str">
        <f>IF(B3358=B3357," ",(LOOKUP(B3358,'Co List'!$A$3:$A$362,'Co List'!$B$3:$B$362)))</f>
        <v xml:space="preserve"> </v>
      </c>
      <c r="D3358" s="6" t="s">
        <v>403</v>
      </c>
      <c r="E3358">
        <v>0</v>
      </c>
      <c r="F3358">
        <v>0</v>
      </c>
      <c r="G3358">
        <v>0</v>
      </c>
      <c r="H3358">
        <v>0</v>
      </c>
    </row>
    <row r="3359" spans="1:8" x14ac:dyDescent="0.2">
      <c r="A3359">
        <f t="shared" si="360"/>
        <v>2490</v>
      </c>
      <c r="B3359">
        <f t="shared" si="361"/>
        <v>66</v>
      </c>
      <c r="C3359" s="10" t="str">
        <f>IF(B3359=B3358," ",(LOOKUP(B3359,'Co List'!$A$3:$A$362,'Co List'!$B$3:$B$362)))</f>
        <v xml:space="preserve"> </v>
      </c>
      <c r="D3359" s="6" t="s">
        <v>404</v>
      </c>
      <c r="E3359" s="11">
        <v>272.88889399999999</v>
      </c>
      <c r="F3359" s="11">
        <v>702.50089400000002</v>
      </c>
      <c r="G3359" s="11">
        <v>1008.381124</v>
      </c>
      <c r="H3359" s="11">
        <v>1039.700814</v>
      </c>
    </row>
    <row r="3360" spans="1:8" x14ac:dyDescent="0.2">
      <c r="A3360">
        <f t="shared" si="360"/>
        <v>2491</v>
      </c>
      <c r="B3360">
        <f t="shared" si="361"/>
        <v>66</v>
      </c>
      <c r="C3360" s="10" t="str">
        <f>IF(B3360=B3359," ",(LOOKUP(B3360,'Co List'!$A$3:$A$362,'Co List'!$B$3:$B$362)))</f>
        <v xml:space="preserve"> </v>
      </c>
      <c r="D3360" s="6" t="s">
        <v>405</v>
      </c>
      <c r="E3360">
        <v>5611.26</v>
      </c>
      <c r="F3360">
        <v>6967.65</v>
      </c>
      <c r="G3360">
        <v>9941.4</v>
      </c>
      <c r="H3360">
        <v>10744.26</v>
      </c>
    </row>
    <row r="3361" spans="1:16" x14ac:dyDescent="0.2">
      <c r="A3361">
        <f t="shared" si="360"/>
        <v>2492</v>
      </c>
      <c r="B3361">
        <f t="shared" si="361"/>
        <v>66</v>
      </c>
      <c r="C3361" s="10" t="str">
        <f>IF(B3361=B3360," ",(LOOKUP(B3361,'Co List'!$A$3:$A$362,'Co List'!$B$3:$B$362)))</f>
        <v xml:space="preserve"> </v>
      </c>
      <c r="D3361" s="6" t="s">
        <v>406</v>
      </c>
      <c r="E3361">
        <v>1570.51</v>
      </c>
      <c r="F3361">
        <v>2099.9</v>
      </c>
      <c r="G3361">
        <v>3031.4</v>
      </c>
      <c r="H3361">
        <v>3332.29</v>
      </c>
    </row>
    <row r="3362" spans="1:16" x14ac:dyDescent="0.2">
      <c r="A3362">
        <f t="shared" si="360"/>
        <v>2493</v>
      </c>
      <c r="B3362">
        <f t="shared" si="361"/>
        <v>66</v>
      </c>
      <c r="C3362" s="10" t="str">
        <f>IF(B3362=B3361," ",(LOOKUP(B3362,'Co List'!$A$3:$A$362,'Co List'!$B$3:$B$362)))</f>
        <v xml:space="preserve"> </v>
      </c>
      <c r="D3362" s="6" t="s">
        <v>407</v>
      </c>
      <c r="E3362" s="11">
        <v>845.79</v>
      </c>
      <c r="F3362" s="11">
        <v>1005.08</v>
      </c>
      <c r="G3362" s="11">
        <v>1023.47</v>
      </c>
      <c r="H3362" s="11">
        <v>908.89</v>
      </c>
    </row>
    <row r="3363" spans="1:16" x14ac:dyDescent="0.2">
      <c r="A3363">
        <f t="shared" si="360"/>
        <v>2494</v>
      </c>
      <c r="B3363">
        <f t="shared" si="361"/>
        <v>66</v>
      </c>
      <c r="C3363" s="10" t="str">
        <f>IF(B3363=B3362," ",(LOOKUP(B3363,'Co List'!$A$3:$A$362,'Co List'!$B$3:$B$362)))</f>
        <v xml:space="preserve"> </v>
      </c>
      <c r="D3363" s="6" t="s">
        <v>408</v>
      </c>
      <c r="E3363">
        <v>79.150000000000006</v>
      </c>
      <c r="F3363">
        <v>111.15</v>
      </c>
      <c r="G3363">
        <v>128.41</v>
      </c>
      <c r="H3363">
        <v>145.47999999999999</v>
      </c>
    </row>
    <row r="3364" spans="1:16" x14ac:dyDescent="0.2">
      <c r="A3364">
        <f t="shared" si="360"/>
        <v>2495</v>
      </c>
      <c r="B3364">
        <f t="shared" si="361"/>
        <v>66</v>
      </c>
      <c r="C3364" s="10" t="str">
        <f>IF(B3364=B3363," ",(LOOKUP(B3364,'Co List'!$A$3:$A$362,'Co List'!$B$3:$B$362)))</f>
        <v xml:space="preserve"> </v>
      </c>
      <c r="D3364" s="6" t="s">
        <v>409</v>
      </c>
      <c r="E3364">
        <v>214.98</v>
      </c>
      <c r="F3364">
        <v>522.02</v>
      </c>
      <c r="G3364">
        <v>704.74</v>
      </c>
      <c r="H3364">
        <v>854.84</v>
      </c>
    </row>
    <row r="3365" spans="1:16" x14ac:dyDescent="0.2">
      <c r="A3365">
        <f t="shared" si="360"/>
        <v>2496</v>
      </c>
      <c r="B3365">
        <f t="shared" si="361"/>
        <v>66</v>
      </c>
      <c r="C3365" s="10" t="str">
        <f>IF(B3365=B3364," ",(LOOKUP(B3365,'Co List'!$A$3:$A$362,'Co List'!$B$3:$B$362)))</f>
        <v xml:space="preserve"> </v>
      </c>
      <c r="D3365" s="6" t="s">
        <v>410</v>
      </c>
      <c r="E3365">
        <v>326.90944113500001</v>
      </c>
      <c r="F3365">
        <v>780.25112779200003</v>
      </c>
      <c r="G3365">
        <v>1123.48248691</v>
      </c>
      <c r="H3365">
        <v>1197.445625908</v>
      </c>
    </row>
    <row r="3366" spans="1:16" x14ac:dyDescent="0.2">
      <c r="A3366">
        <f t="shared" si="360"/>
        <v>2497</v>
      </c>
      <c r="B3366">
        <f t="shared" si="361"/>
        <v>66</v>
      </c>
      <c r="C3366" s="10" t="str">
        <f>IF(B3366=B3365," ",(LOOKUP(B3366,'Co List'!$A$3:$A$362,'Co List'!$B$3:$B$362)))</f>
        <v xml:space="preserve"> </v>
      </c>
      <c r="D3366" s="6" t="s">
        <v>411</v>
      </c>
      <c r="E3366">
        <v>316.66161513499998</v>
      </c>
      <c r="F3366">
        <v>760.30959579199998</v>
      </c>
      <c r="G3366">
        <v>1085.1878109100001</v>
      </c>
      <c r="H3366">
        <v>1166.130961908</v>
      </c>
    </row>
    <row r="3367" spans="1:16" x14ac:dyDescent="0.2">
      <c r="A3367">
        <f t="shared" si="360"/>
        <v>2498</v>
      </c>
      <c r="B3367">
        <f t="shared" si="361"/>
        <v>66</v>
      </c>
      <c r="C3367" s="10" t="str">
        <f>IF(B3367=B3366," ",(LOOKUP(B3367,'Co List'!$A$3:$A$362,'Co List'!$B$3:$B$362)))</f>
        <v xml:space="preserve"> </v>
      </c>
      <c r="D3367" s="6" t="s">
        <v>412</v>
      </c>
      <c r="E3367">
        <v>101.68161513499999</v>
      </c>
      <c r="F3367">
        <v>238.289595792</v>
      </c>
      <c r="G3367">
        <v>380.44781091000004</v>
      </c>
      <c r="H3367">
        <v>311.29096190799999</v>
      </c>
    </row>
    <row r="3368" spans="1:16" ht="13.5" thickBot="1" x14ac:dyDescent="0.25">
      <c r="A3368">
        <f t="shared" si="360"/>
        <v>2499</v>
      </c>
      <c r="B3368">
        <f t="shared" si="361"/>
        <v>66</v>
      </c>
      <c r="C3368" s="10" t="str">
        <f>IF(B3368=B3367," ",(LOOKUP(B3368,'Co List'!$A$3:$A$362,'Co List'!$B$3:$B$362)))</f>
        <v xml:space="preserve"> </v>
      </c>
      <c r="D3368" s="9" t="s">
        <v>413</v>
      </c>
      <c r="E3368">
        <v>12</v>
      </c>
      <c r="F3368">
        <v>12</v>
      </c>
      <c r="G3368">
        <v>12</v>
      </c>
      <c r="H3368">
        <v>12</v>
      </c>
    </row>
    <row r="3369" spans="1:16" ht="15" x14ac:dyDescent="0.25">
      <c r="A3369">
        <f t="shared" si="360"/>
        <v>2500</v>
      </c>
      <c r="B3369">
        <f t="shared" si="361"/>
        <v>67</v>
      </c>
      <c r="C3369" s="10" t="str">
        <f>IF(B3369=B3368," ",(LOOKUP(B3369,'Co List'!$A$3:$A$362,'Co List'!$B$3:$B$362)))</f>
        <v>BINANI CEMENT</v>
      </c>
      <c r="D3369" s="4" t="s">
        <v>362</v>
      </c>
      <c r="E3369">
        <v>98.671619290380491</v>
      </c>
      <c r="F3369">
        <v>99.336607801529141</v>
      </c>
      <c r="G3369">
        <v>99.791815776167269</v>
      </c>
      <c r="H3369">
        <v>99.779328235548448</v>
      </c>
      <c r="J3369">
        <f t="shared" ref="J3369" si="362">COUNTIF(E3411:H3411,0)</f>
        <v>0</v>
      </c>
      <c r="K3369">
        <f>SUM(E3369:H3369)/(4-J3369)</f>
        <v>99.394842775906341</v>
      </c>
      <c r="L3369">
        <f>SUM(E3379:H3379)/(4-J3369)</f>
        <v>1690331.7310735355</v>
      </c>
      <c r="M3369">
        <f>E3379</f>
        <v>1551552.4370793954</v>
      </c>
      <c r="N3369">
        <f t="shared" ref="N3369" si="363">F3379</f>
        <v>1570671.0268026616</v>
      </c>
      <c r="O3369">
        <f t="shared" ref="O3369" si="364">G3379</f>
        <v>1691780.3265453978</v>
      </c>
      <c r="P3369">
        <f t="shared" ref="P3369" si="365">H3379</f>
        <v>1947323.1338666878</v>
      </c>
    </row>
    <row r="3370" spans="1:16" x14ac:dyDescent="0.2">
      <c r="A3370">
        <f t="shared" si="360"/>
        <v>2501</v>
      </c>
      <c r="B3370">
        <f t="shared" si="361"/>
        <v>67</v>
      </c>
      <c r="C3370" s="10" t="str">
        <f>IF(B3370=B3369," ",(LOOKUP(B3370,'Co List'!$A$3:$A$362,'Co List'!$B$3:$B$362)))</f>
        <v xml:space="preserve"> </v>
      </c>
      <c r="D3370" s="6" t="s">
        <v>364</v>
      </c>
      <c r="E3370">
        <v>4.0579584913472555</v>
      </c>
      <c r="F3370">
        <v>4.0949303404948001</v>
      </c>
      <c r="G3370">
        <v>4.1345577597129424</v>
      </c>
      <c r="H3370">
        <v>4.2279891429654883</v>
      </c>
    </row>
    <row r="3371" spans="1:16" x14ac:dyDescent="0.2">
      <c r="A3371">
        <f t="shared" si="360"/>
        <v>2502</v>
      </c>
      <c r="B3371">
        <f t="shared" si="361"/>
        <v>67</v>
      </c>
      <c r="C3371" s="10" t="str">
        <f>IF(B3371=B3370," ",(LOOKUP(B3371,'Co List'!$A$3:$A$362,'Co List'!$B$3:$B$362)))</f>
        <v xml:space="preserve"> </v>
      </c>
      <c r="D3371" s="6" t="s">
        <v>365</v>
      </c>
      <c r="E3371">
        <v>0.78821455636224014</v>
      </c>
      <c r="F3371">
        <v>0.77965108170385455</v>
      </c>
      <c r="G3371">
        <v>0.77683559979774253</v>
      </c>
      <c r="H3371">
        <v>0.77664578918033633</v>
      </c>
    </row>
    <row r="3372" spans="1:16" x14ac:dyDescent="0.2">
      <c r="A3372">
        <f t="shared" si="360"/>
        <v>2503</v>
      </c>
      <c r="B3372">
        <f t="shared" si="361"/>
        <v>67</v>
      </c>
      <c r="C3372" s="10" t="str">
        <f>IF(B3372=B3371," ",(LOOKUP(B3372,'Co List'!$A$3:$A$362,'Co List'!$B$3:$B$362)))</f>
        <v xml:space="preserve"> </v>
      </c>
      <c r="D3372" s="7" t="s">
        <v>366</v>
      </c>
      <c r="E3372">
        <v>83.820125716722686</v>
      </c>
      <c r="F3372">
        <v>90.6210385697606</v>
      </c>
      <c r="G3372">
        <v>57.783132325710952</v>
      </c>
      <c r="H3372">
        <v>87.83833274092612</v>
      </c>
    </row>
    <row r="3373" spans="1:16" x14ac:dyDescent="0.2">
      <c r="A3373">
        <f t="shared" si="360"/>
        <v>2504</v>
      </c>
      <c r="B3373">
        <f t="shared" si="361"/>
        <v>67</v>
      </c>
      <c r="C3373" s="10" t="str">
        <f>IF(B3373=B3372," ",(LOOKUP(B3373,'Co List'!$A$3:$A$362,'Co List'!$B$3:$B$362)))</f>
        <v xml:space="preserve"> </v>
      </c>
      <c r="D3373" s="6" t="s">
        <v>367</v>
      </c>
      <c r="E3373">
        <v>550352.02790841204</v>
      </c>
      <c r="F3373">
        <v>1735356.3438323517</v>
      </c>
      <c r="G3373">
        <v>3495413.8978210697</v>
      </c>
      <c r="H3373">
        <v>1625207.0888555234</v>
      </c>
    </row>
    <row r="3374" spans="1:16" x14ac:dyDescent="0.2">
      <c r="A3374">
        <f t="shared" si="360"/>
        <v>2505</v>
      </c>
      <c r="B3374">
        <f t="shared" si="361"/>
        <v>67</v>
      </c>
      <c r="C3374" s="10" t="str">
        <f>IF(B3374=B3373," ",(LOOKUP(B3374,'Co List'!$A$3:$A$362,'Co List'!$B$3:$B$362)))</f>
        <v xml:space="preserve"> </v>
      </c>
      <c r="D3374" s="6" t="s">
        <v>368</v>
      </c>
      <c r="E3374">
        <v>0.76393522258955948</v>
      </c>
      <c r="F3374">
        <v>0.8328054224828535</v>
      </c>
      <c r="G3374">
        <v>0.89702032160413459</v>
      </c>
      <c r="H3374">
        <v>1.0325149172145747</v>
      </c>
    </row>
    <row r="3375" spans="1:16" x14ac:dyDescent="0.2">
      <c r="A3375">
        <f t="shared" si="360"/>
        <v>2506</v>
      </c>
      <c r="B3375">
        <f t="shared" si="361"/>
        <v>67</v>
      </c>
      <c r="C3375" s="10" t="str">
        <f>IF(B3375=B3374," ",(LOOKUP(B3375,'Co List'!$A$3:$A$362,'Co List'!$B$3:$B$362)))</f>
        <v xml:space="preserve"> </v>
      </c>
      <c r="D3375" s="6" t="s">
        <v>369</v>
      </c>
      <c r="E3375">
        <v>262.18399355831485</v>
      </c>
      <c r="F3375">
        <v>550.70685698350746</v>
      </c>
      <c r="G3375">
        <v>511.73028631137259</v>
      </c>
      <c r="H3375">
        <v>413.15493048749022</v>
      </c>
    </row>
    <row r="3376" spans="1:16" x14ac:dyDescent="0.2">
      <c r="A3376">
        <f t="shared" si="360"/>
        <v>2507</v>
      </c>
      <c r="B3376">
        <f t="shared" si="361"/>
        <v>67</v>
      </c>
      <c r="C3376" s="10" t="str">
        <f>IF(B3376=B3375," ",(LOOKUP(B3376,'Co List'!$A$3:$A$362,'Co List'!$B$3:$B$362)))</f>
        <v xml:space="preserve"> </v>
      </c>
      <c r="D3376" s="6" t="s">
        <v>370</v>
      </c>
      <c r="E3376">
        <v>0</v>
      </c>
      <c r="F3376">
        <v>0</v>
      </c>
      <c r="G3376">
        <v>0</v>
      </c>
      <c r="H3376">
        <v>0</v>
      </c>
    </row>
    <row r="3377" spans="1:8" x14ac:dyDescent="0.2">
      <c r="A3377">
        <f t="shared" si="360"/>
        <v>2508</v>
      </c>
      <c r="B3377">
        <f t="shared" si="361"/>
        <v>67</v>
      </c>
      <c r="C3377" s="10" t="str">
        <f>IF(B3377=B3376," ",(LOOKUP(B3377,'Co List'!$A$3:$A$362,'Co List'!$B$3:$B$362)))</f>
        <v xml:space="preserve"> </v>
      </c>
      <c r="D3377" s="6" t="s">
        <v>371</v>
      </c>
      <c r="E3377">
        <v>19.504723713831908</v>
      </c>
      <c r="F3377">
        <v>20.749964077397703</v>
      </c>
      <c r="G3377">
        <v>19.77605233015159</v>
      </c>
      <c r="H3377">
        <v>17.383942673917304</v>
      </c>
    </row>
    <row r="3378" spans="1:8" x14ac:dyDescent="0.2">
      <c r="A3378">
        <f t="shared" si="360"/>
        <v>2509</v>
      </c>
      <c r="B3378">
        <f t="shared" si="361"/>
        <v>67</v>
      </c>
      <c r="C3378" s="10" t="str">
        <f>IF(B3378=B3377," ",(LOOKUP(B3378,'Co List'!$A$3:$A$362,'Co List'!$B$3:$B$362)))</f>
        <v xml:space="preserve"> </v>
      </c>
      <c r="D3378" s="6" t="s">
        <v>372</v>
      </c>
      <c r="E3378">
        <v>80.495276286168092</v>
      </c>
      <c r="F3378">
        <v>79.250035922602294</v>
      </c>
      <c r="G3378">
        <v>80.223947669848386</v>
      </c>
      <c r="H3378">
        <v>82.616057326082696</v>
      </c>
    </row>
    <row r="3379" spans="1:8" x14ac:dyDescent="0.2">
      <c r="A3379">
        <f t="shared" si="360"/>
        <v>2510</v>
      </c>
      <c r="B3379">
        <f t="shared" si="361"/>
        <v>67</v>
      </c>
      <c r="C3379" s="10" t="str">
        <f>IF(B3379=B3378," ",(LOOKUP(B3379,'Co List'!$A$3:$A$362,'Co List'!$B$3:$B$362)))</f>
        <v xml:space="preserve"> </v>
      </c>
      <c r="D3379" s="6" t="s">
        <v>373</v>
      </c>
      <c r="E3379">
        <v>1551552.4370793954</v>
      </c>
      <c r="F3379">
        <v>1570671.0268026616</v>
      </c>
      <c r="G3379">
        <v>1691780.3265453978</v>
      </c>
      <c r="H3379">
        <v>1947323.1338666878</v>
      </c>
    </row>
    <row r="3380" spans="1:8" x14ac:dyDescent="0.2">
      <c r="A3380">
        <f t="shared" si="360"/>
        <v>2511</v>
      </c>
      <c r="B3380">
        <f t="shared" si="361"/>
        <v>67</v>
      </c>
      <c r="C3380" s="10" t="str">
        <f>IF(B3380=B3379," ",(LOOKUP(B3380,'Co List'!$A$3:$A$362,'Co List'!$B$3:$B$362)))</f>
        <v xml:space="preserve"> </v>
      </c>
      <c r="D3380" s="6" t="s">
        <v>374</v>
      </c>
      <c r="E3380">
        <v>1541503.3337903395</v>
      </c>
      <c r="F3380">
        <v>1560467.3429612578</v>
      </c>
      <c r="G3380">
        <v>1680769.8443151419</v>
      </c>
      <c r="H3380">
        <v>1934683.8675190716</v>
      </c>
    </row>
    <row r="3381" spans="1:8" x14ac:dyDescent="0.2">
      <c r="A3381">
        <f t="shared" si="360"/>
        <v>2512</v>
      </c>
      <c r="B3381">
        <f t="shared" si="361"/>
        <v>67</v>
      </c>
      <c r="C3381" s="10" t="str">
        <f>IF(B3381=B3380," ",(LOOKUP(B3381,'Co List'!$A$3:$A$362,'Co List'!$B$3:$B$362)))</f>
        <v xml:space="preserve"> </v>
      </c>
      <c r="D3381" s="6" t="s">
        <v>375</v>
      </c>
      <c r="E3381">
        <v>3844.4231245069218</v>
      </c>
      <c r="F3381">
        <v>3959.40353466642</v>
      </c>
      <c r="G3381">
        <v>4270.8318429365218</v>
      </c>
      <c r="H3381">
        <v>4878.4516520076986</v>
      </c>
    </row>
    <row r="3382" spans="1:8" x14ac:dyDescent="0.2">
      <c r="A3382">
        <f t="shared" si="360"/>
        <v>2513</v>
      </c>
      <c r="B3382">
        <f t="shared" si="361"/>
        <v>67</v>
      </c>
      <c r="C3382" s="10" t="str">
        <f>IF(B3382=B3381," ",(LOOKUP(B3382,'Co List'!$A$3:$A$362,'Co List'!$B$3:$B$362)))</f>
        <v xml:space="preserve"> </v>
      </c>
      <c r="D3382" s="6" t="s">
        <v>376</v>
      </c>
      <c r="E3382">
        <v>6204.6801645491523</v>
      </c>
      <c r="F3382">
        <v>6244.2803067375871</v>
      </c>
      <c r="G3382">
        <v>6739.6503873195725</v>
      </c>
      <c r="H3382">
        <v>7760.8146956084511</v>
      </c>
    </row>
    <row r="3383" spans="1:8" x14ac:dyDescent="0.2">
      <c r="A3383">
        <f t="shared" si="360"/>
        <v>2514</v>
      </c>
      <c r="B3383">
        <f t="shared" si="361"/>
        <v>67</v>
      </c>
      <c r="C3383" s="10" t="str">
        <f>IF(B3383=B3382," ",(LOOKUP(B3383,'Co List'!$A$3:$A$362,'Co List'!$B$3:$B$362)))</f>
        <v xml:space="preserve"> </v>
      </c>
      <c r="D3383" s="6" t="s">
        <v>377</v>
      </c>
      <c r="E3383">
        <v>302626.01612756168</v>
      </c>
      <c r="F3383">
        <v>325913.67383564595</v>
      </c>
      <c r="G3383">
        <v>334567.36268882739</v>
      </c>
      <c r="H3383">
        <v>338521.53726731497</v>
      </c>
    </row>
    <row r="3384" spans="1:8" ht="15" x14ac:dyDescent="0.25">
      <c r="A3384">
        <f t="shared" si="360"/>
        <v>2515</v>
      </c>
      <c r="B3384">
        <f t="shared" si="361"/>
        <v>67</v>
      </c>
      <c r="C3384" s="10" t="str">
        <f>IF(B3384=B3383," ",(LOOKUP(B3384,'Co List'!$A$3:$A$362,'Co List'!$B$3:$B$362)))</f>
        <v xml:space="preserve"> </v>
      </c>
      <c r="D3384" s="8" t="s">
        <v>378</v>
      </c>
      <c r="E3384">
        <v>112615.9929</v>
      </c>
      <c r="F3384">
        <v>88761.373510000005</v>
      </c>
      <c r="G3384">
        <v>79961.469119999994</v>
      </c>
      <c r="H3384">
        <v>65387.223719999987</v>
      </c>
    </row>
    <row r="3385" spans="1:8" ht="15" x14ac:dyDescent="0.25">
      <c r="A3385">
        <f t="shared" si="360"/>
        <v>2516</v>
      </c>
      <c r="B3385">
        <f t="shared" si="361"/>
        <v>67</v>
      </c>
      <c r="C3385" s="10" t="str">
        <f>IF(B3385=B3384," ",(LOOKUP(B3385,'Co List'!$A$3:$A$362,'Co List'!$B$3:$B$362)))</f>
        <v xml:space="preserve"> </v>
      </c>
      <c r="D3385" s="8" t="s">
        <v>379</v>
      </c>
      <c r="E3385">
        <v>190010.02322756167</v>
      </c>
      <c r="F3385">
        <v>237152.30032564592</v>
      </c>
      <c r="G3385">
        <v>254605.89356882736</v>
      </c>
      <c r="H3385">
        <v>273134.31354731496</v>
      </c>
    </row>
    <row r="3386" spans="1:8" ht="15" x14ac:dyDescent="0.25">
      <c r="A3386">
        <f t="shared" si="360"/>
        <v>2517</v>
      </c>
      <c r="B3386">
        <f t="shared" si="361"/>
        <v>67</v>
      </c>
      <c r="C3386" s="10" t="str">
        <f>IF(B3386=B3385," ",(LOOKUP(B3386,'Co List'!$A$3:$A$362,'Co List'!$B$3:$B$362)))</f>
        <v xml:space="preserve"> </v>
      </c>
      <c r="D3386" s="8" t="s">
        <v>380</v>
      </c>
      <c r="E3386">
        <v>0</v>
      </c>
      <c r="F3386">
        <v>0</v>
      </c>
      <c r="G3386">
        <v>0</v>
      </c>
      <c r="H3386">
        <v>0</v>
      </c>
    </row>
    <row r="3387" spans="1:8" ht="15" x14ac:dyDescent="0.25">
      <c r="A3387">
        <f t="shared" si="360"/>
        <v>2518</v>
      </c>
      <c r="B3387">
        <f t="shared" si="361"/>
        <v>67</v>
      </c>
      <c r="C3387" s="10" t="str">
        <f>IF(B3387=B3386," ",(LOOKUP(B3387,'Co List'!$A$3:$A$362,'Co List'!$B$3:$B$362)))</f>
        <v xml:space="preserve"> </v>
      </c>
      <c r="D3387" s="8" t="s">
        <v>381</v>
      </c>
      <c r="E3387">
        <v>1248926.4209518337</v>
      </c>
      <c r="F3387">
        <v>1244757.3529670157</v>
      </c>
      <c r="G3387">
        <v>1357212.9638565702</v>
      </c>
      <c r="H3387">
        <v>1608801.5965993728</v>
      </c>
    </row>
    <row r="3388" spans="1:8" ht="15" x14ac:dyDescent="0.25">
      <c r="A3388">
        <f t="shared" si="360"/>
        <v>2519</v>
      </c>
      <c r="B3388">
        <f t="shared" si="361"/>
        <v>67</v>
      </c>
      <c r="C3388" s="10" t="str">
        <f>IF(B3388=B3387," ",(LOOKUP(B3388,'Co List'!$A$3:$A$362,'Co List'!$B$3:$B$362)))</f>
        <v xml:space="preserve"> </v>
      </c>
      <c r="D3388" s="8" t="s">
        <v>382</v>
      </c>
      <c r="E3388">
        <v>1248926.4209518337</v>
      </c>
      <c r="F3388">
        <v>1244757.3529670157</v>
      </c>
      <c r="G3388">
        <v>1357212.9638565702</v>
      </c>
      <c r="H3388">
        <v>1608801.5965993728</v>
      </c>
    </row>
    <row r="3389" spans="1:8" ht="15" x14ac:dyDescent="0.25">
      <c r="A3389">
        <f t="shared" si="360"/>
        <v>2520</v>
      </c>
      <c r="B3389">
        <f t="shared" si="361"/>
        <v>67</v>
      </c>
      <c r="C3389" s="10" t="str">
        <f>IF(B3389=B3388," ",(LOOKUP(B3389,'Co List'!$A$3:$A$362,'Co List'!$B$3:$B$362)))</f>
        <v xml:space="preserve"> </v>
      </c>
      <c r="D3389" s="8" t="s">
        <v>383</v>
      </c>
      <c r="E3389">
        <v>0</v>
      </c>
      <c r="F3389">
        <v>0</v>
      </c>
      <c r="G3389">
        <v>0</v>
      </c>
      <c r="H3389">
        <v>0</v>
      </c>
    </row>
    <row r="3390" spans="1:8" x14ac:dyDescent="0.2">
      <c r="A3390">
        <f t="shared" si="360"/>
        <v>2521</v>
      </c>
      <c r="B3390">
        <f t="shared" si="361"/>
        <v>67</v>
      </c>
      <c r="C3390" s="10" t="str">
        <f>IF(B3390=B3389," ",(LOOKUP(B3390,'Co List'!$A$3:$A$362,'Co List'!$B$3:$B$362)))</f>
        <v xml:space="preserve"> </v>
      </c>
      <c r="D3390" s="6" t="s">
        <v>384</v>
      </c>
      <c r="E3390">
        <v>0</v>
      </c>
      <c r="F3390">
        <v>0</v>
      </c>
      <c r="G3390">
        <v>0</v>
      </c>
      <c r="H3390">
        <v>0</v>
      </c>
    </row>
    <row r="3391" spans="1:8" x14ac:dyDescent="0.2">
      <c r="A3391">
        <f t="shared" si="360"/>
        <v>2522</v>
      </c>
      <c r="B3391">
        <f t="shared" si="361"/>
        <v>67</v>
      </c>
      <c r="C3391" s="10" t="str">
        <f>IF(B3391=B3390," ",(LOOKUP(B3391,'Co List'!$A$3:$A$362,'Co List'!$B$3:$B$362)))</f>
        <v xml:space="preserve"> </v>
      </c>
      <c r="D3391" s="6" t="s">
        <v>385</v>
      </c>
      <c r="E3391">
        <v>307772.10353799997</v>
      </c>
      <c r="F3391">
        <v>303975.220447</v>
      </c>
      <c r="G3391">
        <v>328260.73373100004</v>
      </c>
      <c r="H3391">
        <v>380512.23458699998</v>
      </c>
    </row>
    <row r="3392" spans="1:8" x14ac:dyDescent="0.2">
      <c r="A3392">
        <f t="shared" si="360"/>
        <v>2523</v>
      </c>
      <c r="B3392">
        <f t="shared" si="361"/>
        <v>67</v>
      </c>
      <c r="C3392" s="10" t="str">
        <f>IF(B3392=B3391," ",(LOOKUP(B3392,'Co List'!$A$3:$A$362,'Co List'!$B$3:$B$362)))</f>
        <v xml:space="preserve"> </v>
      </c>
      <c r="D3392" s="6" t="s">
        <v>386</v>
      </c>
      <c r="E3392">
        <v>301042.59632999997</v>
      </c>
      <c r="F3392">
        <v>270606.01724100002</v>
      </c>
      <c r="G3392">
        <v>265045.53612599999</v>
      </c>
      <c r="H3392">
        <v>225498.61781999998</v>
      </c>
    </row>
    <row r="3393" spans="1:8" x14ac:dyDescent="0.2">
      <c r="A3393">
        <f t="shared" si="360"/>
        <v>2524</v>
      </c>
      <c r="B3393">
        <f t="shared" si="361"/>
        <v>67</v>
      </c>
      <c r="C3393" s="10" t="str">
        <f>IF(B3393=B3392," ",(LOOKUP(B3393,'Co List'!$A$3:$A$362,'Co List'!$B$3:$B$362)))</f>
        <v xml:space="preserve"> </v>
      </c>
      <c r="D3393" s="6" t="s">
        <v>387</v>
      </c>
      <c r="E3393">
        <v>4653.8436700000002</v>
      </c>
      <c r="F3393">
        <v>8394.5446479999991</v>
      </c>
      <c r="G3393">
        <v>6648.1450350000005</v>
      </c>
      <c r="H3393">
        <v>14637.859299</v>
      </c>
    </row>
    <row r="3394" spans="1:8" x14ac:dyDescent="0.2">
      <c r="A3394">
        <f t="shared" si="360"/>
        <v>2525</v>
      </c>
      <c r="B3394">
        <f t="shared" si="361"/>
        <v>67</v>
      </c>
      <c r="C3394" s="10" t="str">
        <f>IF(B3394=B3393," ",(LOOKUP(B3394,'Co List'!$A$3:$A$362,'Co List'!$B$3:$B$362)))</f>
        <v xml:space="preserve"> </v>
      </c>
      <c r="D3394" s="6" t="s">
        <v>388</v>
      </c>
      <c r="E3394">
        <v>2075.6635379999998</v>
      </c>
      <c r="F3394">
        <v>24974.658557999999</v>
      </c>
      <c r="G3394">
        <v>56567.05257</v>
      </c>
      <c r="H3394">
        <v>140375.757468</v>
      </c>
    </row>
    <row r="3395" spans="1:8" x14ac:dyDescent="0.2">
      <c r="A3395">
        <f t="shared" si="360"/>
        <v>2526</v>
      </c>
      <c r="B3395">
        <f t="shared" si="361"/>
        <v>67</v>
      </c>
      <c r="C3395" s="10" t="str">
        <f>IF(B3395=B3394," ",(LOOKUP(B3395,'Co List'!$A$3:$A$362,'Co List'!$B$3:$B$362)))</f>
        <v xml:space="preserve"> </v>
      </c>
      <c r="D3395" s="6" t="s">
        <v>389</v>
      </c>
      <c r="E3395">
        <v>0</v>
      </c>
      <c r="F3395">
        <v>0</v>
      </c>
      <c r="G3395">
        <v>0</v>
      </c>
      <c r="H3395">
        <v>0</v>
      </c>
    </row>
    <row r="3396" spans="1:8" x14ac:dyDescent="0.2">
      <c r="A3396">
        <f t="shared" si="360"/>
        <v>2527</v>
      </c>
      <c r="B3396">
        <f t="shared" si="361"/>
        <v>67</v>
      </c>
      <c r="C3396" s="10" t="str">
        <f>IF(B3396=B3395," ",(LOOKUP(B3396,'Co List'!$A$3:$A$362,'Co List'!$B$3:$B$362)))</f>
        <v xml:space="preserve"> </v>
      </c>
      <c r="D3396" s="6" t="s">
        <v>390</v>
      </c>
      <c r="E3396">
        <v>0</v>
      </c>
      <c r="F3396">
        <v>0</v>
      </c>
      <c r="G3396">
        <v>0</v>
      </c>
      <c r="H3396">
        <v>0</v>
      </c>
    </row>
    <row r="3397" spans="1:8" x14ac:dyDescent="0.2">
      <c r="A3397">
        <f t="shared" ref="A3397:A3460" si="366">IF(A3396&gt;0,A3396+1,(IF($C$1=C3397,1,0)))</f>
        <v>2528</v>
      </c>
      <c r="B3397">
        <f t="shared" ref="B3397:B3460" si="367">IF(D3397=$D$3,B3396+1,B3396)</f>
        <v>67</v>
      </c>
      <c r="C3397" s="10" t="str">
        <f>IF(B3397=B3396," ",(LOOKUP(B3397,'Co List'!$A$3:$A$362,'Co List'!$B$3:$B$362)))</f>
        <v xml:space="preserve"> </v>
      </c>
      <c r="D3397" s="6" t="s">
        <v>391</v>
      </c>
      <c r="E3397">
        <v>0</v>
      </c>
      <c r="F3397">
        <v>0</v>
      </c>
      <c r="G3397">
        <v>0</v>
      </c>
      <c r="H3397">
        <v>0</v>
      </c>
    </row>
    <row r="3398" spans="1:8" x14ac:dyDescent="0.2">
      <c r="A3398">
        <f t="shared" si="366"/>
        <v>2529</v>
      </c>
      <c r="B3398">
        <f t="shared" si="367"/>
        <v>67</v>
      </c>
      <c r="C3398" s="10" t="str">
        <f>IF(B3398=B3397," ",(LOOKUP(B3398,'Co List'!$A$3:$A$362,'Co List'!$B$3:$B$362)))</f>
        <v xml:space="preserve"> </v>
      </c>
      <c r="D3398" s="6" t="s">
        <v>392</v>
      </c>
      <c r="E3398">
        <v>0</v>
      </c>
      <c r="F3398">
        <v>0</v>
      </c>
      <c r="G3398">
        <v>0</v>
      </c>
      <c r="H3398">
        <v>0</v>
      </c>
    </row>
    <row r="3399" spans="1:8" x14ac:dyDescent="0.2">
      <c r="A3399">
        <f t="shared" si="366"/>
        <v>2530</v>
      </c>
      <c r="B3399">
        <f t="shared" si="367"/>
        <v>67</v>
      </c>
      <c r="C3399" s="10" t="str">
        <f>IF(B3399=B3398," ",(LOOKUP(B3399,'Co List'!$A$3:$A$362,'Co List'!$B$3:$B$362)))</f>
        <v xml:space="preserve"> </v>
      </c>
      <c r="D3399" s="6" t="s">
        <v>393</v>
      </c>
      <c r="E3399">
        <v>0</v>
      </c>
      <c r="F3399">
        <v>0</v>
      </c>
      <c r="G3399">
        <v>0</v>
      </c>
      <c r="H3399">
        <v>0</v>
      </c>
    </row>
    <row r="3400" spans="1:8" ht="15" x14ac:dyDescent="0.25">
      <c r="A3400">
        <f t="shared" si="366"/>
        <v>2531</v>
      </c>
      <c r="B3400">
        <f t="shared" si="367"/>
        <v>67</v>
      </c>
      <c r="C3400" s="10" t="str">
        <f>IF(B3400=B3399," ",(LOOKUP(B3400,'Co List'!$A$3:$A$362,'Co List'!$B$3:$B$362)))</f>
        <v xml:space="preserve"> </v>
      </c>
      <c r="D3400" s="8" t="s">
        <v>394</v>
      </c>
      <c r="E3400">
        <v>0</v>
      </c>
      <c r="F3400">
        <v>0</v>
      </c>
      <c r="G3400">
        <v>0</v>
      </c>
      <c r="H3400">
        <v>0</v>
      </c>
    </row>
    <row r="3401" spans="1:8" ht="15" x14ac:dyDescent="0.25">
      <c r="A3401">
        <f t="shared" si="366"/>
        <v>2532</v>
      </c>
      <c r="B3401">
        <f t="shared" si="367"/>
        <v>67</v>
      </c>
      <c r="C3401" s="10" t="str">
        <f>IF(B3401=B3400," ",(LOOKUP(B3401,'Co List'!$A$3:$A$362,'Co List'!$B$3:$B$362)))</f>
        <v xml:space="preserve"> </v>
      </c>
      <c r="D3401" s="8" t="s">
        <v>395</v>
      </c>
      <c r="E3401">
        <v>330.35787431300002</v>
      </c>
      <c r="F3401">
        <v>407.35479463899998</v>
      </c>
      <c r="G3401">
        <v>484.86602621200007</v>
      </c>
      <c r="H3401">
        <v>487.969811419</v>
      </c>
    </row>
    <row r="3402" spans="1:8" ht="15" x14ac:dyDescent="0.25">
      <c r="A3402">
        <f t="shared" si="366"/>
        <v>2533</v>
      </c>
      <c r="B3402">
        <f t="shared" si="367"/>
        <v>67</v>
      </c>
      <c r="C3402" s="10" t="str">
        <f>IF(B3402=B3401," ",(LOOKUP(B3402,'Co List'!$A$3:$A$362,'Co List'!$B$3:$B$362)))</f>
        <v xml:space="preserve"> </v>
      </c>
      <c r="D3402" s="8" t="s">
        <v>396</v>
      </c>
      <c r="E3402">
        <v>383938.62900000002</v>
      </c>
      <c r="F3402">
        <v>418025.03899999999</v>
      </c>
      <c r="G3402">
        <v>430679.75099999999</v>
      </c>
      <c r="H3402">
        <v>435876.35700000002</v>
      </c>
    </row>
    <row r="3403" spans="1:8" x14ac:dyDescent="0.2">
      <c r="A3403">
        <f t="shared" si="366"/>
        <v>2534</v>
      </c>
      <c r="B3403">
        <f t="shared" si="367"/>
        <v>67</v>
      </c>
      <c r="C3403" s="10" t="str">
        <f>IF(B3403=B3402," ",(LOOKUP(B3403,'Co List'!$A$3:$A$362,'Co List'!$B$3:$B$362)))</f>
        <v xml:space="preserve"> </v>
      </c>
      <c r="D3403" s="6" t="s">
        <v>397</v>
      </c>
      <c r="E3403">
        <v>139032.09</v>
      </c>
      <c r="F3403">
        <v>112356.16899999999</v>
      </c>
      <c r="G3403">
        <v>102514.704</v>
      </c>
      <c r="H3403">
        <v>83829.774000000005</v>
      </c>
    </row>
    <row r="3404" spans="1:8" x14ac:dyDescent="0.2">
      <c r="A3404">
        <f t="shared" si="366"/>
        <v>2535</v>
      </c>
      <c r="B3404">
        <f t="shared" si="367"/>
        <v>67</v>
      </c>
      <c r="C3404" s="10" t="str">
        <f>IF(B3404=B3403," ",(LOOKUP(B3404,'Co List'!$A$3:$A$362,'Co List'!$B$3:$B$362)))</f>
        <v xml:space="preserve"> </v>
      </c>
      <c r="D3404" s="6" t="s">
        <v>398</v>
      </c>
      <c r="E3404">
        <v>244906.53899999999</v>
      </c>
      <c r="F3404">
        <v>305668.87</v>
      </c>
      <c r="G3404">
        <v>328165.04700000002</v>
      </c>
      <c r="H3404">
        <v>352046.58299999998</v>
      </c>
    </row>
    <row r="3405" spans="1:8" x14ac:dyDescent="0.2">
      <c r="A3405">
        <f t="shared" si="366"/>
        <v>2536</v>
      </c>
      <c r="B3405">
        <f t="shared" si="367"/>
        <v>67</v>
      </c>
      <c r="C3405" s="10" t="str">
        <f>IF(B3405=B3404," ",(LOOKUP(B3405,'Co List'!$A$3:$A$362,'Co List'!$B$3:$B$362)))</f>
        <v xml:space="preserve"> </v>
      </c>
      <c r="D3405" s="6" t="s">
        <v>399</v>
      </c>
      <c r="E3405">
        <v>0</v>
      </c>
      <c r="F3405">
        <v>0</v>
      </c>
      <c r="G3405">
        <v>0</v>
      </c>
      <c r="H3405">
        <v>0</v>
      </c>
    </row>
    <row r="3406" spans="1:8" x14ac:dyDescent="0.2">
      <c r="A3406">
        <f t="shared" si="366"/>
        <v>2537</v>
      </c>
      <c r="B3406">
        <f t="shared" si="367"/>
        <v>67</v>
      </c>
      <c r="C3406" s="10" t="str">
        <f>IF(B3406=B3405," ",(LOOKUP(B3406,'Co List'!$A$3:$A$362,'Co List'!$B$3:$B$362)))</f>
        <v xml:space="preserve"> </v>
      </c>
      <c r="D3406" s="6" t="s">
        <v>400</v>
      </c>
      <c r="E3406">
        <v>0</v>
      </c>
      <c r="F3406">
        <v>0</v>
      </c>
      <c r="G3406">
        <v>0</v>
      </c>
      <c r="H3406">
        <v>0</v>
      </c>
    </row>
    <row r="3407" spans="1:8" x14ac:dyDescent="0.2">
      <c r="A3407">
        <f t="shared" si="366"/>
        <v>2538</v>
      </c>
      <c r="B3407">
        <f t="shared" si="367"/>
        <v>67</v>
      </c>
      <c r="C3407" s="10" t="str">
        <f>IF(B3407=B3406," ",(LOOKUP(B3407,'Co List'!$A$3:$A$362,'Co List'!$B$3:$B$362)))</f>
        <v xml:space="preserve"> </v>
      </c>
      <c r="D3407" s="6" t="s">
        <v>401</v>
      </c>
      <c r="E3407">
        <v>63.537665130000008</v>
      </c>
      <c r="F3407">
        <v>52.133262415999994</v>
      </c>
      <c r="G3407">
        <v>51.872440223999995</v>
      </c>
      <c r="H3407">
        <v>45.854886377999996</v>
      </c>
    </row>
    <row r="3408" spans="1:8" x14ac:dyDescent="0.2">
      <c r="A3408">
        <f t="shared" si="366"/>
        <v>2539</v>
      </c>
      <c r="B3408">
        <f t="shared" si="367"/>
        <v>67</v>
      </c>
      <c r="C3408" s="10" t="str">
        <f>IF(B3408=B3407," ",(LOOKUP(B3408,'Co List'!$A$3:$A$362,'Co List'!$B$3:$B$362)))</f>
        <v xml:space="preserve"> </v>
      </c>
      <c r="D3408" s="6" t="s">
        <v>402</v>
      </c>
      <c r="E3408">
        <v>75.431214011999998</v>
      </c>
      <c r="F3408">
        <v>111.87480642</v>
      </c>
      <c r="G3408">
        <v>134.219504223</v>
      </c>
      <c r="H3408">
        <v>130.25723571</v>
      </c>
    </row>
    <row r="3409" spans="1:16" x14ac:dyDescent="0.2">
      <c r="A3409">
        <f t="shared" si="366"/>
        <v>2540</v>
      </c>
      <c r="B3409">
        <f t="shared" si="367"/>
        <v>67</v>
      </c>
      <c r="C3409" s="10" t="str">
        <f>IF(B3409=B3408," ",(LOOKUP(B3409,'Co List'!$A$3:$A$362,'Co List'!$B$3:$B$362)))</f>
        <v xml:space="preserve"> </v>
      </c>
      <c r="D3409" s="6" t="s">
        <v>403</v>
      </c>
      <c r="E3409">
        <v>0</v>
      </c>
      <c r="F3409">
        <v>0</v>
      </c>
      <c r="G3409">
        <v>0</v>
      </c>
      <c r="H3409">
        <v>0</v>
      </c>
    </row>
    <row r="3410" spans="1:16" x14ac:dyDescent="0.2">
      <c r="A3410">
        <f t="shared" si="366"/>
        <v>2541</v>
      </c>
      <c r="B3410">
        <f t="shared" si="367"/>
        <v>67</v>
      </c>
      <c r="C3410" s="10" t="str">
        <f>IF(B3410=B3409," ",(LOOKUP(B3410,'Co List'!$A$3:$A$362,'Co List'!$B$3:$B$362)))</f>
        <v xml:space="preserve"> </v>
      </c>
      <c r="D3410" s="6" t="s">
        <v>404</v>
      </c>
      <c r="E3410" s="11">
        <v>138.96887914200002</v>
      </c>
      <c r="F3410" s="11">
        <v>164.00806883600001</v>
      </c>
      <c r="G3410" s="11">
        <v>186.091944447</v>
      </c>
      <c r="H3410" s="11">
        <v>176.11212208800001</v>
      </c>
    </row>
    <row r="3411" spans="1:16" x14ac:dyDescent="0.2">
      <c r="A3411">
        <f t="shared" si="366"/>
        <v>2542</v>
      </c>
      <c r="B3411">
        <f t="shared" si="367"/>
        <v>67</v>
      </c>
      <c r="C3411" s="10" t="str">
        <f>IF(B3411=B3410," ",(LOOKUP(B3411,'Co List'!$A$3:$A$362,'Co List'!$B$3:$B$362)))</f>
        <v xml:space="preserve"> </v>
      </c>
      <c r="D3411" s="6" t="s">
        <v>405</v>
      </c>
      <c r="E3411">
        <v>1851.05</v>
      </c>
      <c r="F3411">
        <v>1733.23</v>
      </c>
      <c r="G3411">
        <v>2927.81</v>
      </c>
      <c r="H3411">
        <v>2216.94</v>
      </c>
    </row>
    <row r="3412" spans="1:16" x14ac:dyDescent="0.2">
      <c r="A3412">
        <f t="shared" si="366"/>
        <v>2543</v>
      </c>
      <c r="B3412">
        <f t="shared" si="367"/>
        <v>67</v>
      </c>
      <c r="C3412" s="10" t="str">
        <f>IF(B3412=B3411," ",(LOOKUP(B3412,'Co List'!$A$3:$A$362,'Co List'!$B$3:$B$362)))</f>
        <v xml:space="preserve"> </v>
      </c>
      <c r="D3412" s="6" t="s">
        <v>406</v>
      </c>
      <c r="E3412">
        <v>591.78</v>
      </c>
      <c r="F3412">
        <v>285.20999999999998</v>
      </c>
      <c r="G3412">
        <v>330.6</v>
      </c>
      <c r="H3412">
        <v>471.33</v>
      </c>
    </row>
    <row r="3413" spans="1:16" x14ac:dyDescent="0.2">
      <c r="A3413">
        <f t="shared" si="366"/>
        <v>2544</v>
      </c>
      <c r="B3413">
        <f t="shared" si="367"/>
        <v>67</v>
      </c>
      <c r="C3413" s="10" t="str">
        <f>IF(B3413=B3412," ",(LOOKUP(B3413,'Co List'!$A$3:$A$362,'Co List'!$B$3:$B$362)))</f>
        <v xml:space="preserve"> </v>
      </c>
      <c r="D3413" s="6" t="s">
        <v>407</v>
      </c>
      <c r="E3413" s="11">
        <v>281.92</v>
      </c>
      <c r="F3413" s="11">
        <v>90.51</v>
      </c>
      <c r="G3413" s="11">
        <v>48.4</v>
      </c>
      <c r="H3413" s="11">
        <v>119.82</v>
      </c>
    </row>
    <row r="3414" spans="1:16" x14ac:dyDescent="0.2">
      <c r="A3414">
        <f t="shared" si="366"/>
        <v>2545</v>
      </c>
      <c r="B3414">
        <f t="shared" si="367"/>
        <v>67</v>
      </c>
      <c r="C3414" s="10" t="str">
        <f>IF(B3414=B3413," ",(LOOKUP(B3414,'Co List'!$A$3:$A$362,'Co List'!$B$3:$B$362)))</f>
        <v xml:space="preserve"> </v>
      </c>
      <c r="D3414" s="6" t="s">
        <v>408</v>
      </c>
      <c r="E3414">
        <v>203.1</v>
      </c>
      <c r="F3414">
        <v>188.6</v>
      </c>
      <c r="G3414">
        <v>188.6</v>
      </c>
      <c r="H3414">
        <v>188.6</v>
      </c>
    </row>
    <row r="3415" spans="1:16" x14ac:dyDescent="0.2">
      <c r="A3415">
        <f t="shared" si="366"/>
        <v>2546</v>
      </c>
      <c r="B3415">
        <f t="shared" si="367"/>
        <v>67</v>
      </c>
      <c r="C3415" s="10" t="str">
        <f>IF(B3415=B3414," ",(LOOKUP(B3415,'Co List'!$A$3:$A$362,'Co List'!$B$3:$B$362)))</f>
        <v xml:space="preserve"> </v>
      </c>
      <c r="D3415" s="6" t="s">
        <v>409</v>
      </c>
      <c r="E3415">
        <v>429.85</v>
      </c>
      <c r="F3415">
        <v>512.95000000000005</v>
      </c>
      <c r="G3415">
        <v>602.55999999999995</v>
      </c>
      <c r="H3415">
        <v>553.85</v>
      </c>
    </row>
    <row r="3416" spans="1:16" x14ac:dyDescent="0.2">
      <c r="A3416">
        <f t="shared" si="366"/>
        <v>2547</v>
      </c>
      <c r="B3416">
        <f t="shared" si="367"/>
        <v>67</v>
      </c>
      <c r="C3416" s="10" t="str">
        <f>IF(B3416=B3415," ",(LOOKUP(B3416,'Co List'!$A$3:$A$362,'Co List'!$B$3:$B$362)))</f>
        <v xml:space="preserve"> </v>
      </c>
      <c r="D3416" s="6" t="s">
        <v>410</v>
      </c>
      <c r="E3416">
        <v>471.546333645</v>
      </c>
      <c r="F3416">
        <v>573.63274526099997</v>
      </c>
      <c r="G3416">
        <v>673.4373445440001</v>
      </c>
      <c r="H3416">
        <v>667.29136227499998</v>
      </c>
    </row>
    <row r="3417" spans="1:16" x14ac:dyDescent="0.2">
      <c r="A3417">
        <f t="shared" si="366"/>
        <v>2548</v>
      </c>
      <c r="B3417">
        <f t="shared" si="367"/>
        <v>67</v>
      </c>
      <c r="C3417" s="10" t="str">
        <f>IF(B3417=B3416," ",(LOOKUP(B3417,'Co List'!$A$3:$A$362,'Co List'!$B$3:$B$362)))</f>
        <v xml:space="preserve"> </v>
      </c>
      <c r="D3417" s="6" t="s">
        <v>411</v>
      </c>
      <c r="E3417">
        <v>469.32675345500002</v>
      </c>
      <c r="F3417">
        <v>571.36286347500004</v>
      </c>
      <c r="G3417">
        <v>670.95797065900001</v>
      </c>
      <c r="H3417">
        <v>664.08193350700003</v>
      </c>
    </row>
    <row r="3418" spans="1:16" x14ac:dyDescent="0.2">
      <c r="A3418">
        <f t="shared" si="366"/>
        <v>2549</v>
      </c>
      <c r="B3418">
        <f t="shared" si="367"/>
        <v>67</v>
      </c>
      <c r="C3418" s="10" t="str">
        <f>IF(B3418=B3417," ",(LOOKUP(B3418,'Co List'!$A$3:$A$362,'Co List'!$B$3:$B$362)))</f>
        <v xml:space="preserve"> </v>
      </c>
      <c r="D3418" s="6" t="s">
        <v>412</v>
      </c>
      <c r="E3418">
        <v>39.476753454999994</v>
      </c>
      <c r="F3418">
        <v>58.412863474999995</v>
      </c>
      <c r="G3418">
        <v>68.397970659000066</v>
      </c>
      <c r="H3418">
        <v>110.23193350700001</v>
      </c>
    </row>
    <row r="3419" spans="1:16" ht="13.5" thickBot="1" x14ac:dyDescent="0.25">
      <c r="A3419">
        <f t="shared" si="366"/>
        <v>2550</v>
      </c>
      <c r="B3419">
        <f t="shared" si="367"/>
        <v>67</v>
      </c>
      <c r="C3419" s="10" t="str">
        <f>IF(B3419=B3418," ",(LOOKUP(B3419,'Co List'!$A$3:$A$362,'Co List'!$B$3:$B$362)))</f>
        <v xml:space="preserve"> </v>
      </c>
      <c r="D3419" s="9" t="s">
        <v>413</v>
      </c>
      <c r="E3419">
        <v>12</v>
      </c>
      <c r="F3419">
        <v>12</v>
      </c>
      <c r="G3419">
        <v>12</v>
      </c>
      <c r="H3419">
        <v>12</v>
      </c>
    </row>
    <row r="3420" spans="1:16" ht="15" x14ac:dyDescent="0.25">
      <c r="A3420">
        <f t="shared" si="366"/>
        <v>2551</v>
      </c>
      <c r="B3420">
        <f t="shared" si="367"/>
        <v>68</v>
      </c>
      <c r="C3420" s="10" t="str">
        <f>IF(B3420=B3419," ",(LOOKUP(B3420,'Co List'!$A$3:$A$362,'Co List'!$B$3:$B$362)))</f>
        <v>BOMBAY BURMAH TRADING CORPORATION LTD.</v>
      </c>
      <c r="D3420" s="4" t="s">
        <v>362</v>
      </c>
      <c r="E3420">
        <v>83.204391529575446</v>
      </c>
      <c r="F3420">
        <v>69.363317362715335</v>
      </c>
      <c r="G3420">
        <v>74.989280503340964</v>
      </c>
      <c r="H3420">
        <v>70.505615960404995</v>
      </c>
      <c r="J3420">
        <f t="shared" ref="J3420" si="368">COUNTIF(E3462:H3462,0)</f>
        <v>0</v>
      </c>
      <c r="K3420">
        <f>SUM(E3420:H3420)/(4-J3420)</f>
        <v>74.515651339009196</v>
      </c>
      <c r="L3420">
        <f>SUM(E3430:H3430)/(4-J3420)</f>
        <v>30905.738182029705</v>
      </c>
      <c r="M3420">
        <f>E3430</f>
        <v>47195.295254819503</v>
      </c>
      <c r="N3420">
        <f t="shared" ref="N3420" si="369">F3430</f>
        <v>27473.546713904248</v>
      </c>
      <c r="O3420">
        <f t="shared" ref="O3420" si="370">G3430</f>
        <v>26941.193734543878</v>
      </c>
      <c r="P3420">
        <f t="shared" ref="P3420" si="371">H3430</f>
        <v>22012.917024851195</v>
      </c>
    </row>
    <row r="3421" spans="1:16" x14ac:dyDescent="0.2">
      <c r="A3421">
        <f t="shared" si="366"/>
        <v>2552</v>
      </c>
      <c r="B3421">
        <f t="shared" si="367"/>
        <v>68</v>
      </c>
      <c r="C3421" s="10" t="str">
        <f>IF(B3421=B3420," ",(LOOKUP(B3421,'Co List'!$A$3:$A$362,'Co List'!$B$3:$B$362)))</f>
        <v xml:space="preserve"> </v>
      </c>
      <c r="D3421" s="6" t="s">
        <v>364</v>
      </c>
      <c r="E3421">
        <v>4.4495027340526185</v>
      </c>
      <c r="F3421">
        <v>4.4349323636656752</v>
      </c>
      <c r="G3421">
        <v>4.4401287495113557</v>
      </c>
      <c r="H3421">
        <v>4.3952057251470729</v>
      </c>
    </row>
    <row r="3422" spans="1:16" x14ac:dyDescent="0.2">
      <c r="A3422">
        <f t="shared" si="366"/>
        <v>2553</v>
      </c>
      <c r="B3422">
        <f t="shared" si="367"/>
        <v>68</v>
      </c>
      <c r="C3422" s="10" t="str">
        <f>IF(B3422=B3421," ",(LOOKUP(B3422,'Co List'!$A$3:$A$362,'Co List'!$B$3:$B$362)))</f>
        <v xml:space="preserve"> </v>
      </c>
      <c r="D3422" s="6" t="s">
        <v>365</v>
      </c>
      <c r="E3422">
        <v>0.81118924240247592</v>
      </c>
      <c r="F3422">
        <v>0.80069563892347895</v>
      </c>
      <c r="G3422">
        <v>0.795796930737935</v>
      </c>
      <c r="H3422">
        <v>0.81077769744322992</v>
      </c>
    </row>
    <row r="3423" spans="1:16" x14ac:dyDescent="0.2">
      <c r="A3423">
        <f t="shared" si="366"/>
        <v>2554</v>
      </c>
      <c r="B3423">
        <f t="shared" si="367"/>
        <v>68</v>
      </c>
      <c r="C3423" s="10" t="str">
        <f>IF(B3423=B3422," ",(LOOKUP(B3423,'Co List'!$A$3:$A$362,'Co List'!$B$3:$B$362)))</f>
        <v xml:space="preserve"> </v>
      </c>
      <c r="D3423" s="7" t="s">
        <v>366</v>
      </c>
      <c r="E3423">
        <v>16.059376362739723</v>
      </c>
      <c r="F3423">
        <v>8.6148276046233256</v>
      </c>
      <c r="G3423">
        <v>10.350055218802872</v>
      </c>
      <c r="H3423">
        <v>9.0405836070685428</v>
      </c>
    </row>
    <row r="3424" spans="1:16" x14ac:dyDescent="0.2">
      <c r="A3424">
        <f t="shared" si="366"/>
        <v>2555</v>
      </c>
      <c r="B3424">
        <f t="shared" si="367"/>
        <v>68</v>
      </c>
      <c r="C3424" s="10" t="str">
        <f>IF(B3424=B3423," ",(LOOKUP(B3424,'Co List'!$A$3:$A$362,'Co List'!$B$3:$B$362)))</f>
        <v xml:space="preserve"> </v>
      </c>
      <c r="D3424" s="6" t="s">
        <v>367</v>
      </c>
      <c r="E3424">
        <v>345753.07878988644</v>
      </c>
      <c r="F3424">
        <v>35894.364664102752</v>
      </c>
      <c r="G3424">
        <v>19740.030579237897</v>
      </c>
      <c r="H3424">
        <v>116285.87968753932</v>
      </c>
    </row>
    <row r="3425" spans="1:8" x14ac:dyDescent="0.2">
      <c r="A3425">
        <f t="shared" si="366"/>
        <v>2556</v>
      </c>
      <c r="B3425">
        <f t="shared" si="367"/>
        <v>68</v>
      </c>
      <c r="C3425" s="10" t="str">
        <f>IF(B3425=B3424," ",(LOOKUP(B3425,'Co List'!$A$3:$A$362,'Co List'!$B$3:$B$362)))</f>
        <v xml:space="preserve"> </v>
      </c>
      <c r="D3425" s="6" t="s">
        <v>368</v>
      </c>
      <c r="E3425">
        <v>0.33807518090844918</v>
      </c>
      <c r="F3425">
        <v>0.19676385451169365</v>
      </c>
      <c r="G3425">
        <v>0.19295117516342741</v>
      </c>
      <c r="H3425">
        <v>0.15765515999664245</v>
      </c>
    </row>
    <row r="3426" spans="1:8" x14ac:dyDescent="0.2">
      <c r="A3426">
        <f t="shared" si="366"/>
        <v>2557</v>
      </c>
      <c r="B3426">
        <f t="shared" si="367"/>
        <v>68</v>
      </c>
      <c r="C3426" s="10" t="str">
        <f>IF(B3426=B3425," ",(LOOKUP(B3426,'Co List'!$A$3:$A$362,'Co List'!$B$3:$B$362)))</f>
        <v xml:space="preserve"> </v>
      </c>
      <c r="D3426" s="6" t="s">
        <v>369</v>
      </c>
      <c r="E3426">
        <v>97.049753762738021</v>
      </c>
      <c r="F3426">
        <v>48.224586122352548</v>
      </c>
      <c r="G3426">
        <v>71.804887352195834</v>
      </c>
      <c r="H3426">
        <v>55.350558272193091</v>
      </c>
    </row>
    <row r="3427" spans="1:8" x14ac:dyDescent="0.2">
      <c r="A3427">
        <f t="shared" si="366"/>
        <v>2558</v>
      </c>
      <c r="B3427">
        <f t="shared" si="367"/>
        <v>68</v>
      </c>
      <c r="C3427" s="10" t="str">
        <f>IF(B3427=B3426," ",(LOOKUP(B3427,'Co List'!$A$3:$A$362,'Co List'!$B$3:$B$362)))</f>
        <v xml:space="preserve"> </v>
      </c>
      <c r="D3427" s="6" t="s">
        <v>370</v>
      </c>
      <c r="E3427">
        <v>0</v>
      </c>
      <c r="F3427">
        <v>0</v>
      </c>
      <c r="G3427">
        <v>0</v>
      </c>
      <c r="H3427">
        <v>0</v>
      </c>
    </row>
    <row r="3428" spans="1:8" x14ac:dyDescent="0.2">
      <c r="A3428">
        <f t="shared" si="366"/>
        <v>2559</v>
      </c>
      <c r="B3428">
        <f t="shared" si="367"/>
        <v>68</v>
      </c>
      <c r="C3428" s="10" t="str">
        <f>IF(B3428=B3427," ",(LOOKUP(B3428,'Co List'!$A$3:$A$362,'Co List'!$B$3:$B$362)))</f>
        <v xml:space="preserve"> </v>
      </c>
      <c r="D3428" s="6" t="s">
        <v>371</v>
      </c>
      <c r="E3428">
        <v>25.422661347054035</v>
      </c>
      <c r="F3428">
        <v>22.540155211559004</v>
      </c>
      <c r="G3428">
        <v>25.479733348800124</v>
      </c>
      <c r="H3428">
        <v>26.272198770083961</v>
      </c>
    </row>
    <row r="3429" spans="1:8" x14ac:dyDescent="0.2">
      <c r="A3429">
        <f t="shared" si="366"/>
        <v>2560</v>
      </c>
      <c r="B3429">
        <f t="shared" si="367"/>
        <v>68</v>
      </c>
      <c r="C3429" s="10" t="str">
        <f>IF(B3429=B3428," ",(LOOKUP(B3429,'Co List'!$A$3:$A$362,'Co List'!$B$3:$B$362)))</f>
        <v xml:space="preserve"> </v>
      </c>
      <c r="D3429" s="6" t="s">
        <v>372</v>
      </c>
      <c r="E3429">
        <v>74.577338652945983</v>
      </c>
      <c r="F3429">
        <v>77.459844788440989</v>
      </c>
      <c r="G3429">
        <v>74.520266651199876</v>
      </c>
      <c r="H3429">
        <v>73.727801229916039</v>
      </c>
    </row>
    <row r="3430" spans="1:8" x14ac:dyDescent="0.2">
      <c r="A3430">
        <f t="shared" si="366"/>
        <v>2561</v>
      </c>
      <c r="B3430">
        <f t="shared" si="367"/>
        <v>68</v>
      </c>
      <c r="C3430" s="10" t="str">
        <f>IF(B3430=B3429," ",(LOOKUP(B3430,'Co List'!$A$3:$A$362,'Co List'!$B$3:$B$362)))</f>
        <v xml:space="preserve"> </v>
      </c>
      <c r="D3430" s="6" t="s">
        <v>373</v>
      </c>
      <c r="E3430">
        <v>47195.295254819503</v>
      </c>
      <c r="F3430">
        <v>27473.546713904248</v>
      </c>
      <c r="G3430">
        <v>26941.193734543878</v>
      </c>
      <c r="H3430">
        <v>22012.917024851195</v>
      </c>
    </row>
    <row r="3431" spans="1:8" x14ac:dyDescent="0.2">
      <c r="A3431">
        <f t="shared" si="366"/>
        <v>2562</v>
      </c>
      <c r="B3431">
        <f t="shared" si="367"/>
        <v>68</v>
      </c>
      <c r="C3431" s="10" t="str">
        <f>IF(B3431=B3430," ",(LOOKUP(B3431,'Co List'!$A$3:$A$362,'Co List'!$B$3:$B$362)))</f>
        <v xml:space="preserve"> </v>
      </c>
      <c r="D3431" s="6" t="s">
        <v>374</v>
      </c>
      <c r="E3431">
        <v>44845.674039155158</v>
      </c>
      <c r="F3431">
        <v>26093.562751996546</v>
      </c>
      <c r="G3431">
        <v>25625.791744747148</v>
      </c>
      <c r="H3431">
        <v>21048.256508461385</v>
      </c>
    </row>
    <row r="3432" spans="1:8" x14ac:dyDescent="0.2">
      <c r="A3432">
        <f t="shared" si="366"/>
        <v>2563</v>
      </c>
      <c r="B3432">
        <f t="shared" si="367"/>
        <v>68</v>
      </c>
      <c r="C3432" s="10" t="str">
        <f>IF(B3432=B3431," ",(LOOKUP(B3432,'Co List'!$A$3:$A$362,'Co List'!$B$3:$B$362)))</f>
        <v xml:space="preserve"> </v>
      </c>
      <c r="D3432" s="6" t="s">
        <v>375</v>
      </c>
      <c r="E3432">
        <v>2002.8498193169532</v>
      </c>
      <c r="F3432">
        <v>1174.074685910078</v>
      </c>
      <c r="G3432">
        <v>1119.4960006572687</v>
      </c>
      <c r="H3432">
        <v>814.25403298424862</v>
      </c>
    </row>
    <row r="3433" spans="1:8" x14ac:dyDescent="0.2">
      <c r="A3433">
        <f t="shared" si="366"/>
        <v>2564</v>
      </c>
      <c r="B3433">
        <f t="shared" si="367"/>
        <v>68</v>
      </c>
      <c r="C3433" s="10" t="str">
        <f>IF(B3433=B3432," ",(LOOKUP(B3433,'Co List'!$A$3:$A$362,'Co List'!$B$3:$B$362)))</f>
        <v xml:space="preserve"> </v>
      </c>
      <c r="D3433" s="6" t="s">
        <v>376</v>
      </c>
      <c r="E3433">
        <v>346.77139634739484</v>
      </c>
      <c r="F3433">
        <v>205.90927599762333</v>
      </c>
      <c r="G3433">
        <v>195.90598913946309</v>
      </c>
      <c r="H3433">
        <v>150.40648340555867</v>
      </c>
    </row>
    <row r="3434" spans="1:8" x14ac:dyDescent="0.2">
      <c r="A3434">
        <f t="shared" si="366"/>
        <v>2565</v>
      </c>
      <c r="B3434">
        <f t="shared" si="367"/>
        <v>68</v>
      </c>
      <c r="C3434" s="10" t="str">
        <f>IF(B3434=B3433," ",(LOOKUP(B3434,'Co List'!$A$3:$A$362,'Co List'!$B$3:$B$362)))</f>
        <v xml:space="preserve"> </v>
      </c>
      <c r="D3434" s="6" t="s">
        <v>377</v>
      </c>
      <c r="E3434">
        <v>11998.300084375023</v>
      </c>
      <c r="F3434">
        <v>6192.5800714341858</v>
      </c>
      <c r="G3434">
        <v>6864.5443245454271</v>
      </c>
      <c r="H3434">
        <v>5783.2773158625578</v>
      </c>
    </row>
    <row r="3435" spans="1:8" ht="15" x14ac:dyDescent="0.25">
      <c r="A3435">
        <f t="shared" si="366"/>
        <v>2566</v>
      </c>
      <c r="B3435">
        <f t="shared" si="367"/>
        <v>68</v>
      </c>
      <c r="C3435" s="10" t="str">
        <f>IF(B3435=B3434," ",(LOOKUP(B3435,'Co List'!$A$3:$A$362,'Co List'!$B$3:$B$362)))</f>
        <v xml:space="preserve"> </v>
      </c>
      <c r="D3435" s="8" t="s">
        <v>378</v>
      </c>
      <c r="E3435">
        <v>11271.150000000001</v>
      </c>
      <c r="F3435">
        <v>5849.95</v>
      </c>
      <c r="G3435">
        <v>6303.1799999999994</v>
      </c>
      <c r="H3435">
        <v>4979.5199999999995</v>
      </c>
    </row>
    <row r="3436" spans="1:8" ht="15" x14ac:dyDescent="0.25">
      <c r="A3436">
        <f t="shared" si="366"/>
        <v>2567</v>
      </c>
      <c r="B3436">
        <f t="shared" si="367"/>
        <v>68</v>
      </c>
      <c r="C3436" s="10" t="str">
        <f>IF(B3436=B3435," ",(LOOKUP(B3436,'Co List'!$A$3:$A$362,'Co List'!$B$3:$B$362)))</f>
        <v xml:space="preserve"> </v>
      </c>
      <c r="D3436" s="8" t="s">
        <v>379</v>
      </c>
      <c r="E3436">
        <v>727.1500843750224</v>
      </c>
      <c r="F3436">
        <v>342.63007143418588</v>
      </c>
      <c r="G3436">
        <v>561.36432454542728</v>
      </c>
      <c r="H3436">
        <v>803.7573158625587</v>
      </c>
    </row>
    <row r="3437" spans="1:8" ht="15" x14ac:dyDescent="0.25">
      <c r="A3437">
        <f t="shared" si="366"/>
        <v>2568</v>
      </c>
      <c r="B3437">
        <f t="shared" si="367"/>
        <v>68</v>
      </c>
      <c r="C3437" s="10" t="str">
        <f>IF(B3437=B3436," ",(LOOKUP(B3437,'Co List'!$A$3:$A$362,'Co List'!$B$3:$B$362)))</f>
        <v xml:space="preserve"> </v>
      </c>
      <c r="D3437" s="8" t="s">
        <v>380</v>
      </c>
      <c r="E3437">
        <v>0</v>
      </c>
      <c r="F3437">
        <v>0</v>
      </c>
      <c r="G3437">
        <v>0</v>
      </c>
      <c r="H3437">
        <v>0</v>
      </c>
    </row>
    <row r="3438" spans="1:8" ht="15" x14ac:dyDescent="0.25">
      <c r="A3438">
        <f t="shared" si="366"/>
        <v>2569</v>
      </c>
      <c r="B3438">
        <f t="shared" si="367"/>
        <v>68</v>
      </c>
      <c r="C3438" s="10" t="str">
        <f>IF(B3438=B3437," ",(LOOKUP(B3438,'Co List'!$A$3:$A$362,'Co List'!$B$3:$B$362)))</f>
        <v xml:space="preserve"> </v>
      </c>
      <c r="D3438" s="8" t="s">
        <v>381</v>
      </c>
      <c r="E3438">
        <v>35196.995170444483</v>
      </c>
      <c r="F3438">
        <v>21280.966642470063</v>
      </c>
      <c r="G3438">
        <v>20076.649409998452</v>
      </c>
      <c r="H3438">
        <v>16229.639708988636</v>
      </c>
    </row>
    <row r="3439" spans="1:8" ht="15" x14ac:dyDescent="0.25">
      <c r="A3439">
        <f t="shared" si="366"/>
        <v>2570</v>
      </c>
      <c r="B3439">
        <f t="shared" si="367"/>
        <v>68</v>
      </c>
      <c r="C3439" s="10" t="str">
        <f>IF(B3439=B3438," ",(LOOKUP(B3439,'Co List'!$A$3:$A$362,'Co List'!$B$3:$B$362)))</f>
        <v xml:space="preserve"> </v>
      </c>
      <c r="D3439" s="8" t="s">
        <v>382</v>
      </c>
      <c r="E3439">
        <v>35196.995170444483</v>
      </c>
      <c r="F3439">
        <v>21267.075198910359</v>
      </c>
      <c r="G3439">
        <v>20076.649409998452</v>
      </c>
      <c r="H3439">
        <v>16229.639708988636</v>
      </c>
    </row>
    <row r="3440" spans="1:8" ht="15" x14ac:dyDescent="0.25">
      <c r="A3440">
        <f t="shared" si="366"/>
        <v>2571</v>
      </c>
      <c r="B3440">
        <f t="shared" si="367"/>
        <v>68</v>
      </c>
      <c r="C3440" s="10" t="str">
        <f>IF(B3440=B3439," ",(LOOKUP(B3440,'Co List'!$A$3:$A$362,'Co List'!$B$3:$B$362)))</f>
        <v xml:space="preserve"> </v>
      </c>
      <c r="D3440" s="8" t="s">
        <v>383</v>
      </c>
      <c r="E3440">
        <v>0</v>
      </c>
      <c r="F3440">
        <v>13.891443559703982</v>
      </c>
      <c r="G3440">
        <v>0</v>
      </c>
      <c r="H3440">
        <v>0</v>
      </c>
    </row>
    <row r="3441" spans="1:8" x14ac:dyDescent="0.2">
      <c r="A3441">
        <f t="shared" si="366"/>
        <v>2572</v>
      </c>
      <c r="B3441">
        <f t="shared" si="367"/>
        <v>68</v>
      </c>
      <c r="C3441" s="10" t="str">
        <f>IF(B3441=B3440," ",(LOOKUP(B3441,'Co List'!$A$3:$A$362,'Co List'!$B$3:$B$362)))</f>
        <v xml:space="preserve"> </v>
      </c>
      <c r="D3441" s="6" t="s">
        <v>384</v>
      </c>
      <c r="E3441">
        <v>0</v>
      </c>
      <c r="F3441">
        <v>0</v>
      </c>
      <c r="G3441">
        <v>0</v>
      </c>
      <c r="H3441">
        <v>0</v>
      </c>
    </row>
    <row r="3442" spans="1:8" x14ac:dyDescent="0.2">
      <c r="A3442">
        <f t="shared" si="366"/>
        <v>2573</v>
      </c>
      <c r="B3442">
        <f t="shared" si="367"/>
        <v>68</v>
      </c>
      <c r="C3442" s="10" t="str">
        <f>IF(B3442=B3441," ",(LOOKUP(B3442,'Co List'!$A$3:$A$362,'Co List'!$B$3:$B$362)))</f>
        <v xml:space="preserve"> </v>
      </c>
      <c r="D3442" s="6" t="s">
        <v>385</v>
      </c>
      <c r="E3442">
        <v>7910.3210570199981</v>
      </c>
      <c r="F3442">
        <v>4798.4873042979998</v>
      </c>
      <c r="G3442">
        <v>4521.6367683499993</v>
      </c>
      <c r="H3442">
        <v>3692.5779414899994</v>
      </c>
    </row>
    <row r="3443" spans="1:8" x14ac:dyDescent="0.2">
      <c r="A3443">
        <f t="shared" si="366"/>
        <v>2574</v>
      </c>
      <c r="B3443">
        <f t="shared" si="367"/>
        <v>68</v>
      </c>
      <c r="C3443" s="10" t="str">
        <f>IF(B3443=B3442," ",(LOOKUP(B3443,'Co List'!$A$3:$A$362,'Co List'!$B$3:$B$362)))</f>
        <v xml:space="preserve"> </v>
      </c>
      <c r="D3443" s="6" t="s">
        <v>386</v>
      </c>
      <c r="E3443">
        <v>1591.2232169399999</v>
      </c>
      <c r="F3443">
        <v>1094.6178450899999</v>
      </c>
      <c r="G3443">
        <v>994.69624778999992</v>
      </c>
      <c r="H3443">
        <v>1145.4952313699998</v>
      </c>
    </row>
    <row r="3444" spans="1:8" x14ac:dyDescent="0.2">
      <c r="A3444">
        <f t="shared" si="366"/>
        <v>2575</v>
      </c>
      <c r="B3444">
        <f t="shared" si="367"/>
        <v>68</v>
      </c>
      <c r="C3444" s="10" t="str">
        <f>IF(B3444=B3443," ",(LOOKUP(B3444,'Co List'!$A$3:$A$362,'Co List'!$B$3:$B$362)))</f>
        <v xml:space="preserve"> </v>
      </c>
      <c r="D3444" s="6" t="s">
        <v>387</v>
      </c>
      <c r="E3444">
        <v>0</v>
      </c>
      <c r="F3444">
        <v>0</v>
      </c>
      <c r="G3444">
        <v>0</v>
      </c>
      <c r="H3444">
        <v>0</v>
      </c>
    </row>
    <row r="3445" spans="1:8" x14ac:dyDescent="0.2">
      <c r="A3445">
        <f t="shared" si="366"/>
        <v>2576</v>
      </c>
      <c r="B3445">
        <f t="shared" si="367"/>
        <v>68</v>
      </c>
      <c r="C3445" s="10" t="str">
        <f>IF(B3445=B3444," ",(LOOKUP(B3445,'Co List'!$A$3:$A$362,'Co List'!$B$3:$B$362)))</f>
        <v xml:space="preserve"> </v>
      </c>
      <c r="D3445" s="6" t="s">
        <v>388</v>
      </c>
      <c r="E3445">
        <v>0</v>
      </c>
      <c r="F3445">
        <v>0</v>
      </c>
      <c r="G3445">
        <v>0</v>
      </c>
      <c r="H3445">
        <v>0</v>
      </c>
    </row>
    <row r="3446" spans="1:8" x14ac:dyDescent="0.2">
      <c r="A3446">
        <f t="shared" si="366"/>
        <v>2577</v>
      </c>
      <c r="B3446">
        <f t="shared" si="367"/>
        <v>68</v>
      </c>
      <c r="C3446" s="10" t="str">
        <f>IF(B3446=B3445," ",(LOOKUP(B3446,'Co List'!$A$3:$A$362,'Co List'!$B$3:$B$362)))</f>
        <v xml:space="preserve"> </v>
      </c>
      <c r="D3446" s="6" t="s">
        <v>389</v>
      </c>
      <c r="E3446">
        <v>0</v>
      </c>
      <c r="F3446">
        <v>4.2640592079999999</v>
      </c>
      <c r="G3446">
        <v>0</v>
      </c>
      <c r="H3446">
        <v>0</v>
      </c>
    </row>
    <row r="3447" spans="1:8" x14ac:dyDescent="0.2">
      <c r="A3447">
        <f t="shared" si="366"/>
        <v>2578</v>
      </c>
      <c r="B3447">
        <f t="shared" si="367"/>
        <v>68</v>
      </c>
      <c r="C3447" s="10" t="str">
        <f>IF(B3447=B3446," ",(LOOKUP(B3447,'Co List'!$A$3:$A$362,'Co List'!$B$3:$B$362)))</f>
        <v xml:space="preserve"> </v>
      </c>
      <c r="D3447" s="6" t="s">
        <v>390</v>
      </c>
      <c r="E3447">
        <v>0</v>
      </c>
      <c r="F3447">
        <v>0</v>
      </c>
      <c r="G3447">
        <v>0</v>
      </c>
      <c r="H3447">
        <v>0</v>
      </c>
    </row>
    <row r="3448" spans="1:8" x14ac:dyDescent="0.2">
      <c r="A3448">
        <f t="shared" si="366"/>
        <v>2579</v>
      </c>
      <c r="B3448">
        <f t="shared" si="367"/>
        <v>68</v>
      </c>
      <c r="C3448" s="10" t="str">
        <f>IF(B3448=B3447," ",(LOOKUP(B3448,'Co List'!$A$3:$A$362,'Co List'!$B$3:$B$362)))</f>
        <v xml:space="preserve"> </v>
      </c>
      <c r="D3448" s="6" t="s">
        <v>391</v>
      </c>
      <c r="E3448">
        <v>0</v>
      </c>
      <c r="F3448">
        <v>0</v>
      </c>
      <c r="G3448">
        <v>0</v>
      </c>
      <c r="H3448">
        <v>0</v>
      </c>
    </row>
    <row r="3449" spans="1:8" x14ac:dyDescent="0.2">
      <c r="A3449">
        <f t="shared" si="366"/>
        <v>2580</v>
      </c>
      <c r="B3449">
        <f t="shared" si="367"/>
        <v>68</v>
      </c>
      <c r="C3449" s="10" t="str">
        <f>IF(B3449=B3448," ",(LOOKUP(B3449,'Co List'!$A$3:$A$362,'Co List'!$B$3:$B$362)))</f>
        <v xml:space="preserve"> </v>
      </c>
      <c r="D3449" s="6" t="s">
        <v>392</v>
      </c>
      <c r="E3449">
        <v>0</v>
      </c>
      <c r="F3449">
        <v>0</v>
      </c>
      <c r="G3449">
        <v>0</v>
      </c>
      <c r="H3449">
        <v>0</v>
      </c>
    </row>
    <row r="3450" spans="1:8" x14ac:dyDescent="0.2">
      <c r="A3450">
        <f t="shared" si="366"/>
        <v>2581</v>
      </c>
      <c r="B3450">
        <f t="shared" si="367"/>
        <v>68</v>
      </c>
      <c r="C3450" s="10" t="str">
        <f>IF(B3450=B3449," ",(LOOKUP(B3450,'Co List'!$A$3:$A$362,'Co List'!$B$3:$B$362)))</f>
        <v xml:space="preserve"> </v>
      </c>
      <c r="D3450" s="6" t="s">
        <v>393</v>
      </c>
      <c r="E3450">
        <v>6319.0978400799986</v>
      </c>
      <c r="F3450">
        <v>3699.6053999999995</v>
      </c>
      <c r="G3450">
        <v>3526.9405205599996</v>
      </c>
      <c r="H3450">
        <v>2547.0827101199993</v>
      </c>
    </row>
    <row r="3451" spans="1:8" ht="15" x14ac:dyDescent="0.25">
      <c r="A3451">
        <f t="shared" si="366"/>
        <v>2582</v>
      </c>
      <c r="B3451">
        <f t="shared" si="367"/>
        <v>68</v>
      </c>
      <c r="C3451" s="10" t="str">
        <f>IF(B3451=B3450," ",(LOOKUP(B3451,'Co List'!$A$3:$A$362,'Co List'!$B$3:$B$362)))</f>
        <v xml:space="preserve"> </v>
      </c>
      <c r="D3451" s="8" t="s">
        <v>394</v>
      </c>
      <c r="E3451">
        <v>0</v>
      </c>
      <c r="F3451">
        <v>0</v>
      </c>
      <c r="G3451">
        <v>0</v>
      </c>
      <c r="H3451">
        <v>0</v>
      </c>
    </row>
    <row r="3452" spans="1:8" ht="15" x14ac:dyDescent="0.25">
      <c r="A3452">
        <f t="shared" si="366"/>
        <v>2583</v>
      </c>
      <c r="B3452">
        <f t="shared" si="367"/>
        <v>68</v>
      </c>
      <c r="C3452" s="10" t="str">
        <f>IF(B3452=B3451," ",(LOOKUP(B3452,'Co List'!$A$3:$A$362,'Co List'!$B$3:$B$362)))</f>
        <v xml:space="preserve"> </v>
      </c>
      <c r="D3452" s="8" t="s">
        <v>395</v>
      </c>
      <c r="E3452">
        <v>6.1321159150799991</v>
      </c>
      <c r="F3452">
        <v>3.9294196266299997</v>
      </c>
      <c r="G3452">
        <v>4.1928125450199998</v>
      </c>
      <c r="H3452">
        <v>3.9466571325599995</v>
      </c>
    </row>
    <row r="3453" spans="1:8" ht="15" x14ac:dyDescent="0.25">
      <c r="A3453">
        <f t="shared" si="366"/>
        <v>2584</v>
      </c>
      <c r="B3453">
        <f t="shared" si="367"/>
        <v>68</v>
      </c>
      <c r="C3453" s="10" t="str">
        <f>IF(B3453=B3452," ",(LOOKUP(B3453,'Co List'!$A$3:$A$362,'Co List'!$B$3:$B$362)))</f>
        <v xml:space="preserve"> </v>
      </c>
      <c r="D3453" s="8" t="s">
        <v>396</v>
      </c>
      <c r="E3453">
        <v>14791</v>
      </c>
      <c r="F3453">
        <v>7734</v>
      </c>
      <c r="G3453">
        <v>8626</v>
      </c>
      <c r="H3453">
        <v>7133</v>
      </c>
    </row>
    <row r="3454" spans="1:8" x14ac:dyDescent="0.2">
      <c r="A3454">
        <f t="shared" si="366"/>
        <v>2585</v>
      </c>
      <c r="B3454">
        <f t="shared" si="367"/>
        <v>68</v>
      </c>
      <c r="C3454" s="10" t="str">
        <f>IF(B3454=B3453," ",(LOOKUP(B3454,'Co List'!$A$3:$A$362,'Co List'!$B$3:$B$362)))</f>
        <v xml:space="preserve"> </v>
      </c>
      <c r="D3454" s="6" t="s">
        <v>397</v>
      </c>
      <c r="E3454">
        <v>13915</v>
      </c>
      <c r="F3454">
        <v>7405</v>
      </c>
      <c r="G3454">
        <v>8081</v>
      </c>
      <c r="H3454">
        <v>6384</v>
      </c>
    </row>
    <row r="3455" spans="1:8" x14ac:dyDescent="0.2">
      <c r="A3455">
        <f t="shared" si="366"/>
        <v>2586</v>
      </c>
      <c r="B3455">
        <f t="shared" si="367"/>
        <v>68</v>
      </c>
      <c r="C3455" s="10" t="str">
        <f>IF(B3455=B3454," ",(LOOKUP(B3455,'Co List'!$A$3:$A$362,'Co List'!$B$3:$B$362)))</f>
        <v xml:space="preserve"> </v>
      </c>
      <c r="D3455" s="6" t="s">
        <v>398</v>
      </c>
      <c r="E3455">
        <v>876</v>
      </c>
      <c r="F3455">
        <v>329</v>
      </c>
      <c r="G3455">
        <v>545</v>
      </c>
      <c r="H3455">
        <v>749</v>
      </c>
    </row>
    <row r="3456" spans="1:8" x14ac:dyDescent="0.2">
      <c r="A3456">
        <f t="shared" si="366"/>
        <v>2587</v>
      </c>
      <c r="B3456">
        <f t="shared" si="367"/>
        <v>68</v>
      </c>
      <c r="C3456" s="10" t="str">
        <f>IF(B3456=B3455," ",(LOOKUP(B3456,'Co List'!$A$3:$A$362,'Co List'!$B$3:$B$362)))</f>
        <v xml:space="preserve"> </v>
      </c>
      <c r="D3456" s="6" t="s">
        <v>399</v>
      </c>
      <c r="E3456">
        <v>0</v>
      </c>
      <c r="F3456">
        <v>0</v>
      </c>
      <c r="G3456">
        <v>0</v>
      </c>
      <c r="H3456">
        <v>0</v>
      </c>
    </row>
    <row r="3457" spans="1:16" x14ac:dyDescent="0.2">
      <c r="A3457">
        <f t="shared" si="366"/>
        <v>2588</v>
      </c>
      <c r="B3457">
        <f t="shared" si="367"/>
        <v>68</v>
      </c>
      <c r="C3457" s="10" t="str">
        <f>IF(B3457=B3456," ",(LOOKUP(B3457,'Co List'!$A$3:$A$362,'Co List'!$B$3:$B$362)))</f>
        <v xml:space="preserve"> </v>
      </c>
      <c r="D3457" s="6" t="s">
        <v>400</v>
      </c>
      <c r="E3457">
        <v>0</v>
      </c>
      <c r="F3457">
        <v>0</v>
      </c>
      <c r="G3457">
        <v>0</v>
      </c>
      <c r="H3457">
        <v>0</v>
      </c>
    </row>
    <row r="3458" spans="1:16" x14ac:dyDescent="0.2">
      <c r="A3458">
        <f t="shared" si="366"/>
        <v>2589</v>
      </c>
      <c r="B3458">
        <f t="shared" si="367"/>
        <v>68</v>
      </c>
      <c r="C3458" s="10" t="str">
        <f>IF(B3458=B3457," ",(LOOKUP(B3458,'Co List'!$A$3:$A$362,'Co List'!$B$3:$B$362)))</f>
        <v xml:space="preserve"> </v>
      </c>
      <c r="D3458" s="6" t="s">
        <v>401</v>
      </c>
      <c r="E3458">
        <v>4.8980800000000002</v>
      </c>
      <c r="F3458">
        <v>2.2437149999999999</v>
      </c>
      <c r="G3458">
        <v>2.6990539999999998</v>
      </c>
      <c r="H3458">
        <v>2.3301599999999998</v>
      </c>
    </row>
    <row r="3459" spans="1:16" x14ac:dyDescent="0.2">
      <c r="A3459">
        <f t="shared" si="366"/>
        <v>2590</v>
      </c>
      <c r="B3459">
        <f t="shared" si="367"/>
        <v>68</v>
      </c>
      <c r="C3459" s="10" t="str">
        <f>IF(B3459=B3458," ",(LOOKUP(B3459,'Co List'!$A$3:$A$362,'Co List'!$B$3:$B$362)))</f>
        <v xml:space="preserve"> </v>
      </c>
      <c r="D3459" s="6" t="s">
        <v>402</v>
      </c>
      <c r="E3459">
        <v>1.0529520000000001</v>
      </c>
      <c r="F3459">
        <v>0.47869499999999998</v>
      </c>
      <c r="G3459">
        <v>0.84911000000000003</v>
      </c>
      <c r="H3459">
        <v>1.2897780000000001</v>
      </c>
    </row>
    <row r="3460" spans="1:16" x14ac:dyDescent="0.2">
      <c r="A3460">
        <f t="shared" si="366"/>
        <v>2591</v>
      </c>
      <c r="B3460">
        <f t="shared" si="367"/>
        <v>68</v>
      </c>
      <c r="C3460" s="10" t="str">
        <f>IF(B3460=B3459," ",(LOOKUP(B3460,'Co List'!$A$3:$A$362,'Co List'!$B$3:$B$362)))</f>
        <v xml:space="preserve"> </v>
      </c>
      <c r="D3460" s="6" t="s">
        <v>403</v>
      </c>
      <c r="E3460">
        <v>0</v>
      </c>
      <c r="F3460">
        <v>0</v>
      </c>
      <c r="G3460">
        <v>0</v>
      </c>
      <c r="H3460">
        <v>0</v>
      </c>
    </row>
    <row r="3461" spans="1:16" x14ac:dyDescent="0.2">
      <c r="A3461">
        <f t="shared" ref="A3461:A3524" si="372">IF(A3460&gt;0,A3460+1,(IF($C$1=C3461,1,0)))</f>
        <v>2592</v>
      </c>
      <c r="B3461">
        <f t="shared" ref="B3461:B3524" si="373">IF(D3461=$D$3,B3460+1,B3460)</f>
        <v>68</v>
      </c>
      <c r="C3461" s="10" t="str">
        <f>IF(B3461=B3460," ",(LOOKUP(B3461,'Co List'!$A$3:$A$362,'Co List'!$B$3:$B$362)))</f>
        <v xml:space="preserve"> </v>
      </c>
      <c r="D3461" s="6" t="s">
        <v>404</v>
      </c>
      <c r="E3461" s="11">
        <v>5.9510319999999997</v>
      </c>
      <c r="F3461" s="11">
        <v>2.72241</v>
      </c>
      <c r="G3461" s="11">
        <v>3.5481639999999999</v>
      </c>
      <c r="H3461" s="11">
        <v>3.6199379999999999</v>
      </c>
    </row>
    <row r="3462" spans="1:16" x14ac:dyDescent="0.2">
      <c r="A3462">
        <f t="shared" si="372"/>
        <v>2593</v>
      </c>
      <c r="B3462">
        <f t="shared" si="373"/>
        <v>68</v>
      </c>
      <c r="C3462" s="10" t="str">
        <f>IF(B3462=B3461," ",(LOOKUP(B3462,'Co List'!$A$3:$A$362,'Co List'!$B$3:$B$362)))</f>
        <v xml:space="preserve"> </v>
      </c>
      <c r="D3462" s="6" t="s">
        <v>405</v>
      </c>
      <c r="E3462">
        <v>293.88</v>
      </c>
      <c r="F3462">
        <v>318.91000000000003</v>
      </c>
      <c r="G3462">
        <v>260.3</v>
      </c>
      <c r="H3462">
        <v>243.49</v>
      </c>
    </row>
    <row r="3463" spans="1:16" x14ac:dyDescent="0.2">
      <c r="A3463">
        <f t="shared" si="372"/>
        <v>2594</v>
      </c>
      <c r="B3463">
        <f t="shared" si="373"/>
        <v>68</v>
      </c>
      <c r="C3463" s="10" t="str">
        <f>IF(B3463=B3462," ",(LOOKUP(B3463,'Co List'!$A$3:$A$362,'Co List'!$B$3:$B$362)))</f>
        <v xml:space="preserve"> </v>
      </c>
      <c r="D3463" s="6" t="s">
        <v>406</v>
      </c>
      <c r="E3463">
        <v>48.63</v>
      </c>
      <c r="F3463">
        <v>56.97</v>
      </c>
      <c r="G3463">
        <v>37.520000000000003</v>
      </c>
      <c r="H3463">
        <v>39.770000000000003</v>
      </c>
    </row>
    <row r="3464" spans="1:16" x14ac:dyDescent="0.2">
      <c r="A3464">
        <f t="shared" si="372"/>
        <v>2595</v>
      </c>
      <c r="B3464">
        <f t="shared" si="373"/>
        <v>68</v>
      </c>
      <c r="C3464" s="10" t="str">
        <f>IF(B3464=B3463," ",(LOOKUP(B3464,'Co List'!$A$3:$A$362,'Co List'!$B$3:$B$362)))</f>
        <v xml:space="preserve"> </v>
      </c>
      <c r="D3464" s="6" t="s">
        <v>407</v>
      </c>
      <c r="E3464" s="11">
        <v>13.65</v>
      </c>
      <c r="F3464" s="11">
        <v>76.540000000000006</v>
      </c>
      <c r="G3464" s="11">
        <v>136.47999999999999</v>
      </c>
      <c r="H3464" s="11">
        <v>18.93</v>
      </c>
    </row>
    <row r="3465" spans="1:16" x14ac:dyDescent="0.2">
      <c r="A3465">
        <f t="shared" si="372"/>
        <v>2596</v>
      </c>
      <c r="B3465">
        <f t="shared" si="373"/>
        <v>68</v>
      </c>
      <c r="C3465" s="10" t="str">
        <f>IF(B3465=B3464," ",(LOOKUP(B3465,'Co List'!$A$3:$A$362,'Co List'!$B$3:$B$362)))</f>
        <v xml:space="preserve"> </v>
      </c>
      <c r="D3465" s="6" t="s">
        <v>408</v>
      </c>
      <c r="E3465">
        <v>13.96</v>
      </c>
      <c r="F3465">
        <v>13.9627</v>
      </c>
      <c r="G3465">
        <v>13.9627</v>
      </c>
      <c r="H3465">
        <v>13.9627</v>
      </c>
    </row>
    <row r="3466" spans="1:16" x14ac:dyDescent="0.2">
      <c r="A3466">
        <f t="shared" si="372"/>
        <v>2597</v>
      </c>
      <c r="B3466">
        <f t="shared" si="373"/>
        <v>68</v>
      </c>
      <c r="C3466" s="10" t="str">
        <f>IF(B3466=B3465," ",(LOOKUP(B3466,'Co List'!$A$3:$A$362,'Co List'!$B$3:$B$362)))</f>
        <v xml:space="preserve"> </v>
      </c>
      <c r="D3466" s="6" t="s">
        <v>409</v>
      </c>
      <c r="E3466">
        <v>13.92</v>
      </c>
      <c r="F3466">
        <v>15.585100000000001</v>
      </c>
      <c r="G3466">
        <v>13.634499999999999</v>
      </c>
      <c r="H3466">
        <v>11.4392</v>
      </c>
    </row>
    <row r="3467" spans="1:16" x14ac:dyDescent="0.2">
      <c r="A3467">
        <f t="shared" si="372"/>
        <v>2598</v>
      </c>
      <c r="B3467">
        <f t="shared" si="373"/>
        <v>68</v>
      </c>
      <c r="C3467" s="10" t="str">
        <f>IF(B3467=B3466," ",(LOOKUP(B3467,'Co List'!$A$3:$A$362,'Co List'!$B$3:$B$362)))</f>
        <v xml:space="preserve"> </v>
      </c>
      <c r="D3467" s="6" t="s">
        <v>410</v>
      </c>
      <c r="E3467">
        <v>12.083147915079998</v>
      </c>
      <c r="F3467">
        <v>6.6518296266299988</v>
      </c>
      <c r="G3467">
        <v>7.7409765450199997</v>
      </c>
      <c r="H3467">
        <v>7.5665951325599998</v>
      </c>
    </row>
    <row r="3468" spans="1:16" x14ac:dyDescent="0.2">
      <c r="A3468">
        <f t="shared" si="372"/>
        <v>2599</v>
      </c>
      <c r="B3468">
        <f t="shared" si="373"/>
        <v>68</v>
      </c>
      <c r="C3468" s="10" t="str">
        <f>IF(B3468=B3467," ",(LOOKUP(B3468,'Co List'!$A$3:$A$362,'Co List'!$B$3:$B$362)))</f>
        <v xml:space="preserve"> </v>
      </c>
      <c r="D3468" s="6" t="s">
        <v>411</v>
      </c>
      <c r="E3468">
        <v>12.083147915079998</v>
      </c>
      <c r="F3468">
        <v>6.6518296266299997</v>
      </c>
      <c r="G3468">
        <v>7.7409765450199997</v>
      </c>
      <c r="H3468">
        <v>7.5665951325599998</v>
      </c>
    </row>
    <row r="3469" spans="1:16" x14ac:dyDescent="0.2">
      <c r="A3469">
        <f t="shared" si="372"/>
        <v>2600</v>
      </c>
      <c r="B3469">
        <f t="shared" si="373"/>
        <v>68</v>
      </c>
      <c r="C3469" s="10" t="str">
        <f>IF(B3469=B3468," ",(LOOKUP(B3469,'Co List'!$A$3:$A$362,'Co List'!$B$3:$B$362)))</f>
        <v xml:space="preserve"> </v>
      </c>
      <c r="D3469" s="6" t="s">
        <v>412</v>
      </c>
      <c r="E3469">
        <v>-1.8368520849200021</v>
      </c>
      <c r="F3469">
        <v>-8.9332703733700001</v>
      </c>
      <c r="G3469">
        <v>-5.8935234549799995</v>
      </c>
      <c r="H3469">
        <v>-3.8726048674399998</v>
      </c>
    </row>
    <row r="3470" spans="1:16" ht="13.5" thickBot="1" x14ac:dyDescent="0.25">
      <c r="A3470">
        <f t="shared" si="372"/>
        <v>2601</v>
      </c>
      <c r="B3470">
        <f t="shared" si="373"/>
        <v>68</v>
      </c>
      <c r="C3470" s="10" t="str">
        <f>IF(B3470=B3469," ",(LOOKUP(B3470,'Co List'!$A$3:$A$362,'Co List'!$B$3:$B$362)))</f>
        <v xml:space="preserve"> </v>
      </c>
      <c r="D3470" s="9" t="s">
        <v>413</v>
      </c>
      <c r="E3470">
        <v>12</v>
      </c>
      <c r="F3470">
        <v>12</v>
      </c>
      <c r="G3470">
        <v>12</v>
      </c>
      <c r="H3470">
        <v>12</v>
      </c>
    </row>
    <row r="3471" spans="1:16" ht="15" x14ac:dyDescent="0.25">
      <c r="A3471">
        <f t="shared" si="372"/>
        <v>2602</v>
      </c>
      <c r="B3471">
        <f t="shared" si="373"/>
        <v>69</v>
      </c>
      <c r="C3471" s="10" t="str">
        <f>IF(B3471=B3470," ",(LOOKUP(B3471,'Co List'!$A$3:$A$362,'Co List'!$B$3:$B$362)))</f>
        <v>BOMBAY RAYON FASHIONS LTD.</v>
      </c>
      <c r="D3471" s="4" t="s">
        <v>362</v>
      </c>
      <c r="E3471">
        <v>91.093149865411348</v>
      </c>
      <c r="F3471">
        <v>85.536644254369577</v>
      </c>
      <c r="G3471">
        <v>85.822749557802155</v>
      </c>
      <c r="H3471">
        <v>81.203201888106236</v>
      </c>
      <c r="J3471">
        <f t="shared" ref="J3471" si="374">COUNTIF(E3513:H3513,0)</f>
        <v>0</v>
      </c>
      <c r="K3471">
        <f>SUM(E3471:H3471)/(4-J3471)</f>
        <v>85.91393639142234</v>
      </c>
      <c r="L3471">
        <f>SUM(E3481:H3481)/(4-J3471)</f>
        <v>211672.8293630906</v>
      </c>
      <c r="M3471">
        <f>E3481</f>
        <v>116146.78565372821</v>
      </c>
      <c r="N3471">
        <f t="shared" ref="N3471" si="375">F3481</f>
        <v>225614.61288293471</v>
      </c>
      <c r="O3471">
        <f t="shared" ref="O3471" si="376">G3481</f>
        <v>307251.16120265622</v>
      </c>
      <c r="P3471">
        <f t="shared" ref="P3471" si="377">H3481</f>
        <v>197678.75771304325</v>
      </c>
    </row>
    <row r="3472" spans="1:16" x14ac:dyDescent="0.2">
      <c r="A3472">
        <f t="shared" si="372"/>
        <v>2603</v>
      </c>
      <c r="B3472">
        <f t="shared" si="373"/>
        <v>69</v>
      </c>
      <c r="C3472" s="10" t="str">
        <f>IF(B3472=B3471," ",(LOOKUP(B3472,'Co List'!$A$3:$A$362,'Co List'!$B$3:$B$362)))</f>
        <v xml:space="preserve"> </v>
      </c>
      <c r="D3472" s="6" t="s">
        <v>364</v>
      </c>
      <c r="E3472">
        <v>3.9947070644701954</v>
      </c>
      <c r="F3472">
        <v>4.0190121256575644</v>
      </c>
      <c r="G3472">
        <v>4.0247822567266578</v>
      </c>
      <c r="H3472">
        <v>4.0834476602712906</v>
      </c>
    </row>
    <row r="3473" spans="1:8" x14ac:dyDescent="0.2">
      <c r="A3473">
        <f t="shared" si="372"/>
        <v>2604</v>
      </c>
      <c r="B3473">
        <f t="shared" si="373"/>
        <v>69</v>
      </c>
      <c r="C3473" s="10" t="str">
        <f>IF(B3473=B3472," ",(LOOKUP(B3473,'Co List'!$A$3:$A$362,'Co List'!$B$3:$B$362)))</f>
        <v xml:space="preserve"> </v>
      </c>
      <c r="D3473" s="6" t="s">
        <v>365</v>
      </c>
      <c r="E3473">
        <v>0.81</v>
      </c>
      <c r="F3473">
        <v>0.79</v>
      </c>
      <c r="G3473">
        <v>0.78</v>
      </c>
      <c r="H3473">
        <v>0.78</v>
      </c>
    </row>
    <row r="3474" spans="1:8" x14ac:dyDescent="0.2">
      <c r="A3474">
        <f t="shared" si="372"/>
        <v>2605</v>
      </c>
      <c r="B3474">
        <f t="shared" si="373"/>
        <v>69</v>
      </c>
      <c r="C3474" s="10" t="str">
        <f>IF(B3474=B3473," ",(LOOKUP(B3474,'Co List'!$A$3:$A$362,'Co List'!$B$3:$B$362)))</f>
        <v xml:space="preserve"> </v>
      </c>
      <c r="D3474" s="7" t="s">
        <v>366</v>
      </c>
      <c r="E3474">
        <v>719.62072895742381</v>
      </c>
      <c r="F3474">
        <v>10.005792556586485</v>
      </c>
      <c r="G3474">
        <v>11.234210416337213</v>
      </c>
      <c r="H3474">
        <v>6.1875352593767738</v>
      </c>
    </row>
    <row r="3475" spans="1:8" x14ac:dyDescent="0.2">
      <c r="A3475">
        <f t="shared" si="372"/>
        <v>2606</v>
      </c>
      <c r="B3475">
        <f t="shared" si="373"/>
        <v>69</v>
      </c>
      <c r="C3475" s="10" t="str">
        <f>IF(B3475=B3474," ",(LOOKUP(B3475,'Co List'!$A$3:$A$362,'Co List'!$B$3:$B$362)))</f>
        <v xml:space="preserve"> </v>
      </c>
      <c r="D3475" s="6" t="s">
        <v>367</v>
      </c>
      <c r="E3475">
        <v>6599249.1848709201</v>
      </c>
      <c r="F3475">
        <v>99525.613341097851</v>
      </c>
      <c r="G3475">
        <v>148782.70359917497</v>
      </c>
      <c r="H3475">
        <v>104724.91932244292</v>
      </c>
    </row>
    <row r="3476" spans="1:8" x14ac:dyDescent="0.2">
      <c r="A3476">
        <f t="shared" si="372"/>
        <v>2607</v>
      </c>
      <c r="B3476">
        <f t="shared" si="373"/>
        <v>69</v>
      </c>
      <c r="C3476" s="10" t="str">
        <f>IF(B3476=B3475," ",(LOOKUP(B3476,'Co List'!$A$3:$A$362,'Co List'!$B$3:$B$362)))</f>
        <v xml:space="preserve"> </v>
      </c>
      <c r="D3476" s="6" t="s">
        <v>368</v>
      </c>
      <c r="E3476">
        <v>10.463674383218756</v>
      </c>
      <c r="F3476">
        <v>0.17639922821183324</v>
      </c>
      <c r="G3476">
        <v>0.22826980772857075</v>
      </c>
      <c r="H3476">
        <v>0.14686386159958636</v>
      </c>
    </row>
    <row r="3477" spans="1:8" x14ac:dyDescent="0.2">
      <c r="A3477">
        <f t="shared" si="372"/>
        <v>2608</v>
      </c>
      <c r="B3477">
        <f t="shared" si="373"/>
        <v>69</v>
      </c>
      <c r="C3477" s="10" t="str">
        <f>IF(B3477=B3476," ",(LOOKUP(B3477,'Co List'!$A$3:$A$362,'Co List'!$B$3:$B$362)))</f>
        <v xml:space="preserve"> </v>
      </c>
      <c r="D3477" s="6" t="s">
        <v>369</v>
      </c>
      <c r="E3477">
        <v>2882.0542345838262</v>
      </c>
      <c r="F3477">
        <v>39.97707365563376</v>
      </c>
      <c r="G3477">
        <v>41.164410664878915</v>
      </c>
      <c r="H3477">
        <v>23.007304203100936</v>
      </c>
    </row>
    <row r="3478" spans="1:8" x14ac:dyDescent="0.2">
      <c r="A3478">
        <f t="shared" si="372"/>
        <v>2609</v>
      </c>
      <c r="B3478">
        <f t="shared" si="373"/>
        <v>69</v>
      </c>
      <c r="C3478" s="10" t="str">
        <f>IF(B3478=B3477," ",(LOOKUP(B3478,'Co List'!$A$3:$A$362,'Co List'!$B$3:$B$362)))</f>
        <v xml:space="preserve"> </v>
      </c>
      <c r="D3478" s="6" t="s">
        <v>370</v>
      </c>
      <c r="E3478">
        <v>0</v>
      </c>
      <c r="F3478">
        <v>0</v>
      </c>
      <c r="G3478">
        <v>0</v>
      </c>
      <c r="H3478">
        <v>0</v>
      </c>
    </row>
    <row r="3479" spans="1:8" x14ac:dyDescent="0.2">
      <c r="A3479">
        <f t="shared" si="372"/>
        <v>2610</v>
      </c>
      <c r="B3479">
        <f t="shared" si="373"/>
        <v>69</v>
      </c>
      <c r="C3479" s="10" t="str">
        <f>IF(B3479=B3478," ",(LOOKUP(B3479,'Co List'!$A$3:$A$362,'Co List'!$B$3:$B$362)))</f>
        <v xml:space="preserve"> </v>
      </c>
      <c r="D3479" s="6" t="s">
        <v>371</v>
      </c>
      <c r="E3479">
        <v>15.660665852801531</v>
      </c>
      <c r="F3479">
        <v>9.2755959964607886</v>
      </c>
      <c r="G3479">
        <v>8.4925114352259179</v>
      </c>
      <c r="H3479">
        <v>31.445624567428403</v>
      </c>
    </row>
    <row r="3480" spans="1:8" x14ac:dyDescent="0.2">
      <c r="A3480">
        <f t="shared" si="372"/>
        <v>2611</v>
      </c>
      <c r="B3480">
        <f t="shared" si="373"/>
        <v>69</v>
      </c>
      <c r="C3480" s="10" t="str">
        <f>IF(B3480=B3479," ",(LOOKUP(B3480,'Co List'!$A$3:$A$362,'Co List'!$B$3:$B$362)))</f>
        <v xml:space="preserve"> </v>
      </c>
      <c r="D3480" s="6" t="s">
        <v>372</v>
      </c>
      <c r="E3480">
        <v>84.339334147198471</v>
      </c>
      <c r="F3480">
        <v>90.724404003539206</v>
      </c>
      <c r="G3480">
        <v>91.507488564774064</v>
      </c>
      <c r="H3480">
        <v>68.554375432571589</v>
      </c>
    </row>
    <row r="3481" spans="1:8" x14ac:dyDescent="0.2">
      <c r="A3481">
        <f t="shared" si="372"/>
        <v>2612</v>
      </c>
      <c r="B3481">
        <f t="shared" si="373"/>
        <v>69</v>
      </c>
      <c r="C3481" s="10" t="str">
        <f>IF(B3481=B3480," ",(LOOKUP(B3481,'Co List'!$A$3:$A$362,'Co List'!$B$3:$B$362)))</f>
        <v xml:space="preserve"> </v>
      </c>
      <c r="D3481" s="6" t="s">
        <v>373</v>
      </c>
      <c r="E3481">
        <v>116146.78565372821</v>
      </c>
      <c r="F3481">
        <v>225614.61288293471</v>
      </c>
      <c r="G3481">
        <v>307251.16120265622</v>
      </c>
      <c r="H3481">
        <v>197678.75771304325</v>
      </c>
    </row>
    <row r="3482" spans="1:8" x14ac:dyDescent="0.2">
      <c r="A3482">
        <f t="shared" si="372"/>
        <v>2613</v>
      </c>
      <c r="B3482">
        <f t="shared" si="373"/>
        <v>69</v>
      </c>
      <c r="C3482" s="10" t="str">
        <f>IF(B3482=B3481," ",(LOOKUP(B3482,'Co List'!$A$3:$A$362,'Co List'!$B$3:$B$362)))</f>
        <v xml:space="preserve"> </v>
      </c>
      <c r="D3482" s="6" t="s">
        <v>374</v>
      </c>
      <c r="E3482">
        <v>115448.19435283278</v>
      </c>
      <c r="F3482">
        <v>223930.48166469359</v>
      </c>
      <c r="G3482">
        <v>305125.18197111954</v>
      </c>
      <c r="H3482">
        <v>195541.60169854024</v>
      </c>
    </row>
    <row r="3483" spans="1:8" x14ac:dyDescent="0.2">
      <c r="A3483">
        <f t="shared" si="372"/>
        <v>2614</v>
      </c>
      <c r="B3483">
        <f t="shared" si="373"/>
        <v>69</v>
      </c>
      <c r="C3483" s="10" t="str">
        <f>IF(B3483=B3482," ",(LOOKUP(B3483,'Co List'!$A$3:$A$362,'Co List'!$B$3:$B$362)))</f>
        <v xml:space="preserve"> </v>
      </c>
      <c r="D3483" s="6" t="s">
        <v>375</v>
      </c>
      <c r="E3483">
        <v>256.62068405064002</v>
      </c>
      <c r="F3483">
        <v>734.55450612690424</v>
      </c>
      <c r="G3483">
        <v>833.13458179452459</v>
      </c>
      <c r="H3483">
        <v>1414.9263161414347</v>
      </c>
    </row>
    <row r="3484" spans="1:8" x14ac:dyDescent="0.2">
      <c r="A3484">
        <f t="shared" si="372"/>
        <v>2615</v>
      </c>
      <c r="B3484">
        <f t="shared" si="373"/>
        <v>69</v>
      </c>
      <c r="C3484" s="10" t="str">
        <f>IF(B3484=B3483," ",(LOOKUP(B3484,'Co List'!$A$3:$A$362,'Co List'!$B$3:$B$362)))</f>
        <v xml:space="preserve"> </v>
      </c>
      <c r="D3484" s="6" t="s">
        <v>376</v>
      </c>
      <c r="E3484">
        <v>441.970616844792</v>
      </c>
      <c r="F3484">
        <v>949.57671211426043</v>
      </c>
      <c r="G3484">
        <v>1292.8446497422467</v>
      </c>
      <c r="H3484">
        <v>722.22969836156881</v>
      </c>
    </row>
    <row r="3485" spans="1:8" x14ac:dyDescent="0.2">
      <c r="A3485">
        <f t="shared" si="372"/>
        <v>2616</v>
      </c>
      <c r="B3485">
        <f t="shared" si="373"/>
        <v>69</v>
      </c>
      <c r="C3485" s="10" t="str">
        <f>IF(B3485=B3484," ",(LOOKUP(B3485,'Co List'!$A$3:$A$362,'Co List'!$B$3:$B$362)))</f>
        <v xml:space="preserve"> </v>
      </c>
      <c r="D3485" s="6" t="s">
        <v>377</v>
      </c>
      <c r="E3485">
        <v>18189.36</v>
      </c>
      <c r="F3485">
        <v>20927.099999999999</v>
      </c>
      <c r="G3485">
        <v>26093.34</v>
      </c>
      <c r="H3485">
        <v>62161.32</v>
      </c>
    </row>
    <row r="3486" spans="1:8" ht="15" x14ac:dyDescent="0.25">
      <c r="A3486">
        <f t="shared" si="372"/>
        <v>2617</v>
      </c>
      <c r="B3486">
        <f t="shared" si="373"/>
        <v>69</v>
      </c>
      <c r="C3486" s="10" t="str">
        <f>IF(B3486=B3485," ",(LOOKUP(B3486,'Co List'!$A$3:$A$362,'Co List'!$B$3:$B$362)))</f>
        <v xml:space="preserve"> </v>
      </c>
      <c r="D3486" s="8" t="s">
        <v>378</v>
      </c>
      <c r="E3486">
        <v>18189.36</v>
      </c>
      <c r="F3486">
        <v>20927.099999999999</v>
      </c>
      <c r="G3486">
        <v>26093.34</v>
      </c>
      <c r="H3486">
        <v>62161.32</v>
      </c>
    </row>
    <row r="3487" spans="1:8" ht="15" x14ac:dyDescent="0.25">
      <c r="A3487">
        <f t="shared" si="372"/>
        <v>2618</v>
      </c>
      <c r="B3487">
        <f t="shared" si="373"/>
        <v>69</v>
      </c>
      <c r="C3487" s="10" t="str">
        <f>IF(B3487=B3486," ",(LOOKUP(B3487,'Co List'!$A$3:$A$362,'Co List'!$B$3:$B$362)))</f>
        <v xml:space="preserve"> </v>
      </c>
      <c r="D3487" s="8" t="s">
        <v>379</v>
      </c>
      <c r="E3487">
        <v>0</v>
      </c>
      <c r="F3487">
        <v>0</v>
      </c>
      <c r="G3487">
        <v>0</v>
      </c>
      <c r="H3487">
        <v>0</v>
      </c>
    </row>
    <row r="3488" spans="1:8" ht="15" x14ac:dyDescent="0.25">
      <c r="A3488">
        <f t="shared" si="372"/>
        <v>2619</v>
      </c>
      <c r="B3488">
        <f t="shared" si="373"/>
        <v>69</v>
      </c>
      <c r="C3488" s="10" t="str">
        <f>IF(B3488=B3487," ",(LOOKUP(B3488,'Co List'!$A$3:$A$362,'Co List'!$B$3:$B$362)))</f>
        <v xml:space="preserve"> </v>
      </c>
      <c r="D3488" s="8" t="s">
        <v>380</v>
      </c>
      <c r="E3488">
        <v>0</v>
      </c>
      <c r="F3488">
        <v>0</v>
      </c>
      <c r="G3488">
        <v>0</v>
      </c>
      <c r="H3488">
        <v>0</v>
      </c>
    </row>
    <row r="3489" spans="1:8" ht="15" x14ac:dyDescent="0.25">
      <c r="A3489">
        <f t="shared" si="372"/>
        <v>2620</v>
      </c>
      <c r="B3489">
        <f t="shared" si="373"/>
        <v>69</v>
      </c>
      <c r="C3489" s="10" t="str">
        <f>IF(B3489=B3488," ",(LOOKUP(B3489,'Co List'!$A$3:$A$362,'Co List'!$B$3:$B$362)))</f>
        <v xml:space="preserve"> </v>
      </c>
      <c r="D3489" s="8" t="s">
        <v>381</v>
      </c>
      <c r="E3489">
        <v>97957.425653728205</v>
      </c>
      <c r="F3489">
        <v>204687.51288293471</v>
      </c>
      <c r="G3489">
        <v>281157.8212026562</v>
      </c>
      <c r="H3489">
        <v>135517.43771304324</v>
      </c>
    </row>
    <row r="3490" spans="1:8" ht="15" x14ac:dyDescent="0.25">
      <c r="A3490">
        <f t="shared" si="372"/>
        <v>2621</v>
      </c>
      <c r="B3490">
        <f t="shared" si="373"/>
        <v>69</v>
      </c>
      <c r="C3490" s="10" t="str">
        <f>IF(B3490=B3489," ",(LOOKUP(B3490,'Co List'!$A$3:$A$362,'Co List'!$B$3:$B$362)))</f>
        <v xml:space="preserve"> </v>
      </c>
      <c r="D3490" s="8" t="s">
        <v>382</v>
      </c>
      <c r="E3490">
        <v>93273.380206261922</v>
      </c>
      <c r="F3490">
        <v>197995.25024937082</v>
      </c>
      <c r="G3490">
        <v>274285.19589956343</v>
      </c>
      <c r="H3490">
        <v>133172.72300916788</v>
      </c>
    </row>
    <row r="3491" spans="1:8" ht="15" x14ac:dyDescent="0.25">
      <c r="A3491">
        <f t="shared" si="372"/>
        <v>2622</v>
      </c>
      <c r="B3491">
        <f t="shared" si="373"/>
        <v>69</v>
      </c>
      <c r="C3491" s="10" t="str">
        <f>IF(B3491=B3490," ",(LOOKUP(B3491,'Co List'!$A$3:$A$362,'Co List'!$B$3:$B$362)))</f>
        <v xml:space="preserve"> </v>
      </c>
      <c r="D3491" s="8" t="s">
        <v>383</v>
      </c>
      <c r="E3491">
        <v>4684.0454474662793</v>
      </c>
      <c r="F3491">
        <v>6692.2626335638915</v>
      </c>
      <c r="G3491">
        <v>6872.6253030927655</v>
      </c>
      <c r="H3491">
        <v>2344.7147038753619</v>
      </c>
    </row>
    <row r="3492" spans="1:8" x14ac:dyDescent="0.2">
      <c r="A3492">
        <f t="shared" si="372"/>
        <v>2623</v>
      </c>
      <c r="B3492">
        <f t="shared" si="373"/>
        <v>69</v>
      </c>
      <c r="C3492" s="10" t="str">
        <f>IF(B3492=B3491," ",(LOOKUP(B3492,'Co List'!$A$3:$A$362,'Co List'!$B$3:$B$362)))</f>
        <v xml:space="preserve"> </v>
      </c>
      <c r="D3492" s="6" t="s">
        <v>384</v>
      </c>
      <c r="E3492">
        <v>0</v>
      </c>
      <c r="F3492">
        <v>0</v>
      </c>
      <c r="G3492">
        <v>0</v>
      </c>
      <c r="H3492">
        <v>0</v>
      </c>
    </row>
    <row r="3493" spans="1:8" x14ac:dyDescent="0.2">
      <c r="A3493">
        <f t="shared" si="372"/>
        <v>2624</v>
      </c>
      <c r="B3493">
        <f t="shared" si="373"/>
        <v>69</v>
      </c>
      <c r="C3493" s="10" t="str">
        <f>IF(B3493=B3492," ",(LOOKUP(B3493,'Co List'!$A$3:$A$362,'Co List'!$B$3:$B$362)))</f>
        <v xml:space="preserve"> </v>
      </c>
      <c r="D3493" s="6" t="s">
        <v>385</v>
      </c>
      <c r="E3493">
        <v>24521.804496000001</v>
      </c>
      <c r="F3493">
        <v>50929.807246960001</v>
      </c>
      <c r="G3493">
        <v>69856.653917799995</v>
      </c>
      <c r="H3493">
        <v>33187.014745289998</v>
      </c>
    </row>
    <row r="3494" spans="1:8" x14ac:dyDescent="0.2">
      <c r="A3494">
        <f t="shared" si="372"/>
        <v>2625</v>
      </c>
      <c r="B3494">
        <f t="shared" si="373"/>
        <v>69</v>
      </c>
      <c r="C3494" s="10" t="str">
        <f>IF(B3494=B3493," ",(LOOKUP(B3494,'Co List'!$A$3:$A$362,'Co List'!$B$3:$B$362)))</f>
        <v xml:space="preserve"> </v>
      </c>
      <c r="D3494" s="6" t="s">
        <v>386</v>
      </c>
      <c r="E3494">
        <v>23020.346664000001</v>
      </c>
      <c r="F3494">
        <v>48120.399054000009</v>
      </c>
      <c r="G3494">
        <v>67317.265889999995</v>
      </c>
      <c r="H3494">
        <v>28917.414108450001</v>
      </c>
    </row>
    <row r="3495" spans="1:8" x14ac:dyDescent="0.2">
      <c r="A3495">
        <f t="shared" si="372"/>
        <v>2626</v>
      </c>
      <c r="B3495">
        <f t="shared" si="373"/>
        <v>69</v>
      </c>
      <c r="C3495" s="10" t="str">
        <f>IF(B3495=B3494," ",(LOOKUP(B3495,'Co List'!$A$3:$A$362,'Co List'!$B$3:$B$362)))</f>
        <v xml:space="preserve"> </v>
      </c>
      <c r="D3495" s="6" t="s">
        <v>387</v>
      </c>
      <c r="E3495">
        <v>0</v>
      </c>
      <c r="F3495">
        <v>0</v>
      </c>
      <c r="G3495">
        <v>0</v>
      </c>
      <c r="H3495">
        <v>0</v>
      </c>
    </row>
    <row r="3496" spans="1:8" x14ac:dyDescent="0.2">
      <c r="A3496">
        <f t="shared" si="372"/>
        <v>2627</v>
      </c>
      <c r="B3496">
        <f t="shared" si="373"/>
        <v>69</v>
      </c>
      <c r="C3496" s="10" t="str">
        <f>IF(B3496=B3495," ",(LOOKUP(B3496,'Co List'!$A$3:$A$362,'Co List'!$B$3:$B$362)))</f>
        <v xml:space="preserve"> </v>
      </c>
      <c r="D3496" s="6" t="s">
        <v>388</v>
      </c>
      <c r="E3496">
        <v>0</v>
      </c>
      <c r="F3496">
        <v>0</v>
      </c>
      <c r="G3496">
        <v>0</v>
      </c>
      <c r="H3496">
        <v>0</v>
      </c>
    </row>
    <row r="3497" spans="1:8" x14ac:dyDescent="0.2">
      <c r="A3497">
        <f t="shared" si="372"/>
        <v>2628</v>
      </c>
      <c r="B3497">
        <f t="shared" si="373"/>
        <v>69</v>
      </c>
      <c r="C3497" s="10" t="str">
        <f>IF(B3497=B3496," ",(LOOKUP(B3497,'Co List'!$A$3:$A$362,'Co List'!$B$3:$B$362)))</f>
        <v xml:space="preserve"> </v>
      </c>
      <c r="D3497" s="6" t="s">
        <v>389</v>
      </c>
      <c r="E3497">
        <v>0</v>
      </c>
      <c r="F3497">
        <v>0</v>
      </c>
      <c r="G3497">
        <v>0</v>
      </c>
      <c r="H3497">
        <v>0</v>
      </c>
    </row>
    <row r="3498" spans="1:8" x14ac:dyDescent="0.2">
      <c r="A3498">
        <f t="shared" si="372"/>
        <v>2629</v>
      </c>
      <c r="B3498">
        <f t="shared" si="373"/>
        <v>69</v>
      </c>
      <c r="C3498" s="10" t="str">
        <f>IF(B3498=B3497," ",(LOOKUP(B3498,'Co List'!$A$3:$A$362,'Co List'!$B$3:$B$362)))</f>
        <v xml:space="preserve"> </v>
      </c>
      <c r="D3498" s="6" t="s">
        <v>390</v>
      </c>
      <c r="E3498">
        <v>1501.4578319999998</v>
      </c>
      <c r="F3498">
        <v>2145.1863048</v>
      </c>
      <c r="G3498">
        <v>2203.0010603999999</v>
      </c>
      <c r="H3498">
        <v>751.59182279999993</v>
      </c>
    </row>
    <row r="3499" spans="1:8" x14ac:dyDescent="0.2">
      <c r="A3499">
        <f t="shared" si="372"/>
        <v>2630</v>
      </c>
      <c r="B3499">
        <f t="shared" si="373"/>
        <v>69</v>
      </c>
      <c r="C3499" s="10" t="str">
        <f>IF(B3499=B3498," ",(LOOKUP(B3499,'Co List'!$A$3:$A$362,'Co List'!$B$3:$B$362)))</f>
        <v xml:space="preserve"> </v>
      </c>
      <c r="D3499" s="6" t="s">
        <v>391</v>
      </c>
      <c r="E3499">
        <v>0</v>
      </c>
      <c r="F3499">
        <v>0</v>
      </c>
      <c r="G3499">
        <v>0</v>
      </c>
      <c r="H3499">
        <v>0</v>
      </c>
    </row>
    <row r="3500" spans="1:8" x14ac:dyDescent="0.2">
      <c r="A3500">
        <f t="shared" si="372"/>
        <v>2631</v>
      </c>
      <c r="B3500">
        <f t="shared" si="373"/>
        <v>69</v>
      </c>
      <c r="C3500" s="10" t="str">
        <f>IF(B3500=B3499," ",(LOOKUP(B3500,'Co List'!$A$3:$A$362,'Co List'!$B$3:$B$362)))</f>
        <v xml:space="preserve"> </v>
      </c>
      <c r="D3500" s="6" t="s">
        <v>392</v>
      </c>
      <c r="E3500">
        <v>0</v>
      </c>
      <c r="F3500">
        <v>0</v>
      </c>
      <c r="G3500">
        <v>0</v>
      </c>
      <c r="H3500">
        <v>0</v>
      </c>
    </row>
    <row r="3501" spans="1:8" x14ac:dyDescent="0.2">
      <c r="A3501">
        <f t="shared" si="372"/>
        <v>2632</v>
      </c>
      <c r="B3501">
        <f t="shared" si="373"/>
        <v>69</v>
      </c>
      <c r="C3501" s="10" t="str">
        <f>IF(B3501=B3500," ",(LOOKUP(B3501,'Co List'!$A$3:$A$362,'Co List'!$B$3:$B$362)))</f>
        <v xml:space="preserve"> </v>
      </c>
      <c r="D3501" s="6" t="s">
        <v>393</v>
      </c>
      <c r="E3501">
        <v>0</v>
      </c>
      <c r="F3501">
        <v>664.22188815999993</v>
      </c>
      <c r="G3501">
        <v>336.38696739999989</v>
      </c>
      <c r="H3501">
        <v>3518.0088140399994</v>
      </c>
    </row>
    <row r="3502" spans="1:8" ht="15" x14ac:dyDescent="0.25">
      <c r="A3502">
        <f t="shared" si="372"/>
        <v>2633</v>
      </c>
      <c r="B3502">
        <f t="shared" si="373"/>
        <v>69</v>
      </c>
      <c r="C3502" s="10" t="str">
        <f>IF(B3502=B3501," ",(LOOKUP(B3502,'Co List'!$A$3:$A$362,'Co List'!$B$3:$B$362)))</f>
        <v xml:space="preserve"> </v>
      </c>
      <c r="D3502" s="8" t="s">
        <v>394</v>
      </c>
      <c r="E3502">
        <v>0</v>
      </c>
      <c r="F3502">
        <v>0</v>
      </c>
      <c r="G3502">
        <v>0</v>
      </c>
      <c r="H3502">
        <v>0</v>
      </c>
    </row>
    <row r="3503" spans="1:8" ht="15" x14ac:dyDescent="0.25">
      <c r="A3503">
        <f t="shared" si="372"/>
        <v>2634</v>
      </c>
      <c r="B3503">
        <f t="shared" si="373"/>
        <v>69</v>
      </c>
      <c r="C3503" s="10" t="str">
        <f>IF(B3503=B3502," ",(LOOKUP(B3503,'Co List'!$A$3:$A$362,'Co List'!$B$3:$B$362)))</f>
        <v xml:space="preserve"> </v>
      </c>
      <c r="D3503" s="8" t="s">
        <v>395</v>
      </c>
      <c r="E3503">
        <v>6.4892748560000006</v>
      </c>
      <c r="F3503">
        <v>64.183125368240013</v>
      </c>
      <c r="G3503">
        <v>85.835994077250007</v>
      </c>
      <c r="H3503">
        <v>41.149999999999991</v>
      </c>
    </row>
    <row r="3504" spans="1:8" ht="15" x14ac:dyDescent="0.25">
      <c r="A3504">
        <f t="shared" si="372"/>
        <v>2635</v>
      </c>
      <c r="B3504">
        <f t="shared" si="373"/>
        <v>69</v>
      </c>
      <c r="C3504" s="10" t="str">
        <f>IF(B3504=B3503," ",(LOOKUP(B3504,'Co List'!$A$3:$A$362,'Co List'!$B$3:$B$362)))</f>
        <v xml:space="preserve"> </v>
      </c>
      <c r="D3504" s="8" t="s">
        <v>396</v>
      </c>
      <c r="E3504">
        <v>22456</v>
      </c>
      <c r="F3504">
        <v>26490</v>
      </c>
      <c r="G3504">
        <v>33453</v>
      </c>
      <c r="H3504">
        <v>79694</v>
      </c>
    </row>
    <row r="3505" spans="1:8" x14ac:dyDescent="0.2">
      <c r="A3505">
        <f t="shared" si="372"/>
        <v>2636</v>
      </c>
      <c r="B3505">
        <f t="shared" si="373"/>
        <v>69</v>
      </c>
      <c r="C3505" s="10" t="str">
        <f>IF(B3505=B3504," ",(LOOKUP(B3505,'Co List'!$A$3:$A$362,'Co List'!$B$3:$B$362)))</f>
        <v xml:space="preserve"> </v>
      </c>
      <c r="D3505" s="6" t="s">
        <v>397</v>
      </c>
      <c r="E3505">
        <v>22456</v>
      </c>
      <c r="F3505">
        <v>26490</v>
      </c>
      <c r="G3505">
        <v>33453</v>
      </c>
      <c r="H3505">
        <v>79694</v>
      </c>
    </row>
    <row r="3506" spans="1:8" x14ac:dyDescent="0.2">
      <c r="A3506">
        <f t="shared" si="372"/>
        <v>2637</v>
      </c>
      <c r="B3506">
        <f t="shared" si="373"/>
        <v>69</v>
      </c>
      <c r="C3506" s="10" t="str">
        <f>IF(B3506=B3505," ",(LOOKUP(B3506,'Co List'!$A$3:$A$362,'Co List'!$B$3:$B$362)))</f>
        <v xml:space="preserve"> </v>
      </c>
      <c r="D3506" s="6" t="s">
        <v>398</v>
      </c>
      <c r="E3506">
        <v>0</v>
      </c>
      <c r="F3506">
        <v>0</v>
      </c>
      <c r="G3506">
        <v>0</v>
      </c>
      <c r="H3506">
        <v>0</v>
      </c>
    </row>
    <row r="3507" spans="1:8" x14ac:dyDescent="0.2">
      <c r="A3507">
        <f t="shared" si="372"/>
        <v>2638</v>
      </c>
      <c r="B3507">
        <f t="shared" si="373"/>
        <v>69</v>
      </c>
      <c r="C3507" s="10" t="str">
        <f>IF(B3507=B3506," ",(LOOKUP(B3507,'Co List'!$A$3:$A$362,'Co List'!$B$3:$B$362)))</f>
        <v xml:space="preserve"> </v>
      </c>
      <c r="D3507" s="6" t="s">
        <v>399</v>
      </c>
      <c r="E3507">
        <v>0</v>
      </c>
      <c r="F3507">
        <v>0</v>
      </c>
      <c r="G3507">
        <v>0</v>
      </c>
      <c r="H3507">
        <v>0</v>
      </c>
    </row>
    <row r="3508" spans="1:8" x14ac:dyDescent="0.2">
      <c r="A3508">
        <f t="shared" si="372"/>
        <v>2639</v>
      </c>
      <c r="B3508">
        <f t="shared" si="373"/>
        <v>69</v>
      </c>
      <c r="C3508" s="10" t="str">
        <f>IF(B3508=B3507," ",(LOOKUP(B3508,'Co List'!$A$3:$A$362,'Co List'!$B$3:$B$362)))</f>
        <v xml:space="preserve"> </v>
      </c>
      <c r="D3508" s="6" t="s">
        <v>400</v>
      </c>
      <c r="E3508">
        <v>0</v>
      </c>
      <c r="F3508">
        <v>0</v>
      </c>
      <c r="G3508">
        <v>0</v>
      </c>
      <c r="H3508">
        <v>0</v>
      </c>
    </row>
    <row r="3509" spans="1:8" x14ac:dyDescent="0.2">
      <c r="A3509">
        <f t="shared" si="372"/>
        <v>2640</v>
      </c>
      <c r="B3509">
        <f t="shared" si="373"/>
        <v>69</v>
      </c>
      <c r="C3509" s="10" t="str">
        <f>IF(B3509=B3508," ",(LOOKUP(B3509,'Co List'!$A$3:$A$362,'Co List'!$B$3:$B$362)))</f>
        <v xml:space="preserve"> </v>
      </c>
      <c r="D3509" s="6" t="s">
        <v>401</v>
      </c>
      <c r="E3509">
        <v>13.338864000000001</v>
      </c>
      <c r="F3509">
        <v>16.026450000000001</v>
      </c>
      <c r="G3509">
        <v>13.32</v>
      </c>
      <c r="H3509">
        <v>45.15</v>
      </c>
    </row>
    <row r="3510" spans="1:8" x14ac:dyDescent="0.2">
      <c r="A3510">
        <f t="shared" si="372"/>
        <v>2641</v>
      </c>
      <c r="B3510">
        <f t="shared" si="373"/>
        <v>69</v>
      </c>
      <c r="C3510" s="10" t="str">
        <f>IF(B3510=B3509," ",(LOOKUP(B3510,'Co List'!$A$3:$A$362,'Co List'!$B$3:$B$362)))</f>
        <v xml:space="preserve"> </v>
      </c>
      <c r="D3510" s="6" t="s">
        <v>402</v>
      </c>
      <c r="E3510">
        <v>0</v>
      </c>
      <c r="F3510">
        <v>0</v>
      </c>
      <c r="G3510">
        <v>0</v>
      </c>
      <c r="H3510">
        <v>0</v>
      </c>
    </row>
    <row r="3511" spans="1:8" x14ac:dyDescent="0.2">
      <c r="A3511">
        <f t="shared" si="372"/>
        <v>2642</v>
      </c>
      <c r="B3511">
        <f t="shared" si="373"/>
        <v>69</v>
      </c>
      <c r="C3511" s="10" t="str">
        <f>IF(B3511=B3510," ",(LOOKUP(B3511,'Co List'!$A$3:$A$362,'Co List'!$B$3:$B$362)))</f>
        <v xml:space="preserve"> </v>
      </c>
      <c r="D3511" s="6" t="s">
        <v>403</v>
      </c>
      <c r="E3511">
        <v>0</v>
      </c>
      <c r="F3511">
        <v>0</v>
      </c>
      <c r="G3511">
        <v>0</v>
      </c>
      <c r="H3511">
        <v>0</v>
      </c>
    </row>
    <row r="3512" spans="1:8" x14ac:dyDescent="0.2">
      <c r="A3512">
        <f t="shared" si="372"/>
        <v>2643</v>
      </c>
      <c r="B3512">
        <f t="shared" si="373"/>
        <v>69</v>
      </c>
      <c r="C3512" s="10" t="str">
        <f>IF(B3512=B3511," ",(LOOKUP(B3512,'Co List'!$A$3:$A$362,'Co List'!$B$3:$B$362)))</f>
        <v xml:space="preserve"> </v>
      </c>
      <c r="D3512" s="6" t="s">
        <v>404</v>
      </c>
      <c r="E3512" s="11">
        <v>13.338864000000001</v>
      </c>
      <c r="F3512" s="11">
        <v>16.026450000000001</v>
      </c>
      <c r="G3512" s="11">
        <v>13.32</v>
      </c>
      <c r="H3512" s="11">
        <v>45.15</v>
      </c>
    </row>
    <row r="3513" spans="1:8" x14ac:dyDescent="0.2">
      <c r="A3513">
        <f t="shared" si="372"/>
        <v>2644</v>
      </c>
      <c r="B3513">
        <f t="shared" si="373"/>
        <v>69</v>
      </c>
      <c r="C3513" s="10" t="str">
        <f>IF(B3513=B3512," ",(LOOKUP(B3513,'Co List'!$A$3:$A$362,'Co List'!$B$3:$B$362)))</f>
        <v xml:space="preserve"> </v>
      </c>
      <c r="D3513" s="6" t="s">
        <v>405</v>
      </c>
      <c r="E3513">
        <v>16.14</v>
      </c>
      <c r="F3513">
        <v>2254.84</v>
      </c>
      <c r="G3513">
        <v>2734.96</v>
      </c>
      <c r="H3513">
        <v>3194.79</v>
      </c>
    </row>
    <row r="3514" spans="1:8" x14ac:dyDescent="0.2">
      <c r="A3514">
        <f t="shared" si="372"/>
        <v>2645</v>
      </c>
      <c r="B3514">
        <f t="shared" si="373"/>
        <v>69</v>
      </c>
      <c r="C3514" s="10" t="str">
        <f>IF(B3514=B3513," ",(LOOKUP(B3514,'Co List'!$A$3:$A$362,'Co List'!$B$3:$B$362)))</f>
        <v xml:space="preserve"> </v>
      </c>
      <c r="D3514" s="6" t="s">
        <v>406</v>
      </c>
      <c r="E3514">
        <v>4.03</v>
      </c>
      <c r="F3514">
        <v>564.36</v>
      </c>
      <c r="G3514">
        <v>746.4</v>
      </c>
      <c r="H3514">
        <v>859.2</v>
      </c>
    </row>
    <row r="3515" spans="1:8" x14ac:dyDescent="0.2">
      <c r="A3515">
        <f t="shared" si="372"/>
        <v>2646</v>
      </c>
      <c r="B3515">
        <f t="shared" si="373"/>
        <v>69</v>
      </c>
      <c r="C3515" s="10" t="str">
        <f>IF(B3515=B3514," ",(LOOKUP(B3515,'Co List'!$A$3:$A$362,'Co List'!$B$3:$B$362)))</f>
        <v xml:space="preserve"> </v>
      </c>
      <c r="D3515" s="6" t="s">
        <v>407</v>
      </c>
      <c r="E3515" s="11">
        <v>1.76</v>
      </c>
      <c r="F3515" s="11">
        <v>226.69</v>
      </c>
      <c r="G3515" s="11">
        <v>206.51</v>
      </c>
      <c r="H3515" s="11">
        <v>188.76</v>
      </c>
    </row>
    <row r="3516" spans="1:8" x14ac:dyDescent="0.2">
      <c r="A3516">
        <f t="shared" si="372"/>
        <v>2647</v>
      </c>
      <c r="B3516">
        <f t="shared" si="373"/>
        <v>69</v>
      </c>
      <c r="C3516" s="10" t="str">
        <f>IF(B3516=B3515," ",(LOOKUP(B3516,'Co List'!$A$3:$A$362,'Co List'!$B$3:$B$362)))</f>
        <v xml:space="preserve"> </v>
      </c>
      <c r="D3516" s="6" t="s">
        <v>408</v>
      </c>
      <c r="E3516">
        <v>1.1100000000000001</v>
      </c>
      <c r="F3516">
        <v>127.9</v>
      </c>
      <c r="G3516">
        <v>134.6</v>
      </c>
      <c r="H3516">
        <v>134.6</v>
      </c>
    </row>
    <row r="3517" spans="1:8" x14ac:dyDescent="0.2">
      <c r="A3517">
        <f t="shared" si="372"/>
        <v>2648</v>
      </c>
      <c r="B3517">
        <f t="shared" si="373"/>
        <v>69</v>
      </c>
      <c r="C3517" s="10" t="str">
        <f>IF(B3517=B3516," ",(LOOKUP(B3517,'Co List'!$A$3:$A$362,'Co List'!$B$3:$B$362)))</f>
        <v xml:space="preserve"> </v>
      </c>
      <c r="D3517" s="6" t="s">
        <v>409</v>
      </c>
      <c r="E3517">
        <v>0.40229999999999999</v>
      </c>
      <c r="F3517">
        <v>65.349999999999994</v>
      </c>
      <c r="G3517">
        <v>61.77</v>
      </c>
      <c r="H3517">
        <v>64.34</v>
      </c>
    </row>
    <row r="3518" spans="1:8" x14ac:dyDescent="0.2">
      <c r="A3518">
        <f t="shared" si="372"/>
        <v>2649</v>
      </c>
      <c r="B3518">
        <f t="shared" si="373"/>
        <v>69</v>
      </c>
      <c r="C3518" s="10" t="str">
        <f>IF(B3518=B3517," ",(LOOKUP(B3518,'Co List'!$A$3:$A$362,'Co List'!$B$3:$B$362)))</f>
        <v xml:space="preserve"> </v>
      </c>
      <c r="D3518" s="6" t="s">
        <v>410</v>
      </c>
      <c r="E3518">
        <v>19.828138856000002</v>
      </c>
      <c r="F3518">
        <v>80.20957536824001</v>
      </c>
      <c r="G3518">
        <v>99.15599407725</v>
      </c>
      <c r="H3518">
        <v>86.299999999999983</v>
      </c>
    </row>
    <row r="3519" spans="1:8" x14ac:dyDescent="0.2">
      <c r="A3519">
        <f t="shared" si="372"/>
        <v>2650</v>
      </c>
      <c r="B3519">
        <f t="shared" si="373"/>
        <v>69</v>
      </c>
      <c r="C3519" s="10" t="str">
        <f>IF(B3519=B3518," ",(LOOKUP(B3519,'Co List'!$A$3:$A$362,'Co List'!$B$3:$B$362)))</f>
        <v xml:space="preserve"> </v>
      </c>
      <c r="D3519" s="6" t="s">
        <v>411</v>
      </c>
      <c r="E3519">
        <v>19.828138856000002</v>
      </c>
      <c r="F3519">
        <v>80.20957536824001</v>
      </c>
      <c r="G3519">
        <v>99.15599407725</v>
      </c>
      <c r="H3519">
        <v>86.299999999999983</v>
      </c>
    </row>
    <row r="3520" spans="1:8" x14ac:dyDescent="0.2">
      <c r="A3520">
        <f t="shared" si="372"/>
        <v>2651</v>
      </c>
      <c r="B3520">
        <f t="shared" si="373"/>
        <v>69</v>
      </c>
      <c r="C3520" s="10" t="str">
        <f>IF(B3520=B3519," ",(LOOKUP(B3520,'Co List'!$A$3:$A$362,'Co List'!$B$3:$B$362)))</f>
        <v xml:space="preserve"> </v>
      </c>
      <c r="D3520" s="6" t="s">
        <v>412</v>
      </c>
      <c r="E3520">
        <v>19.425838856000002</v>
      </c>
      <c r="F3520">
        <v>14.859575368240016</v>
      </c>
      <c r="G3520">
        <v>37.385994077249997</v>
      </c>
      <c r="H3520">
        <v>21.95999999999998</v>
      </c>
    </row>
    <row r="3521" spans="1:16" ht="13.5" thickBot="1" x14ac:dyDescent="0.25">
      <c r="A3521">
        <f t="shared" si="372"/>
        <v>2652</v>
      </c>
      <c r="B3521">
        <f t="shared" si="373"/>
        <v>69</v>
      </c>
      <c r="C3521" s="10" t="str">
        <f>IF(B3521=B3520," ",(LOOKUP(B3521,'Co List'!$A$3:$A$362,'Co List'!$B$3:$B$362)))</f>
        <v xml:space="preserve"> </v>
      </c>
      <c r="D3521" s="9" t="s">
        <v>413</v>
      </c>
      <c r="E3521">
        <v>12</v>
      </c>
      <c r="F3521">
        <v>12</v>
      </c>
      <c r="G3521">
        <v>12</v>
      </c>
      <c r="H3521">
        <v>12</v>
      </c>
    </row>
    <row r="3522" spans="1:16" ht="15" x14ac:dyDescent="0.25">
      <c r="A3522">
        <f t="shared" si="372"/>
        <v>2653</v>
      </c>
      <c r="B3522">
        <f t="shared" si="373"/>
        <v>70</v>
      </c>
      <c r="C3522" s="10" t="str">
        <f>IF(B3522=B3521," ",(LOOKUP(B3522,'Co List'!$A$3:$A$362,'Co List'!$B$3:$B$362)))</f>
        <v>BPCL</v>
      </c>
      <c r="D3522" s="4" t="s">
        <v>362</v>
      </c>
      <c r="E3522">
        <v>77.975429427853257</v>
      </c>
      <c r="F3522">
        <v>77.376063441365204</v>
      </c>
      <c r="G3522">
        <v>80.069794922986432</v>
      </c>
      <c r="H3522">
        <v>74.307946734688329</v>
      </c>
      <c r="J3522">
        <f t="shared" ref="J3522" si="378">COUNTIF(E3564:H3564,0)</f>
        <v>0</v>
      </c>
      <c r="K3522">
        <f>SUM(E3522:H3522)/(4-J3522)</f>
        <v>77.432308631723316</v>
      </c>
      <c r="L3522">
        <f>SUM(E3532:H3532)/(4-J3522)</f>
        <v>3939389.866007193</v>
      </c>
      <c r="M3522">
        <f>E3532</f>
        <v>3190798.798245884</v>
      </c>
      <c r="N3522">
        <f t="shared" ref="N3522" si="379">F3532</f>
        <v>3596339.73713656</v>
      </c>
      <c r="O3522">
        <f t="shared" ref="O3522" si="380">G3532</f>
        <v>4491558.9453021558</v>
      </c>
      <c r="P3522">
        <f t="shared" ref="P3522" si="381">H3532</f>
        <v>4478861.9833441721</v>
      </c>
    </row>
    <row r="3523" spans="1:16" x14ac:dyDescent="0.2">
      <c r="A3523">
        <f t="shared" si="372"/>
        <v>2654</v>
      </c>
      <c r="B3523">
        <f t="shared" si="373"/>
        <v>70</v>
      </c>
      <c r="C3523" s="10" t="str">
        <f>IF(B3523=B3522," ",(LOOKUP(B3523,'Co List'!$A$3:$A$362,'Co List'!$B$3:$B$362)))</f>
        <v xml:space="preserve"> </v>
      </c>
      <c r="D3523" s="6" t="s">
        <v>364</v>
      </c>
      <c r="E3523">
        <v>3.037482503001907</v>
      </c>
      <c r="F3523">
        <v>2.9903254552660545</v>
      </c>
      <c r="G3523">
        <v>2.9922103602666659</v>
      </c>
      <c r="H3523">
        <v>2.9799585670423778</v>
      </c>
    </row>
    <row r="3524" spans="1:16" x14ac:dyDescent="0.2">
      <c r="A3524">
        <f t="shared" si="372"/>
        <v>2655</v>
      </c>
      <c r="B3524">
        <f t="shared" si="373"/>
        <v>70</v>
      </c>
      <c r="C3524" s="10" t="str">
        <f>IF(B3524=B3523," ",(LOOKUP(B3524,'Co List'!$A$3:$A$362,'Co List'!$B$3:$B$362)))</f>
        <v xml:space="preserve"> </v>
      </c>
      <c r="D3524" s="6" t="s">
        <v>365</v>
      </c>
      <c r="E3524">
        <v>0.90229440729160337</v>
      </c>
      <c r="F3524">
        <v>0.83556263200537395</v>
      </c>
      <c r="G3524">
        <v>0.8142132834066852</v>
      </c>
      <c r="H3524">
        <v>0.80675944919013198</v>
      </c>
    </row>
    <row r="3525" spans="1:16" x14ac:dyDescent="0.2">
      <c r="A3525">
        <f t="shared" ref="A3525:A3588" si="382">IF(A3524&gt;0,A3524+1,(IF($C$1=C3525,1,0)))</f>
        <v>2656</v>
      </c>
      <c r="B3525">
        <f t="shared" ref="B3525:B3588" si="383">IF(D3525=$D$3,B3524+1,B3524)</f>
        <v>70</v>
      </c>
      <c r="C3525" s="10" t="str">
        <f>IF(B3525=B3524," ",(LOOKUP(B3525,'Co List'!$A$3:$A$362,'Co List'!$B$3:$B$362)))</f>
        <v xml:space="preserve"> </v>
      </c>
      <c r="D3525" s="7" t="s">
        <v>366</v>
      </c>
      <c r="E3525">
        <v>2.609506446889911</v>
      </c>
      <c r="F3525">
        <v>2.3716386053474605</v>
      </c>
      <c r="G3525">
        <v>2.118930043440046</v>
      </c>
      <c r="H3525">
        <v>1.8652928778491924</v>
      </c>
    </row>
    <row r="3526" spans="1:16" x14ac:dyDescent="0.2">
      <c r="A3526">
        <f t="shared" si="382"/>
        <v>2657</v>
      </c>
      <c r="B3526">
        <f t="shared" si="383"/>
        <v>70</v>
      </c>
      <c r="C3526" s="10" t="str">
        <f>IF(B3526=B3525," ",(LOOKUP(B3526,'Co List'!$A$3:$A$362,'Co List'!$B$3:$B$362)))</f>
        <v xml:space="preserve"> </v>
      </c>
      <c r="D3526" s="6" t="s">
        <v>367</v>
      </c>
      <c r="E3526">
        <v>207515.43282773925</v>
      </c>
      <c r="F3526">
        <v>232519.96128071481</v>
      </c>
      <c r="G3526">
        <v>342535.01912666007</v>
      </c>
      <c r="H3526">
        <v>169467.70529888273</v>
      </c>
    </row>
    <row r="3527" spans="1:16" x14ac:dyDescent="0.2">
      <c r="A3527">
        <f t="shared" si="382"/>
        <v>2658</v>
      </c>
      <c r="B3527">
        <f t="shared" si="383"/>
        <v>70</v>
      </c>
      <c r="C3527" s="10" t="str">
        <f>IF(B3527=B3526," ",(LOOKUP(B3527,'Co List'!$A$3:$A$362,'Co List'!$B$3:$B$362)))</f>
        <v xml:space="preserve"> </v>
      </c>
      <c r="D3527" s="6" t="s">
        <v>368</v>
      </c>
      <c r="E3527">
        <v>0.88255761416326939</v>
      </c>
      <c r="F3527">
        <v>0.99472803483336836</v>
      </c>
      <c r="G3527">
        <v>1.242340804697172</v>
      </c>
      <c r="H3527">
        <v>0.61941444699675996</v>
      </c>
    </row>
    <row r="3528" spans="1:16" x14ac:dyDescent="0.2">
      <c r="A3528">
        <f t="shared" si="382"/>
        <v>2659</v>
      </c>
      <c r="B3528">
        <f t="shared" si="383"/>
        <v>70</v>
      </c>
      <c r="C3528" s="10" t="str">
        <f>IF(B3528=B3527," ",(LOOKUP(B3528,'Co List'!$A$3:$A$362,'Co List'!$B$3:$B$362)))</f>
        <v xml:space="preserve"> </v>
      </c>
      <c r="D3528" s="6" t="s">
        <v>369</v>
      </c>
      <c r="E3528">
        <v>69.119965648955969</v>
      </c>
      <c r="F3528">
        <v>69.597774806603041</v>
      </c>
      <c r="G3528">
        <v>80.658239913626076</v>
      </c>
      <c r="H3528">
        <v>57.516947839473737</v>
      </c>
    </row>
    <row r="3529" spans="1:16" x14ac:dyDescent="0.2">
      <c r="A3529">
        <f t="shared" si="382"/>
        <v>2660</v>
      </c>
      <c r="B3529">
        <f t="shared" si="383"/>
        <v>70</v>
      </c>
      <c r="C3529" s="10" t="str">
        <f>IF(B3529=B3528," ",(LOOKUP(B3529,'Co List'!$A$3:$A$362,'Co List'!$B$3:$B$362)))</f>
        <v xml:space="preserve"> </v>
      </c>
      <c r="D3529" s="6" t="s">
        <v>370</v>
      </c>
      <c r="E3529">
        <v>0</v>
      </c>
      <c r="F3529">
        <v>0</v>
      </c>
      <c r="G3529">
        <v>0</v>
      </c>
      <c r="H3529">
        <v>0</v>
      </c>
    </row>
    <row r="3530" spans="1:16" x14ac:dyDescent="0.2">
      <c r="A3530">
        <f t="shared" si="382"/>
        <v>2661</v>
      </c>
      <c r="B3530">
        <f t="shared" si="383"/>
        <v>70</v>
      </c>
      <c r="C3530" s="10" t="str">
        <f>IF(B3530=B3529," ",(LOOKUP(B3530,'Co List'!$A$3:$A$362,'Co List'!$B$3:$B$362)))</f>
        <v xml:space="preserve"> </v>
      </c>
      <c r="D3530" s="6" t="s">
        <v>371</v>
      </c>
      <c r="E3530">
        <v>23.021976384476044</v>
      </c>
      <c r="F3530">
        <v>21.954448444734826</v>
      </c>
      <c r="G3530">
        <v>18.794185184199144</v>
      </c>
      <c r="H3530">
        <v>18.743009897973977</v>
      </c>
    </row>
    <row r="3531" spans="1:16" x14ac:dyDescent="0.2">
      <c r="A3531">
        <f t="shared" si="382"/>
        <v>2662</v>
      </c>
      <c r="B3531">
        <f t="shared" si="383"/>
        <v>70</v>
      </c>
      <c r="C3531" s="10" t="str">
        <f>IF(B3531=B3530," ",(LOOKUP(B3531,'Co List'!$A$3:$A$362,'Co List'!$B$3:$B$362)))</f>
        <v xml:space="preserve"> </v>
      </c>
      <c r="D3531" s="6" t="s">
        <v>372</v>
      </c>
      <c r="E3531">
        <v>76.978023615523966</v>
      </c>
      <c r="F3531">
        <v>78.045551555265163</v>
      </c>
      <c r="G3531">
        <v>81.205814815800849</v>
      </c>
      <c r="H3531">
        <v>81.256990102026023</v>
      </c>
    </row>
    <row r="3532" spans="1:16" x14ac:dyDescent="0.2">
      <c r="A3532">
        <f t="shared" si="382"/>
        <v>2663</v>
      </c>
      <c r="B3532">
        <f t="shared" si="383"/>
        <v>70</v>
      </c>
      <c r="C3532" s="10" t="str">
        <f>IF(B3532=B3531," ",(LOOKUP(B3532,'Co List'!$A$3:$A$362,'Co List'!$B$3:$B$362)))</f>
        <v xml:space="preserve"> </v>
      </c>
      <c r="D3532" s="6" t="s">
        <v>373</v>
      </c>
      <c r="E3532">
        <v>3190798.798245884</v>
      </c>
      <c r="F3532">
        <v>3596339.73713656</v>
      </c>
      <c r="G3532">
        <v>4491558.9453021558</v>
      </c>
      <c r="H3532">
        <v>4478861.9833441721</v>
      </c>
    </row>
    <row r="3533" spans="1:16" x14ac:dyDescent="0.2">
      <c r="A3533">
        <f t="shared" si="382"/>
        <v>2664</v>
      </c>
      <c r="B3533">
        <f t="shared" si="383"/>
        <v>70</v>
      </c>
      <c r="C3533" s="10" t="str">
        <f>IF(B3533=B3532," ",(LOOKUP(B3533,'Co List'!$A$3:$A$362,'Co List'!$B$3:$B$362)))</f>
        <v xml:space="preserve"> </v>
      </c>
      <c r="D3533" s="6" t="s">
        <v>374</v>
      </c>
      <c r="E3533">
        <v>3175588.5119758272</v>
      </c>
      <c r="F3533">
        <v>3579442.3480083225</v>
      </c>
      <c r="G3533">
        <v>4470379.4993141256</v>
      </c>
      <c r="H3533">
        <v>4457985.3974238494</v>
      </c>
    </row>
    <row r="3534" spans="1:16" x14ac:dyDescent="0.2">
      <c r="A3534">
        <f t="shared" si="382"/>
        <v>2665</v>
      </c>
      <c r="B3534">
        <f t="shared" si="383"/>
        <v>70</v>
      </c>
      <c r="C3534" s="10" t="str">
        <f>IF(B3534=B3533," ",(LOOKUP(B3534,'Co List'!$A$3:$A$362,'Co List'!$B$3:$B$362)))</f>
        <v xml:space="preserve"> </v>
      </c>
      <c r="D3534" s="6" t="s">
        <v>375</v>
      </c>
      <c r="E3534">
        <v>8735.8630372189</v>
      </c>
      <c r="F3534">
        <v>9900.4937713896143</v>
      </c>
      <c r="G3534">
        <v>12564.678047083438</v>
      </c>
      <c r="H3534">
        <v>12434.61283913738</v>
      </c>
    </row>
    <row r="3535" spans="1:16" x14ac:dyDescent="0.2">
      <c r="A3535">
        <f t="shared" si="382"/>
        <v>2666</v>
      </c>
      <c r="B3535">
        <f t="shared" si="383"/>
        <v>70</v>
      </c>
      <c r="C3535" s="10" t="str">
        <f>IF(B3535=B3534," ",(LOOKUP(B3535,'Co List'!$A$3:$A$362,'Co List'!$B$3:$B$362)))</f>
        <v xml:space="preserve"> </v>
      </c>
      <c r="D3535" s="6" t="s">
        <v>376</v>
      </c>
      <c r="E3535">
        <v>6474.4232328380904</v>
      </c>
      <c r="F3535">
        <v>6996.8953568466786</v>
      </c>
      <c r="G3535">
        <v>8614.7679409464108</v>
      </c>
      <c r="H3535">
        <v>8441.973081185497</v>
      </c>
    </row>
    <row r="3536" spans="1:16" x14ac:dyDescent="0.2">
      <c r="A3536">
        <f t="shared" si="382"/>
        <v>2667</v>
      </c>
      <c r="B3536">
        <f t="shared" si="383"/>
        <v>70</v>
      </c>
      <c r="C3536" s="10" t="str">
        <f>IF(B3536=B3535," ",(LOOKUP(B3536,'Co List'!$A$3:$A$362,'Co List'!$B$3:$B$362)))</f>
        <v xml:space="preserve"> </v>
      </c>
      <c r="D3536" s="6" t="s">
        <v>377</v>
      </c>
      <c r="E3536">
        <v>734584.94580831286</v>
      </c>
      <c r="F3536">
        <v>789556.55348715791</v>
      </c>
      <c r="G3536">
        <v>844151.90583754913</v>
      </c>
      <c r="H3536">
        <v>839473.54485479183</v>
      </c>
    </row>
    <row r="3537" spans="1:8" ht="15" x14ac:dyDescent="0.25">
      <c r="A3537">
        <f t="shared" si="382"/>
        <v>2668</v>
      </c>
      <c r="B3537">
        <f t="shared" si="383"/>
        <v>70</v>
      </c>
      <c r="C3537" s="10" t="str">
        <f>IF(B3537=B3536," ",(LOOKUP(B3537,'Co List'!$A$3:$A$362,'Co List'!$B$3:$B$362)))</f>
        <v xml:space="preserve"> </v>
      </c>
      <c r="D3537" s="8" t="s">
        <v>378</v>
      </c>
      <c r="E3537">
        <v>84434.4</v>
      </c>
      <c r="F3537">
        <v>52835.19999999999</v>
      </c>
      <c r="G3537">
        <v>43071.600000000006</v>
      </c>
      <c r="H3537">
        <v>75168.600000000006</v>
      </c>
    </row>
    <row r="3538" spans="1:8" ht="15" x14ac:dyDescent="0.25">
      <c r="A3538">
        <f t="shared" si="382"/>
        <v>2669</v>
      </c>
      <c r="B3538">
        <f t="shared" si="383"/>
        <v>70</v>
      </c>
      <c r="C3538" s="10" t="str">
        <f>IF(B3538=B3537," ",(LOOKUP(B3538,'Co List'!$A$3:$A$362,'Co List'!$B$3:$B$362)))</f>
        <v xml:space="preserve"> </v>
      </c>
      <c r="D3538" s="8" t="s">
        <v>379</v>
      </c>
      <c r="E3538">
        <v>0</v>
      </c>
      <c r="F3538">
        <v>0</v>
      </c>
      <c r="G3538">
        <v>0</v>
      </c>
      <c r="H3538">
        <v>0</v>
      </c>
    </row>
    <row r="3539" spans="1:8" ht="15" x14ac:dyDescent="0.25">
      <c r="A3539">
        <f t="shared" si="382"/>
        <v>2670</v>
      </c>
      <c r="B3539">
        <f t="shared" si="383"/>
        <v>70</v>
      </c>
      <c r="C3539" s="10" t="str">
        <f>IF(B3539=B3538," ",(LOOKUP(B3539,'Co List'!$A$3:$A$362,'Co List'!$B$3:$B$362)))</f>
        <v xml:space="preserve"> </v>
      </c>
      <c r="D3539" s="8" t="s">
        <v>380</v>
      </c>
      <c r="E3539">
        <v>650150.54580831283</v>
      </c>
      <c r="F3539">
        <v>736721.35348715796</v>
      </c>
      <c r="G3539">
        <v>801080.30583754915</v>
      </c>
      <c r="H3539">
        <v>764304.94485479186</v>
      </c>
    </row>
    <row r="3540" spans="1:8" ht="15" x14ac:dyDescent="0.25">
      <c r="A3540">
        <f t="shared" si="382"/>
        <v>2671</v>
      </c>
      <c r="B3540">
        <f t="shared" si="383"/>
        <v>70</v>
      </c>
      <c r="C3540" s="10" t="str">
        <f>IF(B3540=B3539," ",(LOOKUP(B3540,'Co List'!$A$3:$A$362,'Co List'!$B$3:$B$362)))</f>
        <v xml:space="preserve"> </v>
      </c>
      <c r="D3540" s="8" t="s">
        <v>381</v>
      </c>
      <c r="E3540">
        <v>2456213.8524375712</v>
      </c>
      <c r="F3540">
        <v>2806783.1836494021</v>
      </c>
      <c r="G3540">
        <v>3647407.0394646069</v>
      </c>
      <c r="H3540">
        <v>3639388.4384893808</v>
      </c>
    </row>
    <row r="3541" spans="1:8" ht="15" x14ac:dyDescent="0.25">
      <c r="A3541">
        <f t="shared" si="382"/>
        <v>2672</v>
      </c>
      <c r="B3541">
        <f t="shared" si="383"/>
        <v>70</v>
      </c>
      <c r="C3541" s="10" t="str">
        <f>IF(B3541=B3540," ",(LOOKUP(B3541,'Co List'!$A$3:$A$362,'Co List'!$B$3:$B$362)))</f>
        <v xml:space="preserve"> </v>
      </c>
      <c r="D3541" s="8" t="s">
        <v>382</v>
      </c>
      <c r="E3541">
        <v>458786.71663190803</v>
      </c>
      <c r="F3541">
        <v>443400.99341406353</v>
      </c>
      <c r="G3541">
        <v>434323.23449220456</v>
      </c>
      <c r="H3541">
        <v>404730.19596527115</v>
      </c>
    </row>
    <row r="3542" spans="1:8" ht="15" x14ac:dyDescent="0.25">
      <c r="A3542">
        <f t="shared" si="382"/>
        <v>2673</v>
      </c>
      <c r="B3542">
        <f t="shared" si="383"/>
        <v>70</v>
      </c>
      <c r="C3542" s="10" t="str">
        <f>IF(B3542=B3541," ",(LOOKUP(B3542,'Co List'!$A$3:$A$362,'Co List'!$B$3:$B$362)))</f>
        <v xml:space="preserve"> </v>
      </c>
      <c r="D3542" s="8" t="s">
        <v>383</v>
      </c>
      <c r="E3542">
        <v>1218935.2913195523</v>
      </c>
      <c r="F3542">
        <v>1406792.2901894057</v>
      </c>
      <c r="G3542">
        <v>2070745.3161556821</v>
      </c>
      <c r="H3542">
        <v>2067532.7818679786</v>
      </c>
    </row>
    <row r="3543" spans="1:8" x14ac:dyDescent="0.2">
      <c r="A3543">
        <f t="shared" si="382"/>
        <v>2674</v>
      </c>
      <c r="B3543">
        <f t="shared" si="383"/>
        <v>70</v>
      </c>
      <c r="C3543" s="10" t="str">
        <f>IF(B3543=B3542," ",(LOOKUP(B3543,'Co List'!$A$3:$A$362,'Co List'!$B$3:$B$362)))</f>
        <v xml:space="preserve"> </v>
      </c>
      <c r="D3543" s="6" t="s">
        <v>384</v>
      </c>
      <c r="E3543">
        <v>778491.84448611073</v>
      </c>
      <c r="F3543">
        <v>956589.9000459325</v>
      </c>
      <c r="G3543">
        <v>1142338.4888167202</v>
      </c>
      <c r="H3543">
        <v>1167125.4606561307</v>
      </c>
    </row>
    <row r="3544" spans="1:8" x14ac:dyDescent="0.2">
      <c r="A3544">
        <f t="shared" si="382"/>
        <v>2675</v>
      </c>
      <c r="B3544">
        <f t="shared" si="383"/>
        <v>70</v>
      </c>
      <c r="C3544" s="10" t="str">
        <f>IF(B3544=B3543," ",(LOOKUP(B3544,'Co List'!$A$3:$A$362,'Co List'!$B$3:$B$362)))</f>
        <v xml:space="preserve"> </v>
      </c>
      <c r="D3544" s="6" t="s">
        <v>385</v>
      </c>
      <c r="E3544">
        <v>808634.7328783375</v>
      </c>
      <c r="F3544">
        <v>938621.30582026497</v>
      </c>
      <c r="G3544">
        <v>1218967.4522547773</v>
      </c>
      <c r="H3544">
        <v>1221288.2684813603</v>
      </c>
    </row>
    <row r="3545" spans="1:8" x14ac:dyDescent="0.2">
      <c r="A3545">
        <f t="shared" si="382"/>
        <v>2676</v>
      </c>
      <c r="B3545">
        <f t="shared" si="383"/>
        <v>70</v>
      </c>
      <c r="C3545" s="10" t="str">
        <f>IF(B3545=B3544," ",(LOOKUP(B3545,'Co List'!$A$3:$A$362,'Co List'!$B$3:$B$362)))</f>
        <v xml:space="preserve"> </v>
      </c>
      <c r="D3545" s="6" t="s">
        <v>386</v>
      </c>
      <c r="E3545">
        <v>0</v>
      </c>
      <c r="F3545">
        <v>0</v>
      </c>
      <c r="G3545">
        <v>0</v>
      </c>
      <c r="H3545">
        <v>0</v>
      </c>
    </row>
    <row r="3546" spans="1:8" x14ac:dyDescent="0.2">
      <c r="A3546">
        <f t="shared" si="382"/>
        <v>2677</v>
      </c>
      <c r="B3546">
        <f t="shared" si="383"/>
        <v>70</v>
      </c>
      <c r="C3546" s="10" t="str">
        <f>IF(B3546=B3545," ",(LOOKUP(B3546,'Co List'!$A$3:$A$362,'Co List'!$B$3:$B$362)))</f>
        <v xml:space="preserve"> </v>
      </c>
      <c r="D3546" s="6" t="s">
        <v>387</v>
      </c>
      <c r="E3546">
        <v>0</v>
      </c>
      <c r="F3546">
        <v>0</v>
      </c>
      <c r="G3546">
        <v>0</v>
      </c>
      <c r="H3546">
        <v>0</v>
      </c>
    </row>
    <row r="3547" spans="1:8" x14ac:dyDescent="0.2">
      <c r="A3547">
        <f t="shared" si="382"/>
        <v>2678</v>
      </c>
      <c r="B3547">
        <f t="shared" si="383"/>
        <v>70</v>
      </c>
      <c r="C3547" s="10" t="str">
        <f>IF(B3547=B3546," ",(LOOKUP(B3547,'Co List'!$A$3:$A$362,'Co List'!$B$3:$B$362)))</f>
        <v xml:space="preserve"> </v>
      </c>
      <c r="D3547" s="6" t="s">
        <v>388</v>
      </c>
      <c r="E3547">
        <v>101770.84097399999</v>
      </c>
      <c r="F3547">
        <v>98357.886906</v>
      </c>
      <c r="G3547">
        <v>96344.203583999988</v>
      </c>
      <c r="H3547">
        <v>89779.697008980002</v>
      </c>
    </row>
    <row r="3548" spans="1:8" x14ac:dyDescent="0.2">
      <c r="A3548">
        <f t="shared" si="382"/>
        <v>2679</v>
      </c>
      <c r="B3548">
        <f t="shared" si="383"/>
        <v>70</v>
      </c>
      <c r="C3548" s="10" t="str">
        <f>IF(B3548=B3547," ",(LOOKUP(B3548,'Co List'!$A$3:$A$362,'Co List'!$B$3:$B$362)))</f>
        <v xml:space="preserve"> </v>
      </c>
      <c r="D3548" s="6" t="s">
        <v>389</v>
      </c>
      <c r="E3548">
        <v>336420.44748536189</v>
      </c>
      <c r="F3548">
        <v>392251.02553147031</v>
      </c>
      <c r="G3548">
        <v>601938.84251999995</v>
      </c>
      <c r="H3548">
        <v>612730.95631987997</v>
      </c>
    </row>
    <row r="3549" spans="1:8" x14ac:dyDescent="0.2">
      <c r="A3549">
        <f t="shared" si="382"/>
        <v>2680</v>
      </c>
      <c r="B3549">
        <f t="shared" si="383"/>
        <v>70</v>
      </c>
      <c r="C3549" s="10" t="str">
        <f>IF(B3549=B3548," ",(LOOKUP(B3549,'Co List'!$A$3:$A$362,'Co List'!$B$3:$B$362)))</f>
        <v xml:space="preserve"> </v>
      </c>
      <c r="D3549" s="6" t="s">
        <v>390</v>
      </c>
      <c r="E3549">
        <v>0</v>
      </c>
      <c r="F3549">
        <v>0</v>
      </c>
      <c r="G3549">
        <v>0</v>
      </c>
      <c r="H3549">
        <v>0</v>
      </c>
    </row>
    <row r="3550" spans="1:8" x14ac:dyDescent="0.2">
      <c r="A3550">
        <f t="shared" si="382"/>
        <v>2681</v>
      </c>
      <c r="B3550">
        <f t="shared" si="383"/>
        <v>70</v>
      </c>
      <c r="C3550" s="10" t="str">
        <f>IF(B3550=B3549," ",(LOOKUP(B3550,'Co List'!$A$3:$A$362,'Co List'!$B$3:$B$362)))</f>
        <v xml:space="preserve"> </v>
      </c>
      <c r="D3550" s="6" t="s">
        <v>391</v>
      </c>
      <c r="E3550">
        <v>330606.0046009756</v>
      </c>
      <c r="F3550">
        <v>406239.79189479456</v>
      </c>
      <c r="G3550">
        <v>485122.56918877742</v>
      </c>
      <c r="H3550">
        <v>495648.97583519999</v>
      </c>
    </row>
    <row r="3551" spans="1:8" x14ac:dyDescent="0.2">
      <c r="A3551">
        <f t="shared" si="382"/>
        <v>2682</v>
      </c>
      <c r="B3551">
        <f t="shared" si="383"/>
        <v>70</v>
      </c>
      <c r="C3551" s="10" t="str">
        <f>IF(B3551=B3550," ",(LOOKUP(B3551,'Co List'!$A$3:$A$362,'Co List'!$B$3:$B$362)))</f>
        <v xml:space="preserve"> </v>
      </c>
      <c r="D3551" s="6" t="s">
        <v>392</v>
      </c>
      <c r="E3551">
        <v>0</v>
      </c>
      <c r="F3551">
        <v>0</v>
      </c>
      <c r="G3551">
        <v>0</v>
      </c>
      <c r="H3551">
        <v>0</v>
      </c>
    </row>
    <row r="3552" spans="1:8" x14ac:dyDescent="0.2">
      <c r="A3552">
        <f t="shared" si="382"/>
        <v>2683</v>
      </c>
      <c r="B3552">
        <f t="shared" si="383"/>
        <v>70</v>
      </c>
      <c r="C3552" s="10" t="str">
        <f>IF(B3552=B3551," ",(LOOKUP(B3552,'Co List'!$A$3:$A$362,'Co List'!$B$3:$B$362)))</f>
        <v xml:space="preserve"> </v>
      </c>
      <c r="D3552" s="6" t="s">
        <v>393</v>
      </c>
      <c r="E3552">
        <v>0</v>
      </c>
      <c r="F3552">
        <v>0</v>
      </c>
      <c r="G3552">
        <v>0</v>
      </c>
      <c r="H3552">
        <v>0</v>
      </c>
    </row>
    <row r="3553" spans="1:8" ht="15" x14ac:dyDescent="0.25">
      <c r="A3553">
        <f t="shared" si="382"/>
        <v>2684</v>
      </c>
      <c r="B3553">
        <f t="shared" si="383"/>
        <v>70</v>
      </c>
      <c r="C3553" s="10" t="str">
        <f>IF(B3553=B3552," ",(LOOKUP(B3553,'Co List'!$A$3:$A$362,'Co List'!$B$3:$B$362)))</f>
        <v xml:space="preserve"> </v>
      </c>
      <c r="D3553" s="8" t="s">
        <v>394</v>
      </c>
      <c r="E3553">
        <v>39837.439817999999</v>
      </c>
      <c r="F3553">
        <v>41772.601488</v>
      </c>
      <c r="G3553">
        <v>35561.836961999994</v>
      </c>
      <c r="H3553">
        <v>23128.639317299996</v>
      </c>
    </row>
    <row r="3554" spans="1:8" ht="15" x14ac:dyDescent="0.25">
      <c r="A3554">
        <f t="shared" si="382"/>
        <v>2685</v>
      </c>
      <c r="B3554">
        <f t="shared" si="383"/>
        <v>70</v>
      </c>
      <c r="C3554" s="10" t="str">
        <f>IF(B3554=B3553," ",(LOOKUP(B3554,'Co List'!$A$3:$A$362,'Co List'!$B$3:$B$362)))</f>
        <v xml:space="preserve"> </v>
      </c>
      <c r="D3554" s="8" t="s">
        <v>395</v>
      </c>
      <c r="E3554">
        <v>1639.1131018974477</v>
      </c>
      <c r="F3554">
        <v>2146.0055800000005</v>
      </c>
      <c r="G3554">
        <v>4036.9471399999998</v>
      </c>
      <c r="H3554">
        <v>4212.0486683370791</v>
      </c>
    </row>
    <row r="3555" spans="1:8" ht="15" x14ac:dyDescent="0.25">
      <c r="A3555">
        <f t="shared" si="382"/>
        <v>2686</v>
      </c>
      <c r="B3555">
        <f t="shared" si="383"/>
        <v>70</v>
      </c>
      <c r="C3555" s="10" t="str">
        <f>IF(B3555=B3554," ",(LOOKUP(B3555,'Co List'!$A$3:$A$362,'Co List'!$B$3:$B$362)))</f>
        <v xml:space="preserve"> </v>
      </c>
      <c r="D3555" s="8" t="s">
        <v>396</v>
      </c>
      <c r="E3555">
        <v>814130</v>
      </c>
      <c r="F3555">
        <v>944940</v>
      </c>
      <c r="G3555">
        <v>1036770</v>
      </c>
      <c r="H3555">
        <v>1040550</v>
      </c>
    </row>
    <row r="3556" spans="1:8" x14ac:dyDescent="0.2">
      <c r="A3556">
        <f t="shared" si="382"/>
        <v>2687</v>
      </c>
      <c r="B3556">
        <f t="shared" si="383"/>
        <v>70</v>
      </c>
      <c r="C3556" s="10" t="str">
        <f>IF(B3556=B3555," ",(LOOKUP(B3556,'Co List'!$A$3:$A$362,'Co List'!$B$3:$B$362)))</f>
        <v xml:space="preserve"> </v>
      </c>
      <c r="D3556" s="6" t="s">
        <v>397</v>
      </c>
      <c r="E3556">
        <v>104240</v>
      </c>
      <c r="F3556">
        <v>66880</v>
      </c>
      <c r="G3556">
        <v>55220</v>
      </c>
      <c r="H3556">
        <v>96370</v>
      </c>
    </row>
    <row r="3557" spans="1:8" x14ac:dyDescent="0.2">
      <c r="A3557">
        <f t="shared" si="382"/>
        <v>2688</v>
      </c>
      <c r="B3557">
        <f t="shared" si="383"/>
        <v>70</v>
      </c>
      <c r="C3557" s="10" t="str">
        <f>IF(B3557=B3556," ",(LOOKUP(B3557,'Co List'!$A$3:$A$362,'Co List'!$B$3:$B$362)))</f>
        <v xml:space="preserve"> </v>
      </c>
      <c r="D3557" s="6" t="s">
        <v>398</v>
      </c>
      <c r="E3557">
        <v>0</v>
      </c>
      <c r="F3557">
        <v>0</v>
      </c>
      <c r="G3557">
        <v>0</v>
      </c>
      <c r="H3557">
        <v>0</v>
      </c>
    </row>
    <row r="3558" spans="1:8" x14ac:dyDescent="0.2">
      <c r="A3558">
        <f t="shared" si="382"/>
        <v>2689</v>
      </c>
      <c r="B3558">
        <f t="shared" si="383"/>
        <v>70</v>
      </c>
      <c r="C3558" s="10" t="str">
        <f>IF(B3558=B3557," ",(LOOKUP(B3558,'Co List'!$A$3:$A$362,'Co List'!$B$3:$B$362)))</f>
        <v xml:space="preserve"> </v>
      </c>
      <c r="D3558" s="6" t="s">
        <v>399</v>
      </c>
      <c r="E3558">
        <v>709890</v>
      </c>
      <c r="F3558">
        <v>878060</v>
      </c>
      <c r="G3558">
        <v>981550</v>
      </c>
      <c r="H3558">
        <v>944180</v>
      </c>
    </row>
    <row r="3559" spans="1:8" x14ac:dyDescent="0.2">
      <c r="A3559">
        <f t="shared" si="382"/>
        <v>2690</v>
      </c>
      <c r="B3559">
        <f t="shared" si="383"/>
        <v>70</v>
      </c>
      <c r="C3559" s="10" t="str">
        <f>IF(B3559=B3558," ",(LOOKUP(B3559,'Co List'!$A$3:$A$362,'Co List'!$B$3:$B$362)))</f>
        <v xml:space="preserve"> </v>
      </c>
      <c r="D3559" s="6" t="s">
        <v>400</v>
      </c>
      <c r="E3559">
        <v>0</v>
      </c>
      <c r="F3559">
        <v>0</v>
      </c>
      <c r="G3559">
        <v>0</v>
      </c>
      <c r="H3559">
        <v>0</v>
      </c>
    </row>
    <row r="3560" spans="1:8" x14ac:dyDescent="0.2">
      <c r="A3560">
        <f t="shared" si="382"/>
        <v>2691</v>
      </c>
      <c r="B3560">
        <f t="shared" si="383"/>
        <v>70</v>
      </c>
      <c r="C3560" s="10" t="str">
        <f>IF(B3560=B3559," ",(LOOKUP(B3560,'Co List'!$A$3:$A$362,'Co List'!$B$3:$B$362)))</f>
        <v xml:space="preserve"> </v>
      </c>
      <c r="D3560" s="6" t="s">
        <v>401</v>
      </c>
      <c r="E3560">
        <v>48.471600000000009</v>
      </c>
      <c r="F3560">
        <v>39.52608</v>
      </c>
      <c r="G3560">
        <v>34.899039999999999</v>
      </c>
      <c r="H3560">
        <v>69.097290000000001</v>
      </c>
    </row>
    <row r="3561" spans="1:8" x14ac:dyDescent="0.2">
      <c r="A3561">
        <f t="shared" si="382"/>
        <v>2692</v>
      </c>
      <c r="B3561">
        <f t="shared" si="383"/>
        <v>70</v>
      </c>
      <c r="C3561" s="10" t="str">
        <f>IF(B3561=B3560," ",(LOOKUP(B3561,'Co List'!$A$3:$A$362,'Co List'!$B$3:$B$362)))</f>
        <v xml:space="preserve"> </v>
      </c>
      <c r="D3561" s="6" t="s">
        <v>402</v>
      </c>
      <c r="E3561">
        <v>0</v>
      </c>
      <c r="F3561">
        <v>0</v>
      </c>
      <c r="G3561">
        <v>0</v>
      </c>
      <c r="H3561">
        <v>0</v>
      </c>
    </row>
    <row r="3562" spans="1:8" x14ac:dyDescent="0.2">
      <c r="A3562">
        <f t="shared" si="382"/>
        <v>2693</v>
      </c>
      <c r="B3562">
        <f t="shared" si="383"/>
        <v>70</v>
      </c>
      <c r="C3562" s="10" t="str">
        <f>IF(B3562=B3561," ",(LOOKUP(B3562,'Co List'!$A$3:$A$362,'Co List'!$B$3:$B$362)))</f>
        <v xml:space="preserve"> </v>
      </c>
      <c r="D3562" s="6" t="s">
        <v>403</v>
      </c>
      <c r="E3562">
        <v>348.81835999999998</v>
      </c>
      <c r="F3562">
        <v>490.50833999999998</v>
      </c>
      <c r="G3562">
        <v>773.98382000000004</v>
      </c>
      <c r="H3562">
        <v>874.50923999999998</v>
      </c>
    </row>
    <row r="3563" spans="1:8" x14ac:dyDescent="0.2">
      <c r="A3563">
        <f t="shared" si="382"/>
        <v>2694</v>
      </c>
      <c r="B3563">
        <f t="shared" si="383"/>
        <v>70</v>
      </c>
      <c r="C3563" s="10" t="str">
        <f>IF(B3563=B3562," ",(LOOKUP(B3563,'Co List'!$A$3:$A$362,'Co List'!$B$3:$B$362)))</f>
        <v xml:space="preserve"> </v>
      </c>
      <c r="D3563" s="6" t="s">
        <v>404</v>
      </c>
      <c r="E3563" s="11">
        <v>397.28996000000001</v>
      </c>
      <c r="F3563" s="11">
        <v>530.03441999999995</v>
      </c>
      <c r="G3563" s="11">
        <v>808.88286000000005</v>
      </c>
      <c r="H3563" s="11">
        <v>943.60653000000002</v>
      </c>
    </row>
    <row r="3564" spans="1:8" x14ac:dyDescent="0.2">
      <c r="A3564">
        <f t="shared" si="382"/>
        <v>2695</v>
      </c>
      <c r="B3564">
        <f t="shared" si="383"/>
        <v>70</v>
      </c>
      <c r="C3564" s="10" t="str">
        <f>IF(B3564=B3563," ",(LOOKUP(B3564,'Co List'!$A$3:$A$362,'Co List'!$B$3:$B$362)))</f>
        <v xml:space="preserve"> </v>
      </c>
      <c r="D3564" s="6" t="s">
        <v>405</v>
      </c>
      <c r="E3564">
        <v>122275.95</v>
      </c>
      <c r="F3564">
        <v>151639.45000000001</v>
      </c>
      <c r="G3564">
        <v>211972.97</v>
      </c>
      <c r="H3564">
        <v>240115.75</v>
      </c>
    </row>
    <row r="3565" spans="1:8" x14ac:dyDescent="0.2">
      <c r="A3565">
        <f t="shared" si="382"/>
        <v>2696</v>
      </c>
      <c r="B3565">
        <f t="shared" si="383"/>
        <v>70</v>
      </c>
      <c r="C3565" s="10" t="str">
        <f>IF(B3565=B3564," ",(LOOKUP(B3565,'Co List'!$A$3:$A$362,'Co List'!$B$3:$B$362)))</f>
        <v xml:space="preserve"> </v>
      </c>
      <c r="D3565" s="6" t="s">
        <v>406</v>
      </c>
      <c r="E3565">
        <v>4616.32</v>
      </c>
      <c r="F3565">
        <v>5167.32</v>
      </c>
      <c r="G3565">
        <v>5568.63</v>
      </c>
      <c r="H3565">
        <v>7787.03</v>
      </c>
    </row>
    <row r="3566" spans="1:8" x14ac:dyDescent="0.2">
      <c r="A3566">
        <f t="shared" si="382"/>
        <v>2697</v>
      </c>
      <c r="B3566">
        <f t="shared" si="383"/>
        <v>70</v>
      </c>
      <c r="C3566" s="10" t="str">
        <f>IF(B3566=B3565," ",(LOOKUP(B3566,'Co List'!$A$3:$A$362,'Co List'!$B$3:$B$362)))</f>
        <v xml:space="preserve"> </v>
      </c>
      <c r="D3566" s="6" t="s">
        <v>407</v>
      </c>
      <c r="E3566" s="11">
        <v>1537.62</v>
      </c>
      <c r="F3566" s="11">
        <v>1546.68</v>
      </c>
      <c r="G3566" s="11">
        <v>1311.27</v>
      </c>
      <c r="H3566" s="11">
        <v>2642.9</v>
      </c>
    </row>
    <row r="3567" spans="1:8" x14ac:dyDescent="0.2">
      <c r="A3567">
        <f t="shared" si="382"/>
        <v>2698</v>
      </c>
      <c r="B3567">
        <f t="shared" si="383"/>
        <v>70</v>
      </c>
      <c r="C3567" s="10" t="str">
        <f>IF(B3567=B3566," ",(LOOKUP(B3567,'Co List'!$A$3:$A$362,'Co List'!$B$3:$B$362)))</f>
        <v xml:space="preserve"> </v>
      </c>
      <c r="D3567" s="6" t="s">
        <v>408</v>
      </c>
      <c r="E3567">
        <v>361.54</v>
      </c>
      <c r="F3567">
        <v>361.54</v>
      </c>
      <c r="G3567">
        <v>361.54</v>
      </c>
      <c r="H3567">
        <v>723.08</v>
      </c>
    </row>
    <row r="3568" spans="1:8" x14ac:dyDescent="0.2">
      <c r="A3568">
        <f t="shared" si="382"/>
        <v>2699</v>
      </c>
      <c r="B3568">
        <f t="shared" si="383"/>
        <v>70</v>
      </c>
      <c r="C3568" s="10" t="str">
        <f>IF(B3568=B3567," ",(LOOKUP(B3568,'Co List'!$A$3:$A$362,'Co List'!$B$3:$B$362)))</f>
        <v xml:space="preserve"> </v>
      </c>
      <c r="D3568" s="6" t="s">
        <v>409</v>
      </c>
      <c r="E3568">
        <v>237.12</v>
      </c>
      <c r="F3568">
        <v>2676.04</v>
      </c>
      <c r="G3568">
        <v>4845.83</v>
      </c>
      <c r="H3568">
        <v>5396.57</v>
      </c>
    </row>
    <row r="3569" spans="1:16" x14ac:dyDescent="0.2">
      <c r="A3569">
        <f t="shared" si="382"/>
        <v>2700</v>
      </c>
      <c r="B3569">
        <f t="shared" si="383"/>
        <v>70</v>
      </c>
      <c r="C3569" s="10" t="str">
        <f>IF(B3569=B3568," ",(LOOKUP(B3569,'Co List'!$A$3:$A$362,'Co List'!$B$3:$B$362)))</f>
        <v xml:space="preserve"> </v>
      </c>
      <c r="D3569" s="6" t="s">
        <v>410</v>
      </c>
      <c r="E3569">
        <v>2481.3077123939997</v>
      </c>
      <c r="F3569">
        <v>3105.6850659029997</v>
      </c>
      <c r="G3569">
        <v>4855.6857939759993</v>
      </c>
      <c r="H3569">
        <v>5155.65519833708</v>
      </c>
    </row>
    <row r="3570" spans="1:16" x14ac:dyDescent="0.2">
      <c r="A3570">
        <f t="shared" si="382"/>
        <v>2701</v>
      </c>
      <c r="B3570">
        <f t="shared" si="383"/>
        <v>70</v>
      </c>
      <c r="C3570" s="10" t="str">
        <f>IF(B3570=B3569," ",(LOOKUP(B3570,'Co List'!$A$3:$A$362,'Co List'!$B$3:$B$362)))</f>
        <v xml:space="preserve"> </v>
      </c>
      <c r="D3570" s="6" t="s">
        <v>411</v>
      </c>
      <c r="E3570">
        <v>2036.4030618974477</v>
      </c>
      <c r="F3570">
        <v>2676.0400000000004</v>
      </c>
      <c r="G3570">
        <v>4845.83</v>
      </c>
      <c r="H3570">
        <v>5155.6551983370791</v>
      </c>
    </row>
    <row r="3571" spans="1:16" x14ac:dyDescent="0.2">
      <c r="A3571">
        <f t="shared" si="382"/>
        <v>2702</v>
      </c>
      <c r="B3571">
        <f t="shared" si="383"/>
        <v>70</v>
      </c>
      <c r="C3571" s="10" t="str">
        <f>IF(B3571=B3570," ",(LOOKUP(B3571,'Co List'!$A$3:$A$362,'Co List'!$B$3:$B$362)))</f>
        <v xml:space="preserve"> </v>
      </c>
      <c r="D3571" s="6" t="s">
        <v>412</v>
      </c>
      <c r="E3571">
        <v>1799.2830618974476</v>
      </c>
      <c r="F3571">
        <v>0</v>
      </c>
      <c r="G3571">
        <v>0</v>
      </c>
      <c r="H3571">
        <v>-240.91480166292058</v>
      </c>
    </row>
    <row r="3572" spans="1:16" ht="13.5" thickBot="1" x14ac:dyDescent="0.25">
      <c r="A3572">
        <f t="shared" si="382"/>
        <v>2703</v>
      </c>
      <c r="B3572">
        <f t="shared" si="383"/>
        <v>70</v>
      </c>
      <c r="C3572" s="10" t="str">
        <f>IF(B3572=B3571," ",(LOOKUP(B3572,'Co List'!$A$3:$A$362,'Co List'!$B$3:$B$362)))</f>
        <v xml:space="preserve"> </v>
      </c>
      <c r="D3572" s="9" t="s">
        <v>413</v>
      </c>
      <c r="E3572">
        <v>12</v>
      </c>
      <c r="F3572">
        <v>12</v>
      </c>
      <c r="G3572">
        <v>12</v>
      </c>
      <c r="H3572">
        <v>12</v>
      </c>
    </row>
    <row r="3573" spans="1:16" ht="15" x14ac:dyDescent="0.25">
      <c r="A3573">
        <f t="shared" si="382"/>
        <v>2704</v>
      </c>
      <c r="B3573">
        <f t="shared" si="383"/>
        <v>71</v>
      </c>
      <c r="C3573" s="10" t="str">
        <f>IF(B3573=B3572," ",(LOOKUP(B3573,'Co List'!$A$3:$A$362,'Co List'!$B$3:$B$362)))</f>
        <v>BRITANNIA INDUSTRIES</v>
      </c>
      <c r="D3573" s="4" t="s">
        <v>362</v>
      </c>
      <c r="E3573">
        <v>47.819637520267996</v>
      </c>
      <c r="F3573">
        <v>48.11776974860831</v>
      </c>
      <c r="G3573">
        <v>48.43022630873125</v>
      </c>
      <c r="H3573">
        <v>49.108381504665338</v>
      </c>
      <c r="J3573">
        <f t="shared" ref="J3573" si="384">COUNTIF(E3615:H3615,0)</f>
        <v>0</v>
      </c>
      <c r="K3573">
        <f>SUM(E3573:H3573)/(4-J3573)</f>
        <v>48.369003770568227</v>
      </c>
      <c r="L3573">
        <f>SUM(E3583:H3583)/(4-J3573)</f>
        <v>31040.520668882986</v>
      </c>
      <c r="M3573">
        <f>E3583</f>
        <v>25821.541291030862</v>
      </c>
      <c r="N3573">
        <f t="shared" ref="N3573" si="385">F3583</f>
        <v>28653.79746026373</v>
      </c>
      <c r="O3573">
        <f t="shared" ref="O3573" si="386">G3583</f>
        <v>31622.134781431731</v>
      </c>
      <c r="P3573">
        <f t="shared" ref="P3573" si="387">H3583</f>
        <v>38064.609142805624</v>
      </c>
    </row>
    <row r="3574" spans="1:16" x14ac:dyDescent="0.2">
      <c r="A3574">
        <f t="shared" si="382"/>
        <v>2705</v>
      </c>
      <c r="B3574">
        <f t="shared" si="383"/>
        <v>71</v>
      </c>
      <c r="C3574" s="10" t="str">
        <f>IF(B3574=B3573," ",(LOOKUP(B3574,'Co List'!$A$3:$A$362,'Co List'!$B$3:$B$362)))</f>
        <v xml:space="preserve"> </v>
      </c>
      <c r="D3574" s="6" t="s">
        <v>364</v>
      </c>
      <c r="E3574">
        <v>3.0861779999999999</v>
      </c>
      <c r="F3574">
        <v>3.0861780000000003</v>
      </c>
      <c r="G3574">
        <v>3.0861779999999999</v>
      </c>
      <c r="H3574">
        <v>3.0861779999999999</v>
      </c>
    </row>
    <row r="3575" spans="1:16" x14ac:dyDescent="0.2">
      <c r="A3575">
        <f t="shared" si="382"/>
        <v>2706</v>
      </c>
      <c r="B3575">
        <f t="shared" si="383"/>
        <v>71</v>
      </c>
      <c r="C3575" s="10" t="str">
        <f>IF(B3575=B3574," ",(LOOKUP(B3575,'Co List'!$A$3:$A$362,'Co List'!$B$3:$B$362)))</f>
        <v xml:space="preserve"> </v>
      </c>
      <c r="D3575" s="6" t="s">
        <v>365</v>
      </c>
      <c r="E3575">
        <v>0.81864155907889269</v>
      </c>
      <c r="F3575">
        <v>0.8096077076536804</v>
      </c>
      <c r="G3575">
        <v>0.79086963682853439</v>
      </c>
      <c r="H3575">
        <v>0.79731031813232522</v>
      </c>
    </row>
    <row r="3576" spans="1:16" x14ac:dyDescent="0.2">
      <c r="A3576">
        <f t="shared" si="382"/>
        <v>2707</v>
      </c>
      <c r="B3576">
        <f t="shared" si="383"/>
        <v>71</v>
      </c>
      <c r="C3576" s="10" t="str">
        <f>IF(B3576=B3575," ",(LOOKUP(B3576,'Co List'!$A$3:$A$362,'Co List'!$B$3:$B$362)))</f>
        <v xml:space="preserve"> </v>
      </c>
      <c r="D3576" s="7" t="s">
        <v>366</v>
      </c>
      <c r="E3576">
        <v>0.75914450788001597</v>
      </c>
      <c r="F3576">
        <v>0.68250627537357156</v>
      </c>
      <c r="G3576">
        <v>0.63921324229098064</v>
      </c>
      <c r="H3576">
        <v>0.67785018124519192</v>
      </c>
    </row>
    <row r="3577" spans="1:16" x14ac:dyDescent="0.2">
      <c r="A3577">
        <f t="shared" si="382"/>
        <v>2708</v>
      </c>
      <c r="B3577">
        <f t="shared" si="383"/>
        <v>71</v>
      </c>
      <c r="C3577" s="10" t="str">
        <f>IF(B3577=B3576," ",(LOOKUP(B3577,'Co List'!$A$3:$A$362,'Co List'!$B$3:$B$362)))</f>
        <v xml:space="preserve"> </v>
      </c>
      <c r="D3577" s="6" t="s">
        <v>367</v>
      </c>
      <c r="E3577">
        <v>22162.510763909413</v>
      </c>
      <c r="F3577">
        <v>19721.796035696698</v>
      </c>
      <c r="G3577">
        <v>16933.776792027274</v>
      </c>
      <c r="H3577">
        <v>16275.969189210084</v>
      </c>
    </row>
    <row r="3578" spans="1:16" x14ac:dyDescent="0.2">
      <c r="A3578">
        <f t="shared" si="382"/>
        <v>2709</v>
      </c>
      <c r="B3578">
        <f t="shared" si="383"/>
        <v>71</v>
      </c>
      <c r="C3578" s="10" t="str">
        <f>IF(B3578=B3577," ",(LOOKUP(B3578,'Co List'!$A$3:$A$362,'Co List'!$B$3:$B$362)))</f>
        <v xml:space="preserve"> </v>
      </c>
      <c r="D3578" s="6" t="s">
        <v>368</v>
      </c>
      <c r="E3578">
        <v>0.10808514563009988</v>
      </c>
      <c r="F3578">
        <v>0.1199405502731843</v>
      </c>
      <c r="G3578">
        <v>0.13236557045387914</v>
      </c>
      <c r="H3578">
        <v>0.15919953635635978</v>
      </c>
    </row>
    <row r="3579" spans="1:16" x14ac:dyDescent="0.2">
      <c r="A3579">
        <f t="shared" si="382"/>
        <v>2710</v>
      </c>
      <c r="B3579">
        <f t="shared" si="383"/>
        <v>71</v>
      </c>
      <c r="C3579" s="10" t="str">
        <f>IF(B3579=B3578," ",(LOOKUP(B3579,'Co List'!$A$3:$A$362,'Co List'!$B$3:$B$362)))</f>
        <v xml:space="preserve"> </v>
      </c>
      <c r="D3579" s="6" t="s">
        <v>369</v>
      </c>
      <c r="E3579">
        <v>15.50657055670842</v>
      </c>
      <c r="F3579">
        <v>10.218900663432143</v>
      </c>
      <c r="G3579">
        <v>9.3623089712907781</v>
      </c>
      <c r="H3579">
        <v>8.9144283706804739</v>
      </c>
    </row>
    <row r="3580" spans="1:16" x14ac:dyDescent="0.2">
      <c r="A3580">
        <f t="shared" si="382"/>
        <v>2711</v>
      </c>
      <c r="B3580">
        <f t="shared" si="383"/>
        <v>71</v>
      </c>
      <c r="C3580" s="10" t="str">
        <f>IF(B3580=B3579," ",(LOOKUP(B3580,'Co List'!$A$3:$A$362,'Co List'!$B$3:$B$362)))</f>
        <v xml:space="preserve"> </v>
      </c>
      <c r="D3580" s="6" t="s">
        <v>370</v>
      </c>
      <c r="E3580">
        <v>0</v>
      </c>
      <c r="F3580">
        <v>0</v>
      </c>
      <c r="G3580">
        <v>0</v>
      </c>
      <c r="H3580">
        <v>0</v>
      </c>
    </row>
    <row r="3581" spans="1:16" x14ac:dyDescent="0.2">
      <c r="A3581">
        <f t="shared" si="382"/>
        <v>2712</v>
      </c>
      <c r="B3581">
        <f t="shared" si="383"/>
        <v>71</v>
      </c>
      <c r="C3581" s="10" t="str">
        <f>IF(B3581=B3580," ",(LOOKUP(B3581,'Co List'!$A$3:$A$362,'Co List'!$B$3:$B$362)))</f>
        <v xml:space="preserve"> </v>
      </c>
      <c r="D3581" s="6" t="s">
        <v>371</v>
      </c>
      <c r="E3581">
        <v>41.627118805799</v>
      </c>
      <c r="F3581">
        <v>39.387210230487995</v>
      </c>
      <c r="G3581">
        <v>37.590032183762276</v>
      </c>
      <c r="H3581">
        <v>38.939054276040935</v>
      </c>
    </row>
    <row r="3582" spans="1:16" x14ac:dyDescent="0.2">
      <c r="A3582">
        <f t="shared" si="382"/>
        <v>2713</v>
      </c>
      <c r="B3582">
        <f t="shared" si="383"/>
        <v>71</v>
      </c>
      <c r="C3582" s="10" t="str">
        <f>IF(B3582=B3581," ",(LOOKUP(B3582,'Co List'!$A$3:$A$362,'Co List'!$B$3:$B$362)))</f>
        <v xml:space="preserve"> </v>
      </c>
      <c r="D3582" s="6" t="s">
        <v>372</v>
      </c>
      <c r="E3582">
        <v>58.372881194201</v>
      </c>
      <c r="F3582">
        <v>60.612789769511998</v>
      </c>
      <c r="G3582">
        <v>62.409967816237724</v>
      </c>
      <c r="H3582">
        <v>61.060945723959051</v>
      </c>
    </row>
    <row r="3583" spans="1:16" x14ac:dyDescent="0.2">
      <c r="A3583">
        <f t="shared" si="382"/>
        <v>2714</v>
      </c>
      <c r="B3583">
        <f t="shared" si="383"/>
        <v>71</v>
      </c>
      <c r="C3583" s="10" t="str">
        <f>IF(B3583=B3582," ",(LOOKUP(B3583,'Co List'!$A$3:$A$362,'Co List'!$B$3:$B$362)))</f>
        <v xml:space="preserve"> </v>
      </c>
      <c r="D3583" s="6" t="s">
        <v>373</v>
      </c>
      <c r="E3583">
        <v>25821.541291030862</v>
      </c>
      <c r="F3583">
        <v>28653.79746026373</v>
      </c>
      <c r="G3583">
        <v>31622.134781431731</v>
      </c>
      <c r="H3583">
        <v>38064.609142805624</v>
      </c>
    </row>
    <row r="3584" spans="1:16" x14ac:dyDescent="0.2">
      <c r="A3584">
        <f t="shared" si="382"/>
        <v>2715</v>
      </c>
      <c r="B3584">
        <f t="shared" si="383"/>
        <v>71</v>
      </c>
      <c r="C3584" s="10" t="str">
        <f>IF(B3584=B3583," ",(LOOKUP(B3584,'Co List'!$A$3:$A$362,'Co List'!$B$3:$B$362)))</f>
        <v xml:space="preserve"> </v>
      </c>
      <c r="D3584" s="6" t="s">
        <v>374</v>
      </c>
      <c r="E3584">
        <v>25728.088256662417</v>
      </c>
      <c r="F3584">
        <v>28541.154311488644</v>
      </c>
      <c r="G3584">
        <v>31499.586433911798</v>
      </c>
      <c r="H3584">
        <v>37917.478220510733</v>
      </c>
    </row>
    <row r="3585" spans="1:8" x14ac:dyDescent="0.2">
      <c r="A3585">
        <f t="shared" si="382"/>
        <v>2716</v>
      </c>
      <c r="B3585">
        <f t="shared" si="383"/>
        <v>71</v>
      </c>
      <c r="C3585" s="10" t="str">
        <f>IF(B3585=B3584," ",(LOOKUP(B3585,'Co List'!$A$3:$A$362,'Co List'!$B$3:$B$362)))</f>
        <v xml:space="preserve"> </v>
      </c>
      <c r="D3585" s="6" t="s">
        <v>375</v>
      </c>
      <c r="E3585">
        <v>54.48693546524968</v>
      </c>
      <c r="F3585">
        <v>65.675555848864846</v>
      </c>
      <c r="G3585">
        <v>71.450691224922423</v>
      </c>
      <c r="H3585">
        <v>85.783336220177702</v>
      </c>
    </row>
    <row r="3586" spans="1:8" x14ac:dyDescent="0.2">
      <c r="A3586">
        <f t="shared" si="382"/>
        <v>2717</v>
      </c>
      <c r="B3586">
        <f t="shared" si="383"/>
        <v>71</v>
      </c>
      <c r="C3586" s="10" t="str">
        <f>IF(B3586=B3585," ",(LOOKUP(B3586,'Co List'!$A$3:$A$362,'Co List'!$B$3:$B$362)))</f>
        <v xml:space="preserve"> </v>
      </c>
      <c r="D3586" s="6" t="s">
        <v>376</v>
      </c>
      <c r="E3586">
        <v>38.966098903194322</v>
      </c>
      <c r="F3586">
        <v>46.967592926221165</v>
      </c>
      <c r="G3586">
        <v>51.097656295013799</v>
      </c>
      <c r="H3586">
        <v>61.34758607470711</v>
      </c>
    </row>
    <row r="3587" spans="1:8" x14ac:dyDescent="0.2">
      <c r="A3587">
        <f t="shared" si="382"/>
        <v>2718</v>
      </c>
      <c r="B3587">
        <f t="shared" si="383"/>
        <v>71</v>
      </c>
      <c r="C3587" s="10" t="str">
        <f>IF(B3587=B3586," ",(LOOKUP(B3587,'Co List'!$A$3:$A$362,'Co List'!$B$3:$B$362)))</f>
        <v xml:space="preserve"> </v>
      </c>
      <c r="D3587" s="6" t="s">
        <v>377</v>
      </c>
      <c r="E3587">
        <v>10748.763670705863</v>
      </c>
      <c r="F3587">
        <v>11285.931444692305</v>
      </c>
      <c r="G3587">
        <v>11886.770641532872</v>
      </c>
      <c r="H3587">
        <v>14821.998814079923</v>
      </c>
    </row>
    <row r="3588" spans="1:8" ht="15" x14ac:dyDescent="0.25">
      <c r="A3588">
        <f t="shared" si="382"/>
        <v>2719</v>
      </c>
      <c r="B3588">
        <f t="shared" si="383"/>
        <v>71</v>
      </c>
      <c r="C3588" s="10" t="str">
        <f>IF(B3588=B3587," ",(LOOKUP(B3588,'Co List'!$A$3:$A$362,'Co List'!$B$3:$B$362)))</f>
        <v xml:space="preserve"> </v>
      </c>
      <c r="D3588" s="8" t="s">
        <v>378</v>
      </c>
      <c r="E3588">
        <v>9720.0000000000018</v>
      </c>
      <c r="F3588">
        <v>9219.3000000000011</v>
      </c>
      <c r="G3588">
        <v>10506.6</v>
      </c>
      <c r="H3588">
        <v>12698.399999999998</v>
      </c>
    </row>
    <row r="3589" spans="1:8" ht="15" x14ac:dyDescent="0.25">
      <c r="A3589">
        <f t="shared" ref="A3589:A3652" si="388">IF(A3588&gt;0,A3588+1,(IF($C$1=C3589,1,0)))</f>
        <v>2720</v>
      </c>
      <c r="B3589">
        <f t="shared" ref="B3589:B3652" si="389">IF(D3589=$D$3,B3588+1,B3588)</f>
        <v>71</v>
      </c>
      <c r="C3589" s="10" t="str">
        <f>IF(B3589=B3588," ",(LOOKUP(B3589,'Co List'!$A$3:$A$362,'Co List'!$B$3:$B$362)))</f>
        <v xml:space="preserve"> </v>
      </c>
      <c r="D3589" s="8" t="s">
        <v>379</v>
      </c>
      <c r="E3589">
        <v>1028.7636707058612</v>
      </c>
      <c r="F3589">
        <v>2066.6314446923052</v>
      </c>
      <c r="G3589">
        <v>1380.1706415328722</v>
      </c>
      <c r="H3589">
        <v>2123.598814079925</v>
      </c>
    </row>
    <row r="3590" spans="1:8" ht="15" x14ac:dyDescent="0.25">
      <c r="A3590">
        <f t="shared" si="388"/>
        <v>2721</v>
      </c>
      <c r="B3590">
        <f t="shared" si="389"/>
        <v>71</v>
      </c>
      <c r="C3590" s="10" t="str">
        <f>IF(B3590=B3589," ",(LOOKUP(B3590,'Co List'!$A$3:$A$362,'Co List'!$B$3:$B$362)))</f>
        <v xml:space="preserve"> </v>
      </c>
      <c r="D3590" s="8" t="s">
        <v>380</v>
      </c>
      <c r="E3590">
        <v>0</v>
      </c>
      <c r="F3590">
        <v>0</v>
      </c>
      <c r="G3590">
        <v>0</v>
      </c>
      <c r="H3590">
        <v>0</v>
      </c>
    </row>
    <row r="3591" spans="1:8" ht="15" x14ac:dyDescent="0.25">
      <c r="A3591">
        <f t="shared" si="388"/>
        <v>2722</v>
      </c>
      <c r="B3591">
        <f t="shared" si="389"/>
        <v>71</v>
      </c>
      <c r="C3591" s="10" t="str">
        <f>IF(B3591=B3590," ",(LOOKUP(B3591,'Co List'!$A$3:$A$362,'Co List'!$B$3:$B$362)))</f>
        <v xml:space="preserve"> </v>
      </c>
      <c r="D3591" s="8" t="s">
        <v>381</v>
      </c>
      <c r="E3591">
        <v>15072.777620325</v>
      </c>
      <c r="F3591">
        <v>17367.866015571424</v>
      </c>
      <c r="G3591">
        <v>19735.364139898858</v>
      </c>
      <c r="H3591">
        <v>23242.610328725699</v>
      </c>
    </row>
    <row r="3592" spans="1:8" ht="15" x14ac:dyDescent="0.25">
      <c r="A3592">
        <f t="shared" si="388"/>
        <v>2723</v>
      </c>
      <c r="B3592">
        <f t="shared" si="389"/>
        <v>71</v>
      </c>
      <c r="C3592" s="10" t="str">
        <f>IF(B3592=B3591," ",(LOOKUP(B3592,'Co List'!$A$3:$A$362,'Co List'!$B$3:$B$362)))</f>
        <v xml:space="preserve"> </v>
      </c>
      <c r="D3592" s="8" t="s">
        <v>382</v>
      </c>
      <c r="E3592">
        <v>0</v>
      </c>
      <c r="F3592">
        <v>0</v>
      </c>
      <c r="G3592">
        <v>0</v>
      </c>
      <c r="H3592">
        <v>0</v>
      </c>
    </row>
    <row r="3593" spans="1:8" ht="15" x14ac:dyDescent="0.25">
      <c r="A3593">
        <f t="shared" si="388"/>
        <v>2724</v>
      </c>
      <c r="B3593">
        <f t="shared" si="389"/>
        <v>71</v>
      </c>
      <c r="C3593" s="10" t="str">
        <f>IF(B3593=B3592," ",(LOOKUP(B3593,'Co List'!$A$3:$A$362,'Co List'!$B$3:$B$362)))</f>
        <v xml:space="preserve"> </v>
      </c>
      <c r="D3593" s="8" t="s">
        <v>383</v>
      </c>
      <c r="E3593">
        <v>15072.777620325</v>
      </c>
      <c r="F3593">
        <v>17367.866015571424</v>
      </c>
      <c r="G3593">
        <v>19735.364139898858</v>
      </c>
      <c r="H3593">
        <v>23242.610328725699</v>
      </c>
    </row>
    <row r="3594" spans="1:8" x14ac:dyDescent="0.2">
      <c r="A3594">
        <f t="shared" si="388"/>
        <v>2725</v>
      </c>
      <c r="B3594">
        <f t="shared" si="389"/>
        <v>71</v>
      </c>
      <c r="C3594" s="10" t="str">
        <f>IF(B3594=B3593," ",(LOOKUP(B3594,'Co List'!$A$3:$A$362,'Co List'!$B$3:$B$362)))</f>
        <v xml:space="preserve"> </v>
      </c>
      <c r="D3594" s="6" t="s">
        <v>384</v>
      </c>
      <c r="E3594">
        <v>0</v>
      </c>
      <c r="F3594">
        <v>0</v>
      </c>
      <c r="G3594">
        <v>0</v>
      </c>
      <c r="H3594">
        <v>0</v>
      </c>
    </row>
    <row r="3595" spans="1:8" x14ac:dyDescent="0.2">
      <c r="A3595">
        <f t="shared" si="388"/>
        <v>2726</v>
      </c>
      <c r="B3595">
        <f t="shared" si="389"/>
        <v>71</v>
      </c>
      <c r="C3595" s="10" t="str">
        <f>IF(B3595=B3594," ",(LOOKUP(B3595,'Co List'!$A$3:$A$362,'Co List'!$B$3:$B$362)))</f>
        <v xml:space="preserve"> </v>
      </c>
      <c r="D3595" s="6" t="s">
        <v>385</v>
      </c>
      <c r="E3595">
        <v>4883.9624999999996</v>
      </c>
      <c r="F3595">
        <v>5627.629390000001</v>
      </c>
      <c r="G3595">
        <v>6394.7588699999997</v>
      </c>
      <c r="H3595">
        <v>7531.1956500000006</v>
      </c>
    </row>
    <row r="3596" spans="1:8" x14ac:dyDescent="0.2">
      <c r="A3596">
        <f t="shared" si="388"/>
        <v>2727</v>
      </c>
      <c r="B3596">
        <f t="shared" si="389"/>
        <v>71</v>
      </c>
      <c r="C3596" s="10" t="str">
        <f>IF(B3596=B3595," ",(LOOKUP(B3596,'Co List'!$A$3:$A$362,'Co List'!$B$3:$B$362)))</f>
        <v xml:space="preserve"> </v>
      </c>
      <c r="D3596" s="6" t="s">
        <v>386</v>
      </c>
      <c r="E3596">
        <v>0</v>
      </c>
      <c r="F3596">
        <v>0</v>
      </c>
      <c r="G3596">
        <v>0</v>
      </c>
      <c r="H3596">
        <v>0</v>
      </c>
    </row>
    <row r="3597" spans="1:8" x14ac:dyDescent="0.2">
      <c r="A3597">
        <f t="shared" si="388"/>
        <v>2728</v>
      </c>
      <c r="B3597">
        <f t="shared" si="389"/>
        <v>71</v>
      </c>
      <c r="C3597" s="10" t="str">
        <f>IF(B3597=B3596," ",(LOOKUP(B3597,'Co List'!$A$3:$A$362,'Co List'!$B$3:$B$362)))</f>
        <v xml:space="preserve"> </v>
      </c>
      <c r="D3597" s="6" t="s">
        <v>387</v>
      </c>
      <c r="E3597">
        <v>0</v>
      </c>
      <c r="F3597">
        <v>0</v>
      </c>
      <c r="G3597">
        <v>0</v>
      </c>
      <c r="H3597">
        <v>0</v>
      </c>
    </row>
    <row r="3598" spans="1:8" x14ac:dyDescent="0.2">
      <c r="A3598">
        <f t="shared" si="388"/>
        <v>2729</v>
      </c>
      <c r="B3598">
        <f t="shared" si="389"/>
        <v>71</v>
      </c>
      <c r="C3598" s="10" t="str">
        <f>IF(B3598=B3597," ",(LOOKUP(B3598,'Co List'!$A$3:$A$362,'Co List'!$B$3:$B$362)))</f>
        <v xml:space="preserve"> </v>
      </c>
      <c r="D3598" s="6" t="s">
        <v>388</v>
      </c>
      <c r="E3598">
        <v>0</v>
      </c>
      <c r="F3598">
        <v>0</v>
      </c>
      <c r="G3598">
        <v>0</v>
      </c>
      <c r="H3598">
        <v>0</v>
      </c>
    </row>
    <row r="3599" spans="1:8" x14ac:dyDescent="0.2">
      <c r="A3599">
        <f t="shared" si="388"/>
        <v>2730</v>
      </c>
      <c r="B3599">
        <f t="shared" si="389"/>
        <v>71</v>
      </c>
      <c r="C3599" s="10" t="str">
        <f>IF(B3599=B3598," ",(LOOKUP(B3599,'Co List'!$A$3:$A$362,'Co List'!$B$3:$B$362)))</f>
        <v xml:space="preserve"> </v>
      </c>
      <c r="D3599" s="6" t="s">
        <v>389</v>
      </c>
      <c r="E3599">
        <v>0</v>
      </c>
      <c r="F3599">
        <v>0</v>
      </c>
      <c r="G3599">
        <v>0</v>
      </c>
      <c r="H3599">
        <v>0</v>
      </c>
    </row>
    <row r="3600" spans="1:8" x14ac:dyDescent="0.2">
      <c r="A3600">
        <f t="shared" si="388"/>
        <v>2731</v>
      </c>
      <c r="B3600">
        <f t="shared" si="389"/>
        <v>71</v>
      </c>
      <c r="C3600" s="10" t="str">
        <f>IF(B3600=B3599," ",(LOOKUP(B3600,'Co List'!$A$3:$A$362,'Co List'!$B$3:$B$362)))</f>
        <v xml:space="preserve"> </v>
      </c>
      <c r="D3600" s="6" t="s">
        <v>390</v>
      </c>
      <c r="E3600">
        <v>0</v>
      </c>
      <c r="F3600">
        <v>0</v>
      </c>
      <c r="G3600">
        <v>0</v>
      </c>
      <c r="H3600">
        <v>0</v>
      </c>
    </row>
    <row r="3601" spans="1:8" x14ac:dyDescent="0.2">
      <c r="A3601">
        <f t="shared" si="388"/>
        <v>2732</v>
      </c>
      <c r="B3601">
        <f t="shared" si="389"/>
        <v>71</v>
      </c>
      <c r="C3601" s="10" t="str">
        <f>IF(B3601=B3600," ",(LOOKUP(B3601,'Co List'!$A$3:$A$362,'Co List'!$B$3:$B$362)))</f>
        <v xml:space="preserve"> </v>
      </c>
      <c r="D3601" s="6" t="s">
        <v>391</v>
      </c>
      <c r="E3601">
        <v>0</v>
      </c>
      <c r="F3601">
        <v>0</v>
      </c>
      <c r="G3601">
        <v>0</v>
      </c>
      <c r="H3601">
        <v>0</v>
      </c>
    </row>
    <row r="3602" spans="1:8" x14ac:dyDescent="0.2">
      <c r="A3602">
        <f t="shared" si="388"/>
        <v>2733</v>
      </c>
      <c r="B3602">
        <f t="shared" si="389"/>
        <v>71</v>
      </c>
      <c r="C3602" s="10" t="str">
        <f>IF(B3602=B3601," ",(LOOKUP(B3602,'Co List'!$A$3:$A$362,'Co List'!$B$3:$B$362)))</f>
        <v xml:space="preserve"> </v>
      </c>
      <c r="D3602" s="6" t="s">
        <v>392</v>
      </c>
      <c r="E3602">
        <v>0</v>
      </c>
      <c r="F3602">
        <v>0</v>
      </c>
      <c r="G3602">
        <v>0</v>
      </c>
      <c r="H3602">
        <v>0</v>
      </c>
    </row>
    <row r="3603" spans="1:8" x14ac:dyDescent="0.2">
      <c r="A3603">
        <f t="shared" si="388"/>
        <v>2734</v>
      </c>
      <c r="B3603">
        <f t="shared" si="389"/>
        <v>71</v>
      </c>
      <c r="C3603" s="10" t="str">
        <f>IF(B3603=B3602," ",(LOOKUP(B3603,'Co List'!$A$3:$A$362,'Co List'!$B$3:$B$362)))</f>
        <v xml:space="preserve"> </v>
      </c>
      <c r="D3603" s="6" t="s">
        <v>393</v>
      </c>
      <c r="E3603">
        <v>0</v>
      </c>
      <c r="F3603">
        <v>0</v>
      </c>
      <c r="G3603">
        <v>0</v>
      </c>
      <c r="H3603">
        <v>0</v>
      </c>
    </row>
    <row r="3604" spans="1:8" ht="15" x14ac:dyDescent="0.25">
      <c r="A3604">
        <f t="shared" si="388"/>
        <v>2735</v>
      </c>
      <c r="B3604">
        <f t="shared" si="389"/>
        <v>71</v>
      </c>
      <c r="C3604" s="10" t="str">
        <f>IF(B3604=B3603," ",(LOOKUP(B3604,'Co List'!$A$3:$A$362,'Co List'!$B$3:$B$362)))</f>
        <v xml:space="preserve"> </v>
      </c>
      <c r="D3604" s="8" t="s">
        <v>394</v>
      </c>
      <c r="E3604">
        <v>4883.9624999999996</v>
      </c>
      <c r="F3604">
        <v>5627.629390000001</v>
      </c>
      <c r="G3604">
        <v>6394.7588699999997</v>
      </c>
      <c r="H3604">
        <v>7531.1956500000006</v>
      </c>
    </row>
    <row r="3605" spans="1:8" ht="15" x14ac:dyDescent="0.25">
      <c r="A3605">
        <f t="shared" si="388"/>
        <v>2736</v>
      </c>
      <c r="B3605">
        <f t="shared" si="389"/>
        <v>71</v>
      </c>
      <c r="C3605" s="10" t="str">
        <f>IF(B3605=B3604," ",(LOOKUP(B3605,'Co List'!$A$3:$A$362,'Co List'!$B$3:$B$362)))</f>
        <v xml:space="preserve"> </v>
      </c>
      <c r="D3605" s="8" t="s">
        <v>395</v>
      </c>
      <c r="E3605">
        <v>15.297862500000001</v>
      </c>
      <c r="F3605">
        <v>20.422252700000001</v>
      </c>
      <c r="G3605">
        <v>28.334316900000001</v>
      </c>
      <c r="H3605">
        <v>36.693756</v>
      </c>
    </row>
    <row r="3606" spans="1:8" ht="15" x14ac:dyDescent="0.25">
      <c r="A3606">
        <f t="shared" si="388"/>
        <v>2737</v>
      </c>
      <c r="B3606">
        <f t="shared" si="389"/>
        <v>71</v>
      </c>
      <c r="C3606" s="10" t="str">
        <f>IF(B3606=B3605," ",(LOOKUP(B3606,'Co List'!$A$3:$A$362,'Co List'!$B$3:$B$362)))</f>
        <v xml:space="preserve"> </v>
      </c>
      <c r="D3606" s="8" t="s">
        <v>396</v>
      </c>
      <c r="E3606">
        <v>13130</v>
      </c>
      <c r="F3606">
        <v>13940</v>
      </c>
      <c r="G3606">
        <v>15030</v>
      </c>
      <c r="H3606">
        <v>18590</v>
      </c>
    </row>
    <row r="3607" spans="1:8" x14ac:dyDescent="0.2">
      <c r="A3607">
        <f t="shared" si="388"/>
        <v>2738</v>
      </c>
      <c r="B3607">
        <f t="shared" si="389"/>
        <v>71</v>
      </c>
      <c r="C3607" s="10" t="str">
        <f>IF(B3607=B3606," ",(LOOKUP(B3607,'Co List'!$A$3:$A$362,'Co List'!$B$3:$B$362)))</f>
        <v xml:space="preserve"> </v>
      </c>
      <c r="D3607" s="6" t="s">
        <v>397</v>
      </c>
      <c r="E3607">
        <v>12000</v>
      </c>
      <c r="F3607">
        <v>11670</v>
      </c>
      <c r="G3607">
        <v>13470</v>
      </c>
      <c r="H3607">
        <v>16280</v>
      </c>
    </row>
    <row r="3608" spans="1:8" x14ac:dyDescent="0.2">
      <c r="A3608">
        <f t="shared" si="388"/>
        <v>2739</v>
      </c>
      <c r="B3608">
        <f t="shared" si="389"/>
        <v>71</v>
      </c>
      <c r="C3608" s="10" t="str">
        <f>IF(B3608=B3607," ",(LOOKUP(B3608,'Co List'!$A$3:$A$362,'Co List'!$B$3:$B$362)))</f>
        <v xml:space="preserve"> </v>
      </c>
      <c r="D3608" s="6" t="s">
        <v>398</v>
      </c>
      <c r="E3608">
        <v>1130</v>
      </c>
      <c r="F3608">
        <v>2270</v>
      </c>
      <c r="G3608">
        <v>1560</v>
      </c>
      <c r="H3608">
        <v>2310</v>
      </c>
    </row>
    <row r="3609" spans="1:8" x14ac:dyDescent="0.2">
      <c r="A3609">
        <f t="shared" si="388"/>
        <v>2740</v>
      </c>
      <c r="B3609">
        <f t="shared" si="389"/>
        <v>71</v>
      </c>
      <c r="C3609" s="10" t="str">
        <f>IF(B3609=B3608," ",(LOOKUP(B3609,'Co List'!$A$3:$A$362,'Co List'!$B$3:$B$362)))</f>
        <v xml:space="preserve"> </v>
      </c>
      <c r="D3609" s="6" t="s">
        <v>399</v>
      </c>
      <c r="E3609">
        <v>0</v>
      </c>
      <c r="F3609">
        <v>0</v>
      </c>
      <c r="G3609">
        <v>0</v>
      </c>
      <c r="H3609">
        <v>0</v>
      </c>
    </row>
    <row r="3610" spans="1:8" x14ac:dyDescent="0.2">
      <c r="A3610">
        <f t="shared" si="388"/>
        <v>2741</v>
      </c>
      <c r="B3610">
        <f t="shared" si="389"/>
        <v>71</v>
      </c>
      <c r="C3610" s="10" t="str">
        <f>IF(B3610=B3609," ",(LOOKUP(B3610,'Co List'!$A$3:$A$362,'Co List'!$B$3:$B$362)))</f>
        <v xml:space="preserve"> </v>
      </c>
      <c r="D3610" s="6" t="s">
        <v>400</v>
      </c>
      <c r="E3610">
        <v>0</v>
      </c>
      <c r="F3610">
        <v>0</v>
      </c>
      <c r="G3610">
        <v>0</v>
      </c>
      <c r="H3610">
        <v>0</v>
      </c>
    </row>
    <row r="3611" spans="1:8" x14ac:dyDescent="0.2">
      <c r="A3611">
        <f t="shared" si="388"/>
        <v>2742</v>
      </c>
      <c r="B3611">
        <f t="shared" si="389"/>
        <v>71</v>
      </c>
      <c r="C3611" s="10" t="str">
        <f>IF(B3611=B3610," ",(LOOKUP(B3611,'Co List'!$A$3:$A$362,'Co List'!$B$3:$B$362)))</f>
        <v xml:space="preserve"> </v>
      </c>
      <c r="D3611" s="6" t="s">
        <v>401</v>
      </c>
      <c r="E3611">
        <v>5.3879999999999999</v>
      </c>
      <c r="F3611">
        <v>5.7766500000000001</v>
      </c>
      <c r="G3611">
        <v>7.5297299999999998</v>
      </c>
      <c r="H3611">
        <v>9.8493999999999993</v>
      </c>
    </row>
    <row r="3612" spans="1:8" x14ac:dyDescent="0.2">
      <c r="A3612">
        <f t="shared" si="388"/>
        <v>2743</v>
      </c>
      <c r="B3612">
        <f t="shared" si="389"/>
        <v>71</v>
      </c>
      <c r="C3612" s="10" t="str">
        <f>IF(B3612=B3611," ",(LOOKUP(B3612,'Co List'!$A$3:$A$362,'Co List'!$B$3:$B$362)))</f>
        <v xml:space="preserve"> </v>
      </c>
      <c r="D3612" s="6" t="s">
        <v>402</v>
      </c>
      <c r="E3612">
        <v>1.0848</v>
      </c>
      <c r="F3612">
        <v>2.4357099999999998</v>
      </c>
      <c r="G3612">
        <v>1.7862</v>
      </c>
      <c r="H3612">
        <v>3.1485300000000001</v>
      </c>
    </row>
    <row r="3613" spans="1:8" x14ac:dyDescent="0.2">
      <c r="A3613">
        <f t="shared" si="388"/>
        <v>2744</v>
      </c>
      <c r="B3613">
        <f t="shared" si="389"/>
        <v>71</v>
      </c>
      <c r="C3613" s="10" t="str">
        <f>IF(B3613=B3612," ",(LOOKUP(B3613,'Co List'!$A$3:$A$362,'Co List'!$B$3:$B$362)))</f>
        <v xml:space="preserve"> </v>
      </c>
      <c r="D3613" s="6" t="s">
        <v>403</v>
      </c>
      <c r="E3613">
        <v>0</v>
      </c>
      <c r="F3613">
        <v>0</v>
      </c>
      <c r="G3613">
        <v>0</v>
      </c>
      <c r="H3613">
        <v>0</v>
      </c>
    </row>
    <row r="3614" spans="1:8" x14ac:dyDescent="0.2">
      <c r="A3614">
        <f t="shared" si="388"/>
        <v>2745</v>
      </c>
      <c r="B3614">
        <f t="shared" si="389"/>
        <v>71</v>
      </c>
      <c r="C3614" s="10" t="str">
        <f>IF(B3614=B3613," ",(LOOKUP(B3614,'Co List'!$A$3:$A$362,'Co List'!$B$3:$B$362)))</f>
        <v xml:space="preserve"> </v>
      </c>
      <c r="D3614" s="6" t="s">
        <v>404</v>
      </c>
      <c r="E3614" s="11">
        <v>6.4728000000000003</v>
      </c>
      <c r="F3614" s="11">
        <v>8.2123600000000003</v>
      </c>
      <c r="G3614" s="11">
        <v>9.3159299999999998</v>
      </c>
      <c r="H3614" s="11">
        <v>12.99793</v>
      </c>
    </row>
    <row r="3615" spans="1:8" x14ac:dyDescent="0.2">
      <c r="A3615">
        <f t="shared" si="388"/>
        <v>2746</v>
      </c>
      <c r="B3615">
        <f t="shared" si="389"/>
        <v>71</v>
      </c>
      <c r="C3615" s="10" t="str">
        <f>IF(B3615=B3614," ",(LOOKUP(B3615,'Co List'!$A$3:$A$362,'Co List'!$B$3:$B$362)))</f>
        <v xml:space="preserve"> </v>
      </c>
      <c r="D3615" s="6" t="s">
        <v>405</v>
      </c>
      <c r="E3615">
        <v>3401.4</v>
      </c>
      <c r="F3615">
        <v>4198.32</v>
      </c>
      <c r="G3615">
        <v>4947.04</v>
      </c>
      <c r="H3615">
        <v>5615.49</v>
      </c>
    </row>
    <row r="3616" spans="1:8" x14ac:dyDescent="0.2">
      <c r="A3616">
        <f t="shared" si="388"/>
        <v>2747</v>
      </c>
      <c r="B3616">
        <f t="shared" si="389"/>
        <v>71</v>
      </c>
      <c r="C3616" s="10" t="str">
        <f>IF(B3616=B3615," ",(LOOKUP(B3616,'Co List'!$A$3:$A$362,'Co List'!$B$3:$B$362)))</f>
        <v xml:space="preserve"> </v>
      </c>
      <c r="D3616" s="6" t="s">
        <v>406</v>
      </c>
      <c r="E3616">
        <v>166.52</v>
      </c>
      <c r="F3616">
        <v>280.39999999999998</v>
      </c>
      <c r="G3616">
        <v>337.76</v>
      </c>
      <c r="H3616">
        <v>427</v>
      </c>
    </row>
    <row r="3617" spans="1:16" x14ac:dyDescent="0.2">
      <c r="A3617">
        <f t="shared" si="388"/>
        <v>2748</v>
      </c>
      <c r="B3617">
        <f t="shared" si="389"/>
        <v>71</v>
      </c>
      <c r="C3617" s="10" t="str">
        <f>IF(B3617=B3616," ",(LOOKUP(B3617,'Co List'!$A$3:$A$362,'Co List'!$B$3:$B$362)))</f>
        <v xml:space="preserve"> </v>
      </c>
      <c r="D3617" s="6" t="s">
        <v>407</v>
      </c>
      <c r="E3617" s="11">
        <v>116.51</v>
      </c>
      <c r="F3617" s="11">
        <v>145.29</v>
      </c>
      <c r="G3617" s="11">
        <v>186.74</v>
      </c>
      <c r="H3617" s="11">
        <v>233.87</v>
      </c>
    </row>
    <row r="3618" spans="1:16" x14ac:dyDescent="0.2">
      <c r="A3618">
        <f t="shared" si="388"/>
        <v>2749</v>
      </c>
      <c r="B3618">
        <f t="shared" si="389"/>
        <v>71</v>
      </c>
      <c r="C3618" s="10" t="str">
        <f>IF(B3618=B3617," ",(LOOKUP(B3618,'Co List'!$A$3:$A$362,'Co List'!$B$3:$B$362)))</f>
        <v xml:space="preserve"> </v>
      </c>
      <c r="D3618" s="6" t="s">
        <v>408</v>
      </c>
      <c r="E3618">
        <v>23.89</v>
      </c>
      <c r="F3618">
        <v>23.89</v>
      </c>
      <c r="G3618">
        <v>23.89</v>
      </c>
      <c r="H3618">
        <v>23.91</v>
      </c>
    </row>
    <row r="3619" spans="1:16" x14ac:dyDescent="0.2">
      <c r="A3619">
        <f t="shared" si="388"/>
        <v>2750</v>
      </c>
      <c r="B3619">
        <f t="shared" si="389"/>
        <v>71</v>
      </c>
      <c r="C3619" s="10" t="str">
        <f>IF(B3619=B3618," ",(LOOKUP(B3619,'Co List'!$A$3:$A$362,'Co List'!$B$3:$B$362)))</f>
        <v xml:space="preserve"> </v>
      </c>
      <c r="D3619" s="6" t="s">
        <v>409</v>
      </c>
      <c r="E3619">
        <v>22.38</v>
      </c>
      <c r="F3619">
        <v>29.55</v>
      </c>
      <c r="G3619">
        <v>38.25</v>
      </c>
      <c r="H3619">
        <v>52.27</v>
      </c>
    </row>
    <row r="3620" spans="1:16" x14ac:dyDescent="0.2">
      <c r="A3620">
        <f t="shared" si="388"/>
        <v>2751</v>
      </c>
      <c r="B3620">
        <f t="shared" si="389"/>
        <v>71</v>
      </c>
      <c r="C3620" s="10" t="str">
        <f>IF(B3620=B3619," ",(LOOKUP(B3620,'Co List'!$A$3:$A$362,'Co List'!$B$3:$B$362)))</f>
        <v xml:space="preserve"> </v>
      </c>
      <c r="D3620" s="6" t="s">
        <v>410</v>
      </c>
      <c r="E3620">
        <v>21.7706625</v>
      </c>
      <c r="F3620">
        <v>28.634612700000002</v>
      </c>
      <c r="G3620">
        <v>37.650246899999999</v>
      </c>
      <c r="H3620">
        <v>49.691686000000004</v>
      </c>
    </row>
    <row r="3621" spans="1:16" x14ac:dyDescent="0.2">
      <c r="A3621">
        <f t="shared" si="388"/>
        <v>2752</v>
      </c>
      <c r="B3621">
        <f t="shared" si="389"/>
        <v>71</v>
      </c>
      <c r="C3621" s="10" t="str">
        <f>IF(B3621=B3620," ",(LOOKUP(B3621,'Co List'!$A$3:$A$362,'Co List'!$B$3:$B$362)))</f>
        <v xml:space="preserve"> </v>
      </c>
      <c r="D3621" s="6" t="s">
        <v>411</v>
      </c>
      <c r="E3621">
        <v>21.7706625</v>
      </c>
      <c r="F3621">
        <v>28.634612700000002</v>
      </c>
      <c r="G3621">
        <v>37.650246899999999</v>
      </c>
      <c r="H3621">
        <v>49.691686000000004</v>
      </c>
    </row>
    <row r="3622" spans="1:16" x14ac:dyDescent="0.2">
      <c r="A3622">
        <f t="shared" si="388"/>
        <v>2753</v>
      </c>
      <c r="B3622">
        <f t="shared" si="389"/>
        <v>71</v>
      </c>
      <c r="C3622" s="10" t="str">
        <f>IF(B3622=B3621," ",(LOOKUP(B3622,'Co List'!$A$3:$A$362,'Co List'!$B$3:$B$362)))</f>
        <v xml:space="preserve"> </v>
      </c>
      <c r="D3622" s="6" t="s">
        <v>412</v>
      </c>
      <c r="E3622">
        <v>-0.60933749999999876</v>
      </c>
      <c r="F3622">
        <v>-0.91538729999999902</v>
      </c>
      <c r="G3622">
        <v>-0.59975310000000093</v>
      </c>
      <c r="H3622">
        <v>-2.5783139999999989</v>
      </c>
    </row>
    <row r="3623" spans="1:16" ht="13.5" thickBot="1" x14ac:dyDescent="0.25">
      <c r="A3623">
        <f t="shared" si="388"/>
        <v>2754</v>
      </c>
      <c r="B3623">
        <f t="shared" si="389"/>
        <v>71</v>
      </c>
      <c r="C3623" s="10" t="str">
        <f>IF(B3623=B3622," ",(LOOKUP(B3623,'Co List'!$A$3:$A$362,'Co List'!$B$3:$B$362)))</f>
        <v xml:space="preserve"> </v>
      </c>
      <c r="D3623" s="9" t="s">
        <v>413</v>
      </c>
      <c r="E3623">
        <v>12</v>
      </c>
      <c r="F3623">
        <v>12</v>
      </c>
      <c r="G3623">
        <v>12</v>
      </c>
      <c r="H3623">
        <v>12</v>
      </c>
    </row>
    <row r="3624" spans="1:16" ht="15" x14ac:dyDescent="0.25">
      <c r="A3624">
        <f t="shared" si="388"/>
        <v>2755</v>
      </c>
      <c r="B3624">
        <f t="shared" si="389"/>
        <v>72</v>
      </c>
      <c r="C3624" s="10" t="str">
        <f>IF(B3624=B3623," ",(LOOKUP(B3624,'Co List'!$A$3:$A$362,'Co List'!$B$3:$B$362)))</f>
        <v>BS TRANSCOMM</v>
      </c>
      <c r="D3624" s="4" t="s">
        <v>362</v>
      </c>
      <c r="E3624">
        <v>0</v>
      </c>
      <c r="F3624">
        <v>56.048081842353724</v>
      </c>
      <c r="G3624">
        <v>51.656509844304267</v>
      </c>
      <c r="H3624">
        <v>0</v>
      </c>
      <c r="J3624">
        <f t="shared" ref="J3624" si="390">COUNTIF(E3666:H3666,0)</f>
        <v>2</v>
      </c>
      <c r="K3624">
        <f>SUM(E3624:H3624)/(4-J3624)</f>
        <v>53.852295843328996</v>
      </c>
      <c r="L3624">
        <f>SUM(E3634:H3634)/(4-J3624)</f>
        <v>12773.250499074016</v>
      </c>
      <c r="M3624">
        <f>E3634</f>
        <v>0</v>
      </c>
      <c r="N3624">
        <f t="shared" ref="N3624" si="391">F3634</f>
        <v>14326.402674748477</v>
      </c>
      <c r="O3624">
        <f t="shared" ref="O3624" si="392">G3634</f>
        <v>11220.098323399554</v>
      </c>
      <c r="P3624">
        <f t="shared" ref="P3624" si="393">H3634</f>
        <v>0</v>
      </c>
    </row>
    <row r="3625" spans="1:16" x14ac:dyDescent="0.2">
      <c r="A3625">
        <f t="shared" si="388"/>
        <v>2756</v>
      </c>
      <c r="B3625">
        <f t="shared" si="389"/>
        <v>72</v>
      </c>
      <c r="C3625" s="10" t="str">
        <f>IF(B3625=B3624," ",(LOOKUP(B3625,'Co List'!$A$3:$A$362,'Co List'!$B$3:$B$362)))</f>
        <v xml:space="preserve"> </v>
      </c>
      <c r="D3625" s="6" t="s">
        <v>364</v>
      </c>
      <c r="E3625">
        <v>0</v>
      </c>
      <c r="F3625">
        <v>3.7091162882760402</v>
      </c>
      <c r="G3625">
        <v>3.4408531771615154</v>
      </c>
      <c r="H3625">
        <v>0</v>
      </c>
    </row>
    <row r="3626" spans="1:16" x14ac:dyDescent="0.2">
      <c r="A3626">
        <f t="shared" si="388"/>
        <v>2757</v>
      </c>
      <c r="B3626">
        <f t="shared" si="389"/>
        <v>72</v>
      </c>
      <c r="C3626" s="10" t="str">
        <f>IF(B3626=B3625," ",(LOOKUP(B3626,'Co List'!$A$3:$A$362,'Co List'!$B$3:$B$362)))</f>
        <v xml:space="preserve"> </v>
      </c>
      <c r="D3626" s="6" t="s">
        <v>365</v>
      </c>
      <c r="E3626">
        <v>0</v>
      </c>
      <c r="F3626">
        <v>0.79000000000000015</v>
      </c>
      <c r="G3626">
        <v>0.78000000000000014</v>
      </c>
      <c r="H3626">
        <v>0</v>
      </c>
    </row>
    <row r="3627" spans="1:16" x14ac:dyDescent="0.2">
      <c r="A3627">
        <f t="shared" si="388"/>
        <v>2758</v>
      </c>
      <c r="B3627">
        <f t="shared" si="389"/>
        <v>72</v>
      </c>
      <c r="C3627" s="10" t="str">
        <f>IF(B3627=B3626," ",(LOOKUP(B3627,'Co List'!$A$3:$A$362,'Co List'!$B$3:$B$362)))</f>
        <v xml:space="preserve"> </v>
      </c>
      <c r="D3627" s="7" t="s">
        <v>366</v>
      </c>
      <c r="E3627">
        <v>0</v>
      </c>
      <c r="F3627">
        <v>1.6423522228047918</v>
      </c>
      <c r="G3627">
        <v>0.97162215516371553</v>
      </c>
      <c r="H3627">
        <v>0</v>
      </c>
    </row>
    <row r="3628" spans="1:16" x14ac:dyDescent="0.2">
      <c r="A3628">
        <f t="shared" si="388"/>
        <v>2759</v>
      </c>
      <c r="B3628">
        <f t="shared" si="389"/>
        <v>72</v>
      </c>
      <c r="C3628" s="10" t="str">
        <f>IF(B3628=B3627," ",(LOOKUP(B3628,'Co List'!$A$3:$A$362,'Co List'!$B$3:$B$362)))</f>
        <v xml:space="preserve"> </v>
      </c>
      <c r="D3628" s="6" t="s">
        <v>367</v>
      </c>
      <c r="E3628">
        <v>0</v>
      </c>
      <c r="F3628">
        <v>28068.970757736046</v>
      </c>
      <c r="G3628">
        <v>21706.516392725003</v>
      </c>
      <c r="H3628">
        <v>0</v>
      </c>
    </row>
    <row r="3629" spans="1:16" x14ac:dyDescent="0.2">
      <c r="A3629">
        <f t="shared" si="388"/>
        <v>2760</v>
      </c>
      <c r="B3629">
        <f t="shared" si="389"/>
        <v>72</v>
      </c>
      <c r="C3629" s="10" t="str">
        <f>IF(B3629=B3628," ",(LOOKUP(B3629,'Co List'!$A$3:$A$362,'Co List'!$B$3:$B$362)))</f>
        <v xml:space="preserve"> </v>
      </c>
      <c r="D3629" s="6" t="s">
        <v>368</v>
      </c>
      <c r="E3629">
        <v>0</v>
      </c>
      <c r="F3629">
        <v>6.5481350153796303E-2</v>
      </c>
      <c r="G3629">
        <v>5.1283438261129841E-2</v>
      </c>
      <c r="H3629">
        <v>0</v>
      </c>
    </row>
    <row r="3630" spans="1:16" x14ac:dyDescent="0.2">
      <c r="A3630">
        <f t="shared" si="388"/>
        <v>2761</v>
      </c>
      <c r="B3630">
        <f t="shared" si="389"/>
        <v>72</v>
      </c>
      <c r="C3630" s="10" t="str">
        <f>IF(B3630=B3629," ",(LOOKUP(B3630,'Co List'!$A$3:$A$362,'Co List'!$B$3:$B$362)))</f>
        <v xml:space="preserve"> </v>
      </c>
      <c r="D3630" s="6" t="s">
        <v>369</v>
      </c>
      <c r="E3630">
        <v>0</v>
      </c>
      <c r="F3630">
        <v>11.555414320655329</v>
      </c>
      <c r="G3630">
        <v>7.8199737408694974</v>
      </c>
      <c r="H3630">
        <v>0</v>
      </c>
    </row>
    <row r="3631" spans="1:16" x14ac:dyDescent="0.2">
      <c r="A3631">
        <f t="shared" si="388"/>
        <v>2762</v>
      </c>
      <c r="B3631">
        <f t="shared" si="389"/>
        <v>72</v>
      </c>
      <c r="C3631" s="10" t="str">
        <f>IF(B3631=B3630," ",(LOOKUP(B3631,'Co List'!$A$3:$A$362,'Co List'!$B$3:$B$362)))</f>
        <v xml:space="preserve"> </v>
      </c>
      <c r="D3631" s="6" t="s">
        <v>370</v>
      </c>
      <c r="E3631">
        <v>0</v>
      </c>
      <c r="F3631">
        <v>0</v>
      </c>
      <c r="G3631">
        <v>0</v>
      </c>
      <c r="H3631">
        <v>0</v>
      </c>
    </row>
    <row r="3632" spans="1:16" x14ac:dyDescent="0.2">
      <c r="A3632">
        <f t="shared" si="388"/>
        <v>2763</v>
      </c>
      <c r="B3632">
        <f t="shared" si="389"/>
        <v>72</v>
      </c>
      <c r="C3632" s="10" t="str">
        <f>IF(B3632=B3631," ",(LOOKUP(B3632,'Co List'!$A$3:$A$362,'Co List'!$B$3:$B$362)))</f>
        <v xml:space="preserve"> </v>
      </c>
      <c r="D3632" s="6" t="s">
        <v>371</v>
      </c>
      <c r="E3632">
        <v>0</v>
      </c>
      <c r="F3632">
        <v>32.676825482864565</v>
      </c>
      <c r="G3632">
        <v>38.619282960856594</v>
      </c>
      <c r="H3632">
        <v>0</v>
      </c>
    </row>
    <row r="3633" spans="1:8" x14ac:dyDescent="0.2">
      <c r="A3633">
        <f t="shared" si="388"/>
        <v>2764</v>
      </c>
      <c r="B3633">
        <f t="shared" si="389"/>
        <v>72</v>
      </c>
      <c r="C3633" s="10" t="str">
        <f>IF(B3633=B3632," ",(LOOKUP(B3633,'Co List'!$A$3:$A$362,'Co List'!$B$3:$B$362)))</f>
        <v xml:space="preserve"> </v>
      </c>
      <c r="D3633" s="6" t="s">
        <v>372</v>
      </c>
      <c r="E3633">
        <v>0</v>
      </c>
      <c r="F3633">
        <v>67.323174517135442</v>
      </c>
      <c r="G3633">
        <v>61.380717039143406</v>
      </c>
      <c r="H3633">
        <v>0</v>
      </c>
    </row>
    <row r="3634" spans="1:8" x14ac:dyDescent="0.2">
      <c r="A3634">
        <f t="shared" si="388"/>
        <v>2765</v>
      </c>
      <c r="B3634">
        <f t="shared" si="389"/>
        <v>72</v>
      </c>
      <c r="C3634" s="10" t="str">
        <f>IF(B3634=B3633," ",(LOOKUP(B3634,'Co List'!$A$3:$A$362,'Co List'!$B$3:$B$362)))</f>
        <v xml:space="preserve"> </v>
      </c>
      <c r="D3634" s="6" t="s">
        <v>373</v>
      </c>
      <c r="E3634">
        <v>0</v>
      </c>
      <c r="F3634">
        <v>14326.402674748477</v>
      </c>
      <c r="G3634">
        <v>11220.098323399554</v>
      </c>
      <c r="H3634">
        <v>0</v>
      </c>
    </row>
    <row r="3635" spans="1:8" x14ac:dyDescent="0.2">
      <c r="A3635">
        <f t="shared" si="388"/>
        <v>2766</v>
      </c>
      <c r="B3635">
        <f t="shared" si="389"/>
        <v>72</v>
      </c>
      <c r="C3635" s="10" t="str">
        <f>IF(B3635=B3634," ",(LOOKUP(B3635,'Co List'!$A$3:$A$362,'Co List'!$B$3:$B$362)))</f>
        <v xml:space="preserve"> </v>
      </c>
      <c r="D3635" s="6" t="s">
        <v>374</v>
      </c>
      <c r="E3635">
        <v>0</v>
      </c>
      <c r="F3635">
        <v>14263.134428974052</v>
      </c>
      <c r="G3635">
        <v>11178.789768359335</v>
      </c>
      <c r="H3635">
        <v>0</v>
      </c>
    </row>
    <row r="3636" spans="1:8" x14ac:dyDescent="0.2">
      <c r="A3636">
        <f t="shared" si="388"/>
        <v>2767</v>
      </c>
      <c r="B3636">
        <f t="shared" si="389"/>
        <v>72</v>
      </c>
      <c r="C3636" s="10" t="str">
        <f>IF(B3636=B3635," ",(LOOKUP(B3636,'Co List'!$A$3:$A$362,'Co List'!$B$3:$B$362)))</f>
        <v xml:space="preserve"> </v>
      </c>
      <c r="D3636" s="6" t="s">
        <v>375</v>
      </c>
      <c r="E3636">
        <v>0</v>
      </c>
      <c r="F3636">
        <v>27.212630401015623</v>
      </c>
      <c r="G3636">
        <v>20.946029527197467</v>
      </c>
      <c r="H3636">
        <v>0</v>
      </c>
    </row>
    <row r="3637" spans="1:8" x14ac:dyDescent="0.2">
      <c r="A3637">
        <f t="shared" si="388"/>
        <v>2768</v>
      </c>
      <c r="B3637">
        <f t="shared" si="389"/>
        <v>72</v>
      </c>
      <c r="C3637" s="10" t="str">
        <f>IF(B3637=B3636," ",(LOOKUP(B3637,'Co List'!$A$3:$A$362,'Co List'!$B$3:$B$362)))</f>
        <v xml:space="preserve"> </v>
      </c>
      <c r="D3637" s="6" t="s">
        <v>376</v>
      </c>
      <c r="E3637">
        <v>0</v>
      </c>
      <c r="F3637">
        <v>36.055615373413346</v>
      </c>
      <c r="G3637">
        <v>20.36252551302044</v>
      </c>
      <c r="H3637">
        <v>0</v>
      </c>
    </row>
    <row r="3638" spans="1:8" x14ac:dyDescent="0.2">
      <c r="A3638">
        <f t="shared" si="388"/>
        <v>2769</v>
      </c>
      <c r="B3638">
        <f t="shared" si="389"/>
        <v>72</v>
      </c>
      <c r="C3638" s="10" t="str">
        <f>IF(B3638=B3637," ",(LOOKUP(B3638,'Co List'!$A$3:$A$362,'Co List'!$B$3:$B$362)))</f>
        <v xml:space="preserve"> </v>
      </c>
      <c r="D3638" s="6" t="s">
        <v>377</v>
      </c>
      <c r="E3638">
        <v>0</v>
      </c>
      <c r="F3638">
        <v>4681.4136000000008</v>
      </c>
      <c r="G3638">
        <v>4333.1215200000006</v>
      </c>
      <c r="H3638">
        <v>0</v>
      </c>
    </row>
    <row r="3639" spans="1:8" ht="15" x14ac:dyDescent="0.25">
      <c r="A3639">
        <f t="shared" si="388"/>
        <v>2770</v>
      </c>
      <c r="B3639">
        <f t="shared" si="389"/>
        <v>72</v>
      </c>
      <c r="C3639" s="10" t="str">
        <f>IF(B3639=B3638," ",(LOOKUP(B3639,'Co List'!$A$3:$A$362,'Co List'!$B$3:$B$362)))</f>
        <v xml:space="preserve"> </v>
      </c>
      <c r="D3639" s="8" t="s">
        <v>378</v>
      </c>
      <c r="E3639">
        <v>0</v>
      </c>
      <c r="F3639">
        <v>4681.4135999999999</v>
      </c>
      <c r="G3639">
        <v>4333.1215199999997</v>
      </c>
      <c r="H3639">
        <v>0</v>
      </c>
    </row>
    <row r="3640" spans="1:8" ht="15" x14ac:dyDescent="0.25">
      <c r="A3640">
        <f t="shared" si="388"/>
        <v>2771</v>
      </c>
      <c r="B3640">
        <f t="shared" si="389"/>
        <v>72</v>
      </c>
      <c r="C3640" s="10" t="str">
        <f>IF(B3640=B3639," ",(LOOKUP(B3640,'Co List'!$A$3:$A$362,'Co List'!$B$3:$B$362)))</f>
        <v xml:space="preserve"> </v>
      </c>
      <c r="D3640" s="8" t="s">
        <v>379</v>
      </c>
      <c r="E3640">
        <v>0</v>
      </c>
      <c r="F3640">
        <v>0</v>
      </c>
      <c r="G3640">
        <v>0</v>
      </c>
      <c r="H3640">
        <v>0</v>
      </c>
    </row>
    <row r="3641" spans="1:8" ht="15" x14ac:dyDescent="0.25">
      <c r="A3641">
        <f t="shared" si="388"/>
        <v>2772</v>
      </c>
      <c r="B3641">
        <f t="shared" si="389"/>
        <v>72</v>
      </c>
      <c r="C3641" s="10" t="str">
        <f>IF(B3641=B3640," ",(LOOKUP(B3641,'Co List'!$A$3:$A$362,'Co List'!$B$3:$B$362)))</f>
        <v xml:space="preserve"> </v>
      </c>
      <c r="D3641" s="8" t="s">
        <v>380</v>
      </c>
      <c r="E3641">
        <v>0</v>
      </c>
      <c r="F3641">
        <v>9.0949470177292824E-13</v>
      </c>
      <c r="G3641">
        <v>9.0949470177292824E-13</v>
      </c>
      <c r="H3641">
        <v>0</v>
      </c>
    </row>
    <row r="3642" spans="1:8" ht="15" x14ac:dyDescent="0.25">
      <c r="A3642">
        <f t="shared" si="388"/>
        <v>2773</v>
      </c>
      <c r="B3642">
        <f t="shared" si="389"/>
        <v>72</v>
      </c>
      <c r="C3642" s="10" t="str">
        <f>IF(B3642=B3641," ",(LOOKUP(B3642,'Co List'!$A$3:$A$362,'Co List'!$B$3:$B$362)))</f>
        <v xml:space="preserve"> </v>
      </c>
      <c r="D3642" s="8" t="s">
        <v>381</v>
      </c>
      <c r="E3642">
        <v>0</v>
      </c>
      <c r="F3642">
        <v>9644.9890747484769</v>
      </c>
      <c r="G3642">
        <v>6886.9768033995524</v>
      </c>
      <c r="H3642">
        <v>0</v>
      </c>
    </row>
    <row r="3643" spans="1:8" ht="15" x14ac:dyDescent="0.25">
      <c r="A3643">
        <f t="shared" si="388"/>
        <v>2774</v>
      </c>
      <c r="B3643">
        <f t="shared" si="389"/>
        <v>72</v>
      </c>
      <c r="C3643" s="10" t="str">
        <f>IF(B3643=B3642," ",(LOOKUP(B3643,'Co List'!$A$3:$A$362,'Co List'!$B$3:$B$362)))</f>
        <v xml:space="preserve"> </v>
      </c>
      <c r="D3643" s="8" t="s">
        <v>382</v>
      </c>
      <c r="E3643">
        <v>0</v>
      </c>
      <c r="F3643">
        <v>5988.9325561591677</v>
      </c>
      <c r="G3643">
        <v>1942.7258585993959</v>
      </c>
      <c r="H3643">
        <v>0</v>
      </c>
    </row>
    <row r="3644" spans="1:8" ht="15" x14ac:dyDescent="0.25">
      <c r="A3644">
        <f t="shared" si="388"/>
        <v>2775</v>
      </c>
      <c r="B3644">
        <f t="shared" si="389"/>
        <v>72</v>
      </c>
      <c r="C3644" s="10" t="str">
        <f>IF(B3644=B3643," ",(LOOKUP(B3644,'Co List'!$A$3:$A$362,'Co List'!$B$3:$B$362)))</f>
        <v xml:space="preserve"> </v>
      </c>
      <c r="D3644" s="8" t="s">
        <v>383</v>
      </c>
      <c r="E3644">
        <v>0</v>
      </c>
      <c r="F3644">
        <v>3656.0565185893092</v>
      </c>
      <c r="G3644">
        <v>4944.2509448001574</v>
      </c>
      <c r="H3644">
        <v>0</v>
      </c>
    </row>
    <row r="3645" spans="1:8" x14ac:dyDescent="0.2">
      <c r="A3645">
        <f t="shared" si="388"/>
        <v>2776</v>
      </c>
      <c r="B3645">
        <f t="shared" si="389"/>
        <v>72</v>
      </c>
      <c r="C3645" s="10" t="str">
        <f>IF(B3645=B3644," ",(LOOKUP(B3645,'Co List'!$A$3:$A$362,'Co List'!$B$3:$B$362)))</f>
        <v xml:space="preserve"> </v>
      </c>
      <c r="D3645" s="6" t="s">
        <v>384</v>
      </c>
      <c r="E3645">
        <v>0</v>
      </c>
      <c r="F3645">
        <v>0</v>
      </c>
      <c r="G3645">
        <v>0</v>
      </c>
      <c r="H3645">
        <v>0</v>
      </c>
    </row>
    <row r="3646" spans="1:8" x14ac:dyDescent="0.2">
      <c r="A3646">
        <f t="shared" si="388"/>
        <v>2777</v>
      </c>
      <c r="B3646">
        <f t="shared" si="389"/>
        <v>72</v>
      </c>
      <c r="C3646" s="10" t="str">
        <f>IF(B3646=B3645," ",(LOOKUP(B3646,'Co List'!$A$3:$A$362,'Co List'!$B$3:$B$362)))</f>
        <v xml:space="preserve"> </v>
      </c>
      <c r="D3646" s="6" t="s">
        <v>385</v>
      </c>
      <c r="E3646">
        <v>0</v>
      </c>
      <c r="F3646">
        <v>2600.3469088404804</v>
      </c>
      <c r="G3646">
        <v>2001.5317273958399</v>
      </c>
      <c r="H3646">
        <v>0</v>
      </c>
    </row>
    <row r="3647" spans="1:8" x14ac:dyDescent="0.2">
      <c r="A3647">
        <f t="shared" si="388"/>
        <v>2778</v>
      </c>
      <c r="B3647">
        <f t="shared" si="389"/>
        <v>72</v>
      </c>
      <c r="C3647" s="10" t="str">
        <f>IF(B3647=B3646," ",(LOOKUP(B3647,'Co List'!$A$3:$A$362,'Co List'!$B$3:$B$362)))</f>
        <v xml:space="preserve"> </v>
      </c>
      <c r="D3647" s="6" t="s">
        <v>386</v>
      </c>
      <c r="E3647">
        <v>0</v>
      </c>
      <c r="F3647">
        <v>1478.0991455999999</v>
      </c>
      <c r="G3647">
        <v>479.47466511000005</v>
      </c>
      <c r="H3647">
        <v>0</v>
      </c>
    </row>
    <row r="3648" spans="1:8" x14ac:dyDescent="0.2">
      <c r="A3648">
        <f t="shared" si="388"/>
        <v>2779</v>
      </c>
      <c r="B3648">
        <f t="shared" si="389"/>
        <v>72</v>
      </c>
      <c r="C3648" s="10" t="str">
        <f>IF(B3648=B3647," ",(LOOKUP(B3648,'Co List'!$A$3:$A$362,'Co List'!$B$3:$B$362)))</f>
        <v xml:space="preserve"> </v>
      </c>
      <c r="D3648" s="6" t="s">
        <v>387</v>
      </c>
      <c r="E3648">
        <v>0</v>
      </c>
      <c r="F3648">
        <v>0</v>
      </c>
      <c r="G3648">
        <v>0</v>
      </c>
      <c r="H3648">
        <v>0</v>
      </c>
    </row>
    <row r="3649" spans="1:8" x14ac:dyDescent="0.2">
      <c r="A3649">
        <f t="shared" si="388"/>
        <v>2780</v>
      </c>
      <c r="B3649">
        <f t="shared" si="389"/>
        <v>72</v>
      </c>
      <c r="C3649" s="10" t="str">
        <f>IF(B3649=B3648," ",(LOOKUP(B3649,'Co List'!$A$3:$A$362,'Co List'!$B$3:$B$362)))</f>
        <v xml:space="preserve"> </v>
      </c>
      <c r="D3649" s="6" t="s">
        <v>388</v>
      </c>
      <c r="E3649">
        <v>0</v>
      </c>
      <c r="F3649">
        <v>0</v>
      </c>
      <c r="G3649">
        <v>0</v>
      </c>
      <c r="H3649">
        <v>0</v>
      </c>
    </row>
    <row r="3650" spans="1:8" x14ac:dyDescent="0.2">
      <c r="A3650">
        <f t="shared" si="388"/>
        <v>2781</v>
      </c>
      <c r="B3650">
        <f t="shared" si="389"/>
        <v>72</v>
      </c>
      <c r="C3650" s="10" t="str">
        <f>IF(B3650=B3649," ",(LOOKUP(B3650,'Co List'!$A$3:$A$362,'Co List'!$B$3:$B$362)))</f>
        <v xml:space="preserve"> </v>
      </c>
      <c r="D3650" s="6" t="s">
        <v>389</v>
      </c>
      <c r="E3650">
        <v>0</v>
      </c>
      <c r="F3650">
        <v>1122.24776324048</v>
      </c>
      <c r="G3650">
        <v>1418.50824628584</v>
      </c>
      <c r="H3650">
        <v>0</v>
      </c>
    </row>
    <row r="3651" spans="1:8" x14ac:dyDescent="0.2">
      <c r="A3651">
        <f t="shared" si="388"/>
        <v>2782</v>
      </c>
      <c r="B3651">
        <f t="shared" si="389"/>
        <v>72</v>
      </c>
      <c r="C3651" s="10" t="str">
        <f>IF(B3651=B3650," ",(LOOKUP(B3651,'Co List'!$A$3:$A$362,'Co List'!$B$3:$B$362)))</f>
        <v xml:space="preserve"> </v>
      </c>
      <c r="D3651" s="6" t="s">
        <v>390</v>
      </c>
      <c r="E3651">
        <v>0</v>
      </c>
      <c r="F3651">
        <v>0</v>
      </c>
      <c r="G3651">
        <v>103.54881599999999</v>
      </c>
      <c r="H3651">
        <v>0</v>
      </c>
    </row>
    <row r="3652" spans="1:8" x14ac:dyDescent="0.2">
      <c r="A3652">
        <f t="shared" si="388"/>
        <v>2783</v>
      </c>
      <c r="B3652">
        <f t="shared" si="389"/>
        <v>72</v>
      </c>
      <c r="C3652" s="10" t="str">
        <f>IF(B3652=B3651," ",(LOOKUP(B3652,'Co List'!$A$3:$A$362,'Co List'!$B$3:$B$362)))</f>
        <v xml:space="preserve"> </v>
      </c>
      <c r="D3652" s="6" t="s">
        <v>391</v>
      </c>
      <c r="E3652">
        <v>0</v>
      </c>
      <c r="F3652">
        <v>0</v>
      </c>
      <c r="G3652">
        <v>0</v>
      </c>
      <c r="H3652">
        <v>0</v>
      </c>
    </row>
    <row r="3653" spans="1:8" x14ac:dyDescent="0.2">
      <c r="A3653">
        <f t="shared" ref="A3653:A3716" si="394">IF(A3652&gt;0,A3652+1,(IF($C$1=C3653,1,0)))</f>
        <v>2784</v>
      </c>
      <c r="B3653">
        <f t="shared" ref="B3653:B3716" si="395">IF(D3653=$D$3,B3652+1,B3652)</f>
        <v>72</v>
      </c>
      <c r="C3653" s="10" t="str">
        <f>IF(B3653=B3652," ",(LOOKUP(B3653,'Co List'!$A$3:$A$362,'Co List'!$B$3:$B$362)))</f>
        <v xml:space="preserve"> </v>
      </c>
      <c r="D3653" s="6" t="s">
        <v>392</v>
      </c>
      <c r="E3653">
        <v>0</v>
      </c>
      <c r="F3653">
        <v>0</v>
      </c>
      <c r="G3653">
        <v>0</v>
      </c>
      <c r="H3653">
        <v>0</v>
      </c>
    </row>
    <row r="3654" spans="1:8" x14ac:dyDescent="0.2">
      <c r="A3654">
        <f t="shared" si="394"/>
        <v>2785</v>
      </c>
      <c r="B3654">
        <f t="shared" si="395"/>
        <v>72</v>
      </c>
      <c r="C3654" s="10" t="str">
        <f>IF(B3654=B3653," ",(LOOKUP(B3654,'Co List'!$A$3:$A$362,'Co List'!$B$3:$B$362)))</f>
        <v xml:space="preserve"> </v>
      </c>
      <c r="D3654" s="6" t="s">
        <v>393</v>
      </c>
      <c r="E3654">
        <v>0</v>
      </c>
      <c r="F3654">
        <v>0</v>
      </c>
      <c r="G3654">
        <v>0</v>
      </c>
      <c r="H3654">
        <v>0</v>
      </c>
    </row>
    <row r="3655" spans="1:8" ht="15" x14ac:dyDescent="0.25">
      <c r="A3655">
        <f t="shared" si="394"/>
        <v>2786</v>
      </c>
      <c r="B3655">
        <f t="shared" si="395"/>
        <v>72</v>
      </c>
      <c r="C3655" s="10" t="str">
        <f>IF(B3655=B3654," ",(LOOKUP(B3655,'Co List'!$A$3:$A$362,'Co List'!$B$3:$B$362)))</f>
        <v xml:space="preserve"> </v>
      </c>
      <c r="D3655" s="8" t="s">
        <v>394</v>
      </c>
      <c r="E3655">
        <v>0</v>
      </c>
      <c r="F3655">
        <v>0</v>
      </c>
      <c r="G3655">
        <v>0</v>
      </c>
      <c r="H3655">
        <v>0</v>
      </c>
    </row>
    <row r="3656" spans="1:8" ht="15" x14ac:dyDescent="0.25">
      <c r="A3656">
        <f t="shared" si="394"/>
        <v>2787</v>
      </c>
      <c r="B3656">
        <f t="shared" si="395"/>
        <v>72</v>
      </c>
      <c r="C3656" s="10" t="str">
        <f>IF(B3656=B3655," ",(LOOKUP(B3656,'Co List'!$A$3:$A$362,'Co List'!$B$3:$B$362)))</f>
        <v xml:space="preserve"> </v>
      </c>
      <c r="D3656" s="8" t="s">
        <v>395</v>
      </c>
      <c r="E3656">
        <v>0</v>
      </c>
      <c r="F3656">
        <v>0</v>
      </c>
      <c r="G3656">
        <v>0</v>
      </c>
      <c r="H3656">
        <v>0</v>
      </c>
    </row>
    <row r="3657" spans="1:8" ht="15" x14ac:dyDescent="0.25">
      <c r="A3657">
        <f t="shared" si="394"/>
        <v>2788</v>
      </c>
      <c r="B3657">
        <f t="shared" si="395"/>
        <v>72</v>
      </c>
      <c r="C3657" s="10" t="str">
        <f>IF(B3657=B3656," ",(LOOKUP(B3657,'Co List'!$A$3:$A$362,'Co List'!$B$3:$B$362)))</f>
        <v xml:space="preserve"> </v>
      </c>
      <c r="D3657" s="8" t="s">
        <v>396</v>
      </c>
      <c r="E3657">
        <v>0</v>
      </c>
      <c r="F3657">
        <v>5925.84</v>
      </c>
      <c r="G3657">
        <v>5555.2839999999997</v>
      </c>
      <c r="H3657">
        <v>0</v>
      </c>
    </row>
    <row r="3658" spans="1:8" x14ac:dyDescent="0.2">
      <c r="A3658">
        <f t="shared" si="394"/>
        <v>2789</v>
      </c>
      <c r="B3658">
        <f t="shared" si="395"/>
        <v>72</v>
      </c>
      <c r="C3658" s="10" t="str">
        <f>IF(B3658=B3657," ",(LOOKUP(B3658,'Co List'!$A$3:$A$362,'Co List'!$B$3:$B$362)))</f>
        <v xml:space="preserve"> </v>
      </c>
      <c r="D3658" s="6" t="s">
        <v>397</v>
      </c>
      <c r="E3658">
        <v>0</v>
      </c>
      <c r="F3658">
        <v>5925.84</v>
      </c>
      <c r="G3658">
        <v>5555.2839999999997</v>
      </c>
      <c r="H3658">
        <v>0</v>
      </c>
    </row>
    <row r="3659" spans="1:8" x14ac:dyDescent="0.2">
      <c r="A3659">
        <f t="shared" si="394"/>
        <v>2790</v>
      </c>
      <c r="B3659">
        <f t="shared" si="395"/>
        <v>72</v>
      </c>
      <c r="C3659" s="10" t="str">
        <f>IF(B3659=B3658," ",(LOOKUP(B3659,'Co List'!$A$3:$A$362,'Co List'!$B$3:$B$362)))</f>
        <v xml:space="preserve"> </v>
      </c>
      <c r="D3659" s="6" t="s">
        <v>398</v>
      </c>
      <c r="E3659">
        <v>0</v>
      </c>
      <c r="F3659">
        <v>0</v>
      </c>
      <c r="G3659">
        <v>0</v>
      </c>
      <c r="H3659">
        <v>0</v>
      </c>
    </row>
    <row r="3660" spans="1:8" x14ac:dyDescent="0.2">
      <c r="A3660">
        <f t="shared" si="394"/>
        <v>2791</v>
      </c>
      <c r="B3660">
        <f t="shared" si="395"/>
        <v>72</v>
      </c>
      <c r="C3660" s="10" t="str">
        <f>IF(B3660=B3659," ",(LOOKUP(B3660,'Co List'!$A$3:$A$362,'Co List'!$B$3:$B$362)))</f>
        <v xml:space="preserve"> </v>
      </c>
      <c r="D3660" s="6" t="s">
        <v>399</v>
      </c>
      <c r="E3660">
        <v>0</v>
      </c>
      <c r="F3660">
        <v>0</v>
      </c>
      <c r="G3660">
        <v>0</v>
      </c>
      <c r="H3660">
        <v>0</v>
      </c>
    </row>
    <row r="3661" spans="1:8" x14ac:dyDescent="0.2">
      <c r="A3661">
        <f t="shared" si="394"/>
        <v>2792</v>
      </c>
      <c r="B3661">
        <f t="shared" si="395"/>
        <v>72</v>
      </c>
      <c r="C3661" s="10" t="str">
        <f>IF(B3661=B3660," ",(LOOKUP(B3661,'Co List'!$A$3:$A$362,'Co List'!$B$3:$B$362)))</f>
        <v xml:space="preserve"> </v>
      </c>
      <c r="D3661" s="6" t="s">
        <v>400</v>
      </c>
      <c r="E3661">
        <v>0</v>
      </c>
      <c r="F3661">
        <v>0</v>
      </c>
      <c r="G3661">
        <v>0</v>
      </c>
      <c r="H3661">
        <v>0</v>
      </c>
    </row>
    <row r="3662" spans="1:8" x14ac:dyDescent="0.2">
      <c r="A3662">
        <f t="shared" si="394"/>
        <v>2793</v>
      </c>
      <c r="B3662">
        <f t="shared" si="395"/>
        <v>72</v>
      </c>
      <c r="C3662" s="10" t="str">
        <f>IF(B3662=B3661," ",(LOOKUP(B3662,'Co List'!$A$3:$A$362,'Co List'!$B$3:$B$362)))</f>
        <v xml:space="preserve"> </v>
      </c>
      <c r="D3662" s="6" t="s">
        <v>401</v>
      </c>
      <c r="E3662">
        <v>0</v>
      </c>
      <c r="F3662">
        <v>2.9332908</v>
      </c>
      <c r="G3662">
        <v>2.7276444440000001</v>
      </c>
      <c r="H3662">
        <v>0</v>
      </c>
    </row>
    <row r="3663" spans="1:8" x14ac:dyDescent="0.2">
      <c r="A3663">
        <f t="shared" si="394"/>
        <v>2794</v>
      </c>
      <c r="B3663">
        <f t="shared" si="395"/>
        <v>72</v>
      </c>
      <c r="C3663" s="10" t="str">
        <f>IF(B3663=B3662," ",(LOOKUP(B3663,'Co List'!$A$3:$A$362,'Co List'!$B$3:$B$362)))</f>
        <v xml:space="preserve"> </v>
      </c>
      <c r="D3663" s="6" t="s">
        <v>402</v>
      </c>
      <c r="E3663">
        <v>0</v>
      </c>
      <c r="F3663">
        <v>0</v>
      </c>
      <c r="G3663">
        <v>0</v>
      </c>
      <c r="H3663">
        <v>0</v>
      </c>
    </row>
    <row r="3664" spans="1:8" x14ac:dyDescent="0.2">
      <c r="A3664">
        <f t="shared" si="394"/>
        <v>2795</v>
      </c>
      <c r="B3664">
        <f t="shared" si="395"/>
        <v>72</v>
      </c>
      <c r="C3664" s="10" t="str">
        <f>IF(B3664=B3663," ",(LOOKUP(B3664,'Co List'!$A$3:$A$362,'Co List'!$B$3:$B$362)))</f>
        <v xml:space="preserve"> </v>
      </c>
      <c r="D3664" s="6" t="s">
        <v>403</v>
      </c>
      <c r="E3664">
        <v>0</v>
      </c>
      <c r="F3664">
        <v>0</v>
      </c>
      <c r="G3664">
        <v>0</v>
      </c>
      <c r="H3664">
        <v>0</v>
      </c>
    </row>
    <row r="3665" spans="1:16" x14ac:dyDescent="0.2">
      <c r="A3665">
        <f t="shared" si="394"/>
        <v>2796</v>
      </c>
      <c r="B3665">
        <f t="shared" si="395"/>
        <v>72</v>
      </c>
      <c r="C3665" s="10" t="str">
        <f>IF(B3665=B3664," ",(LOOKUP(B3665,'Co List'!$A$3:$A$362,'Co List'!$B$3:$B$362)))</f>
        <v xml:space="preserve"> </v>
      </c>
      <c r="D3665" s="6" t="s">
        <v>404</v>
      </c>
      <c r="E3665" s="11">
        <v>0</v>
      </c>
      <c r="F3665" s="11">
        <v>2.9332908</v>
      </c>
      <c r="G3665" s="11">
        <v>2.7276444440000001</v>
      </c>
      <c r="H3665" s="11">
        <v>0</v>
      </c>
    </row>
    <row r="3666" spans="1:16" x14ac:dyDescent="0.2">
      <c r="A3666">
        <f t="shared" si="394"/>
        <v>2797</v>
      </c>
      <c r="B3666">
        <f t="shared" si="395"/>
        <v>72</v>
      </c>
      <c r="C3666" s="10" t="str">
        <f>IF(B3666=B3665," ",(LOOKUP(B3666,'Co List'!$A$3:$A$362,'Co List'!$B$3:$B$362)))</f>
        <v xml:space="preserve"> </v>
      </c>
      <c r="D3666" s="6" t="s">
        <v>405</v>
      </c>
      <c r="E3666">
        <v>0</v>
      </c>
      <c r="F3666">
        <v>872.31</v>
      </c>
      <c r="G3666">
        <v>1154.78</v>
      </c>
      <c r="H3666">
        <v>0</v>
      </c>
    </row>
    <row r="3667" spans="1:16" x14ac:dyDescent="0.2">
      <c r="A3667">
        <f t="shared" si="394"/>
        <v>2798</v>
      </c>
      <c r="B3667">
        <f t="shared" si="395"/>
        <v>72</v>
      </c>
      <c r="C3667" s="10" t="str">
        <f>IF(B3667=B3666," ",(LOOKUP(B3667,'Co List'!$A$3:$A$362,'Co List'!$B$3:$B$362)))</f>
        <v xml:space="preserve"> </v>
      </c>
      <c r="D3667" s="6" t="s">
        <v>406</v>
      </c>
      <c r="E3667">
        <v>0</v>
      </c>
      <c r="F3667">
        <v>123.98</v>
      </c>
      <c r="G3667">
        <v>143.47999999999999</v>
      </c>
      <c r="H3667">
        <v>0</v>
      </c>
    </row>
    <row r="3668" spans="1:16" x14ac:dyDescent="0.2">
      <c r="A3668">
        <f t="shared" si="394"/>
        <v>2799</v>
      </c>
      <c r="B3668">
        <f t="shared" si="395"/>
        <v>72</v>
      </c>
      <c r="C3668" s="10" t="str">
        <f>IF(B3668=B3667," ",(LOOKUP(B3668,'Co List'!$A$3:$A$362,'Co List'!$B$3:$B$362)))</f>
        <v xml:space="preserve"> </v>
      </c>
      <c r="D3668" s="6" t="s">
        <v>407</v>
      </c>
      <c r="E3668" s="11">
        <v>0</v>
      </c>
      <c r="F3668" s="11">
        <v>51.04</v>
      </c>
      <c r="G3668" s="11">
        <v>51.69</v>
      </c>
      <c r="H3668" s="11">
        <v>0</v>
      </c>
    </row>
    <row r="3669" spans="1:16" x14ac:dyDescent="0.2">
      <c r="A3669">
        <f t="shared" si="394"/>
        <v>2800</v>
      </c>
      <c r="B3669">
        <f t="shared" si="395"/>
        <v>72</v>
      </c>
      <c r="C3669" s="10" t="str">
        <f>IF(B3669=B3668," ",(LOOKUP(B3669,'Co List'!$A$3:$A$362,'Co List'!$B$3:$B$362)))</f>
        <v xml:space="preserve"> </v>
      </c>
      <c r="D3669" s="6" t="s">
        <v>408</v>
      </c>
      <c r="E3669">
        <v>0</v>
      </c>
      <c r="F3669">
        <v>21.878599999999999</v>
      </c>
      <c r="G3669">
        <v>21.878599999999999</v>
      </c>
      <c r="H3669">
        <v>0</v>
      </c>
    </row>
    <row r="3670" spans="1:16" x14ac:dyDescent="0.2">
      <c r="A3670">
        <f t="shared" si="394"/>
        <v>2801</v>
      </c>
      <c r="B3670">
        <f t="shared" si="395"/>
        <v>72</v>
      </c>
      <c r="C3670" s="10" t="str">
        <f>IF(B3670=B3669," ",(LOOKUP(B3670,'Co List'!$A$3:$A$362,'Co List'!$B$3:$B$362)))</f>
        <v xml:space="preserve"> </v>
      </c>
      <c r="D3670" s="6" t="s">
        <v>409</v>
      </c>
      <c r="E3670">
        <v>0</v>
      </c>
      <c r="F3670">
        <v>3.1974</v>
      </c>
      <c r="G3670">
        <v>2.9603999999999999</v>
      </c>
      <c r="H3670">
        <v>0</v>
      </c>
    </row>
    <row r="3671" spans="1:16" x14ac:dyDescent="0.2">
      <c r="A3671">
        <f t="shared" si="394"/>
        <v>2802</v>
      </c>
      <c r="B3671">
        <f t="shared" si="395"/>
        <v>72</v>
      </c>
      <c r="C3671" s="10" t="str">
        <f>IF(B3671=B3670," ",(LOOKUP(B3671,'Co List'!$A$3:$A$362,'Co List'!$B$3:$B$362)))</f>
        <v xml:space="preserve"> </v>
      </c>
      <c r="D3671" s="6" t="s">
        <v>410</v>
      </c>
      <c r="E3671">
        <v>0</v>
      </c>
      <c r="F3671">
        <v>2.9332908</v>
      </c>
      <c r="G3671">
        <v>2.7276444440000001</v>
      </c>
      <c r="H3671">
        <v>0</v>
      </c>
    </row>
    <row r="3672" spans="1:16" x14ac:dyDescent="0.2">
      <c r="A3672">
        <f t="shared" si="394"/>
        <v>2803</v>
      </c>
      <c r="B3672">
        <f t="shared" si="395"/>
        <v>72</v>
      </c>
      <c r="C3672" s="10" t="str">
        <f>IF(B3672=B3671," ",(LOOKUP(B3672,'Co List'!$A$3:$A$362,'Co List'!$B$3:$B$362)))</f>
        <v xml:space="preserve"> </v>
      </c>
      <c r="D3672" s="6" t="s">
        <v>411</v>
      </c>
      <c r="E3672">
        <v>0</v>
      </c>
      <c r="F3672">
        <v>2.9332908</v>
      </c>
      <c r="G3672">
        <v>2.7276444440000001</v>
      </c>
      <c r="H3672">
        <v>0</v>
      </c>
    </row>
    <row r="3673" spans="1:16" x14ac:dyDescent="0.2">
      <c r="A3673">
        <f t="shared" si="394"/>
        <v>2804</v>
      </c>
      <c r="B3673">
        <f t="shared" si="395"/>
        <v>72</v>
      </c>
      <c r="C3673" s="10" t="str">
        <f>IF(B3673=B3672," ",(LOOKUP(B3673,'Co List'!$A$3:$A$362,'Co List'!$B$3:$B$362)))</f>
        <v xml:space="preserve"> </v>
      </c>
      <c r="D3673" s="6" t="s">
        <v>412</v>
      </c>
      <c r="E3673">
        <v>0</v>
      </c>
      <c r="F3673">
        <v>-0.26410920000000004</v>
      </c>
      <c r="G3673">
        <v>-0.23275555599999986</v>
      </c>
      <c r="H3673">
        <v>0</v>
      </c>
    </row>
    <row r="3674" spans="1:16" ht="13.5" thickBot="1" x14ac:dyDescent="0.25">
      <c r="A3674">
        <f t="shared" si="394"/>
        <v>2805</v>
      </c>
      <c r="B3674">
        <f t="shared" si="395"/>
        <v>72</v>
      </c>
      <c r="C3674" s="10" t="str">
        <f>IF(B3674=B3673," ",(LOOKUP(B3674,'Co List'!$A$3:$A$362,'Co List'!$B$3:$B$362)))</f>
        <v xml:space="preserve"> </v>
      </c>
      <c r="D3674" s="9" t="s">
        <v>413</v>
      </c>
      <c r="E3674">
        <v>0</v>
      </c>
      <c r="F3674">
        <v>3</v>
      </c>
      <c r="G3674">
        <v>12</v>
      </c>
      <c r="H3674">
        <v>0</v>
      </c>
    </row>
    <row r="3675" spans="1:16" ht="15" x14ac:dyDescent="0.25">
      <c r="A3675">
        <f t="shared" si="394"/>
        <v>2806</v>
      </c>
      <c r="B3675">
        <f t="shared" si="395"/>
        <v>73</v>
      </c>
      <c r="C3675" s="10" t="str">
        <f>IF(B3675=B3674," ",(LOOKUP(B3675,'Co List'!$A$3:$A$362,'Co List'!$B$3:$B$362)))</f>
        <v>BSL LTD.</v>
      </c>
      <c r="D3675" s="4" t="s">
        <v>362</v>
      </c>
      <c r="E3675">
        <v>82.974412224169328</v>
      </c>
      <c r="F3675">
        <v>83.554886990320668</v>
      </c>
      <c r="G3675">
        <v>83.835082482450446</v>
      </c>
      <c r="H3675">
        <v>84.317266338731429</v>
      </c>
      <c r="J3675">
        <f t="shared" ref="J3675" si="396">COUNTIF(E3717:H3717,0)</f>
        <v>0</v>
      </c>
      <c r="K3675">
        <f>SUM(E3675:H3675)/(4-J3675)</f>
        <v>83.670412008917964</v>
      </c>
      <c r="L3675">
        <f>SUM(E3685:H3685)/(4-J3675)</f>
        <v>46004.374423072484</v>
      </c>
      <c r="M3675">
        <f>E3685</f>
        <v>42477.682431335474</v>
      </c>
      <c r="N3675">
        <f t="shared" ref="N3675" si="397">F3685</f>
        <v>43771.426408046325</v>
      </c>
      <c r="O3675">
        <f t="shared" ref="O3675" si="398">G3685</f>
        <v>46754.358634959484</v>
      </c>
      <c r="P3675">
        <f t="shared" ref="P3675" si="399">H3685</f>
        <v>51014.030217948661</v>
      </c>
    </row>
    <row r="3676" spans="1:16" x14ac:dyDescent="0.2">
      <c r="A3676">
        <f t="shared" si="394"/>
        <v>2807</v>
      </c>
      <c r="B3676">
        <f t="shared" si="395"/>
        <v>73</v>
      </c>
      <c r="C3676" s="10" t="str">
        <f>IF(B3676=B3675," ",(LOOKUP(B3676,'Co List'!$A$3:$A$362,'Co List'!$B$3:$B$362)))</f>
        <v xml:space="preserve"> </v>
      </c>
      <c r="D3676" s="6" t="s">
        <v>364</v>
      </c>
      <c r="E3676">
        <v>4.0517799999999999</v>
      </c>
      <c r="F3676">
        <v>4.0337910453819976</v>
      </c>
      <c r="G3676">
        <v>4.0517799999999999</v>
      </c>
      <c r="H3676">
        <v>4.0517799999999999</v>
      </c>
    </row>
    <row r="3677" spans="1:16" x14ac:dyDescent="0.2">
      <c r="A3677">
        <f t="shared" si="394"/>
        <v>2808</v>
      </c>
      <c r="B3677">
        <f t="shared" si="395"/>
        <v>73</v>
      </c>
      <c r="C3677" s="10" t="str">
        <f>IF(B3677=B3676," ",(LOOKUP(B3677,'Co List'!$A$3:$A$362,'Co List'!$B$3:$B$362)))</f>
        <v xml:space="preserve"> </v>
      </c>
      <c r="D3677" s="6" t="s">
        <v>365</v>
      </c>
      <c r="E3677">
        <v>0.80271362448965045</v>
      </c>
      <c r="F3677">
        <v>0.79016840948209421</v>
      </c>
      <c r="G3677">
        <v>0.77948627991731168</v>
      </c>
      <c r="H3677">
        <v>0.78019172529936887</v>
      </c>
    </row>
    <row r="3678" spans="1:16" x14ac:dyDescent="0.2">
      <c r="A3678">
        <f t="shared" si="394"/>
        <v>2809</v>
      </c>
      <c r="B3678">
        <f t="shared" si="395"/>
        <v>73</v>
      </c>
      <c r="C3678" s="10" t="str">
        <f>IF(B3678=B3677," ",(LOOKUP(B3678,'Co List'!$A$3:$A$362,'Co List'!$B$3:$B$362)))</f>
        <v xml:space="preserve"> </v>
      </c>
      <c r="D3678" s="7" t="s">
        <v>366</v>
      </c>
      <c r="E3678">
        <v>19.508442376841863</v>
      </c>
      <c r="F3678">
        <v>16.15658733502374</v>
      </c>
      <c r="G3678">
        <v>15.398464787721728</v>
      </c>
      <c r="H3678">
        <v>17.239128892250829</v>
      </c>
    </row>
    <row r="3679" spans="1:16" x14ac:dyDescent="0.2">
      <c r="A3679">
        <f t="shared" si="394"/>
        <v>2810</v>
      </c>
      <c r="B3679">
        <f t="shared" si="395"/>
        <v>73</v>
      </c>
      <c r="C3679" s="10" t="str">
        <f>IF(B3679=B3678," ",(LOOKUP(B3679,'Co List'!$A$3:$A$362,'Co List'!$B$3:$B$362)))</f>
        <v xml:space="preserve"> </v>
      </c>
      <c r="D3679" s="6" t="s">
        <v>367</v>
      </c>
      <c r="E3679">
        <v>1120783.1776077962</v>
      </c>
      <c r="F3679">
        <v>773346.75632590672</v>
      </c>
      <c r="G3679">
        <v>35964891.257661141</v>
      </c>
      <c r="H3679">
        <v>14575437.205128187</v>
      </c>
    </row>
    <row r="3680" spans="1:16" x14ac:dyDescent="0.2">
      <c r="A3680">
        <f t="shared" si="394"/>
        <v>2811</v>
      </c>
      <c r="B3680">
        <f t="shared" si="395"/>
        <v>73</v>
      </c>
      <c r="C3680" s="10" t="str">
        <f>IF(B3680=B3679," ",(LOOKUP(B3680,'Co List'!$A$3:$A$362,'Co List'!$B$3:$B$362)))</f>
        <v xml:space="preserve"> </v>
      </c>
      <c r="D3680" s="6" t="s">
        <v>368</v>
      </c>
      <c r="E3680">
        <v>0.41280546580500954</v>
      </c>
      <c r="F3680">
        <v>0.42528736721057037</v>
      </c>
      <c r="G3680">
        <v>0.45426982214647482</v>
      </c>
      <c r="H3680">
        <v>0.49565719882968329</v>
      </c>
    </row>
    <row r="3681" spans="1:8" x14ac:dyDescent="0.2">
      <c r="A3681">
        <f t="shared" si="394"/>
        <v>2812</v>
      </c>
      <c r="B3681">
        <f t="shared" si="395"/>
        <v>73</v>
      </c>
      <c r="C3681" s="10" t="str">
        <f>IF(B3681=B3680," ",(LOOKUP(B3681,'Co List'!$A$3:$A$362,'Co List'!$B$3:$B$362)))</f>
        <v xml:space="preserve"> </v>
      </c>
      <c r="D3681" s="6" t="s">
        <v>369</v>
      </c>
      <c r="E3681">
        <v>143.74850230570379</v>
      </c>
      <c r="F3681">
        <v>123.19568367026829</v>
      </c>
      <c r="G3681">
        <v>141.72282096077441</v>
      </c>
      <c r="H3681">
        <v>154.12093721434641</v>
      </c>
    </row>
    <row r="3682" spans="1:8" x14ac:dyDescent="0.2">
      <c r="A3682">
        <f t="shared" si="394"/>
        <v>2813</v>
      </c>
      <c r="B3682">
        <f t="shared" si="395"/>
        <v>73</v>
      </c>
      <c r="C3682" s="10" t="str">
        <f>IF(B3682=B3681," ",(LOOKUP(B3682,'Co List'!$A$3:$A$362,'Co List'!$B$3:$B$362)))</f>
        <v xml:space="preserve"> </v>
      </c>
      <c r="D3682" s="6" t="s">
        <v>370</v>
      </c>
      <c r="E3682">
        <v>0</v>
      </c>
      <c r="F3682">
        <v>0</v>
      </c>
      <c r="G3682">
        <v>0</v>
      </c>
      <c r="H3682">
        <v>0</v>
      </c>
    </row>
    <row r="3683" spans="1:8" x14ac:dyDescent="0.2">
      <c r="A3683">
        <f t="shared" si="394"/>
        <v>2814</v>
      </c>
      <c r="B3683">
        <f t="shared" si="395"/>
        <v>73</v>
      </c>
      <c r="C3683" s="10" t="str">
        <f>IF(B3683=B3682," ",(LOOKUP(B3683,'Co List'!$A$3:$A$362,'Co List'!$B$3:$B$362)))</f>
        <v xml:space="preserve"> </v>
      </c>
      <c r="D3683" s="6" t="s">
        <v>371</v>
      </c>
      <c r="E3683">
        <v>65.609545374107128</v>
      </c>
      <c r="F3683">
        <v>66.468020863451869</v>
      </c>
      <c r="G3683">
        <v>70.062198228405848</v>
      </c>
      <c r="H3683">
        <v>73.458554028131758</v>
      </c>
    </row>
    <row r="3684" spans="1:8" x14ac:dyDescent="0.2">
      <c r="A3684">
        <f t="shared" si="394"/>
        <v>2815</v>
      </c>
      <c r="B3684">
        <f t="shared" si="395"/>
        <v>73</v>
      </c>
      <c r="C3684" s="10" t="str">
        <f>IF(B3684=B3683," ",(LOOKUP(B3684,'Co List'!$A$3:$A$362,'Co List'!$B$3:$B$362)))</f>
        <v xml:space="preserve"> </v>
      </c>
      <c r="D3684" s="6" t="s">
        <v>372</v>
      </c>
      <c r="E3684">
        <v>34.390454625892886</v>
      </c>
      <c r="F3684">
        <v>33.531979136548138</v>
      </c>
      <c r="G3684">
        <v>29.937801771594142</v>
      </c>
      <c r="H3684">
        <v>26.541445971868239</v>
      </c>
    </row>
    <row r="3685" spans="1:8" x14ac:dyDescent="0.2">
      <c r="A3685">
        <f t="shared" si="394"/>
        <v>2816</v>
      </c>
      <c r="B3685">
        <f t="shared" si="395"/>
        <v>73</v>
      </c>
      <c r="C3685" s="10" t="str">
        <f>IF(B3685=B3684," ",(LOOKUP(B3685,'Co List'!$A$3:$A$362,'Co List'!$B$3:$B$362)))</f>
        <v xml:space="preserve"> </v>
      </c>
      <c r="D3685" s="6" t="s">
        <v>373</v>
      </c>
      <c r="E3685">
        <v>42477.682431335474</v>
      </c>
      <c r="F3685">
        <v>43771.426408046325</v>
      </c>
      <c r="G3685">
        <v>46754.358634959484</v>
      </c>
      <c r="H3685">
        <v>51014.030217948661</v>
      </c>
    </row>
    <row r="3686" spans="1:8" x14ac:dyDescent="0.2">
      <c r="A3686">
        <f t="shared" si="394"/>
        <v>2817</v>
      </c>
      <c r="B3686">
        <f t="shared" si="395"/>
        <v>73</v>
      </c>
      <c r="C3686" s="10" t="str">
        <f>IF(B3686=B3685," ",(LOOKUP(B3686,'Co List'!$A$3:$A$362,'Co List'!$B$3:$B$362)))</f>
        <v xml:space="preserve"> </v>
      </c>
      <c r="D3686" s="6" t="s">
        <v>374</v>
      </c>
      <c r="E3686">
        <v>42358.13988160497</v>
      </c>
      <c r="F3686">
        <v>43663.257394227403</v>
      </c>
      <c r="G3686">
        <v>46650.848446588396</v>
      </c>
      <c r="H3686">
        <v>50914.408410746124</v>
      </c>
    </row>
    <row r="3687" spans="1:8" x14ac:dyDescent="0.2">
      <c r="A3687">
        <f t="shared" si="394"/>
        <v>2818</v>
      </c>
      <c r="B3687">
        <f t="shared" si="395"/>
        <v>73</v>
      </c>
      <c r="C3687" s="10" t="str">
        <f>IF(B3687=B3686," ",(LOOKUP(B3687,'Co List'!$A$3:$A$362,'Co List'!$B$3:$B$362)))</f>
        <v xml:space="preserve"> </v>
      </c>
      <c r="D3687" s="6" t="s">
        <v>375</v>
      </c>
      <c r="E3687">
        <v>46.097994409147198</v>
      </c>
      <c r="F3687">
        <v>39.788915187444381</v>
      </c>
      <c r="G3687">
        <v>37.737632028905374</v>
      </c>
      <c r="H3687">
        <v>36.209438496793496</v>
      </c>
    </row>
    <row r="3688" spans="1:8" x14ac:dyDescent="0.2">
      <c r="A3688">
        <f t="shared" si="394"/>
        <v>2819</v>
      </c>
      <c r="B3688">
        <f t="shared" si="395"/>
        <v>73</v>
      </c>
      <c r="C3688" s="10" t="str">
        <f>IF(B3688=B3687," ",(LOOKUP(B3688,'Co List'!$A$3:$A$362,'Co List'!$B$3:$B$362)))</f>
        <v xml:space="preserve"> </v>
      </c>
      <c r="D3688" s="6" t="s">
        <v>376</v>
      </c>
      <c r="E3688">
        <v>73.444555321360269</v>
      </c>
      <c r="F3688">
        <v>68.380098631480024</v>
      </c>
      <c r="G3688">
        <v>65.772556342188025</v>
      </c>
      <c r="H3688">
        <v>63.412368705746175</v>
      </c>
    </row>
    <row r="3689" spans="1:8" x14ac:dyDescent="0.2">
      <c r="A3689">
        <f t="shared" si="394"/>
        <v>2820</v>
      </c>
      <c r="B3689">
        <f t="shared" si="395"/>
        <v>73</v>
      </c>
      <c r="C3689" s="10" t="str">
        <f>IF(B3689=B3688," ",(LOOKUP(B3689,'Co List'!$A$3:$A$362,'Co List'!$B$3:$B$362)))</f>
        <v xml:space="preserve"> </v>
      </c>
      <c r="D3689" s="6" t="s">
        <v>377</v>
      </c>
      <c r="E3689">
        <v>27869.414328656174</v>
      </c>
      <c r="F3689">
        <v>29094.000837130712</v>
      </c>
      <c r="G3689">
        <v>32757.131427245102</v>
      </c>
      <c r="H3689">
        <v>37474.168949579282</v>
      </c>
    </row>
    <row r="3690" spans="1:8" ht="15" x14ac:dyDescent="0.25">
      <c r="A3690">
        <f t="shared" si="394"/>
        <v>2821</v>
      </c>
      <c r="B3690">
        <f t="shared" si="395"/>
        <v>73</v>
      </c>
      <c r="C3690" s="10" t="str">
        <f>IF(B3690=B3689," ",(LOOKUP(B3690,'Co List'!$A$3:$A$362,'Co List'!$B$3:$B$362)))</f>
        <v xml:space="preserve"> </v>
      </c>
      <c r="D3690" s="8" t="s">
        <v>378</v>
      </c>
      <c r="E3690">
        <v>25319.79</v>
      </c>
      <c r="F3690">
        <v>28572.719999999998</v>
      </c>
      <c r="G3690">
        <v>32274.059999999998</v>
      </c>
      <c r="H3690">
        <v>37096.799999999996</v>
      </c>
    </row>
    <row r="3691" spans="1:8" ht="15" x14ac:dyDescent="0.25">
      <c r="A3691">
        <f t="shared" si="394"/>
        <v>2822</v>
      </c>
      <c r="B3691">
        <f t="shared" si="395"/>
        <v>73</v>
      </c>
      <c r="C3691" s="10" t="str">
        <f>IF(B3691=B3690," ",(LOOKUP(B3691,'Co List'!$A$3:$A$362,'Co List'!$B$3:$B$362)))</f>
        <v xml:space="preserve"> </v>
      </c>
      <c r="D3691" s="8" t="s">
        <v>379</v>
      </c>
      <c r="E3691">
        <v>2549.6243286561757</v>
      </c>
      <c r="F3691">
        <v>521.28083713070919</v>
      </c>
      <c r="G3691">
        <v>483.07142724510584</v>
      </c>
      <c r="H3691">
        <v>377.36894957928638</v>
      </c>
    </row>
    <row r="3692" spans="1:8" ht="15" x14ac:dyDescent="0.25">
      <c r="A3692">
        <f t="shared" si="394"/>
        <v>2823</v>
      </c>
      <c r="B3692">
        <f t="shared" si="395"/>
        <v>73</v>
      </c>
      <c r="C3692" s="10" t="str">
        <f>IF(B3692=B3691," ",(LOOKUP(B3692,'Co List'!$A$3:$A$362,'Co List'!$B$3:$B$362)))</f>
        <v xml:space="preserve"> </v>
      </c>
      <c r="D3692" s="8" t="s">
        <v>380</v>
      </c>
      <c r="E3692">
        <v>0</v>
      </c>
      <c r="F3692">
        <v>5.4569682106375694E-12</v>
      </c>
      <c r="G3692">
        <v>-1.7053025658242404E-12</v>
      </c>
      <c r="H3692">
        <v>0</v>
      </c>
    </row>
    <row r="3693" spans="1:8" ht="15" x14ac:dyDescent="0.25">
      <c r="A3693">
        <f t="shared" si="394"/>
        <v>2824</v>
      </c>
      <c r="B3693">
        <f t="shared" si="395"/>
        <v>73</v>
      </c>
      <c r="C3693" s="10" t="str">
        <f>IF(B3693=B3692," ",(LOOKUP(B3693,'Co List'!$A$3:$A$362,'Co List'!$B$3:$B$362)))</f>
        <v xml:space="preserve"> </v>
      </c>
      <c r="D3693" s="8" t="s">
        <v>381</v>
      </c>
      <c r="E3693">
        <v>14608.2681026793</v>
      </c>
      <c r="F3693">
        <v>14677.425570915615</v>
      </c>
      <c r="G3693">
        <v>13997.227207714381</v>
      </c>
      <c r="H3693">
        <v>13539.861268369381</v>
      </c>
    </row>
    <row r="3694" spans="1:8" ht="15" x14ac:dyDescent="0.25">
      <c r="A3694">
        <f t="shared" si="394"/>
        <v>2825</v>
      </c>
      <c r="B3694">
        <f t="shared" si="395"/>
        <v>73</v>
      </c>
      <c r="C3694" s="10" t="str">
        <f>IF(B3694=B3693," ",(LOOKUP(B3694,'Co List'!$A$3:$A$362,'Co List'!$B$3:$B$362)))</f>
        <v xml:space="preserve"> </v>
      </c>
      <c r="D3694" s="8" t="s">
        <v>382</v>
      </c>
      <c r="E3694">
        <v>14608.2681026793</v>
      </c>
      <c r="F3694">
        <v>14408.856553124881</v>
      </c>
      <c r="G3694">
        <v>13997.227207714381</v>
      </c>
      <c r="H3694">
        <v>13539.861268369381</v>
      </c>
    </row>
    <row r="3695" spans="1:8" ht="15" x14ac:dyDescent="0.25">
      <c r="A3695">
        <f t="shared" si="394"/>
        <v>2826</v>
      </c>
      <c r="B3695">
        <f t="shared" si="395"/>
        <v>73</v>
      </c>
      <c r="C3695" s="10" t="str">
        <f>IF(B3695=B3694," ",(LOOKUP(B3695,'Co List'!$A$3:$A$362,'Co List'!$B$3:$B$362)))</f>
        <v xml:space="preserve"> </v>
      </c>
      <c r="D3695" s="8" t="s">
        <v>383</v>
      </c>
      <c r="E3695">
        <v>0</v>
      </c>
      <c r="F3695">
        <v>268.56901779073496</v>
      </c>
      <c r="G3695">
        <v>0</v>
      </c>
      <c r="H3695">
        <v>0</v>
      </c>
    </row>
    <row r="3696" spans="1:8" x14ac:dyDescent="0.2">
      <c r="A3696">
        <f t="shared" si="394"/>
        <v>2827</v>
      </c>
      <c r="B3696">
        <f t="shared" si="395"/>
        <v>73</v>
      </c>
      <c r="C3696" s="10" t="str">
        <f>IF(B3696=B3695," ",(LOOKUP(B3696,'Co List'!$A$3:$A$362,'Co List'!$B$3:$B$362)))</f>
        <v xml:space="preserve"> </v>
      </c>
      <c r="D3696" s="6" t="s">
        <v>384</v>
      </c>
      <c r="E3696">
        <v>0</v>
      </c>
      <c r="F3696">
        <v>0</v>
      </c>
      <c r="G3696">
        <v>0</v>
      </c>
      <c r="H3696">
        <v>0</v>
      </c>
    </row>
    <row r="3697" spans="1:8" x14ac:dyDescent="0.2">
      <c r="A3697">
        <f t="shared" si="394"/>
        <v>2828</v>
      </c>
      <c r="B3697">
        <f t="shared" si="395"/>
        <v>73</v>
      </c>
      <c r="C3697" s="10" t="str">
        <f>IF(B3697=B3696," ",(LOOKUP(B3697,'Co List'!$A$3:$A$362,'Co List'!$B$3:$B$362)))</f>
        <v xml:space="preserve"> </v>
      </c>
      <c r="D3697" s="6" t="s">
        <v>385</v>
      </c>
      <c r="E3697">
        <v>3605.3951849999999</v>
      </c>
      <c r="F3697">
        <v>3638.6182144260456</v>
      </c>
      <c r="G3697">
        <v>3454.5871710000001</v>
      </c>
      <c r="H3697">
        <v>3341.706921</v>
      </c>
    </row>
    <row r="3698" spans="1:8" x14ac:dyDescent="0.2">
      <c r="A3698">
        <f t="shared" si="394"/>
        <v>2829</v>
      </c>
      <c r="B3698">
        <f t="shared" si="395"/>
        <v>73</v>
      </c>
      <c r="C3698" s="10" t="str">
        <f>IF(B3698=B3697," ",(LOOKUP(B3698,'Co List'!$A$3:$A$362,'Co List'!$B$3:$B$362)))</f>
        <v xml:space="preserve"> </v>
      </c>
      <c r="D3698" s="6" t="s">
        <v>386</v>
      </c>
      <c r="E3698">
        <v>3605.3951849999999</v>
      </c>
      <c r="F3698">
        <v>3556.179396</v>
      </c>
      <c r="G3698">
        <v>3454.5871710000001</v>
      </c>
      <c r="H3698">
        <v>3341.706921</v>
      </c>
    </row>
    <row r="3699" spans="1:8" x14ac:dyDescent="0.2">
      <c r="A3699">
        <f t="shared" si="394"/>
        <v>2830</v>
      </c>
      <c r="B3699">
        <f t="shared" si="395"/>
        <v>73</v>
      </c>
      <c r="C3699" s="10" t="str">
        <f>IF(B3699=B3698," ",(LOOKUP(B3699,'Co List'!$A$3:$A$362,'Co List'!$B$3:$B$362)))</f>
        <v xml:space="preserve"> </v>
      </c>
      <c r="D3699" s="6" t="s">
        <v>387</v>
      </c>
      <c r="E3699">
        <v>0</v>
      </c>
      <c r="F3699">
        <v>0</v>
      </c>
      <c r="G3699">
        <v>0</v>
      </c>
      <c r="H3699">
        <v>0</v>
      </c>
    </row>
    <row r="3700" spans="1:8" x14ac:dyDescent="0.2">
      <c r="A3700">
        <f t="shared" si="394"/>
        <v>2831</v>
      </c>
      <c r="B3700">
        <f t="shared" si="395"/>
        <v>73</v>
      </c>
      <c r="C3700" s="10" t="str">
        <f>IF(B3700=B3699," ",(LOOKUP(B3700,'Co List'!$A$3:$A$362,'Co List'!$B$3:$B$362)))</f>
        <v xml:space="preserve"> </v>
      </c>
      <c r="D3700" s="6" t="s">
        <v>388</v>
      </c>
      <c r="E3700">
        <v>0</v>
      </c>
      <c r="F3700">
        <v>0</v>
      </c>
      <c r="G3700">
        <v>0</v>
      </c>
      <c r="H3700">
        <v>0</v>
      </c>
    </row>
    <row r="3701" spans="1:8" x14ac:dyDescent="0.2">
      <c r="A3701">
        <f t="shared" si="394"/>
        <v>2832</v>
      </c>
      <c r="B3701">
        <f t="shared" si="395"/>
        <v>73</v>
      </c>
      <c r="C3701" s="10" t="str">
        <f>IF(B3701=B3700," ",(LOOKUP(B3701,'Co List'!$A$3:$A$362,'Co List'!$B$3:$B$362)))</f>
        <v xml:space="preserve"> </v>
      </c>
      <c r="D3701" s="6" t="s">
        <v>389</v>
      </c>
      <c r="E3701">
        <v>0</v>
      </c>
      <c r="F3701">
        <v>82.438818426045728</v>
      </c>
      <c r="G3701">
        <v>0</v>
      </c>
      <c r="H3701">
        <v>0</v>
      </c>
    </row>
    <row r="3702" spans="1:8" x14ac:dyDescent="0.2">
      <c r="A3702">
        <f t="shared" si="394"/>
        <v>2833</v>
      </c>
      <c r="B3702">
        <f t="shared" si="395"/>
        <v>73</v>
      </c>
      <c r="C3702" s="10" t="str">
        <f>IF(B3702=B3701," ",(LOOKUP(B3702,'Co List'!$A$3:$A$362,'Co List'!$B$3:$B$362)))</f>
        <v xml:space="preserve"> </v>
      </c>
      <c r="D3702" s="6" t="s">
        <v>390</v>
      </c>
      <c r="E3702">
        <v>0</v>
      </c>
      <c r="F3702">
        <v>0</v>
      </c>
      <c r="G3702">
        <v>0</v>
      </c>
      <c r="H3702">
        <v>0</v>
      </c>
    </row>
    <row r="3703" spans="1:8" x14ac:dyDescent="0.2">
      <c r="A3703">
        <f t="shared" si="394"/>
        <v>2834</v>
      </c>
      <c r="B3703">
        <f t="shared" si="395"/>
        <v>73</v>
      </c>
      <c r="C3703" s="10" t="str">
        <f>IF(B3703=B3702," ",(LOOKUP(B3703,'Co List'!$A$3:$A$362,'Co List'!$B$3:$B$362)))</f>
        <v xml:space="preserve"> </v>
      </c>
      <c r="D3703" s="6" t="s">
        <v>391</v>
      </c>
      <c r="E3703">
        <v>0</v>
      </c>
      <c r="F3703">
        <v>0</v>
      </c>
      <c r="G3703">
        <v>0</v>
      </c>
      <c r="H3703">
        <v>0</v>
      </c>
    </row>
    <row r="3704" spans="1:8" x14ac:dyDescent="0.2">
      <c r="A3704">
        <f t="shared" si="394"/>
        <v>2835</v>
      </c>
      <c r="B3704">
        <f t="shared" si="395"/>
        <v>73</v>
      </c>
      <c r="C3704" s="10" t="str">
        <f>IF(B3704=B3703," ",(LOOKUP(B3704,'Co List'!$A$3:$A$362,'Co List'!$B$3:$B$362)))</f>
        <v xml:space="preserve"> </v>
      </c>
      <c r="D3704" s="6" t="s">
        <v>392</v>
      </c>
      <c r="E3704">
        <v>0</v>
      </c>
      <c r="F3704">
        <v>0</v>
      </c>
      <c r="G3704">
        <v>0</v>
      </c>
      <c r="H3704">
        <v>0</v>
      </c>
    </row>
    <row r="3705" spans="1:8" x14ac:dyDescent="0.2">
      <c r="A3705">
        <f t="shared" si="394"/>
        <v>2836</v>
      </c>
      <c r="B3705">
        <f t="shared" si="395"/>
        <v>73</v>
      </c>
      <c r="C3705" s="10" t="str">
        <f>IF(B3705=B3704," ",(LOOKUP(B3705,'Co List'!$A$3:$A$362,'Co List'!$B$3:$B$362)))</f>
        <v xml:space="preserve"> </v>
      </c>
      <c r="D3705" s="6" t="s">
        <v>393</v>
      </c>
      <c r="E3705">
        <v>0</v>
      </c>
      <c r="F3705">
        <v>0</v>
      </c>
      <c r="G3705">
        <v>0</v>
      </c>
      <c r="H3705">
        <v>0</v>
      </c>
    </row>
    <row r="3706" spans="1:8" ht="15" x14ac:dyDescent="0.25">
      <c r="A3706">
        <f t="shared" si="394"/>
        <v>2837</v>
      </c>
      <c r="B3706">
        <f t="shared" si="395"/>
        <v>73</v>
      </c>
      <c r="C3706" s="10" t="str">
        <f>IF(B3706=B3705," ",(LOOKUP(B3706,'Co List'!$A$3:$A$362,'Co List'!$B$3:$B$362)))</f>
        <v xml:space="preserve"> </v>
      </c>
      <c r="D3706" s="8" t="s">
        <v>394</v>
      </c>
      <c r="E3706">
        <v>0</v>
      </c>
      <c r="F3706">
        <v>0</v>
      </c>
      <c r="G3706">
        <v>0</v>
      </c>
      <c r="H3706">
        <v>0</v>
      </c>
    </row>
    <row r="3707" spans="1:8" ht="15" x14ac:dyDescent="0.25">
      <c r="A3707">
        <f t="shared" si="394"/>
        <v>2838</v>
      </c>
      <c r="B3707">
        <f t="shared" si="395"/>
        <v>73</v>
      </c>
      <c r="C3707" s="10" t="str">
        <f>IF(B3707=B3706," ",(LOOKUP(B3707,'Co List'!$A$3:$A$362,'Co List'!$B$3:$B$362)))</f>
        <v xml:space="preserve"> </v>
      </c>
      <c r="D3707" s="8" t="s">
        <v>395</v>
      </c>
      <c r="E3707">
        <v>4.6135094200000006</v>
      </c>
      <c r="F3707">
        <v>6.6024439999999993</v>
      </c>
      <c r="G3707">
        <v>6.1792000829999996</v>
      </c>
      <c r="H3707">
        <v>5.6823693840000002</v>
      </c>
    </row>
    <row r="3708" spans="1:8" ht="15" x14ac:dyDescent="0.25">
      <c r="A3708">
        <f t="shared" si="394"/>
        <v>2839</v>
      </c>
      <c r="B3708">
        <f t="shared" si="395"/>
        <v>73</v>
      </c>
      <c r="C3708" s="10" t="str">
        <f>IF(B3708=B3707," ",(LOOKUP(B3708,'Co List'!$A$3:$A$362,'Co List'!$B$3:$B$362)))</f>
        <v xml:space="preserve"> </v>
      </c>
      <c r="D3708" s="8" t="s">
        <v>396</v>
      </c>
      <c r="E3708">
        <v>34719</v>
      </c>
      <c r="F3708">
        <v>36820</v>
      </c>
      <c r="G3708">
        <v>42024</v>
      </c>
      <c r="H3708">
        <v>48032</v>
      </c>
    </row>
    <row r="3709" spans="1:8" x14ac:dyDescent="0.2">
      <c r="A3709">
        <f t="shared" si="394"/>
        <v>2840</v>
      </c>
      <c r="B3709">
        <f t="shared" si="395"/>
        <v>73</v>
      </c>
      <c r="C3709" s="10" t="str">
        <f>IF(B3709=B3708," ",(LOOKUP(B3709,'Co List'!$A$3:$A$362,'Co List'!$B$3:$B$362)))</f>
        <v xml:space="preserve"> </v>
      </c>
      <c r="D3709" s="6" t="s">
        <v>397</v>
      </c>
      <c r="E3709">
        <v>31259</v>
      </c>
      <c r="F3709">
        <v>36168</v>
      </c>
      <c r="G3709">
        <v>41377</v>
      </c>
      <c r="H3709">
        <v>47560</v>
      </c>
    </row>
    <row r="3710" spans="1:8" x14ac:dyDescent="0.2">
      <c r="A3710">
        <f t="shared" si="394"/>
        <v>2841</v>
      </c>
      <c r="B3710">
        <f t="shared" si="395"/>
        <v>73</v>
      </c>
      <c r="C3710" s="10" t="str">
        <f>IF(B3710=B3709," ",(LOOKUP(B3710,'Co List'!$A$3:$A$362,'Co List'!$B$3:$B$362)))</f>
        <v xml:space="preserve"> </v>
      </c>
      <c r="D3710" s="6" t="s">
        <v>398</v>
      </c>
      <c r="E3710">
        <v>3460</v>
      </c>
      <c r="F3710">
        <v>652</v>
      </c>
      <c r="G3710">
        <v>647</v>
      </c>
      <c r="H3710">
        <v>472</v>
      </c>
    </row>
    <row r="3711" spans="1:8" x14ac:dyDescent="0.2">
      <c r="A3711">
        <f t="shared" si="394"/>
        <v>2842</v>
      </c>
      <c r="B3711">
        <f t="shared" si="395"/>
        <v>73</v>
      </c>
      <c r="C3711" s="10" t="str">
        <f>IF(B3711=B3710," ",(LOOKUP(B3711,'Co List'!$A$3:$A$362,'Co List'!$B$3:$B$362)))</f>
        <v xml:space="preserve"> </v>
      </c>
      <c r="D3711" s="6" t="s">
        <v>399</v>
      </c>
      <c r="E3711">
        <v>0</v>
      </c>
      <c r="F3711">
        <v>0</v>
      </c>
      <c r="G3711">
        <v>0</v>
      </c>
      <c r="H3711">
        <v>0</v>
      </c>
    </row>
    <row r="3712" spans="1:8" x14ac:dyDescent="0.2">
      <c r="A3712">
        <f t="shared" si="394"/>
        <v>2843</v>
      </c>
      <c r="B3712">
        <f t="shared" si="395"/>
        <v>73</v>
      </c>
      <c r="C3712" s="10" t="str">
        <f>IF(B3712=B3711," ",(LOOKUP(B3712,'Co List'!$A$3:$A$362,'Co List'!$B$3:$B$362)))</f>
        <v xml:space="preserve"> </v>
      </c>
      <c r="D3712" s="6" t="s">
        <v>400</v>
      </c>
      <c r="E3712">
        <v>0</v>
      </c>
      <c r="F3712">
        <v>0</v>
      </c>
      <c r="G3712">
        <v>0</v>
      </c>
      <c r="H3712">
        <v>0</v>
      </c>
    </row>
    <row r="3713" spans="1:16" x14ac:dyDescent="0.2">
      <c r="A3713">
        <f t="shared" si="394"/>
        <v>2844</v>
      </c>
      <c r="B3713">
        <f t="shared" si="395"/>
        <v>73</v>
      </c>
      <c r="C3713" s="10" t="str">
        <f>IF(B3713=B3712," ",(LOOKUP(B3713,'Co List'!$A$3:$A$362,'Co List'!$B$3:$B$362)))</f>
        <v xml:space="preserve"> </v>
      </c>
      <c r="D3713" s="6" t="s">
        <v>401</v>
      </c>
      <c r="E3713">
        <v>13.972773</v>
      </c>
      <c r="F3713">
        <v>14.64804</v>
      </c>
      <c r="G3713">
        <v>19.488567</v>
      </c>
      <c r="H3713">
        <v>23.92268</v>
      </c>
    </row>
    <row r="3714" spans="1:16" x14ac:dyDescent="0.2">
      <c r="A3714">
        <f t="shared" si="394"/>
        <v>2845</v>
      </c>
      <c r="B3714">
        <f t="shared" si="395"/>
        <v>73</v>
      </c>
      <c r="C3714" s="10" t="str">
        <f>IF(B3714=B3713," ",(LOOKUP(B3714,'Co List'!$A$3:$A$362,'Co List'!$B$3:$B$362)))</f>
        <v xml:space="preserve"> </v>
      </c>
      <c r="D3714" s="6" t="s">
        <v>402</v>
      </c>
      <c r="E3714">
        <v>3.3354400000000002</v>
      </c>
      <c r="F3714">
        <v>0.99951599999999996</v>
      </c>
      <c r="G3714">
        <v>1.9099440000000001</v>
      </c>
      <c r="H3714">
        <v>0.92134400000000005</v>
      </c>
    </row>
    <row r="3715" spans="1:16" x14ac:dyDescent="0.2">
      <c r="A3715">
        <f t="shared" si="394"/>
        <v>2846</v>
      </c>
      <c r="B3715">
        <f t="shared" si="395"/>
        <v>73</v>
      </c>
      <c r="C3715" s="10" t="str">
        <f>IF(B3715=B3714," ",(LOOKUP(B3715,'Co List'!$A$3:$A$362,'Co List'!$B$3:$B$362)))</f>
        <v xml:space="preserve"> </v>
      </c>
      <c r="D3715" s="6" t="s">
        <v>403</v>
      </c>
      <c r="E3715">
        <v>0</v>
      </c>
      <c r="F3715">
        <v>0</v>
      </c>
      <c r="G3715">
        <v>0</v>
      </c>
      <c r="H3715">
        <v>1.2212453270876722E-15</v>
      </c>
    </row>
    <row r="3716" spans="1:16" x14ac:dyDescent="0.2">
      <c r="A3716">
        <f t="shared" si="394"/>
        <v>2847</v>
      </c>
      <c r="B3716">
        <f t="shared" si="395"/>
        <v>73</v>
      </c>
      <c r="C3716" s="10" t="str">
        <f>IF(B3716=B3715," ",(LOOKUP(B3716,'Co List'!$A$3:$A$362,'Co List'!$B$3:$B$362)))</f>
        <v xml:space="preserve"> </v>
      </c>
      <c r="D3716" s="6" t="s">
        <v>404</v>
      </c>
      <c r="E3716" s="11">
        <v>17.308212999999999</v>
      </c>
      <c r="F3716" s="11">
        <v>15.647556</v>
      </c>
      <c r="G3716" s="11">
        <v>21.398510999999999</v>
      </c>
      <c r="H3716" s="11">
        <v>24.844024000000001</v>
      </c>
    </row>
    <row r="3717" spans="1:16" x14ac:dyDescent="0.2">
      <c r="A3717">
        <f t="shared" ref="A3717:A3780" si="400">IF(A3716&gt;0,A3716+1,(IF($C$1=C3717,1,0)))</f>
        <v>2848</v>
      </c>
      <c r="B3717">
        <f t="shared" ref="B3717:B3780" si="401">IF(D3717=$D$3,B3716+1,B3716)</f>
        <v>73</v>
      </c>
      <c r="C3717" s="10" t="str">
        <f>IF(B3717=B3716," ",(LOOKUP(B3717,'Co List'!$A$3:$A$362,'Co List'!$B$3:$B$362)))</f>
        <v xml:space="preserve"> </v>
      </c>
      <c r="D3717" s="6" t="s">
        <v>405</v>
      </c>
      <c r="E3717">
        <v>217.74</v>
      </c>
      <c r="F3717">
        <v>270.92</v>
      </c>
      <c r="G3717">
        <v>303.63</v>
      </c>
      <c r="H3717">
        <v>295.92</v>
      </c>
    </row>
    <row r="3718" spans="1:16" x14ac:dyDescent="0.2">
      <c r="A3718">
        <f t="shared" si="400"/>
        <v>2849</v>
      </c>
      <c r="B3718">
        <f t="shared" si="401"/>
        <v>73</v>
      </c>
      <c r="C3718" s="10" t="str">
        <f>IF(B3718=B3717," ",(LOOKUP(B3718,'Co List'!$A$3:$A$362,'Co List'!$B$3:$B$362)))</f>
        <v xml:space="preserve"> </v>
      </c>
      <c r="D3718" s="6" t="s">
        <v>406</v>
      </c>
      <c r="E3718">
        <v>29.55</v>
      </c>
      <c r="F3718">
        <v>35.53</v>
      </c>
      <c r="G3718">
        <v>32.99</v>
      </c>
      <c r="H3718">
        <v>33.1</v>
      </c>
    </row>
    <row r="3719" spans="1:16" x14ac:dyDescent="0.2">
      <c r="A3719">
        <f t="shared" si="400"/>
        <v>2850</v>
      </c>
      <c r="B3719">
        <f t="shared" si="401"/>
        <v>73</v>
      </c>
      <c r="C3719" s="10" t="str">
        <f>IF(B3719=B3718," ",(LOOKUP(B3719,'Co List'!$A$3:$A$362,'Co List'!$B$3:$B$362)))</f>
        <v xml:space="preserve"> </v>
      </c>
      <c r="D3719" s="6" t="s">
        <v>407</v>
      </c>
      <c r="E3719" s="11">
        <v>3.79</v>
      </c>
      <c r="F3719" s="11">
        <v>5.66</v>
      </c>
      <c r="G3719" s="11">
        <v>0.13</v>
      </c>
      <c r="H3719" s="11">
        <v>0.35</v>
      </c>
    </row>
    <row r="3720" spans="1:16" x14ac:dyDescent="0.2">
      <c r="A3720">
        <f t="shared" si="400"/>
        <v>2851</v>
      </c>
      <c r="B3720">
        <f t="shared" si="401"/>
        <v>73</v>
      </c>
      <c r="C3720" s="10" t="str">
        <f>IF(B3720=B3719," ",(LOOKUP(B3720,'Co List'!$A$3:$A$362,'Co List'!$B$3:$B$362)))</f>
        <v xml:space="preserve"> </v>
      </c>
      <c r="D3720" s="6" t="s">
        <v>408</v>
      </c>
      <c r="E3720">
        <v>10.29</v>
      </c>
      <c r="F3720">
        <v>10.292199999999999</v>
      </c>
      <c r="G3720">
        <v>10.292199999999999</v>
      </c>
      <c r="H3720">
        <v>10.292199999999999</v>
      </c>
    </row>
    <row r="3721" spans="1:16" x14ac:dyDescent="0.2">
      <c r="A3721">
        <f t="shared" si="400"/>
        <v>2852</v>
      </c>
      <c r="B3721">
        <f t="shared" si="401"/>
        <v>73</v>
      </c>
      <c r="C3721" s="10" t="str">
        <f>IF(B3721=B3720," ",(LOOKUP(B3721,'Co List'!$A$3:$A$362,'Co List'!$B$3:$B$362)))</f>
        <v xml:space="preserve"> </v>
      </c>
      <c r="D3721" s="6" t="s">
        <v>409</v>
      </c>
      <c r="E3721">
        <v>21.69</v>
      </c>
      <c r="F3721">
        <v>22.25</v>
      </c>
      <c r="G3721">
        <v>25.7</v>
      </c>
      <c r="H3721">
        <v>26.92</v>
      </c>
    </row>
    <row r="3722" spans="1:16" x14ac:dyDescent="0.2">
      <c r="A3722">
        <f t="shared" si="400"/>
        <v>2853</v>
      </c>
      <c r="B3722">
        <f t="shared" si="401"/>
        <v>73</v>
      </c>
      <c r="C3722" s="10" t="str">
        <f>IF(B3722=B3721," ",(LOOKUP(B3722,'Co List'!$A$3:$A$362,'Co List'!$B$3:$B$362)))</f>
        <v xml:space="preserve"> </v>
      </c>
      <c r="D3722" s="6" t="s">
        <v>410</v>
      </c>
      <c r="E3722">
        <v>23.338896419999998</v>
      </c>
      <c r="F3722">
        <v>22.3302513</v>
      </c>
      <c r="G3722">
        <v>27.941683083000001</v>
      </c>
      <c r="H3722">
        <v>30.774913384000001</v>
      </c>
    </row>
    <row r="3723" spans="1:16" x14ac:dyDescent="0.2">
      <c r="A3723">
        <f t="shared" si="400"/>
        <v>2854</v>
      </c>
      <c r="B3723">
        <f t="shared" si="401"/>
        <v>73</v>
      </c>
      <c r="C3723" s="10" t="str">
        <f>IF(B3723=B3722," ",(LOOKUP(B3723,'Co List'!$A$3:$A$362,'Co List'!$B$3:$B$362)))</f>
        <v xml:space="preserve"> </v>
      </c>
      <c r="D3723" s="6" t="s">
        <v>411</v>
      </c>
      <c r="E3723">
        <v>21.921722419999998</v>
      </c>
      <c r="F3723">
        <v>22.25</v>
      </c>
      <c r="G3723">
        <v>27.577711082999997</v>
      </c>
      <c r="H3723">
        <v>30.526393384000002</v>
      </c>
    </row>
    <row r="3724" spans="1:16" x14ac:dyDescent="0.2">
      <c r="A3724">
        <f t="shared" si="400"/>
        <v>2855</v>
      </c>
      <c r="B3724">
        <f t="shared" si="401"/>
        <v>73</v>
      </c>
      <c r="C3724" s="10" t="str">
        <f>IF(B3724=B3723," ",(LOOKUP(B3724,'Co List'!$A$3:$A$362,'Co List'!$B$3:$B$362)))</f>
        <v xml:space="preserve"> </v>
      </c>
      <c r="D3724" s="6" t="s">
        <v>412</v>
      </c>
      <c r="E3724">
        <v>0.23172241999999699</v>
      </c>
      <c r="F3724">
        <v>0</v>
      </c>
      <c r="G3724">
        <v>1.8777110829999977</v>
      </c>
      <c r="H3724">
        <v>3.6063933840000004</v>
      </c>
    </row>
    <row r="3725" spans="1:16" ht="13.5" thickBot="1" x14ac:dyDescent="0.25">
      <c r="A3725">
        <f t="shared" si="400"/>
        <v>2856</v>
      </c>
      <c r="B3725">
        <f t="shared" si="401"/>
        <v>73</v>
      </c>
      <c r="C3725" s="10" t="str">
        <f>IF(B3725=B3724," ",(LOOKUP(B3725,'Co List'!$A$3:$A$362,'Co List'!$B$3:$B$362)))</f>
        <v xml:space="preserve"> </v>
      </c>
      <c r="D3725" s="9" t="s">
        <v>413</v>
      </c>
      <c r="E3725">
        <v>12</v>
      </c>
      <c r="F3725">
        <v>12</v>
      </c>
      <c r="G3725">
        <v>12</v>
      </c>
      <c r="H3725">
        <v>12</v>
      </c>
    </row>
    <row r="3726" spans="1:16" ht="15" x14ac:dyDescent="0.25">
      <c r="A3726">
        <f t="shared" si="400"/>
        <v>2857</v>
      </c>
      <c r="B3726">
        <f t="shared" si="401"/>
        <v>74</v>
      </c>
      <c r="C3726" s="10" t="str">
        <f>IF(B3726=B3725," ",(LOOKUP(B3726,'Co List'!$A$3:$A$362,'Co List'!$B$3:$B$362)))</f>
        <v>CADILLA HEALTHCARE</v>
      </c>
      <c r="D3726" s="4" t="s">
        <v>362</v>
      </c>
      <c r="E3726">
        <v>51.138289683408487</v>
      </c>
      <c r="F3726">
        <v>52.585799236719865</v>
      </c>
      <c r="G3726">
        <v>52.483097087023282</v>
      </c>
      <c r="H3726">
        <v>54.993132618294062</v>
      </c>
      <c r="J3726">
        <f t="shared" ref="J3726" si="402">COUNTIF(E3768:H3768,0)</f>
        <v>0</v>
      </c>
      <c r="K3726">
        <f>SUM(E3726:H3726)/(4-J3726)</f>
        <v>52.800079656361419</v>
      </c>
      <c r="L3726">
        <f>SUM(E3736:H3736)/(4-J3726)</f>
        <v>108571.35611443687</v>
      </c>
      <c r="M3726">
        <f>E3736</f>
        <v>84295.100745906529</v>
      </c>
      <c r="N3726">
        <f t="shared" ref="N3726" si="403">F3736</f>
        <v>108434.21209996507</v>
      </c>
      <c r="O3726">
        <f t="shared" ref="O3726" si="404">G3736</f>
        <v>111169.8245746655</v>
      </c>
      <c r="P3726">
        <f t="shared" ref="P3726" si="405">H3736</f>
        <v>130386.28703721039</v>
      </c>
    </row>
    <row r="3727" spans="1:16" x14ac:dyDescent="0.2">
      <c r="A3727">
        <f t="shared" si="400"/>
        <v>2858</v>
      </c>
      <c r="B3727">
        <f t="shared" si="401"/>
        <v>74</v>
      </c>
      <c r="C3727" s="10" t="str">
        <f>IF(B3727=B3726," ",(LOOKUP(B3727,'Co List'!$A$3:$A$362,'Co List'!$B$3:$B$362)))</f>
        <v xml:space="preserve"> </v>
      </c>
      <c r="D3727" s="6" t="s">
        <v>364</v>
      </c>
      <c r="E3727">
        <v>3.2210761325221844</v>
      </c>
      <c r="F3727">
        <v>3.0801809634620505</v>
      </c>
      <c r="G3727">
        <v>3.1525231734219239</v>
      </c>
      <c r="H3727">
        <v>3.0916006735569468</v>
      </c>
    </row>
    <row r="3728" spans="1:16" x14ac:dyDescent="0.2">
      <c r="A3728">
        <f t="shared" si="400"/>
        <v>2859</v>
      </c>
      <c r="B3728">
        <f t="shared" si="401"/>
        <v>74</v>
      </c>
      <c r="C3728" s="10" t="str">
        <f>IF(B3728=B3727," ",(LOOKUP(B3728,'Co List'!$A$3:$A$362,'Co List'!$B$3:$B$362)))</f>
        <v xml:space="preserve"> </v>
      </c>
      <c r="D3728" s="6" t="s">
        <v>365</v>
      </c>
      <c r="E3728">
        <v>0.72996192450115993</v>
      </c>
      <c r="F3728">
        <v>0.73011090260128297</v>
      </c>
      <c r="G3728">
        <v>0.6990478376758158</v>
      </c>
      <c r="H3728">
        <v>0.71984675588577618</v>
      </c>
    </row>
    <row r="3729" spans="1:8" x14ac:dyDescent="0.2">
      <c r="A3729">
        <f t="shared" si="400"/>
        <v>2860</v>
      </c>
      <c r="B3729">
        <f t="shared" si="401"/>
        <v>74</v>
      </c>
      <c r="C3729" s="10" t="str">
        <f>IF(B3729=B3728," ",(LOOKUP(B3729,'Co List'!$A$3:$A$362,'Co List'!$B$3:$B$362)))</f>
        <v xml:space="preserve"> </v>
      </c>
      <c r="D3729" s="7" t="s">
        <v>366</v>
      </c>
      <c r="E3729">
        <v>4.5990016228875845</v>
      </c>
      <c r="F3729">
        <v>3.7131189295608351</v>
      </c>
      <c r="G3729">
        <v>3.5283047027632826</v>
      </c>
      <c r="H3729">
        <v>3.5472505111192532</v>
      </c>
    </row>
    <row r="3730" spans="1:8" x14ac:dyDescent="0.2">
      <c r="A3730">
        <f t="shared" si="400"/>
        <v>2861</v>
      </c>
      <c r="B3730">
        <f t="shared" si="401"/>
        <v>74</v>
      </c>
      <c r="C3730" s="10" t="str">
        <f>IF(B3730=B3729," ",(LOOKUP(B3730,'Co List'!$A$3:$A$362,'Co List'!$B$3:$B$362)))</f>
        <v xml:space="preserve"> </v>
      </c>
      <c r="D3730" s="6" t="s">
        <v>367</v>
      </c>
      <c r="E3730">
        <v>16748.480179993352</v>
      </c>
      <c r="F3730">
        <v>17764.451523585365</v>
      </c>
      <c r="G3730">
        <v>16907.958110215288</v>
      </c>
      <c r="H3730">
        <v>26150.4787479363</v>
      </c>
    </row>
    <row r="3731" spans="1:8" x14ac:dyDescent="0.2">
      <c r="A3731">
        <f t="shared" si="400"/>
        <v>2862</v>
      </c>
      <c r="B3731">
        <f t="shared" si="401"/>
        <v>74</v>
      </c>
      <c r="C3731" s="10" t="str">
        <f>IF(B3731=B3730," ",(LOOKUP(B3731,'Co List'!$A$3:$A$362,'Co List'!$B$3:$B$362)))</f>
        <v xml:space="preserve"> </v>
      </c>
      <c r="D3731" s="6" t="s">
        <v>368</v>
      </c>
      <c r="E3731">
        <v>0.12359985446613861</v>
      </c>
      <c r="F3731">
        <v>0.10589278525387213</v>
      </c>
      <c r="G3731">
        <v>0.10856428181119678</v>
      </c>
      <c r="H3731">
        <v>0.12733035843477578</v>
      </c>
    </row>
    <row r="3732" spans="1:8" x14ac:dyDescent="0.2">
      <c r="A3732">
        <f t="shared" si="400"/>
        <v>2863</v>
      </c>
      <c r="B3732">
        <f t="shared" si="401"/>
        <v>74</v>
      </c>
      <c r="C3732" s="10" t="str">
        <f>IF(B3732=B3731," ",(LOOKUP(B3732,'Co List'!$A$3:$A$362,'Co List'!$B$3:$B$362)))</f>
        <v xml:space="preserve"> </v>
      </c>
      <c r="D3732" s="6" t="s">
        <v>369</v>
      </c>
      <c r="E3732">
        <v>12.900994910607061</v>
      </c>
      <c r="F3732">
        <v>14.157750633237375</v>
      </c>
      <c r="G3732">
        <v>12.258223020693075</v>
      </c>
      <c r="H3732">
        <v>17.17416847170843</v>
      </c>
    </row>
    <row r="3733" spans="1:8" x14ac:dyDescent="0.2">
      <c r="A3733">
        <f t="shared" si="400"/>
        <v>2864</v>
      </c>
      <c r="B3733">
        <f t="shared" si="401"/>
        <v>74</v>
      </c>
      <c r="C3733" s="10" t="str">
        <f>IF(B3733=B3732," ",(LOOKUP(B3733,'Co List'!$A$3:$A$362,'Co List'!$B$3:$B$362)))</f>
        <v xml:space="preserve"> </v>
      </c>
      <c r="D3733" s="6" t="s">
        <v>370</v>
      </c>
      <c r="E3733">
        <v>0</v>
      </c>
      <c r="F3733">
        <v>0</v>
      </c>
      <c r="G3733">
        <v>0</v>
      </c>
      <c r="H3733">
        <v>0</v>
      </c>
    </row>
    <row r="3734" spans="1:8" x14ac:dyDescent="0.2">
      <c r="A3734">
        <f t="shared" si="400"/>
        <v>2865</v>
      </c>
      <c r="B3734">
        <f t="shared" si="401"/>
        <v>74</v>
      </c>
      <c r="C3734" s="10" t="str">
        <f>IF(B3734=B3733," ",(LOOKUP(B3734,'Co List'!$A$3:$A$362,'Co List'!$B$3:$B$362)))</f>
        <v xml:space="preserve"> </v>
      </c>
      <c r="D3734" s="6" t="s">
        <v>371</v>
      </c>
      <c r="E3734">
        <v>68.644624615847107</v>
      </c>
      <c r="F3734">
        <v>57.949887312086418</v>
      </c>
      <c r="G3734">
        <v>59.975148795093254</v>
      </c>
      <c r="H3734">
        <v>57.045320505615621</v>
      </c>
    </row>
    <row r="3735" spans="1:8" x14ac:dyDescent="0.2">
      <c r="A3735">
        <f t="shared" si="400"/>
        <v>2866</v>
      </c>
      <c r="B3735">
        <f t="shared" si="401"/>
        <v>74</v>
      </c>
      <c r="C3735" s="10" t="str">
        <f>IF(B3735=B3734," ",(LOOKUP(B3735,'Co List'!$A$3:$A$362,'Co List'!$B$3:$B$362)))</f>
        <v xml:space="preserve"> </v>
      </c>
      <c r="D3735" s="6" t="s">
        <v>372</v>
      </c>
      <c r="E3735">
        <v>31.3553753841529</v>
      </c>
      <c r="F3735">
        <v>42.050112687913597</v>
      </c>
      <c r="G3735">
        <v>40.024851204906739</v>
      </c>
      <c r="H3735">
        <v>42.954679494384372</v>
      </c>
    </row>
    <row r="3736" spans="1:8" x14ac:dyDescent="0.2">
      <c r="A3736">
        <f t="shared" si="400"/>
        <v>2867</v>
      </c>
      <c r="B3736">
        <f t="shared" si="401"/>
        <v>74</v>
      </c>
      <c r="C3736" s="10" t="str">
        <f>IF(B3736=B3735," ",(LOOKUP(B3736,'Co List'!$A$3:$A$362,'Co List'!$B$3:$B$362)))</f>
        <v xml:space="preserve"> </v>
      </c>
      <c r="D3736" s="6" t="s">
        <v>373</v>
      </c>
      <c r="E3736">
        <v>84295.100745906529</v>
      </c>
      <c r="F3736">
        <v>108434.21209996507</v>
      </c>
      <c r="G3736">
        <v>111169.8245746655</v>
      </c>
      <c r="H3736">
        <v>130386.28703721039</v>
      </c>
    </row>
    <row r="3737" spans="1:8" x14ac:dyDescent="0.2">
      <c r="A3737">
        <f t="shared" si="400"/>
        <v>2868</v>
      </c>
      <c r="B3737">
        <f t="shared" si="401"/>
        <v>74</v>
      </c>
      <c r="C3737" s="10" t="str">
        <f>IF(B3737=B3736," ",(LOOKUP(B3737,'Co List'!$A$3:$A$362,'Co List'!$B$3:$B$362)))</f>
        <v xml:space="preserve"> </v>
      </c>
      <c r="D3737" s="6" t="s">
        <v>374</v>
      </c>
      <c r="E3737">
        <v>83955.217393369501</v>
      </c>
      <c r="F3737">
        <v>108043.03750749839</v>
      </c>
      <c r="G3737">
        <v>110735.44078212626</v>
      </c>
      <c r="H3737">
        <v>129907.18896618742</v>
      </c>
    </row>
    <row r="3738" spans="1:8" x14ac:dyDescent="0.2">
      <c r="A3738">
        <f t="shared" si="400"/>
        <v>2869</v>
      </c>
      <c r="B3738">
        <f t="shared" si="401"/>
        <v>74</v>
      </c>
      <c r="C3738" s="10" t="str">
        <f>IF(B3738=B3737," ",(LOOKUP(B3738,'Co List'!$A$3:$A$362,'Co List'!$B$3:$B$362)))</f>
        <v xml:space="preserve"> </v>
      </c>
      <c r="D3738" s="6" t="s">
        <v>375</v>
      </c>
      <c r="E3738">
        <v>224.08127217477923</v>
      </c>
      <c r="F3738">
        <v>231.32831084718981</v>
      </c>
      <c r="G3738">
        <v>274.43401773381288</v>
      </c>
      <c r="H3738">
        <v>298.04959796661575</v>
      </c>
    </row>
    <row r="3739" spans="1:8" x14ac:dyDescent="0.2">
      <c r="A3739">
        <f t="shared" si="400"/>
        <v>2870</v>
      </c>
      <c r="B3739">
        <f t="shared" si="401"/>
        <v>74</v>
      </c>
      <c r="C3739" s="10" t="str">
        <f>IF(B3739=B3738," ",(LOOKUP(B3739,'Co List'!$A$3:$A$362,'Co List'!$B$3:$B$362)))</f>
        <v xml:space="preserve"> </v>
      </c>
      <c r="D3739" s="6" t="s">
        <v>376</v>
      </c>
      <c r="E3739">
        <v>115.80208036226507</v>
      </c>
      <c r="F3739">
        <v>159.84628161950792</v>
      </c>
      <c r="G3739">
        <v>159.9497748054302</v>
      </c>
      <c r="H3739">
        <v>181.04847305637776</v>
      </c>
    </row>
    <row r="3740" spans="1:8" x14ac:dyDescent="0.2">
      <c r="A3740">
        <f t="shared" si="400"/>
        <v>2871</v>
      </c>
      <c r="B3740">
        <f t="shared" si="401"/>
        <v>74</v>
      </c>
      <c r="C3740" s="10" t="str">
        <f>IF(B3740=B3739," ",(LOOKUP(B3740,'Co List'!$A$3:$A$362,'Co List'!$B$3:$B$362)))</f>
        <v xml:space="preserve"> </v>
      </c>
      <c r="D3740" s="6" t="s">
        <v>377</v>
      </c>
      <c r="E3740">
        <v>57864.055476577669</v>
      </c>
      <c r="F3740">
        <v>62837.503719678527</v>
      </c>
      <c r="G3740">
        <v>66674.267703899779</v>
      </c>
      <c r="H3740">
        <v>74379.275335748622</v>
      </c>
    </row>
    <row r="3741" spans="1:8" ht="15" x14ac:dyDescent="0.25">
      <c r="A3741">
        <f t="shared" si="400"/>
        <v>2872</v>
      </c>
      <c r="B3741">
        <f t="shared" si="401"/>
        <v>74</v>
      </c>
      <c r="C3741" s="10" t="str">
        <f>IF(B3741=B3740," ",(LOOKUP(B3741,'Co List'!$A$3:$A$362,'Co List'!$B$3:$B$362)))</f>
        <v xml:space="preserve"> </v>
      </c>
      <c r="D3741" s="8" t="s">
        <v>378</v>
      </c>
      <c r="E3741">
        <v>39106.778130000006</v>
      </c>
      <c r="F3741">
        <v>45160.526169999997</v>
      </c>
      <c r="G3741">
        <v>49894.376999999993</v>
      </c>
      <c r="H3741">
        <v>60542.14841999999</v>
      </c>
    </row>
    <row r="3742" spans="1:8" ht="15" x14ac:dyDescent="0.25">
      <c r="A3742">
        <f t="shared" si="400"/>
        <v>2873</v>
      </c>
      <c r="B3742">
        <f t="shared" si="401"/>
        <v>74</v>
      </c>
      <c r="C3742" s="10" t="str">
        <f>IF(B3742=B3741," ",(LOOKUP(B3742,'Co List'!$A$3:$A$362,'Co List'!$B$3:$B$362)))</f>
        <v xml:space="preserve"> </v>
      </c>
      <c r="D3742" s="8" t="s">
        <v>379</v>
      </c>
      <c r="E3742">
        <v>10340.471768804737</v>
      </c>
      <c r="F3742">
        <v>8513.5764340043352</v>
      </c>
      <c r="G3742">
        <v>3849.6197887684325</v>
      </c>
      <c r="H3742">
        <v>2584.6175495754819</v>
      </c>
    </row>
    <row r="3743" spans="1:8" ht="15" x14ac:dyDescent="0.25">
      <c r="A3743">
        <f t="shared" si="400"/>
        <v>2874</v>
      </c>
      <c r="B3743">
        <f t="shared" si="401"/>
        <v>74</v>
      </c>
      <c r="C3743" s="10" t="str">
        <f>IF(B3743=B3742," ",(LOOKUP(B3743,'Co List'!$A$3:$A$362,'Co List'!$B$3:$B$362)))</f>
        <v xml:space="preserve"> </v>
      </c>
      <c r="D3743" s="8" t="s">
        <v>380</v>
      </c>
      <c r="E3743">
        <v>8416.805577772926</v>
      </c>
      <c r="F3743">
        <v>9163.4011156741944</v>
      </c>
      <c r="G3743">
        <v>12930.270915131354</v>
      </c>
      <c r="H3743">
        <v>11252.50936617315</v>
      </c>
    </row>
    <row r="3744" spans="1:8" ht="15" x14ac:dyDescent="0.25">
      <c r="A3744">
        <f t="shared" si="400"/>
        <v>2875</v>
      </c>
      <c r="B3744">
        <f t="shared" si="401"/>
        <v>74</v>
      </c>
      <c r="C3744" s="10" t="str">
        <f>IF(B3744=B3743," ",(LOOKUP(B3744,'Co List'!$A$3:$A$362,'Co List'!$B$3:$B$362)))</f>
        <v xml:space="preserve"> </v>
      </c>
      <c r="D3744" s="8" t="s">
        <v>381</v>
      </c>
      <c r="E3744">
        <v>26431.045269328861</v>
      </c>
      <c r="F3744">
        <v>45596.708380286545</v>
      </c>
      <c r="G3744">
        <v>44495.556870765715</v>
      </c>
      <c r="H3744">
        <v>56007.011701461764</v>
      </c>
    </row>
    <row r="3745" spans="1:8" ht="15" x14ac:dyDescent="0.25">
      <c r="A3745">
        <f t="shared" si="400"/>
        <v>2876</v>
      </c>
      <c r="B3745">
        <f t="shared" si="401"/>
        <v>74</v>
      </c>
      <c r="C3745" s="10" t="str">
        <f>IF(B3745=B3744," ",(LOOKUP(B3745,'Co List'!$A$3:$A$362,'Co List'!$B$3:$B$362)))</f>
        <v xml:space="preserve"> </v>
      </c>
      <c r="D3745" s="8" t="s">
        <v>382</v>
      </c>
      <c r="E3745">
        <v>13100.607190387664</v>
      </c>
      <c r="F3745">
        <v>25333.020255476571</v>
      </c>
      <c r="G3745">
        <v>26497.02217688338</v>
      </c>
      <c r="H3745">
        <v>29946.108292578618</v>
      </c>
    </row>
    <row r="3746" spans="1:8" ht="15" x14ac:dyDescent="0.25">
      <c r="A3746">
        <f t="shared" si="400"/>
        <v>2877</v>
      </c>
      <c r="B3746">
        <f t="shared" si="401"/>
        <v>74</v>
      </c>
      <c r="C3746" s="10" t="str">
        <f>IF(B3746=B3745," ",(LOOKUP(B3746,'Co List'!$A$3:$A$362,'Co List'!$B$3:$B$362)))</f>
        <v xml:space="preserve"> </v>
      </c>
      <c r="D3746" s="8" t="s">
        <v>383</v>
      </c>
      <c r="E3746">
        <v>5496.5211835723603</v>
      </c>
      <c r="F3746">
        <v>213.38380551720434</v>
      </c>
      <c r="G3746">
        <v>154.93751755559231</v>
      </c>
      <c r="H3746">
        <v>2650.7569509158943</v>
      </c>
    </row>
    <row r="3747" spans="1:8" x14ac:dyDescent="0.2">
      <c r="A3747">
        <f t="shared" si="400"/>
        <v>2878</v>
      </c>
      <c r="B3747">
        <f t="shared" si="401"/>
        <v>74</v>
      </c>
      <c r="C3747" s="10" t="str">
        <f>IF(B3747=B3746," ",(LOOKUP(B3747,'Co List'!$A$3:$A$362,'Co List'!$B$3:$B$362)))</f>
        <v xml:space="preserve"> </v>
      </c>
      <c r="D3747" s="6" t="s">
        <v>384</v>
      </c>
      <c r="E3747">
        <v>7833.9168953688386</v>
      </c>
      <c r="F3747">
        <v>20050.304319292773</v>
      </c>
      <c r="G3747">
        <v>17843.597176326744</v>
      </c>
      <c r="H3747">
        <v>23410.146457967254</v>
      </c>
    </row>
    <row r="3748" spans="1:8" x14ac:dyDescent="0.2">
      <c r="A3748">
        <f t="shared" si="400"/>
        <v>2879</v>
      </c>
      <c r="B3748">
        <f t="shared" si="401"/>
        <v>74</v>
      </c>
      <c r="C3748" s="10" t="str">
        <f>IF(B3748=B3747," ",(LOOKUP(B3748,'Co List'!$A$3:$A$362,'Co List'!$B$3:$B$362)))</f>
        <v xml:space="preserve"> </v>
      </c>
      <c r="D3748" s="6" t="s">
        <v>385</v>
      </c>
      <c r="E3748">
        <v>8205.6567997455822</v>
      </c>
      <c r="F3748">
        <v>14803.256341483562</v>
      </c>
      <c r="G3748">
        <v>14114.267976170899</v>
      </c>
      <c r="H3748">
        <v>18115.862174730544</v>
      </c>
    </row>
    <row r="3749" spans="1:8" x14ac:dyDescent="0.2">
      <c r="A3749">
        <f t="shared" si="400"/>
        <v>2880</v>
      </c>
      <c r="B3749">
        <f t="shared" si="401"/>
        <v>74</v>
      </c>
      <c r="C3749" s="10" t="str">
        <f>IF(B3749=B3748," ",(LOOKUP(B3749,'Co List'!$A$3:$A$362,'Co List'!$B$3:$B$362)))</f>
        <v xml:space="preserve"> </v>
      </c>
      <c r="D3749" s="6" t="s">
        <v>386</v>
      </c>
      <c r="E3749">
        <v>2852.2581570000002</v>
      </c>
      <c r="F3749">
        <v>5983.4343813300002</v>
      </c>
      <c r="G3749">
        <v>6077.0211390000004</v>
      </c>
      <c r="H3749">
        <v>6920.913888</v>
      </c>
    </row>
    <row r="3750" spans="1:8" x14ac:dyDescent="0.2">
      <c r="A3750">
        <f t="shared" si="400"/>
        <v>2881</v>
      </c>
      <c r="B3750">
        <f t="shared" si="401"/>
        <v>74</v>
      </c>
      <c r="C3750" s="10" t="str">
        <f>IF(B3750=B3749," ",(LOOKUP(B3750,'Co List'!$A$3:$A$362,'Co List'!$B$3:$B$362)))</f>
        <v xml:space="preserve"> </v>
      </c>
      <c r="D3750" s="6" t="s">
        <v>387</v>
      </c>
      <c r="E3750">
        <v>0</v>
      </c>
      <c r="F3750">
        <v>0</v>
      </c>
      <c r="G3750">
        <v>0</v>
      </c>
      <c r="H3750">
        <v>0</v>
      </c>
    </row>
    <row r="3751" spans="1:8" x14ac:dyDescent="0.2">
      <c r="A3751">
        <f t="shared" si="400"/>
        <v>2882</v>
      </c>
      <c r="B3751">
        <f t="shared" si="401"/>
        <v>74</v>
      </c>
      <c r="C3751" s="10" t="str">
        <f>IF(B3751=B3750," ",(LOOKUP(B3751,'Co List'!$A$3:$A$362,'Co List'!$B$3:$B$362)))</f>
        <v xml:space="preserve"> </v>
      </c>
      <c r="D3751" s="6" t="s">
        <v>388</v>
      </c>
      <c r="E3751">
        <v>0</v>
      </c>
      <c r="F3751">
        <v>0</v>
      </c>
      <c r="G3751">
        <v>0</v>
      </c>
      <c r="H3751">
        <v>0</v>
      </c>
    </row>
    <row r="3752" spans="1:8" x14ac:dyDescent="0.2">
      <c r="A3752">
        <f t="shared" si="400"/>
        <v>2883</v>
      </c>
      <c r="B3752">
        <f t="shared" si="401"/>
        <v>74</v>
      </c>
      <c r="C3752" s="10" t="str">
        <f>IF(B3752=B3751," ",(LOOKUP(B3752,'Co List'!$A$3:$A$362,'Co List'!$B$3:$B$362)))</f>
        <v xml:space="preserve"> </v>
      </c>
      <c r="D3752" s="6" t="s">
        <v>389</v>
      </c>
      <c r="E3752">
        <v>1687.1890717510296</v>
      </c>
      <c r="F3752">
        <v>65.499397297562453</v>
      </c>
      <c r="G3752">
        <v>47.558970063703249</v>
      </c>
      <c r="H3752">
        <v>337.87679366879996</v>
      </c>
    </row>
    <row r="3753" spans="1:8" x14ac:dyDescent="0.2">
      <c r="A3753">
        <f t="shared" si="400"/>
        <v>2884</v>
      </c>
      <c r="B3753">
        <f t="shared" si="401"/>
        <v>74</v>
      </c>
      <c r="C3753" s="10" t="str">
        <f>IF(B3753=B3752," ",(LOOKUP(B3753,'Co List'!$A$3:$A$362,'Co List'!$B$3:$B$362)))</f>
        <v xml:space="preserve"> </v>
      </c>
      <c r="D3753" s="6" t="s">
        <v>390</v>
      </c>
      <c r="E3753">
        <v>0</v>
      </c>
      <c r="F3753">
        <v>0</v>
      </c>
      <c r="G3753">
        <v>0</v>
      </c>
      <c r="H3753">
        <v>496.85546629374147</v>
      </c>
    </row>
    <row r="3754" spans="1:8" x14ac:dyDescent="0.2">
      <c r="A3754">
        <f t="shared" si="400"/>
        <v>2885</v>
      </c>
      <c r="B3754">
        <f t="shared" si="401"/>
        <v>74</v>
      </c>
      <c r="C3754" s="10" t="str">
        <f>IF(B3754=B3753," ",(LOOKUP(B3754,'Co List'!$A$3:$A$362,'Co List'!$B$3:$B$362)))</f>
        <v xml:space="preserve"> </v>
      </c>
      <c r="D3754" s="6" t="s">
        <v>391</v>
      </c>
      <c r="E3754">
        <v>3326.8684617545523</v>
      </c>
      <c r="F3754">
        <v>8514.8624856959996</v>
      </c>
      <c r="G3754">
        <v>7577.7291849071962</v>
      </c>
      <c r="H3754">
        <v>9941.7033619679987</v>
      </c>
    </row>
    <row r="3755" spans="1:8" x14ac:dyDescent="0.2">
      <c r="A3755">
        <f t="shared" si="400"/>
        <v>2886</v>
      </c>
      <c r="B3755">
        <f t="shared" si="401"/>
        <v>74</v>
      </c>
      <c r="C3755" s="10" t="str">
        <f>IF(B3755=B3754," ",(LOOKUP(B3755,'Co List'!$A$3:$A$362,'Co List'!$B$3:$B$362)))</f>
        <v xml:space="preserve"> </v>
      </c>
      <c r="D3755" s="6" t="s">
        <v>392</v>
      </c>
      <c r="E3755">
        <v>0</v>
      </c>
      <c r="F3755">
        <v>0</v>
      </c>
      <c r="G3755">
        <v>0</v>
      </c>
      <c r="H3755">
        <v>0</v>
      </c>
    </row>
    <row r="3756" spans="1:8" x14ac:dyDescent="0.2">
      <c r="A3756">
        <f t="shared" si="400"/>
        <v>2887</v>
      </c>
      <c r="B3756">
        <f t="shared" si="401"/>
        <v>74</v>
      </c>
      <c r="C3756" s="10" t="str">
        <f>IF(B3756=B3755," ",(LOOKUP(B3756,'Co List'!$A$3:$A$362,'Co List'!$B$3:$B$362)))</f>
        <v xml:space="preserve"> </v>
      </c>
      <c r="D3756" s="6" t="s">
        <v>393</v>
      </c>
      <c r="E3756">
        <v>339.34110923999998</v>
      </c>
      <c r="F3756">
        <v>239.46007716</v>
      </c>
      <c r="G3756">
        <v>411.95868219999994</v>
      </c>
      <c r="H3756">
        <v>418.51266479999998</v>
      </c>
    </row>
    <row r="3757" spans="1:8" ht="15" x14ac:dyDescent="0.25">
      <c r="A3757">
        <f t="shared" si="400"/>
        <v>2888</v>
      </c>
      <c r="B3757">
        <f t="shared" si="401"/>
        <v>74</v>
      </c>
      <c r="C3757" s="10" t="str">
        <f>IF(B3757=B3756," ",(LOOKUP(B3757,'Co List'!$A$3:$A$362,'Co List'!$B$3:$B$362)))</f>
        <v xml:space="preserve"> </v>
      </c>
      <c r="D3757" s="8" t="s">
        <v>394</v>
      </c>
      <c r="E3757">
        <v>0</v>
      </c>
      <c r="F3757">
        <v>0</v>
      </c>
      <c r="G3757">
        <v>0</v>
      </c>
      <c r="H3757">
        <v>0</v>
      </c>
    </row>
    <row r="3758" spans="1:8" ht="15" x14ac:dyDescent="0.25">
      <c r="A3758">
        <f t="shared" si="400"/>
        <v>2889</v>
      </c>
      <c r="B3758">
        <f t="shared" si="401"/>
        <v>74</v>
      </c>
      <c r="C3758" s="10" t="str">
        <f>IF(B3758=B3757," ",(LOOKUP(B3758,'Co List'!$A$3:$A$362,'Co List'!$B$3:$B$362)))</f>
        <v xml:space="preserve"> </v>
      </c>
      <c r="D3758" s="8" t="s">
        <v>395</v>
      </c>
      <c r="E3758">
        <v>13.595570507893896</v>
      </c>
      <c r="F3758">
        <v>25.590371975250697</v>
      </c>
      <c r="G3758">
        <v>32.613074921781397</v>
      </c>
      <c r="H3758">
        <v>53.378026986762691</v>
      </c>
    </row>
    <row r="3759" spans="1:8" ht="15" x14ac:dyDescent="0.25">
      <c r="A3759">
        <f t="shared" si="400"/>
        <v>2890</v>
      </c>
      <c r="B3759">
        <f t="shared" si="401"/>
        <v>74</v>
      </c>
      <c r="C3759" s="10" t="str">
        <f>IF(B3759=B3758," ",(LOOKUP(B3759,'Co List'!$A$3:$A$362,'Co List'!$B$3:$B$362)))</f>
        <v xml:space="preserve"> </v>
      </c>
      <c r="D3759" s="8" t="s">
        <v>396</v>
      </c>
      <c r="E3759">
        <v>79269.964000000007</v>
      </c>
      <c r="F3759">
        <v>86065.697</v>
      </c>
      <c r="G3759">
        <v>95378.691000000006</v>
      </c>
      <c r="H3759">
        <v>103326.541</v>
      </c>
    </row>
    <row r="3760" spans="1:8" x14ac:dyDescent="0.2">
      <c r="A3760">
        <f t="shared" si="400"/>
        <v>2891</v>
      </c>
      <c r="B3760">
        <f t="shared" si="401"/>
        <v>74</v>
      </c>
      <c r="C3760" s="10" t="str">
        <f>IF(B3760=B3759," ",(LOOKUP(B3760,'Co List'!$A$3:$A$362,'Co List'!$B$3:$B$362)))</f>
        <v xml:space="preserve"> </v>
      </c>
      <c r="D3760" s="6" t="s">
        <v>397</v>
      </c>
      <c r="E3760">
        <v>48279.972999999998</v>
      </c>
      <c r="F3760">
        <v>57165.222999999998</v>
      </c>
      <c r="G3760">
        <v>63967.15</v>
      </c>
      <c r="H3760">
        <v>77618.138999999996</v>
      </c>
    </row>
    <row r="3761" spans="1:8" x14ac:dyDescent="0.2">
      <c r="A3761">
        <f t="shared" si="400"/>
        <v>2892</v>
      </c>
      <c r="B3761">
        <f t="shared" si="401"/>
        <v>74</v>
      </c>
      <c r="C3761" s="10" t="str">
        <f>IF(B3761=B3760," ",(LOOKUP(B3761,'Co List'!$A$3:$A$362,'Co List'!$B$3:$B$362)))</f>
        <v xml:space="preserve"> </v>
      </c>
      <c r="D3761" s="6" t="s">
        <v>398</v>
      </c>
      <c r="E3761">
        <v>14692.166999999999</v>
      </c>
      <c r="F3761">
        <v>10769.148999999999</v>
      </c>
      <c r="G3761">
        <v>5005.933</v>
      </c>
      <c r="H3761">
        <v>2967.17</v>
      </c>
    </row>
    <row r="3762" spans="1:8" x14ac:dyDescent="0.2">
      <c r="A3762">
        <f t="shared" si="400"/>
        <v>2893</v>
      </c>
      <c r="B3762">
        <f t="shared" si="401"/>
        <v>74</v>
      </c>
      <c r="C3762" s="10" t="str">
        <f>IF(B3762=B3761," ",(LOOKUP(B3762,'Co List'!$A$3:$A$362,'Co List'!$B$3:$B$362)))</f>
        <v xml:space="preserve"> </v>
      </c>
      <c r="D3762" s="6" t="s">
        <v>399</v>
      </c>
      <c r="E3762">
        <v>16297.824000000001</v>
      </c>
      <c r="F3762">
        <v>18131.325000000001</v>
      </c>
      <c r="G3762">
        <v>26405.608</v>
      </c>
      <c r="H3762">
        <v>22741.232</v>
      </c>
    </row>
    <row r="3763" spans="1:8" x14ac:dyDescent="0.2">
      <c r="A3763">
        <f t="shared" si="400"/>
        <v>2894</v>
      </c>
      <c r="B3763">
        <f t="shared" si="401"/>
        <v>74</v>
      </c>
      <c r="C3763" s="10" t="str">
        <f>IF(B3763=B3762," ",(LOOKUP(B3763,'Co List'!$A$3:$A$362,'Co List'!$B$3:$B$362)))</f>
        <v xml:space="preserve"> </v>
      </c>
      <c r="D3763" s="6" t="s">
        <v>400</v>
      </c>
      <c r="E3763">
        <v>0</v>
      </c>
      <c r="F3763">
        <v>0</v>
      </c>
      <c r="G3763">
        <v>0</v>
      </c>
      <c r="H3763">
        <v>0</v>
      </c>
    </row>
    <row r="3764" spans="1:8" x14ac:dyDescent="0.2">
      <c r="A3764">
        <f t="shared" si="400"/>
        <v>2895</v>
      </c>
      <c r="B3764">
        <f t="shared" si="401"/>
        <v>74</v>
      </c>
      <c r="C3764" s="10" t="str">
        <f>IF(B3764=B3763," ",(LOOKUP(B3764,'Co List'!$A$3:$A$362,'Co List'!$B$3:$B$362)))</f>
        <v xml:space="preserve"> </v>
      </c>
      <c r="D3764" s="6" t="s">
        <v>401</v>
      </c>
      <c r="E3764">
        <v>27.133344825999998</v>
      </c>
      <c r="F3764">
        <v>33.270159786000001</v>
      </c>
      <c r="G3764">
        <v>39.723600150000003</v>
      </c>
      <c r="H3764">
        <v>52.237007547000005</v>
      </c>
    </row>
    <row r="3765" spans="1:8" x14ac:dyDescent="0.2">
      <c r="A3765">
        <f t="shared" si="400"/>
        <v>2896</v>
      </c>
      <c r="B3765">
        <f t="shared" si="401"/>
        <v>74</v>
      </c>
      <c r="C3765" s="10" t="str">
        <f>IF(B3765=B3764," ",(LOOKUP(B3765,'Co List'!$A$3:$A$362,'Co List'!$B$3:$B$362)))</f>
        <v xml:space="preserve"> </v>
      </c>
      <c r="D3765" s="6" t="s">
        <v>402</v>
      </c>
      <c r="E3765">
        <v>9.6233693850000002</v>
      </c>
      <c r="F3765">
        <v>10.527489296440001</v>
      </c>
      <c r="G3765">
        <v>2.6473376077199999</v>
      </c>
      <c r="H3765">
        <v>1.25808008</v>
      </c>
    </row>
    <row r="3766" spans="1:8" x14ac:dyDescent="0.2">
      <c r="A3766">
        <f t="shared" si="400"/>
        <v>2897</v>
      </c>
      <c r="B3766">
        <f t="shared" si="401"/>
        <v>74</v>
      </c>
      <c r="C3766" s="10" t="str">
        <f>IF(B3766=B3765," ",(LOOKUP(B3766,'Co List'!$A$3:$A$362,'Co List'!$B$3:$B$362)))</f>
        <v xml:space="preserve"> </v>
      </c>
      <c r="D3766" s="6" t="s">
        <v>403</v>
      </c>
      <c r="E3766">
        <v>6.9917664960000003</v>
      </c>
      <c r="F3766">
        <v>9.972228749999994</v>
      </c>
      <c r="G3766">
        <v>19.012037759999995</v>
      </c>
      <c r="H3766">
        <v>9.6199999999999974</v>
      </c>
    </row>
    <row r="3767" spans="1:8" x14ac:dyDescent="0.2">
      <c r="A3767">
        <f t="shared" si="400"/>
        <v>2898</v>
      </c>
      <c r="B3767">
        <f t="shared" si="401"/>
        <v>74</v>
      </c>
      <c r="C3767" s="10" t="str">
        <f>IF(B3767=B3766," ",(LOOKUP(B3767,'Co List'!$A$3:$A$362,'Co List'!$B$3:$B$362)))</f>
        <v xml:space="preserve"> </v>
      </c>
      <c r="D3767" s="6" t="s">
        <v>404</v>
      </c>
      <c r="E3767" s="11">
        <v>43.748480706999999</v>
      </c>
      <c r="F3767" s="11">
        <v>53.769877832439995</v>
      </c>
      <c r="G3767" s="11">
        <v>61.382975517719998</v>
      </c>
      <c r="H3767" s="11">
        <v>63.115087627000001</v>
      </c>
    </row>
    <row r="3768" spans="1:8" x14ac:dyDescent="0.2">
      <c r="A3768">
        <f t="shared" si="400"/>
        <v>2899</v>
      </c>
      <c r="B3768">
        <f t="shared" si="401"/>
        <v>74</v>
      </c>
      <c r="C3768" s="10" t="str">
        <f>IF(B3768=B3767," ",(LOOKUP(B3768,'Co List'!$A$3:$A$362,'Co List'!$B$3:$B$362)))</f>
        <v xml:space="preserve"> </v>
      </c>
      <c r="D3768" s="6" t="s">
        <v>405</v>
      </c>
      <c r="E3768">
        <v>1832.9</v>
      </c>
      <c r="F3768">
        <v>2920.3</v>
      </c>
      <c r="G3768">
        <v>3150.8</v>
      </c>
      <c r="H3768">
        <v>3675.7</v>
      </c>
    </row>
    <row r="3769" spans="1:8" x14ac:dyDescent="0.2">
      <c r="A3769">
        <f t="shared" si="400"/>
        <v>2900</v>
      </c>
      <c r="B3769">
        <f t="shared" si="401"/>
        <v>74</v>
      </c>
      <c r="C3769" s="10" t="str">
        <f>IF(B3769=B3768," ",(LOOKUP(B3769,'Co List'!$A$3:$A$362,'Co List'!$B$3:$B$362)))</f>
        <v xml:space="preserve"> </v>
      </c>
      <c r="D3769" s="6" t="s">
        <v>406</v>
      </c>
      <c r="E3769">
        <v>653.4</v>
      </c>
      <c r="F3769">
        <v>765.9</v>
      </c>
      <c r="G3769">
        <v>906.9</v>
      </c>
      <c r="H3769">
        <v>759.2</v>
      </c>
    </row>
    <row r="3770" spans="1:8" x14ac:dyDescent="0.2">
      <c r="A3770">
        <f t="shared" si="400"/>
        <v>2901</v>
      </c>
      <c r="B3770">
        <f t="shared" si="401"/>
        <v>74</v>
      </c>
      <c r="C3770" s="10" t="str">
        <f>IF(B3770=B3769," ",(LOOKUP(B3770,'Co List'!$A$3:$A$362,'Co List'!$B$3:$B$362)))</f>
        <v xml:space="preserve"> </v>
      </c>
      <c r="D3770" s="6" t="s">
        <v>407</v>
      </c>
      <c r="E3770" s="11">
        <v>503.3</v>
      </c>
      <c r="F3770" s="11">
        <v>610.4</v>
      </c>
      <c r="G3770" s="11">
        <v>657.5</v>
      </c>
      <c r="H3770" s="11">
        <v>498.6</v>
      </c>
    </row>
    <row r="3771" spans="1:8" x14ac:dyDescent="0.2">
      <c r="A3771">
        <f t="shared" si="400"/>
        <v>2902</v>
      </c>
      <c r="B3771">
        <f t="shared" si="401"/>
        <v>74</v>
      </c>
      <c r="C3771" s="10" t="str">
        <f>IF(B3771=B3770," ",(LOOKUP(B3771,'Co List'!$A$3:$A$362,'Co List'!$B$3:$B$362)))</f>
        <v xml:space="preserve"> </v>
      </c>
      <c r="D3771" s="6" t="s">
        <v>408</v>
      </c>
      <c r="E3771">
        <v>68.2</v>
      </c>
      <c r="F3771">
        <v>102.4</v>
      </c>
      <c r="G3771">
        <v>102.4</v>
      </c>
      <c r="H3771">
        <v>102.4</v>
      </c>
    </row>
    <row r="3772" spans="1:8" x14ac:dyDescent="0.2">
      <c r="A3772">
        <f t="shared" si="400"/>
        <v>2903</v>
      </c>
      <c r="B3772">
        <f t="shared" si="401"/>
        <v>74</v>
      </c>
      <c r="C3772" s="10" t="str">
        <f>IF(B3772=B3771," ",(LOOKUP(B3772,'Co List'!$A$3:$A$362,'Co List'!$B$3:$B$362)))</f>
        <v xml:space="preserve"> </v>
      </c>
      <c r="D3772" s="6" t="s">
        <v>409</v>
      </c>
      <c r="E3772">
        <v>57.9</v>
      </c>
      <c r="F3772">
        <v>79.400000000000006</v>
      </c>
      <c r="G3772">
        <v>94</v>
      </c>
      <c r="H3772">
        <v>116.5</v>
      </c>
    </row>
    <row r="3773" spans="1:8" x14ac:dyDescent="0.2">
      <c r="A3773">
        <f t="shared" si="400"/>
        <v>2904</v>
      </c>
      <c r="B3773">
        <f t="shared" si="401"/>
        <v>74</v>
      </c>
      <c r="C3773" s="10" t="str">
        <f>IF(B3773=B3772," ",(LOOKUP(B3773,'Co List'!$A$3:$A$362,'Co List'!$B$3:$B$362)))</f>
        <v xml:space="preserve"> </v>
      </c>
      <c r="D3773" s="6" t="s">
        <v>410</v>
      </c>
      <c r="E3773">
        <v>70.642497163200005</v>
      </c>
      <c r="F3773">
        <v>82.76900469844</v>
      </c>
      <c r="G3773">
        <v>109.24604275272</v>
      </c>
      <c r="H3773">
        <v>117.32000055899999</v>
      </c>
    </row>
    <row r="3774" spans="1:8" x14ac:dyDescent="0.2">
      <c r="A3774">
        <f t="shared" si="400"/>
        <v>2905</v>
      </c>
      <c r="B3774">
        <f t="shared" si="401"/>
        <v>74</v>
      </c>
      <c r="C3774" s="10" t="str">
        <f>IF(B3774=B3773," ",(LOOKUP(B3774,'Co List'!$A$3:$A$362,'Co List'!$B$3:$B$362)))</f>
        <v xml:space="preserve"> </v>
      </c>
      <c r="D3774" s="6" t="s">
        <v>411</v>
      </c>
      <c r="E3774">
        <v>57.344051214893895</v>
      </c>
      <c r="F3774">
        <v>79.360249807690693</v>
      </c>
      <c r="G3774">
        <v>93.996050439501403</v>
      </c>
      <c r="H3774">
        <v>116.49311461376269</v>
      </c>
    </row>
    <row r="3775" spans="1:8" x14ac:dyDescent="0.2">
      <c r="A3775">
        <f t="shared" si="400"/>
        <v>2906</v>
      </c>
      <c r="B3775">
        <f t="shared" si="401"/>
        <v>74</v>
      </c>
      <c r="C3775" s="10" t="str">
        <f>IF(B3775=B3774," ",(LOOKUP(B3775,'Co List'!$A$3:$A$362,'Co List'!$B$3:$B$362)))</f>
        <v xml:space="preserve"> </v>
      </c>
      <c r="D3775" s="6" t="s">
        <v>412</v>
      </c>
      <c r="E3775">
        <v>-0.55594878510610357</v>
      </c>
      <c r="F3775">
        <v>-3.9750192309313093E-2</v>
      </c>
      <c r="G3775">
        <v>-3.9495604985972932E-3</v>
      </c>
      <c r="H3775">
        <v>-6.8853862373146058E-3</v>
      </c>
    </row>
    <row r="3776" spans="1:8" ht="13.5" thickBot="1" x14ac:dyDescent="0.25">
      <c r="A3776">
        <f t="shared" si="400"/>
        <v>2907</v>
      </c>
      <c r="B3776">
        <f t="shared" si="401"/>
        <v>74</v>
      </c>
      <c r="C3776" s="10" t="str">
        <f>IF(B3776=B3775," ",(LOOKUP(B3776,'Co List'!$A$3:$A$362,'Co List'!$B$3:$B$362)))</f>
        <v xml:space="preserve"> </v>
      </c>
      <c r="D3776" s="9" t="s">
        <v>413</v>
      </c>
      <c r="E3776">
        <v>12</v>
      </c>
      <c r="F3776">
        <v>12</v>
      </c>
      <c r="G3776">
        <v>12</v>
      </c>
      <c r="H3776">
        <v>12</v>
      </c>
    </row>
    <row r="3777" spans="1:16" ht="15" x14ac:dyDescent="0.25">
      <c r="A3777">
        <f t="shared" si="400"/>
        <v>2908</v>
      </c>
      <c r="B3777">
        <f t="shared" si="401"/>
        <v>75</v>
      </c>
      <c r="C3777" s="10" t="str">
        <f>IF(B3777=B3776," ",(LOOKUP(B3777,'Co List'!$A$3:$A$362,'Co List'!$B$3:$B$362)))</f>
        <v>CAPLIN POINT LABORATORIES LTD.</v>
      </c>
      <c r="D3777" s="4" t="s">
        <v>362</v>
      </c>
      <c r="E3777">
        <v>34.999999999999993</v>
      </c>
      <c r="F3777">
        <v>35</v>
      </c>
      <c r="G3777">
        <v>35</v>
      </c>
      <c r="H3777">
        <v>0</v>
      </c>
      <c r="J3777">
        <f t="shared" ref="J3777" si="406">COUNTIF(E3819:H3819,0)</f>
        <v>1</v>
      </c>
      <c r="K3777">
        <f>SUM(E3777:H3777)/(4-J3777)</f>
        <v>35</v>
      </c>
      <c r="L3777">
        <f>SUM(E3787:H3787)/(4-J3777)</f>
        <v>736.58563333333325</v>
      </c>
      <c r="M3777">
        <f>E3787</f>
        <v>532.09547999999995</v>
      </c>
      <c r="N3777">
        <f t="shared" ref="N3777" si="407">F3787</f>
        <v>778.50549999999998</v>
      </c>
      <c r="O3777">
        <f t="shared" ref="O3777" si="408">G3787</f>
        <v>899.15592000000004</v>
      </c>
      <c r="P3777">
        <f t="shared" ref="P3777" si="409">H3787</f>
        <v>0</v>
      </c>
    </row>
    <row r="3778" spans="1:16" x14ac:dyDescent="0.2">
      <c r="A3778">
        <f t="shared" si="400"/>
        <v>2909</v>
      </c>
      <c r="B3778">
        <f t="shared" si="401"/>
        <v>75</v>
      </c>
      <c r="C3778" s="10" t="str">
        <f>IF(B3778=B3777," ",(LOOKUP(B3778,'Co List'!$A$3:$A$362,'Co List'!$B$3:$B$362)))</f>
        <v xml:space="preserve"> </v>
      </c>
      <c r="D3778" s="6" t="s">
        <v>364</v>
      </c>
      <c r="E3778">
        <v>0</v>
      </c>
      <c r="F3778">
        <v>0</v>
      </c>
      <c r="G3778">
        <v>0</v>
      </c>
      <c r="H3778">
        <v>0</v>
      </c>
    </row>
    <row r="3779" spans="1:16" x14ac:dyDescent="0.2">
      <c r="A3779">
        <f t="shared" si="400"/>
        <v>2910</v>
      </c>
      <c r="B3779">
        <f t="shared" si="401"/>
        <v>75</v>
      </c>
      <c r="C3779" s="10" t="str">
        <f>IF(B3779=B3778," ",(LOOKUP(B3779,'Co List'!$A$3:$A$362,'Co List'!$B$3:$B$362)))</f>
        <v xml:space="preserve"> </v>
      </c>
      <c r="D3779" s="6" t="s">
        <v>365</v>
      </c>
      <c r="E3779">
        <v>0.80999999999999994</v>
      </c>
      <c r="F3779">
        <v>0.79</v>
      </c>
      <c r="G3779">
        <v>0.78</v>
      </c>
      <c r="H3779">
        <v>0</v>
      </c>
    </row>
    <row r="3780" spans="1:16" x14ac:dyDescent="0.2">
      <c r="A3780">
        <f t="shared" si="400"/>
        <v>2911</v>
      </c>
      <c r="B3780">
        <f t="shared" si="401"/>
        <v>75</v>
      </c>
      <c r="C3780" s="10" t="str">
        <f>IF(B3780=B3779," ",(LOOKUP(B3780,'Co List'!$A$3:$A$362,'Co List'!$B$3:$B$362)))</f>
        <v xml:space="preserve"> </v>
      </c>
      <c r="D3780" s="7" t="s">
        <v>366</v>
      </c>
      <c r="E3780">
        <v>0.85189798270893358</v>
      </c>
      <c r="F3780">
        <v>0.93773247410262595</v>
      </c>
      <c r="G3780">
        <v>0.83549146998699131</v>
      </c>
      <c r="H3780">
        <v>0</v>
      </c>
    </row>
    <row r="3781" spans="1:16" x14ac:dyDescent="0.2">
      <c r="A3781">
        <f t="shared" ref="A3781:A3844" si="410">IF(A3780&gt;0,A3780+1,(IF($C$1=C3781,1,0)))</f>
        <v>2912</v>
      </c>
      <c r="B3781">
        <f t="shared" ref="B3781:B3844" si="411">IF(D3781=$D$3,B3780+1,B3780)</f>
        <v>75</v>
      </c>
      <c r="C3781" s="10" t="str">
        <f>IF(B3781=B3780," ",(LOOKUP(B3781,'Co List'!$A$3:$A$362,'Co List'!$B$3:$B$362)))</f>
        <v xml:space="preserve"> </v>
      </c>
      <c r="D3781" s="6" t="s">
        <v>367</v>
      </c>
      <c r="E3781">
        <v>15978.843243243244</v>
      </c>
      <c r="F3781">
        <v>11921.98315467075</v>
      </c>
      <c r="G3781">
        <v>10992.126161369195</v>
      </c>
      <c r="H3781">
        <v>0</v>
      </c>
    </row>
    <row r="3782" spans="1:16" x14ac:dyDescent="0.2">
      <c r="A3782">
        <f t="shared" si="410"/>
        <v>2913</v>
      </c>
      <c r="B3782">
        <f t="shared" si="411"/>
        <v>75</v>
      </c>
      <c r="C3782" s="10" t="str">
        <f>IF(B3782=B3781," ",(LOOKUP(B3782,'Co List'!$A$3:$A$362,'Co List'!$B$3:$B$362)))</f>
        <v xml:space="preserve"> </v>
      </c>
      <c r="D3782" s="6" t="s">
        <v>368</v>
      </c>
      <c r="E3782">
        <v>3.5214790205162143E-3</v>
      </c>
      <c r="F3782">
        <v>5.1522534745201852E-3</v>
      </c>
      <c r="G3782">
        <v>5.9507340833884845E-3</v>
      </c>
      <c r="H3782">
        <v>0</v>
      </c>
    </row>
    <row r="3783" spans="1:16" x14ac:dyDescent="0.2">
      <c r="A3783">
        <f t="shared" si="410"/>
        <v>2914</v>
      </c>
      <c r="B3783">
        <f t="shared" si="411"/>
        <v>75</v>
      </c>
      <c r="C3783" s="10" t="str">
        <f>IF(B3783=B3782," ",(LOOKUP(B3783,'Co List'!$A$3:$A$362,'Co List'!$B$3:$B$362)))</f>
        <v xml:space="preserve"> </v>
      </c>
      <c r="D3783" s="6" t="s">
        <v>369</v>
      </c>
      <c r="E3783">
        <v>7.8828959999999997</v>
      </c>
      <c r="F3783">
        <v>6.6939423903697328</v>
      </c>
      <c r="G3783">
        <v>6.991881181959565</v>
      </c>
      <c r="H3783">
        <v>0</v>
      </c>
    </row>
    <row r="3784" spans="1:16" x14ac:dyDescent="0.2">
      <c r="A3784">
        <f t="shared" si="410"/>
        <v>2915</v>
      </c>
      <c r="B3784">
        <f t="shared" si="411"/>
        <v>75</v>
      </c>
      <c r="C3784" s="10" t="str">
        <f>IF(B3784=B3783," ",(LOOKUP(B3784,'Co List'!$A$3:$A$362,'Co List'!$B$3:$B$362)))</f>
        <v xml:space="preserve"> </v>
      </c>
      <c r="D3784" s="6" t="s">
        <v>370</v>
      </c>
      <c r="E3784">
        <v>0</v>
      </c>
      <c r="F3784">
        <v>0</v>
      </c>
      <c r="G3784">
        <v>0</v>
      </c>
      <c r="H3784">
        <v>0</v>
      </c>
    </row>
    <row r="3785" spans="1:16" x14ac:dyDescent="0.2">
      <c r="A3785">
        <f t="shared" si="410"/>
        <v>2916</v>
      </c>
      <c r="B3785">
        <f t="shared" si="411"/>
        <v>75</v>
      </c>
      <c r="C3785" s="10" t="str">
        <f>IF(B3785=B3784," ",(LOOKUP(B3785,'Co List'!$A$3:$A$362,'Co List'!$B$3:$B$362)))</f>
        <v xml:space="preserve"> </v>
      </c>
      <c r="D3785" s="6" t="s">
        <v>371</v>
      </c>
      <c r="E3785">
        <v>100</v>
      </c>
      <c r="F3785">
        <v>100</v>
      </c>
      <c r="G3785">
        <v>100</v>
      </c>
      <c r="H3785">
        <v>0</v>
      </c>
    </row>
    <row r="3786" spans="1:16" x14ac:dyDescent="0.2">
      <c r="A3786">
        <f t="shared" si="410"/>
        <v>2917</v>
      </c>
      <c r="B3786">
        <f t="shared" si="411"/>
        <v>75</v>
      </c>
      <c r="C3786" s="10" t="str">
        <f>IF(B3786=B3785," ",(LOOKUP(B3786,'Co List'!$A$3:$A$362,'Co List'!$B$3:$B$362)))</f>
        <v xml:space="preserve"> </v>
      </c>
      <c r="D3786" s="6" t="s">
        <v>372</v>
      </c>
      <c r="E3786">
        <v>0</v>
      </c>
      <c r="F3786">
        <v>0</v>
      </c>
      <c r="G3786">
        <v>0</v>
      </c>
      <c r="H3786">
        <v>0</v>
      </c>
    </row>
    <row r="3787" spans="1:16" x14ac:dyDescent="0.2">
      <c r="A3787">
        <f t="shared" si="410"/>
        <v>2918</v>
      </c>
      <c r="B3787">
        <f t="shared" si="411"/>
        <v>75</v>
      </c>
      <c r="C3787" s="10" t="str">
        <f>IF(B3787=B3786," ",(LOOKUP(B3787,'Co List'!$A$3:$A$362,'Co List'!$B$3:$B$362)))</f>
        <v xml:space="preserve"> </v>
      </c>
      <c r="D3787" s="6" t="s">
        <v>373</v>
      </c>
      <c r="E3787">
        <v>532.09547999999995</v>
      </c>
      <c r="F3787">
        <v>778.50549999999998</v>
      </c>
      <c r="G3787">
        <v>899.15592000000004</v>
      </c>
      <c r="H3787">
        <v>0</v>
      </c>
    </row>
    <row r="3788" spans="1:16" x14ac:dyDescent="0.2">
      <c r="A3788">
        <f t="shared" si="410"/>
        <v>2919</v>
      </c>
      <c r="B3788">
        <f t="shared" si="411"/>
        <v>75</v>
      </c>
      <c r="C3788" s="10" t="str">
        <f>IF(B3788=B3787," ",(LOOKUP(B3788,'Co List'!$A$3:$A$362,'Co List'!$B$3:$B$362)))</f>
        <v xml:space="preserve"> </v>
      </c>
      <c r="D3788" s="6" t="s">
        <v>374</v>
      </c>
      <c r="E3788">
        <v>532.09547999999995</v>
      </c>
      <c r="F3788">
        <v>778.50549999999998</v>
      </c>
      <c r="G3788">
        <v>899.15592000000004</v>
      </c>
      <c r="H3788">
        <v>0</v>
      </c>
    </row>
    <row r="3789" spans="1:16" x14ac:dyDescent="0.2">
      <c r="A3789">
        <f t="shared" si="410"/>
        <v>2920</v>
      </c>
      <c r="B3789">
        <f t="shared" si="411"/>
        <v>75</v>
      </c>
      <c r="C3789" s="10" t="str">
        <f>IF(B3789=B3788," ",(LOOKUP(B3789,'Co List'!$A$3:$A$362,'Co List'!$B$3:$B$362)))</f>
        <v xml:space="preserve"> </v>
      </c>
      <c r="D3789" s="6" t="s">
        <v>375</v>
      </c>
      <c r="E3789">
        <v>0</v>
      </c>
      <c r="F3789">
        <v>0</v>
      </c>
      <c r="G3789">
        <v>0</v>
      </c>
      <c r="H3789">
        <v>0</v>
      </c>
    </row>
    <row r="3790" spans="1:16" x14ac:dyDescent="0.2">
      <c r="A3790">
        <f t="shared" si="410"/>
        <v>2921</v>
      </c>
      <c r="B3790">
        <f t="shared" si="411"/>
        <v>75</v>
      </c>
      <c r="C3790" s="10" t="str">
        <f>IF(B3790=B3789," ",(LOOKUP(B3790,'Co List'!$A$3:$A$362,'Co List'!$B$3:$B$362)))</f>
        <v xml:space="preserve"> </v>
      </c>
      <c r="D3790" s="6" t="s">
        <v>376</v>
      </c>
      <c r="E3790">
        <v>0</v>
      </c>
      <c r="F3790">
        <v>0</v>
      </c>
      <c r="G3790">
        <v>0</v>
      </c>
      <c r="H3790">
        <v>0</v>
      </c>
    </row>
    <row r="3791" spans="1:16" x14ac:dyDescent="0.2">
      <c r="A3791">
        <f t="shared" si="410"/>
        <v>2922</v>
      </c>
      <c r="B3791">
        <f t="shared" si="411"/>
        <v>75</v>
      </c>
      <c r="C3791" s="10" t="str">
        <f>IF(B3791=B3790," ",(LOOKUP(B3791,'Co List'!$A$3:$A$362,'Co List'!$B$3:$B$362)))</f>
        <v xml:space="preserve"> </v>
      </c>
      <c r="D3791" s="6" t="s">
        <v>377</v>
      </c>
      <c r="E3791">
        <v>532.09547999999995</v>
      </c>
      <c r="F3791">
        <v>778.50549999999998</v>
      </c>
      <c r="G3791">
        <v>899.15592000000004</v>
      </c>
      <c r="H3791">
        <v>0</v>
      </c>
    </row>
    <row r="3792" spans="1:16" ht="15" x14ac:dyDescent="0.25">
      <c r="A3792">
        <f t="shared" si="410"/>
        <v>2923</v>
      </c>
      <c r="B3792">
        <f t="shared" si="411"/>
        <v>75</v>
      </c>
      <c r="C3792" s="10" t="str">
        <f>IF(B3792=B3791," ",(LOOKUP(B3792,'Co List'!$A$3:$A$362,'Co List'!$B$3:$B$362)))</f>
        <v xml:space="preserve"> </v>
      </c>
      <c r="D3792" s="8" t="s">
        <v>378</v>
      </c>
      <c r="E3792">
        <v>532.09547999999995</v>
      </c>
      <c r="F3792">
        <v>778.50549999999998</v>
      </c>
      <c r="G3792">
        <v>899.15592000000015</v>
      </c>
      <c r="H3792">
        <v>0</v>
      </c>
    </row>
    <row r="3793" spans="1:8" ht="15" x14ac:dyDescent="0.25">
      <c r="A3793">
        <f t="shared" si="410"/>
        <v>2924</v>
      </c>
      <c r="B3793">
        <f t="shared" si="411"/>
        <v>75</v>
      </c>
      <c r="C3793" s="10" t="str">
        <f>IF(B3793=B3792," ",(LOOKUP(B3793,'Co List'!$A$3:$A$362,'Co List'!$B$3:$B$362)))</f>
        <v xml:space="preserve"> </v>
      </c>
      <c r="D3793" s="8" t="s">
        <v>379</v>
      </c>
      <c r="E3793">
        <v>0</v>
      </c>
      <c r="F3793">
        <v>0</v>
      </c>
      <c r="G3793">
        <v>0</v>
      </c>
      <c r="H3793">
        <v>0</v>
      </c>
    </row>
    <row r="3794" spans="1:8" ht="15" x14ac:dyDescent="0.25">
      <c r="A3794">
        <f t="shared" si="410"/>
        <v>2925</v>
      </c>
      <c r="B3794">
        <f t="shared" si="411"/>
        <v>75</v>
      </c>
      <c r="C3794" s="10" t="str">
        <f>IF(B3794=B3793," ",(LOOKUP(B3794,'Co List'!$A$3:$A$362,'Co List'!$B$3:$B$362)))</f>
        <v xml:space="preserve"> </v>
      </c>
      <c r="D3794" s="8" t="s">
        <v>380</v>
      </c>
      <c r="E3794">
        <v>0</v>
      </c>
      <c r="F3794">
        <v>0</v>
      </c>
      <c r="G3794">
        <v>-1.1368683772161603E-13</v>
      </c>
      <c r="H3794">
        <v>0</v>
      </c>
    </row>
    <row r="3795" spans="1:8" ht="15" x14ac:dyDescent="0.25">
      <c r="A3795">
        <f t="shared" si="410"/>
        <v>2926</v>
      </c>
      <c r="B3795">
        <f t="shared" si="411"/>
        <v>75</v>
      </c>
      <c r="C3795" s="10" t="str">
        <f>IF(B3795=B3794," ",(LOOKUP(B3795,'Co List'!$A$3:$A$362,'Co List'!$B$3:$B$362)))</f>
        <v xml:space="preserve"> </v>
      </c>
      <c r="D3795" s="8" t="s">
        <v>381</v>
      </c>
      <c r="E3795">
        <v>0</v>
      </c>
      <c r="F3795">
        <v>0</v>
      </c>
      <c r="G3795">
        <v>0</v>
      </c>
      <c r="H3795">
        <v>0</v>
      </c>
    </row>
    <row r="3796" spans="1:8" ht="15" x14ac:dyDescent="0.25">
      <c r="A3796">
        <f t="shared" si="410"/>
        <v>2927</v>
      </c>
      <c r="B3796">
        <f t="shared" si="411"/>
        <v>75</v>
      </c>
      <c r="C3796" s="10" t="str">
        <f>IF(B3796=B3795," ",(LOOKUP(B3796,'Co List'!$A$3:$A$362,'Co List'!$B$3:$B$362)))</f>
        <v xml:space="preserve"> </v>
      </c>
      <c r="D3796" s="8" t="s">
        <v>382</v>
      </c>
      <c r="E3796">
        <v>0</v>
      </c>
      <c r="F3796">
        <v>0</v>
      </c>
      <c r="G3796">
        <v>0</v>
      </c>
      <c r="H3796">
        <v>0</v>
      </c>
    </row>
    <row r="3797" spans="1:8" ht="15" x14ac:dyDescent="0.25">
      <c r="A3797">
        <f t="shared" si="410"/>
        <v>2928</v>
      </c>
      <c r="B3797">
        <f t="shared" si="411"/>
        <v>75</v>
      </c>
      <c r="C3797" s="10" t="str">
        <f>IF(B3797=B3796," ",(LOOKUP(B3797,'Co List'!$A$3:$A$362,'Co List'!$B$3:$B$362)))</f>
        <v xml:space="preserve"> </v>
      </c>
      <c r="D3797" s="8" t="s">
        <v>383</v>
      </c>
      <c r="E3797">
        <v>0</v>
      </c>
      <c r="F3797">
        <v>0</v>
      </c>
      <c r="G3797">
        <v>0</v>
      </c>
      <c r="H3797">
        <v>0</v>
      </c>
    </row>
    <row r="3798" spans="1:8" x14ac:dyDescent="0.2">
      <c r="A3798">
        <f t="shared" si="410"/>
        <v>2929</v>
      </c>
      <c r="B3798">
        <f t="shared" si="411"/>
        <v>75</v>
      </c>
      <c r="C3798" s="10" t="str">
        <f>IF(B3798=B3797," ",(LOOKUP(B3798,'Co List'!$A$3:$A$362,'Co List'!$B$3:$B$362)))</f>
        <v xml:space="preserve"> </v>
      </c>
      <c r="D3798" s="6" t="s">
        <v>384</v>
      </c>
      <c r="E3798">
        <v>0</v>
      </c>
      <c r="F3798">
        <v>0</v>
      </c>
      <c r="G3798">
        <v>0</v>
      </c>
      <c r="H3798">
        <v>0</v>
      </c>
    </row>
    <row r="3799" spans="1:8" x14ac:dyDescent="0.2">
      <c r="A3799">
        <f t="shared" si="410"/>
        <v>2930</v>
      </c>
      <c r="B3799">
        <f t="shared" si="411"/>
        <v>75</v>
      </c>
      <c r="C3799" s="10" t="str">
        <f>IF(B3799=B3798," ",(LOOKUP(B3799,'Co List'!$A$3:$A$362,'Co List'!$B$3:$B$362)))</f>
        <v xml:space="preserve"> </v>
      </c>
      <c r="D3799" s="6" t="s">
        <v>385</v>
      </c>
      <c r="E3799">
        <v>0</v>
      </c>
      <c r="F3799">
        <v>0</v>
      </c>
      <c r="G3799">
        <v>0</v>
      </c>
      <c r="H3799">
        <v>0</v>
      </c>
    </row>
    <row r="3800" spans="1:8" x14ac:dyDescent="0.2">
      <c r="A3800">
        <f t="shared" si="410"/>
        <v>2931</v>
      </c>
      <c r="B3800">
        <f t="shared" si="411"/>
        <v>75</v>
      </c>
      <c r="C3800" s="10" t="str">
        <f>IF(B3800=B3799," ",(LOOKUP(B3800,'Co List'!$A$3:$A$362,'Co List'!$B$3:$B$362)))</f>
        <v xml:space="preserve"> </v>
      </c>
      <c r="D3800" s="6" t="s">
        <v>386</v>
      </c>
      <c r="E3800">
        <v>0</v>
      </c>
      <c r="F3800">
        <v>0</v>
      </c>
      <c r="G3800">
        <v>0</v>
      </c>
      <c r="H3800">
        <v>0</v>
      </c>
    </row>
    <row r="3801" spans="1:8" x14ac:dyDescent="0.2">
      <c r="A3801">
        <f t="shared" si="410"/>
        <v>2932</v>
      </c>
      <c r="B3801">
        <f t="shared" si="411"/>
        <v>75</v>
      </c>
      <c r="C3801" s="10" t="str">
        <f>IF(B3801=B3800," ",(LOOKUP(B3801,'Co List'!$A$3:$A$362,'Co List'!$B$3:$B$362)))</f>
        <v xml:space="preserve"> </v>
      </c>
      <c r="D3801" s="6" t="s">
        <v>387</v>
      </c>
      <c r="E3801">
        <v>0</v>
      </c>
      <c r="F3801">
        <v>0</v>
      </c>
      <c r="G3801">
        <v>0</v>
      </c>
      <c r="H3801">
        <v>0</v>
      </c>
    </row>
    <row r="3802" spans="1:8" x14ac:dyDescent="0.2">
      <c r="A3802">
        <f t="shared" si="410"/>
        <v>2933</v>
      </c>
      <c r="B3802">
        <f t="shared" si="411"/>
        <v>75</v>
      </c>
      <c r="C3802" s="10" t="str">
        <f>IF(B3802=B3801," ",(LOOKUP(B3802,'Co List'!$A$3:$A$362,'Co List'!$B$3:$B$362)))</f>
        <v xml:space="preserve"> </v>
      </c>
      <c r="D3802" s="6" t="s">
        <v>388</v>
      </c>
      <c r="E3802">
        <v>0</v>
      </c>
      <c r="F3802">
        <v>0</v>
      </c>
      <c r="G3802">
        <v>0</v>
      </c>
      <c r="H3802">
        <v>0</v>
      </c>
    </row>
    <row r="3803" spans="1:8" x14ac:dyDescent="0.2">
      <c r="A3803">
        <f t="shared" si="410"/>
        <v>2934</v>
      </c>
      <c r="B3803">
        <f t="shared" si="411"/>
        <v>75</v>
      </c>
      <c r="C3803" s="10" t="str">
        <f>IF(B3803=B3802," ",(LOOKUP(B3803,'Co List'!$A$3:$A$362,'Co List'!$B$3:$B$362)))</f>
        <v xml:space="preserve"> </v>
      </c>
      <c r="D3803" s="6" t="s">
        <v>389</v>
      </c>
      <c r="E3803">
        <v>0</v>
      </c>
      <c r="F3803">
        <v>0</v>
      </c>
      <c r="G3803">
        <v>0</v>
      </c>
      <c r="H3803">
        <v>0</v>
      </c>
    </row>
    <row r="3804" spans="1:8" x14ac:dyDescent="0.2">
      <c r="A3804">
        <f t="shared" si="410"/>
        <v>2935</v>
      </c>
      <c r="B3804">
        <f t="shared" si="411"/>
        <v>75</v>
      </c>
      <c r="C3804" s="10" t="str">
        <f>IF(B3804=B3803," ",(LOOKUP(B3804,'Co List'!$A$3:$A$362,'Co List'!$B$3:$B$362)))</f>
        <v xml:space="preserve"> </v>
      </c>
      <c r="D3804" s="6" t="s">
        <v>390</v>
      </c>
      <c r="E3804">
        <v>0</v>
      </c>
      <c r="F3804">
        <v>0</v>
      </c>
      <c r="G3804">
        <v>0</v>
      </c>
      <c r="H3804">
        <v>0</v>
      </c>
    </row>
    <row r="3805" spans="1:8" x14ac:dyDescent="0.2">
      <c r="A3805">
        <f t="shared" si="410"/>
        <v>2936</v>
      </c>
      <c r="B3805">
        <f t="shared" si="411"/>
        <v>75</v>
      </c>
      <c r="C3805" s="10" t="str">
        <f>IF(B3805=B3804," ",(LOOKUP(B3805,'Co List'!$A$3:$A$362,'Co List'!$B$3:$B$362)))</f>
        <v xml:space="preserve"> </v>
      </c>
      <c r="D3805" s="6" t="s">
        <v>391</v>
      </c>
      <c r="E3805">
        <v>0</v>
      </c>
      <c r="F3805">
        <v>0</v>
      </c>
      <c r="G3805">
        <v>0</v>
      </c>
      <c r="H3805">
        <v>0</v>
      </c>
    </row>
    <row r="3806" spans="1:8" x14ac:dyDescent="0.2">
      <c r="A3806">
        <f t="shared" si="410"/>
        <v>2937</v>
      </c>
      <c r="B3806">
        <f t="shared" si="411"/>
        <v>75</v>
      </c>
      <c r="C3806" s="10" t="str">
        <f>IF(B3806=B3805," ",(LOOKUP(B3806,'Co List'!$A$3:$A$362,'Co List'!$B$3:$B$362)))</f>
        <v xml:space="preserve"> </v>
      </c>
      <c r="D3806" s="6" t="s">
        <v>392</v>
      </c>
      <c r="E3806">
        <v>0</v>
      </c>
      <c r="F3806">
        <v>0</v>
      </c>
      <c r="G3806">
        <v>0</v>
      </c>
      <c r="H3806">
        <v>0</v>
      </c>
    </row>
    <row r="3807" spans="1:8" x14ac:dyDescent="0.2">
      <c r="A3807">
        <f t="shared" si="410"/>
        <v>2938</v>
      </c>
      <c r="B3807">
        <f t="shared" si="411"/>
        <v>75</v>
      </c>
      <c r="C3807" s="10" t="str">
        <f>IF(B3807=B3806," ",(LOOKUP(B3807,'Co List'!$A$3:$A$362,'Co List'!$B$3:$B$362)))</f>
        <v xml:space="preserve"> </v>
      </c>
      <c r="D3807" s="6" t="s">
        <v>393</v>
      </c>
      <c r="E3807">
        <v>0</v>
      </c>
      <c r="F3807">
        <v>0</v>
      </c>
      <c r="G3807">
        <v>0</v>
      </c>
      <c r="H3807">
        <v>0</v>
      </c>
    </row>
    <row r="3808" spans="1:8" ht="15" x14ac:dyDescent="0.25">
      <c r="A3808">
        <f t="shared" si="410"/>
        <v>2939</v>
      </c>
      <c r="B3808">
        <f t="shared" si="411"/>
        <v>75</v>
      </c>
      <c r="C3808" s="10" t="str">
        <f>IF(B3808=B3807," ",(LOOKUP(B3808,'Co List'!$A$3:$A$362,'Co List'!$B$3:$B$362)))</f>
        <v xml:space="preserve"> </v>
      </c>
      <c r="D3808" s="8" t="s">
        <v>394</v>
      </c>
      <c r="E3808">
        <v>0</v>
      </c>
      <c r="F3808">
        <v>0</v>
      </c>
      <c r="G3808">
        <v>0</v>
      </c>
      <c r="H3808">
        <v>0</v>
      </c>
    </row>
    <row r="3809" spans="1:8" ht="15" x14ac:dyDescent="0.25">
      <c r="A3809">
        <f t="shared" si="410"/>
        <v>2940</v>
      </c>
      <c r="B3809">
        <f t="shared" si="411"/>
        <v>75</v>
      </c>
      <c r="C3809" s="10" t="str">
        <f>IF(B3809=B3808," ",(LOOKUP(B3809,'Co List'!$A$3:$A$362,'Co List'!$B$3:$B$362)))</f>
        <v xml:space="preserve"> </v>
      </c>
      <c r="D3809" s="8" t="s">
        <v>395</v>
      </c>
      <c r="E3809">
        <v>0</v>
      </c>
      <c r="F3809">
        <v>0</v>
      </c>
      <c r="G3809">
        <v>0</v>
      </c>
      <c r="H3809">
        <v>0</v>
      </c>
    </row>
    <row r="3810" spans="1:8" ht="15" x14ac:dyDescent="0.25">
      <c r="A3810">
        <f t="shared" si="410"/>
        <v>2941</v>
      </c>
      <c r="B3810">
        <f t="shared" si="411"/>
        <v>75</v>
      </c>
      <c r="C3810" s="10" t="str">
        <f>IF(B3810=B3809," ",(LOOKUP(B3810,'Co List'!$A$3:$A$362,'Co List'!$B$3:$B$362)))</f>
        <v xml:space="preserve"> </v>
      </c>
      <c r="D3810" s="8" t="s">
        <v>396</v>
      </c>
      <c r="E3810">
        <v>656.90800000000002</v>
      </c>
      <c r="F3810">
        <v>985.45</v>
      </c>
      <c r="G3810">
        <v>1152.7639999999999</v>
      </c>
      <c r="H3810">
        <v>0</v>
      </c>
    </row>
    <row r="3811" spans="1:8" x14ac:dyDescent="0.2">
      <c r="A3811">
        <f t="shared" si="410"/>
        <v>2942</v>
      </c>
      <c r="B3811">
        <f t="shared" si="411"/>
        <v>75</v>
      </c>
      <c r="C3811" s="10" t="str">
        <f>IF(B3811=B3810," ",(LOOKUP(B3811,'Co List'!$A$3:$A$362,'Co List'!$B$3:$B$362)))</f>
        <v xml:space="preserve"> </v>
      </c>
      <c r="D3811" s="6" t="s">
        <v>397</v>
      </c>
      <c r="E3811">
        <v>656.90800000000002</v>
      </c>
      <c r="F3811">
        <v>985.45</v>
      </c>
      <c r="G3811">
        <v>1152.7639999999999</v>
      </c>
      <c r="H3811">
        <v>0</v>
      </c>
    </row>
    <row r="3812" spans="1:8" x14ac:dyDescent="0.2">
      <c r="A3812">
        <f t="shared" si="410"/>
        <v>2943</v>
      </c>
      <c r="B3812">
        <f t="shared" si="411"/>
        <v>75</v>
      </c>
      <c r="C3812" s="10" t="str">
        <f>IF(B3812=B3811," ",(LOOKUP(B3812,'Co List'!$A$3:$A$362,'Co List'!$B$3:$B$362)))</f>
        <v xml:space="preserve"> </v>
      </c>
      <c r="D3812" s="6" t="s">
        <v>398</v>
      </c>
      <c r="E3812">
        <v>0</v>
      </c>
      <c r="F3812">
        <v>0</v>
      </c>
      <c r="G3812">
        <v>0</v>
      </c>
      <c r="H3812">
        <v>0</v>
      </c>
    </row>
    <row r="3813" spans="1:8" x14ac:dyDescent="0.2">
      <c r="A3813">
        <f t="shared" si="410"/>
        <v>2944</v>
      </c>
      <c r="B3813">
        <f t="shared" si="411"/>
        <v>75</v>
      </c>
      <c r="C3813" s="10" t="str">
        <f>IF(B3813=B3812," ",(LOOKUP(B3813,'Co List'!$A$3:$A$362,'Co List'!$B$3:$B$362)))</f>
        <v xml:space="preserve"> </v>
      </c>
      <c r="D3813" s="6" t="s">
        <v>399</v>
      </c>
      <c r="E3813">
        <v>0</v>
      </c>
      <c r="F3813">
        <v>0</v>
      </c>
      <c r="G3813">
        <v>0</v>
      </c>
      <c r="H3813">
        <v>0</v>
      </c>
    </row>
    <row r="3814" spans="1:8" x14ac:dyDescent="0.2">
      <c r="A3814">
        <f t="shared" si="410"/>
        <v>2945</v>
      </c>
      <c r="B3814">
        <f t="shared" si="411"/>
        <v>75</v>
      </c>
      <c r="C3814" s="10" t="str">
        <f>IF(B3814=B3813," ",(LOOKUP(B3814,'Co List'!$A$3:$A$362,'Co List'!$B$3:$B$362)))</f>
        <v xml:space="preserve"> </v>
      </c>
      <c r="D3814" s="6" t="s">
        <v>400</v>
      </c>
      <c r="E3814">
        <v>0</v>
      </c>
      <c r="F3814">
        <v>0</v>
      </c>
      <c r="G3814">
        <v>0</v>
      </c>
      <c r="H3814">
        <v>0</v>
      </c>
    </row>
    <row r="3815" spans="1:8" x14ac:dyDescent="0.2">
      <c r="A3815">
        <f t="shared" si="410"/>
        <v>2946</v>
      </c>
      <c r="B3815">
        <f t="shared" si="411"/>
        <v>75</v>
      </c>
      <c r="C3815" s="10" t="str">
        <f>IF(B3815=B3814," ",(LOOKUP(B3815,'Co List'!$A$3:$A$362,'Co List'!$B$3:$B$362)))</f>
        <v xml:space="preserve"> </v>
      </c>
      <c r="D3815" s="6" t="s">
        <v>401</v>
      </c>
      <c r="E3815">
        <v>0.48348428799999998</v>
      </c>
      <c r="F3815">
        <v>0.56959009999999999</v>
      </c>
      <c r="G3815">
        <v>0.61327044800000008</v>
      </c>
      <c r="H3815">
        <v>0</v>
      </c>
    </row>
    <row r="3816" spans="1:8" x14ac:dyDescent="0.2">
      <c r="A3816">
        <f t="shared" si="410"/>
        <v>2947</v>
      </c>
      <c r="B3816">
        <f t="shared" si="411"/>
        <v>75</v>
      </c>
      <c r="C3816" s="10" t="str">
        <f>IF(B3816=B3815," ",(LOOKUP(B3816,'Co List'!$A$3:$A$362,'Co List'!$B$3:$B$362)))</f>
        <v xml:space="preserve"> </v>
      </c>
      <c r="D3816" s="6" t="s">
        <v>402</v>
      </c>
      <c r="E3816">
        <v>0</v>
      </c>
      <c r="F3816">
        <v>0</v>
      </c>
      <c r="G3816">
        <v>0</v>
      </c>
      <c r="H3816">
        <v>0</v>
      </c>
    </row>
    <row r="3817" spans="1:8" x14ac:dyDescent="0.2">
      <c r="A3817">
        <f t="shared" si="410"/>
        <v>2948</v>
      </c>
      <c r="B3817">
        <f t="shared" si="411"/>
        <v>75</v>
      </c>
      <c r="C3817" s="10" t="str">
        <f>IF(B3817=B3816," ",(LOOKUP(B3817,'Co List'!$A$3:$A$362,'Co List'!$B$3:$B$362)))</f>
        <v xml:space="preserve"> </v>
      </c>
      <c r="D3817" s="6" t="s">
        <v>403</v>
      </c>
      <c r="E3817">
        <v>0</v>
      </c>
      <c r="F3817">
        <v>0</v>
      </c>
      <c r="G3817">
        <v>0</v>
      </c>
      <c r="H3817">
        <v>0</v>
      </c>
    </row>
    <row r="3818" spans="1:8" x14ac:dyDescent="0.2">
      <c r="A3818">
        <f t="shared" si="410"/>
        <v>2949</v>
      </c>
      <c r="B3818">
        <f t="shared" si="411"/>
        <v>75</v>
      </c>
      <c r="C3818" s="10" t="str">
        <f>IF(B3818=B3817," ",(LOOKUP(B3818,'Co List'!$A$3:$A$362,'Co List'!$B$3:$B$362)))</f>
        <v xml:space="preserve"> </v>
      </c>
      <c r="D3818" s="6" t="s">
        <v>404</v>
      </c>
      <c r="E3818" s="11">
        <v>0.48348428799999998</v>
      </c>
      <c r="F3818" s="11">
        <v>0.56959009999999999</v>
      </c>
      <c r="G3818" s="11">
        <v>0.61327044800000008</v>
      </c>
      <c r="H3818" s="11">
        <v>0</v>
      </c>
    </row>
    <row r="3819" spans="1:8" x14ac:dyDescent="0.2">
      <c r="A3819">
        <f t="shared" si="410"/>
        <v>2950</v>
      </c>
      <c r="B3819">
        <f t="shared" si="411"/>
        <v>75</v>
      </c>
      <c r="C3819" s="10" t="str">
        <f>IF(B3819=B3818," ",(LOOKUP(B3819,'Co List'!$A$3:$A$362,'Co List'!$B$3:$B$362)))</f>
        <v xml:space="preserve"> </v>
      </c>
      <c r="D3819" s="6" t="s">
        <v>405</v>
      </c>
      <c r="E3819">
        <v>62.46</v>
      </c>
      <c r="F3819">
        <v>83.02</v>
      </c>
      <c r="G3819">
        <v>107.62</v>
      </c>
      <c r="H3819">
        <v>0</v>
      </c>
    </row>
    <row r="3820" spans="1:8" x14ac:dyDescent="0.2">
      <c r="A3820">
        <f t="shared" si="410"/>
        <v>2951</v>
      </c>
      <c r="B3820">
        <f t="shared" si="411"/>
        <v>75</v>
      </c>
      <c r="C3820" s="10" t="str">
        <f>IF(B3820=B3819," ",(LOOKUP(B3820,'Co List'!$A$3:$A$362,'Co List'!$B$3:$B$362)))</f>
        <v xml:space="preserve"> </v>
      </c>
      <c r="D3820" s="6" t="s">
        <v>406</v>
      </c>
      <c r="E3820">
        <v>6.75</v>
      </c>
      <c r="F3820">
        <v>11.63</v>
      </c>
      <c r="G3820">
        <v>12.86</v>
      </c>
      <c r="H3820">
        <v>0</v>
      </c>
    </row>
    <row r="3821" spans="1:8" x14ac:dyDescent="0.2">
      <c r="A3821">
        <f t="shared" si="410"/>
        <v>2952</v>
      </c>
      <c r="B3821">
        <f t="shared" si="411"/>
        <v>75</v>
      </c>
      <c r="C3821" s="10" t="str">
        <f>IF(B3821=B3820," ",(LOOKUP(B3821,'Co List'!$A$3:$A$362,'Co List'!$B$3:$B$362)))</f>
        <v xml:space="preserve"> </v>
      </c>
      <c r="D3821" s="6" t="s">
        <v>407</v>
      </c>
      <c r="E3821" s="11">
        <v>3.33</v>
      </c>
      <c r="F3821" s="11">
        <v>6.53</v>
      </c>
      <c r="G3821" s="11">
        <v>8.18</v>
      </c>
      <c r="H3821" s="11">
        <v>0</v>
      </c>
    </row>
    <row r="3822" spans="1:8" x14ac:dyDescent="0.2">
      <c r="A3822">
        <f t="shared" si="410"/>
        <v>2953</v>
      </c>
      <c r="B3822">
        <f t="shared" si="411"/>
        <v>75</v>
      </c>
      <c r="C3822" s="10" t="str">
        <f>IF(B3822=B3821," ",(LOOKUP(B3822,'Co List'!$A$3:$A$362,'Co List'!$B$3:$B$362)))</f>
        <v xml:space="preserve"> </v>
      </c>
      <c r="D3822" s="6" t="s">
        <v>408</v>
      </c>
      <c r="E3822">
        <v>15.11</v>
      </c>
      <c r="F3822">
        <v>15.11</v>
      </c>
      <c r="G3822">
        <v>15.11</v>
      </c>
      <c r="H3822">
        <v>0</v>
      </c>
    </row>
    <row r="3823" spans="1:8" x14ac:dyDescent="0.2">
      <c r="A3823">
        <f t="shared" si="410"/>
        <v>2954</v>
      </c>
      <c r="B3823">
        <f t="shared" si="411"/>
        <v>75</v>
      </c>
      <c r="C3823" s="10" t="str">
        <f>IF(B3823=B3822," ",(LOOKUP(B3823,'Co List'!$A$3:$A$362,'Co List'!$B$3:$B$362)))</f>
        <v xml:space="preserve"> </v>
      </c>
      <c r="D3823" s="6" t="s">
        <v>409</v>
      </c>
      <c r="E3823">
        <v>0.42</v>
      </c>
      <c r="F3823">
        <v>0.61399999999999999</v>
      </c>
      <c r="G3823">
        <v>0.72389999999999999</v>
      </c>
      <c r="H3823">
        <v>0</v>
      </c>
    </row>
    <row r="3824" spans="1:8" x14ac:dyDescent="0.2">
      <c r="A3824">
        <f t="shared" si="410"/>
        <v>2955</v>
      </c>
      <c r="B3824">
        <f t="shared" si="411"/>
        <v>75</v>
      </c>
      <c r="C3824" s="10" t="str">
        <f>IF(B3824=B3823," ",(LOOKUP(B3824,'Co List'!$A$3:$A$362,'Co List'!$B$3:$B$362)))</f>
        <v xml:space="preserve"> </v>
      </c>
      <c r="D3824" s="6" t="s">
        <v>410</v>
      </c>
      <c r="E3824">
        <v>0.48348428799999998</v>
      </c>
      <c r="F3824">
        <v>0.56959009999999999</v>
      </c>
      <c r="G3824">
        <v>0.61327044800000008</v>
      </c>
      <c r="H3824">
        <v>0</v>
      </c>
    </row>
    <row r="3825" spans="1:16" x14ac:dyDescent="0.2">
      <c r="A3825">
        <f t="shared" si="410"/>
        <v>2956</v>
      </c>
      <c r="B3825">
        <f t="shared" si="411"/>
        <v>75</v>
      </c>
      <c r="C3825" s="10" t="str">
        <f>IF(B3825=B3824," ",(LOOKUP(B3825,'Co List'!$A$3:$A$362,'Co List'!$B$3:$B$362)))</f>
        <v xml:space="preserve"> </v>
      </c>
      <c r="D3825" s="6" t="s">
        <v>411</v>
      </c>
      <c r="E3825">
        <v>0.48348428799999998</v>
      </c>
      <c r="F3825">
        <v>0.56959009999999999</v>
      </c>
      <c r="G3825">
        <v>0.61327044800000008</v>
      </c>
      <c r="H3825">
        <v>0</v>
      </c>
    </row>
    <row r="3826" spans="1:16" x14ac:dyDescent="0.2">
      <c r="A3826">
        <f t="shared" si="410"/>
        <v>2957</v>
      </c>
      <c r="B3826">
        <f t="shared" si="411"/>
        <v>75</v>
      </c>
      <c r="C3826" s="10" t="str">
        <f>IF(B3826=B3825," ",(LOOKUP(B3826,'Co List'!$A$3:$A$362,'Co List'!$B$3:$B$362)))</f>
        <v xml:space="preserve"> </v>
      </c>
      <c r="D3826" s="6" t="s">
        <v>412</v>
      </c>
      <c r="E3826">
        <v>6.3484288E-2</v>
      </c>
      <c r="F3826">
        <v>-4.4409900000000002E-2</v>
      </c>
      <c r="G3826">
        <v>-0.11062955199999991</v>
      </c>
      <c r="H3826">
        <v>0</v>
      </c>
    </row>
    <row r="3827" spans="1:16" ht="13.5" thickBot="1" x14ac:dyDescent="0.25">
      <c r="A3827">
        <f t="shared" si="410"/>
        <v>2958</v>
      </c>
      <c r="B3827">
        <f t="shared" si="411"/>
        <v>75</v>
      </c>
      <c r="C3827" s="10" t="str">
        <f>IF(B3827=B3826," ",(LOOKUP(B3827,'Co List'!$A$3:$A$362,'Co List'!$B$3:$B$362)))</f>
        <v xml:space="preserve"> </v>
      </c>
      <c r="D3827" s="9" t="s">
        <v>413</v>
      </c>
      <c r="E3827">
        <v>12</v>
      </c>
      <c r="F3827">
        <v>12</v>
      </c>
      <c r="G3827">
        <v>12</v>
      </c>
      <c r="H3827">
        <v>0</v>
      </c>
    </row>
    <row r="3828" spans="1:16" ht="15" x14ac:dyDescent="0.25">
      <c r="A3828">
        <f t="shared" si="410"/>
        <v>2959</v>
      </c>
      <c r="B3828">
        <f t="shared" si="411"/>
        <v>76</v>
      </c>
      <c r="C3828" s="10" t="str">
        <f>IF(B3828=B3827," ",(LOOKUP(B3828,'Co List'!$A$3:$A$362,'Co List'!$B$3:$B$362)))</f>
        <v>CARBORUNDUM UNIVERSAL</v>
      </c>
      <c r="D3828" s="4" t="s">
        <v>362</v>
      </c>
      <c r="E3828">
        <v>46.435893298931724</v>
      </c>
      <c r="F3828">
        <v>48.947564109383222</v>
      </c>
      <c r="G3828">
        <v>48.997428969013754</v>
      </c>
      <c r="H3828">
        <v>48.75451515151515</v>
      </c>
      <c r="J3828">
        <f t="shared" ref="J3828" si="412">COUNTIF(E3870:H3870,0)</f>
        <v>0</v>
      </c>
      <c r="K3828">
        <f>SUM(E3828:H3828)/(4-J3828)</f>
        <v>48.283850382210957</v>
      </c>
      <c r="L3828">
        <f>SUM(E3838:H3838)/(4-J3828)</f>
        <v>10462.12471497051</v>
      </c>
      <c r="M3828">
        <f>E3838</f>
        <v>8253.3989585632116</v>
      </c>
      <c r="N3828">
        <f t="shared" ref="N3828" si="413">F3838</f>
        <v>11833.965099746723</v>
      </c>
      <c r="O3828">
        <f t="shared" ref="O3828" si="414">G3838</f>
        <v>12307.681266236805</v>
      </c>
      <c r="P3828">
        <f t="shared" ref="P3828" si="415">H3838</f>
        <v>9453.4535353353058</v>
      </c>
    </row>
    <row r="3829" spans="1:16" x14ac:dyDescent="0.2">
      <c r="A3829">
        <f t="shared" si="410"/>
        <v>2960</v>
      </c>
      <c r="B3829">
        <f t="shared" si="411"/>
        <v>76</v>
      </c>
      <c r="C3829" s="10" t="str">
        <f>IF(B3829=B3828," ",(LOOKUP(B3829,'Co List'!$A$3:$A$362,'Co List'!$B$3:$B$362)))</f>
        <v xml:space="preserve"> </v>
      </c>
      <c r="D3829" s="6" t="s">
        <v>364</v>
      </c>
      <c r="E3829">
        <v>3.1047689577294939</v>
      </c>
      <c r="F3829">
        <v>3.2577979999999997</v>
      </c>
      <c r="G3829">
        <v>3.2577979999999997</v>
      </c>
      <c r="H3829">
        <v>3.2577979999999997</v>
      </c>
    </row>
    <row r="3830" spans="1:16" x14ac:dyDescent="0.2">
      <c r="A3830">
        <f t="shared" si="410"/>
        <v>2961</v>
      </c>
      <c r="B3830">
        <f t="shared" si="411"/>
        <v>76</v>
      </c>
      <c r="C3830" s="10" t="str">
        <f>IF(B3830=B3829," ",(LOOKUP(B3830,'Co List'!$A$3:$A$362,'Co List'!$B$3:$B$362)))</f>
        <v xml:space="preserve"> </v>
      </c>
      <c r="D3830" s="6" t="s">
        <v>365</v>
      </c>
      <c r="E3830">
        <v>0.83606741177929744</v>
      </c>
      <c r="F3830">
        <v>0.81398727195211595</v>
      </c>
      <c r="G3830">
        <v>0.79549388058484227</v>
      </c>
      <c r="H3830">
        <v>0.81769140119510175</v>
      </c>
    </row>
    <row r="3831" spans="1:16" x14ac:dyDescent="0.2">
      <c r="A3831">
        <f t="shared" si="410"/>
        <v>2962</v>
      </c>
      <c r="B3831">
        <f t="shared" si="411"/>
        <v>76</v>
      </c>
      <c r="C3831" s="10" t="str">
        <f>IF(B3831=B3830," ",(LOOKUP(B3831,'Co List'!$A$3:$A$362,'Co List'!$B$3:$B$362)))</f>
        <v xml:space="preserve"> </v>
      </c>
      <c r="D3831" s="7" t="s">
        <v>366</v>
      </c>
      <c r="E3831">
        <v>1.1290404999334087</v>
      </c>
      <c r="F3831">
        <v>1.278949375734552</v>
      </c>
      <c r="G3831">
        <v>1.0936564211092179</v>
      </c>
      <c r="H3831">
        <v>0.85871009231942375</v>
      </c>
    </row>
    <row r="3832" spans="1:16" x14ac:dyDescent="0.2">
      <c r="A3832">
        <f t="shared" si="410"/>
        <v>2963</v>
      </c>
      <c r="B3832">
        <f t="shared" si="411"/>
        <v>76</v>
      </c>
      <c r="C3832" s="10" t="str">
        <f>IF(B3832=B3831," ",(LOOKUP(B3832,'Co List'!$A$3:$A$362,'Co List'!$B$3:$B$362)))</f>
        <v xml:space="preserve"> </v>
      </c>
      <c r="D3832" s="6" t="s">
        <v>367</v>
      </c>
      <c r="E3832">
        <v>14227.5451793884</v>
      </c>
      <c r="F3832">
        <v>9524.3179877237217</v>
      </c>
      <c r="G3832">
        <v>8391.4101494762435</v>
      </c>
      <c r="H3832">
        <v>12684.091688360804</v>
      </c>
    </row>
    <row r="3833" spans="1:16" x14ac:dyDescent="0.2">
      <c r="A3833">
        <f t="shared" si="410"/>
        <v>2964</v>
      </c>
      <c r="B3833">
        <f t="shared" si="411"/>
        <v>76</v>
      </c>
      <c r="C3833" s="10" t="str">
        <f>IF(B3833=B3832," ",(LOOKUP(B3833,'Co List'!$A$3:$A$362,'Co List'!$B$3:$B$362)))</f>
        <v xml:space="preserve"> </v>
      </c>
      <c r="D3833" s="6" t="s">
        <v>368</v>
      </c>
      <c r="E3833">
        <v>4.4206743216728496E-2</v>
      </c>
      <c r="F3833">
        <v>6.331709523674009E-2</v>
      </c>
      <c r="G3833">
        <v>6.5675993950036315E-2</v>
      </c>
      <c r="H3833">
        <v>5.044532302740292E-2</v>
      </c>
    </row>
    <row r="3834" spans="1:16" x14ac:dyDescent="0.2">
      <c r="A3834">
        <f t="shared" si="410"/>
        <v>2965</v>
      </c>
      <c r="B3834">
        <f t="shared" si="411"/>
        <v>76</v>
      </c>
      <c r="C3834" s="10" t="str">
        <f>IF(B3834=B3833," ",(LOOKUP(B3834,'Co List'!$A$3:$A$362,'Co List'!$B$3:$B$362)))</f>
        <v xml:space="preserve"> </v>
      </c>
      <c r="D3834" s="6" t="s">
        <v>369</v>
      </c>
      <c r="E3834">
        <v>5.7563111721043461</v>
      </c>
      <c r="F3834">
        <v>6.530885816637265</v>
      </c>
      <c r="G3834">
        <v>5.5971991751497594</v>
      </c>
      <c r="H3834">
        <v>6.1856006905288909</v>
      </c>
    </row>
    <row r="3835" spans="1:16" x14ac:dyDescent="0.2">
      <c r="A3835">
        <f t="shared" si="410"/>
        <v>2966</v>
      </c>
      <c r="B3835">
        <f t="shared" si="411"/>
        <v>76</v>
      </c>
      <c r="C3835" s="10" t="str">
        <f>IF(B3835=B3834," ",(LOOKUP(B3835,'Co List'!$A$3:$A$362,'Co List'!$B$3:$B$362)))</f>
        <v xml:space="preserve"> </v>
      </c>
      <c r="D3835" s="6" t="s">
        <v>370</v>
      </c>
      <c r="E3835">
        <v>0</v>
      </c>
      <c r="F3835">
        <v>0</v>
      </c>
      <c r="G3835">
        <v>0</v>
      </c>
      <c r="H3835">
        <v>0</v>
      </c>
    </row>
    <row r="3836" spans="1:16" x14ac:dyDescent="0.2">
      <c r="A3836">
        <f t="shared" si="410"/>
        <v>2967</v>
      </c>
      <c r="B3836">
        <f t="shared" si="411"/>
        <v>76</v>
      </c>
      <c r="C3836" s="10" t="str">
        <f>IF(B3836=B3835," ",(LOOKUP(B3836,'Co List'!$A$3:$A$362,'Co List'!$B$3:$B$362)))</f>
        <v xml:space="preserve"> </v>
      </c>
      <c r="D3836" s="6" t="s">
        <v>371</v>
      </c>
      <c r="E3836">
        <v>24.3137478067454</v>
      </c>
      <c r="F3836">
        <v>18.029506691434875</v>
      </c>
      <c r="G3836">
        <v>22.526413200481123</v>
      </c>
      <c r="H3836">
        <v>25.932332096055028</v>
      </c>
    </row>
    <row r="3837" spans="1:16" x14ac:dyDescent="0.2">
      <c r="A3837">
        <f t="shared" si="410"/>
        <v>2968</v>
      </c>
      <c r="B3837">
        <f t="shared" si="411"/>
        <v>76</v>
      </c>
      <c r="C3837" s="10" t="str">
        <f>IF(B3837=B3836," ",(LOOKUP(B3837,'Co List'!$A$3:$A$362,'Co List'!$B$3:$B$362)))</f>
        <v xml:space="preserve"> </v>
      </c>
      <c r="D3837" s="6" t="s">
        <v>372</v>
      </c>
      <c r="E3837">
        <v>75.686252193254603</v>
      </c>
      <c r="F3837">
        <v>81.970493308565125</v>
      </c>
      <c r="G3837">
        <v>77.473586799518884</v>
      </c>
      <c r="H3837">
        <v>74.067667903944979</v>
      </c>
    </row>
    <row r="3838" spans="1:16" x14ac:dyDescent="0.2">
      <c r="A3838">
        <f t="shared" si="410"/>
        <v>2969</v>
      </c>
      <c r="B3838">
        <f t="shared" si="411"/>
        <v>76</v>
      </c>
      <c r="C3838" s="10" t="str">
        <f>IF(B3838=B3837," ",(LOOKUP(B3838,'Co List'!$A$3:$A$362,'Co List'!$B$3:$B$362)))</f>
        <v xml:space="preserve"> </v>
      </c>
      <c r="D3838" s="6" t="s">
        <v>373</v>
      </c>
      <c r="E3838">
        <v>8253.3989585632116</v>
      </c>
      <c r="F3838">
        <v>11833.965099746723</v>
      </c>
      <c r="G3838">
        <v>12307.681266236805</v>
      </c>
      <c r="H3838">
        <v>9453.4535353353058</v>
      </c>
    </row>
    <row r="3839" spans="1:16" x14ac:dyDescent="0.2">
      <c r="A3839">
        <f t="shared" si="410"/>
        <v>2970</v>
      </c>
      <c r="B3839">
        <f t="shared" si="411"/>
        <v>76</v>
      </c>
      <c r="C3839" s="10" t="str">
        <f>IF(B3839=B3838," ",(LOOKUP(B3839,'Co List'!$A$3:$A$362,'Co List'!$B$3:$B$362)))</f>
        <v xml:space="preserve"> </v>
      </c>
      <c r="D3839" s="6" t="s">
        <v>374</v>
      </c>
      <c r="E3839">
        <v>8215.1115953479057</v>
      </c>
      <c r="F3839">
        <v>11778.189849027563</v>
      </c>
      <c r="G3839">
        <v>12252.077047729836</v>
      </c>
      <c r="H3839">
        <v>9410.162608511464</v>
      </c>
    </row>
    <row r="3840" spans="1:16" x14ac:dyDescent="0.2">
      <c r="A3840">
        <f t="shared" si="410"/>
        <v>2971</v>
      </c>
      <c r="B3840">
        <f t="shared" si="411"/>
        <v>76</v>
      </c>
      <c r="C3840" s="10" t="str">
        <f>IF(B3840=B3839," ",(LOOKUP(B3840,'Co List'!$A$3:$A$362,'Co List'!$B$3:$B$362)))</f>
        <v xml:space="preserve"> </v>
      </c>
      <c r="D3840" s="6" t="s">
        <v>375</v>
      </c>
      <c r="E3840">
        <v>22.323096331170952</v>
      </c>
      <c r="F3840">
        <v>32.519248915037451</v>
      </c>
      <c r="G3840">
        <v>32.419530150729649</v>
      </c>
      <c r="H3840">
        <v>25.240378250125161</v>
      </c>
    </row>
    <row r="3841" spans="1:8" x14ac:dyDescent="0.2">
      <c r="A3841">
        <f t="shared" si="410"/>
        <v>2972</v>
      </c>
      <c r="B3841">
        <f t="shared" si="411"/>
        <v>76</v>
      </c>
      <c r="C3841" s="10" t="str">
        <f>IF(B3841=B3840," ",(LOOKUP(B3841,'Co List'!$A$3:$A$362,'Co List'!$B$3:$B$362)))</f>
        <v xml:space="preserve"> </v>
      </c>
      <c r="D3841" s="6" t="s">
        <v>376</v>
      </c>
      <c r="E3841">
        <v>15.964266884136016</v>
      </c>
      <c r="F3841">
        <v>23.256001804122342</v>
      </c>
      <c r="G3841">
        <v>23.184688356240866</v>
      </c>
      <c r="H3841">
        <v>18.050548573715883</v>
      </c>
    </row>
    <row r="3842" spans="1:8" x14ac:dyDescent="0.2">
      <c r="A3842">
        <f t="shared" si="410"/>
        <v>2973</v>
      </c>
      <c r="B3842">
        <f t="shared" si="411"/>
        <v>76</v>
      </c>
      <c r="C3842" s="10" t="str">
        <f>IF(B3842=B3841," ",(LOOKUP(B3842,'Co List'!$A$3:$A$362,'Co List'!$B$3:$B$362)))</f>
        <v xml:space="preserve"> </v>
      </c>
      <c r="D3842" s="6" t="s">
        <v>377</v>
      </c>
      <c r="E3842">
        <v>2006.7106082696107</v>
      </c>
      <c r="F3842">
        <v>2133.6055295209035</v>
      </c>
      <c r="G3842">
        <v>2772.4791374307097</v>
      </c>
      <c r="H3842">
        <v>2451.5009653294064</v>
      </c>
    </row>
    <row r="3843" spans="1:8" ht="15" x14ac:dyDescent="0.25">
      <c r="A3843">
        <f t="shared" si="410"/>
        <v>2974</v>
      </c>
      <c r="B3843">
        <f t="shared" si="411"/>
        <v>76</v>
      </c>
      <c r="C3843" s="10" t="str">
        <f>IF(B3843=B3842," ",(LOOKUP(B3843,'Co List'!$A$3:$A$362,'Co List'!$B$3:$B$362)))</f>
        <v xml:space="preserve"> </v>
      </c>
      <c r="D3843" s="8" t="s">
        <v>378</v>
      </c>
      <c r="E3843">
        <v>1620.3831300000002</v>
      </c>
      <c r="F3843">
        <v>1719.5558700000001</v>
      </c>
      <c r="G3843">
        <v>2227.1581800000004</v>
      </c>
      <c r="H3843">
        <v>1614.1554000000006</v>
      </c>
    </row>
    <row r="3844" spans="1:8" ht="15" x14ac:dyDescent="0.25">
      <c r="A3844">
        <f t="shared" si="410"/>
        <v>2975</v>
      </c>
      <c r="B3844">
        <f t="shared" si="411"/>
        <v>76</v>
      </c>
      <c r="C3844" s="10" t="str">
        <f>IF(B3844=B3843," ",(LOOKUP(B3844,'Co List'!$A$3:$A$362,'Co List'!$B$3:$B$362)))</f>
        <v xml:space="preserve"> </v>
      </c>
      <c r="D3844" s="8" t="s">
        <v>379</v>
      </c>
      <c r="E3844">
        <v>386.32747826961054</v>
      </c>
      <c r="F3844">
        <v>414.04965952090322</v>
      </c>
      <c r="G3844">
        <v>545.32095743070954</v>
      </c>
      <c r="H3844">
        <v>837.3455653294061</v>
      </c>
    </row>
    <row r="3845" spans="1:8" ht="15" x14ac:dyDescent="0.25">
      <c r="A3845">
        <f t="shared" ref="A3845:A3908" si="416">IF(A3844&gt;0,A3844+1,(IF($C$1=C3845,1,0)))</f>
        <v>2976</v>
      </c>
      <c r="B3845">
        <f t="shared" ref="B3845:B3908" si="417">IF(D3845=$D$3,B3844+1,B3844)</f>
        <v>76</v>
      </c>
      <c r="C3845" s="10" t="str">
        <f>IF(B3845=B3844," ",(LOOKUP(B3845,'Co List'!$A$3:$A$362,'Co List'!$B$3:$B$362)))</f>
        <v xml:space="preserve"> </v>
      </c>
      <c r="D3845" s="8" t="s">
        <v>380</v>
      </c>
      <c r="E3845">
        <v>0</v>
      </c>
      <c r="F3845">
        <v>0</v>
      </c>
      <c r="G3845">
        <v>0</v>
      </c>
      <c r="H3845">
        <v>0</v>
      </c>
    </row>
    <row r="3846" spans="1:8" ht="15" x14ac:dyDescent="0.25">
      <c r="A3846">
        <f t="shared" si="416"/>
        <v>2977</v>
      </c>
      <c r="B3846">
        <f t="shared" si="417"/>
        <v>76</v>
      </c>
      <c r="C3846" s="10" t="str">
        <f>IF(B3846=B3845," ",(LOOKUP(B3846,'Co List'!$A$3:$A$362,'Co List'!$B$3:$B$362)))</f>
        <v xml:space="preserve"> </v>
      </c>
      <c r="D3846" s="8" t="s">
        <v>381</v>
      </c>
      <c r="E3846">
        <v>6246.6883502936016</v>
      </c>
      <c r="F3846">
        <v>9700.3595702258208</v>
      </c>
      <c r="G3846">
        <v>9535.2021288060951</v>
      </c>
      <c r="H3846">
        <v>7001.9525700059003</v>
      </c>
    </row>
    <row r="3847" spans="1:8" ht="15" x14ac:dyDescent="0.25">
      <c r="A3847">
        <f t="shared" si="416"/>
        <v>2978</v>
      </c>
      <c r="B3847">
        <f t="shared" si="417"/>
        <v>76</v>
      </c>
      <c r="C3847" s="10" t="str">
        <f>IF(B3847=B3846," ",(LOOKUP(B3847,'Co List'!$A$3:$A$362,'Co List'!$B$3:$B$362)))</f>
        <v xml:space="preserve"> </v>
      </c>
      <c r="D3847" s="8" t="s">
        <v>382</v>
      </c>
      <c r="E3847">
        <v>0</v>
      </c>
      <c r="F3847">
        <v>0</v>
      </c>
      <c r="G3847">
        <v>0</v>
      </c>
      <c r="H3847">
        <v>0</v>
      </c>
    </row>
    <row r="3848" spans="1:8" ht="15" x14ac:dyDescent="0.25">
      <c r="A3848">
        <f t="shared" si="416"/>
        <v>2979</v>
      </c>
      <c r="B3848">
        <f t="shared" si="417"/>
        <v>76</v>
      </c>
      <c r="C3848" s="10" t="str">
        <f>IF(B3848=B3847," ",(LOOKUP(B3848,'Co List'!$A$3:$A$362,'Co List'!$B$3:$B$362)))</f>
        <v xml:space="preserve"> </v>
      </c>
      <c r="D3848" s="8" t="s">
        <v>383</v>
      </c>
      <c r="E3848">
        <v>6246.6883502936016</v>
      </c>
      <c r="F3848">
        <v>9700.3595702258208</v>
      </c>
      <c r="G3848">
        <v>9535.2021288060951</v>
      </c>
      <c r="H3848">
        <v>7001.9525700059003</v>
      </c>
    </row>
    <row r="3849" spans="1:8" x14ac:dyDescent="0.2">
      <c r="A3849">
        <f t="shared" si="416"/>
        <v>2980</v>
      </c>
      <c r="B3849">
        <f t="shared" si="417"/>
        <v>76</v>
      </c>
      <c r="C3849" s="10" t="str">
        <f>IF(B3849=B3848," ",(LOOKUP(B3849,'Co List'!$A$3:$A$362,'Co List'!$B$3:$B$362)))</f>
        <v xml:space="preserve"> </v>
      </c>
      <c r="D3849" s="6" t="s">
        <v>384</v>
      </c>
      <c r="E3849">
        <v>0</v>
      </c>
      <c r="F3849">
        <v>0</v>
      </c>
      <c r="G3849">
        <v>0</v>
      </c>
      <c r="H3849">
        <v>0</v>
      </c>
    </row>
    <row r="3850" spans="1:8" x14ac:dyDescent="0.2">
      <c r="A3850">
        <f t="shared" si="416"/>
        <v>2981</v>
      </c>
      <c r="B3850">
        <f t="shared" si="417"/>
        <v>76</v>
      </c>
      <c r="C3850" s="10" t="str">
        <f>IF(B3850=B3849," ",(LOOKUP(B3850,'Co List'!$A$3:$A$362,'Co List'!$B$3:$B$362)))</f>
        <v xml:space="preserve"> </v>
      </c>
      <c r="D3850" s="6" t="s">
        <v>385</v>
      </c>
      <c r="E3850">
        <v>2011.9656036698402</v>
      </c>
      <c r="F3850">
        <v>2977.5816579867201</v>
      </c>
      <c r="G3850">
        <v>2926.8856229901598</v>
      </c>
      <c r="H3850">
        <v>2149.2899713259999</v>
      </c>
    </row>
    <row r="3851" spans="1:8" x14ac:dyDescent="0.2">
      <c r="A3851">
        <f t="shared" si="416"/>
        <v>2982</v>
      </c>
      <c r="B3851">
        <f t="shared" si="417"/>
        <v>76</v>
      </c>
      <c r="C3851" s="10" t="str">
        <f>IF(B3851=B3850," ",(LOOKUP(B3851,'Co List'!$A$3:$A$362,'Co List'!$B$3:$B$362)))</f>
        <v xml:space="preserve"> </v>
      </c>
      <c r="D3851" s="6" t="s">
        <v>386</v>
      </c>
      <c r="E3851">
        <v>0</v>
      </c>
      <c r="F3851">
        <v>0</v>
      </c>
      <c r="G3851">
        <v>0</v>
      </c>
      <c r="H3851">
        <v>0</v>
      </c>
    </row>
    <row r="3852" spans="1:8" x14ac:dyDescent="0.2">
      <c r="A3852">
        <f t="shared" si="416"/>
        <v>2983</v>
      </c>
      <c r="B3852">
        <f t="shared" si="417"/>
        <v>76</v>
      </c>
      <c r="C3852" s="10" t="str">
        <f>IF(B3852=B3851," ",(LOOKUP(B3852,'Co List'!$A$3:$A$362,'Co List'!$B$3:$B$362)))</f>
        <v xml:space="preserve"> </v>
      </c>
      <c r="D3852" s="6" t="s">
        <v>387</v>
      </c>
      <c r="E3852">
        <v>0</v>
      </c>
      <c r="F3852">
        <v>0</v>
      </c>
      <c r="G3852">
        <v>0</v>
      </c>
      <c r="H3852">
        <v>0</v>
      </c>
    </row>
    <row r="3853" spans="1:8" x14ac:dyDescent="0.2">
      <c r="A3853">
        <f t="shared" si="416"/>
        <v>2984</v>
      </c>
      <c r="B3853">
        <f t="shared" si="417"/>
        <v>76</v>
      </c>
      <c r="C3853" s="10" t="str">
        <f>IF(B3853=B3852," ",(LOOKUP(B3853,'Co List'!$A$3:$A$362,'Co List'!$B$3:$B$362)))</f>
        <v xml:space="preserve"> </v>
      </c>
      <c r="D3853" s="6" t="s">
        <v>388</v>
      </c>
      <c r="E3853">
        <v>0</v>
      </c>
      <c r="F3853">
        <v>0</v>
      </c>
      <c r="G3853">
        <v>0</v>
      </c>
      <c r="H3853">
        <v>0</v>
      </c>
    </row>
    <row r="3854" spans="1:8" x14ac:dyDescent="0.2">
      <c r="A3854">
        <f t="shared" si="416"/>
        <v>2985</v>
      </c>
      <c r="B3854">
        <f t="shared" si="417"/>
        <v>76</v>
      </c>
      <c r="C3854" s="10" t="str">
        <f>IF(B3854=B3853," ",(LOOKUP(B3854,'Co List'!$A$3:$A$362,'Co List'!$B$3:$B$362)))</f>
        <v xml:space="preserve"> </v>
      </c>
      <c r="D3854" s="6" t="s">
        <v>389</v>
      </c>
      <c r="E3854">
        <v>217.94876757383997</v>
      </c>
      <c r="F3854">
        <v>2977.5816579867201</v>
      </c>
      <c r="G3854">
        <v>2926.8856229901598</v>
      </c>
      <c r="H3854">
        <v>2149.2899713259999</v>
      </c>
    </row>
    <row r="3855" spans="1:8" x14ac:dyDescent="0.2">
      <c r="A3855">
        <f t="shared" si="416"/>
        <v>2986</v>
      </c>
      <c r="B3855">
        <f t="shared" si="417"/>
        <v>76</v>
      </c>
      <c r="C3855" s="10" t="str">
        <f>IF(B3855=B3854," ",(LOOKUP(B3855,'Co List'!$A$3:$A$362,'Co List'!$B$3:$B$362)))</f>
        <v xml:space="preserve"> </v>
      </c>
      <c r="D3855" s="6" t="s">
        <v>390</v>
      </c>
      <c r="E3855">
        <v>0</v>
      </c>
      <c r="F3855">
        <v>0</v>
      </c>
      <c r="G3855">
        <v>0</v>
      </c>
      <c r="H3855">
        <v>0</v>
      </c>
    </row>
    <row r="3856" spans="1:8" x14ac:dyDescent="0.2">
      <c r="A3856">
        <f t="shared" si="416"/>
        <v>2987</v>
      </c>
      <c r="B3856">
        <f t="shared" si="417"/>
        <v>76</v>
      </c>
      <c r="C3856" s="10" t="str">
        <f>IF(B3856=B3855," ",(LOOKUP(B3856,'Co List'!$A$3:$A$362,'Co List'!$B$3:$B$362)))</f>
        <v xml:space="preserve"> </v>
      </c>
      <c r="D3856" s="6" t="s">
        <v>391</v>
      </c>
      <c r="E3856">
        <v>0</v>
      </c>
      <c r="F3856">
        <v>0</v>
      </c>
      <c r="G3856">
        <v>0</v>
      </c>
      <c r="H3856">
        <v>0</v>
      </c>
    </row>
    <row r="3857" spans="1:8" x14ac:dyDescent="0.2">
      <c r="A3857">
        <f t="shared" si="416"/>
        <v>2988</v>
      </c>
      <c r="B3857">
        <f t="shared" si="417"/>
        <v>76</v>
      </c>
      <c r="C3857" s="10" t="str">
        <f>IF(B3857=B3856," ",(LOOKUP(B3857,'Co List'!$A$3:$A$362,'Co List'!$B$3:$B$362)))</f>
        <v xml:space="preserve"> </v>
      </c>
      <c r="D3857" s="6" t="s">
        <v>392</v>
      </c>
      <c r="E3857">
        <v>0</v>
      </c>
      <c r="F3857">
        <v>0</v>
      </c>
      <c r="G3857">
        <v>0</v>
      </c>
      <c r="H3857">
        <v>0</v>
      </c>
    </row>
    <row r="3858" spans="1:8" x14ac:dyDescent="0.2">
      <c r="A3858">
        <f t="shared" si="416"/>
        <v>2989</v>
      </c>
      <c r="B3858">
        <f t="shared" si="417"/>
        <v>76</v>
      </c>
      <c r="C3858" s="10" t="str">
        <f>IF(B3858=B3857," ",(LOOKUP(B3858,'Co List'!$A$3:$A$362,'Co List'!$B$3:$B$362)))</f>
        <v xml:space="preserve"> </v>
      </c>
      <c r="D3858" s="6" t="s">
        <v>393</v>
      </c>
      <c r="E3858">
        <v>0</v>
      </c>
      <c r="F3858">
        <v>0</v>
      </c>
      <c r="G3858">
        <v>0</v>
      </c>
      <c r="H3858">
        <v>0</v>
      </c>
    </row>
    <row r="3859" spans="1:8" ht="15" x14ac:dyDescent="0.25">
      <c r="A3859">
        <f t="shared" si="416"/>
        <v>2990</v>
      </c>
      <c r="B3859">
        <f t="shared" si="417"/>
        <v>76</v>
      </c>
      <c r="C3859" s="10" t="str">
        <f>IF(B3859=B3858," ",(LOOKUP(B3859,'Co List'!$A$3:$A$362,'Co List'!$B$3:$B$362)))</f>
        <v xml:space="preserve"> </v>
      </c>
      <c r="D3859" s="8" t="s">
        <v>394</v>
      </c>
      <c r="E3859">
        <v>1794.0168360960001</v>
      </c>
      <c r="F3859">
        <v>0</v>
      </c>
      <c r="G3859">
        <v>0</v>
      </c>
      <c r="H3859">
        <v>0</v>
      </c>
    </row>
    <row r="3860" spans="1:8" ht="15" x14ac:dyDescent="0.25">
      <c r="A3860">
        <f t="shared" si="416"/>
        <v>2991</v>
      </c>
      <c r="B3860">
        <f t="shared" si="417"/>
        <v>76</v>
      </c>
      <c r="C3860" s="10" t="str">
        <f>IF(B3860=B3859," ",(LOOKUP(B3860,'Co List'!$A$3:$A$362,'Co List'!$B$3:$B$362)))</f>
        <v xml:space="preserve"> </v>
      </c>
      <c r="D3860" s="8" t="s">
        <v>395</v>
      </c>
      <c r="E3860">
        <v>7.1462519239999995</v>
      </c>
      <c r="F3860">
        <v>10.965155317999999</v>
      </c>
      <c r="G3860">
        <v>12.820596906</v>
      </c>
      <c r="H3860">
        <v>10.449769275</v>
      </c>
    </row>
    <row r="3861" spans="1:8" ht="15" x14ac:dyDescent="0.25">
      <c r="A3861">
        <f t="shared" si="416"/>
        <v>2992</v>
      </c>
      <c r="B3861">
        <f t="shared" si="417"/>
        <v>76</v>
      </c>
      <c r="C3861" s="10" t="str">
        <f>IF(B3861=B3860," ",(LOOKUP(B3861,'Co List'!$A$3:$A$362,'Co List'!$B$3:$B$362)))</f>
        <v xml:space="preserve"> </v>
      </c>
      <c r="D3861" s="8" t="s">
        <v>396</v>
      </c>
      <c r="E3861">
        <v>2400.1779999999999</v>
      </c>
      <c r="F3861">
        <v>2621.1779999999999</v>
      </c>
      <c r="G3861">
        <v>3485.23</v>
      </c>
      <c r="H3861">
        <v>2998.076</v>
      </c>
    </row>
    <row r="3862" spans="1:8" x14ac:dyDescent="0.2">
      <c r="A3862">
        <f t="shared" si="416"/>
        <v>2993</v>
      </c>
      <c r="B3862">
        <f t="shared" si="417"/>
        <v>76</v>
      </c>
      <c r="C3862" s="10" t="str">
        <f>IF(B3862=B3861," ",(LOOKUP(B3862,'Co List'!$A$3:$A$362,'Co List'!$B$3:$B$362)))</f>
        <v xml:space="preserve"> </v>
      </c>
      <c r="D3862" s="6" t="s">
        <v>397</v>
      </c>
      <c r="E3862">
        <v>2000.473</v>
      </c>
      <c r="F3862">
        <v>2176.6529999999998</v>
      </c>
      <c r="G3862">
        <v>2855.3310000000001</v>
      </c>
      <c r="H3862">
        <v>2069.4299999999998</v>
      </c>
    </row>
    <row r="3863" spans="1:8" x14ac:dyDescent="0.2">
      <c r="A3863">
        <f t="shared" si="416"/>
        <v>2994</v>
      </c>
      <c r="B3863">
        <f t="shared" si="417"/>
        <v>76</v>
      </c>
      <c r="C3863" s="10" t="str">
        <f>IF(B3863=B3862," ",(LOOKUP(B3863,'Co List'!$A$3:$A$362,'Co List'!$B$3:$B$362)))</f>
        <v xml:space="preserve"> </v>
      </c>
      <c r="D3863" s="6" t="s">
        <v>398</v>
      </c>
      <c r="E3863">
        <v>399.70499999999998</v>
      </c>
      <c r="F3863">
        <v>444.52499999999998</v>
      </c>
      <c r="G3863">
        <v>629.899</v>
      </c>
      <c r="H3863">
        <v>928.64599999999996</v>
      </c>
    </row>
    <row r="3864" spans="1:8" x14ac:dyDescent="0.2">
      <c r="A3864">
        <f t="shared" si="416"/>
        <v>2995</v>
      </c>
      <c r="B3864">
        <f t="shared" si="417"/>
        <v>76</v>
      </c>
      <c r="C3864" s="10" t="str">
        <f>IF(B3864=B3863," ",(LOOKUP(B3864,'Co List'!$A$3:$A$362,'Co List'!$B$3:$B$362)))</f>
        <v xml:space="preserve"> </v>
      </c>
      <c r="D3864" s="6" t="s">
        <v>399</v>
      </c>
      <c r="E3864">
        <v>0</v>
      </c>
      <c r="F3864">
        <v>0</v>
      </c>
      <c r="G3864">
        <v>0</v>
      </c>
      <c r="H3864">
        <v>0</v>
      </c>
    </row>
    <row r="3865" spans="1:8" x14ac:dyDescent="0.2">
      <c r="A3865">
        <f t="shared" si="416"/>
        <v>2996</v>
      </c>
      <c r="B3865">
        <f t="shared" si="417"/>
        <v>76</v>
      </c>
      <c r="C3865" s="10" t="str">
        <f>IF(B3865=B3864," ",(LOOKUP(B3865,'Co List'!$A$3:$A$362,'Co List'!$B$3:$B$362)))</f>
        <v xml:space="preserve"> </v>
      </c>
      <c r="D3865" s="6" t="s">
        <v>400</v>
      </c>
      <c r="E3865">
        <v>0</v>
      </c>
      <c r="F3865">
        <v>0</v>
      </c>
      <c r="G3865">
        <v>0</v>
      </c>
      <c r="H3865">
        <v>0</v>
      </c>
    </row>
    <row r="3866" spans="1:8" x14ac:dyDescent="0.2">
      <c r="A3866">
        <f t="shared" si="416"/>
        <v>2997</v>
      </c>
      <c r="B3866">
        <f t="shared" si="417"/>
        <v>76</v>
      </c>
      <c r="C3866" s="10" t="str">
        <f>IF(B3866=B3865," ",(LOOKUP(B3866,'Co List'!$A$3:$A$362,'Co List'!$B$3:$B$362)))</f>
        <v xml:space="preserve"> </v>
      </c>
      <c r="D3866" s="6" t="s">
        <v>401</v>
      </c>
      <c r="E3866">
        <v>0.95822656699999997</v>
      </c>
      <c r="F3866">
        <v>1.1449194779999998</v>
      </c>
      <c r="G3866">
        <v>1.7931478679999999</v>
      </c>
      <c r="H3866">
        <v>1.8376538400000002</v>
      </c>
    </row>
    <row r="3867" spans="1:8" x14ac:dyDescent="0.2">
      <c r="A3867">
        <f t="shared" si="416"/>
        <v>2998</v>
      </c>
      <c r="B3867">
        <f t="shared" si="417"/>
        <v>76</v>
      </c>
      <c r="C3867" s="10" t="str">
        <f>IF(B3867=B3866," ",(LOOKUP(B3867,'Co List'!$A$3:$A$362,'Co List'!$B$3:$B$362)))</f>
        <v xml:space="preserve"> </v>
      </c>
      <c r="D3867" s="6" t="s">
        <v>402</v>
      </c>
      <c r="E3867">
        <v>0.31416813000000005</v>
      </c>
      <c r="F3867">
        <v>0.58988467499999997</v>
      </c>
      <c r="G3867">
        <v>0.83713577099999992</v>
      </c>
      <c r="H3867">
        <v>1.4031841059999999</v>
      </c>
    </row>
    <row r="3868" spans="1:8" x14ac:dyDescent="0.2">
      <c r="A3868">
        <f t="shared" si="416"/>
        <v>2999</v>
      </c>
      <c r="B3868">
        <f t="shared" si="417"/>
        <v>76</v>
      </c>
      <c r="C3868" s="10" t="str">
        <f>IF(B3868=B3867," ",(LOOKUP(B3868,'Co List'!$A$3:$A$362,'Co List'!$B$3:$B$362)))</f>
        <v xml:space="preserve"> </v>
      </c>
      <c r="D3868" s="6" t="s">
        <v>403</v>
      </c>
      <c r="E3868">
        <v>0</v>
      </c>
      <c r="F3868">
        <v>0</v>
      </c>
      <c r="G3868">
        <v>0</v>
      </c>
      <c r="H3868">
        <v>0</v>
      </c>
    </row>
    <row r="3869" spans="1:8" x14ac:dyDescent="0.2">
      <c r="A3869">
        <f t="shared" si="416"/>
        <v>3000</v>
      </c>
      <c r="B3869">
        <f t="shared" si="417"/>
        <v>76</v>
      </c>
      <c r="C3869" s="10" t="str">
        <f>IF(B3869=B3868," ",(LOOKUP(B3869,'Co List'!$A$3:$A$362,'Co List'!$B$3:$B$362)))</f>
        <v xml:space="preserve"> </v>
      </c>
      <c r="D3869" s="6" t="s">
        <v>404</v>
      </c>
      <c r="E3869" s="11">
        <v>1.272394697</v>
      </c>
      <c r="F3869" s="11">
        <v>1.734804153</v>
      </c>
      <c r="G3869" s="11">
        <v>2.630283639</v>
      </c>
      <c r="H3869" s="11">
        <v>3.2408379460000001</v>
      </c>
    </row>
    <row r="3870" spans="1:8" x14ac:dyDescent="0.2">
      <c r="A3870">
        <f t="shared" si="416"/>
        <v>3001</v>
      </c>
      <c r="B3870">
        <f t="shared" si="417"/>
        <v>76</v>
      </c>
      <c r="C3870" s="10" t="str">
        <f>IF(B3870=B3869," ",(LOOKUP(B3870,'Co List'!$A$3:$A$362,'Co List'!$B$3:$B$362)))</f>
        <v xml:space="preserve"> </v>
      </c>
      <c r="D3870" s="6" t="s">
        <v>405</v>
      </c>
      <c r="E3870">
        <v>731.01</v>
      </c>
      <c r="F3870">
        <v>925.28800000000001</v>
      </c>
      <c r="G3870">
        <v>1125.3699999999999</v>
      </c>
      <c r="H3870">
        <v>1100.8900000000001</v>
      </c>
    </row>
    <row r="3871" spans="1:8" x14ac:dyDescent="0.2">
      <c r="A3871">
        <f t="shared" si="416"/>
        <v>3002</v>
      </c>
      <c r="B3871">
        <f t="shared" si="417"/>
        <v>76</v>
      </c>
      <c r="C3871" s="10" t="str">
        <f>IF(B3871=B3870," ",(LOOKUP(B3871,'Co List'!$A$3:$A$362,'Co List'!$B$3:$B$362)))</f>
        <v xml:space="preserve"> </v>
      </c>
      <c r="D3871" s="6" t="s">
        <v>406</v>
      </c>
      <c r="E3871">
        <v>143.38</v>
      </c>
      <c r="F3871">
        <v>181.2</v>
      </c>
      <c r="G3871">
        <v>219.89</v>
      </c>
      <c r="H3871">
        <v>152.83000000000001</v>
      </c>
    </row>
    <row r="3872" spans="1:8" x14ac:dyDescent="0.2">
      <c r="A3872">
        <f t="shared" si="416"/>
        <v>3003</v>
      </c>
      <c r="B3872">
        <f t="shared" si="417"/>
        <v>76</v>
      </c>
      <c r="C3872" s="10" t="str">
        <f>IF(B3872=B3871," ",(LOOKUP(B3872,'Co List'!$A$3:$A$362,'Co List'!$B$3:$B$362)))</f>
        <v xml:space="preserve"> </v>
      </c>
      <c r="D3872" s="6" t="s">
        <v>407</v>
      </c>
      <c r="E3872" s="11">
        <v>58.01</v>
      </c>
      <c r="F3872" s="11">
        <v>124.25</v>
      </c>
      <c r="G3872" s="11">
        <v>146.66999999999999</v>
      </c>
      <c r="H3872" s="11">
        <v>74.53</v>
      </c>
    </row>
    <row r="3873" spans="1:16" x14ac:dyDescent="0.2">
      <c r="A3873">
        <f t="shared" si="416"/>
        <v>3004</v>
      </c>
      <c r="B3873">
        <f t="shared" si="417"/>
        <v>76</v>
      </c>
      <c r="C3873" s="10" t="str">
        <f>IF(B3873=B3872," ",(LOOKUP(B3873,'Co List'!$A$3:$A$362,'Co List'!$B$3:$B$362)))</f>
        <v xml:space="preserve"> </v>
      </c>
      <c r="D3873" s="6" t="s">
        <v>408</v>
      </c>
      <c r="E3873">
        <v>18.670000000000002</v>
      </c>
      <c r="F3873">
        <v>18.690000000000001</v>
      </c>
      <c r="G3873">
        <v>18.739999999999998</v>
      </c>
      <c r="H3873">
        <v>18.739999999999998</v>
      </c>
    </row>
    <row r="3874" spans="1:16" x14ac:dyDescent="0.2">
      <c r="A3874">
        <f t="shared" si="416"/>
        <v>3005</v>
      </c>
      <c r="B3874">
        <f t="shared" si="417"/>
        <v>76</v>
      </c>
      <c r="C3874" s="10" t="str">
        <f>IF(B3874=B3873," ",(LOOKUP(B3874,'Co List'!$A$3:$A$362,'Co List'!$B$3:$B$362)))</f>
        <v xml:space="preserve"> </v>
      </c>
      <c r="D3874" s="6" t="s">
        <v>409</v>
      </c>
      <c r="E3874">
        <v>65.819999999999993</v>
      </c>
      <c r="F3874">
        <v>85.695999999999998</v>
      </c>
      <c r="G3874">
        <v>104.938</v>
      </c>
      <c r="H3874">
        <v>116.87</v>
      </c>
    </row>
    <row r="3875" spans="1:16" x14ac:dyDescent="0.2">
      <c r="A3875">
        <f t="shared" si="416"/>
        <v>3006</v>
      </c>
      <c r="B3875">
        <f t="shared" si="417"/>
        <v>76</v>
      </c>
      <c r="C3875" s="10" t="str">
        <f>IF(B3875=B3874," ",(LOOKUP(B3875,'Co List'!$A$3:$A$362,'Co List'!$B$3:$B$362)))</f>
        <v xml:space="preserve"> </v>
      </c>
      <c r="D3875" s="6" t="s">
        <v>410</v>
      </c>
      <c r="E3875">
        <v>8.4186466210000006</v>
      </c>
      <c r="F3875">
        <v>12.699959471</v>
      </c>
      <c r="G3875">
        <v>15.450880545</v>
      </c>
      <c r="H3875">
        <v>13.690607221</v>
      </c>
    </row>
    <row r="3876" spans="1:16" x14ac:dyDescent="0.2">
      <c r="A3876">
        <f t="shared" si="416"/>
        <v>3007</v>
      </c>
      <c r="B3876">
        <f t="shared" si="417"/>
        <v>76</v>
      </c>
      <c r="C3876" s="10" t="str">
        <f>IF(B3876=B3875," ",(LOOKUP(B3876,'Co List'!$A$3:$A$362,'Co List'!$B$3:$B$362)))</f>
        <v xml:space="preserve"> </v>
      </c>
      <c r="D3876" s="6" t="s">
        <v>411</v>
      </c>
      <c r="E3876">
        <v>8.4186466209999988</v>
      </c>
      <c r="F3876">
        <v>12.699959471</v>
      </c>
      <c r="G3876">
        <v>15.450880545</v>
      </c>
      <c r="H3876">
        <v>13.690607221</v>
      </c>
    </row>
    <row r="3877" spans="1:16" x14ac:dyDescent="0.2">
      <c r="A3877">
        <f t="shared" si="416"/>
        <v>3008</v>
      </c>
      <c r="B3877">
        <f t="shared" si="417"/>
        <v>76</v>
      </c>
      <c r="C3877" s="10" t="str">
        <f>IF(B3877=B3876," ",(LOOKUP(B3877,'Co List'!$A$3:$A$362,'Co List'!$B$3:$B$362)))</f>
        <v xml:space="preserve"> </v>
      </c>
      <c r="D3877" s="6" t="s">
        <v>412</v>
      </c>
      <c r="E3877">
        <v>-57.401353378999993</v>
      </c>
      <c r="F3877">
        <v>-72.996040528999998</v>
      </c>
      <c r="G3877">
        <v>-89.487119454999998</v>
      </c>
      <c r="H3877">
        <v>-103.17939277900001</v>
      </c>
    </row>
    <row r="3878" spans="1:16" ht="13.5" thickBot="1" x14ac:dyDescent="0.25">
      <c r="A3878">
        <f t="shared" si="416"/>
        <v>3009</v>
      </c>
      <c r="B3878">
        <f t="shared" si="417"/>
        <v>76</v>
      </c>
      <c r="C3878" s="10" t="str">
        <f>IF(B3878=B3877," ",(LOOKUP(B3878,'Co List'!$A$3:$A$362,'Co List'!$B$3:$B$362)))</f>
        <v xml:space="preserve"> </v>
      </c>
      <c r="D3878" s="9" t="s">
        <v>413</v>
      </c>
      <c r="E3878">
        <v>12</v>
      </c>
      <c r="F3878">
        <v>12</v>
      </c>
      <c r="G3878">
        <v>12</v>
      </c>
      <c r="H3878">
        <v>12</v>
      </c>
    </row>
    <row r="3879" spans="1:16" ht="15" x14ac:dyDescent="0.25">
      <c r="A3879">
        <f t="shared" si="416"/>
        <v>3010</v>
      </c>
      <c r="B3879">
        <f t="shared" si="417"/>
        <v>77</v>
      </c>
      <c r="C3879" s="10" t="str">
        <f>IF(B3879=B3878," ",(LOOKUP(B3879,'Co List'!$A$3:$A$362,'Co List'!$B$3:$B$362)))</f>
        <v>CEAT LTD.</v>
      </c>
      <c r="D3879" s="4" t="s">
        <v>362</v>
      </c>
      <c r="E3879">
        <v>77.935988012305586</v>
      </c>
      <c r="F3879">
        <v>96.979004241911383</v>
      </c>
      <c r="G3879">
        <v>89.747702832395561</v>
      </c>
      <c r="H3879">
        <v>83.514946959774221</v>
      </c>
      <c r="J3879">
        <f t="shared" ref="J3879" si="418">COUNTIF(E3921:H3921,0)</f>
        <v>0</v>
      </c>
      <c r="K3879">
        <f>SUM(E3879:H3879)/(4-J3879)</f>
        <v>87.044410511596681</v>
      </c>
      <c r="L3879">
        <f>SUM(E3889:H3889)/(4-J3879)</f>
        <v>185856.38790018024</v>
      </c>
      <c r="M3879">
        <f>E3889</f>
        <v>166267.57570576406</v>
      </c>
      <c r="N3879">
        <f t="shared" ref="N3879" si="419">F3889</f>
        <v>185115.38834435993</v>
      </c>
      <c r="O3879">
        <f t="shared" ref="O3879" si="420">G3889</f>
        <v>196286.32409224808</v>
      </c>
      <c r="P3879">
        <f t="shared" ref="P3879" si="421">H3889</f>
        <v>195756.26345834887</v>
      </c>
    </row>
    <row r="3880" spans="1:16" x14ac:dyDescent="0.2">
      <c r="A3880">
        <f t="shared" si="416"/>
        <v>3011</v>
      </c>
      <c r="B3880">
        <f t="shared" si="417"/>
        <v>77</v>
      </c>
      <c r="C3880" s="10" t="str">
        <f>IF(B3880=B3879," ",(LOOKUP(B3880,'Co List'!$A$3:$A$362,'Co List'!$B$3:$B$362)))</f>
        <v xml:space="preserve"> </v>
      </c>
      <c r="D3880" s="6" t="s">
        <v>364</v>
      </c>
      <c r="E3880">
        <v>3.5490722373538941</v>
      </c>
      <c r="F3880">
        <v>3.9040231609421765</v>
      </c>
      <c r="G3880">
        <v>3.7935675863562937</v>
      </c>
      <c r="H3880">
        <v>3.7875191433938618</v>
      </c>
    </row>
    <row r="3881" spans="1:16" x14ac:dyDescent="0.2">
      <c r="A3881">
        <f t="shared" si="416"/>
        <v>3012</v>
      </c>
      <c r="B3881">
        <f t="shared" si="417"/>
        <v>77</v>
      </c>
      <c r="C3881" s="10" t="str">
        <f>IF(B3881=B3880," ",(LOOKUP(B3881,'Co List'!$A$3:$A$362,'Co List'!$B$3:$B$362)))</f>
        <v xml:space="preserve"> </v>
      </c>
      <c r="D3881" s="6" t="s">
        <v>365</v>
      </c>
      <c r="E3881">
        <v>0.81085657003745848</v>
      </c>
      <c r="F3881">
        <v>0.79050140965756843</v>
      </c>
      <c r="G3881">
        <v>0.78044530010074153</v>
      </c>
      <c r="H3881">
        <v>0.78049514416931265</v>
      </c>
    </row>
    <row r="3882" spans="1:16" x14ac:dyDescent="0.2">
      <c r="A3882">
        <f t="shared" si="416"/>
        <v>3013</v>
      </c>
      <c r="B3882">
        <f t="shared" si="417"/>
        <v>77</v>
      </c>
      <c r="C3882" s="10" t="str">
        <f>IF(B3882=B3881," ",(LOOKUP(B3882,'Co List'!$A$3:$A$362,'Co List'!$B$3:$B$362)))</f>
        <v xml:space="preserve"> </v>
      </c>
      <c r="D3882" s="7" t="s">
        <v>366</v>
      </c>
      <c r="E3882">
        <v>5.922327779308918</v>
      </c>
      <c r="F3882">
        <v>5.290870458600021</v>
      </c>
      <c r="G3882">
        <v>4.3892094420921204</v>
      </c>
      <c r="H3882">
        <v>4.0102154990811911</v>
      </c>
    </row>
    <row r="3883" spans="1:16" x14ac:dyDescent="0.2">
      <c r="A3883">
        <f t="shared" si="416"/>
        <v>3014</v>
      </c>
      <c r="B3883">
        <f t="shared" si="417"/>
        <v>77</v>
      </c>
      <c r="C3883" s="10" t="str">
        <f>IF(B3883=B3882," ",(LOOKUP(B3883,'Co List'!$A$3:$A$362,'Co List'!$B$3:$B$362)))</f>
        <v xml:space="preserve"> </v>
      </c>
      <c r="D3883" s="6" t="s">
        <v>367</v>
      </c>
      <c r="E3883">
        <v>103246.13493899905</v>
      </c>
      <c r="F3883">
        <v>830859.01411292609</v>
      </c>
      <c r="G3883">
        <v>2606724.0915305191</v>
      </c>
      <c r="H3883">
        <v>184067.94871494957</v>
      </c>
    </row>
    <row r="3884" spans="1:16" x14ac:dyDescent="0.2">
      <c r="A3884">
        <f t="shared" si="416"/>
        <v>3015</v>
      </c>
      <c r="B3884">
        <f t="shared" si="417"/>
        <v>77</v>
      </c>
      <c r="C3884" s="10" t="str">
        <f>IF(B3884=B3883," ",(LOOKUP(B3884,'Co List'!$A$3:$A$362,'Co List'!$B$3:$B$362)))</f>
        <v xml:space="preserve"> </v>
      </c>
      <c r="D3884" s="6" t="s">
        <v>368</v>
      </c>
      <c r="E3884">
        <v>0.48559455521543243</v>
      </c>
      <c r="F3884">
        <v>0.54064073698703252</v>
      </c>
      <c r="G3884">
        <v>0.57326613344698618</v>
      </c>
      <c r="H3884">
        <v>0.57171805916573848</v>
      </c>
    </row>
    <row r="3885" spans="1:16" x14ac:dyDescent="0.2">
      <c r="A3885">
        <f t="shared" si="416"/>
        <v>3016</v>
      </c>
      <c r="B3885">
        <f t="shared" si="417"/>
        <v>77</v>
      </c>
      <c r="C3885" s="10" t="str">
        <f>IF(B3885=B3884," ",(LOOKUP(B3885,'Co List'!$A$3:$A$362,'Co List'!$B$3:$B$362)))</f>
        <v xml:space="preserve"> </v>
      </c>
      <c r="D3885" s="6" t="s">
        <v>369</v>
      </c>
      <c r="E3885">
        <v>51.523884631473216</v>
      </c>
      <c r="F3885">
        <v>110.35194536176449</v>
      </c>
      <c r="G3885">
        <v>72.055476705057842</v>
      </c>
      <c r="H3885">
        <v>46.801411398940608</v>
      </c>
    </row>
    <row r="3886" spans="1:16" x14ac:dyDescent="0.2">
      <c r="A3886">
        <f t="shared" si="416"/>
        <v>3017</v>
      </c>
      <c r="B3886">
        <f t="shared" si="417"/>
        <v>77</v>
      </c>
      <c r="C3886" s="10" t="str">
        <f>IF(B3886=B3885," ",(LOOKUP(B3886,'Co List'!$A$3:$A$362,'Co List'!$B$3:$B$362)))</f>
        <v xml:space="preserve"> </v>
      </c>
      <c r="D3886" s="6" t="s">
        <v>370</v>
      </c>
      <c r="E3886">
        <v>0</v>
      </c>
      <c r="F3886">
        <v>0</v>
      </c>
      <c r="G3886">
        <v>0</v>
      </c>
      <c r="H3886">
        <v>0</v>
      </c>
    </row>
    <row r="3887" spans="1:16" x14ac:dyDescent="0.2">
      <c r="A3887">
        <f t="shared" si="416"/>
        <v>3018</v>
      </c>
      <c r="B3887">
        <f t="shared" si="417"/>
        <v>77</v>
      </c>
      <c r="C3887" s="10" t="str">
        <f>IF(B3887=B3886," ",(LOOKUP(B3887,'Co List'!$A$3:$A$362,'Co List'!$B$3:$B$362)))</f>
        <v xml:space="preserve"> </v>
      </c>
      <c r="D3887" s="6" t="s">
        <v>371</v>
      </c>
      <c r="E3887">
        <v>46.636734488022284</v>
      </c>
      <c r="F3887">
        <v>42.549022873442865</v>
      </c>
      <c r="G3887">
        <v>47.106000330398665</v>
      </c>
      <c r="H3887">
        <v>49.259807258970795</v>
      </c>
    </row>
    <row r="3888" spans="1:16" x14ac:dyDescent="0.2">
      <c r="A3888">
        <f t="shared" si="416"/>
        <v>3019</v>
      </c>
      <c r="B3888">
        <f t="shared" si="417"/>
        <v>77</v>
      </c>
      <c r="C3888" s="10" t="str">
        <f>IF(B3888=B3887," ",(LOOKUP(B3888,'Co List'!$A$3:$A$362,'Co List'!$B$3:$B$362)))</f>
        <v xml:space="preserve"> </v>
      </c>
      <c r="D3888" s="6" t="s">
        <v>372</v>
      </c>
      <c r="E3888">
        <v>53.363265511977701</v>
      </c>
      <c r="F3888">
        <v>57.450977126557142</v>
      </c>
      <c r="G3888">
        <v>52.893999669601342</v>
      </c>
      <c r="H3888">
        <v>50.740192741029205</v>
      </c>
    </row>
    <row r="3889" spans="1:8" x14ac:dyDescent="0.2">
      <c r="A3889">
        <f t="shared" si="416"/>
        <v>3020</v>
      </c>
      <c r="B3889">
        <f t="shared" si="417"/>
        <v>77</v>
      </c>
      <c r="C3889" s="10" t="str">
        <f>IF(B3889=B3888," ",(LOOKUP(B3889,'Co List'!$A$3:$A$362,'Co List'!$B$3:$B$362)))</f>
        <v xml:space="preserve"> </v>
      </c>
      <c r="D3889" s="6" t="s">
        <v>373</v>
      </c>
      <c r="E3889">
        <v>166267.57570576406</v>
      </c>
      <c r="F3889">
        <v>185115.38834435993</v>
      </c>
      <c r="G3889">
        <v>196286.32409224808</v>
      </c>
      <c r="H3889">
        <v>195756.26345834887</v>
      </c>
    </row>
    <row r="3890" spans="1:8" x14ac:dyDescent="0.2">
      <c r="A3890">
        <f t="shared" si="416"/>
        <v>3021</v>
      </c>
      <c r="B3890">
        <f t="shared" si="417"/>
        <v>77</v>
      </c>
      <c r="C3890" s="10" t="str">
        <f>IF(B3890=B3889," ",(LOOKUP(B3890,'Co List'!$A$3:$A$362,'Co List'!$B$3:$B$362)))</f>
        <v xml:space="preserve"> </v>
      </c>
      <c r="D3890" s="6" t="s">
        <v>374</v>
      </c>
      <c r="E3890">
        <v>163573.59158483884</v>
      </c>
      <c r="F3890">
        <v>179791.98476611398</v>
      </c>
      <c r="G3890">
        <v>190162.96192340655</v>
      </c>
      <c r="H3890">
        <v>189760.50115729772</v>
      </c>
    </row>
    <row r="3891" spans="1:8" x14ac:dyDescent="0.2">
      <c r="A3891">
        <f t="shared" si="416"/>
        <v>3022</v>
      </c>
      <c r="B3891">
        <f t="shared" si="417"/>
        <v>77</v>
      </c>
      <c r="C3891" s="10" t="str">
        <f>IF(B3891=B3890," ",(LOOKUP(B3891,'Co List'!$A$3:$A$362,'Co List'!$B$3:$B$362)))</f>
        <v xml:space="preserve"> </v>
      </c>
      <c r="D3891" s="6" t="s">
        <v>375</v>
      </c>
      <c r="E3891">
        <v>2231.1007200433228</v>
      </c>
      <c r="F3891">
        <v>4526.6210481585758</v>
      </c>
      <c r="G3891">
        <v>5262.8799467035988</v>
      </c>
      <c r="H3891">
        <v>5159.6478668436221</v>
      </c>
    </row>
    <row r="3892" spans="1:8" x14ac:dyDescent="0.2">
      <c r="A3892">
        <f t="shared" si="416"/>
        <v>3023</v>
      </c>
      <c r="B3892">
        <f t="shared" si="417"/>
        <v>77</v>
      </c>
      <c r="C3892" s="10" t="str">
        <f>IF(B3892=B3891," ",(LOOKUP(B3892,'Co List'!$A$3:$A$362,'Co List'!$B$3:$B$362)))</f>
        <v xml:space="preserve"> </v>
      </c>
      <c r="D3892" s="6" t="s">
        <v>376</v>
      </c>
      <c r="E3892">
        <v>462.88340088188477</v>
      </c>
      <c r="F3892">
        <v>796.78253008738329</v>
      </c>
      <c r="G3892">
        <v>860.4822221379319</v>
      </c>
      <c r="H3892">
        <v>836.11443420748844</v>
      </c>
    </row>
    <row r="3893" spans="1:8" x14ac:dyDescent="0.2">
      <c r="A3893">
        <f t="shared" si="416"/>
        <v>3024</v>
      </c>
      <c r="B3893">
        <f t="shared" si="417"/>
        <v>77</v>
      </c>
      <c r="C3893" s="10" t="str">
        <f>IF(B3893=B3892," ",(LOOKUP(B3893,'Co List'!$A$3:$A$362,'Co List'!$B$3:$B$362)))</f>
        <v xml:space="preserve"> </v>
      </c>
      <c r="D3893" s="6" t="s">
        <v>377</v>
      </c>
      <c r="E3893">
        <v>77541.767821568632</v>
      </c>
      <c r="F3893">
        <v>78764.788928904294</v>
      </c>
      <c r="G3893">
        <v>92462.636475421765</v>
      </c>
      <c r="H3893">
        <v>96429.158076945736</v>
      </c>
    </row>
    <row r="3894" spans="1:8" ht="15" x14ac:dyDescent="0.25">
      <c r="A3894">
        <f t="shared" si="416"/>
        <v>3025</v>
      </c>
      <c r="B3894">
        <f t="shared" si="417"/>
        <v>77</v>
      </c>
      <c r="C3894" s="10" t="str">
        <f>IF(B3894=B3893," ",(LOOKUP(B3894,'Co List'!$A$3:$A$362,'Co List'!$B$3:$B$362)))</f>
        <v xml:space="preserve"> </v>
      </c>
      <c r="D3894" s="8" t="s">
        <v>378</v>
      </c>
      <c r="E3894">
        <v>77251.801950000008</v>
      </c>
      <c r="F3894">
        <v>78545.117999999988</v>
      </c>
      <c r="G3894">
        <v>92283.951240000009</v>
      </c>
      <c r="H3894">
        <v>96283.371600000013</v>
      </c>
    </row>
    <row r="3895" spans="1:8" ht="15" x14ac:dyDescent="0.25">
      <c r="A3895">
        <f t="shared" si="416"/>
        <v>3026</v>
      </c>
      <c r="B3895">
        <f t="shared" si="417"/>
        <v>77</v>
      </c>
      <c r="C3895" s="10" t="str">
        <f>IF(B3895=B3894," ",(LOOKUP(B3895,'Co List'!$A$3:$A$362,'Co List'!$B$3:$B$362)))</f>
        <v xml:space="preserve"> </v>
      </c>
      <c r="D3895" s="8" t="s">
        <v>379</v>
      </c>
      <c r="E3895">
        <v>289.9658715686291</v>
      </c>
      <c r="F3895">
        <v>219.67092890429629</v>
      </c>
      <c r="G3895">
        <v>178.68523542175686</v>
      </c>
      <c r="H3895">
        <v>145.78647694572064</v>
      </c>
    </row>
    <row r="3896" spans="1:8" ht="15" x14ac:dyDescent="0.25">
      <c r="A3896">
        <f t="shared" si="416"/>
        <v>3027</v>
      </c>
      <c r="B3896">
        <f t="shared" si="417"/>
        <v>77</v>
      </c>
      <c r="C3896" s="10" t="str">
        <f>IF(B3896=B3895," ",(LOOKUP(B3896,'Co List'!$A$3:$A$362,'Co List'!$B$3:$B$362)))</f>
        <v xml:space="preserve"> </v>
      </c>
      <c r="D3896" s="8" t="s">
        <v>380</v>
      </c>
      <c r="E3896">
        <v>-5.4001247917767614E-12</v>
      </c>
      <c r="F3896">
        <v>1.0203393685515039E-11</v>
      </c>
      <c r="G3896">
        <v>-1.5063505998114124E-12</v>
      </c>
      <c r="H3896">
        <v>2.1884716261411086E-12</v>
      </c>
    </row>
    <row r="3897" spans="1:8" ht="15" x14ac:dyDescent="0.25">
      <c r="A3897">
        <f t="shared" si="416"/>
        <v>3028</v>
      </c>
      <c r="B3897">
        <f t="shared" si="417"/>
        <v>77</v>
      </c>
      <c r="C3897" s="10" t="str">
        <f>IF(B3897=B3896," ",(LOOKUP(B3897,'Co List'!$A$3:$A$362,'Co List'!$B$3:$B$362)))</f>
        <v xml:space="preserve"> </v>
      </c>
      <c r="D3897" s="8" t="s">
        <v>381</v>
      </c>
      <c r="E3897">
        <v>88725.807884195412</v>
      </c>
      <c r="F3897">
        <v>106350.59941545564</v>
      </c>
      <c r="G3897">
        <v>103823.68761682631</v>
      </c>
      <c r="H3897">
        <v>99327.105381403133</v>
      </c>
    </row>
    <row r="3898" spans="1:8" ht="15" x14ac:dyDescent="0.25">
      <c r="A3898">
        <f t="shared" si="416"/>
        <v>3029</v>
      </c>
      <c r="B3898">
        <f t="shared" si="417"/>
        <v>77</v>
      </c>
      <c r="C3898" s="10" t="str">
        <f>IF(B3898=B3897," ",(LOOKUP(B3898,'Co List'!$A$3:$A$362,'Co List'!$B$3:$B$362)))</f>
        <v xml:space="preserve"> </v>
      </c>
      <c r="D3898" s="8" t="s">
        <v>382</v>
      </c>
      <c r="E3898">
        <v>29511.974301452072</v>
      </c>
      <c r="F3898">
        <v>63581.806811976181</v>
      </c>
      <c r="G3898">
        <v>75499.09335920123</v>
      </c>
      <c r="H3898">
        <v>73846.12871517273</v>
      </c>
    </row>
    <row r="3899" spans="1:8" ht="15" x14ac:dyDescent="0.25">
      <c r="A3899">
        <f t="shared" si="416"/>
        <v>3030</v>
      </c>
      <c r="B3899">
        <f t="shared" si="417"/>
        <v>77</v>
      </c>
      <c r="C3899" s="10" t="str">
        <f>IF(B3899=B3898," ",(LOOKUP(B3899,'Co List'!$A$3:$A$362,'Co List'!$B$3:$B$362)))</f>
        <v xml:space="preserve"> </v>
      </c>
      <c r="D3899" s="8" t="s">
        <v>383</v>
      </c>
      <c r="E3899">
        <v>59213.833582743348</v>
      </c>
      <c r="F3899">
        <v>42653.95021223402</v>
      </c>
      <c r="G3899">
        <v>10777.64161340636</v>
      </c>
      <c r="H3899">
        <v>7028.9318531857016</v>
      </c>
    </row>
    <row r="3900" spans="1:8" x14ac:dyDescent="0.2">
      <c r="A3900">
        <f t="shared" si="416"/>
        <v>3031</v>
      </c>
      <c r="B3900">
        <f t="shared" si="417"/>
        <v>77</v>
      </c>
      <c r="C3900" s="10" t="str">
        <f>IF(B3900=B3899," ",(LOOKUP(B3900,'Co List'!$A$3:$A$362,'Co List'!$B$3:$B$362)))</f>
        <v xml:space="preserve"> </v>
      </c>
      <c r="D3900" s="6" t="s">
        <v>384</v>
      </c>
      <c r="E3900">
        <v>0</v>
      </c>
      <c r="F3900">
        <v>114.84239124543497</v>
      </c>
      <c r="G3900">
        <v>17546.952644218723</v>
      </c>
      <c r="H3900">
        <v>18452.044813044708</v>
      </c>
    </row>
    <row r="3901" spans="1:8" x14ac:dyDescent="0.2">
      <c r="A3901">
        <f t="shared" si="416"/>
        <v>3032</v>
      </c>
      <c r="B3901">
        <f t="shared" si="417"/>
        <v>77</v>
      </c>
      <c r="C3901" s="10" t="str">
        <f>IF(B3901=B3900," ",(LOOKUP(B3901,'Co List'!$A$3:$A$362,'Co List'!$B$3:$B$362)))</f>
        <v xml:space="preserve"> </v>
      </c>
      <c r="D3901" s="6" t="s">
        <v>385</v>
      </c>
      <c r="E3901">
        <v>24999.71878576</v>
      </c>
      <c r="F3901">
        <v>27241.282910265712</v>
      </c>
      <c r="G3901">
        <v>27368.350570642804</v>
      </c>
      <c r="H3901">
        <v>26224.845768673695</v>
      </c>
    </row>
    <row r="3902" spans="1:8" x14ac:dyDescent="0.2">
      <c r="A3902">
        <f t="shared" si="416"/>
        <v>3033</v>
      </c>
      <c r="B3902">
        <f t="shared" si="417"/>
        <v>77</v>
      </c>
      <c r="C3902" s="10" t="str">
        <f>IF(B3902=B3901," ",(LOOKUP(B3902,'Co List'!$A$3:$A$362,'Co List'!$B$3:$B$362)))</f>
        <v xml:space="preserve"> </v>
      </c>
      <c r="D3902" s="6" t="s">
        <v>386</v>
      </c>
      <c r="E3902">
        <v>0</v>
      </c>
      <c r="F3902">
        <v>0</v>
      </c>
      <c r="G3902">
        <v>78.113133000000005</v>
      </c>
      <c r="H3902">
        <v>0</v>
      </c>
    </row>
    <row r="3903" spans="1:8" x14ac:dyDescent="0.2">
      <c r="A3903">
        <f t="shared" si="416"/>
        <v>3034</v>
      </c>
      <c r="B3903">
        <f t="shared" si="417"/>
        <v>77</v>
      </c>
      <c r="C3903" s="10" t="str">
        <f>IF(B3903=B3902," ",(LOOKUP(B3903,'Co List'!$A$3:$A$362,'Co List'!$B$3:$B$362)))</f>
        <v xml:space="preserve"> </v>
      </c>
      <c r="D3903" s="6" t="s">
        <v>387</v>
      </c>
      <c r="E3903">
        <v>0</v>
      </c>
      <c r="F3903">
        <v>0</v>
      </c>
      <c r="G3903">
        <v>0</v>
      </c>
      <c r="H3903">
        <v>0</v>
      </c>
    </row>
    <row r="3904" spans="1:8" x14ac:dyDescent="0.2">
      <c r="A3904">
        <f t="shared" si="416"/>
        <v>3035</v>
      </c>
      <c r="B3904">
        <f t="shared" si="417"/>
        <v>77</v>
      </c>
      <c r="C3904" s="10" t="str">
        <f>IF(B3904=B3903," ",(LOOKUP(B3904,'Co List'!$A$3:$A$362,'Co List'!$B$3:$B$362)))</f>
        <v xml:space="preserve"> </v>
      </c>
      <c r="D3904" s="6" t="s">
        <v>388</v>
      </c>
      <c r="E3904">
        <v>0</v>
      </c>
      <c r="F3904">
        <v>0</v>
      </c>
      <c r="G3904">
        <v>0</v>
      </c>
      <c r="H3904">
        <v>0</v>
      </c>
    </row>
    <row r="3905" spans="1:8" x14ac:dyDescent="0.2">
      <c r="A3905">
        <f t="shared" si="416"/>
        <v>3036</v>
      </c>
      <c r="B3905">
        <f t="shared" si="417"/>
        <v>77</v>
      </c>
      <c r="C3905" s="10" t="str">
        <f>IF(B3905=B3904," ",(LOOKUP(B3905,'Co List'!$A$3:$A$362,'Co List'!$B$3:$B$362)))</f>
        <v xml:space="preserve"> </v>
      </c>
      <c r="D3905" s="6" t="s">
        <v>389</v>
      </c>
      <c r="E3905">
        <v>10563.97987616</v>
      </c>
      <c r="F3905">
        <v>10280.011677840001</v>
      </c>
      <c r="G3905">
        <v>3188.0646929600002</v>
      </c>
      <c r="H3905">
        <v>2157.5714188496959</v>
      </c>
    </row>
    <row r="3906" spans="1:8" x14ac:dyDescent="0.2">
      <c r="A3906">
        <f t="shared" si="416"/>
        <v>3037</v>
      </c>
      <c r="B3906">
        <f t="shared" si="417"/>
        <v>77</v>
      </c>
      <c r="C3906" s="10" t="str">
        <f>IF(B3906=B3905," ",(LOOKUP(B3906,'Co List'!$A$3:$A$362,'Co List'!$B$3:$B$362)))</f>
        <v xml:space="preserve"> </v>
      </c>
      <c r="D3906" s="6" t="s">
        <v>390</v>
      </c>
      <c r="E3906">
        <v>7949.0974415999999</v>
      </c>
      <c r="F3906">
        <v>2937.4143467937174</v>
      </c>
      <c r="G3906">
        <v>125.51694903480285</v>
      </c>
      <c r="H3906">
        <v>0</v>
      </c>
    </row>
    <row r="3907" spans="1:8" x14ac:dyDescent="0.2">
      <c r="A3907">
        <f t="shared" si="416"/>
        <v>3038</v>
      </c>
      <c r="B3907">
        <f t="shared" si="417"/>
        <v>77</v>
      </c>
      <c r="C3907" s="10" t="str">
        <f>IF(B3907=B3906," ",(LOOKUP(B3907,'Co List'!$A$3:$A$362,'Co List'!$B$3:$B$362)))</f>
        <v xml:space="preserve"> </v>
      </c>
      <c r="D3907" s="6" t="s">
        <v>391</v>
      </c>
      <c r="E3907">
        <v>0</v>
      </c>
      <c r="F3907">
        <v>48.770689632</v>
      </c>
      <c r="G3907">
        <v>7451.7516756479999</v>
      </c>
      <c r="H3907">
        <v>7836.1216698239996</v>
      </c>
    </row>
    <row r="3908" spans="1:8" x14ac:dyDescent="0.2">
      <c r="A3908">
        <f t="shared" si="416"/>
        <v>3039</v>
      </c>
      <c r="B3908">
        <f t="shared" si="417"/>
        <v>77</v>
      </c>
      <c r="C3908" s="10" t="str">
        <f>IF(B3908=B3907," ",(LOOKUP(B3908,'Co List'!$A$3:$A$362,'Co List'!$B$3:$B$362)))</f>
        <v xml:space="preserve"> </v>
      </c>
      <c r="D3908" s="6" t="s">
        <v>392</v>
      </c>
      <c r="E3908">
        <v>0</v>
      </c>
      <c r="F3908">
        <v>0</v>
      </c>
      <c r="G3908">
        <v>0</v>
      </c>
      <c r="H3908">
        <v>0</v>
      </c>
    </row>
    <row r="3909" spans="1:8" x14ac:dyDescent="0.2">
      <c r="A3909">
        <f t="shared" ref="A3909:A3972" si="422">IF(A3908&gt;0,A3908+1,(IF($C$1=C3909,1,0)))</f>
        <v>3040</v>
      </c>
      <c r="B3909">
        <f t="shared" ref="B3909:B3972" si="423">IF(D3909=$D$3,B3908+1,B3908)</f>
        <v>77</v>
      </c>
      <c r="C3909" s="10" t="str">
        <f>IF(B3909=B3908," ",(LOOKUP(B3909,'Co List'!$A$3:$A$362,'Co List'!$B$3:$B$362)))</f>
        <v xml:space="preserve"> </v>
      </c>
      <c r="D3909" s="6" t="s">
        <v>393</v>
      </c>
      <c r="E3909">
        <v>6486.6414679999998</v>
      </c>
      <c r="F3909">
        <v>13975.086195999998</v>
      </c>
      <c r="G3909">
        <v>16524.904119999999</v>
      </c>
      <c r="H3909">
        <v>16231.152679999999</v>
      </c>
    </row>
    <row r="3910" spans="1:8" ht="15" x14ac:dyDescent="0.25">
      <c r="A3910">
        <f t="shared" si="422"/>
        <v>3041</v>
      </c>
      <c r="B3910">
        <f t="shared" si="423"/>
        <v>77</v>
      </c>
      <c r="C3910" s="10" t="str">
        <f>IF(B3910=B3909," ",(LOOKUP(B3910,'Co List'!$A$3:$A$362,'Co List'!$B$3:$B$362)))</f>
        <v xml:space="preserve"> </v>
      </c>
      <c r="D3910" s="8" t="s">
        <v>394</v>
      </c>
      <c r="E3910">
        <v>0</v>
      </c>
      <c r="F3910">
        <v>0</v>
      </c>
      <c r="G3910">
        <v>0</v>
      </c>
      <c r="H3910">
        <v>0</v>
      </c>
    </row>
    <row r="3911" spans="1:8" ht="15" x14ac:dyDescent="0.25">
      <c r="A3911">
        <f t="shared" si="422"/>
        <v>3042</v>
      </c>
      <c r="B3911">
        <f t="shared" si="423"/>
        <v>77</v>
      </c>
      <c r="C3911" s="10" t="str">
        <f>IF(B3911=B3910," ",(LOOKUP(B3911,'Co List'!$A$3:$A$362,'Co List'!$B$3:$B$362)))</f>
        <v xml:space="preserve"> </v>
      </c>
      <c r="D3911" s="8" t="s">
        <v>395</v>
      </c>
      <c r="E3911">
        <v>58.833737999999997</v>
      </c>
      <c r="F3911">
        <v>65.621618239097842</v>
      </c>
      <c r="G3911">
        <v>72.883986661251512</v>
      </c>
      <c r="H3911">
        <v>77.772842477999987</v>
      </c>
    </row>
    <row r="3912" spans="1:8" ht="15" x14ac:dyDescent="0.25">
      <c r="A3912">
        <f t="shared" si="422"/>
        <v>3043</v>
      </c>
      <c r="B3912">
        <f t="shared" si="423"/>
        <v>77</v>
      </c>
      <c r="C3912" s="10" t="str">
        <f>IF(B3912=B3911," ",(LOOKUP(B3912,'Co List'!$A$3:$A$362,'Co List'!$B$3:$B$362)))</f>
        <v xml:space="preserve"> </v>
      </c>
      <c r="D3912" s="8" t="s">
        <v>396</v>
      </c>
      <c r="E3912">
        <v>95629.45</v>
      </c>
      <c r="F3912">
        <v>99639.024000000005</v>
      </c>
      <c r="G3912">
        <v>118474.205</v>
      </c>
      <c r="H3912">
        <v>123548.697</v>
      </c>
    </row>
    <row r="3913" spans="1:8" x14ac:dyDescent="0.2">
      <c r="A3913">
        <f t="shared" si="422"/>
        <v>3044</v>
      </c>
      <c r="B3913">
        <f t="shared" si="423"/>
        <v>77</v>
      </c>
      <c r="C3913" s="10" t="str">
        <f>IF(B3913=B3912," ",(LOOKUP(B3913,'Co List'!$A$3:$A$362,'Co List'!$B$3:$B$362)))</f>
        <v xml:space="preserve"> </v>
      </c>
      <c r="D3913" s="6" t="s">
        <v>397</v>
      </c>
      <c r="E3913">
        <v>95372.595000000001</v>
      </c>
      <c r="F3913">
        <v>99424.2</v>
      </c>
      <c r="G3913">
        <v>118312.758</v>
      </c>
      <c r="H3913">
        <v>123440.22</v>
      </c>
    </row>
    <row r="3914" spans="1:8" x14ac:dyDescent="0.2">
      <c r="A3914">
        <f t="shared" si="422"/>
        <v>3045</v>
      </c>
      <c r="B3914">
        <f t="shared" si="423"/>
        <v>77</v>
      </c>
      <c r="C3914" s="10" t="str">
        <f>IF(B3914=B3913," ",(LOOKUP(B3914,'Co List'!$A$3:$A$362,'Co List'!$B$3:$B$362)))</f>
        <v xml:space="preserve"> </v>
      </c>
      <c r="D3914" s="6" t="s">
        <v>398</v>
      </c>
      <c r="E3914">
        <v>256.85500000000002</v>
      </c>
      <c r="F3914">
        <v>214.82400000000001</v>
      </c>
      <c r="G3914">
        <v>161.447</v>
      </c>
      <c r="H3914">
        <v>108.477</v>
      </c>
    </row>
    <row r="3915" spans="1:8" x14ac:dyDescent="0.2">
      <c r="A3915">
        <f t="shared" si="422"/>
        <v>3046</v>
      </c>
      <c r="B3915">
        <f t="shared" si="423"/>
        <v>77</v>
      </c>
      <c r="C3915" s="10" t="str">
        <f>IF(B3915=B3914," ",(LOOKUP(B3915,'Co List'!$A$3:$A$362,'Co List'!$B$3:$B$362)))</f>
        <v xml:space="preserve"> </v>
      </c>
      <c r="D3915" s="6" t="s">
        <v>399</v>
      </c>
      <c r="E3915">
        <v>0</v>
      </c>
      <c r="F3915">
        <v>0</v>
      </c>
      <c r="G3915">
        <v>0</v>
      </c>
      <c r="H3915">
        <v>0</v>
      </c>
    </row>
    <row r="3916" spans="1:8" x14ac:dyDescent="0.2">
      <c r="A3916">
        <f t="shared" si="422"/>
        <v>3047</v>
      </c>
      <c r="B3916">
        <f t="shared" si="423"/>
        <v>77</v>
      </c>
      <c r="C3916" s="10" t="str">
        <f>IF(B3916=B3915," ",(LOOKUP(B3916,'Co List'!$A$3:$A$362,'Co List'!$B$3:$B$362)))</f>
        <v xml:space="preserve"> </v>
      </c>
      <c r="D3916" s="6" t="s">
        <v>400</v>
      </c>
      <c r="E3916">
        <v>0</v>
      </c>
      <c r="F3916">
        <v>0</v>
      </c>
      <c r="G3916">
        <v>0</v>
      </c>
      <c r="H3916">
        <v>0</v>
      </c>
    </row>
    <row r="3917" spans="1:8" x14ac:dyDescent="0.2">
      <c r="A3917">
        <f t="shared" si="422"/>
        <v>3048</v>
      </c>
      <c r="B3917">
        <f t="shared" si="423"/>
        <v>77</v>
      </c>
      <c r="C3917" s="10" t="str">
        <f>IF(B3917=B3916," ",(LOOKUP(B3917,'Co List'!$A$3:$A$362,'Co List'!$B$3:$B$362)))</f>
        <v xml:space="preserve"> </v>
      </c>
      <c r="D3917" s="6" t="s">
        <v>401</v>
      </c>
      <c r="E3917">
        <v>49.689121995000001</v>
      </c>
      <c r="F3917">
        <v>56.671793999999998</v>
      </c>
      <c r="G3917">
        <v>78.323045796000002</v>
      </c>
      <c r="H3917">
        <v>88.75351818</v>
      </c>
    </row>
    <row r="3918" spans="1:8" x14ac:dyDescent="0.2">
      <c r="A3918">
        <f t="shared" si="422"/>
        <v>3049</v>
      </c>
      <c r="B3918">
        <f t="shared" si="423"/>
        <v>77</v>
      </c>
      <c r="C3918" s="10" t="str">
        <f>IF(B3918=B3917," ",(LOOKUP(B3918,'Co List'!$A$3:$A$362,'Co List'!$B$3:$B$362)))</f>
        <v xml:space="preserve"> </v>
      </c>
      <c r="D3918" s="6" t="s">
        <v>402</v>
      </c>
      <c r="E3918">
        <v>0.35009336500000005</v>
      </c>
      <c r="F3918">
        <v>0.30612420000000001</v>
      </c>
      <c r="G3918">
        <v>0.26816346699999999</v>
      </c>
      <c r="H3918">
        <v>0.24363934199999998</v>
      </c>
    </row>
    <row r="3919" spans="1:8" x14ac:dyDescent="0.2">
      <c r="A3919">
        <f t="shared" si="422"/>
        <v>3050</v>
      </c>
      <c r="B3919">
        <f t="shared" si="423"/>
        <v>77</v>
      </c>
      <c r="C3919" s="10" t="str">
        <f>IF(B3919=B3918," ",(LOOKUP(B3919,'Co List'!$A$3:$A$362,'Co List'!$B$3:$B$362)))</f>
        <v xml:space="preserve"> </v>
      </c>
      <c r="D3919" s="6" t="s">
        <v>403</v>
      </c>
      <c r="E3919">
        <v>-7.8270723236073536E-15</v>
      </c>
      <c r="F3919">
        <v>-7.2164496600635175E-16</v>
      </c>
      <c r="G3919">
        <v>-6.2727600891321345E-15</v>
      </c>
      <c r="H3919">
        <v>8.7152507433074788E-15</v>
      </c>
    </row>
    <row r="3920" spans="1:8" x14ac:dyDescent="0.2">
      <c r="A3920">
        <f t="shared" si="422"/>
        <v>3051</v>
      </c>
      <c r="B3920">
        <f t="shared" si="423"/>
        <v>77</v>
      </c>
      <c r="C3920" s="10" t="str">
        <f>IF(B3920=B3919," ",(LOOKUP(B3920,'Co List'!$A$3:$A$362,'Co List'!$B$3:$B$362)))</f>
        <v xml:space="preserve"> </v>
      </c>
      <c r="D3920" s="6" t="s">
        <v>404</v>
      </c>
      <c r="E3920" s="11">
        <v>50.039215359999993</v>
      </c>
      <c r="F3920" s="11">
        <v>56.977918199999998</v>
      </c>
      <c r="G3920" s="11">
        <v>78.591209262999996</v>
      </c>
      <c r="H3920" s="11">
        <v>88.997157522000009</v>
      </c>
    </row>
    <row r="3921" spans="1:16" x14ac:dyDescent="0.2">
      <c r="A3921">
        <f t="shared" si="422"/>
        <v>3052</v>
      </c>
      <c r="B3921">
        <f t="shared" si="423"/>
        <v>77</v>
      </c>
      <c r="C3921" s="10" t="str">
        <f>IF(B3921=B3920," ",(LOOKUP(B3921,'Co List'!$A$3:$A$362,'Co List'!$B$3:$B$362)))</f>
        <v xml:space="preserve"> </v>
      </c>
      <c r="D3921" s="6" t="s">
        <v>405</v>
      </c>
      <c r="E3921">
        <v>2807.47</v>
      </c>
      <c r="F3921">
        <v>3498.77</v>
      </c>
      <c r="G3921">
        <v>4472.0200000000004</v>
      </c>
      <c r="H3921">
        <v>4881.4399999999996</v>
      </c>
    </row>
    <row r="3922" spans="1:16" x14ac:dyDescent="0.2">
      <c r="A3922">
        <f t="shared" si="422"/>
        <v>3053</v>
      </c>
      <c r="B3922">
        <f t="shared" si="423"/>
        <v>77</v>
      </c>
      <c r="C3922" s="10" t="str">
        <f>IF(B3922=B3921," ",(LOOKUP(B3922,'Co List'!$A$3:$A$362,'Co List'!$B$3:$B$362)))</f>
        <v xml:space="preserve"> </v>
      </c>
      <c r="D3922" s="6" t="s">
        <v>406</v>
      </c>
      <c r="E3922">
        <v>322.7</v>
      </c>
      <c r="F3922">
        <v>167.75</v>
      </c>
      <c r="G3922">
        <v>272.41000000000003</v>
      </c>
      <c r="H3922">
        <v>418.27</v>
      </c>
    </row>
    <row r="3923" spans="1:16" x14ac:dyDescent="0.2">
      <c r="A3923">
        <f t="shared" si="422"/>
        <v>3054</v>
      </c>
      <c r="B3923">
        <f t="shared" si="423"/>
        <v>77</v>
      </c>
      <c r="C3923" s="10" t="str">
        <f>IF(B3923=B3922," ",(LOOKUP(B3923,'Co List'!$A$3:$A$362,'Co List'!$B$3:$B$362)))</f>
        <v xml:space="preserve"> </v>
      </c>
      <c r="D3923" s="6" t="s">
        <v>407</v>
      </c>
      <c r="E3923" s="11">
        <v>161.04</v>
      </c>
      <c r="F3923" s="11">
        <v>22.28</v>
      </c>
      <c r="G3923" s="11">
        <v>7.53</v>
      </c>
      <c r="H3923" s="11">
        <v>106.35</v>
      </c>
    </row>
    <row r="3924" spans="1:16" x14ac:dyDescent="0.2">
      <c r="A3924">
        <f t="shared" si="422"/>
        <v>3055</v>
      </c>
      <c r="B3924">
        <f t="shared" si="423"/>
        <v>77</v>
      </c>
      <c r="C3924" s="10" t="str">
        <f>IF(B3924=B3923," ",(LOOKUP(B3924,'Co List'!$A$3:$A$362,'Co List'!$B$3:$B$362)))</f>
        <v xml:space="preserve"> </v>
      </c>
      <c r="D3924" s="6" t="s">
        <v>408</v>
      </c>
      <c r="E3924">
        <v>34.24</v>
      </c>
      <c r="F3924">
        <v>34.24</v>
      </c>
      <c r="G3924">
        <v>34.24</v>
      </c>
      <c r="H3924">
        <v>34.24</v>
      </c>
    </row>
    <row r="3925" spans="1:16" x14ac:dyDescent="0.2">
      <c r="A3925">
        <f t="shared" si="422"/>
        <v>3056</v>
      </c>
      <c r="B3925">
        <f t="shared" si="423"/>
        <v>77</v>
      </c>
      <c r="C3925" s="10" t="str">
        <f>IF(B3925=B3924," ",(LOOKUP(B3925,'Co List'!$A$3:$A$362,'Co List'!$B$3:$B$362)))</f>
        <v xml:space="preserve"> </v>
      </c>
      <c r="D3925" s="6" t="s">
        <v>409</v>
      </c>
      <c r="E3925">
        <v>108.9</v>
      </c>
      <c r="F3925">
        <v>122.6</v>
      </c>
      <c r="G3925">
        <v>151.47</v>
      </c>
      <c r="H3925">
        <v>166.77</v>
      </c>
    </row>
    <row r="3926" spans="1:16" x14ac:dyDescent="0.2">
      <c r="A3926">
        <f t="shared" si="422"/>
        <v>3057</v>
      </c>
      <c r="B3926">
        <f t="shared" si="423"/>
        <v>77</v>
      </c>
      <c r="C3926" s="10" t="str">
        <f>IF(B3926=B3925," ",(LOOKUP(B3926,'Co List'!$A$3:$A$362,'Co List'!$B$3:$B$362)))</f>
        <v xml:space="preserve"> </v>
      </c>
      <c r="D3926" s="6" t="s">
        <v>410</v>
      </c>
      <c r="E3926">
        <v>108.87295336</v>
      </c>
      <c r="F3926">
        <v>122.61221316799998</v>
      </c>
      <c r="G3926">
        <v>151.50451241499999</v>
      </c>
      <c r="H3926">
        <v>166.82083514200002</v>
      </c>
    </row>
    <row r="3927" spans="1:16" x14ac:dyDescent="0.2">
      <c r="A3927">
        <f t="shared" si="422"/>
        <v>3058</v>
      </c>
      <c r="B3927">
        <f t="shared" si="423"/>
        <v>77</v>
      </c>
      <c r="C3927" s="10" t="str">
        <f>IF(B3927=B3926," ",(LOOKUP(B3927,'Co List'!$A$3:$A$362,'Co List'!$B$3:$B$362)))</f>
        <v xml:space="preserve"> </v>
      </c>
      <c r="D3927" s="6" t="s">
        <v>411</v>
      </c>
      <c r="E3927">
        <v>108.87295336</v>
      </c>
      <c r="F3927">
        <v>122.59953643909785</v>
      </c>
      <c r="G3927">
        <v>151.47519592425152</v>
      </c>
      <c r="H3927">
        <v>166.76999999999998</v>
      </c>
    </row>
    <row r="3928" spans="1:16" x14ac:dyDescent="0.2">
      <c r="A3928">
        <f t="shared" si="422"/>
        <v>3059</v>
      </c>
      <c r="B3928">
        <f t="shared" si="423"/>
        <v>77</v>
      </c>
      <c r="C3928" s="10" t="str">
        <f>IF(B3928=B3927," ",(LOOKUP(B3928,'Co List'!$A$3:$A$362,'Co List'!$B$3:$B$362)))</f>
        <v xml:space="preserve"> </v>
      </c>
      <c r="D3928" s="6" t="s">
        <v>412</v>
      </c>
      <c r="E3928">
        <v>-2.7046640000008892E-2</v>
      </c>
      <c r="F3928">
        <v>-4.6356090214771939E-4</v>
      </c>
      <c r="G3928">
        <v>5.1959242515238202E-3</v>
      </c>
      <c r="H3928">
        <v>0</v>
      </c>
    </row>
    <row r="3929" spans="1:16" ht="13.5" thickBot="1" x14ac:dyDescent="0.25">
      <c r="A3929">
        <f t="shared" si="422"/>
        <v>3060</v>
      </c>
      <c r="B3929">
        <f t="shared" si="423"/>
        <v>77</v>
      </c>
      <c r="C3929" s="10" t="str">
        <f>IF(B3929=B3928," ",(LOOKUP(B3929,'Co List'!$A$3:$A$362,'Co List'!$B$3:$B$362)))</f>
        <v xml:space="preserve"> </v>
      </c>
      <c r="D3929" s="9" t="s">
        <v>413</v>
      </c>
      <c r="E3929">
        <v>12</v>
      </c>
      <c r="F3929">
        <v>12</v>
      </c>
      <c r="G3929">
        <v>12</v>
      </c>
      <c r="H3929">
        <v>12</v>
      </c>
    </row>
    <row r="3930" spans="1:16" ht="15" x14ac:dyDescent="0.25">
      <c r="A3930">
        <f t="shared" si="422"/>
        <v>3061</v>
      </c>
      <c r="B3930">
        <f t="shared" si="423"/>
        <v>78</v>
      </c>
      <c r="C3930" s="10" t="str">
        <f>IF(B3930=B3929," ",(LOOKUP(B3930,'Co List'!$A$3:$A$362,'Co List'!$B$3:$B$362)))</f>
        <v>CENTURY EXTRUSIONS LTD.</v>
      </c>
      <c r="D3930" s="4" t="s">
        <v>362</v>
      </c>
      <c r="E3930">
        <v>67.305786432720225</v>
      </c>
      <c r="F3930">
        <v>69.039208822094736</v>
      </c>
      <c r="G3930">
        <v>69.095753076670263</v>
      </c>
      <c r="H3930">
        <v>0</v>
      </c>
      <c r="J3930">
        <f t="shared" ref="J3930" si="424">COUNTIF(E3972:H3972,0)</f>
        <v>1</v>
      </c>
      <c r="K3930">
        <f>SUM(E3930:H3930)/(4-J3930)</f>
        <v>68.480249443828413</v>
      </c>
      <c r="L3930">
        <f>SUM(E3940:H3940)/(4-J3930)</f>
        <v>12605.803240992027</v>
      </c>
      <c r="M3930">
        <f>E3940</f>
        <v>11847.071056437469</v>
      </c>
      <c r="N3930">
        <f t="shared" ref="N3930" si="425">F3940</f>
        <v>12728.578377565045</v>
      </c>
      <c r="O3930">
        <f t="shared" ref="O3930" si="426">G3940</f>
        <v>13241.760288973563</v>
      </c>
      <c r="P3930">
        <f t="shared" ref="P3930" si="427">H3940</f>
        <v>0</v>
      </c>
    </row>
    <row r="3931" spans="1:16" x14ac:dyDescent="0.2">
      <c r="A3931">
        <f t="shared" si="422"/>
        <v>3062</v>
      </c>
      <c r="B3931">
        <f t="shared" si="423"/>
        <v>78</v>
      </c>
      <c r="C3931" s="10" t="str">
        <f>IF(B3931=B3930," ",(LOOKUP(B3931,'Co List'!$A$3:$A$362,'Co List'!$B$3:$B$362)))</f>
        <v xml:space="preserve"> </v>
      </c>
      <c r="D3931" s="6" t="s">
        <v>364</v>
      </c>
      <c r="E3931">
        <v>3.268897245698402</v>
      </c>
      <c r="F3931">
        <v>3.2577979999999997</v>
      </c>
      <c r="G3931">
        <v>3.2577980000000002</v>
      </c>
      <c r="H3931">
        <v>0</v>
      </c>
    </row>
    <row r="3932" spans="1:16" x14ac:dyDescent="0.2">
      <c r="A3932">
        <f t="shared" si="422"/>
        <v>3063</v>
      </c>
      <c r="B3932">
        <f t="shared" si="423"/>
        <v>78</v>
      </c>
      <c r="C3932" s="10" t="str">
        <f>IF(B3932=B3931," ",(LOOKUP(B3932,'Co List'!$A$3:$A$362,'Co List'!$B$3:$B$362)))</f>
        <v xml:space="preserve"> </v>
      </c>
      <c r="D3932" s="6" t="s">
        <v>365</v>
      </c>
      <c r="E3932">
        <v>0.8104833031342592</v>
      </c>
      <c r="F3932">
        <v>0.78996060834630311</v>
      </c>
      <c r="G3932">
        <v>0.78040442163720913</v>
      </c>
      <c r="H3932">
        <v>0</v>
      </c>
    </row>
    <row r="3933" spans="1:16" x14ac:dyDescent="0.2">
      <c r="A3933">
        <f t="shared" si="422"/>
        <v>3064</v>
      </c>
      <c r="B3933">
        <f t="shared" si="423"/>
        <v>78</v>
      </c>
      <c r="C3933" s="10" t="str">
        <f>IF(B3933=B3932," ",(LOOKUP(B3933,'Co List'!$A$3:$A$362,'Co List'!$B$3:$B$362)))</f>
        <v xml:space="preserve"> </v>
      </c>
      <c r="D3933" s="7" t="s">
        <v>366</v>
      </c>
      <c r="E3933">
        <v>9.6545277943423269</v>
      </c>
      <c r="F3933">
        <v>7.8031991034606696</v>
      </c>
      <c r="G3933">
        <v>6.8806236887365877</v>
      </c>
      <c r="H3933">
        <v>0</v>
      </c>
    </row>
    <row r="3934" spans="1:16" x14ac:dyDescent="0.2">
      <c r="A3934">
        <f t="shared" si="422"/>
        <v>3065</v>
      </c>
      <c r="B3934">
        <f t="shared" si="423"/>
        <v>78</v>
      </c>
      <c r="C3934" s="10" t="str">
        <f>IF(B3934=B3933," ",(LOOKUP(B3934,'Co List'!$A$3:$A$362,'Co List'!$B$3:$B$362)))</f>
        <v xml:space="preserve"> </v>
      </c>
      <c r="D3934" s="6" t="s">
        <v>367</v>
      </c>
      <c r="E3934">
        <v>221855.2632291661</v>
      </c>
      <c r="F3934">
        <v>2194582.4788905252</v>
      </c>
      <c r="G3934">
        <v>413805.00903042383</v>
      </c>
      <c r="H3934">
        <v>0</v>
      </c>
    </row>
    <row r="3935" spans="1:16" x14ac:dyDescent="0.2">
      <c r="A3935">
        <f t="shared" si="422"/>
        <v>3066</v>
      </c>
      <c r="B3935">
        <f t="shared" si="423"/>
        <v>78</v>
      </c>
      <c r="C3935" s="10" t="str">
        <f>IF(B3935=B3934," ",(LOOKUP(B3935,'Co List'!$A$3:$A$362,'Co List'!$B$3:$B$362)))</f>
        <v xml:space="preserve"> </v>
      </c>
      <c r="D3935" s="6" t="s">
        <v>368</v>
      </c>
      <c r="E3935">
        <v>0.14808838820546838</v>
      </c>
      <c r="F3935">
        <v>0.15910722971956306</v>
      </c>
      <c r="G3935">
        <v>0.16552200361216954</v>
      </c>
      <c r="H3935">
        <v>0</v>
      </c>
    </row>
    <row r="3936" spans="1:16" x14ac:dyDescent="0.2">
      <c r="A3936">
        <f t="shared" si="422"/>
        <v>3067</v>
      </c>
      <c r="B3936">
        <f t="shared" si="423"/>
        <v>78</v>
      </c>
      <c r="C3936" s="10" t="str">
        <f>IF(B3936=B3935," ",(LOOKUP(B3936,'Co List'!$A$3:$A$362,'Co List'!$B$3:$B$362)))</f>
        <v xml:space="preserve"> </v>
      </c>
      <c r="D3936" s="6" t="s">
        <v>369</v>
      </c>
      <c r="E3936">
        <v>92.482990292251912</v>
      </c>
      <c r="F3936">
        <v>132.17630713982393</v>
      </c>
      <c r="G3936">
        <v>102.64930456568653</v>
      </c>
      <c r="H3936">
        <v>0</v>
      </c>
    </row>
    <row r="3937" spans="1:8" x14ac:dyDescent="0.2">
      <c r="A3937">
        <f t="shared" si="422"/>
        <v>3068</v>
      </c>
      <c r="B3937">
        <f t="shared" si="423"/>
        <v>78</v>
      </c>
      <c r="C3937" s="10" t="str">
        <f>IF(B3937=B3936," ",(LOOKUP(B3937,'Co List'!$A$3:$A$362,'Co List'!$B$3:$B$362)))</f>
        <v xml:space="preserve"> </v>
      </c>
      <c r="D3937" s="6" t="s">
        <v>370</v>
      </c>
      <c r="E3937">
        <v>0</v>
      </c>
      <c r="F3937">
        <v>0</v>
      </c>
      <c r="G3937">
        <v>0</v>
      </c>
      <c r="H3937">
        <v>0</v>
      </c>
    </row>
    <row r="3938" spans="1:8" x14ac:dyDescent="0.2">
      <c r="A3938">
        <f t="shared" si="422"/>
        <v>3069</v>
      </c>
      <c r="B3938">
        <f t="shared" si="423"/>
        <v>78</v>
      </c>
      <c r="C3938" s="10" t="str">
        <f>IF(B3938=B3937," ",(LOOKUP(B3938,'Co List'!$A$3:$A$362,'Co List'!$B$3:$B$362)))</f>
        <v xml:space="preserve"> </v>
      </c>
      <c r="D3938" s="6" t="s">
        <v>371</v>
      </c>
      <c r="E3938">
        <v>79.412794419514412</v>
      </c>
      <c r="F3938">
        <v>81.493568570692474</v>
      </c>
      <c r="G3938">
        <v>80.375684727889478</v>
      </c>
      <c r="H3938">
        <v>0</v>
      </c>
    </row>
    <row r="3939" spans="1:8" x14ac:dyDescent="0.2">
      <c r="A3939">
        <f t="shared" si="422"/>
        <v>3070</v>
      </c>
      <c r="B3939">
        <f t="shared" si="423"/>
        <v>78</v>
      </c>
      <c r="C3939" s="10" t="str">
        <f>IF(B3939=B3938," ",(LOOKUP(B3939,'Co List'!$A$3:$A$362,'Co List'!$B$3:$B$362)))</f>
        <v xml:space="preserve"> </v>
      </c>
      <c r="D3939" s="6" t="s">
        <v>372</v>
      </c>
      <c r="E3939">
        <v>20.587205580485584</v>
      </c>
      <c r="F3939">
        <v>18.506431429307518</v>
      </c>
      <c r="G3939">
        <v>19.624315272110515</v>
      </c>
      <c r="H3939">
        <v>0</v>
      </c>
    </row>
    <row r="3940" spans="1:8" x14ac:dyDescent="0.2">
      <c r="A3940">
        <f t="shared" si="422"/>
        <v>3071</v>
      </c>
      <c r="B3940">
        <f t="shared" si="423"/>
        <v>78</v>
      </c>
      <c r="C3940" s="10" t="str">
        <f>IF(B3940=B3939," ",(LOOKUP(B3940,'Co List'!$A$3:$A$362,'Co List'!$B$3:$B$362)))</f>
        <v xml:space="preserve"> </v>
      </c>
      <c r="D3940" s="6" t="s">
        <v>373</v>
      </c>
      <c r="E3940">
        <v>11847.071056437469</v>
      </c>
      <c r="F3940">
        <v>12728.578377565045</v>
      </c>
      <c r="G3940">
        <v>13241.760288973563</v>
      </c>
      <c r="H3940">
        <v>0</v>
      </c>
    </row>
    <row r="3941" spans="1:8" x14ac:dyDescent="0.2">
      <c r="A3941">
        <f t="shared" si="422"/>
        <v>3072</v>
      </c>
      <c r="B3941">
        <f t="shared" si="423"/>
        <v>78</v>
      </c>
      <c r="C3941" s="10" t="str">
        <f>IF(B3941=B3940," ",(LOOKUP(B3941,'Co List'!$A$3:$A$362,'Co List'!$B$3:$B$362)))</f>
        <v xml:space="preserve"> </v>
      </c>
      <c r="D3941" s="6" t="s">
        <v>374</v>
      </c>
      <c r="E3941">
        <v>11833.430011633816</v>
      </c>
      <c r="F3941">
        <v>12715.518473272074</v>
      </c>
      <c r="G3941">
        <v>13227.381366915342</v>
      </c>
      <c r="H3941">
        <v>0</v>
      </c>
    </row>
    <row r="3942" spans="1:8" x14ac:dyDescent="0.2">
      <c r="A3942">
        <f t="shared" si="422"/>
        <v>3073</v>
      </c>
      <c r="B3942">
        <f t="shared" si="423"/>
        <v>78</v>
      </c>
      <c r="C3942" s="10" t="str">
        <f>IF(B3942=B3941," ",(LOOKUP(B3942,'Co List'!$A$3:$A$362,'Co List'!$B$3:$B$362)))</f>
        <v xml:space="preserve"> </v>
      </c>
      <c r="D3942" s="6" t="s">
        <v>375</v>
      </c>
      <c r="E3942">
        <v>7.8850126195658996</v>
      </c>
      <c r="F3942">
        <v>7.6144575422551997</v>
      </c>
      <c r="G3942">
        <v>8.3834987653507991</v>
      </c>
      <c r="H3942">
        <v>0</v>
      </c>
    </row>
    <row r="3943" spans="1:8" x14ac:dyDescent="0.2">
      <c r="A3943">
        <f t="shared" si="422"/>
        <v>3074</v>
      </c>
      <c r="B3943">
        <f t="shared" si="423"/>
        <v>78</v>
      </c>
      <c r="C3943" s="10" t="str">
        <f>IF(B3943=B3942," ",(LOOKUP(B3943,'Co List'!$A$3:$A$362,'Co List'!$B$3:$B$362)))</f>
        <v xml:space="preserve"> </v>
      </c>
      <c r="D3943" s="6" t="s">
        <v>376</v>
      </c>
      <c r="E3943">
        <v>5.7560321840855391</v>
      </c>
      <c r="F3943">
        <v>5.4454467507155195</v>
      </c>
      <c r="G3943">
        <v>5.9954232928700799</v>
      </c>
      <c r="H3943">
        <v>0</v>
      </c>
    </row>
    <row r="3944" spans="1:8" x14ac:dyDescent="0.2">
      <c r="A3944">
        <f t="shared" si="422"/>
        <v>3075</v>
      </c>
      <c r="B3944">
        <f t="shared" si="423"/>
        <v>78</v>
      </c>
      <c r="C3944" s="10" t="str">
        <f>IF(B3944=B3943," ",(LOOKUP(B3944,'Co List'!$A$3:$A$362,'Co List'!$B$3:$B$362)))</f>
        <v xml:space="preserve"> </v>
      </c>
      <c r="D3944" s="6" t="s">
        <v>377</v>
      </c>
      <c r="E3944">
        <v>9408.0901827824819</v>
      </c>
      <c r="F3944">
        <v>10372.972748195307</v>
      </c>
      <c r="G3944">
        <v>10643.155502288259</v>
      </c>
      <c r="H3944">
        <v>0</v>
      </c>
    </row>
    <row r="3945" spans="1:8" ht="15" x14ac:dyDescent="0.25">
      <c r="A3945">
        <f t="shared" si="422"/>
        <v>3076</v>
      </c>
      <c r="B3945">
        <f t="shared" si="423"/>
        <v>78</v>
      </c>
      <c r="C3945" s="10" t="str">
        <f>IF(B3945=B3944," ",(LOOKUP(B3945,'Co List'!$A$3:$A$362,'Co List'!$B$3:$B$362)))</f>
        <v xml:space="preserve"> </v>
      </c>
      <c r="D3945" s="8" t="s">
        <v>378</v>
      </c>
      <c r="E3945">
        <v>9384.6600000000017</v>
      </c>
      <c r="F3945">
        <v>10358.480000000001</v>
      </c>
      <c r="G3945">
        <v>10632.18</v>
      </c>
      <c r="H3945">
        <v>0</v>
      </c>
    </row>
    <row r="3946" spans="1:8" ht="15" x14ac:dyDescent="0.25">
      <c r="A3946">
        <f t="shared" si="422"/>
        <v>3077</v>
      </c>
      <c r="B3946">
        <f t="shared" si="423"/>
        <v>78</v>
      </c>
      <c r="C3946" s="10" t="str">
        <f>IF(B3946=B3945," ",(LOOKUP(B3946,'Co List'!$A$3:$A$362,'Co List'!$B$3:$B$362)))</f>
        <v xml:space="preserve"> </v>
      </c>
      <c r="D3946" s="8" t="s">
        <v>379</v>
      </c>
      <c r="E3946">
        <v>23.430182782481122</v>
      </c>
      <c r="F3946">
        <v>14.492748195306199</v>
      </c>
      <c r="G3946">
        <v>10.9755022882582</v>
      </c>
      <c r="H3946">
        <v>0</v>
      </c>
    </row>
    <row r="3947" spans="1:8" ht="15" x14ac:dyDescent="0.25">
      <c r="A3947">
        <f t="shared" si="422"/>
        <v>3078</v>
      </c>
      <c r="B3947">
        <f t="shared" si="423"/>
        <v>78</v>
      </c>
      <c r="C3947" s="10" t="str">
        <f>IF(B3947=B3946," ",(LOOKUP(B3947,'Co List'!$A$3:$A$362,'Co List'!$B$3:$B$362)))</f>
        <v xml:space="preserve"> </v>
      </c>
      <c r="D3947" s="8" t="s">
        <v>380</v>
      </c>
      <c r="E3947">
        <v>-9.3436369752453174E-13</v>
      </c>
      <c r="F3947">
        <v>-7.3185901783290319E-13</v>
      </c>
      <c r="G3947">
        <v>0</v>
      </c>
      <c r="H3947">
        <v>0</v>
      </c>
    </row>
    <row r="3948" spans="1:8" ht="15" x14ac:dyDescent="0.25">
      <c r="A3948">
        <f t="shared" si="422"/>
        <v>3079</v>
      </c>
      <c r="B3948">
        <f t="shared" si="423"/>
        <v>78</v>
      </c>
      <c r="C3948" s="10" t="str">
        <f>IF(B3948=B3947," ",(LOOKUP(B3948,'Co List'!$A$3:$A$362,'Co List'!$B$3:$B$362)))</f>
        <v xml:space="preserve"> </v>
      </c>
      <c r="D3948" s="8" t="s">
        <v>381</v>
      </c>
      <c r="E3948">
        <v>2438.9808736549871</v>
      </c>
      <c r="F3948">
        <v>2355.6056293697384</v>
      </c>
      <c r="G3948">
        <v>2598.6047866853041</v>
      </c>
      <c r="H3948">
        <v>0</v>
      </c>
    </row>
    <row r="3949" spans="1:8" ht="15" x14ac:dyDescent="0.25">
      <c r="A3949">
        <f t="shared" si="422"/>
        <v>3080</v>
      </c>
      <c r="B3949">
        <f t="shared" si="423"/>
        <v>78</v>
      </c>
      <c r="C3949" s="10" t="str">
        <f>IF(B3949=B3948," ",(LOOKUP(B3949,'Co List'!$A$3:$A$362,'Co List'!$B$3:$B$362)))</f>
        <v xml:space="preserve"> </v>
      </c>
      <c r="D3949" s="8" t="s">
        <v>382</v>
      </c>
      <c r="E3949">
        <v>42.260612795478004</v>
      </c>
      <c r="F3949">
        <v>0</v>
      </c>
      <c r="G3949">
        <v>0</v>
      </c>
      <c r="H3949">
        <v>0</v>
      </c>
    </row>
    <row r="3950" spans="1:8" ht="15" x14ac:dyDescent="0.25">
      <c r="A3950">
        <f t="shared" si="422"/>
        <v>3081</v>
      </c>
      <c r="B3950">
        <f t="shared" si="423"/>
        <v>78</v>
      </c>
      <c r="C3950" s="10" t="str">
        <f>IF(B3950=B3949," ",(LOOKUP(B3950,'Co List'!$A$3:$A$362,'Co List'!$B$3:$B$362)))</f>
        <v xml:space="preserve"> </v>
      </c>
      <c r="D3950" s="8" t="s">
        <v>383</v>
      </c>
      <c r="E3950">
        <v>2396.7202608595089</v>
      </c>
      <c r="F3950">
        <v>2355.6056293697384</v>
      </c>
      <c r="G3950">
        <v>2598.6047866853041</v>
      </c>
      <c r="H3950">
        <v>0</v>
      </c>
    </row>
    <row r="3951" spans="1:8" x14ac:dyDescent="0.2">
      <c r="A3951">
        <f t="shared" si="422"/>
        <v>3082</v>
      </c>
      <c r="B3951">
        <f t="shared" si="423"/>
        <v>78</v>
      </c>
      <c r="C3951" s="10" t="str">
        <f>IF(B3951=B3950," ",(LOOKUP(B3951,'Co List'!$A$3:$A$362,'Co List'!$B$3:$B$362)))</f>
        <v xml:space="preserve"> </v>
      </c>
      <c r="D3951" s="6" t="s">
        <v>384</v>
      </c>
      <c r="E3951">
        <v>0</v>
      </c>
      <c r="F3951">
        <v>0</v>
      </c>
      <c r="G3951">
        <v>0</v>
      </c>
      <c r="H3951">
        <v>0</v>
      </c>
    </row>
    <row r="3952" spans="1:8" x14ac:dyDescent="0.2">
      <c r="A3952">
        <f t="shared" si="422"/>
        <v>3083</v>
      </c>
      <c r="B3952">
        <f t="shared" si="423"/>
        <v>78</v>
      </c>
      <c r="C3952" s="10" t="str">
        <f>IF(B3952=B3951," ",(LOOKUP(B3952,'Co List'!$A$3:$A$362,'Co List'!$B$3:$B$362)))</f>
        <v xml:space="preserve"> </v>
      </c>
      <c r="D3952" s="6" t="s">
        <v>385</v>
      </c>
      <c r="E3952">
        <v>746.11732652792443</v>
      </c>
      <c r="F3952">
        <v>723.06681671783781</v>
      </c>
      <c r="G3952">
        <v>797.65681809777777</v>
      </c>
      <c r="H3952">
        <v>0</v>
      </c>
    </row>
    <row r="3953" spans="1:8" x14ac:dyDescent="0.2">
      <c r="A3953">
        <f t="shared" si="422"/>
        <v>3084</v>
      </c>
      <c r="B3953">
        <f t="shared" si="423"/>
        <v>78</v>
      </c>
      <c r="C3953" s="10" t="str">
        <f>IF(B3953=B3952," ",(LOOKUP(B3953,'Co List'!$A$3:$A$362,'Co List'!$B$3:$B$362)))</f>
        <v xml:space="preserve"> </v>
      </c>
      <c r="D3953" s="6" t="s">
        <v>386</v>
      </c>
      <c r="E3953">
        <v>10.430135100000001</v>
      </c>
      <c r="F3953">
        <v>0</v>
      </c>
      <c r="G3953">
        <v>0</v>
      </c>
      <c r="H3953">
        <v>0</v>
      </c>
    </row>
    <row r="3954" spans="1:8" x14ac:dyDescent="0.2">
      <c r="A3954">
        <f t="shared" si="422"/>
        <v>3085</v>
      </c>
      <c r="B3954">
        <f t="shared" si="423"/>
        <v>78</v>
      </c>
      <c r="C3954" s="10" t="str">
        <f>IF(B3954=B3953," ",(LOOKUP(B3954,'Co List'!$A$3:$A$362,'Co List'!$B$3:$B$362)))</f>
        <v xml:space="preserve"> </v>
      </c>
      <c r="D3954" s="6" t="s">
        <v>387</v>
      </c>
      <c r="E3954">
        <v>0</v>
      </c>
      <c r="F3954">
        <v>0</v>
      </c>
      <c r="G3954">
        <v>0</v>
      </c>
      <c r="H3954">
        <v>0</v>
      </c>
    </row>
    <row r="3955" spans="1:8" x14ac:dyDescent="0.2">
      <c r="A3955">
        <f t="shared" si="422"/>
        <v>3086</v>
      </c>
      <c r="B3955">
        <f t="shared" si="423"/>
        <v>78</v>
      </c>
      <c r="C3955" s="10" t="str">
        <f>IF(B3955=B3954," ",(LOOKUP(B3955,'Co List'!$A$3:$A$362,'Co List'!$B$3:$B$362)))</f>
        <v xml:space="preserve"> </v>
      </c>
      <c r="D3955" s="6" t="s">
        <v>388</v>
      </c>
      <c r="E3955">
        <v>0</v>
      </c>
      <c r="F3955">
        <v>0</v>
      </c>
      <c r="G3955">
        <v>0</v>
      </c>
      <c r="H3955">
        <v>0</v>
      </c>
    </row>
    <row r="3956" spans="1:8" x14ac:dyDescent="0.2">
      <c r="A3956">
        <f t="shared" si="422"/>
        <v>3087</v>
      </c>
      <c r="B3956">
        <f t="shared" si="423"/>
        <v>78</v>
      </c>
      <c r="C3956" s="10" t="str">
        <f>IF(B3956=B3955," ",(LOOKUP(B3956,'Co List'!$A$3:$A$362,'Co List'!$B$3:$B$362)))</f>
        <v xml:space="preserve"> </v>
      </c>
      <c r="D3956" s="6" t="s">
        <v>389</v>
      </c>
      <c r="E3956">
        <v>735.6871914279244</v>
      </c>
      <c r="F3956">
        <v>723.06681671783781</v>
      </c>
      <c r="G3956">
        <v>797.65681809777777</v>
      </c>
      <c r="H3956">
        <v>0</v>
      </c>
    </row>
    <row r="3957" spans="1:8" x14ac:dyDescent="0.2">
      <c r="A3957">
        <f t="shared" si="422"/>
        <v>3088</v>
      </c>
      <c r="B3957">
        <f t="shared" si="423"/>
        <v>78</v>
      </c>
      <c r="C3957" s="10" t="str">
        <f>IF(B3957=B3956," ",(LOOKUP(B3957,'Co List'!$A$3:$A$362,'Co List'!$B$3:$B$362)))</f>
        <v xml:space="preserve"> </v>
      </c>
      <c r="D3957" s="6" t="s">
        <v>390</v>
      </c>
      <c r="E3957">
        <v>0</v>
      </c>
      <c r="F3957">
        <v>0</v>
      </c>
      <c r="G3957">
        <v>0</v>
      </c>
      <c r="H3957">
        <v>0</v>
      </c>
    </row>
    <row r="3958" spans="1:8" x14ac:dyDescent="0.2">
      <c r="A3958">
        <f t="shared" si="422"/>
        <v>3089</v>
      </c>
      <c r="B3958">
        <f t="shared" si="423"/>
        <v>78</v>
      </c>
      <c r="C3958" s="10" t="str">
        <f>IF(B3958=B3957," ",(LOOKUP(B3958,'Co List'!$A$3:$A$362,'Co List'!$B$3:$B$362)))</f>
        <v xml:space="preserve"> </v>
      </c>
      <c r="D3958" s="6" t="s">
        <v>391</v>
      </c>
      <c r="E3958">
        <v>0</v>
      </c>
      <c r="F3958">
        <v>0</v>
      </c>
      <c r="G3958">
        <v>0</v>
      </c>
      <c r="H3958">
        <v>0</v>
      </c>
    </row>
    <row r="3959" spans="1:8" x14ac:dyDescent="0.2">
      <c r="A3959">
        <f t="shared" si="422"/>
        <v>3090</v>
      </c>
      <c r="B3959">
        <f t="shared" si="423"/>
        <v>78</v>
      </c>
      <c r="C3959" s="10" t="str">
        <f>IF(B3959=B3958," ",(LOOKUP(B3959,'Co List'!$A$3:$A$362,'Co List'!$B$3:$B$362)))</f>
        <v xml:space="preserve"> </v>
      </c>
      <c r="D3959" s="6" t="s">
        <v>392</v>
      </c>
      <c r="E3959">
        <v>0</v>
      </c>
      <c r="F3959">
        <v>0</v>
      </c>
      <c r="G3959">
        <v>0</v>
      </c>
      <c r="H3959">
        <v>0</v>
      </c>
    </row>
    <row r="3960" spans="1:8" x14ac:dyDescent="0.2">
      <c r="A3960">
        <f t="shared" si="422"/>
        <v>3091</v>
      </c>
      <c r="B3960">
        <f t="shared" si="423"/>
        <v>78</v>
      </c>
      <c r="C3960" s="10" t="str">
        <f>IF(B3960=B3959," ",(LOOKUP(B3960,'Co List'!$A$3:$A$362,'Co List'!$B$3:$B$362)))</f>
        <v xml:space="preserve"> </v>
      </c>
      <c r="D3960" s="6" t="s">
        <v>393</v>
      </c>
      <c r="E3960">
        <v>0</v>
      </c>
      <c r="F3960">
        <v>0</v>
      </c>
      <c r="G3960">
        <v>0</v>
      </c>
      <c r="H3960">
        <v>0</v>
      </c>
    </row>
    <row r="3961" spans="1:8" ht="15" x14ac:dyDescent="0.25">
      <c r="A3961">
        <f t="shared" si="422"/>
        <v>3092</v>
      </c>
      <c r="B3961">
        <f t="shared" si="423"/>
        <v>78</v>
      </c>
      <c r="C3961" s="10" t="str">
        <f>IF(B3961=B3960," ",(LOOKUP(B3961,'Co List'!$A$3:$A$362,'Co List'!$B$3:$B$362)))</f>
        <v xml:space="preserve"> </v>
      </c>
      <c r="D3961" s="8" t="s">
        <v>394</v>
      </c>
      <c r="E3961">
        <v>0</v>
      </c>
      <c r="F3961">
        <v>0</v>
      </c>
      <c r="G3961">
        <v>0</v>
      </c>
      <c r="H3961">
        <v>0</v>
      </c>
    </row>
    <row r="3962" spans="1:8" ht="15" x14ac:dyDescent="0.25">
      <c r="A3962">
        <f t="shared" si="422"/>
        <v>3093</v>
      </c>
      <c r="B3962">
        <f t="shared" si="423"/>
        <v>78</v>
      </c>
      <c r="C3962" s="10" t="str">
        <f>IF(B3962=B3961," ",(LOOKUP(B3962,'Co List'!$A$3:$A$362,'Co List'!$B$3:$B$362)))</f>
        <v xml:space="preserve"> </v>
      </c>
      <c r="D3962" s="8" t="s">
        <v>395</v>
      </c>
      <c r="E3962">
        <v>2.127509351446156</v>
      </c>
      <c r="F3962">
        <v>2.2578736602007523</v>
      </c>
      <c r="G3962">
        <v>3.2917477952390981</v>
      </c>
      <c r="H3962">
        <v>0</v>
      </c>
    </row>
    <row r="3963" spans="1:8" ht="15" x14ac:dyDescent="0.25">
      <c r="A3963">
        <f t="shared" si="422"/>
        <v>3094</v>
      </c>
      <c r="B3963">
        <f t="shared" si="423"/>
        <v>78</v>
      </c>
      <c r="C3963" s="10" t="str">
        <f>IF(B3963=B3962," ",(LOOKUP(B3963,'Co List'!$A$3:$A$362,'Co List'!$B$3:$B$362)))</f>
        <v xml:space="preserve"> </v>
      </c>
      <c r="D3963" s="8" t="s">
        <v>396</v>
      </c>
      <c r="E3963">
        <v>11608</v>
      </c>
      <c r="F3963">
        <v>13131</v>
      </c>
      <c r="G3963">
        <v>13638</v>
      </c>
      <c r="H3963">
        <v>0</v>
      </c>
    </row>
    <row r="3964" spans="1:8" x14ac:dyDescent="0.2">
      <c r="A3964">
        <f t="shared" si="422"/>
        <v>3095</v>
      </c>
      <c r="B3964">
        <f t="shared" si="423"/>
        <v>78</v>
      </c>
      <c r="C3964" s="10" t="str">
        <f>IF(B3964=B3963," ",(LOOKUP(B3964,'Co List'!$A$3:$A$362,'Co List'!$B$3:$B$362)))</f>
        <v xml:space="preserve"> </v>
      </c>
      <c r="D3964" s="6" t="s">
        <v>397</v>
      </c>
      <c r="E3964">
        <v>11586</v>
      </c>
      <c r="F3964">
        <v>13112</v>
      </c>
      <c r="G3964">
        <v>13631</v>
      </c>
      <c r="H3964">
        <v>0</v>
      </c>
    </row>
    <row r="3965" spans="1:8" x14ac:dyDescent="0.2">
      <c r="A3965">
        <f t="shared" si="422"/>
        <v>3096</v>
      </c>
      <c r="B3965">
        <f t="shared" si="423"/>
        <v>78</v>
      </c>
      <c r="C3965" s="10" t="str">
        <f>IF(B3965=B3964," ",(LOOKUP(B3965,'Co List'!$A$3:$A$362,'Co List'!$B$3:$B$362)))</f>
        <v xml:space="preserve"> </v>
      </c>
      <c r="D3965" s="6" t="s">
        <v>398</v>
      </c>
      <c r="E3965">
        <v>22</v>
      </c>
      <c r="F3965">
        <v>19</v>
      </c>
      <c r="G3965">
        <v>7</v>
      </c>
      <c r="H3965">
        <v>0</v>
      </c>
    </row>
    <row r="3966" spans="1:8" x14ac:dyDescent="0.2">
      <c r="A3966">
        <f t="shared" si="422"/>
        <v>3097</v>
      </c>
      <c r="B3966">
        <f t="shared" si="423"/>
        <v>78</v>
      </c>
      <c r="C3966" s="10" t="str">
        <f>IF(B3966=B3965," ",(LOOKUP(B3966,'Co List'!$A$3:$A$362,'Co List'!$B$3:$B$362)))</f>
        <v xml:space="preserve"> </v>
      </c>
      <c r="D3966" s="6" t="s">
        <v>399</v>
      </c>
      <c r="E3966">
        <v>0</v>
      </c>
      <c r="F3966">
        <v>0</v>
      </c>
      <c r="G3966">
        <v>0</v>
      </c>
      <c r="H3966">
        <v>0</v>
      </c>
    </row>
    <row r="3967" spans="1:8" x14ac:dyDescent="0.2">
      <c r="A3967">
        <f t="shared" si="422"/>
        <v>3098</v>
      </c>
      <c r="B3967">
        <f t="shared" si="423"/>
        <v>78</v>
      </c>
      <c r="C3967" s="10" t="str">
        <f>IF(B3967=B3966," ",(LOOKUP(B3967,'Co List'!$A$3:$A$362,'Co List'!$B$3:$B$362)))</f>
        <v xml:space="preserve"> </v>
      </c>
      <c r="D3967" s="6" t="s">
        <v>400</v>
      </c>
      <c r="E3967">
        <v>0</v>
      </c>
      <c r="F3967">
        <v>0</v>
      </c>
      <c r="G3967">
        <v>0</v>
      </c>
      <c r="H3967">
        <v>0</v>
      </c>
    </row>
    <row r="3968" spans="1:8" x14ac:dyDescent="0.2">
      <c r="A3968">
        <f t="shared" si="422"/>
        <v>3099</v>
      </c>
      <c r="B3968">
        <f t="shared" si="423"/>
        <v>78</v>
      </c>
      <c r="C3968" s="10" t="str">
        <f>IF(B3968=B3967," ",(LOOKUP(B3968,'Co List'!$A$3:$A$362,'Co List'!$B$3:$B$362)))</f>
        <v xml:space="preserve"> </v>
      </c>
      <c r="D3968" s="6" t="s">
        <v>401</v>
      </c>
      <c r="E3968">
        <v>5.7234840000000009</v>
      </c>
      <c r="F3968">
        <v>7.7491919999999999</v>
      </c>
      <c r="G3968">
        <v>8.2194929999999999</v>
      </c>
      <c r="H3968">
        <v>0</v>
      </c>
    </row>
    <row r="3969" spans="1:16" x14ac:dyDescent="0.2">
      <c r="A3969">
        <f t="shared" si="422"/>
        <v>3100</v>
      </c>
      <c r="B3969">
        <f t="shared" si="423"/>
        <v>78</v>
      </c>
      <c r="C3969" s="10" t="str">
        <f>IF(B3969=B3968," ",(LOOKUP(B3969,'Co List'!$A$3:$A$362,'Co List'!$B$3:$B$362)))</f>
        <v xml:space="preserve"> </v>
      </c>
      <c r="D3969" s="6" t="s">
        <v>402</v>
      </c>
      <c r="E3969">
        <v>2.8468E-2</v>
      </c>
      <c r="F3969">
        <v>1.9588999999999999E-2</v>
      </c>
      <c r="G3969">
        <v>1.6674000000000001E-2</v>
      </c>
      <c r="H3969">
        <v>0</v>
      </c>
    </row>
    <row r="3970" spans="1:16" x14ac:dyDescent="0.2">
      <c r="A3970">
        <f t="shared" si="422"/>
        <v>3101</v>
      </c>
      <c r="B3970">
        <f t="shared" si="423"/>
        <v>78</v>
      </c>
      <c r="C3970" s="10" t="str">
        <f>IF(B3970=B3969," ",(LOOKUP(B3970,'Co List'!$A$3:$A$362,'Co List'!$B$3:$B$362)))</f>
        <v xml:space="preserve"> </v>
      </c>
      <c r="D3970" s="6" t="s">
        <v>403</v>
      </c>
      <c r="E3970">
        <v>1.5959455978986625E-16</v>
      </c>
      <c r="F3970">
        <v>-1.4224732503009818E-16</v>
      </c>
      <c r="G3970">
        <v>7.6327832942979512E-17</v>
      </c>
      <c r="H3970">
        <v>0</v>
      </c>
    </row>
    <row r="3971" spans="1:16" x14ac:dyDescent="0.2">
      <c r="A3971">
        <f t="shared" si="422"/>
        <v>3102</v>
      </c>
      <c r="B3971">
        <f t="shared" si="423"/>
        <v>78</v>
      </c>
      <c r="C3971" s="10" t="str">
        <f>IF(B3971=B3970," ",(LOOKUP(B3971,'Co List'!$A$3:$A$362,'Co List'!$B$3:$B$362)))</f>
        <v xml:space="preserve"> </v>
      </c>
      <c r="D3971" s="6" t="s">
        <v>404</v>
      </c>
      <c r="E3971" s="11">
        <v>5.7519520000000011</v>
      </c>
      <c r="F3971" s="11">
        <v>7.7687809999999997</v>
      </c>
      <c r="G3971" s="11">
        <v>8.236167</v>
      </c>
      <c r="H3971" s="11">
        <v>0</v>
      </c>
    </row>
    <row r="3972" spans="1:16" x14ac:dyDescent="0.2">
      <c r="A3972">
        <f t="shared" si="422"/>
        <v>3103</v>
      </c>
      <c r="B3972">
        <f t="shared" si="423"/>
        <v>78</v>
      </c>
      <c r="C3972" s="10" t="str">
        <f>IF(B3972=B3971," ",(LOOKUP(B3972,'Co List'!$A$3:$A$362,'Co List'!$B$3:$B$362)))</f>
        <v xml:space="preserve"> </v>
      </c>
      <c r="D3972" s="6" t="s">
        <v>405</v>
      </c>
      <c r="E3972">
        <v>122.71</v>
      </c>
      <c r="F3972">
        <v>163.12</v>
      </c>
      <c r="G3972">
        <v>192.45</v>
      </c>
      <c r="H3972">
        <v>0</v>
      </c>
    </row>
    <row r="3973" spans="1:16" x14ac:dyDescent="0.2">
      <c r="A3973">
        <f t="shared" ref="A3973:A4036" si="428">IF(A3972&gt;0,A3972+1,(IF($C$1=C3973,1,0)))</f>
        <v>3104</v>
      </c>
      <c r="B3973">
        <f t="shared" ref="B3973:B4036" si="429">IF(D3973=$D$3,B3972+1,B3972)</f>
        <v>78</v>
      </c>
      <c r="C3973" s="10" t="str">
        <f>IF(B3973=B3972," ",(LOOKUP(B3973,'Co List'!$A$3:$A$362,'Co List'!$B$3:$B$362)))</f>
        <v xml:space="preserve"> </v>
      </c>
      <c r="D3973" s="6" t="s">
        <v>406</v>
      </c>
      <c r="E3973">
        <v>12.81</v>
      </c>
      <c r="F3973">
        <v>9.6300000000000008</v>
      </c>
      <c r="G3973">
        <v>12.9</v>
      </c>
      <c r="H3973">
        <v>0</v>
      </c>
    </row>
    <row r="3974" spans="1:16" x14ac:dyDescent="0.2">
      <c r="A3974">
        <f t="shared" si="428"/>
        <v>3105</v>
      </c>
      <c r="B3974">
        <f t="shared" si="429"/>
        <v>78</v>
      </c>
      <c r="C3974" s="10" t="str">
        <f>IF(B3974=B3973," ",(LOOKUP(B3974,'Co List'!$A$3:$A$362,'Co List'!$B$3:$B$362)))</f>
        <v xml:space="preserve"> </v>
      </c>
      <c r="D3974" s="6" t="s">
        <v>407</v>
      </c>
      <c r="E3974" s="11">
        <v>5.34</v>
      </c>
      <c r="F3974" s="11">
        <v>0.57999999999999996</v>
      </c>
      <c r="G3974" s="11">
        <v>3.2</v>
      </c>
      <c r="H3974" s="11">
        <v>0</v>
      </c>
    </row>
    <row r="3975" spans="1:16" x14ac:dyDescent="0.2">
      <c r="A3975">
        <f t="shared" si="428"/>
        <v>3106</v>
      </c>
      <c r="B3975">
        <f t="shared" si="429"/>
        <v>78</v>
      </c>
      <c r="C3975" s="10" t="str">
        <f>IF(B3975=B3974," ",(LOOKUP(B3975,'Co List'!$A$3:$A$362,'Co List'!$B$3:$B$362)))</f>
        <v xml:space="preserve"> </v>
      </c>
      <c r="D3975" s="6" t="s">
        <v>408</v>
      </c>
      <c r="E3975">
        <v>8</v>
      </c>
      <c r="F3975">
        <v>8</v>
      </c>
      <c r="G3975">
        <v>8</v>
      </c>
      <c r="H3975">
        <v>0</v>
      </c>
    </row>
    <row r="3976" spans="1:16" x14ac:dyDescent="0.2">
      <c r="A3976">
        <f t="shared" si="428"/>
        <v>3107</v>
      </c>
      <c r="B3976">
        <f t="shared" si="429"/>
        <v>78</v>
      </c>
      <c r="C3976" s="10" t="str">
        <f>IF(B3976=B3975," ",(LOOKUP(B3976,'Co List'!$A$3:$A$362,'Co List'!$B$3:$B$362)))</f>
        <v xml:space="preserve"> </v>
      </c>
      <c r="D3976" s="6" t="s">
        <v>409</v>
      </c>
      <c r="E3976">
        <v>7.7</v>
      </c>
      <c r="F3976">
        <v>10</v>
      </c>
      <c r="G3976">
        <v>11.41</v>
      </c>
      <c r="H3976">
        <v>0</v>
      </c>
    </row>
    <row r="3977" spans="1:16" x14ac:dyDescent="0.2">
      <c r="A3977">
        <f t="shared" si="428"/>
        <v>3108</v>
      </c>
      <c r="B3977">
        <f t="shared" si="429"/>
        <v>78</v>
      </c>
      <c r="C3977" s="10" t="str">
        <f>IF(B3977=B3976," ",(LOOKUP(B3977,'Co List'!$A$3:$A$362,'Co List'!$B$3:$B$362)))</f>
        <v xml:space="preserve"> </v>
      </c>
      <c r="D3977" s="6" t="s">
        <v>410</v>
      </c>
      <c r="E3977">
        <v>7.900583590000001</v>
      </c>
      <c r="F3977">
        <v>10.040846999999999</v>
      </c>
      <c r="G3977">
        <v>11.542119</v>
      </c>
      <c r="H3977">
        <v>0</v>
      </c>
    </row>
    <row r="3978" spans="1:16" x14ac:dyDescent="0.2">
      <c r="A3978">
        <f t="shared" si="428"/>
        <v>3109</v>
      </c>
      <c r="B3978">
        <f t="shared" si="429"/>
        <v>78</v>
      </c>
      <c r="C3978" s="10" t="str">
        <f>IF(B3978=B3977," ",(LOOKUP(B3978,'Co List'!$A$3:$A$362,'Co List'!$B$3:$B$362)))</f>
        <v xml:space="preserve"> </v>
      </c>
      <c r="D3978" s="6" t="s">
        <v>411</v>
      </c>
      <c r="E3978">
        <v>7.8794613514461567</v>
      </c>
      <c r="F3978">
        <v>10.026654660200752</v>
      </c>
      <c r="G3978">
        <v>11.527914795239099</v>
      </c>
      <c r="H3978">
        <v>0</v>
      </c>
    </row>
    <row r="3979" spans="1:16" x14ac:dyDescent="0.2">
      <c r="A3979">
        <f t="shared" si="428"/>
        <v>3110</v>
      </c>
      <c r="B3979">
        <f t="shared" si="429"/>
        <v>78</v>
      </c>
      <c r="C3979" s="10" t="str">
        <f>IF(B3979=B3978," ",(LOOKUP(B3979,'Co List'!$A$3:$A$362,'Co List'!$B$3:$B$362)))</f>
        <v xml:space="preserve"> </v>
      </c>
      <c r="D3979" s="6" t="s">
        <v>412</v>
      </c>
      <c r="E3979">
        <v>0.17946135144615649</v>
      </c>
      <c r="F3979">
        <v>2.6654660200751579E-2</v>
      </c>
      <c r="G3979">
        <v>0.11791479523909842</v>
      </c>
      <c r="H3979">
        <v>0</v>
      </c>
    </row>
    <row r="3980" spans="1:16" ht="13.5" thickBot="1" x14ac:dyDescent="0.25">
      <c r="A3980">
        <f t="shared" si="428"/>
        <v>3111</v>
      </c>
      <c r="B3980">
        <f t="shared" si="429"/>
        <v>78</v>
      </c>
      <c r="C3980" s="10" t="str">
        <f>IF(B3980=B3979," ",(LOOKUP(B3980,'Co List'!$A$3:$A$362,'Co List'!$B$3:$B$362)))</f>
        <v xml:space="preserve"> </v>
      </c>
      <c r="D3980" s="9" t="s">
        <v>413</v>
      </c>
      <c r="E3980">
        <v>12</v>
      </c>
      <c r="F3980">
        <v>12</v>
      </c>
      <c r="G3980">
        <v>12</v>
      </c>
      <c r="H3980">
        <v>0</v>
      </c>
    </row>
    <row r="3981" spans="1:16" ht="15" x14ac:dyDescent="0.25">
      <c r="A3981">
        <f t="shared" si="428"/>
        <v>3112</v>
      </c>
      <c r="B3981">
        <f t="shared" si="429"/>
        <v>79</v>
      </c>
      <c r="C3981" s="10" t="str">
        <f>IF(B3981=B3980," ",(LOOKUP(B3981,'Co List'!$A$3:$A$362,'Co List'!$B$3:$B$362)))</f>
        <v>CENTURY PLYBOARD</v>
      </c>
      <c r="D3981" s="4" t="s">
        <v>362</v>
      </c>
      <c r="E3981">
        <v>68.766184332735378</v>
      </c>
      <c r="F3981">
        <v>66.284718587141356</v>
      </c>
      <c r="G3981">
        <v>57.671066673534042</v>
      </c>
      <c r="H3981">
        <v>0</v>
      </c>
      <c r="J3981">
        <f t="shared" ref="J3981" si="430">COUNTIF(E4023:H4023,0)</f>
        <v>1</v>
      </c>
      <c r="K3981">
        <f>SUM(E3981:H3981)/(4-J3981)</f>
        <v>64.240656531136935</v>
      </c>
      <c r="L3981">
        <f>SUM(E3991:H3991)/(4-J3981)</f>
        <v>119816.34696737013</v>
      </c>
      <c r="M3981">
        <f>E3991</f>
        <v>140778.75116098617</v>
      </c>
      <c r="N3981">
        <f t="shared" ref="N3981" si="431">F3991</f>
        <v>117204.82657784285</v>
      </c>
      <c r="O3981">
        <f t="shared" ref="O3981" si="432">G3991</f>
        <v>101465.46316328135</v>
      </c>
      <c r="P3981">
        <f t="shared" ref="P3981" si="433">H3991</f>
        <v>0</v>
      </c>
    </row>
    <row r="3982" spans="1:16" x14ac:dyDescent="0.2">
      <c r="A3982">
        <f t="shared" si="428"/>
        <v>3113</v>
      </c>
      <c r="B3982">
        <f t="shared" si="429"/>
        <v>79</v>
      </c>
      <c r="C3982" s="10" t="str">
        <f>IF(B3982=B3981," ",(LOOKUP(B3982,'Co List'!$A$3:$A$362,'Co List'!$B$3:$B$362)))</f>
        <v xml:space="preserve"> </v>
      </c>
      <c r="D3982" s="6" t="s">
        <v>364</v>
      </c>
      <c r="E3982">
        <v>0</v>
      </c>
      <c r="F3982">
        <v>0</v>
      </c>
      <c r="G3982">
        <v>0</v>
      </c>
      <c r="H3982">
        <v>0</v>
      </c>
    </row>
    <row r="3983" spans="1:16" x14ac:dyDescent="0.2">
      <c r="A3983">
        <f t="shared" si="428"/>
        <v>3114</v>
      </c>
      <c r="B3983">
        <f t="shared" si="429"/>
        <v>79</v>
      </c>
      <c r="C3983" s="10" t="str">
        <f>IF(B3983=B3982," ",(LOOKUP(B3983,'Co List'!$A$3:$A$362,'Co List'!$B$3:$B$362)))</f>
        <v xml:space="preserve"> </v>
      </c>
      <c r="D3983" s="6" t="s">
        <v>365</v>
      </c>
      <c r="E3983">
        <v>1.3877484243620732</v>
      </c>
      <c r="F3983">
        <v>1.3592590091020542</v>
      </c>
      <c r="G3983">
        <v>1.3530352064018527</v>
      </c>
      <c r="H3983">
        <v>0</v>
      </c>
    </row>
    <row r="3984" spans="1:16" x14ac:dyDescent="0.2">
      <c r="A3984">
        <f t="shared" si="428"/>
        <v>3115</v>
      </c>
      <c r="B3984">
        <f t="shared" si="429"/>
        <v>79</v>
      </c>
      <c r="C3984" s="10" t="str">
        <f>IF(B3984=B3983," ",(LOOKUP(B3984,'Co List'!$A$3:$A$362,'Co List'!$B$3:$B$362)))</f>
        <v xml:space="preserve"> </v>
      </c>
      <c r="D3984" s="7" t="s">
        <v>366</v>
      </c>
      <c r="E3984">
        <v>19.886532350296815</v>
      </c>
      <c r="F3984">
        <v>13.363528485017142</v>
      </c>
      <c r="G3984">
        <v>9.0728636338932134</v>
      </c>
      <c r="H3984">
        <v>0</v>
      </c>
    </row>
    <row r="3985" spans="1:8" x14ac:dyDescent="0.2">
      <c r="A3985">
        <f t="shared" si="428"/>
        <v>3116</v>
      </c>
      <c r="B3985">
        <f t="shared" si="429"/>
        <v>79</v>
      </c>
      <c r="C3985" s="10" t="str">
        <f>IF(B3985=B3984," ",(LOOKUP(B3985,'Co List'!$A$3:$A$362,'Co List'!$B$3:$B$362)))</f>
        <v xml:space="preserve"> </v>
      </c>
      <c r="D3985" s="6" t="s">
        <v>367</v>
      </c>
      <c r="E3985">
        <v>173908.27814822257</v>
      </c>
      <c r="F3985">
        <v>157300.80066815575</v>
      </c>
      <c r="G3985">
        <v>168883.926703198</v>
      </c>
      <c r="H3985">
        <v>0</v>
      </c>
    </row>
    <row r="3986" spans="1:8" x14ac:dyDescent="0.2">
      <c r="A3986">
        <f t="shared" si="428"/>
        <v>3117</v>
      </c>
      <c r="B3986">
        <f t="shared" si="429"/>
        <v>79</v>
      </c>
      <c r="C3986" s="10" t="str">
        <f>IF(B3986=B3985," ",(LOOKUP(B3986,'Co List'!$A$3:$A$362,'Co List'!$B$3:$B$362)))</f>
        <v xml:space="preserve"> </v>
      </c>
      <c r="D3986" s="6" t="s">
        <v>368</v>
      </c>
      <c r="E3986">
        <v>0.61880769741092823</v>
      </c>
      <c r="F3986">
        <v>0.51518605089161695</v>
      </c>
      <c r="G3986">
        <v>0.44600203588255538</v>
      </c>
      <c r="H3986">
        <v>0</v>
      </c>
    </row>
    <row r="3987" spans="1:8" x14ac:dyDescent="0.2">
      <c r="A3987">
        <f t="shared" si="428"/>
        <v>3118</v>
      </c>
      <c r="B3987">
        <f t="shared" si="429"/>
        <v>79</v>
      </c>
      <c r="C3987" s="10" t="str">
        <f>IF(B3987=B3986," ",(LOOKUP(B3987,'Co List'!$A$3:$A$362,'Co List'!$B$3:$B$362)))</f>
        <v xml:space="preserve"> </v>
      </c>
      <c r="D3987" s="6" t="s">
        <v>369</v>
      </c>
      <c r="E3987">
        <v>109.64077193223221</v>
      </c>
      <c r="F3987">
        <v>103.24597126307509</v>
      </c>
      <c r="G3987">
        <v>71.128961208048622</v>
      </c>
      <c r="H3987">
        <v>0</v>
      </c>
    </row>
    <row r="3988" spans="1:8" x14ac:dyDescent="0.2">
      <c r="A3988">
        <f t="shared" si="428"/>
        <v>3119</v>
      </c>
      <c r="B3988">
        <f t="shared" si="429"/>
        <v>79</v>
      </c>
      <c r="C3988" s="10" t="str">
        <f>IF(B3988=B3987," ",(LOOKUP(B3988,'Co List'!$A$3:$A$362,'Co List'!$B$3:$B$362)))</f>
        <v xml:space="preserve"> </v>
      </c>
      <c r="D3988" s="6" t="s">
        <v>370</v>
      </c>
      <c r="E3988">
        <v>0</v>
      </c>
      <c r="F3988">
        <v>0</v>
      </c>
      <c r="G3988">
        <v>0</v>
      </c>
      <c r="H3988">
        <v>0</v>
      </c>
    </row>
    <row r="3989" spans="1:8" x14ac:dyDescent="0.2">
      <c r="A3989">
        <f t="shared" si="428"/>
        <v>3120</v>
      </c>
      <c r="B3989">
        <f t="shared" si="429"/>
        <v>79</v>
      </c>
      <c r="C3989" s="10" t="str">
        <f>IF(B3989=B3988," ",(LOOKUP(B3989,'Co List'!$A$3:$A$362,'Co List'!$B$3:$B$362)))</f>
        <v xml:space="preserve"> </v>
      </c>
      <c r="D3989" s="6" t="s">
        <v>371</v>
      </c>
      <c r="E3989">
        <v>100</v>
      </c>
      <c r="F3989">
        <v>99.999999999999986</v>
      </c>
      <c r="G3989">
        <v>100.00000000000001</v>
      </c>
      <c r="H3989">
        <v>0</v>
      </c>
    </row>
    <row r="3990" spans="1:8" x14ac:dyDescent="0.2">
      <c r="A3990">
        <f t="shared" si="428"/>
        <v>3121</v>
      </c>
      <c r="B3990">
        <f t="shared" si="429"/>
        <v>79</v>
      </c>
      <c r="C3990" s="10" t="str">
        <f>IF(B3990=B3989," ",(LOOKUP(B3990,'Co List'!$A$3:$A$362,'Co List'!$B$3:$B$362)))</f>
        <v xml:space="preserve"> </v>
      </c>
      <c r="D3990" s="6" t="s">
        <v>372</v>
      </c>
      <c r="E3990">
        <v>0</v>
      </c>
      <c r="F3990">
        <v>0</v>
      </c>
      <c r="G3990">
        <v>0</v>
      </c>
      <c r="H3990">
        <v>0</v>
      </c>
    </row>
    <row r="3991" spans="1:8" x14ac:dyDescent="0.2">
      <c r="A3991">
        <f t="shared" si="428"/>
        <v>3122</v>
      </c>
      <c r="B3991">
        <f t="shared" si="429"/>
        <v>79</v>
      </c>
      <c r="C3991" s="10" t="str">
        <f>IF(B3991=B3990," ",(LOOKUP(B3991,'Co List'!$A$3:$A$362,'Co List'!$B$3:$B$362)))</f>
        <v xml:space="preserve"> </v>
      </c>
      <c r="D3991" s="6" t="s">
        <v>373</v>
      </c>
      <c r="E3991">
        <v>140778.75116098617</v>
      </c>
      <c r="F3991">
        <v>117204.82657784285</v>
      </c>
      <c r="G3991">
        <v>101465.46316328135</v>
      </c>
      <c r="H3991">
        <v>0</v>
      </c>
    </row>
    <row r="3992" spans="1:8" x14ac:dyDescent="0.2">
      <c r="A3992">
        <f t="shared" si="428"/>
        <v>3123</v>
      </c>
      <c r="B3992">
        <f t="shared" si="429"/>
        <v>79</v>
      </c>
      <c r="C3992" s="10" t="str">
        <f>IF(B3992=B3991," ",(LOOKUP(B3992,'Co List'!$A$3:$A$362,'Co List'!$B$3:$B$362)))</f>
        <v xml:space="preserve"> </v>
      </c>
      <c r="D3992" s="6" t="s">
        <v>374</v>
      </c>
      <c r="E3992">
        <v>139774.40063854944</v>
      </c>
      <c r="F3992">
        <v>116391.43904933636</v>
      </c>
      <c r="G3992">
        <v>100764.68910670052</v>
      </c>
      <c r="H3992">
        <v>0</v>
      </c>
    </row>
    <row r="3993" spans="1:8" x14ac:dyDescent="0.2">
      <c r="A3993">
        <f t="shared" si="428"/>
        <v>3124</v>
      </c>
      <c r="B3993">
        <f t="shared" si="429"/>
        <v>79</v>
      </c>
      <c r="C3993" s="10" t="str">
        <f>IF(B3993=B3992," ",(LOOKUP(B3993,'Co List'!$A$3:$A$362,'Co List'!$B$3:$B$362)))</f>
        <v xml:space="preserve"> </v>
      </c>
      <c r="D3993" s="6" t="s">
        <v>375</v>
      </c>
      <c r="E3993">
        <v>360.25966595785917</v>
      </c>
      <c r="F3993">
        <v>291.75705667791038</v>
      </c>
      <c r="G3993">
        <v>251.38364704359341</v>
      </c>
      <c r="H3993">
        <v>0</v>
      </c>
    </row>
    <row r="3994" spans="1:8" x14ac:dyDescent="0.2">
      <c r="A3994">
        <f t="shared" si="428"/>
        <v>3125</v>
      </c>
      <c r="B3994">
        <f t="shared" si="429"/>
        <v>79</v>
      </c>
      <c r="C3994" s="10" t="str">
        <f>IF(B3994=B3993," ",(LOOKUP(B3994,'Co List'!$A$3:$A$362,'Co List'!$B$3:$B$362)))</f>
        <v xml:space="preserve"> </v>
      </c>
      <c r="D3994" s="6" t="s">
        <v>376</v>
      </c>
      <c r="E3994">
        <v>644.09085647883728</v>
      </c>
      <c r="F3994">
        <v>521.63047182858111</v>
      </c>
      <c r="G3994">
        <v>449.39040953722036</v>
      </c>
      <c r="H3994">
        <v>0</v>
      </c>
    </row>
    <row r="3995" spans="1:8" x14ac:dyDescent="0.2">
      <c r="A3995">
        <f t="shared" si="428"/>
        <v>3126</v>
      </c>
      <c r="B3995">
        <f t="shared" si="429"/>
        <v>79</v>
      </c>
      <c r="C3995" s="10" t="str">
        <f>IF(B3995=B3994," ",(LOOKUP(B3995,'Co List'!$A$3:$A$362,'Co List'!$B$3:$B$362)))</f>
        <v xml:space="preserve"> </v>
      </c>
      <c r="D3995" s="6" t="s">
        <v>377</v>
      </c>
      <c r="E3995">
        <v>140778.75116098617</v>
      </c>
      <c r="F3995">
        <v>117204.82657784285</v>
      </c>
      <c r="G3995">
        <v>101465.46316328135</v>
      </c>
      <c r="H3995">
        <v>0</v>
      </c>
    </row>
    <row r="3996" spans="1:8" ht="15" x14ac:dyDescent="0.25">
      <c r="A3996">
        <f t="shared" si="428"/>
        <v>3127</v>
      </c>
      <c r="B3996">
        <f t="shared" si="429"/>
        <v>79</v>
      </c>
      <c r="C3996" s="10" t="str">
        <f>IF(B3996=B3995," ",(LOOKUP(B3996,'Co List'!$A$3:$A$362,'Co List'!$B$3:$B$362)))</f>
        <v xml:space="preserve"> </v>
      </c>
      <c r="D3996" s="8" t="s">
        <v>378</v>
      </c>
      <c r="E3996">
        <v>1298.43</v>
      </c>
      <c r="F3996">
        <v>4245.46</v>
      </c>
      <c r="G3996">
        <v>4141.8</v>
      </c>
      <c r="H3996">
        <v>0</v>
      </c>
    </row>
    <row r="3997" spans="1:8" ht="15" x14ac:dyDescent="0.25">
      <c r="A3997">
        <f t="shared" si="428"/>
        <v>3128</v>
      </c>
      <c r="B3997">
        <f t="shared" si="429"/>
        <v>79</v>
      </c>
      <c r="C3997" s="10" t="str">
        <f>IF(B3997=B3996," ",(LOOKUP(B3997,'Co List'!$A$3:$A$362,'Co List'!$B$3:$B$362)))</f>
        <v xml:space="preserve"> </v>
      </c>
      <c r="D3997" s="8" t="s">
        <v>379</v>
      </c>
      <c r="E3997">
        <v>11.067733399924236</v>
      </c>
      <c r="F3997">
        <v>5.5203364635318941</v>
      </c>
      <c r="G3997">
        <v>20.865046039934992</v>
      </c>
      <c r="H3997">
        <v>0</v>
      </c>
    </row>
    <row r="3998" spans="1:8" ht="15" x14ac:dyDescent="0.25">
      <c r="A3998">
        <f t="shared" si="428"/>
        <v>3129</v>
      </c>
      <c r="B3998">
        <f t="shared" si="429"/>
        <v>79</v>
      </c>
      <c r="C3998" s="10" t="str">
        <f>IF(B3998=B3997," ",(LOOKUP(B3998,'Co List'!$A$3:$A$362,'Co List'!$B$3:$B$362)))</f>
        <v xml:space="preserve"> </v>
      </c>
      <c r="D3998" s="8" t="s">
        <v>380</v>
      </c>
      <c r="E3998">
        <v>139469.25342758626</v>
      </c>
      <c r="F3998">
        <v>112953.8462413793</v>
      </c>
      <c r="G3998">
        <v>97302.798117241415</v>
      </c>
      <c r="H3998">
        <v>0</v>
      </c>
    </row>
    <row r="3999" spans="1:8" ht="15" x14ac:dyDescent="0.25">
      <c r="A3999">
        <f t="shared" si="428"/>
        <v>3130</v>
      </c>
      <c r="B3999">
        <f t="shared" si="429"/>
        <v>79</v>
      </c>
      <c r="C3999" s="10" t="str">
        <f>IF(B3999=B3998," ",(LOOKUP(B3999,'Co List'!$A$3:$A$362,'Co List'!$B$3:$B$362)))</f>
        <v xml:space="preserve"> </v>
      </c>
      <c r="D3999" s="8" t="s">
        <v>381</v>
      </c>
      <c r="E3999">
        <v>0</v>
      </c>
      <c r="F3999">
        <v>0</v>
      </c>
      <c r="G3999">
        <v>0</v>
      </c>
      <c r="H3999">
        <v>0</v>
      </c>
    </row>
    <row r="4000" spans="1:8" ht="15" x14ac:dyDescent="0.25">
      <c r="A4000">
        <f t="shared" si="428"/>
        <v>3131</v>
      </c>
      <c r="B4000">
        <f t="shared" si="429"/>
        <v>79</v>
      </c>
      <c r="C4000" s="10" t="str">
        <f>IF(B4000=B3999," ",(LOOKUP(B4000,'Co List'!$A$3:$A$362,'Co List'!$B$3:$B$362)))</f>
        <v xml:space="preserve"> </v>
      </c>
      <c r="D4000" s="8" t="s">
        <v>382</v>
      </c>
      <c r="E4000">
        <v>0</v>
      </c>
      <c r="F4000">
        <v>0</v>
      </c>
      <c r="G4000">
        <v>0</v>
      </c>
      <c r="H4000">
        <v>0</v>
      </c>
    </row>
    <row r="4001" spans="1:8" ht="15" x14ac:dyDescent="0.25">
      <c r="A4001">
        <f t="shared" si="428"/>
        <v>3132</v>
      </c>
      <c r="B4001">
        <f t="shared" si="429"/>
        <v>79</v>
      </c>
      <c r="C4001" s="10" t="str">
        <f>IF(B4001=B4000," ",(LOOKUP(B4001,'Co List'!$A$3:$A$362,'Co List'!$B$3:$B$362)))</f>
        <v xml:space="preserve"> </v>
      </c>
      <c r="D4001" s="8" t="s">
        <v>383</v>
      </c>
      <c r="E4001">
        <v>0</v>
      </c>
      <c r="F4001">
        <v>0</v>
      </c>
      <c r="G4001">
        <v>0</v>
      </c>
      <c r="H4001">
        <v>0</v>
      </c>
    </row>
    <row r="4002" spans="1:8" x14ac:dyDescent="0.2">
      <c r="A4002">
        <f t="shared" si="428"/>
        <v>3133</v>
      </c>
      <c r="B4002">
        <f t="shared" si="429"/>
        <v>79</v>
      </c>
      <c r="C4002" s="10" t="str">
        <f>IF(B4002=B4001," ",(LOOKUP(B4002,'Co List'!$A$3:$A$362,'Co List'!$B$3:$B$362)))</f>
        <v xml:space="preserve"> </v>
      </c>
      <c r="D4002" s="6" t="s">
        <v>384</v>
      </c>
      <c r="E4002">
        <v>0</v>
      </c>
      <c r="F4002">
        <v>0</v>
      </c>
      <c r="G4002">
        <v>0</v>
      </c>
      <c r="H4002">
        <v>0</v>
      </c>
    </row>
    <row r="4003" spans="1:8" x14ac:dyDescent="0.2">
      <c r="A4003">
        <f t="shared" si="428"/>
        <v>3134</v>
      </c>
      <c r="B4003">
        <f t="shared" si="429"/>
        <v>79</v>
      </c>
      <c r="C4003" s="10" t="str">
        <f>IF(B4003=B4002," ",(LOOKUP(B4003,'Co List'!$A$3:$A$362,'Co List'!$B$3:$B$362)))</f>
        <v xml:space="preserve"> </v>
      </c>
      <c r="D4003" s="6" t="s">
        <v>385</v>
      </c>
      <c r="E4003">
        <v>0</v>
      </c>
      <c r="F4003">
        <v>0</v>
      </c>
      <c r="G4003">
        <v>0</v>
      </c>
      <c r="H4003">
        <v>0</v>
      </c>
    </row>
    <row r="4004" spans="1:8" x14ac:dyDescent="0.2">
      <c r="A4004">
        <f t="shared" si="428"/>
        <v>3135</v>
      </c>
      <c r="B4004">
        <f t="shared" si="429"/>
        <v>79</v>
      </c>
      <c r="C4004" s="10" t="str">
        <f>IF(B4004=B4003," ",(LOOKUP(B4004,'Co List'!$A$3:$A$362,'Co List'!$B$3:$B$362)))</f>
        <v xml:space="preserve"> </v>
      </c>
      <c r="D4004" s="6" t="s">
        <v>386</v>
      </c>
      <c r="E4004">
        <v>0</v>
      </c>
      <c r="F4004">
        <v>0</v>
      </c>
      <c r="G4004">
        <v>0</v>
      </c>
      <c r="H4004">
        <v>0</v>
      </c>
    </row>
    <row r="4005" spans="1:8" x14ac:dyDescent="0.2">
      <c r="A4005">
        <f t="shared" si="428"/>
        <v>3136</v>
      </c>
      <c r="B4005">
        <f t="shared" si="429"/>
        <v>79</v>
      </c>
      <c r="C4005" s="10" t="str">
        <f>IF(B4005=B4004," ",(LOOKUP(B4005,'Co List'!$A$3:$A$362,'Co List'!$B$3:$B$362)))</f>
        <v xml:space="preserve"> </v>
      </c>
      <c r="D4005" s="6" t="s">
        <v>387</v>
      </c>
      <c r="E4005">
        <v>0</v>
      </c>
      <c r="F4005">
        <v>0</v>
      </c>
      <c r="G4005">
        <v>0</v>
      </c>
      <c r="H4005">
        <v>0</v>
      </c>
    </row>
    <row r="4006" spans="1:8" x14ac:dyDescent="0.2">
      <c r="A4006">
        <f t="shared" si="428"/>
        <v>3137</v>
      </c>
      <c r="B4006">
        <f t="shared" si="429"/>
        <v>79</v>
      </c>
      <c r="C4006" s="10" t="str">
        <f>IF(B4006=B4005," ",(LOOKUP(B4006,'Co List'!$A$3:$A$362,'Co List'!$B$3:$B$362)))</f>
        <v xml:space="preserve"> </v>
      </c>
      <c r="D4006" s="6" t="s">
        <v>388</v>
      </c>
      <c r="E4006">
        <v>0</v>
      </c>
      <c r="F4006">
        <v>0</v>
      </c>
      <c r="G4006">
        <v>0</v>
      </c>
      <c r="H4006">
        <v>0</v>
      </c>
    </row>
    <row r="4007" spans="1:8" x14ac:dyDescent="0.2">
      <c r="A4007">
        <f t="shared" si="428"/>
        <v>3138</v>
      </c>
      <c r="B4007">
        <f t="shared" si="429"/>
        <v>79</v>
      </c>
      <c r="C4007" s="10" t="str">
        <f>IF(B4007=B4006," ",(LOOKUP(B4007,'Co List'!$A$3:$A$362,'Co List'!$B$3:$B$362)))</f>
        <v xml:space="preserve"> </v>
      </c>
      <c r="D4007" s="6" t="s">
        <v>389</v>
      </c>
      <c r="E4007">
        <v>0</v>
      </c>
      <c r="F4007">
        <v>0</v>
      </c>
      <c r="G4007">
        <v>0</v>
      </c>
      <c r="H4007">
        <v>0</v>
      </c>
    </row>
    <row r="4008" spans="1:8" x14ac:dyDescent="0.2">
      <c r="A4008">
        <f t="shared" si="428"/>
        <v>3139</v>
      </c>
      <c r="B4008">
        <f t="shared" si="429"/>
        <v>79</v>
      </c>
      <c r="C4008" s="10" t="str">
        <f>IF(B4008=B4007," ",(LOOKUP(B4008,'Co List'!$A$3:$A$362,'Co List'!$B$3:$B$362)))</f>
        <v xml:space="preserve"> </v>
      </c>
      <c r="D4008" s="6" t="s">
        <v>390</v>
      </c>
      <c r="E4008">
        <v>0</v>
      </c>
      <c r="F4008">
        <v>0</v>
      </c>
      <c r="G4008">
        <v>0</v>
      </c>
      <c r="H4008">
        <v>0</v>
      </c>
    </row>
    <row r="4009" spans="1:8" x14ac:dyDescent="0.2">
      <c r="A4009">
        <f t="shared" si="428"/>
        <v>3140</v>
      </c>
      <c r="B4009">
        <f t="shared" si="429"/>
        <v>79</v>
      </c>
      <c r="C4009" s="10" t="str">
        <f>IF(B4009=B4008," ",(LOOKUP(B4009,'Co List'!$A$3:$A$362,'Co List'!$B$3:$B$362)))</f>
        <v xml:space="preserve"> </v>
      </c>
      <c r="D4009" s="6" t="s">
        <v>391</v>
      </c>
      <c r="E4009">
        <v>0</v>
      </c>
      <c r="F4009">
        <v>0</v>
      </c>
      <c r="G4009">
        <v>0</v>
      </c>
      <c r="H4009">
        <v>0</v>
      </c>
    </row>
    <row r="4010" spans="1:8" x14ac:dyDescent="0.2">
      <c r="A4010">
        <f t="shared" si="428"/>
        <v>3141</v>
      </c>
      <c r="B4010">
        <f t="shared" si="429"/>
        <v>79</v>
      </c>
      <c r="C4010" s="10" t="str">
        <f>IF(B4010=B4009," ",(LOOKUP(B4010,'Co List'!$A$3:$A$362,'Co List'!$B$3:$B$362)))</f>
        <v xml:space="preserve"> </v>
      </c>
      <c r="D4010" s="6" t="s">
        <v>392</v>
      </c>
      <c r="E4010">
        <v>0</v>
      </c>
      <c r="F4010">
        <v>0</v>
      </c>
      <c r="G4010">
        <v>0</v>
      </c>
      <c r="H4010">
        <v>0</v>
      </c>
    </row>
    <row r="4011" spans="1:8" x14ac:dyDescent="0.2">
      <c r="A4011">
        <f t="shared" si="428"/>
        <v>3142</v>
      </c>
      <c r="B4011">
        <f t="shared" si="429"/>
        <v>79</v>
      </c>
      <c r="C4011" s="10" t="str">
        <f>IF(B4011=B4010," ",(LOOKUP(B4011,'Co List'!$A$3:$A$362,'Co List'!$B$3:$B$362)))</f>
        <v xml:space="preserve"> </v>
      </c>
      <c r="D4011" s="6" t="s">
        <v>393</v>
      </c>
      <c r="E4011">
        <v>0</v>
      </c>
      <c r="F4011">
        <v>0</v>
      </c>
      <c r="G4011">
        <v>0</v>
      </c>
      <c r="H4011">
        <v>0</v>
      </c>
    </row>
    <row r="4012" spans="1:8" ht="15" x14ac:dyDescent="0.25">
      <c r="A4012">
        <f t="shared" si="428"/>
        <v>3143</v>
      </c>
      <c r="B4012">
        <f t="shared" si="429"/>
        <v>79</v>
      </c>
      <c r="C4012" s="10" t="str">
        <f>IF(B4012=B4011," ",(LOOKUP(B4012,'Co List'!$A$3:$A$362,'Co List'!$B$3:$B$362)))</f>
        <v xml:space="preserve"> </v>
      </c>
      <c r="D4012" s="8" t="s">
        <v>394</v>
      </c>
      <c r="E4012">
        <v>0</v>
      </c>
      <c r="F4012">
        <v>0</v>
      </c>
      <c r="G4012">
        <v>0</v>
      </c>
      <c r="H4012">
        <v>0</v>
      </c>
    </row>
    <row r="4013" spans="1:8" ht="15" x14ac:dyDescent="0.25">
      <c r="A4013">
        <f t="shared" si="428"/>
        <v>3144</v>
      </c>
      <c r="B4013">
        <f t="shared" si="429"/>
        <v>79</v>
      </c>
      <c r="C4013" s="10" t="str">
        <f>IF(B4013=B4012," ",(LOOKUP(B4013,'Co List'!$A$3:$A$362,'Co List'!$B$3:$B$362)))</f>
        <v xml:space="preserve"> </v>
      </c>
      <c r="D4013" s="8" t="s">
        <v>395</v>
      </c>
      <c r="E4013">
        <v>0</v>
      </c>
      <c r="F4013">
        <v>0</v>
      </c>
      <c r="G4013">
        <v>0</v>
      </c>
      <c r="H4013">
        <v>0</v>
      </c>
    </row>
    <row r="4014" spans="1:8" ht="15" x14ac:dyDescent="0.25">
      <c r="A4014">
        <f t="shared" si="428"/>
        <v>3145</v>
      </c>
      <c r="B4014">
        <f t="shared" si="429"/>
        <v>79</v>
      </c>
      <c r="C4014" s="10" t="str">
        <f>IF(B4014=B4013," ",(LOOKUP(B4014,'Co List'!$A$3:$A$362,'Co List'!$B$3:$B$362)))</f>
        <v xml:space="preserve"> </v>
      </c>
      <c r="D4014" s="8" t="s">
        <v>396</v>
      </c>
      <c r="E4014">
        <v>101444</v>
      </c>
      <c r="F4014">
        <v>86227</v>
      </c>
      <c r="G4014">
        <v>74991</v>
      </c>
      <c r="H4014">
        <v>0</v>
      </c>
    </row>
    <row r="4015" spans="1:8" x14ac:dyDescent="0.2">
      <c r="A4015">
        <f t="shared" si="428"/>
        <v>3146</v>
      </c>
      <c r="B4015">
        <f t="shared" si="429"/>
        <v>79</v>
      </c>
      <c r="C4015" s="10" t="str">
        <f>IF(B4015=B4014," ",(LOOKUP(B4015,'Co List'!$A$3:$A$362,'Co List'!$B$3:$B$362)))</f>
        <v xml:space="preserve"> </v>
      </c>
      <c r="D4015" s="6" t="s">
        <v>397</v>
      </c>
      <c r="E4015">
        <v>1603</v>
      </c>
      <c r="F4015">
        <v>5374</v>
      </c>
      <c r="G4015">
        <v>5310</v>
      </c>
      <c r="H4015">
        <v>0</v>
      </c>
    </row>
    <row r="4016" spans="1:8" x14ac:dyDescent="0.2">
      <c r="A4016">
        <f t="shared" si="428"/>
        <v>3147</v>
      </c>
      <c r="B4016">
        <f t="shared" si="429"/>
        <v>79</v>
      </c>
      <c r="C4016" s="10" t="str">
        <f>IF(B4016=B4015," ",(LOOKUP(B4016,'Co List'!$A$3:$A$362,'Co List'!$B$3:$B$362)))</f>
        <v xml:space="preserve"> </v>
      </c>
      <c r="D4016" s="6" t="s">
        <v>398</v>
      </c>
      <c r="E4016">
        <v>18</v>
      </c>
      <c r="F4016">
        <v>8</v>
      </c>
      <c r="G4016">
        <v>38</v>
      </c>
      <c r="H4016">
        <v>0</v>
      </c>
    </row>
    <row r="4017" spans="1:16" x14ac:dyDescent="0.2">
      <c r="A4017">
        <f t="shared" si="428"/>
        <v>3148</v>
      </c>
      <c r="B4017">
        <f t="shared" si="429"/>
        <v>79</v>
      </c>
      <c r="C4017" s="10" t="str">
        <f>IF(B4017=B4016," ",(LOOKUP(B4017,'Co List'!$A$3:$A$362,'Co List'!$B$3:$B$362)))</f>
        <v xml:space="preserve"> </v>
      </c>
      <c r="D4017" s="6" t="s">
        <v>399</v>
      </c>
      <c r="E4017">
        <v>99823</v>
      </c>
      <c r="F4017">
        <v>80845</v>
      </c>
      <c r="G4017">
        <v>69643</v>
      </c>
      <c r="H4017">
        <v>0</v>
      </c>
    </row>
    <row r="4018" spans="1:16" x14ac:dyDescent="0.2">
      <c r="A4018">
        <f t="shared" si="428"/>
        <v>3149</v>
      </c>
      <c r="B4018">
        <f t="shared" si="429"/>
        <v>79</v>
      </c>
      <c r="C4018" s="10" t="str">
        <f>IF(B4018=B4017," ",(LOOKUP(B4018,'Co List'!$A$3:$A$362,'Co List'!$B$3:$B$362)))</f>
        <v xml:space="preserve"> </v>
      </c>
      <c r="D4018" s="6" t="s">
        <v>400</v>
      </c>
      <c r="E4018">
        <v>0</v>
      </c>
      <c r="F4018">
        <v>0</v>
      </c>
      <c r="G4018">
        <v>0</v>
      </c>
      <c r="H4018">
        <v>0</v>
      </c>
    </row>
    <row r="4019" spans="1:16" x14ac:dyDescent="0.2">
      <c r="A4019">
        <f t="shared" si="428"/>
        <v>3150</v>
      </c>
      <c r="B4019">
        <f t="shared" si="429"/>
        <v>79</v>
      </c>
      <c r="C4019" s="10" t="str">
        <f>IF(B4019=B4018," ",(LOOKUP(B4019,'Co List'!$A$3:$A$362,'Co List'!$B$3:$B$362)))</f>
        <v xml:space="preserve"> </v>
      </c>
      <c r="D4019" s="6" t="s">
        <v>401</v>
      </c>
      <c r="E4019">
        <v>0.72135000000000005</v>
      </c>
      <c r="F4019">
        <v>2.0582419999999999</v>
      </c>
      <c r="G4019">
        <v>2.05497</v>
      </c>
      <c r="H4019">
        <v>0</v>
      </c>
    </row>
    <row r="4020" spans="1:16" x14ac:dyDescent="0.2">
      <c r="A4020">
        <f t="shared" si="428"/>
        <v>3151</v>
      </c>
      <c r="B4020">
        <f t="shared" si="429"/>
        <v>79</v>
      </c>
      <c r="C4020" s="10" t="str">
        <f>IF(B4020=B4019," ",(LOOKUP(B4020,'Co List'!$A$3:$A$362,'Co List'!$B$3:$B$362)))</f>
        <v xml:space="preserve"> </v>
      </c>
      <c r="D4020" s="6" t="s">
        <v>402</v>
      </c>
      <c r="E4020">
        <v>1.2258E-2</v>
      </c>
      <c r="F4020">
        <v>7.0479999999999996E-3</v>
      </c>
      <c r="G4020">
        <v>2.9829999999999999E-2</v>
      </c>
      <c r="H4020">
        <v>0</v>
      </c>
    </row>
    <row r="4021" spans="1:16" x14ac:dyDescent="0.2">
      <c r="A4021">
        <f t="shared" si="428"/>
        <v>3152</v>
      </c>
      <c r="B4021">
        <f t="shared" si="429"/>
        <v>79</v>
      </c>
      <c r="C4021" s="10" t="str">
        <f>IF(B4021=B4020," ",(LOOKUP(B4021,'Co List'!$A$3:$A$362,'Co List'!$B$3:$B$362)))</f>
        <v xml:space="preserve"> </v>
      </c>
      <c r="D4021" s="6" t="s">
        <v>403</v>
      </c>
      <c r="E4021">
        <v>27.750793999999999</v>
      </c>
      <c r="F4021">
        <v>21.747305000000001</v>
      </c>
      <c r="G4021">
        <v>28.414344</v>
      </c>
      <c r="H4021">
        <v>0</v>
      </c>
    </row>
    <row r="4022" spans="1:16" x14ac:dyDescent="0.2">
      <c r="A4022">
        <f t="shared" si="428"/>
        <v>3153</v>
      </c>
      <c r="B4022">
        <f t="shared" si="429"/>
        <v>79</v>
      </c>
      <c r="C4022" s="10" t="str">
        <f>IF(B4022=B4021," ",(LOOKUP(B4022,'Co List'!$A$3:$A$362,'Co List'!$B$3:$B$362)))</f>
        <v xml:space="preserve"> </v>
      </c>
      <c r="D4022" s="6" t="s">
        <v>404</v>
      </c>
      <c r="E4022" s="11">
        <v>28.484401999999999</v>
      </c>
      <c r="F4022" s="11">
        <v>23.812595000000002</v>
      </c>
      <c r="G4022" s="11">
        <v>30.499144000000001</v>
      </c>
      <c r="H4022" s="11">
        <v>0</v>
      </c>
    </row>
    <row r="4023" spans="1:16" x14ac:dyDescent="0.2">
      <c r="A4023">
        <f t="shared" si="428"/>
        <v>3154</v>
      </c>
      <c r="B4023">
        <f t="shared" si="429"/>
        <v>79</v>
      </c>
      <c r="C4023" s="10" t="str">
        <f>IF(B4023=B4022," ",(LOOKUP(B4023,'Co List'!$A$3:$A$362,'Co List'!$B$3:$B$362)))</f>
        <v xml:space="preserve"> </v>
      </c>
      <c r="D4023" s="6" t="s">
        <v>405</v>
      </c>
      <c r="E4023">
        <v>707.91</v>
      </c>
      <c r="F4023">
        <v>877.05</v>
      </c>
      <c r="G4023">
        <v>1118.3399999999999</v>
      </c>
      <c r="H4023">
        <v>0</v>
      </c>
    </row>
    <row r="4024" spans="1:16" x14ac:dyDescent="0.2">
      <c r="A4024">
        <f t="shared" si="428"/>
        <v>3155</v>
      </c>
      <c r="B4024">
        <f t="shared" si="429"/>
        <v>79</v>
      </c>
      <c r="C4024" s="10" t="str">
        <f>IF(B4024=B4023," ",(LOOKUP(B4024,'Co List'!$A$3:$A$362,'Co List'!$B$3:$B$362)))</f>
        <v xml:space="preserve"> </v>
      </c>
      <c r="D4024" s="6" t="s">
        <v>406</v>
      </c>
      <c r="E4024">
        <v>128.4</v>
      </c>
      <c r="F4024">
        <v>113.52</v>
      </c>
      <c r="G4024">
        <v>142.65</v>
      </c>
      <c r="H4024">
        <v>0</v>
      </c>
    </row>
    <row r="4025" spans="1:16" x14ac:dyDescent="0.2">
      <c r="A4025">
        <f t="shared" si="428"/>
        <v>3156</v>
      </c>
      <c r="B4025">
        <f t="shared" si="429"/>
        <v>79</v>
      </c>
      <c r="C4025" s="10" t="str">
        <f>IF(B4025=B4024," ",(LOOKUP(B4025,'Co List'!$A$3:$A$362,'Co List'!$B$3:$B$362)))</f>
        <v xml:space="preserve"> </v>
      </c>
      <c r="D4025" s="6" t="s">
        <v>407</v>
      </c>
      <c r="E4025" s="11">
        <v>80.95</v>
      </c>
      <c r="F4025" s="11">
        <v>74.510000000000005</v>
      </c>
      <c r="G4025" s="11">
        <v>60.08</v>
      </c>
      <c r="H4025" s="11">
        <v>0</v>
      </c>
    </row>
    <row r="4026" spans="1:16" x14ac:dyDescent="0.2">
      <c r="A4026">
        <f t="shared" si="428"/>
        <v>3157</v>
      </c>
      <c r="B4026">
        <f t="shared" si="429"/>
        <v>79</v>
      </c>
      <c r="C4026" s="10" t="str">
        <f>IF(B4026=B4025," ",(LOOKUP(B4026,'Co List'!$A$3:$A$362,'Co List'!$B$3:$B$362)))</f>
        <v xml:space="preserve"> </v>
      </c>
      <c r="D4026" s="6" t="s">
        <v>408</v>
      </c>
      <c r="E4026">
        <v>22.75</v>
      </c>
      <c r="F4026">
        <v>22.75</v>
      </c>
      <c r="G4026">
        <v>22.75</v>
      </c>
      <c r="H4026">
        <v>0</v>
      </c>
    </row>
    <row r="4027" spans="1:16" x14ac:dyDescent="0.2">
      <c r="A4027">
        <f t="shared" si="428"/>
        <v>3158</v>
      </c>
      <c r="B4027">
        <f t="shared" si="429"/>
        <v>79</v>
      </c>
      <c r="C4027" s="10" t="str">
        <f>IF(B4027=B4026," ",(LOOKUP(B4027,'Co List'!$A$3:$A$362,'Co List'!$B$3:$B$362)))</f>
        <v xml:space="preserve"> </v>
      </c>
      <c r="D4027" s="6" t="s">
        <v>409</v>
      </c>
      <c r="E4027">
        <v>33.44</v>
      </c>
      <c r="F4027">
        <v>42.15</v>
      </c>
      <c r="G4027">
        <v>51.459099999999999</v>
      </c>
      <c r="H4027">
        <v>0</v>
      </c>
    </row>
    <row r="4028" spans="1:16" x14ac:dyDescent="0.2">
      <c r="A4028">
        <f t="shared" si="428"/>
        <v>3159</v>
      </c>
      <c r="B4028">
        <f t="shared" si="429"/>
        <v>79</v>
      </c>
      <c r="C4028" s="10" t="str">
        <f>IF(B4028=B4027," ",(LOOKUP(B4028,'Co List'!$A$3:$A$362,'Co List'!$B$3:$B$362)))</f>
        <v xml:space="preserve"> </v>
      </c>
      <c r="D4028" s="6" t="s">
        <v>410</v>
      </c>
      <c r="E4028">
        <v>28.484401999999999</v>
      </c>
      <c r="F4028">
        <v>23.812595000000002</v>
      </c>
      <c r="G4028">
        <v>30.499144000000001</v>
      </c>
      <c r="H4028">
        <v>0</v>
      </c>
    </row>
    <row r="4029" spans="1:16" x14ac:dyDescent="0.2">
      <c r="A4029">
        <f t="shared" si="428"/>
        <v>3160</v>
      </c>
      <c r="B4029">
        <f t="shared" si="429"/>
        <v>79</v>
      </c>
      <c r="C4029" s="10" t="str">
        <f>IF(B4029=B4028," ",(LOOKUP(B4029,'Co List'!$A$3:$A$362,'Co List'!$B$3:$B$362)))</f>
        <v xml:space="preserve"> </v>
      </c>
      <c r="D4029" s="6" t="s">
        <v>411</v>
      </c>
      <c r="E4029">
        <v>28.484401999999999</v>
      </c>
      <c r="F4029">
        <v>23.812595000000002</v>
      </c>
      <c r="G4029">
        <v>30.499144000000001</v>
      </c>
      <c r="H4029">
        <v>0</v>
      </c>
    </row>
    <row r="4030" spans="1:16" x14ac:dyDescent="0.2">
      <c r="A4030">
        <f t="shared" si="428"/>
        <v>3161</v>
      </c>
      <c r="B4030">
        <f t="shared" si="429"/>
        <v>79</v>
      </c>
      <c r="C4030" s="10" t="str">
        <f>IF(B4030=B4029," ",(LOOKUP(B4030,'Co List'!$A$3:$A$362,'Co List'!$B$3:$B$362)))</f>
        <v xml:space="preserve"> </v>
      </c>
      <c r="D4030" s="6" t="s">
        <v>412</v>
      </c>
      <c r="E4030">
        <v>-4.9555979999999984</v>
      </c>
      <c r="F4030">
        <v>-18.337404999999997</v>
      </c>
      <c r="G4030">
        <v>-20.959955999999998</v>
      </c>
      <c r="H4030">
        <v>0</v>
      </c>
    </row>
    <row r="4031" spans="1:16" ht="13.5" thickBot="1" x14ac:dyDescent="0.25">
      <c r="A4031">
        <f t="shared" si="428"/>
        <v>3162</v>
      </c>
      <c r="B4031">
        <f t="shared" si="429"/>
        <v>79</v>
      </c>
      <c r="C4031" s="10" t="str">
        <f>IF(B4031=B4030," ",(LOOKUP(B4031,'Co List'!$A$3:$A$362,'Co List'!$B$3:$B$362)))</f>
        <v xml:space="preserve"> </v>
      </c>
      <c r="D4031" s="9" t="s">
        <v>413</v>
      </c>
      <c r="E4031">
        <v>12</v>
      </c>
      <c r="F4031">
        <v>12</v>
      </c>
      <c r="G4031">
        <v>12</v>
      </c>
      <c r="H4031">
        <v>0</v>
      </c>
    </row>
    <row r="4032" spans="1:16" ht="15" x14ac:dyDescent="0.25">
      <c r="A4032">
        <f t="shared" si="428"/>
        <v>3163</v>
      </c>
      <c r="B4032">
        <f t="shared" si="429"/>
        <v>80</v>
      </c>
      <c r="C4032" s="10" t="str">
        <f>IF(B4032=B4031," ",(LOOKUP(B4032,'Co List'!$A$3:$A$362,'Co List'!$B$3:$B$362)))</f>
        <v>CENTURY TEXTILES &amp; INDUSTRIES</v>
      </c>
      <c r="D4032" s="4" t="s">
        <v>362</v>
      </c>
      <c r="E4032">
        <v>100</v>
      </c>
      <c r="F4032">
        <v>100</v>
      </c>
      <c r="G4032">
        <v>100</v>
      </c>
      <c r="H4032">
        <v>100</v>
      </c>
      <c r="J4032">
        <f t="shared" ref="J4032" si="434">COUNTIF(E4074:H4074,0)</f>
        <v>0</v>
      </c>
      <c r="K4032">
        <f>SUM(E4032:H4032)/(4-J4032)</f>
        <v>100</v>
      </c>
      <c r="L4032">
        <f>SUM(E4042:H4042)/(4-J4032)</f>
        <v>4508544.2306357604</v>
      </c>
      <c r="M4032">
        <f>E4042</f>
        <v>4449187.3046847992</v>
      </c>
      <c r="N4032">
        <f t="shared" ref="N4032" si="435">F4042</f>
        <v>4575466.0872423919</v>
      </c>
      <c r="O4032">
        <f t="shared" ref="O4032" si="436">G4042</f>
        <v>4186883.6301241736</v>
      </c>
      <c r="P4032">
        <f t="shared" ref="P4032" si="437">H4042</f>
        <v>4822639.9004916782</v>
      </c>
    </row>
    <row r="4033" spans="1:8" x14ac:dyDescent="0.2">
      <c r="A4033">
        <f t="shared" si="428"/>
        <v>3164</v>
      </c>
      <c r="B4033">
        <f t="shared" si="429"/>
        <v>80</v>
      </c>
      <c r="C4033" s="10" t="str">
        <f>IF(B4033=B4032," ",(LOOKUP(B4033,'Co List'!$A$3:$A$362,'Co List'!$B$3:$B$362)))</f>
        <v xml:space="preserve"> </v>
      </c>
      <c r="D4033" s="6" t="s">
        <v>364</v>
      </c>
      <c r="E4033">
        <v>4.0490821829338808</v>
      </c>
      <c r="F4033">
        <v>4.0477799582691532</v>
      </c>
      <c r="G4033">
        <v>4.042385708785079</v>
      </c>
      <c r="H4033">
        <v>4.0345547519060947</v>
      </c>
    </row>
    <row r="4034" spans="1:8" x14ac:dyDescent="0.2">
      <c r="A4034">
        <f t="shared" si="428"/>
        <v>3165</v>
      </c>
      <c r="B4034">
        <f t="shared" si="429"/>
        <v>80</v>
      </c>
      <c r="C4034" s="10" t="str">
        <f>IF(B4034=B4033," ",(LOOKUP(B4034,'Co List'!$A$3:$A$362,'Co List'!$B$3:$B$362)))</f>
        <v xml:space="preserve"> </v>
      </c>
      <c r="D4034" s="6" t="s">
        <v>365</v>
      </c>
      <c r="E4034">
        <v>1.505012784414703</v>
      </c>
      <c r="F4034">
        <v>1.5448871816842584</v>
      </c>
      <c r="G4034">
        <v>1.4414180137108483</v>
      </c>
      <c r="H4034">
        <v>1.4651718197381043</v>
      </c>
    </row>
    <row r="4035" spans="1:8" x14ac:dyDescent="0.2">
      <c r="A4035">
        <f t="shared" si="428"/>
        <v>3166</v>
      </c>
      <c r="B4035">
        <f t="shared" si="429"/>
        <v>80</v>
      </c>
      <c r="C4035" s="10" t="str">
        <f>IF(B4035=B4034," ",(LOOKUP(B4035,'Co List'!$A$3:$A$362,'Co List'!$B$3:$B$362)))</f>
        <v xml:space="preserve"> </v>
      </c>
      <c r="D4035" s="7" t="s">
        <v>366</v>
      </c>
      <c r="E4035">
        <v>99.91662298018818</v>
      </c>
      <c r="F4035">
        <v>96.122631312037782</v>
      </c>
      <c r="G4035">
        <v>85.923920844449654</v>
      </c>
      <c r="H4035">
        <v>81.059991906702237</v>
      </c>
    </row>
    <row r="4036" spans="1:8" x14ac:dyDescent="0.2">
      <c r="A4036">
        <f t="shared" si="428"/>
        <v>3167</v>
      </c>
      <c r="B4036">
        <f t="shared" si="429"/>
        <v>80</v>
      </c>
      <c r="C4036" s="10" t="str">
        <f>IF(B4036=B4035," ",(LOOKUP(B4036,'Co List'!$A$3:$A$362,'Co List'!$B$3:$B$362)))</f>
        <v xml:space="preserve"> </v>
      </c>
      <c r="D4036" s="6" t="s">
        <v>367</v>
      </c>
      <c r="E4036">
        <v>1249210.2719802333</v>
      </c>
      <c r="F4036">
        <v>1926593.156445489</v>
      </c>
      <c r="G4036">
        <v>18919492.228306256</v>
      </c>
      <c r="H4036">
        <v>-13982719.340364389</v>
      </c>
    </row>
    <row r="4037" spans="1:8" x14ac:dyDescent="0.2">
      <c r="A4037">
        <f t="shared" ref="A4037:A4100" si="438">IF(A4036&gt;0,A4036+1,(IF($C$1=C4037,1,0)))</f>
        <v>3168</v>
      </c>
      <c r="B4037">
        <f t="shared" ref="B4037:B4100" si="439">IF(D4037=$D$3,B4036+1,B4036)</f>
        <v>80</v>
      </c>
      <c r="C4037" s="10" t="str">
        <f>IF(B4037=B4036," ",(LOOKUP(B4037,'Co List'!$A$3:$A$362,'Co List'!$B$3:$B$362)))</f>
        <v xml:space="preserve"> </v>
      </c>
      <c r="D4037" s="6" t="s">
        <v>368</v>
      </c>
      <c r="E4037">
        <v>4.7820155897300074</v>
      </c>
      <c r="F4037">
        <v>4.9177408504324926</v>
      </c>
      <c r="G4037">
        <v>4.5000898862039698</v>
      </c>
      <c r="H4037">
        <v>5.1834048801501265</v>
      </c>
    </row>
    <row r="4038" spans="1:8" x14ac:dyDescent="0.2">
      <c r="A4038">
        <f t="shared" si="438"/>
        <v>3169</v>
      </c>
      <c r="B4038">
        <f t="shared" si="439"/>
        <v>80</v>
      </c>
      <c r="C4038" s="10" t="str">
        <f>IF(B4038=B4037," ",(LOOKUP(B4038,'Co List'!$A$3:$A$362,'Co List'!$B$3:$B$362)))</f>
        <v xml:space="preserve"> </v>
      </c>
      <c r="D4038" s="6" t="s">
        <v>369</v>
      </c>
      <c r="E4038">
        <v>469.97299059721752</v>
      </c>
      <c r="F4038">
        <v>652.58455453944225</v>
      </c>
      <c r="G4038">
        <v>924.7672291825894</v>
      </c>
      <c r="H4038">
        <v>797.53921852381848</v>
      </c>
    </row>
    <row r="4039" spans="1:8" x14ac:dyDescent="0.2">
      <c r="A4039">
        <f t="shared" si="438"/>
        <v>3170</v>
      </c>
      <c r="B4039">
        <f t="shared" si="439"/>
        <v>80</v>
      </c>
      <c r="C4039" s="10" t="str">
        <f>IF(B4039=B4038," ",(LOOKUP(B4039,'Co List'!$A$3:$A$362,'Co List'!$B$3:$B$362)))</f>
        <v xml:space="preserve"> </v>
      </c>
      <c r="D4039" s="6" t="s">
        <v>370</v>
      </c>
      <c r="E4039">
        <v>0</v>
      </c>
      <c r="F4039">
        <v>0</v>
      </c>
      <c r="G4039">
        <v>0</v>
      </c>
      <c r="H4039">
        <v>0</v>
      </c>
    </row>
    <row r="4040" spans="1:8" x14ac:dyDescent="0.2">
      <c r="A4040">
        <f t="shared" si="438"/>
        <v>3171</v>
      </c>
      <c r="B4040">
        <f t="shared" si="439"/>
        <v>80</v>
      </c>
      <c r="C4040" s="10" t="str">
        <f>IF(B4040=B4039," ",(LOOKUP(B4040,'Co List'!$A$3:$A$362,'Co List'!$B$3:$B$362)))</f>
        <v xml:space="preserve"> </v>
      </c>
      <c r="D4040" s="6" t="s">
        <v>371</v>
      </c>
      <c r="E4040">
        <v>40.746311190326288</v>
      </c>
      <c r="F4040">
        <v>40.739640404871864</v>
      </c>
      <c r="G4040">
        <v>38.41614874703032</v>
      </c>
      <c r="H4040">
        <v>41.137367757505558</v>
      </c>
    </row>
    <row r="4041" spans="1:8" x14ac:dyDescent="0.2">
      <c r="A4041">
        <f t="shared" si="438"/>
        <v>3172</v>
      </c>
      <c r="B4041">
        <f t="shared" si="439"/>
        <v>80</v>
      </c>
      <c r="C4041" s="10" t="str">
        <f>IF(B4041=B4040," ",(LOOKUP(B4041,'Co List'!$A$3:$A$362,'Co List'!$B$3:$B$362)))</f>
        <v xml:space="preserve"> </v>
      </c>
      <c r="D4041" s="6" t="s">
        <v>372</v>
      </c>
      <c r="E4041">
        <v>59.253688809673719</v>
      </c>
      <c r="F4041">
        <v>59.260359595128136</v>
      </c>
      <c r="G4041">
        <v>61.583851252969687</v>
      </c>
      <c r="H4041">
        <v>58.862632242494421</v>
      </c>
    </row>
    <row r="4042" spans="1:8" x14ac:dyDescent="0.2">
      <c r="A4042">
        <f t="shared" si="438"/>
        <v>3173</v>
      </c>
      <c r="B4042">
        <f t="shared" si="439"/>
        <v>80</v>
      </c>
      <c r="C4042" s="10" t="str">
        <f>IF(B4042=B4041," ",(LOOKUP(B4042,'Co List'!$A$3:$A$362,'Co List'!$B$3:$B$362)))</f>
        <v xml:space="preserve"> </v>
      </c>
      <c r="D4042" s="6" t="s">
        <v>373</v>
      </c>
      <c r="E4042">
        <v>4449187.3046847992</v>
      </c>
      <c r="F4042">
        <v>4575466.0872423919</v>
      </c>
      <c r="G4042">
        <v>4186883.6301241736</v>
      </c>
      <c r="H4042">
        <v>4822639.9004916782</v>
      </c>
    </row>
    <row r="4043" spans="1:8" x14ac:dyDescent="0.2">
      <c r="A4043">
        <f t="shared" si="438"/>
        <v>3174</v>
      </c>
      <c r="B4043">
        <f t="shared" si="439"/>
        <v>80</v>
      </c>
      <c r="C4043" s="10" t="str">
        <f>IF(B4043=B4042," ",(LOOKUP(B4043,'Co List'!$A$3:$A$362,'Co List'!$B$3:$B$362)))</f>
        <v xml:space="preserve"> </v>
      </c>
      <c r="D4043" s="6" t="s">
        <v>374</v>
      </c>
      <c r="E4043">
        <v>4419122.5868105832</v>
      </c>
      <c r="F4043">
        <v>4544567.331062519</v>
      </c>
      <c r="G4043">
        <v>4159047.8048580228</v>
      </c>
      <c r="H4043">
        <v>4790594.0804110477</v>
      </c>
    </row>
    <row r="4044" spans="1:8" x14ac:dyDescent="0.2">
      <c r="A4044">
        <f t="shared" si="438"/>
        <v>3175</v>
      </c>
      <c r="B4044">
        <f t="shared" si="439"/>
        <v>80</v>
      </c>
      <c r="C4044" s="10" t="str">
        <f>IF(B4044=B4043," ",(LOOKUP(B4044,'Co List'!$A$3:$A$362,'Co List'!$B$3:$B$362)))</f>
        <v xml:space="preserve"> </v>
      </c>
      <c r="D4044" s="6" t="s">
        <v>375</v>
      </c>
      <c r="E4044">
        <v>10896.613064949022</v>
      </c>
      <c r="F4044">
        <v>11194.306264476638</v>
      </c>
      <c r="G4044">
        <v>10075.005433513987</v>
      </c>
      <c r="H4044">
        <v>11575.079125537286</v>
      </c>
    </row>
    <row r="4045" spans="1:8" x14ac:dyDescent="0.2">
      <c r="A4045">
        <f t="shared" si="438"/>
        <v>3176</v>
      </c>
      <c r="B4045">
        <f t="shared" si="439"/>
        <v>80</v>
      </c>
      <c r="C4045" s="10" t="str">
        <f>IF(B4045=B4044," ",(LOOKUP(B4045,'Co List'!$A$3:$A$362,'Co List'!$B$3:$B$362)))</f>
        <v xml:space="preserve"> </v>
      </c>
      <c r="D4045" s="6" t="s">
        <v>376</v>
      </c>
      <c r="E4045">
        <v>19168.104809268993</v>
      </c>
      <c r="F4045">
        <v>19704.449915395537</v>
      </c>
      <c r="G4045">
        <v>17760.81983263712</v>
      </c>
      <c r="H4045">
        <v>20470.740955092901</v>
      </c>
    </row>
    <row r="4046" spans="1:8" x14ac:dyDescent="0.2">
      <c r="A4046">
        <f t="shared" si="438"/>
        <v>3177</v>
      </c>
      <c r="B4046">
        <f t="shared" si="439"/>
        <v>80</v>
      </c>
      <c r="C4046" s="10" t="str">
        <f>IF(B4046=B4045," ",(LOOKUP(B4046,'Co List'!$A$3:$A$362,'Co List'!$B$3:$B$362)))</f>
        <v xml:space="preserve"> </v>
      </c>
      <c r="D4046" s="6" t="s">
        <v>377</v>
      </c>
      <c r="E4046">
        <v>1812879.7046073589</v>
      </c>
      <c r="F4046">
        <v>1864028.4307894108</v>
      </c>
      <c r="G4046">
        <v>1608439.4432135653</v>
      </c>
      <c r="H4046">
        <v>1983907.1114854617</v>
      </c>
    </row>
    <row r="4047" spans="1:8" ht="15" x14ac:dyDescent="0.25">
      <c r="A4047">
        <f t="shared" si="438"/>
        <v>3178</v>
      </c>
      <c r="B4047">
        <f t="shared" si="439"/>
        <v>80</v>
      </c>
      <c r="C4047" s="10" t="str">
        <f>IF(B4047=B4046," ",(LOOKUP(B4047,'Co List'!$A$3:$A$362,'Co List'!$B$3:$B$362)))</f>
        <v xml:space="preserve"> </v>
      </c>
      <c r="D4047" s="8" t="s">
        <v>378</v>
      </c>
      <c r="E4047">
        <v>232526.7</v>
      </c>
      <c r="F4047">
        <v>241438.22</v>
      </c>
      <c r="G4047">
        <v>285958.92</v>
      </c>
      <c r="H4047">
        <v>347429.94</v>
      </c>
    </row>
    <row r="4048" spans="1:8" ht="15" x14ac:dyDescent="0.25">
      <c r="A4048">
        <f t="shared" si="438"/>
        <v>3179</v>
      </c>
      <c r="B4048">
        <f t="shared" si="439"/>
        <v>80</v>
      </c>
      <c r="C4048" s="10" t="str">
        <f>IF(B4048=B4047," ",(LOOKUP(B4048,'Co List'!$A$3:$A$362,'Co List'!$B$3:$B$362)))</f>
        <v xml:space="preserve"> </v>
      </c>
      <c r="D4048" s="8" t="s">
        <v>379</v>
      </c>
      <c r="E4048">
        <v>37150.574037234321</v>
      </c>
      <c r="F4048">
        <v>28060.069869055984</v>
      </c>
      <c r="G4048">
        <v>7242.8860254876045</v>
      </c>
      <c r="H4048">
        <v>3908.7601707569856</v>
      </c>
    </row>
    <row r="4049" spans="1:8" ht="15" x14ac:dyDescent="0.25">
      <c r="A4049">
        <f t="shared" si="438"/>
        <v>3180</v>
      </c>
      <c r="B4049">
        <f t="shared" si="439"/>
        <v>80</v>
      </c>
      <c r="C4049" s="10" t="str">
        <f>IF(B4049=B4048," ",(LOOKUP(B4049,'Co List'!$A$3:$A$362,'Co List'!$B$3:$B$362)))</f>
        <v xml:space="preserve"> </v>
      </c>
      <c r="D4049" s="8" t="s">
        <v>380</v>
      </c>
      <c r="E4049">
        <v>1543202.4305701246</v>
      </c>
      <c r="F4049">
        <v>1594530.140920355</v>
      </c>
      <c r="G4049">
        <v>1315237.6371880777</v>
      </c>
      <c r="H4049">
        <v>1632568.4113147047</v>
      </c>
    </row>
    <row r="4050" spans="1:8" ht="15" x14ac:dyDescent="0.25">
      <c r="A4050">
        <f t="shared" si="438"/>
        <v>3181</v>
      </c>
      <c r="B4050">
        <f t="shared" si="439"/>
        <v>80</v>
      </c>
      <c r="C4050" s="10" t="str">
        <f>IF(B4050=B4049," ",(LOOKUP(B4050,'Co List'!$A$3:$A$362,'Co List'!$B$3:$B$362)))</f>
        <v xml:space="preserve"> </v>
      </c>
      <c r="D4050" s="8" t="s">
        <v>381</v>
      </c>
      <c r="E4050">
        <v>2636307.600077441</v>
      </c>
      <c r="F4050">
        <v>2711437.6564529804</v>
      </c>
      <c r="G4050">
        <v>2578444.1869106083</v>
      </c>
      <c r="H4050">
        <v>2838732.789006216</v>
      </c>
    </row>
    <row r="4051" spans="1:8" ht="15" x14ac:dyDescent="0.25">
      <c r="A4051">
        <f t="shared" si="438"/>
        <v>3182</v>
      </c>
      <c r="B4051">
        <f t="shared" si="439"/>
        <v>80</v>
      </c>
      <c r="C4051" s="10" t="str">
        <f>IF(B4051=B4050," ",(LOOKUP(B4051,'Co List'!$A$3:$A$362,'Co List'!$B$3:$B$362)))</f>
        <v xml:space="preserve"> </v>
      </c>
      <c r="D4051" s="8" t="s">
        <v>382</v>
      </c>
      <c r="E4051">
        <v>2632995.1217136225</v>
      </c>
      <c r="F4051">
        <v>2704297.1447545234</v>
      </c>
      <c r="G4051">
        <v>2556722.9208958079</v>
      </c>
      <c r="H4051">
        <v>2797077.66823996</v>
      </c>
    </row>
    <row r="4052" spans="1:8" ht="15" x14ac:dyDescent="0.25">
      <c r="A4052">
        <f t="shared" si="438"/>
        <v>3183</v>
      </c>
      <c r="B4052">
        <f t="shared" si="439"/>
        <v>80</v>
      </c>
      <c r="C4052" s="10" t="str">
        <f>IF(B4052=B4051," ",(LOOKUP(B4052,'Co List'!$A$3:$A$362,'Co List'!$B$3:$B$362)))</f>
        <v xml:space="preserve"> </v>
      </c>
      <c r="D4052" s="8" t="s">
        <v>383</v>
      </c>
      <c r="E4052">
        <v>0</v>
      </c>
      <c r="F4052">
        <v>3862.9793186601096</v>
      </c>
      <c r="G4052">
        <v>19284.322180445099</v>
      </c>
      <c r="H4052">
        <v>36383.154058673092</v>
      </c>
    </row>
    <row r="4053" spans="1:8" x14ac:dyDescent="0.2">
      <c r="A4053">
        <f t="shared" si="438"/>
        <v>3184</v>
      </c>
      <c r="B4053">
        <f t="shared" si="439"/>
        <v>80</v>
      </c>
      <c r="C4053" s="10" t="str">
        <f>IF(B4053=B4052," ",(LOOKUP(B4053,'Co List'!$A$3:$A$362,'Co List'!$B$3:$B$362)))</f>
        <v xml:space="preserve"> </v>
      </c>
      <c r="D4053" s="6" t="s">
        <v>384</v>
      </c>
      <c r="E4053">
        <v>3312.4783638182057</v>
      </c>
      <c r="F4053">
        <v>3277.5323797970004</v>
      </c>
      <c r="G4053">
        <v>2436.9438343554311</v>
      </c>
      <c r="H4053">
        <v>5271.96670758255</v>
      </c>
    </row>
    <row r="4054" spans="1:8" x14ac:dyDescent="0.2">
      <c r="A4054">
        <f t="shared" si="438"/>
        <v>3185</v>
      </c>
      <c r="B4054">
        <f t="shared" si="439"/>
        <v>80</v>
      </c>
      <c r="C4054" s="10" t="str">
        <f>IF(B4054=B4053," ",(LOOKUP(B4054,'Co List'!$A$3:$A$362,'Co List'!$B$3:$B$362)))</f>
        <v xml:space="preserve"> </v>
      </c>
      <c r="D4054" s="6" t="s">
        <v>385</v>
      </c>
      <c r="E4054">
        <v>651087.69863673823</v>
      </c>
      <c r="F4054">
        <v>669857.96767776913</v>
      </c>
      <c r="G4054">
        <v>637852.09345734306</v>
      </c>
      <c r="H4054">
        <v>703604.97342738463</v>
      </c>
    </row>
    <row r="4055" spans="1:8" x14ac:dyDescent="0.2">
      <c r="A4055">
        <f t="shared" si="438"/>
        <v>3186</v>
      </c>
      <c r="B4055">
        <f t="shared" si="439"/>
        <v>80</v>
      </c>
      <c r="C4055" s="10" t="str">
        <f>IF(B4055=B4054," ",(LOOKUP(B4055,'Co List'!$A$3:$A$362,'Co List'!$B$3:$B$362)))</f>
        <v xml:space="preserve"> </v>
      </c>
      <c r="D4055" s="6" t="s">
        <v>386</v>
      </c>
      <c r="E4055">
        <v>649836.64505812828</v>
      </c>
      <c r="F4055">
        <v>667434.34854669392</v>
      </c>
      <c r="G4055">
        <v>631012.27630715584</v>
      </c>
      <c r="H4055">
        <v>690333.05565454194</v>
      </c>
    </row>
    <row r="4056" spans="1:8" x14ac:dyDescent="0.2">
      <c r="A4056">
        <f t="shared" si="438"/>
        <v>3187</v>
      </c>
      <c r="B4056">
        <f t="shared" si="439"/>
        <v>80</v>
      </c>
      <c r="C4056" s="10" t="str">
        <f>IF(B4056=B4055," ",(LOOKUP(B4056,'Co List'!$A$3:$A$362,'Co List'!$B$3:$B$362)))</f>
        <v xml:space="preserve"> </v>
      </c>
      <c r="D4056" s="6" t="s">
        <v>387</v>
      </c>
      <c r="E4056">
        <v>0</v>
      </c>
      <c r="F4056">
        <v>0</v>
      </c>
      <c r="G4056">
        <v>0</v>
      </c>
      <c r="H4056">
        <v>0</v>
      </c>
    </row>
    <row r="4057" spans="1:8" x14ac:dyDescent="0.2">
      <c r="A4057">
        <f t="shared" si="438"/>
        <v>3188</v>
      </c>
      <c r="B4057">
        <f t="shared" si="439"/>
        <v>80</v>
      </c>
      <c r="C4057" s="10" t="str">
        <f>IF(B4057=B4056," ",(LOOKUP(B4057,'Co List'!$A$3:$A$362,'Co List'!$B$3:$B$362)))</f>
        <v xml:space="preserve"> </v>
      </c>
      <c r="D4057" s="6" t="s">
        <v>388</v>
      </c>
      <c r="E4057">
        <v>0</v>
      </c>
      <c r="F4057">
        <v>0</v>
      </c>
      <c r="G4057">
        <v>0</v>
      </c>
      <c r="H4057">
        <v>0</v>
      </c>
    </row>
    <row r="4058" spans="1:8" x14ac:dyDescent="0.2">
      <c r="A4058">
        <f t="shared" si="438"/>
        <v>3189</v>
      </c>
      <c r="B4058">
        <f t="shared" si="439"/>
        <v>80</v>
      </c>
      <c r="C4058" s="10" t="str">
        <f>IF(B4058=B4057," ",(LOOKUP(B4058,'Co List'!$A$3:$A$362,'Co List'!$B$3:$B$362)))</f>
        <v xml:space="preserve"> </v>
      </c>
      <c r="D4058" s="6" t="s">
        <v>389</v>
      </c>
      <c r="E4058">
        <v>0</v>
      </c>
      <c r="F4058">
        <v>1185.7639174252395</v>
      </c>
      <c r="G4058">
        <v>5919.4345936872378</v>
      </c>
      <c r="H4058">
        <v>9139.8265589926377</v>
      </c>
    </row>
    <row r="4059" spans="1:8" x14ac:dyDescent="0.2">
      <c r="A4059">
        <f t="shared" si="438"/>
        <v>3190</v>
      </c>
      <c r="B4059">
        <f t="shared" si="439"/>
        <v>80</v>
      </c>
      <c r="C4059" s="10" t="str">
        <f>IF(B4059=B4058," ",(LOOKUP(B4059,'Co List'!$A$3:$A$362,'Co List'!$B$3:$B$362)))</f>
        <v xml:space="preserve"> </v>
      </c>
      <c r="D4059" s="6" t="s">
        <v>390</v>
      </c>
      <c r="E4059">
        <v>0</v>
      </c>
      <c r="F4059">
        <v>0</v>
      </c>
      <c r="G4059">
        <v>0</v>
      </c>
      <c r="H4059">
        <v>0</v>
      </c>
    </row>
    <row r="4060" spans="1:8" x14ac:dyDescent="0.2">
      <c r="A4060">
        <f t="shared" si="438"/>
        <v>3191</v>
      </c>
      <c r="B4060">
        <f t="shared" si="439"/>
        <v>80</v>
      </c>
      <c r="C4060" s="10" t="str">
        <f>IF(B4060=B4059," ",(LOOKUP(B4060,'Co List'!$A$3:$A$362,'Co List'!$B$3:$B$362)))</f>
        <v xml:space="preserve"> </v>
      </c>
      <c r="D4060" s="6" t="s">
        <v>391</v>
      </c>
      <c r="E4060">
        <v>0</v>
      </c>
      <c r="F4060">
        <v>0</v>
      </c>
      <c r="G4060">
        <v>0</v>
      </c>
      <c r="H4060">
        <v>0</v>
      </c>
    </row>
    <row r="4061" spans="1:8" x14ac:dyDescent="0.2">
      <c r="A4061">
        <f t="shared" si="438"/>
        <v>3192</v>
      </c>
      <c r="B4061">
        <f t="shared" si="439"/>
        <v>80</v>
      </c>
      <c r="C4061" s="10" t="str">
        <f>IF(B4061=B4060," ",(LOOKUP(B4061,'Co List'!$A$3:$A$362,'Co List'!$B$3:$B$362)))</f>
        <v xml:space="preserve"> </v>
      </c>
      <c r="D4061" s="6" t="s">
        <v>392</v>
      </c>
      <c r="E4061">
        <v>1251.0535786099999</v>
      </c>
      <c r="F4061">
        <v>1237.8552136499998</v>
      </c>
      <c r="G4061">
        <v>920.38255649999985</v>
      </c>
      <c r="H4061">
        <v>1991.1112138499998</v>
      </c>
    </row>
    <row r="4062" spans="1:8" x14ac:dyDescent="0.2">
      <c r="A4062">
        <f t="shared" si="438"/>
        <v>3193</v>
      </c>
      <c r="B4062">
        <f t="shared" si="439"/>
        <v>80</v>
      </c>
      <c r="C4062" s="10" t="str">
        <f>IF(B4062=B4061," ",(LOOKUP(B4062,'Co List'!$A$3:$A$362,'Co List'!$B$3:$B$362)))</f>
        <v xml:space="preserve"> </v>
      </c>
      <c r="D4062" s="6" t="s">
        <v>393</v>
      </c>
      <c r="E4062">
        <v>0</v>
      </c>
      <c r="F4062">
        <v>0</v>
      </c>
      <c r="G4062">
        <v>0</v>
      </c>
      <c r="H4062">
        <v>0</v>
      </c>
    </row>
    <row r="4063" spans="1:8" ht="15" x14ac:dyDescent="0.25">
      <c r="A4063">
        <f t="shared" si="438"/>
        <v>3194</v>
      </c>
      <c r="B4063">
        <f t="shared" si="439"/>
        <v>80</v>
      </c>
      <c r="C4063" s="10" t="str">
        <f>IF(B4063=B4062," ",(LOOKUP(B4063,'Co List'!$A$3:$A$362,'Co List'!$B$3:$B$362)))</f>
        <v xml:space="preserve"> </v>
      </c>
      <c r="D4063" s="8" t="s">
        <v>394</v>
      </c>
      <c r="E4063">
        <v>0</v>
      </c>
      <c r="F4063">
        <v>0</v>
      </c>
      <c r="G4063">
        <v>0</v>
      </c>
      <c r="H4063">
        <v>2140.98</v>
      </c>
    </row>
    <row r="4064" spans="1:8" ht="15" x14ac:dyDescent="0.25">
      <c r="A4064">
        <f t="shared" si="438"/>
        <v>3195</v>
      </c>
      <c r="B4064">
        <f t="shared" si="439"/>
        <v>80</v>
      </c>
      <c r="C4064" s="10" t="str">
        <f>IF(B4064=B4063," ",(LOOKUP(B4064,'Co List'!$A$3:$A$362,'Co List'!$B$3:$B$362)))</f>
        <v xml:space="preserve"> </v>
      </c>
      <c r="D4064" s="8" t="s">
        <v>395</v>
      </c>
      <c r="E4064">
        <v>461.26700280868874</v>
      </c>
      <c r="F4064">
        <v>518.8738800000001</v>
      </c>
      <c r="G4064">
        <v>677.1848</v>
      </c>
      <c r="H4064">
        <v>813.87253699999985</v>
      </c>
    </row>
    <row r="4065" spans="1:8" ht="15" x14ac:dyDescent="0.25">
      <c r="A4065">
        <f t="shared" si="438"/>
        <v>3196</v>
      </c>
      <c r="B4065">
        <f t="shared" si="439"/>
        <v>80</v>
      </c>
      <c r="C4065" s="10" t="str">
        <f>IF(B4065=B4064," ",(LOOKUP(B4065,'Co List'!$A$3:$A$362,'Co List'!$B$3:$B$362)))</f>
        <v xml:space="preserve"> </v>
      </c>
      <c r="D4065" s="8" t="s">
        <v>396</v>
      </c>
      <c r="E4065">
        <v>1204561</v>
      </c>
      <c r="F4065">
        <v>1206579</v>
      </c>
      <c r="G4065">
        <v>1115873</v>
      </c>
      <c r="H4065">
        <v>1354044</v>
      </c>
    </row>
    <row r="4066" spans="1:8" x14ac:dyDescent="0.2">
      <c r="A4066">
        <f t="shared" si="438"/>
        <v>3197</v>
      </c>
      <c r="B4066">
        <f t="shared" si="439"/>
        <v>80</v>
      </c>
      <c r="C4066" s="10" t="str">
        <f>IF(B4066=B4065," ",(LOOKUP(B4066,'Co List'!$A$3:$A$362,'Co List'!$B$3:$B$362)))</f>
        <v xml:space="preserve"> </v>
      </c>
      <c r="D4066" s="6" t="s">
        <v>397</v>
      </c>
      <c r="E4066">
        <v>287070</v>
      </c>
      <c r="F4066">
        <v>305618</v>
      </c>
      <c r="G4066">
        <v>366614</v>
      </c>
      <c r="H4066">
        <v>445423</v>
      </c>
    </row>
    <row r="4067" spans="1:8" x14ac:dyDescent="0.2">
      <c r="A4067">
        <f t="shared" si="438"/>
        <v>3198</v>
      </c>
      <c r="B4067">
        <f t="shared" si="439"/>
        <v>80</v>
      </c>
      <c r="C4067" s="10" t="str">
        <f>IF(B4067=B4066," ",(LOOKUP(B4067,'Co List'!$A$3:$A$362,'Co List'!$B$3:$B$362)))</f>
        <v xml:space="preserve"> </v>
      </c>
      <c r="D4067" s="6" t="s">
        <v>398</v>
      </c>
      <c r="E4067">
        <v>55681</v>
      </c>
      <c r="F4067">
        <v>43647</v>
      </c>
      <c r="G4067">
        <v>10214</v>
      </c>
      <c r="H4067">
        <v>4515</v>
      </c>
    </row>
    <row r="4068" spans="1:8" x14ac:dyDescent="0.2">
      <c r="A4068">
        <f t="shared" si="438"/>
        <v>3199</v>
      </c>
      <c r="B4068">
        <f t="shared" si="439"/>
        <v>80</v>
      </c>
      <c r="C4068" s="10" t="str">
        <f>IF(B4068=B4067," ",(LOOKUP(B4068,'Co List'!$A$3:$A$362,'Co List'!$B$3:$B$362)))</f>
        <v xml:space="preserve"> </v>
      </c>
      <c r="D4068" s="6" t="s">
        <v>399</v>
      </c>
      <c r="E4068">
        <v>861810</v>
      </c>
      <c r="F4068">
        <v>857314</v>
      </c>
      <c r="G4068">
        <v>739045</v>
      </c>
      <c r="H4068">
        <v>904106</v>
      </c>
    </row>
    <row r="4069" spans="1:8" x14ac:dyDescent="0.2">
      <c r="A4069">
        <f t="shared" si="438"/>
        <v>3200</v>
      </c>
      <c r="B4069">
        <f t="shared" si="439"/>
        <v>80</v>
      </c>
      <c r="C4069" s="10" t="str">
        <f>IF(B4069=B4068," ",(LOOKUP(B4069,'Co List'!$A$3:$A$362,'Co List'!$B$3:$B$362)))</f>
        <v xml:space="preserve"> </v>
      </c>
      <c r="D4069" s="6" t="s">
        <v>400</v>
      </c>
      <c r="E4069">
        <v>0</v>
      </c>
      <c r="F4069">
        <v>0</v>
      </c>
      <c r="G4069">
        <v>0</v>
      </c>
      <c r="H4069">
        <v>0</v>
      </c>
    </row>
    <row r="4070" spans="1:8" x14ac:dyDescent="0.2">
      <c r="A4070">
        <f t="shared" si="438"/>
        <v>3201</v>
      </c>
      <c r="B4070">
        <f t="shared" si="439"/>
        <v>80</v>
      </c>
      <c r="C4070" s="10" t="str">
        <f>IF(B4070=B4069," ",(LOOKUP(B4070,'Co List'!$A$3:$A$362,'Co List'!$B$3:$B$362)))</f>
        <v xml:space="preserve"> </v>
      </c>
      <c r="D4070" s="6" t="s">
        <v>401</v>
      </c>
      <c r="E4070">
        <v>138.36774</v>
      </c>
      <c r="F4070">
        <v>158.00450599999999</v>
      </c>
      <c r="G4070">
        <v>209.70320799999999</v>
      </c>
      <c r="H4070">
        <v>280.17106699999999</v>
      </c>
    </row>
    <row r="4071" spans="1:8" x14ac:dyDescent="0.2">
      <c r="A4071">
        <f t="shared" si="438"/>
        <v>3202</v>
      </c>
      <c r="B4071">
        <f t="shared" si="439"/>
        <v>80</v>
      </c>
      <c r="C4071" s="10" t="str">
        <f>IF(B4071=B4070," ",(LOOKUP(B4071,'Co List'!$A$3:$A$362,'Co List'!$B$3:$B$362)))</f>
        <v xml:space="preserve"> </v>
      </c>
      <c r="D4071" s="6" t="s">
        <v>402</v>
      </c>
      <c r="E4071">
        <v>38.809657000000001</v>
      </c>
      <c r="F4071">
        <v>35.528658</v>
      </c>
      <c r="G4071">
        <v>14.575378000000001</v>
      </c>
      <c r="H4071">
        <v>7.3278449999999999</v>
      </c>
    </row>
    <row r="4072" spans="1:8" x14ac:dyDescent="0.2">
      <c r="A4072">
        <f t="shared" si="438"/>
        <v>3203</v>
      </c>
      <c r="B4072">
        <f t="shared" si="439"/>
        <v>80</v>
      </c>
      <c r="C4072" s="10" t="str">
        <f>IF(B4072=B4071," ",(LOOKUP(B4072,'Co List'!$A$3:$A$362,'Co List'!$B$3:$B$362)))</f>
        <v xml:space="preserve"> </v>
      </c>
      <c r="D4072" s="6" t="s">
        <v>403</v>
      </c>
      <c r="E4072">
        <v>270.698803</v>
      </c>
      <c r="F4072">
        <v>248.69295599999998</v>
      </c>
      <c r="G4072">
        <v>285.80661399999997</v>
      </c>
      <c r="H4072">
        <v>309.74855100000002</v>
      </c>
    </row>
    <row r="4073" spans="1:8" x14ac:dyDescent="0.2">
      <c r="A4073">
        <f t="shared" si="438"/>
        <v>3204</v>
      </c>
      <c r="B4073">
        <f t="shared" si="439"/>
        <v>80</v>
      </c>
      <c r="C4073" s="10" t="str">
        <f>IF(B4073=B4072," ",(LOOKUP(B4073,'Co List'!$A$3:$A$362,'Co List'!$B$3:$B$362)))</f>
        <v xml:space="preserve"> </v>
      </c>
      <c r="D4073" s="6" t="s">
        <v>404</v>
      </c>
      <c r="E4073" s="11">
        <v>447.87619999999998</v>
      </c>
      <c r="F4073" s="11">
        <v>442.22611999999998</v>
      </c>
      <c r="G4073" s="11">
        <v>510.08519999999999</v>
      </c>
      <c r="H4073" s="11">
        <v>597.24746300000004</v>
      </c>
    </row>
    <row r="4074" spans="1:8" x14ac:dyDescent="0.2">
      <c r="A4074">
        <f t="shared" si="438"/>
        <v>3205</v>
      </c>
      <c r="B4074">
        <f t="shared" si="439"/>
        <v>80</v>
      </c>
      <c r="C4074" s="10" t="str">
        <f>IF(B4074=B4073," ",(LOOKUP(B4074,'Co List'!$A$3:$A$362,'Co List'!$B$3:$B$362)))</f>
        <v xml:space="preserve"> </v>
      </c>
      <c r="D4074" s="6" t="s">
        <v>405</v>
      </c>
      <c r="E4074">
        <v>4452.8999999999996</v>
      </c>
      <c r="F4074">
        <v>4760.03</v>
      </c>
      <c r="G4074">
        <v>4872.78</v>
      </c>
      <c r="H4074">
        <v>5949.47</v>
      </c>
    </row>
    <row r="4075" spans="1:8" x14ac:dyDescent="0.2">
      <c r="A4075">
        <f t="shared" si="438"/>
        <v>3206</v>
      </c>
      <c r="B4075">
        <f t="shared" si="439"/>
        <v>80</v>
      </c>
      <c r="C4075" s="10" t="str">
        <f>IF(B4075=B4074," ",(LOOKUP(B4075,'Co List'!$A$3:$A$362,'Co List'!$B$3:$B$362)))</f>
        <v xml:space="preserve"> </v>
      </c>
      <c r="D4075" s="6" t="s">
        <v>406</v>
      </c>
      <c r="E4075">
        <v>946.69</v>
      </c>
      <c r="F4075">
        <v>701.13</v>
      </c>
      <c r="G4075">
        <v>452.75</v>
      </c>
      <c r="H4075">
        <v>604.69000000000005</v>
      </c>
    </row>
    <row r="4076" spans="1:8" x14ac:dyDescent="0.2">
      <c r="A4076">
        <f t="shared" si="438"/>
        <v>3207</v>
      </c>
      <c r="B4076">
        <f t="shared" si="439"/>
        <v>80</v>
      </c>
      <c r="C4076" s="10" t="str">
        <f>IF(B4076=B4075," ",(LOOKUP(B4076,'Co List'!$A$3:$A$362,'Co List'!$B$3:$B$362)))</f>
        <v xml:space="preserve"> </v>
      </c>
      <c r="D4076" s="6" t="s">
        <v>407</v>
      </c>
      <c r="E4076" s="11">
        <v>356.16</v>
      </c>
      <c r="F4076" s="11">
        <v>237.49</v>
      </c>
      <c r="G4076" s="11">
        <v>22.13</v>
      </c>
      <c r="H4076" s="11">
        <v>-34.49</v>
      </c>
    </row>
    <row r="4077" spans="1:8" x14ac:dyDescent="0.2">
      <c r="A4077">
        <f t="shared" si="438"/>
        <v>3208</v>
      </c>
      <c r="B4077">
        <f t="shared" si="439"/>
        <v>80</v>
      </c>
      <c r="C4077" s="10" t="str">
        <f>IF(B4077=B4076," ",(LOOKUP(B4077,'Co List'!$A$3:$A$362,'Co List'!$B$3:$B$362)))</f>
        <v xml:space="preserve"> </v>
      </c>
      <c r="D4077" s="6" t="s">
        <v>408</v>
      </c>
      <c r="E4077">
        <v>93.04</v>
      </c>
      <c r="F4077">
        <v>93.04</v>
      </c>
      <c r="G4077">
        <v>93.04</v>
      </c>
      <c r="H4077">
        <v>93.04</v>
      </c>
    </row>
    <row r="4078" spans="1:8" x14ac:dyDescent="0.2">
      <c r="A4078">
        <f t="shared" si="438"/>
        <v>3209</v>
      </c>
      <c r="B4078">
        <f t="shared" si="439"/>
        <v>80</v>
      </c>
      <c r="C4078" s="10" t="str">
        <f>IF(B4078=B4077," ",(LOOKUP(B4078,'Co List'!$A$3:$A$362,'Co List'!$B$3:$B$362)))</f>
        <v xml:space="preserve"> </v>
      </c>
      <c r="D4078" s="6" t="s">
        <v>409</v>
      </c>
      <c r="E4078">
        <v>903.76</v>
      </c>
      <c r="F4078">
        <v>961.1</v>
      </c>
      <c r="G4078">
        <v>1187.27</v>
      </c>
      <c r="H4078">
        <v>1411.12</v>
      </c>
    </row>
    <row r="4079" spans="1:8" x14ac:dyDescent="0.2">
      <c r="A4079">
        <f t="shared" si="438"/>
        <v>3210</v>
      </c>
      <c r="B4079">
        <f t="shared" si="439"/>
        <v>80</v>
      </c>
      <c r="C4079" s="10" t="str">
        <f>IF(B4079=B4078," ",(LOOKUP(B4079,'Co List'!$A$3:$A$362,'Co List'!$B$3:$B$362)))</f>
        <v xml:space="preserve"> </v>
      </c>
      <c r="D4079" s="6" t="s">
        <v>410</v>
      </c>
      <c r="E4079">
        <v>1031.6178411906999</v>
      </c>
      <c r="F4079">
        <v>1052.40829079532</v>
      </c>
      <c r="G4079">
        <v>1292.3139945969001</v>
      </c>
      <c r="H4079">
        <v>1507.5028288291999</v>
      </c>
    </row>
    <row r="4080" spans="1:8" x14ac:dyDescent="0.2">
      <c r="A4080">
        <f t="shared" si="438"/>
        <v>3211</v>
      </c>
      <c r="B4080">
        <f t="shared" si="439"/>
        <v>80</v>
      </c>
      <c r="C4080" s="10" t="str">
        <f>IF(B4080=B4079," ",(LOOKUP(B4080,'Co List'!$A$3:$A$362,'Co List'!$B$3:$B$362)))</f>
        <v xml:space="preserve"> </v>
      </c>
      <c r="D4080" s="6" t="s">
        <v>411</v>
      </c>
      <c r="E4080">
        <v>909.14320280868878</v>
      </c>
      <c r="F4080">
        <v>961.10000000000014</v>
      </c>
      <c r="G4080">
        <v>1187.27</v>
      </c>
      <c r="H4080">
        <v>1411.12</v>
      </c>
    </row>
    <row r="4081" spans="1:16" x14ac:dyDescent="0.2">
      <c r="A4081">
        <f t="shared" si="438"/>
        <v>3212</v>
      </c>
      <c r="B4081">
        <f t="shared" si="439"/>
        <v>80</v>
      </c>
      <c r="C4081" s="10" t="str">
        <f>IF(B4081=B4080," ",(LOOKUP(B4081,'Co List'!$A$3:$A$362,'Co List'!$B$3:$B$362)))</f>
        <v xml:space="preserve"> </v>
      </c>
      <c r="D4081" s="6" t="s">
        <v>412</v>
      </c>
      <c r="E4081">
        <v>5.3832028086887931</v>
      </c>
      <c r="F4081">
        <v>0</v>
      </c>
      <c r="G4081">
        <v>0</v>
      </c>
      <c r="H4081">
        <v>0</v>
      </c>
    </row>
    <row r="4082" spans="1:16" ht="13.5" thickBot="1" x14ac:dyDescent="0.25">
      <c r="A4082">
        <f t="shared" si="438"/>
        <v>3213</v>
      </c>
      <c r="B4082">
        <f t="shared" si="439"/>
        <v>80</v>
      </c>
      <c r="C4082" s="10" t="str">
        <f>IF(B4082=B4081," ",(LOOKUP(B4082,'Co List'!$A$3:$A$362,'Co List'!$B$3:$B$362)))</f>
        <v xml:space="preserve"> </v>
      </c>
      <c r="D4082" s="9" t="s">
        <v>413</v>
      </c>
      <c r="E4082">
        <v>12</v>
      </c>
      <c r="F4082">
        <v>12</v>
      </c>
      <c r="G4082">
        <v>12</v>
      </c>
      <c r="H4082">
        <v>12</v>
      </c>
    </row>
    <row r="4083" spans="1:16" ht="15" x14ac:dyDescent="0.25">
      <c r="A4083">
        <f t="shared" si="438"/>
        <v>3214</v>
      </c>
      <c r="B4083">
        <f t="shared" si="439"/>
        <v>81</v>
      </c>
      <c r="C4083" s="10" t="str">
        <f>IF(B4083=B4082," ",(LOOKUP(B4083,'Co List'!$A$3:$A$362,'Co List'!$B$3:$B$362)))</f>
        <v>CHAMBAL FERTISERS CHEMICALS LTD.</v>
      </c>
      <c r="D4083" s="4" t="s">
        <v>362</v>
      </c>
      <c r="E4083">
        <v>72.8140540079918</v>
      </c>
      <c r="F4083">
        <v>73.970653094067671</v>
      </c>
      <c r="G4083">
        <v>59.542439355533062</v>
      </c>
      <c r="H4083">
        <v>60.713889189448672</v>
      </c>
      <c r="J4083">
        <f t="shared" ref="J4083" si="440">COUNTIF(E4125:H4125,0)</f>
        <v>0</v>
      </c>
      <c r="K4083">
        <f>SUM(E4083:H4083)/(4-J4083)</f>
        <v>66.760258911760303</v>
      </c>
      <c r="L4083">
        <f>SUM(E4093:H4093)/(4-J4083)</f>
        <v>1085805.8233604277</v>
      </c>
      <c r="M4083">
        <f>E4093</f>
        <v>1051534.675971153</v>
      </c>
      <c r="N4083">
        <f t="shared" ref="N4083" si="441">F4093</f>
        <v>1082716.1789470322</v>
      </c>
      <c r="O4083">
        <f t="shared" ref="O4083" si="442">G4093</f>
        <v>1083724.8057341608</v>
      </c>
      <c r="P4083">
        <f t="shared" ref="P4083" si="443">H4093</f>
        <v>1125247.632789365</v>
      </c>
    </row>
    <row r="4084" spans="1:16" x14ac:dyDescent="0.2">
      <c r="A4084">
        <f t="shared" si="438"/>
        <v>3215</v>
      </c>
      <c r="B4084">
        <f t="shared" si="439"/>
        <v>81</v>
      </c>
      <c r="C4084" s="10" t="str">
        <f>IF(B4084=B4083," ",(LOOKUP(B4084,'Co List'!$A$3:$A$362,'Co List'!$B$3:$B$362)))</f>
        <v xml:space="preserve"> </v>
      </c>
      <c r="D4084" s="6" t="s">
        <v>364</v>
      </c>
      <c r="E4084">
        <v>2.3655872575827894</v>
      </c>
      <c r="F4084">
        <v>2.3611740767703475</v>
      </c>
      <c r="G4084">
        <v>2.3603656673040025</v>
      </c>
      <c r="H4084">
        <v>2.3597100583645512</v>
      </c>
    </row>
    <row r="4085" spans="1:16" x14ac:dyDescent="0.2">
      <c r="A4085">
        <f t="shared" si="438"/>
        <v>3216</v>
      </c>
      <c r="B4085">
        <f t="shared" si="439"/>
        <v>81</v>
      </c>
      <c r="C4085" s="10" t="str">
        <f>IF(B4085=B4084," ",(LOOKUP(B4085,'Co List'!$A$3:$A$362,'Co List'!$B$3:$B$362)))</f>
        <v xml:space="preserve"> </v>
      </c>
      <c r="D4085" s="6" t="s">
        <v>365</v>
      </c>
      <c r="E4085">
        <v>0.7702772883923118</v>
      </c>
      <c r="F4085">
        <v>0.77130104284901002</v>
      </c>
      <c r="G4085">
        <v>0.54265783361287778</v>
      </c>
      <c r="H4085">
        <v>0.5606148598138444</v>
      </c>
    </row>
    <row r="4086" spans="1:16" x14ac:dyDescent="0.2">
      <c r="A4086">
        <f t="shared" si="438"/>
        <v>3217</v>
      </c>
      <c r="B4086">
        <f t="shared" si="439"/>
        <v>81</v>
      </c>
      <c r="C4086" s="10" t="str">
        <f>IF(B4086=B4085," ",(LOOKUP(B4086,'Co List'!$A$3:$A$362,'Co List'!$B$3:$B$362)))</f>
        <v xml:space="preserve"> </v>
      </c>
      <c r="D4086" s="7" t="s">
        <v>366</v>
      </c>
      <c r="E4086">
        <v>29.41767172950491</v>
      </c>
      <c r="F4086">
        <v>23.26370681650657</v>
      </c>
      <c r="G4086">
        <v>16.77260242141125</v>
      </c>
      <c r="H4086">
        <v>15.328657638453588</v>
      </c>
    </row>
    <row r="4087" spans="1:16" x14ac:dyDescent="0.2">
      <c r="A4087">
        <f t="shared" si="438"/>
        <v>3218</v>
      </c>
      <c r="B4087">
        <f t="shared" si="439"/>
        <v>81</v>
      </c>
      <c r="C4087" s="10" t="str">
        <f>IF(B4087=B4086," ",(LOOKUP(B4087,'Co List'!$A$3:$A$362,'Co List'!$B$3:$B$362)))</f>
        <v xml:space="preserve"> </v>
      </c>
      <c r="D4087" s="6" t="s">
        <v>367</v>
      </c>
      <c r="E4087">
        <v>422218.29992818827</v>
      </c>
      <c r="F4087">
        <v>332969.27113418584</v>
      </c>
      <c r="G4087">
        <v>438258.17119627981</v>
      </c>
      <c r="H4087">
        <v>368197.25558370631</v>
      </c>
    </row>
    <row r="4088" spans="1:16" x14ac:dyDescent="0.2">
      <c r="A4088">
        <f t="shared" si="438"/>
        <v>3219</v>
      </c>
      <c r="B4088">
        <f t="shared" si="439"/>
        <v>81</v>
      </c>
      <c r="C4088" s="10" t="str">
        <f>IF(B4088=B4087," ",(LOOKUP(B4088,'Co List'!$A$3:$A$362,'Co List'!$B$3:$B$362)))</f>
        <v xml:space="preserve"> </v>
      </c>
      <c r="D4088" s="6" t="s">
        <v>368</v>
      </c>
      <c r="E4088">
        <v>0.25265129167975803</v>
      </c>
      <c r="F4088">
        <v>0.26014324337987321</v>
      </c>
      <c r="G4088">
        <v>0.26038558523165806</v>
      </c>
      <c r="H4088">
        <v>0.27036223757553218</v>
      </c>
    </row>
    <row r="4089" spans="1:16" x14ac:dyDescent="0.2">
      <c r="A4089">
        <f t="shared" si="438"/>
        <v>3220</v>
      </c>
      <c r="B4089">
        <f t="shared" si="439"/>
        <v>81</v>
      </c>
      <c r="C4089" s="10" t="str">
        <f>IF(B4089=B4088," ",(LOOKUP(B4089,'Co List'!$A$3:$A$362,'Co List'!$B$3:$B$362)))</f>
        <v xml:space="preserve"> </v>
      </c>
      <c r="D4089" s="6" t="s">
        <v>369</v>
      </c>
      <c r="E4089">
        <v>150.82036631304098</v>
      </c>
      <c r="F4089">
        <v>132.23852886646051</v>
      </c>
      <c r="G4089">
        <v>115.04998149965611</v>
      </c>
      <c r="H4089">
        <v>139.15998426779186</v>
      </c>
    </row>
    <row r="4090" spans="1:16" x14ac:dyDescent="0.2">
      <c r="A4090">
        <f t="shared" si="438"/>
        <v>3221</v>
      </c>
      <c r="B4090">
        <f t="shared" si="439"/>
        <v>81</v>
      </c>
      <c r="C4090" s="10" t="str">
        <f>IF(B4090=B4089," ",(LOOKUP(B4090,'Co List'!$A$3:$A$362,'Co List'!$B$3:$B$362)))</f>
        <v xml:space="preserve"> </v>
      </c>
      <c r="D4090" s="6" t="s">
        <v>370</v>
      </c>
      <c r="E4090">
        <v>0</v>
      </c>
      <c r="F4090">
        <v>0</v>
      </c>
      <c r="G4090">
        <v>0</v>
      </c>
      <c r="H4090">
        <v>0</v>
      </c>
    </row>
    <row r="4091" spans="1:16" x14ac:dyDescent="0.2">
      <c r="A4091">
        <f t="shared" si="438"/>
        <v>3222</v>
      </c>
      <c r="B4091">
        <f t="shared" si="439"/>
        <v>81</v>
      </c>
      <c r="C4091" s="10" t="str">
        <f>IF(B4091=B4090," ",(LOOKUP(B4091,'Co List'!$A$3:$A$362,'Co List'!$B$3:$B$362)))</f>
        <v xml:space="preserve"> </v>
      </c>
      <c r="D4091" s="6" t="s">
        <v>371</v>
      </c>
      <c r="E4091">
        <v>18.981877275824282</v>
      </c>
      <c r="F4091">
        <v>18.152547766371615</v>
      </c>
      <c r="G4091">
        <v>12.726298275865538</v>
      </c>
      <c r="H4091">
        <v>12.725942239647264</v>
      </c>
    </row>
    <row r="4092" spans="1:16" x14ac:dyDescent="0.2">
      <c r="A4092">
        <f t="shared" si="438"/>
        <v>3223</v>
      </c>
      <c r="B4092">
        <f t="shared" si="439"/>
        <v>81</v>
      </c>
      <c r="C4092" s="10" t="str">
        <f>IF(B4092=B4091," ",(LOOKUP(B4092,'Co List'!$A$3:$A$362,'Co List'!$B$3:$B$362)))</f>
        <v xml:space="preserve"> </v>
      </c>
      <c r="D4092" s="6" t="s">
        <v>372</v>
      </c>
      <c r="E4092">
        <v>81.018122724175726</v>
      </c>
      <c r="F4092">
        <v>81.847452233628388</v>
      </c>
      <c r="G4092">
        <v>87.273701724134469</v>
      </c>
      <c r="H4092">
        <v>87.274057760352747</v>
      </c>
    </row>
    <row r="4093" spans="1:16" x14ac:dyDescent="0.2">
      <c r="A4093">
        <f t="shared" si="438"/>
        <v>3224</v>
      </c>
      <c r="B4093">
        <f t="shared" si="439"/>
        <v>81</v>
      </c>
      <c r="C4093" s="10" t="str">
        <f>IF(B4093=B4092," ",(LOOKUP(B4093,'Co List'!$A$3:$A$362,'Co List'!$B$3:$B$362)))</f>
        <v xml:space="preserve"> </v>
      </c>
      <c r="D4093" s="6" t="s">
        <v>373</v>
      </c>
      <c r="E4093">
        <v>1051534.675971153</v>
      </c>
      <c r="F4093">
        <v>1082716.1789470322</v>
      </c>
      <c r="G4093">
        <v>1083724.8057341608</v>
      </c>
      <c r="H4093">
        <v>1125247.632789365</v>
      </c>
    </row>
    <row r="4094" spans="1:16" x14ac:dyDescent="0.2">
      <c r="A4094">
        <f t="shared" si="438"/>
        <v>3225</v>
      </c>
      <c r="B4094">
        <f t="shared" si="439"/>
        <v>81</v>
      </c>
      <c r="C4094" s="10" t="str">
        <f>IF(B4094=B4093," ",(LOOKUP(B4094,'Co List'!$A$3:$A$362,'Co List'!$B$3:$B$362)))</f>
        <v xml:space="preserve"> </v>
      </c>
      <c r="D4094" s="6" t="s">
        <v>374</v>
      </c>
      <c r="E4094">
        <v>1048481.9674331112</v>
      </c>
      <c r="F4094">
        <v>1079588.0052053209</v>
      </c>
      <c r="G4094">
        <v>1080587.6326799183</v>
      </c>
      <c r="H4094">
        <v>1122089.0012882538</v>
      </c>
    </row>
    <row r="4095" spans="1:16" x14ac:dyDescent="0.2">
      <c r="A4095">
        <f t="shared" si="438"/>
        <v>3226</v>
      </c>
      <c r="B4095">
        <f t="shared" si="439"/>
        <v>81</v>
      </c>
      <c r="C4095" s="10" t="str">
        <f>IF(B4095=B4094," ",(LOOKUP(B4095,'Co List'!$A$3:$A$362,'Co List'!$B$3:$B$362)))</f>
        <v xml:space="preserve"> </v>
      </c>
      <c r="D4095" s="6" t="s">
        <v>375</v>
      </c>
      <c r="E4095">
        <v>2456.8328835653369</v>
      </c>
      <c r="F4095">
        <v>2539.8889157822023</v>
      </c>
      <c r="G4095">
        <v>2550.5352346263589</v>
      </c>
      <c r="H4095">
        <v>2560.3245755047305</v>
      </c>
    </row>
    <row r="4096" spans="1:16" x14ac:dyDescent="0.2">
      <c r="A4096">
        <f t="shared" si="438"/>
        <v>3227</v>
      </c>
      <c r="B4096">
        <f t="shared" si="439"/>
        <v>81</v>
      </c>
      <c r="C4096" s="10" t="str">
        <f>IF(B4096=B4095," ",(LOOKUP(B4096,'Co List'!$A$3:$A$362,'Co List'!$B$3:$B$362)))</f>
        <v xml:space="preserve"> </v>
      </c>
      <c r="D4096" s="6" t="s">
        <v>376</v>
      </c>
      <c r="E4096">
        <v>595.87565447649547</v>
      </c>
      <c r="F4096">
        <v>588.28482592893704</v>
      </c>
      <c r="G4096">
        <v>586.63781961625216</v>
      </c>
      <c r="H4096">
        <v>598.30692560648686</v>
      </c>
    </row>
    <row r="4097" spans="1:8" x14ac:dyDescent="0.2">
      <c r="A4097">
        <f t="shared" si="438"/>
        <v>3228</v>
      </c>
      <c r="B4097">
        <f t="shared" si="439"/>
        <v>81</v>
      </c>
      <c r="C4097" s="10" t="str">
        <f>IF(B4097=B4096," ",(LOOKUP(B4097,'Co List'!$A$3:$A$362,'Co List'!$B$3:$B$362)))</f>
        <v xml:space="preserve"> </v>
      </c>
      <c r="D4097" s="6" t="s">
        <v>377</v>
      </c>
      <c r="E4097">
        <v>199601.02170558079</v>
      </c>
      <c r="F4097">
        <v>196540.57155759362</v>
      </c>
      <c r="G4097">
        <v>137918.05126727367</v>
      </c>
      <c r="H4097">
        <v>143198.36380177274</v>
      </c>
    </row>
    <row r="4098" spans="1:8" ht="15" x14ac:dyDescent="0.25">
      <c r="A4098">
        <f t="shared" si="438"/>
        <v>3229</v>
      </c>
      <c r="B4098">
        <f t="shared" si="439"/>
        <v>81</v>
      </c>
      <c r="C4098" s="10" t="str">
        <f>IF(B4098=B4097," ",(LOOKUP(B4098,'Co List'!$A$3:$A$362,'Co List'!$B$3:$B$362)))</f>
        <v xml:space="preserve"> </v>
      </c>
      <c r="D4098" s="8" t="s">
        <v>378</v>
      </c>
      <c r="E4098">
        <v>65894.8122</v>
      </c>
      <c r="F4098">
        <v>69349.699699999997</v>
      </c>
      <c r="G4098">
        <v>65559.569399999993</v>
      </c>
      <c r="H4098">
        <v>70822.268400000015</v>
      </c>
    </row>
    <row r="4099" spans="1:8" ht="15" x14ac:dyDescent="0.25">
      <c r="A4099">
        <f t="shared" si="438"/>
        <v>3230</v>
      </c>
      <c r="B4099">
        <f t="shared" si="439"/>
        <v>81</v>
      </c>
      <c r="C4099" s="10" t="str">
        <f>IF(B4099=B4098," ",(LOOKUP(B4099,'Co List'!$A$3:$A$362,'Co List'!$B$3:$B$362)))</f>
        <v xml:space="preserve"> </v>
      </c>
      <c r="D4099" s="8" t="s">
        <v>379</v>
      </c>
      <c r="E4099">
        <v>10195.216916354382</v>
      </c>
      <c r="F4099">
        <v>2403.5137695126969</v>
      </c>
      <c r="G4099">
        <v>643.80534523438928</v>
      </c>
      <c r="H4099">
        <v>1283.6633890567132</v>
      </c>
    </row>
    <row r="4100" spans="1:8" ht="15" x14ac:dyDescent="0.25">
      <c r="A4100">
        <f t="shared" si="438"/>
        <v>3231</v>
      </c>
      <c r="B4100">
        <f t="shared" si="439"/>
        <v>81</v>
      </c>
      <c r="C4100" s="10" t="str">
        <f>IF(B4100=B4099," ",(LOOKUP(B4100,'Co List'!$A$3:$A$362,'Co List'!$B$3:$B$362)))</f>
        <v xml:space="preserve"> </v>
      </c>
      <c r="D4100" s="8" t="s">
        <v>380</v>
      </c>
      <c r="E4100">
        <v>123510.99258922639</v>
      </c>
      <c r="F4100">
        <v>124787.35808808093</v>
      </c>
      <c r="G4100">
        <v>71714.676522039284</v>
      </c>
      <c r="H4100">
        <v>71092.432012716003</v>
      </c>
    </row>
    <row r="4101" spans="1:8" ht="15" x14ac:dyDescent="0.25">
      <c r="A4101">
        <f t="shared" ref="A4101:A4164" si="444">IF(A4100&gt;0,A4100+1,(IF($C$1=C4101,1,0)))</f>
        <v>3232</v>
      </c>
      <c r="B4101">
        <f t="shared" ref="B4101:B4164" si="445">IF(D4101=$D$3,B4100+1,B4100)</f>
        <v>81</v>
      </c>
      <c r="C4101" s="10" t="str">
        <f>IF(B4101=B4100," ",(LOOKUP(B4101,'Co List'!$A$3:$A$362,'Co List'!$B$3:$B$362)))</f>
        <v xml:space="preserve"> </v>
      </c>
      <c r="D4101" s="8" t="s">
        <v>381</v>
      </c>
      <c r="E4101">
        <v>851933.6542655722</v>
      </c>
      <c r="F4101">
        <v>886175.60738943866</v>
      </c>
      <c r="G4101">
        <v>945806.75446688733</v>
      </c>
      <c r="H4101">
        <v>982049.26898759231</v>
      </c>
    </row>
    <row r="4102" spans="1:8" ht="15" x14ac:dyDescent="0.25">
      <c r="A4102">
        <f t="shared" si="444"/>
        <v>3233</v>
      </c>
      <c r="B4102">
        <f t="shared" si="445"/>
        <v>81</v>
      </c>
      <c r="C4102" s="10" t="str">
        <f>IF(B4102=B4101," ",(LOOKUP(B4102,'Co List'!$A$3:$A$362,'Co List'!$B$3:$B$362)))</f>
        <v xml:space="preserve"> </v>
      </c>
      <c r="D4102" s="8" t="s">
        <v>382</v>
      </c>
      <c r="E4102">
        <v>4470.1532084247783</v>
      </c>
      <c r="F4102">
        <v>4561.7246123548666</v>
      </c>
      <c r="G4102">
        <v>4482.6954436744099</v>
      </c>
      <c r="H4102">
        <v>3301.4815519096128</v>
      </c>
    </row>
    <row r="4103" spans="1:8" ht="15" x14ac:dyDescent="0.25">
      <c r="A4103">
        <f t="shared" si="444"/>
        <v>3234</v>
      </c>
      <c r="B4103">
        <f t="shared" si="445"/>
        <v>81</v>
      </c>
      <c r="C4103" s="10" t="str">
        <f>IF(B4103=B4102," ",(LOOKUP(B4103,'Co List'!$A$3:$A$362,'Co List'!$B$3:$B$362)))</f>
        <v xml:space="preserve"> </v>
      </c>
      <c r="D4103" s="8" t="s">
        <v>383</v>
      </c>
      <c r="E4103">
        <v>7367.0470566786726</v>
      </c>
      <c r="F4103">
        <v>896.28192135358836</v>
      </c>
      <c r="G4103">
        <v>388.7726693897917</v>
      </c>
      <c r="H4103">
        <v>2007.1513567183247</v>
      </c>
    </row>
    <row r="4104" spans="1:8" x14ac:dyDescent="0.2">
      <c r="A4104">
        <f t="shared" si="444"/>
        <v>3235</v>
      </c>
      <c r="B4104">
        <f t="shared" si="445"/>
        <v>81</v>
      </c>
      <c r="C4104" s="10" t="str">
        <f>IF(B4104=B4103," ",(LOOKUP(B4104,'Co List'!$A$3:$A$362,'Co List'!$B$3:$B$362)))</f>
        <v xml:space="preserve"> </v>
      </c>
      <c r="D4104" s="6" t="s">
        <v>384</v>
      </c>
      <c r="E4104">
        <v>840096.45400046883</v>
      </c>
      <c r="F4104">
        <v>880717.60085573012</v>
      </c>
      <c r="G4104">
        <v>940935.28635382315</v>
      </c>
      <c r="H4104">
        <v>976740.63607896445</v>
      </c>
    </row>
    <row r="4105" spans="1:8" x14ac:dyDescent="0.2">
      <c r="A4105">
        <f t="shared" si="444"/>
        <v>3236</v>
      </c>
      <c r="B4105">
        <f t="shared" si="445"/>
        <v>81</v>
      </c>
      <c r="C4105" s="10" t="str">
        <f>IF(B4105=B4104," ",(LOOKUP(B4105,'Co List'!$A$3:$A$362,'Co List'!$B$3:$B$362)))</f>
        <v xml:space="preserve"> </v>
      </c>
      <c r="D4105" s="6" t="s">
        <v>385</v>
      </c>
      <c r="E4105">
        <v>360136.2205239883</v>
      </c>
      <c r="F4105">
        <v>375311.42498462636</v>
      </c>
      <c r="G4105">
        <v>400703.48741649976</v>
      </c>
      <c r="H4105">
        <v>416173.70130134677</v>
      </c>
    </row>
    <row r="4106" spans="1:8" x14ac:dyDescent="0.2">
      <c r="A4106">
        <f t="shared" si="444"/>
        <v>3237</v>
      </c>
      <c r="B4106">
        <f t="shared" si="445"/>
        <v>81</v>
      </c>
      <c r="C4106" s="10" t="str">
        <f>IF(B4106=B4105," ",(LOOKUP(B4106,'Co List'!$A$3:$A$362,'Co List'!$B$3:$B$362)))</f>
        <v xml:space="preserve"> </v>
      </c>
      <c r="D4106" s="6" t="s">
        <v>386</v>
      </c>
      <c r="E4106">
        <v>3.3841498950000002</v>
      </c>
      <c r="F4106">
        <v>2.2756658400000003</v>
      </c>
      <c r="G4106">
        <v>2.3050147050000001</v>
      </c>
      <c r="H4106">
        <v>1.6706277</v>
      </c>
    </row>
    <row r="4107" spans="1:8" x14ac:dyDescent="0.2">
      <c r="A4107">
        <f t="shared" si="444"/>
        <v>3238</v>
      </c>
      <c r="B4107">
        <f t="shared" si="445"/>
        <v>81</v>
      </c>
      <c r="C4107" s="10" t="str">
        <f>IF(B4107=B4106," ",(LOOKUP(B4107,'Co List'!$A$3:$A$362,'Co List'!$B$3:$B$362)))</f>
        <v xml:space="preserve"> </v>
      </c>
      <c r="D4107" s="6" t="s">
        <v>387</v>
      </c>
      <c r="E4107">
        <v>0</v>
      </c>
      <c r="F4107">
        <v>0</v>
      </c>
      <c r="G4107">
        <v>0</v>
      </c>
      <c r="H4107">
        <v>0</v>
      </c>
    </row>
    <row r="4108" spans="1:8" x14ac:dyDescent="0.2">
      <c r="A4108">
        <f t="shared" si="444"/>
        <v>3239</v>
      </c>
      <c r="B4108">
        <f t="shared" si="445"/>
        <v>81</v>
      </c>
      <c r="C4108" s="10" t="str">
        <f>IF(B4108=B4107," ",(LOOKUP(B4108,'Co List'!$A$3:$A$362,'Co List'!$B$3:$B$362)))</f>
        <v xml:space="preserve"> </v>
      </c>
      <c r="D4108" s="6" t="s">
        <v>388</v>
      </c>
      <c r="E4108">
        <v>166.84804668000001</v>
      </c>
      <c r="F4108">
        <v>64.257988937999997</v>
      </c>
      <c r="G4108">
        <v>38.590095138000002</v>
      </c>
      <c r="H4108">
        <v>20.745182514</v>
      </c>
    </row>
    <row r="4109" spans="1:8" x14ac:dyDescent="0.2">
      <c r="A4109">
        <f t="shared" si="444"/>
        <v>3240</v>
      </c>
      <c r="B4109">
        <f t="shared" si="445"/>
        <v>81</v>
      </c>
      <c r="C4109" s="10" t="str">
        <f>IF(B4109=B4108," ",(LOOKUP(B4109,'Co List'!$A$3:$A$362,'Co List'!$B$3:$B$362)))</f>
        <v xml:space="preserve"> </v>
      </c>
      <c r="D4109" s="6" t="s">
        <v>389</v>
      </c>
      <c r="E4109">
        <v>58.494157157541252</v>
      </c>
      <c r="F4109">
        <v>21.725472883183336</v>
      </c>
      <c r="G4109">
        <v>0.75458179668452063</v>
      </c>
      <c r="H4109">
        <v>0</v>
      </c>
    </row>
    <row r="4110" spans="1:8" x14ac:dyDescent="0.2">
      <c r="A4110">
        <f t="shared" si="444"/>
        <v>3241</v>
      </c>
      <c r="B4110">
        <f t="shared" si="445"/>
        <v>81</v>
      </c>
      <c r="C4110" s="10" t="str">
        <f>IF(B4110=B4109," ",(LOOKUP(B4110,'Co List'!$A$3:$A$362,'Co List'!$B$3:$B$362)))</f>
        <v xml:space="preserve"> </v>
      </c>
      <c r="D4110" s="6" t="s">
        <v>390</v>
      </c>
      <c r="E4110">
        <v>0</v>
      </c>
      <c r="F4110">
        <v>0</v>
      </c>
      <c r="G4110">
        <v>0</v>
      </c>
      <c r="H4110">
        <v>0</v>
      </c>
    </row>
    <row r="4111" spans="1:8" x14ac:dyDescent="0.2">
      <c r="A4111">
        <f t="shared" si="444"/>
        <v>3242</v>
      </c>
      <c r="B4111">
        <f t="shared" si="445"/>
        <v>81</v>
      </c>
      <c r="C4111" s="10" t="str">
        <f>IF(B4111=B4110," ",(LOOKUP(B4111,'Co List'!$A$3:$A$362,'Co List'!$B$3:$B$362)))</f>
        <v xml:space="preserve"> </v>
      </c>
      <c r="D4111" s="6" t="s">
        <v>391</v>
      </c>
      <c r="E4111">
        <v>356767.94060685573</v>
      </c>
      <c r="F4111">
        <v>374018.72513240518</v>
      </c>
      <c r="G4111">
        <v>399591.66921634006</v>
      </c>
      <c r="H4111">
        <v>414797.30521601276</v>
      </c>
    </row>
    <row r="4112" spans="1:8" x14ac:dyDescent="0.2">
      <c r="A4112">
        <f t="shared" si="444"/>
        <v>3243</v>
      </c>
      <c r="B4112">
        <f t="shared" si="445"/>
        <v>81</v>
      </c>
      <c r="C4112" s="10" t="str">
        <f>IF(B4112=B4111," ",(LOOKUP(B4112,'Co List'!$A$3:$A$362,'Co List'!$B$3:$B$362)))</f>
        <v xml:space="preserve"> </v>
      </c>
      <c r="D4112" s="6" t="s">
        <v>392</v>
      </c>
      <c r="E4112">
        <v>0</v>
      </c>
      <c r="F4112">
        <v>0</v>
      </c>
      <c r="G4112">
        <v>0</v>
      </c>
      <c r="H4112">
        <v>0</v>
      </c>
    </row>
    <row r="4113" spans="1:8" x14ac:dyDescent="0.2">
      <c r="A4113">
        <f t="shared" si="444"/>
        <v>3244</v>
      </c>
      <c r="B4113">
        <f t="shared" si="445"/>
        <v>81</v>
      </c>
      <c r="C4113" s="10" t="str">
        <f>IF(B4113=B4112," ",(LOOKUP(B4113,'Co List'!$A$3:$A$362,'Co List'!$B$3:$B$362)))</f>
        <v xml:space="preserve"> </v>
      </c>
      <c r="D4113" s="6" t="s">
        <v>393</v>
      </c>
      <c r="E4113">
        <v>814.19031199999995</v>
      </c>
      <c r="F4113">
        <v>936.95624399999997</v>
      </c>
      <c r="G4113">
        <v>944.99284</v>
      </c>
      <c r="H4113">
        <v>703.61229351999998</v>
      </c>
    </row>
    <row r="4114" spans="1:8" ht="15" x14ac:dyDescent="0.25">
      <c r="A4114">
        <f t="shared" si="444"/>
        <v>3245</v>
      </c>
      <c r="B4114">
        <f t="shared" si="445"/>
        <v>81</v>
      </c>
      <c r="C4114" s="10" t="str">
        <f>IF(B4114=B4113," ",(LOOKUP(B4114,'Co List'!$A$3:$A$362,'Co List'!$B$3:$B$362)))</f>
        <v xml:space="preserve"> </v>
      </c>
      <c r="D4114" s="8" t="s">
        <v>394</v>
      </c>
      <c r="E4114">
        <v>2325.3632514000001</v>
      </c>
      <c r="F4114">
        <v>267.48448055999995</v>
      </c>
      <c r="G4114">
        <v>125.17566851999999</v>
      </c>
      <c r="H4114">
        <v>650.36798159999989</v>
      </c>
    </row>
    <row r="4115" spans="1:8" ht="15" x14ac:dyDescent="0.25">
      <c r="A4115">
        <f t="shared" si="444"/>
        <v>3246</v>
      </c>
      <c r="B4115">
        <f t="shared" si="445"/>
        <v>81</v>
      </c>
      <c r="C4115" s="10" t="str">
        <f>IF(B4115=B4114," ",(LOOKUP(B4115,'Co List'!$A$3:$A$362,'Co List'!$B$3:$B$362)))</f>
        <v xml:space="preserve"> </v>
      </c>
      <c r="D4115" s="8" t="s">
        <v>395</v>
      </c>
      <c r="E4115">
        <v>463.63885649118544</v>
      </c>
      <c r="F4115">
        <v>544.49006679951572</v>
      </c>
      <c r="G4115">
        <v>703.32391736646218</v>
      </c>
      <c r="H4115">
        <v>988.26271612874677</v>
      </c>
    </row>
    <row r="4116" spans="1:8" ht="15" x14ac:dyDescent="0.25">
      <c r="A4116">
        <f t="shared" si="444"/>
        <v>3247</v>
      </c>
      <c r="B4116">
        <f t="shared" si="445"/>
        <v>81</v>
      </c>
      <c r="C4116" s="10" t="str">
        <f>IF(B4116=B4115," ",(LOOKUP(B4116,'Co List'!$A$3:$A$362,'Co List'!$B$3:$B$362)))</f>
        <v xml:space="preserve"> </v>
      </c>
      <c r="D4116" s="8" t="s">
        <v>396</v>
      </c>
      <c r="E4116">
        <v>259128.79</v>
      </c>
      <c r="F4116">
        <v>254816.94</v>
      </c>
      <c r="G4116">
        <v>254152.88</v>
      </c>
      <c r="H4116">
        <v>255430.91</v>
      </c>
    </row>
    <row r="4117" spans="1:8" x14ac:dyDescent="0.2">
      <c r="A4117">
        <f t="shared" si="444"/>
        <v>3248</v>
      </c>
      <c r="B4117">
        <f t="shared" si="445"/>
        <v>81</v>
      </c>
      <c r="C4117" s="10" t="str">
        <f>IF(B4117=B4116," ",(LOOKUP(B4117,'Co List'!$A$3:$A$362,'Co List'!$B$3:$B$362)))</f>
        <v xml:space="preserve"> </v>
      </c>
      <c r="D4117" s="6" t="s">
        <v>397</v>
      </c>
      <c r="E4117">
        <v>81351.62</v>
      </c>
      <c r="F4117">
        <v>87784.43</v>
      </c>
      <c r="G4117">
        <v>84050.73</v>
      </c>
      <c r="H4117">
        <v>90797.78</v>
      </c>
    </row>
    <row r="4118" spans="1:8" x14ac:dyDescent="0.2">
      <c r="A4118">
        <f t="shared" si="444"/>
        <v>3249</v>
      </c>
      <c r="B4118">
        <f t="shared" si="445"/>
        <v>81</v>
      </c>
      <c r="C4118" s="10" t="str">
        <f>IF(B4118=B4117," ",(LOOKUP(B4118,'Co List'!$A$3:$A$362,'Co List'!$B$3:$B$362)))</f>
        <v xml:space="preserve"> </v>
      </c>
      <c r="D4118" s="6" t="s">
        <v>398</v>
      </c>
      <c r="E4118">
        <v>13763.3</v>
      </c>
      <c r="F4118">
        <v>3304.3</v>
      </c>
      <c r="G4118">
        <v>885.09</v>
      </c>
      <c r="H4118">
        <v>1773.85</v>
      </c>
    </row>
    <row r="4119" spans="1:8" x14ac:dyDescent="0.2">
      <c r="A4119">
        <f t="shared" si="444"/>
        <v>3250</v>
      </c>
      <c r="B4119">
        <f t="shared" si="445"/>
        <v>81</v>
      </c>
      <c r="C4119" s="10" t="str">
        <f>IF(B4119=B4118," ",(LOOKUP(B4119,'Co List'!$A$3:$A$362,'Co List'!$B$3:$B$362)))</f>
        <v xml:space="preserve"> </v>
      </c>
      <c r="D4119" s="6" t="s">
        <v>399</v>
      </c>
      <c r="E4119">
        <v>164013.87</v>
      </c>
      <c r="F4119">
        <v>163728.21</v>
      </c>
      <c r="G4119">
        <v>169217.06</v>
      </c>
      <c r="H4119">
        <v>162859.28</v>
      </c>
    </row>
    <row r="4120" spans="1:8" x14ac:dyDescent="0.2">
      <c r="A4120">
        <f t="shared" si="444"/>
        <v>3251</v>
      </c>
      <c r="B4120">
        <f t="shared" si="445"/>
        <v>81</v>
      </c>
      <c r="C4120" s="10" t="str">
        <f>IF(B4120=B4119," ",(LOOKUP(B4120,'Co List'!$A$3:$A$362,'Co List'!$B$3:$B$362)))</f>
        <v xml:space="preserve"> </v>
      </c>
      <c r="D4120" s="6" t="s">
        <v>400</v>
      </c>
      <c r="E4120">
        <v>0</v>
      </c>
      <c r="F4120">
        <v>0</v>
      </c>
      <c r="G4120">
        <v>0</v>
      </c>
      <c r="H4120">
        <v>0</v>
      </c>
    </row>
    <row r="4121" spans="1:8" x14ac:dyDescent="0.2">
      <c r="A4121">
        <f t="shared" si="444"/>
        <v>3252</v>
      </c>
      <c r="B4121">
        <f t="shared" si="445"/>
        <v>81</v>
      </c>
      <c r="C4121" s="10" t="str">
        <f>IF(B4121=B4120," ",(LOOKUP(B4121,'Co List'!$A$3:$A$362,'Co List'!$B$3:$B$362)))</f>
        <v xml:space="preserve"> </v>
      </c>
      <c r="D4121" s="6" t="s">
        <v>401</v>
      </c>
      <c r="E4121">
        <v>28.391715380000001</v>
      </c>
      <c r="F4121">
        <v>34.323712130000004</v>
      </c>
      <c r="G4121">
        <v>37.570676309999996</v>
      </c>
      <c r="H4121">
        <v>45.943676679999996</v>
      </c>
    </row>
    <row r="4122" spans="1:8" x14ac:dyDescent="0.2">
      <c r="A4122">
        <f t="shared" si="444"/>
        <v>3253</v>
      </c>
      <c r="B4122">
        <f t="shared" si="445"/>
        <v>81</v>
      </c>
      <c r="C4122" s="10" t="str">
        <f>IF(B4122=B4121," ",(LOOKUP(B4122,'Co List'!$A$3:$A$362,'Co List'!$B$3:$B$362)))</f>
        <v xml:space="preserve"> </v>
      </c>
      <c r="D4122" s="6" t="s">
        <v>402</v>
      </c>
      <c r="E4122">
        <v>10.171078700000001</v>
      </c>
      <c r="F4122">
        <v>2.7029174</v>
      </c>
      <c r="G4122">
        <v>0.80189154000000007</v>
      </c>
      <c r="H4122">
        <v>1.85012555</v>
      </c>
    </row>
    <row r="4123" spans="1:8" x14ac:dyDescent="0.2">
      <c r="A4123">
        <f t="shared" si="444"/>
        <v>3254</v>
      </c>
      <c r="B4123">
        <f t="shared" si="445"/>
        <v>81</v>
      </c>
      <c r="C4123" s="10" t="str">
        <f>IF(B4123=B4122," ",(LOOKUP(B4123,'Co List'!$A$3:$A$362,'Co List'!$B$3:$B$362)))</f>
        <v xml:space="preserve"> </v>
      </c>
      <c r="D4123" s="6" t="s">
        <v>403</v>
      </c>
      <c r="E4123">
        <v>56.584785149999995</v>
      </c>
      <c r="F4123">
        <v>72.040412399999994</v>
      </c>
      <c r="G4123">
        <v>51.103552120000003</v>
      </c>
      <c r="H4123">
        <v>68.56375688</v>
      </c>
    </row>
    <row r="4124" spans="1:8" x14ac:dyDescent="0.2">
      <c r="A4124">
        <f t="shared" si="444"/>
        <v>3255</v>
      </c>
      <c r="B4124">
        <f t="shared" si="445"/>
        <v>81</v>
      </c>
      <c r="C4124" s="10" t="str">
        <f>IF(B4124=B4123," ",(LOOKUP(B4124,'Co List'!$A$3:$A$362,'Co List'!$B$3:$B$362)))</f>
        <v xml:space="preserve"> </v>
      </c>
      <c r="D4124" s="6" t="s">
        <v>404</v>
      </c>
      <c r="E4124" s="11">
        <v>95.147579229999991</v>
      </c>
      <c r="F4124" s="11">
        <v>109.06704193</v>
      </c>
      <c r="G4124" s="11">
        <v>89.476119969999999</v>
      </c>
      <c r="H4124" s="11">
        <v>116.35755911</v>
      </c>
    </row>
    <row r="4125" spans="1:8" x14ac:dyDescent="0.2">
      <c r="A4125">
        <f t="shared" si="444"/>
        <v>3256</v>
      </c>
      <c r="B4125">
        <f t="shared" si="445"/>
        <v>81</v>
      </c>
      <c r="C4125" s="10" t="str">
        <f>IF(B4125=B4124," ",(LOOKUP(B4125,'Co List'!$A$3:$A$362,'Co List'!$B$3:$B$362)))</f>
        <v xml:space="preserve"> </v>
      </c>
      <c r="D4125" s="6" t="s">
        <v>405</v>
      </c>
      <c r="E4125">
        <v>3574.5</v>
      </c>
      <c r="F4125">
        <v>4654.1000000000004</v>
      </c>
      <c r="G4125">
        <v>6461.28</v>
      </c>
      <c r="H4125">
        <v>7340.81</v>
      </c>
    </row>
    <row r="4126" spans="1:8" x14ac:dyDescent="0.2">
      <c r="A4126">
        <f t="shared" si="444"/>
        <v>3257</v>
      </c>
      <c r="B4126">
        <f t="shared" si="445"/>
        <v>81</v>
      </c>
      <c r="C4126" s="10" t="str">
        <f>IF(B4126=B4125," ",(LOOKUP(B4126,'Co List'!$A$3:$A$362,'Co List'!$B$3:$B$362)))</f>
        <v xml:space="preserve"> </v>
      </c>
      <c r="D4126" s="6" t="s">
        <v>406</v>
      </c>
      <c r="E4126">
        <v>697.21</v>
      </c>
      <c r="F4126">
        <v>818.76</v>
      </c>
      <c r="G4126">
        <v>941.96</v>
      </c>
      <c r="H4126">
        <v>808.6</v>
      </c>
    </row>
    <row r="4127" spans="1:8" x14ac:dyDescent="0.2">
      <c r="A4127">
        <f t="shared" si="444"/>
        <v>3258</v>
      </c>
      <c r="B4127">
        <f t="shared" si="445"/>
        <v>81</v>
      </c>
      <c r="C4127" s="10" t="str">
        <f>IF(B4127=B4126," ",(LOOKUP(B4127,'Co List'!$A$3:$A$362,'Co List'!$B$3:$B$362)))</f>
        <v xml:space="preserve"> </v>
      </c>
      <c r="D4127" s="6" t="s">
        <v>407</v>
      </c>
      <c r="E4127" s="11">
        <v>249.05</v>
      </c>
      <c r="F4127" s="11">
        <v>325.17</v>
      </c>
      <c r="G4127" s="11">
        <v>247.28</v>
      </c>
      <c r="H4127" s="11">
        <v>305.61</v>
      </c>
    </row>
    <row r="4128" spans="1:8" x14ac:dyDescent="0.2">
      <c r="A4128">
        <f t="shared" si="444"/>
        <v>3259</v>
      </c>
      <c r="B4128">
        <f t="shared" si="445"/>
        <v>81</v>
      </c>
      <c r="C4128" s="10" t="str">
        <f>IF(B4128=B4127," ",(LOOKUP(B4128,'Co List'!$A$3:$A$362,'Co List'!$B$3:$B$362)))</f>
        <v xml:space="preserve"> </v>
      </c>
      <c r="D4128" s="6" t="s">
        <v>408</v>
      </c>
      <c r="E4128">
        <v>416.2</v>
      </c>
      <c r="F4128">
        <v>416.2</v>
      </c>
      <c r="G4128">
        <v>416.2</v>
      </c>
      <c r="H4128">
        <v>416.2</v>
      </c>
    </row>
    <row r="4129" spans="1:16" x14ac:dyDescent="0.2">
      <c r="A4129">
        <f t="shared" si="444"/>
        <v>3260</v>
      </c>
      <c r="B4129">
        <f t="shared" si="445"/>
        <v>81</v>
      </c>
      <c r="C4129" s="10" t="str">
        <f>IF(B4129=B4128," ",(LOOKUP(B4129,'Co List'!$A$3:$A$362,'Co List'!$B$3:$B$362)))</f>
        <v xml:space="preserve"> </v>
      </c>
      <c r="D4129" s="6" t="s">
        <v>409</v>
      </c>
      <c r="E4129">
        <v>558.79</v>
      </c>
      <c r="F4129">
        <v>642.51</v>
      </c>
      <c r="G4129">
        <v>792.8</v>
      </c>
      <c r="H4129">
        <v>1104.6199999999999</v>
      </c>
    </row>
    <row r="4130" spans="1:16" x14ac:dyDescent="0.2">
      <c r="A4130">
        <f t="shared" si="444"/>
        <v>3261</v>
      </c>
      <c r="B4130">
        <f t="shared" si="445"/>
        <v>81</v>
      </c>
      <c r="C4130" s="10" t="str">
        <f>IF(B4130=B4129," ",(LOOKUP(B4130,'Co List'!$A$3:$A$362,'Co List'!$B$3:$B$362)))</f>
        <v xml:space="preserve"> </v>
      </c>
      <c r="D4130" s="6" t="s">
        <v>410</v>
      </c>
      <c r="E4130">
        <v>632.36300745444998</v>
      </c>
      <c r="F4130">
        <v>733.13519378694002</v>
      </c>
      <c r="G4130">
        <v>845.88780183317999</v>
      </c>
      <c r="H4130">
        <v>1176.4093533314601</v>
      </c>
    </row>
    <row r="4131" spans="1:16" x14ac:dyDescent="0.2">
      <c r="A4131">
        <f t="shared" si="444"/>
        <v>3262</v>
      </c>
      <c r="B4131">
        <f t="shared" si="445"/>
        <v>81</v>
      </c>
      <c r="C4131" s="10" t="str">
        <f>IF(B4131=B4130," ",(LOOKUP(B4131,'Co List'!$A$3:$A$362,'Co List'!$B$3:$B$362)))</f>
        <v xml:space="preserve"> </v>
      </c>
      <c r="D4131" s="6" t="s">
        <v>411</v>
      </c>
      <c r="E4131">
        <v>558.7864357211854</v>
      </c>
      <c r="F4131">
        <v>653.55710872951568</v>
      </c>
      <c r="G4131">
        <v>792.8000373364622</v>
      </c>
      <c r="H4131">
        <v>1104.6202752387467</v>
      </c>
    </row>
    <row r="4132" spans="1:16" x14ac:dyDescent="0.2">
      <c r="A4132">
        <f t="shared" si="444"/>
        <v>3263</v>
      </c>
      <c r="B4132">
        <f t="shared" si="445"/>
        <v>81</v>
      </c>
      <c r="C4132" s="10" t="str">
        <f>IF(B4132=B4131," ",(LOOKUP(B4132,'Co List'!$A$3:$A$362,'Co List'!$B$3:$B$362)))</f>
        <v xml:space="preserve"> </v>
      </c>
      <c r="D4132" s="6" t="s">
        <v>412</v>
      </c>
      <c r="E4132">
        <v>-3.5642788145651139E-3</v>
      </c>
      <c r="F4132">
        <v>11.047108729515685</v>
      </c>
      <c r="G4132">
        <v>3.733646224191034E-5</v>
      </c>
      <c r="H4132">
        <v>2.7523874678081484E-4</v>
      </c>
    </row>
    <row r="4133" spans="1:16" ht="13.5" thickBot="1" x14ac:dyDescent="0.25">
      <c r="A4133">
        <f t="shared" si="444"/>
        <v>3264</v>
      </c>
      <c r="B4133">
        <f t="shared" si="445"/>
        <v>81</v>
      </c>
      <c r="C4133" s="10" t="str">
        <f>IF(B4133=B4132," ",(LOOKUP(B4133,'Co List'!$A$3:$A$362,'Co List'!$B$3:$B$362)))</f>
        <v xml:space="preserve"> </v>
      </c>
      <c r="D4133" s="9" t="s">
        <v>413</v>
      </c>
      <c r="E4133">
        <v>12</v>
      </c>
      <c r="F4133">
        <v>12</v>
      </c>
      <c r="G4133">
        <v>12</v>
      </c>
      <c r="H4133">
        <v>12</v>
      </c>
    </row>
    <row r="4134" spans="1:16" ht="15" x14ac:dyDescent="0.25">
      <c r="A4134">
        <f t="shared" si="444"/>
        <v>3265</v>
      </c>
      <c r="B4134">
        <f t="shared" si="445"/>
        <v>82</v>
      </c>
      <c r="C4134" s="10" t="str">
        <f>IF(B4134=B4133," ",(LOOKUP(B4134,'Co List'!$A$3:$A$362,'Co List'!$B$3:$B$362)))</f>
        <v>CHENNAI PETROLEUM CORPORATION LTD.</v>
      </c>
      <c r="D4134" s="4" t="s">
        <v>362</v>
      </c>
      <c r="E4134">
        <v>77.769522031402843</v>
      </c>
      <c r="F4134">
        <v>88.75451515151515</v>
      </c>
      <c r="G4134">
        <v>88.75451515151515</v>
      </c>
      <c r="H4134">
        <v>88.75451515151515</v>
      </c>
      <c r="J4134">
        <f t="shared" ref="J4134" si="446">COUNTIF(E4176:H4176,0)</f>
        <v>0</v>
      </c>
      <c r="K4134">
        <f>SUM(E4134:H4134)/(4-J4134)</f>
        <v>86.008266871487066</v>
      </c>
      <c r="L4134">
        <f>SUM(E4144:H4144)/(4-J4134)</f>
        <v>1693661.7900207704</v>
      </c>
      <c r="M4134">
        <f>E4144</f>
        <v>592147.06256492331</v>
      </c>
      <c r="N4134">
        <f t="shared" ref="N4134" si="447">F4144</f>
        <v>2126412.7114374447</v>
      </c>
      <c r="O4134">
        <f t="shared" ref="O4134" si="448">G4144</f>
        <v>2120272.5397998504</v>
      </c>
      <c r="P4134">
        <f t="shared" ref="P4134" si="449">H4144</f>
        <v>1935814.8462808635</v>
      </c>
    </row>
    <row r="4135" spans="1:16" x14ac:dyDescent="0.2">
      <c r="A4135">
        <f t="shared" si="444"/>
        <v>3266</v>
      </c>
      <c r="B4135">
        <f t="shared" si="445"/>
        <v>82</v>
      </c>
      <c r="C4135" s="10" t="str">
        <f>IF(B4135=B4134," ",(LOOKUP(B4135,'Co List'!$A$3:$A$362,'Co List'!$B$3:$B$362)))</f>
        <v xml:space="preserve"> </v>
      </c>
      <c r="D4135" s="6" t="s">
        <v>364</v>
      </c>
      <c r="E4135">
        <v>3.2577979999999997</v>
      </c>
      <c r="F4135">
        <v>3.2577979999999997</v>
      </c>
      <c r="G4135">
        <v>3.2577979999999997</v>
      </c>
      <c r="H4135">
        <v>3.2577980000000002</v>
      </c>
    </row>
    <row r="4136" spans="1:16" x14ac:dyDescent="0.2">
      <c r="A4136">
        <f t="shared" si="444"/>
        <v>3267</v>
      </c>
      <c r="B4136">
        <f t="shared" si="445"/>
        <v>82</v>
      </c>
      <c r="C4136" s="10" t="str">
        <f>IF(B4136=B4135," ",(LOOKUP(B4136,'Co List'!$A$3:$A$362,'Co List'!$B$3:$B$362)))</f>
        <v xml:space="preserve"> </v>
      </c>
      <c r="D4136" s="6" t="s">
        <v>365</v>
      </c>
      <c r="E4136">
        <v>0.93581072412331057</v>
      </c>
      <c r="F4136">
        <v>0.8917552166152708</v>
      </c>
      <c r="G4136">
        <v>0.91198664066663138</v>
      </c>
      <c r="H4136">
        <v>1.0044076181486432</v>
      </c>
    </row>
    <row r="4137" spans="1:16" x14ac:dyDescent="0.2">
      <c r="A4137">
        <f t="shared" si="444"/>
        <v>3268</v>
      </c>
      <c r="B4137">
        <f t="shared" si="445"/>
        <v>82</v>
      </c>
      <c r="C4137" s="10" t="str">
        <f>IF(B4137=B4136," ",(LOOKUP(B4137,'Co List'!$A$3:$A$362,'Co List'!$B$3:$B$362)))</f>
        <v xml:space="preserve"> </v>
      </c>
      <c r="D4137" s="7" t="s">
        <v>366</v>
      </c>
      <c r="E4137">
        <v>2.3618654364812928</v>
      </c>
      <c r="F4137">
        <v>6.4161999372910872</v>
      </c>
      <c r="G4137">
        <v>5.1957467492157772</v>
      </c>
      <c r="H4137">
        <v>4.5141482794246697</v>
      </c>
    </row>
    <row r="4138" spans="1:16" x14ac:dyDescent="0.2">
      <c r="A4138">
        <f t="shared" si="444"/>
        <v>3269</v>
      </c>
      <c r="B4138">
        <f t="shared" si="445"/>
        <v>82</v>
      </c>
      <c r="C4138" s="10" t="str">
        <f>IF(B4138=B4137," ",(LOOKUP(B4138,'Co List'!$A$3:$A$362,'Co List'!$B$3:$B$362)))</f>
        <v xml:space="preserve"> </v>
      </c>
      <c r="D4138" s="6" t="s">
        <v>367</v>
      </c>
      <c r="E4138">
        <v>98164.361686436663</v>
      </c>
      <c r="F4138">
        <v>415704.70586437377</v>
      </c>
      <c r="G4138">
        <v>3429197.0561213819</v>
      </c>
      <c r="H4138">
        <v>-109563.67561753547</v>
      </c>
    </row>
    <row r="4139" spans="1:16" x14ac:dyDescent="0.2">
      <c r="A4139">
        <f t="shared" si="444"/>
        <v>3270</v>
      </c>
      <c r="B4139">
        <f t="shared" si="445"/>
        <v>82</v>
      </c>
      <c r="C4139" s="10" t="str">
        <f>IF(B4139=B4138," ",(LOOKUP(B4139,'Co List'!$A$3:$A$362,'Co List'!$B$3:$B$362)))</f>
        <v xml:space="preserve"> </v>
      </c>
      <c r="D4139" s="6" t="s">
        <v>368</v>
      </c>
      <c r="E4139">
        <v>0.39741413594961295</v>
      </c>
      <c r="F4139">
        <v>1.4271226251258018</v>
      </c>
      <c r="G4139">
        <v>1.423001704563658</v>
      </c>
      <c r="H4139">
        <v>1.2992045948193716</v>
      </c>
    </row>
    <row r="4140" spans="1:16" x14ac:dyDescent="0.2">
      <c r="A4140">
        <f t="shared" si="444"/>
        <v>3271</v>
      </c>
      <c r="B4140">
        <f t="shared" si="445"/>
        <v>82</v>
      </c>
      <c r="C4140" s="10" t="str">
        <f>IF(B4140=B4139," ",(LOOKUP(B4140,'Co List'!$A$3:$A$362,'Co List'!$B$3:$B$362)))</f>
        <v xml:space="preserve"> </v>
      </c>
      <c r="D4140" s="6" t="s">
        <v>369</v>
      </c>
      <c r="E4140">
        <v>54.412278551533944</v>
      </c>
      <c r="F4140">
        <v>159.58787723555616</v>
      </c>
      <c r="G4140">
        <v>464.38138766477954</v>
      </c>
      <c r="H4140">
        <v>-226.57008968643066</v>
      </c>
    </row>
    <row r="4141" spans="1:16" x14ac:dyDescent="0.2">
      <c r="A4141">
        <f t="shared" si="444"/>
        <v>3272</v>
      </c>
      <c r="B4141">
        <f t="shared" si="445"/>
        <v>82</v>
      </c>
      <c r="C4141" s="10" t="str">
        <f>IF(B4141=B4140," ",(LOOKUP(B4141,'Co List'!$A$3:$A$362,'Co List'!$B$3:$B$362)))</f>
        <v xml:space="preserve"> </v>
      </c>
      <c r="D4141" s="6" t="s">
        <v>370</v>
      </c>
      <c r="E4141">
        <v>0</v>
      </c>
      <c r="F4141">
        <v>0</v>
      </c>
      <c r="G4141">
        <v>0</v>
      </c>
      <c r="H4141">
        <v>0</v>
      </c>
    </row>
    <row r="4142" spans="1:16" x14ac:dyDescent="0.2">
      <c r="A4142">
        <f t="shared" si="444"/>
        <v>3273</v>
      </c>
      <c r="B4142">
        <f t="shared" si="445"/>
        <v>82</v>
      </c>
      <c r="C4142" s="10" t="str">
        <f>IF(B4142=B4141," ",(LOOKUP(B4142,'Co List'!$A$3:$A$362,'Co List'!$B$3:$B$362)))</f>
        <v xml:space="preserve"> </v>
      </c>
      <c r="D4142" s="6" t="s">
        <v>371</v>
      </c>
      <c r="E4142">
        <v>99.765361590233056</v>
      </c>
      <c r="F4142">
        <v>29.067339040318114</v>
      </c>
      <c r="G4142">
        <v>31.226537952532428</v>
      </c>
      <c r="H4142">
        <v>35.733713953625816</v>
      </c>
    </row>
    <row r="4143" spans="1:16" x14ac:dyDescent="0.2">
      <c r="A4143">
        <f t="shared" si="444"/>
        <v>3274</v>
      </c>
      <c r="B4143">
        <f t="shared" si="445"/>
        <v>82</v>
      </c>
      <c r="C4143" s="10" t="str">
        <f>IF(B4143=B4142," ",(LOOKUP(B4143,'Co List'!$A$3:$A$362,'Co List'!$B$3:$B$362)))</f>
        <v xml:space="preserve"> </v>
      </c>
      <c r="D4143" s="6" t="s">
        <v>372</v>
      </c>
      <c r="E4143">
        <v>0.2346384097669186</v>
      </c>
      <c r="F4143">
        <v>70.932660959681868</v>
      </c>
      <c r="G4143">
        <v>68.773462047467575</v>
      </c>
      <c r="H4143">
        <v>64.266286046374191</v>
      </c>
    </row>
    <row r="4144" spans="1:16" x14ac:dyDescent="0.2">
      <c r="A4144">
        <f t="shared" si="444"/>
        <v>3275</v>
      </c>
      <c r="B4144">
        <f t="shared" si="445"/>
        <v>82</v>
      </c>
      <c r="C4144" s="10" t="str">
        <f>IF(B4144=B4143," ",(LOOKUP(B4144,'Co List'!$A$3:$A$362,'Co List'!$B$3:$B$362)))</f>
        <v xml:space="preserve"> </v>
      </c>
      <c r="D4144" s="6" t="s">
        <v>373</v>
      </c>
      <c r="E4144">
        <v>592147.06256492331</v>
      </c>
      <c r="F4144">
        <v>2126412.7114374447</v>
      </c>
      <c r="G4144">
        <v>2120272.5397998504</v>
      </c>
      <c r="H4144">
        <v>1935814.8462808635</v>
      </c>
    </row>
    <row r="4145" spans="1:8" x14ac:dyDescent="0.2">
      <c r="A4145">
        <f t="shared" si="444"/>
        <v>3276</v>
      </c>
      <c r="B4145">
        <f t="shared" si="445"/>
        <v>82</v>
      </c>
      <c r="C4145" s="10" t="str">
        <f>IF(B4145=B4144," ",(LOOKUP(B4145,'Co List'!$A$3:$A$362,'Co List'!$B$3:$B$362)))</f>
        <v xml:space="preserve"> </v>
      </c>
      <c r="D4145" s="6" t="s">
        <v>374</v>
      </c>
      <c r="E4145">
        <v>589636.12270785612</v>
      </c>
      <c r="F4145">
        <v>2115697.1593499738</v>
      </c>
      <c r="G4145">
        <v>2109692.5220314283</v>
      </c>
      <c r="H4145">
        <v>1926200.6619578716</v>
      </c>
    </row>
    <row r="4146" spans="1:8" x14ac:dyDescent="0.2">
      <c r="A4146">
        <f t="shared" si="444"/>
        <v>3277</v>
      </c>
      <c r="B4146">
        <f t="shared" si="445"/>
        <v>82</v>
      </c>
      <c r="C4146" s="10" t="str">
        <f>IF(B4146=B4145," ",(LOOKUP(B4146,'Co List'!$A$3:$A$362,'Co List'!$B$3:$B$362)))</f>
        <v xml:space="preserve"> </v>
      </c>
      <c r="D4146" s="6" t="s">
        <v>375</v>
      </c>
      <c r="E4146">
        <v>1630.5545029349187</v>
      </c>
      <c r="F4146">
        <v>6452.2295009185618</v>
      </c>
      <c r="G4146">
        <v>6402.1828456752883</v>
      </c>
      <c r="H4146">
        <v>5832.1662837262375</v>
      </c>
    </row>
    <row r="4147" spans="1:8" x14ac:dyDescent="0.2">
      <c r="A4147">
        <f t="shared" si="444"/>
        <v>3278</v>
      </c>
      <c r="B4147">
        <f t="shared" si="445"/>
        <v>82</v>
      </c>
      <c r="C4147" s="10" t="str">
        <f>IF(B4147=B4146," ",(LOOKUP(B4147,'Co List'!$A$3:$A$362,'Co List'!$B$3:$B$362)))</f>
        <v xml:space="preserve"> </v>
      </c>
      <c r="D4147" s="6" t="s">
        <v>376</v>
      </c>
      <c r="E4147">
        <v>880.38535413220995</v>
      </c>
      <c r="F4147">
        <v>4263.3225865521081</v>
      </c>
      <c r="G4147">
        <v>4177.8349227473691</v>
      </c>
      <c r="H4147">
        <v>3782.0180392655411</v>
      </c>
    </row>
    <row r="4148" spans="1:8" x14ac:dyDescent="0.2">
      <c r="A4148">
        <f t="shared" si="444"/>
        <v>3279</v>
      </c>
      <c r="B4148">
        <f t="shared" si="445"/>
        <v>82</v>
      </c>
      <c r="C4148" s="10" t="str">
        <f>IF(B4148=B4147," ",(LOOKUP(B4148,'Co List'!$A$3:$A$362,'Co List'!$B$3:$B$362)))</f>
        <v xml:space="preserve"> </v>
      </c>
      <c r="D4148" s="6" t="s">
        <v>377</v>
      </c>
      <c r="E4148">
        <v>590757.65811383934</v>
      </c>
      <c r="F4148">
        <v>618091.59222994326</v>
      </c>
      <c r="G4148">
        <v>662087.70933772356</v>
      </c>
      <c r="H4148">
        <v>691738.53984182503</v>
      </c>
    </row>
    <row r="4149" spans="1:8" ht="15" x14ac:dyDescent="0.25">
      <c r="A4149">
        <f t="shared" si="444"/>
        <v>3280</v>
      </c>
      <c r="B4149">
        <f t="shared" si="445"/>
        <v>82</v>
      </c>
      <c r="C4149" s="10" t="str">
        <f>IF(B4149=B4148," ",(LOOKUP(B4149,'Co List'!$A$3:$A$362,'Co List'!$B$3:$B$362)))</f>
        <v xml:space="preserve"> </v>
      </c>
      <c r="D4149" s="8" t="s">
        <v>378</v>
      </c>
      <c r="E4149">
        <v>1403.73</v>
      </c>
      <c r="F4149">
        <v>15668.859999999999</v>
      </c>
      <c r="G4149">
        <v>10645.439999999997</v>
      </c>
      <c r="H4149">
        <v>7078.5</v>
      </c>
    </row>
    <row r="4150" spans="1:8" ht="15" x14ac:dyDescent="0.25">
      <c r="A4150">
        <f t="shared" si="444"/>
        <v>3281</v>
      </c>
      <c r="B4150">
        <f t="shared" si="445"/>
        <v>82</v>
      </c>
      <c r="C4150" s="10" t="str">
        <f>IF(B4150=B4149," ",(LOOKUP(B4150,'Co List'!$A$3:$A$362,'Co List'!$B$3:$B$362)))</f>
        <v xml:space="preserve"> </v>
      </c>
      <c r="D4150" s="8" t="s">
        <v>379</v>
      </c>
      <c r="E4150">
        <v>0</v>
      </c>
      <c r="F4150">
        <v>0</v>
      </c>
      <c r="G4150">
        <v>0</v>
      </c>
      <c r="H4150">
        <v>0</v>
      </c>
    </row>
    <row r="4151" spans="1:8" ht="15" x14ac:dyDescent="0.25">
      <c r="A4151">
        <f t="shared" si="444"/>
        <v>3282</v>
      </c>
      <c r="B4151">
        <f t="shared" si="445"/>
        <v>82</v>
      </c>
      <c r="C4151" s="10" t="str">
        <f>IF(B4151=B4150," ",(LOOKUP(B4151,'Co List'!$A$3:$A$362,'Co List'!$B$3:$B$362)))</f>
        <v xml:space="preserve"> </v>
      </c>
      <c r="D4151" s="8" t="s">
        <v>380</v>
      </c>
      <c r="E4151">
        <v>589353.92811383936</v>
      </c>
      <c r="F4151">
        <v>602422.73222994327</v>
      </c>
      <c r="G4151">
        <v>651442.26933772361</v>
      </c>
      <c r="H4151">
        <v>684660.03984182503</v>
      </c>
    </row>
    <row r="4152" spans="1:8" ht="15" x14ac:dyDescent="0.25">
      <c r="A4152">
        <f t="shared" si="444"/>
        <v>3283</v>
      </c>
      <c r="B4152">
        <f t="shared" si="445"/>
        <v>82</v>
      </c>
      <c r="C4152" s="10" t="str">
        <f>IF(B4152=B4151," ",(LOOKUP(B4152,'Co List'!$A$3:$A$362,'Co List'!$B$3:$B$362)))</f>
        <v xml:space="preserve"> </v>
      </c>
      <c r="D4152" s="8" t="s">
        <v>381</v>
      </c>
      <c r="E4152">
        <v>1389.4044510838567</v>
      </c>
      <c r="F4152">
        <v>1508321.1192075012</v>
      </c>
      <c r="G4152">
        <v>1458184.830462127</v>
      </c>
      <c r="H4152">
        <v>1244076.3064390386</v>
      </c>
    </row>
    <row r="4153" spans="1:8" ht="15" x14ac:dyDescent="0.25">
      <c r="A4153">
        <f t="shared" si="444"/>
        <v>3284</v>
      </c>
      <c r="B4153">
        <f t="shared" si="445"/>
        <v>82</v>
      </c>
      <c r="C4153" s="10" t="str">
        <f>IF(B4153=B4152," ",(LOOKUP(B4153,'Co List'!$A$3:$A$362,'Co List'!$B$3:$B$362)))</f>
        <v xml:space="preserve"> </v>
      </c>
      <c r="D4153" s="8" t="s">
        <v>382</v>
      </c>
      <c r="E4153">
        <v>0</v>
      </c>
      <c r="F4153">
        <v>0</v>
      </c>
      <c r="G4153">
        <v>0</v>
      </c>
      <c r="H4153">
        <v>0</v>
      </c>
    </row>
    <row r="4154" spans="1:8" ht="15" x14ac:dyDescent="0.25">
      <c r="A4154">
        <f t="shared" si="444"/>
        <v>3285</v>
      </c>
      <c r="B4154">
        <f t="shared" si="445"/>
        <v>82</v>
      </c>
      <c r="C4154" s="10" t="str">
        <f>IF(B4154=B4153," ",(LOOKUP(B4154,'Co List'!$A$3:$A$362,'Co List'!$B$3:$B$362)))</f>
        <v xml:space="preserve"> </v>
      </c>
      <c r="D4154" s="8" t="s">
        <v>383</v>
      </c>
      <c r="E4154">
        <v>1389.4044510838567</v>
      </c>
      <c r="F4154">
        <v>1508321.1192075012</v>
      </c>
      <c r="G4154">
        <v>1458184.830462127</v>
      </c>
      <c r="H4154">
        <v>1244076.3064390386</v>
      </c>
    </row>
    <row r="4155" spans="1:8" x14ac:dyDescent="0.2">
      <c r="A4155">
        <f t="shared" si="444"/>
        <v>3286</v>
      </c>
      <c r="B4155">
        <f t="shared" si="445"/>
        <v>82</v>
      </c>
      <c r="C4155" s="10" t="str">
        <f>IF(B4155=B4154," ",(LOOKUP(B4155,'Co List'!$A$3:$A$362,'Co List'!$B$3:$B$362)))</f>
        <v xml:space="preserve"> </v>
      </c>
      <c r="D4155" s="6" t="s">
        <v>384</v>
      </c>
      <c r="E4155">
        <v>0</v>
      </c>
      <c r="F4155">
        <v>0</v>
      </c>
      <c r="G4155">
        <v>0</v>
      </c>
      <c r="H4155">
        <v>0</v>
      </c>
    </row>
    <row r="4156" spans="1:8" x14ac:dyDescent="0.2">
      <c r="A4156">
        <f t="shared" si="444"/>
        <v>3287</v>
      </c>
      <c r="B4156">
        <f t="shared" si="445"/>
        <v>82</v>
      </c>
      <c r="C4156" s="10" t="str">
        <f>IF(B4156=B4155," ",(LOOKUP(B4156,'Co List'!$A$3:$A$362,'Co List'!$B$3:$B$362)))</f>
        <v xml:space="preserve"> </v>
      </c>
      <c r="D4156" s="6" t="s">
        <v>385</v>
      </c>
      <c r="E4156">
        <v>426.48575850432002</v>
      </c>
      <c r="F4156">
        <v>462987.91981807997</v>
      </c>
      <c r="G4156">
        <v>447598.29506375996</v>
      </c>
      <c r="H4156">
        <v>381876.44121551997</v>
      </c>
    </row>
    <row r="4157" spans="1:8" x14ac:dyDescent="0.2">
      <c r="A4157">
        <f t="shared" si="444"/>
        <v>3288</v>
      </c>
      <c r="B4157">
        <f t="shared" si="445"/>
        <v>82</v>
      </c>
      <c r="C4157" s="10" t="str">
        <f>IF(B4157=B4156," ",(LOOKUP(B4157,'Co List'!$A$3:$A$362,'Co List'!$B$3:$B$362)))</f>
        <v xml:space="preserve"> </v>
      </c>
      <c r="D4157" s="6" t="s">
        <v>386</v>
      </c>
      <c r="E4157">
        <v>0</v>
      </c>
      <c r="F4157">
        <v>0</v>
      </c>
      <c r="G4157">
        <v>0</v>
      </c>
      <c r="H4157">
        <v>0</v>
      </c>
    </row>
    <row r="4158" spans="1:8" x14ac:dyDescent="0.2">
      <c r="A4158">
        <f t="shared" si="444"/>
        <v>3289</v>
      </c>
      <c r="B4158">
        <f t="shared" si="445"/>
        <v>82</v>
      </c>
      <c r="C4158" s="10" t="str">
        <f>IF(B4158=B4157," ",(LOOKUP(B4158,'Co List'!$A$3:$A$362,'Co List'!$B$3:$B$362)))</f>
        <v xml:space="preserve"> </v>
      </c>
      <c r="D4158" s="6" t="s">
        <v>387</v>
      </c>
      <c r="E4158">
        <v>0</v>
      </c>
      <c r="F4158">
        <v>0</v>
      </c>
      <c r="G4158">
        <v>0</v>
      </c>
      <c r="H4158">
        <v>0</v>
      </c>
    </row>
    <row r="4159" spans="1:8" x14ac:dyDescent="0.2">
      <c r="A4159">
        <f t="shared" si="444"/>
        <v>3290</v>
      </c>
      <c r="B4159">
        <f t="shared" si="445"/>
        <v>82</v>
      </c>
      <c r="C4159" s="10" t="str">
        <f>IF(B4159=B4158," ",(LOOKUP(B4159,'Co List'!$A$3:$A$362,'Co List'!$B$3:$B$362)))</f>
        <v xml:space="preserve"> </v>
      </c>
      <c r="D4159" s="6" t="s">
        <v>388</v>
      </c>
      <c r="E4159">
        <v>0</v>
      </c>
      <c r="F4159">
        <v>0</v>
      </c>
      <c r="G4159">
        <v>0</v>
      </c>
      <c r="H4159">
        <v>0</v>
      </c>
    </row>
    <row r="4160" spans="1:8" x14ac:dyDescent="0.2">
      <c r="A4160">
        <f t="shared" si="444"/>
        <v>3291</v>
      </c>
      <c r="B4160">
        <f t="shared" si="445"/>
        <v>82</v>
      </c>
      <c r="C4160" s="10" t="str">
        <f>IF(B4160=B4159," ",(LOOKUP(B4160,'Co List'!$A$3:$A$362,'Co List'!$B$3:$B$362)))</f>
        <v xml:space="preserve"> </v>
      </c>
      <c r="D4160" s="6" t="s">
        <v>389</v>
      </c>
      <c r="E4160">
        <v>426.48575850432002</v>
      </c>
      <c r="F4160">
        <v>462987.91981807997</v>
      </c>
      <c r="G4160">
        <v>447598.29506375996</v>
      </c>
      <c r="H4160">
        <v>381876.44121551997</v>
      </c>
    </row>
    <row r="4161" spans="1:8" x14ac:dyDescent="0.2">
      <c r="A4161">
        <f t="shared" si="444"/>
        <v>3292</v>
      </c>
      <c r="B4161">
        <f t="shared" si="445"/>
        <v>82</v>
      </c>
      <c r="C4161" s="10" t="str">
        <f>IF(B4161=B4160," ",(LOOKUP(B4161,'Co List'!$A$3:$A$362,'Co List'!$B$3:$B$362)))</f>
        <v xml:space="preserve"> </v>
      </c>
      <c r="D4161" s="6" t="s">
        <v>390</v>
      </c>
      <c r="E4161">
        <v>0</v>
      </c>
      <c r="F4161">
        <v>0</v>
      </c>
      <c r="G4161">
        <v>0</v>
      </c>
      <c r="H4161">
        <v>0</v>
      </c>
    </row>
    <row r="4162" spans="1:8" x14ac:dyDescent="0.2">
      <c r="A4162">
        <f t="shared" si="444"/>
        <v>3293</v>
      </c>
      <c r="B4162">
        <f t="shared" si="445"/>
        <v>82</v>
      </c>
      <c r="C4162" s="10" t="str">
        <f>IF(B4162=B4161," ",(LOOKUP(B4162,'Co List'!$A$3:$A$362,'Co List'!$B$3:$B$362)))</f>
        <v xml:space="preserve"> </v>
      </c>
      <c r="D4162" s="6" t="s">
        <v>391</v>
      </c>
      <c r="E4162">
        <v>0</v>
      </c>
      <c r="F4162">
        <v>0</v>
      </c>
      <c r="G4162">
        <v>0</v>
      </c>
      <c r="H4162">
        <v>0</v>
      </c>
    </row>
    <row r="4163" spans="1:8" x14ac:dyDescent="0.2">
      <c r="A4163">
        <f t="shared" si="444"/>
        <v>3294</v>
      </c>
      <c r="B4163">
        <f t="shared" si="445"/>
        <v>82</v>
      </c>
      <c r="C4163" s="10" t="str">
        <f>IF(B4163=B4162," ",(LOOKUP(B4163,'Co List'!$A$3:$A$362,'Co List'!$B$3:$B$362)))</f>
        <v xml:space="preserve"> </v>
      </c>
      <c r="D4163" s="6" t="s">
        <v>392</v>
      </c>
      <c r="E4163">
        <v>0</v>
      </c>
      <c r="F4163">
        <v>0</v>
      </c>
      <c r="G4163">
        <v>0</v>
      </c>
      <c r="H4163">
        <v>0</v>
      </c>
    </row>
    <row r="4164" spans="1:8" x14ac:dyDescent="0.2">
      <c r="A4164">
        <f t="shared" si="444"/>
        <v>3295</v>
      </c>
      <c r="B4164">
        <f t="shared" si="445"/>
        <v>82</v>
      </c>
      <c r="C4164" s="10" t="str">
        <f>IF(B4164=B4163," ",(LOOKUP(B4164,'Co List'!$A$3:$A$362,'Co List'!$B$3:$B$362)))</f>
        <v xml:space="preserve"> </v>
      </c>
      <c r="D4164" s="6" t="s">
        <v>393</v>
      </c>
      <c r="E4164">
        <v>0</v>
      </c>
      <c r="F4164">
        <v>0</v>
      </c>
      <c r="G4164">
        <v>0</v>
      </c>
      <c r="H4164">
        <v>0</v>
      </c>
    </row>
    <row r="4165" spans="1:8" ht="15" x14ac:dyDescent="0.25">
      <c r="A4165">
        <f t="shared" ref="A4165:A4228" si="450">IF(A4164&gt;0,A4164+1,(IF($C$1=C4165,1,0)))</f>
        <v>3296</v>
      </c>
      <c r="B4165">
        <f t="shared" ref="B4165:B4228" si="451">IF(D4165=$D$3,B4164+1,B4164)</f>
        <v>82</v>
      </c>
      <c r="C4165" s="10" t="str">
        <f>IF(B4165=B4164," ",(LOOKUP(B4165,'Co List'!$A$3:$A$362,'Co List'!$B$3:$B$362)))</f>
        <v xml:space="preserve"> </v>
      </c>
      <c r="D4165" s="8" t="s">
        <v>394</v>
      </c>
      <c r="E4165">
        <v>0</v>
      </c>
      <c r="F4165">
        <v>0</v>
      </c>
      <c r="G4165">
        <v>0</v>
      </c>
      <c r="H4165">
        <v>0</v>
      </c>
    </row>
    <row r="4166" spans="1:8" ht="15" x14ac:dyDescent="0.25">
      <c r="A4166">
        <f t="shared" si="450"/>
        <v>3297</v>
      </c>
      <c r="B4166">
        <f t="shared" si="451"/>
        <v>82</v>
      </c>
      <c r="C4166" s="10" t="str">
        <f>IF(B4166=B4165," ",(LOOKUP(B4166,'Co List'!$A$3:$A$362,'Co List'!$B$3:$B$362)))</f>
        <v xml:space="preserve"> </v>
      </c>
      <c r="D4166" s="8" t="s">
        <v>395</v>
      </c>
      <c r="E4166">
        <v>1.0097297503920002</v>
      </c>
      <c r="F4166">
        <v>1526.8834239999999</v>
      </c>
      <c r="G4166">
        <v>2048.1798884999998</v>
      </c>
      <c r="H4166">
        <v>1532.1331016400002</v>
      </c>
    </row>
    <row r="4167" spans="1:8" ht="15" x14ac:dyDescent="0.25">
      <c r="A4167">
        <f t="shared" si="450"/>
        <v>3298</v>
      </c>
      <c r="B4167">
        <f t="shared" si="451"/>
        <v>82</v>
      </c>
      <c r="C4167" s="10" t="str">
        <f>IF(B4167=B4166," ",(LOOKUP(B4167,'Co List'!$A$3:$A$362,'Co List'!$B$3:$B$362)))</f>
        <v xml:space="preserve"> </v>
      </c>
      <c r="D4167" s="8" t="s">
        <v>396</v>
      </c>
      <c r="E4167">
        <v>631279</v>
      </c>
      <c r="F4167">
        <v>693118</v>
      </c>
      <c r="G4167">
        <v>725984</v>
      </c>
      <c r="H4167">
        <v>688703</v>
      </c>
    </row>
    <row r="4168" spans="1:8" x14ac:dyDescent="0.2">
      <c r="A4168">
        <f t="shared" si="450"/>
        <v>3299</v>
      </c>
      <c r="B4168">
        <f t="shared" si="451"/>
        <v>82</v>
      </c>
      <c r="C4168" s="10" t="str">
        <f>IF(B4168=B4167," ",(LOOKUP(B4168,'Co List'!$A$3:$A$362,'Co List'!$B$3:$B$362)))</f>
        <v xml:space="preserve"> </v>
      </c>
      <c r="D4168" s="6" t="s">
        <v>397</v>
      </c>
      <c r="E4168">
        <v>1733</v>
      </c>
      <c r="F4168">
        <v>19834</v>
      </c>
      <c r="G4168">
        <v>13648</v>
      </c>
      <c r="H4168">
        <v>9075</v>
      </c>
    </row>
    <row r="4169" spans="1:8" x14ac:dyDescent="0.2">
      <c r="A4169">
        <f t="shared" si="450"/>
        <v>3300</v>
      </c>
      <c r="B4169">
        <f t="shared" si="451"/>
        <v>82</v>
      </c>
      <c r="C4169" s="10" t="str">
        <f>IF(B4169=B4168," ",(LOOKUP(B4169,'Co List'!$A$3:$A$362,'Co List'!$B$3:$B$362)))</f>
        <v xml:space="preserve"> </v>
      </c>
      <c r="D4169" s="6" t="s">
        <v>398</v>
      </c>
      <c r="E4169">
        <v>0</v>
      </c>
      <c r="F4169">
        <v>0</v>
      </c>
      <c r="G4169">
        <v>0</v>
      </c>
      <c r="H4169">
        <v>0</v>
      </c>
    </row>
    <row r="4170" spans="1:8" x14ac:dyDescent="0.2">
      <c r="A4170">
        <f t="shared" si="450"/>
        <v>3301</v>
      </c>
      <c r="B4170">
        <f t="shared" si="451"/>
        <v>82</v>
      </c>
      <c r="C4170" s="10" t="str">
        <f>IF(B4170=B4169," ",(LOOKUP(B4170,'Co List'!$A$3:$A$362,'Co List'!$B$3:$B$362)))</f>
        <v xml:space="preserve"> </v>
      </c>
      <c r="D4170" s="6" t="s">
        <v>399</v>
      </c>
      <c r="E4170">
        <v>629546</v>
      </c>
      <c r="F4170">
        <v>673284</v>
      </c>
      <c r="G4170">
        <v>712336</v>
      </c>
      <c r="H4170">
        <v>679628</v>
      </c>
    </row>
    <row r="4171" spans="1:8" x14ac:dyDescent="0.2">
      <c r="A4171">
        <f t="shared" si="450"/>
        <v>3302</v>
      </c>
      <c r="B4171">
        <f t="shared" si="451"/>
        <v>82</v>
      </c>
      <c r="C4171" s="10" t="str">
        <f>IF(B4171=B4170," ",(LOOKUP(B4171,'Co List'!$A$3:$A$362,'Co List'!$B$3:$B$362)))</f>
        <v xml:space="preserve"> </v>
      </c>
      <c r="D4171" s="6" t="s">
        <v>400</v>
      </c>
      <c r="E4171">
        <v>0</v>
      </c>
      <c r="F4171">
        <v>0</v>
      </c>
      <c r="G4171">
        <v>0</v>
      </c>
      <c r="H4171">
        <v>0</v>
      </c>
    </row>
    <row r="4172" spans="1:8" x14ac:dyDescent="0.2">
      <c r="A4172">
        <f t="shared" si="450"/>
        <v>3303</v>
      </c>
      <c r="B4172">
        <f t="shared" si="451"/>
        <v>82</v>
      </c>
      <c r="C4172" s="10" t="str">
        <f>IF(B4172=B4171," ",(LOOKUP(B4172,'Co List'!$A$3:$A$362,'Co List'!$B$3:$B$362)))</f>
        <v xml:space="preserve"> </v>
      </c>
      <c r="D4172" s="6" t="s">
        <v>401</v>
      </c>
      <c r="E4172">
        <v>7.5090890000000003</v>
      </c>
      <c r="F4172">
        <v>18.762964000000004</v>
      </c>
      <c r="G4172">
        <v>14.80808</v>
      </c>
      <c r="H4172">
        <v>13.748625000000001</v>
      </c>
    </row>
    <row r="4173" spans="1:8" x14ac:dyDescent="0.2">
      <c r="A4173">
        <f t="shared" si="450"/>
        <v>3304</v>
      </c>
      <c r="B4173">
        <f t="shared" si="451"/>
        <v>82</v>
      </c>
      <c r="C4173" s="10" t="str">
        <f>IF(B4173=B4172," ",(LOOKUP(B4173,'Co List'!$A$3:$A$362,'Co List'!$B$3:$B$362)))</f>
        <v xml:space="preserve"> </v>
      </c>
      <c r="D4173" s="6" t="s">
        <v>402</v>
      </c>
      <c r="E4173">
        <v>0</v>
      </c>
      <c r="F4173">
        <v>0</v>
      </c>
      <c r="G4173">
        <v>0</v>
      </c>
      <c r="H4173">
        <v>0</v>
      </c>
    </row>
    <row r="4174" spans="1:8" x14ac:dyDescent="0.2">
      <c r="A4174">
        <f t="shared" si="450"/>
        <v>3305</v>
      </c>
      <c r="B4174">
        <f t="shared" si="451"/>
        <v>82</v>
      </c>
      <c r="C4174" s="10" t="str">
        <f>IF(B4174=B4173," ",(LOOKUP(B4174,'Co List'!$A$3:$A$362,'Co List'!$B$3:$B$362)))</f>
        <v xml:space="preserve"> </v>
      </c>
      <c r="D4174" s="6" t="s">
        <v>403</v>
      </c>
      <c r="E4174">
        <v>531.745722</v>
      </c>
      <c r="F4174">
        <v>673.66208399999994</v>
      </c>
      <c r="G4174">
        <v>987.41119600000002</v>
      </c>
      <c r="H4174">
        <v>1091.489182</v>
      </c>
    </row>
    <row r="4175" spans="1:8" x14ac:dyDescent="0.2">
      <c r="A4175">
        <f t="shared" si="450"/>
        <v>3306</v>
      </c>
      <c r="B4175">
        <f t="shared" si="451"/>
        <v>82</v>
      </c>
      <c r="C4175" s="10" t="str">
        <f>IF(B4175=B4174," ",(LOOKUP(B4175,'Co List'!$A$3:$A$362,'Co List'!$B$3:$B$362)))</f>
        <v xml:space="preserve"> </v>
      </c>
      <c r="D4175" s="6" t="s">
        <v>404</v>
      </c>
      <c r="E4175" s="11">
        <v>539.25481100000002</v>
      </c>
      <c r="F4175" s="11">
        <v>692.42504799999995</v>
      </c>
      <c r="G4175" s="11">
        <v>1002.219276</v>
      </c>
      <c r="H4175" s="11">
        <v>1105.237807</v>
      </c>
    </row>
    <row r="4176" spans="1:8" x14ac:dyDescent="0.2">
      <c r="A4176">
        <f t="shared" si="450"/>
        <v>3307</v>
      </c>
      <c r="B4176">
        <f t="shared" si="451"/>
        <v>82</v>
      </c>
      <c r="C4176" s="10" t="str">
        <f>IF(B4176=B4175," ",(LOOKUP(B4176,'Co List'!$A$3:$A$362,'Co List'!$B$3:$B$362)))</f>
        <v xml:space="preserve"> </v>
      </c>
      <c r="D4176" s="6" t="s">
        <v>405</v>
      </c>
      <c r="E4176">
        <v>25071.16</v>
      </c>
      <c r="F4176">
        <v>33141.31</v>
      </c>
      <c r="G4176">
        <v>40807.85</v>
      </c>
      <c r="H4176">
        <v>42883.28</v>
      </c>
    </row>
    <row r="4177" spans="1:16" x14ac:dyDescent="0.2">
      <c r="A4177">
        <f t="shared" si="450"/>
        <v>3308</v>
      </c>
      <c r="B4177">
        <f t="shared" si="451"/>
        <v>82</v>
      </c>
      <c r="C4177" s="10" t="str">
        <f>IF(B4177=B4176," ",(LOOKUP(B4177,'Co List'!$A$3:$A$362,'Co List'!$B$3:$B$362)))</f>
        <v xml:space="preserve"> </v>
      </c>
      <c r="D4177" s="6" t="s">
        <v>406</v>
      </c>
      <c r="E4177">
        <v>1088.26</v>
      </c>
      <c r="F4177">
        <v>1332.44</v>
      </c>
      <c r="G4177">
        <v>456.58</v>
      </c>
      <c r="H4177">
        <v>-854.4</v>
      </c>
    </row>
    <row r="4178" spans="1:16" x14ac:dyDescent="0.2">
      <c r="A4178">
        <f t="shared" si="450"/>
        <v>3309</v>
      </c>
      <c r="B4178">
        <f t="shared" si="451"/>
        <v>82</v>
      </c>
      <c r="C4178" s="10" t="str">
        <f>IF(B4178=B4177," ",(LOOKUP(B4178,'Co List'!$A$3:$A$362,'Co List'!$B$3:$B$362)))</f>
        <v xml:space="preserve"> </v>
      </c>
      <c r="D4178" s="6" t="s">
        <v>407</v>
      </c>
      <c r="E4178" s="11">
        <v>603.22</v>
      </c>
      <c r="F4178" s="11">
        <v>511.52</v>
      </c>
      <c r="G4178" s="11">
        <v>61.83</v>
      </c>
      <c r="H4178" s="11">
        <v>-1766.84</v>
      </c>
    </row>
    <row r="4179" spans="1:16" x14ac:dyDescent="0.2">
      <c r="A4179">
        <f t="shared" si="450"/>
        <v>3310</v>
      </c>
      <c r="B4179">
        <f t="shared" si="451"/>
        <v>82</v>
      </c>
      <c r="C4179" s="10" t="str">
        <f>IF(B4179=B4178," ",(LOOKUP(B4179,'Co List'!$A$3:$A$362,'Co List'!$B$3:$B$362)))</f>
        <v xml:space="preserve"> </v>
      </c>
      <c r="D4179" s="6" t="s">
        <v>408</v>
      </c>
      <c r="E4179">
        <v>149</v>
      </c>
      <c r="F4179">
        <v>149</v>
      </c>
      <c r="G4179">
        <v>149</v>
      </c>
      <c r="H4179">
        <v>149</v>
      </c>
    </row>
    <row r="4180" spans="1:16" x14ac:dyDescent="0.2">
      <c r="A4180">
        <f t="shared" si="450"/>
        <v>3311</v>
      </c>
      <c r="B4180">
        <f t="shared" si="451"/>
        <v>82</v>
      </c>
      <c r="C4180" s="10" t="str">
        <f>IF(B4180=B4179," ",(LOOKUP(B4180,'Co List'!$A$3:$A$362,'Co List'!$B$3:$B$362)))</f>
        <v xml:space="preserve"> </v>
      </c>
      <c r="D4180" s="6" t="s">
        <v>409</v>
      </c>
      <c r="E4180">
        <v>2107.85</v>
      </c>
      <c r="F4180">
        <v>2766.38</v>
      </c>
      <c r="G4180">
        <v>3993.87</v>
      </c>
      <c r="H4180">
        <v>4154.42</v>
      </c>
    </row>
    <row r="4181" spans="1:16" x14ac:dyDescent="0.2">
      <c r="A4181">
        <f t="shared" si="450"/>
        <v>3312</v>
      </c>
      <c r="B4181">
        <f t="shared" si="451"/>
        <v>82</v>
      </c>
      <c r="C4181" s="10" t="str">
        <f>IF(B4181=B4180," ",(LOOKUP(B4181,'Co List'!$A$3:$A$362,'Co List'!$B$3:$B$362)))</f>
        <v xml:space="preserve"> </v>
      </c>
      <c r="D4181" s="6" t="s">
        <v>410</v>
      </c>
      <c r="E4181">
        <v>540.26454075039203</v>
      </c>
      <c r="F4181">
        <v>2219.3084719999997</v>
      </c>
      <c r="G4181">
        <v>3050.3991644999996</v>
      </c>
      <c r="H4181">
        <v>2637.3709086400004</v>
      </c>
    </row>
    <row r="4182" spans="1:16" x14ac:dyDescent="0.2">
      <c r="A4182">
        <f t="shared" si="450"/>
        <v>3313</v>
      </c>
      <c r="B4182">
        <f t="shared" si="451"/>
        <v>82</v>
      </c>
      <c r="C4182" s="10" t="str">
        <f>IF(B4182=B4181," ",(LOOKUP(B4182,'Co List'!$A$3:$A$362,'Co List'!$B$3:$B$362)))</f>
        <v xml:space="preserve"> </v>
      </c>
      <c r="D4182" s="6" t="s">
        <v>411</v>
      </c>
      <c r="E4182">
        <v>540.26454075039203</v>
      </c>
      <c r="F4182">
        <v>2219.3084719999997</v>
      </c>
      <c r="G4182">
        <v>3050.3991644999996</v>
      </c>
      <c r="H4182">
        <v>2637.3709086400004</v>
      </c>
    </row>
    <row r="4183" spans="1:16" x14ac:dyDescent="0.2">
      <c r="A4183">
        <f t="shared" si="450"/>
        <v>3314</v>
      </c>
      <c r="B4183">
        <f t="shared" si="451"/>
        <v>82</v>
      </c>
      <c r="C4183" s="10" t="str">
        <f>IF(B4183=B4182," ",(LOOKUP(B4183,'Co List'!$A$3:$A$362,'Co List'!$B$3:$B$362)))</f>
        <v xml:space="preserve"> </v>
      </c>
      <c r="D4183" s="6" t="s">
        <v>412</v>
      </c>
      <c r="E4183">
        <v>-1567.585459249608</v>
      </c>
      <c r="F4183">
        <v>-547.0715280000004</v>
      </c>
      <c r="G4183">
        <v>-943.47083550000025</v>
      </c>
      <c r="H4183">
        <v>-1517.0490913599997</v>
      </c>
    </row>
    <row r="4184" spans="1:16" ht="13.5" thickBot="1" x14ac:dyDescent="0.25">
      <c r="A4184">
        <f t="shared" si="450"/>
        <v>3315</v>
      </c>
      <c r="B4184">
        <f t="shared" si="451"/>
        <v>82</v>
      </c>
      <c r="C4184" s="10" t="str">
        <f>IF(B4184=B4183," ",(LOOKUP(B4184,'Co List'!$A$3:$A$362,'Co List'!$B$3:$B$362)))</f>
        <v xml:space="preserve"> </v>
      </c>
      <c r="D4184" s="9" t="s">
        <v>413</v>
      </c>
      <c r="E4184">
        <v>12</v>
      </c>
      <c r="F4184">
        <v>12</v>
      </c>
      <c r="G4184">
        <v>12</v>
      </c>
      <c r="H4184">
        <v>12</v>
      </c>
    </row>
    <row r="4185" spans="1:16" ht="15" x14ac:dyDescent="0.25">
      <c r="A4185">
        <f t="shared" si="450"/>
        <v>3316</v>
      </c>
      <c r="B4185">
        <f t="shared" si="451"/>
        <v>83</v>
      </c>
      <c r="C4185" s="10" t="str">
        <f>IF(B4185=B4184," ",(LOOKUP(B4185,'Co List'!$A$3:$A$362,'Co List'!$B$3:$B$362)))</f>
        <v>CHESLIND TEXTILES LTD.</v>
      </c>
      <c r="D4185" s="4" t="s">
        <v>362</v>
      </c>
      <c r="E4185">
        <v>54.778701000360449</v>
      </c>
      <c r="F4185">
        <v>52.653184513977571</v>
      </c>
      <c r="G4185">
        <v>57.300997033679337</v>
      </c>
      <c r="H4185">
        <v>55.422477373887119</v>
      </c>
      <c r="J4185">
        <f t="shared" ref="J4185" si="452">COUNTIF(E4227:H4227,0)</f>
        <v>0</v>
      </c>
      <c r="K4185">
        <f>SUM(E4185:H4185)/(4-J4185)</f>
        <v>55.038839980476119</v>
      </c>
      <c r="L4185">
        <f>SUM(E4195:H4195)/(4-J4185)</f>
        <v>27376.231573886314</v>
      </c>
      <c r="M4185">
        <f>E4195</f>
        <v>29281.16094230747</v>
      </c>
      <c r="N4185">
        <f t="shared" ref="N4185" si="453">F4195</f>
        <v>28284.809655407858</v>
      </c>
      <c r="O4185">
        <f t="shared" ref="O4185" si="454">G4195</f>
        <v>37560.293094732297</v>
      </c>
      <c r="P4185">
        <f t="shared" ref="P4185" si="455">H4195</f>
        <v>14378.662603097628</v>
      </c>
    </row>
    <row r="4186" spans="1:16" x14ac:dyDescent="0.2">
      <c r="A4186">
        <f t="shared" si="450"/>
        <v>3317</v>
      </c>
      <c r="B4186">
        <f t="shared" si="451"/>
        <v>83</v>
      </c>
      <c r="C4186" s="10" t="str">
        <f>IF(B4186=B4185," ",(LOOKUP(B4186,'Co List'!$A$3:$A$362,'Co List'!$B$3:$B$362)))</f>
        <v xml:space="preserve"> </v>
      </c>
      <c r="D4186" s="6" t="s">
        <v>364</v>
      </c>
      <c r="E4186">
        <v>0</v>
      </c>
      <c r="F4186">
        <v>0</v>
      </c>
      <c r="G4186">
        <v>0</v>
      </c>
      <c r="H4186">
        <v>0</v>
      </c>
    </row>
    <row r="4187" spans="1:16" x14ac:dyDescent="0.2">
      <c r="A4187">
        <f t="shared" si="450"/>
        <v>3318</v>
      </c>
      <c r="B4187">
        <f t="shared" si="451"/>
        <v>83</v>
      </c>
      <c r="C4187" s="10" t="str">
        <f>IF(B4187=B4186," ",(LOOKUP(B4187,'Co List'!$A$3:$A$362,'Co List'!$B$3:$B$362)))</f>
        <v xml:space="preserve"> </v>
      </c>
      <c r="D4187" s="6" t="s">
        <v>365</v>
      </c>
      <c r="E4187">
        <v>0.77308532383182271</v>
      </c>
      <c r="F4187">
        <v>0.76606927185439189</v>
      </c>
      <c r="G4187">
        <v>0.77087868596035425</v>
      </c>
      <c r="H4187">
        <v>0.77941579591812815</v>
      </c>
    </row>
    <row r="4188" spans="1:16" x14ac:dyDescent="0.2">
      <c r="A4188">
        <f t="shared" si="450"/>
        <v>3319</v>
      </c>
      <c r="B4188">
        <f t="shared" si="451"/>
        <v>83</v>
      </c>
      <c r="C4188" s="10" t="str">
        <f>IF(B4188=B4187," ",(LOOKUP(B4188,'Co List'!$A$3:$A$362,'Co List'!$B$3:$B$362)))</f>
        <v xml:space="preserve"> </v>
      </c>
      <c r="D4188" s="7" t="s">
        <v>366</v>
      </c>
      <c r="E4188">
        <v>22.027503906046391</v>
      </c>
      <c r="F4188">
        <v>15.267629091767171</v>
      </c>
      <c r="G4188">
        <v>15.066302885973645</v>
      </c>
      <c r="H4188">
        <v>13.862960473484021</v>
      </c>
    </row>
    <row r="4189" spans="1:16" x14ac:dyDescent="0.2">
      <c r="A4189">
        <f t="shared" si="450"/>
        <v>3320</v>
      </c>
      <c r="B4189">
        <f t="shared" si="451"/>
        <v>83</v>
      </c>
      <c r="C4189" s="10" t="str">
        <f>IF(B4189=B4188," ",(LOOKUP(B4189,'Co List'!$A$3:$A$362,'Co List'!$B$3:$B$362)))</f>
        <v xml:space="preserve"> </v>
      </c>
      <c r="D4189" s="6" t="s">
        <v>367</v>
      </c>
      <c r="E4189">
        <v>-912185.69913730421</v>
      </c>
      <c r="F4189">
        <v>241132.22212623918</v>
      </c>
      <c r="G4189">
        <v>-121672.47520159475</v>
      </c>
      <c r="H4189">
        <v>309884.96989434544</v>
      </c>
    </row>
    <row r="4190" spans="1:16" x14ac:dyDescent="0.2">
      <c r="A4190">
        <f t="shared" si="450"/>
        <v>3321</v>
      </c>
      <c r="B4190">
        <f t="shared" si="451"/>
        <v>83</v>
      </c>
      <c r="C4190" s="10" t="str">
        <f>IF(B4190=B4189," ",(LOOKUP(B4190,'Co List'!$A$3:$A$362,'Co List'!$B$3:$B$362)))</f>
        <v xml:space="preserve"> </v>
      </c>
      <c r="D4190" s="6" t="s">
        <v>368</v>
      </c>
      <c r="E4190">
        <v>0.12681316995369193</v>
      </c>
      <c r="F4190">
        <v>0.1224774059617815</v>
      </c>
      <c r="G4190">
        <v>8.2871929216831716E-2</v>
      </c>
      <c r="H4190">
        <v>3.1724659508680142E-2</v>
      </c>
    </row>
    <row r="4191" spans="1:16" x14ac:dyDescent="0.2">
      <c r="A4191">
        <f t="shared" si="450"/>
        <v>3322</v>
      </c>
      <c r="B4191">
        <f t="shared" si="451"/>
        <v>83</v>
      </c>
      <c r="C4191" s="10" t="str">
        <f>IF(B4191=B4190," ",(LOOKUP(B4191,'Co List'!$A$3:$A$362,'Co List'!$B$3:$B$362)))</f>
        <v xml:space="preserve"> </v>
      </c>
      <c r="D4191" s="6" t="s">
        <v>369</v>
      </c>
      <c r="E4191">
        <v>178.76166631445344</v>
      </c>
      <c r="F4191">
        <v>88.63932828394816</v>
      </c>
      <c r="G4191">
        <v>-62600.488491220494</v>
      </c>
      <c r="H4191">
        <v>100.47982252339362</v>
      </c>
    </row>
    <row r="4192" spans="1:16" x14ac:dyDescent="0.2">
      <c r="A4192">
        <f t="shared" si="450"/>
        <v>3323</v>
      </c>
      <c r="B4192">
        <f t="shared" si="451"/>
        <v>83</v>
      </c>
      <c r="C4192" s="10" t="str">
        <f>IF(B4192=B4191," ",(LOOKUP(B4192,'Co List'!$A$3:$A$362,'Co List'!$B$3:$B$362)))</f>
        <v xml:space="preserve"> </v>
      </c>
      <c r="D4192" s="6" t="s">
        <v>370</v>
      </c>
      <c r="E4192">
        <v>0</v>
      </c>
      <c r="F4192">
        <v>0</v>
      </c>
      <c r="G4192">
        <v>0</v>
      </c>
      <c r="H4192">
        <v>0</v>
      </c>
    </row>
    <row r="4193" spans="1:8" x14ac:dyDescent="0.2">
      <c r="A4193">
        <f t="shared" si="450"/>
        <v>3324</v>
      </c>
      <c r="B4193">
        <f t="shared" si="451"/>
        <v>83</v>
      </c>
      <c r="C4193" s="10" t="str">
        <f>IF(B4193=B4192," ",(LOOKUP(B4193,'Co List'!$A$3:$A$362,'Co List'!$B$3:$B$362)))</f>
        <v xml:space="preserve"> </v>
      </c>
      <c r="D4193" s="6" t="s">
        <v>371</v>
      </c>
      <c r="E4193">
        <v>100</v>
      </c>
      <c r="F4193">
        <v>99.999999999999986</v>
      </c>
      <c r="G4193">
        <v>100</v>
      </c>
      <c r="H4193">
        <v>100</v>
      </c>
    </row>
    <row r="4194" spans="1:8" x14ac:dyDescent="0.2">
      <c r="A4194">
        <f t="shared" si="450"/>
        <v>3325</v>
      </c>
      <c r="B4194">
        <f t="shared" si="451"/>
        <v>83</v>
      </c>
      <c r="C4194" s="10" t="str">
        <f>IF(B4194=B4193," ",(LOOKUP(B4194,'Co List'!$A$3:$A$362,'Co List'!$B$3:$B$362)))</f>
        <v xml:space="preserve"> </v>
      </c>
      <c r="D4194" s="6" t="s">
        <v>372</v>
      </c>
      <c r="E4194">
        <v>0</v>
      </c>
      <c r="F4194">
        <v>0</v>
      </c>
      <c r="G4194">
        <v>0</v>
      </c>
      <c r="H4194">
        <v>0</v>
      </c>
    </row>
    <row r="4195" spans="1:8" x14ac:dyDescent="0.2">
      <c r="A4195">
        <f t="shared" si="450"/>
        <v>3326</v>
      </c>
      <c r="B4195">
        <f t="shared" si="451"/>
        <v>83</v>
      </c>
      <c r="C4195" s="10" t="str">
        <f>IF(B4195=B4194," ",(LOOKUP(B4195,'Co List'!$A$3:$A$362,'Co List'!$B$3:$B$362)))</f>
        <v xml:space="preserve"> </v>
      </c>
      <c r="D4195" s="6" t="s">
        <v>373</v>
      </c>
      <c r="E4195">
        <v>29281.16094230747</v>
      </c>
      <c r="F4195">
        <v>28284.809655407858</v>
      </c>
      <c r="G4195">
        <v>37560.293094732297</v>
      </c>
      <c r="H4195">
        <v>14378.662603097628</v>
      </c>
    </row>
    <row r="4196" spans="1:8" x14ac:dyDescent="0.2">
      <c r="A4196">
        <f t="shared" si="450"/>
        <v>3327</v>
      </c>
      <c r="B4196">
        <f t="shared" si="451"/>
        <v>83</v>
      </c>
      <c r="C4196" s="10" t="str">
        <f>IF(B4196=B4195," ",(LOOKUP(B4196,'Co List'!$A$3:$A$362,'Co List'!$B$3:$B$362)))</f>
        <v xml:space="preserve"> </v>
      </c>
      <c r="D4196" s="6" t="s">
        <v>374</v>
      </c>
      <c r="E4196">
        <v>29233.529950570464</v>
      </c>
      <c r="F4196">
        <v>28245.973115296245</v>
      </c>
      <c r="G4196">
        <v>37537.759922554789</v>
      </c>
      <c r="H4196">
        <v>14376.268961775679</v>
      </c>
    </row>
    <row r="4197" spans="1:8" x14ac:dyDescent="0.2">
      <c r="A4197">
        <f t="shared" si="450"/>
        <v>3328</v>
      </c>
      <c r="B4197">
        <f t="shared" si="451"/>
        <v>83</v>
      </c>
      <c r="C4197" s="10" t="str">
        <f>IF(B4197=B4196," ",(LOOKUP(B4197,'Co List'!$A$3:$A$362,'Co List'!$B$3:$B$362)))</f>
        <v xml:space="preserve"> </v>
      </c>
      <c r="D4197" s="6" t="s">
        <v>375</v>
      </c>
      <c r="E4197">
        <v>27.770813333765378</v>
      </c>
      <c r="F4197">
        <v>22.643288888965163</v>
      </c>
      <c r="G4197">
        <v>13.137759587589455</v>
      </c>
      <c r="H4197">
        <v>1.3955906420520758</v>
      </c>
    </row>
    <row r="4198" spans="1:8" x14ac:dyDescent="0.2">
      <c r="A4198">
        <f t="shared" si="450"/>
        <v>3329</v>
      </c>
      <c r="B4198">
        <f t="shared" si="451"/>
        <v>83</v>
      </c>
      <c r="C4198" s="10" t="str">
        <f>IF(B4198=B4197," ",(LOOKUP(B4198,'Co List'!$A$3:$A$362,'Co List'!$B$3:$B$362)))</f>
        <v xml:space="preserve"> </v>
      </c>
      <c r="D4198" s="6" t="s">
        <v>376</v>
      </c>
      <c r="E4198">
        <v>19.860178403239377</v>
      </c>
      <c r="F4198">
        <v>16.193251222648378</v>
      </c>
      <c r="G4198">
        <v>9.3954125899206389</v>
      </c>
      <c r="H4198">
        <v>0.99805067989658236</v>
      </c>
    </row>
    <row r="4199" spans="1:8" x14ac:dyDescent="0.2">
      <c r="A4199">
        <f t="shared" si="450"/>
        <v>3330</v>
      </c>
      <c r="B4199">
        <f t="shared" si="451"/>
        <v>83</v>
      </c>
      <c r="C4199" s="10" t="str">
        <f>IF(B4199=B4198," ",(LOOKUP(B4199,'Co List'!$A$3:$A$362,'Co List'!$B$3:$B$362)))</f>
        <v xml:space="preserve"> </v>
      </c>
      <c r="D4199" s="6" t="s">
        <v>377</v>
      </c>
      <c r="E4199">
        <v>29281.16094230747</v>
      </c>
      <c r="F4199">
        <v>28284.809655407858</v>
      </c>
      <c r="G4199">
        <v>37560.293094732297</v>
      </c>
      <c r="H4199">
        <v>14378.662603097628</v>
      </c>
    </row>
    <row r="4200" spans="1:8" ht="15" x14ac:dyDescent="0.25">
      <c r="A4200">
        <f t="shared" si="450"/>
        <v>3331</v>
      </c>
      <c r="B4200">
        <f t="shared" si="451"/>
        <v>83</v>
      </c>
      <c r="C4200" s="10" t="str">
        <f>IF(B4200=B4199," ",(LOOKUP(B4200,'Co List'!$A$3:$A$362,'Co List'!$B$3:$B$362)))</f>
        <v xml:space="preserve"> </v>
      </c>
      <c r="D4200" s="8" t="s">
        <v>378</v>
      </c>
      <c r="E4200">
        <v>20819.27205</v>
      </c>
      <c r="F4200">
        <v>21385.3</v>
      </c>
      <c r="G4200">
        <v>33557.160000000003</v>
      </c>
      <c r="H4200">
        <v>13953.419999999998</v>
      </c>
    </row>
    <row r="4201" spans="1:8" ht="15" x14ac:dyDescent="0.25">
      <c r="A4201">
        <f t="shared" si="450"/>
        <v>3332</v>
      </c>
      <c r="B4201">
        <f t="shared" si="451"/>
        <v>83</v>
      </c>
      <c r="C4201" s="10" t="str">
        <f>IF(B4201=B4200," ",(LOOKUP(B4201,'Co List'!$A$3:$A$362,'Co List'!$B$3:$B$362)))</f>
        <v xml:space="preserve"> </v>
      </c>
      <c r="D4201" s="8" t="s">
        <v>379</v>
      </c>
      <c r="E4201">
        <v>8461.8888923074683</v>
      </c>
      <c r="F4201">
        <v>6899.5096554078564</v>
      </c>
      <c r="G4201">
        <v>4003.133094732299</v>
      </c>
      <c r="H4201">
        <v>425.24260309762809</v>
      </c>
    </row>
    <row r="4202" spans="1:8" ht="15" x14ac:dyDescent="0.25">
      <c r="A4202">
        <f t="shared" si="450"/>
        <v>3333</v>
      </c>
      <c r="B4202">
        <f t="shared" si="451"/>
        <v>83</v>
      </c>
      <c r="C4202" s="10" t="str">
        <f>IF(B4202=B4201," ",(LOOKUP(B4202,'Co List'!$A$3:$A$362,'Co List'!$B$3:$B$362)))</f>
        <v xml:space="preserve"> </v>
      </c>
      <c r="D4202" s="8" t="s">
        <v>380</v>
      </c>
      <c r="E4202">
        <v>0</v>
      </c>
      <c r="F4202">
        <v>0</v>
      </c>
      <c r="G4202">
        <v>-5.9117155615240335E-12</v>
      </c>
      <c r="H4202">
        <v>1.3073986337985843E-12</v>
      </c>
    </row>
    <row r="4203" spans="1:8" ht="15" x14ac:dyDescent="0.25">
      <c r="A4203">
        <f t="shared" si="450"/>
        <v>3334</v>
      </c>
      <c r="B4203">
        <f t="shared" si="451"/>
        <v>83</v>
      </c>
      <c r="C4203" s="10" t="str">
        <f>IF(B4203=B4202," ",(LOOKUP(B4203,'Co List'!$A$3:$A$362,'Co List'!$B$3:$B$362)))</f>
        <v xml:space="preserve"> </v>
      </c>
      <c r="D4203" s="8" t="s">
        <v>381</v>
      </c>
      <c r="E4203">
        <v>0</v>
      </c>
      <c r="F4203">
        <v>0</v>
      </c>
      <c r="G4203">
        <v>0</v>
      </c>
      <c r="H4203">
        <v>0</v>
      </c>
    </row>
    <row r="4204" spans="1:8" ht="15" x14ac:dyDescent="0.25">
      <c r="A4204">
        <f t="shared" si="450"/>
        <v>3335</v>
      </c>
      <c r="B4204">
        <f t="shared" si="451"/>
        <v>83</v>
      </c>
      <c r="C4204" s="10" t="str">
        <f>IF(B4204=B4203," ",(LOOKUP(B4204,'Co List'!$A$3:$A$362,'Co List'!$B$3:$B$362)))</f>
        <v xml:space="preserve"> </v>
      </c>
      <c r="D4204" s="8" t="s">
        <v>382</v>
      </c>
      <c r="E4204">
        <v>0</v>
      </c>
      <c r="F4204">
        <v>0</v>
      </c>
      <c r="G4204">
        <v>0</v>
      </c>
      <c r="H4204">
        <v>0</v>
      </c>
    </row>
    <row r="4205" spans="1:8" ht="15" x14ac:dyDescent="0.25">
      <c r="A4205">
        <f t="shared" si="450"/>
        <v>3336</v>
      </c>
      <c r="B4205">
        <f t="shared" si="451"/>
        <v>83</v>
      </c>
      <c r="C4205" s="10" t="str">
        <f>IF(B4205=B4204," ",(LOOKUP(B4205,'Co List'!$A$3:$A$362,'Co List'!$B$3:$B$362)))</f>
        <v xml:space="preserve"> </v>
      </c>
      <c r="D4205" s="8" t="s">
        <v>383</v>
      </c>
      <c r="E4205">
        <v>0</v>
      </c>
      <c r="F4205">
        <v>0</v>
      </c>
      <c r="G4205">
        <v>0</v>
      </c>
      <c r="H4205">
        <v>0</v>
      </c>
    </row>
    <row r="4206" spans="1:8" x14ac:dyDescent="0.2">
      <c r="A4206">
        <f t="shared" si="450"/>
        <v>3337</v>
      </c>
      <c r="B4206">
        <f t="shared" si="451"/>
        <v>83</v>
      </c>
      <c r="C4206" s="10" t="str">
        <f>IF(B4206=B4205," ",(LOOKUP(B4206,'Co List'!$A$3:$A$362,'Co List'!$B$3:$B$362)))</f>
        <v xml:space="preserve"> </v>
      </c>
      <c r="D4206" s="6" t="s">
        <v>384</v>
      </c>
      <c r="E4206">
        <v>0</v>
      </c>
      <c r="F4206">
        <v>0</v>
      </c>
      <c r="G4206">
        <v>0</v>
      </c>
      <c r="H4206">
        <v>0</v>
      </c>
    </row>
    <row r="4207" spans="1:8" x14ac:dyDescent="0.2">
      <c r="A4207">
        <f t="shared" si="450"/>
        <v>3338</v>
      </c>
      <c r="B4207">
        <f t="shared" si="451"/>
        <v>83</v>
      </c>
      <c r="C4207" s="10" t="str">
        <f>IF(B4207=B4206," ",(LOOKUP(B4207,'Co List'!$A$3:$A$362,'Co List'!$B$3:$B$362)))</f>
        <v xml:space="preserve"> </v>
      </c>
      <c r="D4207" s="6" t="s">
        <v>385</v>
      </c>
      <c r="E4207">
        <v>0</v>
      </c>
      <c r="F4207">
        <v>0</v>
      </c>
      <c r="G4207">
        <v>0</v>
      </c>
      <c r="H4207">
        <v>0</v>
      </c>
    </row>
    <row r="4208" spans="1:8" x14ac:dyDescent="0.2">
      <c r="A4208">
        <f t="shared" si="450"/>
        <v>3339</v>
      </c>
      <c r="B4208">
        <f t="shared" si="451"/>
        <v>83</v>
      </c>
      <c r="C4208" s="10" t="str">
        <f>IF(B4208=B4207," ",(LOOKUP(B4208,'Co List'!$A$3:$A$362,'Co List'!$B$3:$B$362)))</f>
        <v xml:space="preserve"> </v>
      </c>
      <c r="D4208" s="6" t="s">
        <v>386</v>
      </c>
      <c r="E4208">
        <v>0</v>
      </c>
      <c r="F4208">
        <v>0</v>
      </c>
      <c r="G4208">
        <v>0</v>
      </c>
      <c r="H4208">
        <v>0</v>
      </c>
    </row>
    <row r="4209" spans="1:8" x14ac:dyDescent="0.2">
      <c r="A4209">
        <f t="shared" si="450"/>
        <v>3340</v>
      </c>
      <c r="B4209">
        <f t="shared" si="451"/>
        <v>83</v>
      </c>
      <c r="C4209" s="10" t="str">
        <f>IF(B4209=B4208," ",(LOOKUP(B4209,'Co List'!$A$3:$A$362,'Co List'!$B$3:$B$362)))</f>
        <v xml:space="preserve"> </v>
      </c>
      <c r="D4209" s="6" t="s">
        <v>387</v>
      </c>
      <c r="E4209">
        <v>0</v>
      </c>
      <c r="F4209">
        <v>0</v>
      </c>
      <c r="G4209">
        <v>0</v>
      </c>
      <c r="H4209">
        <v>0</v>
      </c>
    </row>
    <row r="4210" spans="1:8" x14ac:dyDescent="0.2">
      <c r="A4210">
        <f t="shared" si="450"/>
        <v>3341</v>
      </c>
      <c r="B4210">
        <f t="shared" si="451"/>
        <v>83</v>
      </c>
      <c r="C4210" s="10" t="str">
        <f>IF(B4210=B4209," ",(LOOKUP(B4210,'Co List'!$A$3:$A$362,'Co List'!$B$3:$B$362)))</f>
        <v xml:space="preserve"> </v>
      </c>
      <c r="D4210" s="6" t="s">
        <v>388</v>
      </c>
      <c r="E4210">
        <v>0</v>
      </c>
      <c r="F4210">
        <v>0</v>
      </c>
      <c r="G4210">
        <v>0</v>
      </c>
      <c r="H4210">
        <v>0</v>
      </c>
    </row>
    <row r="4211" spans="1:8" x14ac:dyDescent="0.2">
      <c r="A4211">
        <f t="shared" si="450"/>
        <v>3342</v>
      </c>
      <c r="B4211">
        <f t="shared" si="451"/>
        <v>83</v>
      </c>
      <c r="C4211" s="10" t="str">
        <f>IF(B4211=B4210," ",(LOOKUP(B4211,'Co List'!$A$3:$A$362,'Co List'!$B$3:$B$362)))</f>
        <v xml:space="preserve"> </v>
      </c>
      <c r="D4211" s="6" t="s">
        <v>389</v>
      </c>
      <c r="E4211">
        <v>0</v>
      </c>
      <c r="F4211">
        <v>0</v>
      </c>
      <c r="G4211">
        <v>0</v>
      </c>
      <c r="H4211">
        <v>0</v>
      </c>
    </row>
    <row r="4212" spans="1:8" x14ac:dyDescent="0.2">
      <c r="A4212">
        <f t="shared" si="450"/>
        <v>3343</v>
      </c>
      <c r="B4212">
        <f t="shared" si="451"/>
        <v>83</v>
      </c>
      <c r="C4212" s="10" t="str">
        <f>IF(B4212=B4211," ",(LOOKUP(B4212,'Co List'!$A$3:$A$362,'Co List'!$B$3:$B$362)))</f>
        <v xml:space="preserve"> </v>
      </c>
      <c r="D4212" s="6" t="s">
        <v>390</v>
      </c>
      <c r="E4212">
        <v>0</v>
      </c>
      <c r="F4212">
        <v>0</v>
      </c>
      <c r="G4212">
        <v>0</v>
      </c>
      <c r="H4212">
        <v>0</v>
      </c>
    </row>
    <row r="4213" spans="1:8" x14ac:dyDescent="0.2">
      <c r="A4213">
        <f t="shared" si="450"/>
        <v>3344</v>
      </c>
      <c r="B4213">
        <f t="shared" si="451"/>
        <v>83</v>
      </c>
      <c r="C4213" s="10" t="str">
        <f>IF(B4213=B4212," ",(LOOKUP(B4213,'Co List'!$A$3:$A$362,'Co List'!$B$3:$B$362)))</f>
        <v xml:space="preserve"> </v>
      </c>
      <c r="D4213" s="6" t="s">
        <v>391</v>
      </c>
      <c r="E4213">
        <v>0</v>
      </c>
      <c r="F4213">
        <v>0</v>
      </c>
      <c r="G4213">
        <v>0</v>
      </c>
      <c r="H4213">
        <v>0</v>
      </c>
    </row>
    <row r="4214" spans="1:8" x14ac:dyDescent="0.2">
      <c r="A4214">
        <f t="shared" si="450"/>
        <v>3345</v>
      </c>
      <c r="B4214">
        <f t="shared" si="451"/>
        <v>83</v>
      </c>
      <c r="C4214" s="10" t="str">
        <f>IF(B4214=B4213," ",(LOOKUP(B4214,'Co List'!$A$3:$A$362,'Co List'!$B$3:$B$362)))</f>
        <v xml:space="preserve"> </v>
      </c>
      <c r="D4214" s="6" t="s">
        <v>392</v>
      </c>
      <c r="E4214">
        <v>0</v>
      </c>
      <c r="F4214">
        <v>0</v>
      </c>
      <c r="G4214">
        <v>0</v>
      </c>
      <c r="H4214">
        <v>0</v>
      </c>
    </row>
    <row r="4215" spans="1:8" x14ac:dyDescent="0.2">
      <c r="A4215">
        <f t="shared" si="450"/>
        <v>3346</v>
      </c>
      <c r="B4215">
        <f t="shared" si="451"/>
        <v>83</v>
      </c>
      <c r="C4215" s="10" t="str">
        <f>IF(B4215=B4214," ",(LOOKUP(B4215,'Co List'!$A$3:$A$362,'Co List'!$B$3:$B$362)))</f>
        <v xml:space="preserve"> </v>
      </c>
      <c r="D4215" s="6" t="s">
        <v>393</v>
      </c>
      <c r="E4215">
        <v>0</v>
      </c>
      <c r="F4215">
        <v>0</v>
      </c>
      <c r="G4215">
        <v>0</v>
      </c>
      <c r="H4215">
        <v>0</v>
      </c>
    </row>
    <row r="4216" spans="1:8" ht="15" x14ac:dyDescent="0.25">
      <c r="A4216">
        <f t="shared" si="450"/>
        <v>3347</v>
      </c>
      <c r="B4216">
        <f t="shared" si="451"/>
        <v>83</v>
      </c>
      <c r="C4216" s="10" t="str">
        <f>IF(B4216=B4215," ",(LOOKUP(B4216,'Co List'!$A$3:$A$362,'Co List'!$B$3:$B$362)))</f>
        <v xml:space="preserve"> </v>
      </c>
      <c r="D4216" s="8" t="s">
        <v>394</v>
      </c>
      <c r="E4216">
        <v>0</v>
      </c>
      <c r="F4216">
        <v>0</v>
      </c>
      <c r="G4216">
        <v>0</v>
      </c>
      <c r="H4216">
        <v>0</v>
      </c>
    </row>
    <row r="4217" spans="1:8" ht="15" x14ac:dyDescent="0.25">
      <c r="A4217">
        <f t="shared" si="450"/>
        <v>3348</v>
      </c>
      <c r="B4217">
        <f t="shared" si="451"/>
        <v>83</v>
      </c>
      <c r="C4217" s="10" t="str">
        <f>IF(B4217=B4216," ",(LOOKUP(B4217,'Co List'!$A$3:$A$362,'Co List'!$B$3:$B$362)))</f>
        <v xml:space="preserve"> </v>
      </c>
      <c r="D4217" s="8" t="s">
        <v>395</v>
      </c>
      <c r="E4217">
        <v>0</v>
      </c>
      <c r="F4217">
        <v>0</v>
      </c>
      <c r="G4217">
        <v>0</v>
      </c>
      <c r="H4217">
        <v>0</v>
      </c>
    </row>
    <row r="4218" spans="1:8" ht="15" x14ac:dyDescent="0.25">
      <c r="A4218">
        <f t="shared" si="450"/>
        <v>3349</v>
      </c>
      <c r="B4218">
        <f t="shared" si="451"/>
        <v>83</v>
      </c>
      <c r="C4218" s="10" t="str">
        <f>IF(B4218=B4217," ",(LOOKUP(B4218,'Co List'!$A$3:$A$362,'Co List'!$B$3:$B$362)))</f>
        <v xml:space="preserve"> </v>
      </c>
      <c r="D4218" s="8" t="s">
        <v>396</v>
      </c>
      <c r="E4218">
        <v>37875.716999999997</v>
      </c>
      <c r="F4218">
        <v>36922</v>
      </c>
      <c r="G4218">
        <v>48724</v>
      </c>
      <c r="H4218">
        <v>18448</v>
      </c>
    </row>
    <row r="4219" spans="1:8" x14ac:dyDescent="0.2">
      <c r="A4219">
        <f t="shared" si="450"/>
        <v>3350</v>
      </c>
      <c r="B4219">
        <f t="shared" si="451"/>
        <v>83</v>
      </c>
      <c r="C4219" s="10" t="str">
        <f>IF(B4219=B4218," ",(LOOKUP(B4219,'Co List'!$A$3:$A$362,'Co List'!$B$3:$B$362)))</f>
        <v xml:space="preserve"> </v>
      </c>
      <c r="D4219" s="6" t="s">
        <v>397</v>
      </c>
      <c r="E4219">
        <v>25702.805</v>
      </c>
      <c r="F4219">
        <v>27070</v>
      </c>
      <c r="G4219">
        <v>43022</v>
      </c>
      <c r="H4219">
        <v>17889</v>
      </c>
    </row>
    <row r="4220" spans="1:8" x14ac:dyDescent="0.2">
      <c r="A4220">
        <f t="shared" si="450"/>
        <v>3351</v>
      </c>
      <c r="B4220">
        <f t="shared" si="451"/>
        <v>83</v>
      </c>
      <c r="C4220" s="10" t="str">
        <f>IF(B4220=B4219," ",(LOOKUP(B4220,'Co List'!$A$3:$A$362,'Co List'!$B$3:$B$362)))</f>
        <v xml:space="preserve"> </v>
      </c>
      <c r="D4220" s="6" t="s">
        <v>398</v>
      </c>
      <c r="E4220">
        <v>12172.912</v>
      </c>
      <c r="F4220">
        <v>9852</v>
      </c>
      <c r="G4220">
        <v>5702</v>
      </c>
      <c r="H4220">
        <v>559</v>
      </c>
    </row>
    <row r="4221" spans="1:8" x14ac:dyDescent="0.2">
      <c r="A4221">
        <f t="shared" si="450"/>
        <v>3352</v>
      </c>
      <c r="B4221">
        <f t="shared" si="451"/>
        <v>83</v>
      </c>
      <c r="C4221" s="10" t="str">
        <f>IF(B4221=B4220," ",(LOOKUP(B4221,'Co List'!$A$3:$A$362,'Co List'!$B$3:$B$362)))</f>
        <v xml:space="preserve"> </v>
      </c>
      <c r="D4221" s="6" t="s">
        <v>399</v>
      </c>
      <c r="E4221">
        <v>0</v>
      </c>
      <c r="F4221">
        <v>0</v>
      </c>
      <c r="G4221">
        <v>0</v>
      </c>
      <c r="H4221">
        <v>0</v>
      </c>
    </row>
    <row r="4222" spans="1:8" x14ac:dyDescent="0.2">
      <c r="A4222">
        <f t="shared" si="450"/>
        <v>3353</v>
      </c>
      <c r="B4222">
        <f t="shared" si="451"/>
        <v>83</v>
      </c>
      <c r="C4222" s="10" t="str">
        <f>IF(B4222=B4221," ",(LOOKUP(B4222,'Co List'!$A$3:$A$362,'Co List'!$B$3:$B$362)))</f>
        <v xml:space="preserve"> </v>
      </c>
      <c r="D4222" s="6" t="s">
        <v>400</v>
      </c>
      <c r="E4222">
        <v>0</v>
      </c>
      <c r="F4222">
        <v>0</v>
      </c>
      <c r="G4222">
        <v>0</v>
      </c>
      <c r="H4222">
        <v>0</v>
      </c>
    </row>
    <row r="4223" spans="1:8" x14ac:dyDescent="0.2">
      <c r="A4223">
        <f t="shared" si="450"/>
        <v>3354</v>
      </c>
      <c r="B4223">
        <f t="shared" si="451"/>
        <v>83</v>
      </c>
      <c r="C4223" s="10" t="str">
        <f>IF(B4223=B4222," ",(LOOKUP(B4223,'Co List'!$A$3:$A$362,'Co List'!$B$3:$B$362)))</f>
        <v xml:space="preserve"> </v>
      </c>
      <c r="D4223" s="6" t="s">
        <v>401</v>
      </c>
      <c r="E4223">
        <v>10.255419195</v>
      </c>
      <c r="F4223">
        <v>12.28978</v>
      </c>
      <c r="G4223">
        <v>23.490012</v>
      </c>
      <c r="H4223">
        <v>12.307632</v>
      </c>
    </row>
    <row r="4224" spans="1:8" x14ac:dyDescent="0.2">
      <c r="A4224">
        <f t="shared" si="450"/>
        <v>3355</v>
      </c>
      <c r="B4224">
        <f t="shared" si="451"/>
        <v>83</v>
      </c>
      <c r="C4224" s="10" t="str">
        <f>IF(B4224=B4223," ",(LOOKUP(B4224,'Co List'!$A$3:$A$362,'Co List'!$B$3:$B$362)))</f>
        <v xml:space="preserve"> </v>
      </c>
      <c r="D4224" s="6" t="s">
        <v>402</v>
      </c>
      <c r="E4224">
        <v>7.8758740640000005</v>
      </c>
      <c r="F4224">
        <v>7.6648560000000003</v>
      </c>
      <c r="G4224">
        <v>6.528789999999999</v>
      </c>
      <c r="H4224">
        <v>0.74626499999999996</v>
      </c>
    </row>
    <row r="4225" spans="1:16" x14ac:dyDescent="0.2">
      <c r="A4225">
        <f t="shared" si="450"/>
        <v>3356</v>
      </c>
      <c r="B4225">
        <f t="shared" si="451"/>
        <v>83</v>
      </c>
      <c r="C4225" s="10" t="str">
        <f>IF(B4225=B4224," ",(LOOKUP(B4225,'Co List'!$A$3:$A$362,'Co List'!$B$3:$B$362)))</f>
        <v xml:space="preserve"> </v>
      </c>
      <c r="D4225" s="6" t="s">
        <v>403</v>
      </c>
      <c r="E4225">
        <v>0</v>
      </c>
      <c r="F4225">
        <v>0</v>
      </c>
      <c r="G4225">
        <v>0</v>
      </c>
      <c r="H4225">
        <v>0</v>
      </c>
    </row>
    <row r="4226" spans="1:16" x14ac:dyDescent="0.2">
      <c r="A4226">
        <f t="shared" si="450"/>
        <v>3357</v>
      </c>
      <c r="B4226">
        <f t="shared" si="451"/>
        <v>83</v>
      </c>
      <c r="C4226" s="10" t="str">
        <f>IF(B4226=B4225," ",(LOOKUP(B4226,'Co List'!$A$3:$A$362,'Co List'!$B$3:$B$362)))</f>
        <v xml:space="preserve"> </v>
      </c>
      <c r="D4226" s="6" t="s">
        <v>404</v>
      </c>
      <c r="E4226" s="11">
        <v>18.131293259</v>
      </c>
      <c r="F4226" s="11">
        <v>19.954636000000001</v>
      </c>
      <c r="G4226" s="11">
        <v>30.018802000000001</v>
      </c>
      <c r="H4226" s="11">
        <v>13.053896999999999</v>
      </c>
    </row>
    <row r="4227" spans="1:16" x14ac:dyDescent="0.2">
      <c r="A4227">
        <f t="shared" si="450"/>
        <v>3358</v>
      </c>
      <c r="B4227">
        <f t="shared" si="451"/>
        <v>83</v>
      </c>
      <c r="C4227" s="10" t="str">
        <f>IF(B4227=B4226," ",(LOOKUP(B4227,'Co List'!$A$3:$A$362,'Co List'!$B$3:$B$362)))</f>
        <v xml:space="preserve"> </v>
      </c>
      <c r="D4227" s="6" t="s">
        <v>405</v>
      </c>
      <c r="E4227">
        <v>132.93</v>
      </c>
      <c r="F4227">
        <v>185.26</v>
      </c>
      <c r="G4227">
        <v>249.3</v>
      </c>
      <c r="H4227">
        <v>103.72</v>
      </c>
    </row>
    <row r="4228" spans="1:16" x14ac:dyDescent="0.2">
      <c r="A4228">
        <f t="shared" si="450"/>
        <v>3359</v>
      </c>
      <c r="B4228">
        <f t="shared" si="451"/>
        <v>83</v>
      </c>
      <c r="C4228" s="10" t="str">
        <f>IF(B4228=B4227," ",(LOOKUP(B4228,'Co List'!$A$3:$A$362,'Co List'!$B$3:$B$362)))</f>
        <v xml:space="preserve"> </v>
      </c>
      <c r="D4228" s="6" t="s">
        <v>406</v>
      </c>
      <c r="E4228">
        <v>16.38</v>
      </c>
      <c r="F4228">
        <v>31.91</v>
      </c>
      <c r="G4228">
        <v>-0.06</v>
      </c>
      <c r="H4228">
        <v>14.31</v>
      </c>
    </row>
    <row r="4229" spans="1:16" x14ac:dyDescent="0.2">
      <c r="A4229">
        <f t="shared" ref="A4229:A4292" si="456">IF(A4228&gt;0,A4228+1,(IF($C$1=C4229,1,0)))</f>
        <v>3360</v>
      </c>
      <c r="B4229">
        <f t="shared" ref="B4229:B4292" si="457">IF(D4229=$D$3,B4228+1,B4228)</f>
        <v>83</v>
      </c>
      <c r="C4229" s="10" t="str">
        <f>IF(B4229=B4228," ",(LOOKUP(B4229,'Co List'!$A$3:$A$362,'Co List'!$B$3:$B$362)))</f>
        <v xml:space="preserve"> </v>
      </c>
      <c r="D4229" s="6" t="s">
        <v>407</v>
      </c>
      <c r="E4229" s="11">
        <v>-3.21</v>
      </c>
      <c r="F4229" s="11">
        <v>11.73</v>
      </c>
      <c r="G4229" s="11">
        <v>-30.87</v>
      </c>
      <c r="H4229" s="11">
        <v>4.6399999999999997</v>
      </c>
    </row>
    <row r="4230" spans="1:16" x14ac:dyDescent="0.2">
      <c r="A4230">
        <f t="shared" si="456"/>
        <v>3361</v>
      </c>
      <c r="B4230">
        <f t="shared" si="457"/>
        <v>83</v>
      </c>
      <c r="C4230" s="10" t="str">
        <f>IF(B4230=B4229," ",(LOOKUP(B4230,'Co List'!$A$3:$A$362,'Co List'!$B$3:$B$362)))</f>
        <v xml:space="preserve"> </v>
      </c>
      <c r="D4230" s="6" t="s">
        <v>408</v>
      </c>
      <c r="E4230">
        <v>23.09</v>
      </c>
      <c r="F4230">
        <v>23.093900000000001</v>
      </c>
      <c r="G4230">
        <v>45.323300000000003</v>
      </c>
      <c r="H4230">
        <v>45.323300000000003</v>
      </c>
    </row>
    <row r="4231" spans="1:16" x14ac:dyDescent="0.2">
      <c r="A4231">
        <f t="shared" si="456"/>
        <v>3362</v>
      </c>
      <c r="B4231">
        <f t="shared" si="457"/>
        <v>83</v>
      </c>
      <c r="C4231" s="10" t="str">
        <f>IF(B4231=B4230," ",(LOOKUP(B4231,'Co List'!$A$3:$A$362,'Co List'!$B$3:$B$362)))</f>
        <v xml:space="preserve"> </v>
      </c>
      <c r="D4231" s="6" t="s">
        <v>409</v>
      </c>
      <c r="E4231">
        <v>18.07</v>
      </c>
      <c r="F4231">
        <v>19.829999999999998</v>
      </c>
      <c r="G4231">
        <v>30.93</v>
      </c>
      <c r="H4231">
        <v>14.01</v>
      </c>
    </row>
    <row r="4232" spans="1:16" x14ac:dyDescent="0.2">
      <c r="A4232">
        <f t="shared" si="456"/>
        <v>3363</v>
      </c>
      <c r="B4232">
        <f t="shared" si="457"/>
        <v>83</v>
      </c>
      <c r="C4232" s="10" t="str">
        <f>IF(B4232=B4231," ",(LOOKUP(B4232,'Co List'!$A$3:$A$362,'Co List'!$B$3:$B$362)))</f>
        <v xml:space="preserve"> </v>
      </c>
      <c r="D4232" s="6" t="s">
        <v>410</v>
      </c>
      <c r="E4232">
        <v>18.131293259</v>
      </c>
      <c r="F4232">
        <v>19.954636000000001</v>
      </c>
      <c r="G4232">
        <v>30.018802000000001</v>
      </c>
      <c r="H4232">
        <v>13.053896999999999</v>
      </c>
    </row>
    <row r="4233" spans="1:16" x14ac:dyDescent="0.2">
      <c r="A4233">
        <f t="shared" si="456"/>
        <v>3364</v>
      </c>
      <c r="B4233">
        <f t="shared" si="457"/>
        <v>83</v>
      </c>
      <c r="C4233" s="10" t="str">
        <f>IF(B4233=B4232," ",(LOOKUP(B4233,'Co List'!$A$3:$A$362,'Co List'!$B$3:$B$362)))</f>
        <v xml:space="preserve"> </v>
      </c>
      <c r="D4233" s="6" t="s">
        <v>411</v>
      </c>
      <c r="E4233">
        <v>18.131293259</v>
      </c>
      <c r="F4233">
        <v>19.954636000000001</v>
      </c>
      <c r="G4233">
        <v>30.018802000000001</v>
      </c>
      <c r="H4233">
        <v>13.053896999999999</v>
      </c>
    </row>
    <row r="4234" spans="1:16" x14ac:dyDescent="0.2">
      <c r="A4234">
        <f t="shared" si="456"/>
        <v>3365</v>
      </c>
      <c r="B4234">
        <f t="shared" si="457"/>
        <v>83</v>
      </c>
      <c r="C4234" s="10" t="str">
        <f>IF(B4234=B4233," ",(LOOKUP(B4234,'Co List'!$A$3:$A$362,'Co List'!$B$3:$B$362)))</f>
        <v xml:space="preserve"> </v>
      </c>
      <c r="D4234" s="6" t="s">
        <v>412</v>
      </c>
      <c r="E4234">
        <v>6.1293258999999267E-2</v>
      </c>
      <c r="F4234">
        <v>0.12463600000000241</v>
      </c>
      <c r="G4234">
        <v>-0.91119799999999884</v>
      </c>
      <c r="H4234">
        <v>-0.95610300000000059</v>
      </c>
    </row>
    <row r="4235" spans="1:16" ht="13.5" thickBot="1" x14ac:dyDescent="0.25">
      <c r="A4235">
        <f t="shared" si="456"/>
        <v>3366</v>
      </c>
      <c r="B4235">
        <f t="shared" si="457"/>
        <v>83</v>
      </c>
      <c r="C4235" s="10" t="str">
        <f>IF(B4235=B4234," ",(LOOKUP(B4235,'Co List'!$A$3:$A$362,'Co List'!$B$3:$B$362)))</f>
        <v xml:space="preserve"> </v>
      </c>
      <c r="D4235" s="9" t="s">
        <v>413</v>
      </c>
      <c r="E4235">
        <v>12</v>
      </c>
      <c r="F4235">
        <v>12</v>
      </c>
      <c r="G4235">
        <v>18</v>
      </c>
      <c r="H4235">
        <v>6</v>
      </c>
    </row>
    <row r="4236" spans="1:16" ht="15" x14ac:dyDescent="0.25">
      <c r="A4236">
        <f t="shared" si="456"/>
        <v>3367</v>
      </c>
      <c r="B4236">
        <f t="shared" si="457"/>
        <v>84</v>
      </c>
      <c r="C4236" s="10" t="str">
        <f>IF(B4236=B4235," ",(LOOKUP(B4236,'Co List'!$A$3:$A$362,'Co List'!$B$3:$B$362)))</f>
        <v>CIPLA</v>
      </c>
      <c r="D4236" s="4" t="s">
        <v>362</v>
      </c>
      <c r="E4236">
        <v>56.49900575342734</v>
      </c>
      <c r="F4236">
        <v>66.118444057840804</v>
      </c>
      <c r="G4236">
        <v>66.298539303951799</v>
      </c>
      <c r="H4236">
        <v>65.496428207354995</v>
      </c>
      <c r="J4236">
        <f t="shared" ref="J4236" si="458">COUNTIF(E4278:H4278,0)</f>
        <v>0</v>
      </c>
      <c r="K4236">
        <f>SUM(E4236:H4236)/(4-J4236)</f>
        <v>63.603104330643731</v>
      </c>
      <c r="L4236">
        <f>SUM(E4246:H4246)/(4-J4236)</f>
        <v>181031.99971248556</v>
      </c>
      <c r="M4236">
        <f>E4246</f>
        <v>132800.679038879</v>
      </c>
      <c r="N4236">
        <f t="shared" ref="N4236" si="459">F4246</f>
        <v>205459.21383338392</v>
      </c>
      <c r="O4236">
        <f t="shared" ref="O4236" si="460">G4246</f>
        <v>196937.15164417043</v>
      </c>
      <c r="P4236">
        <f t="shared" ref="P4236" si="461">H4246</f>
        <v>188930.95433350888</v>
      </c>
    </row>
    <row r="4237" spans="1:16" x14ac:dyDescent="0.2">
      <c r="A4237">
        <f t="shared" si="456"/>
        <v>3368</v>
      </c>
      <c r="B4237">
        <f t="shared" si="457"/>
        <v>84</v>
      </c>
      <c r="C4237" s="10" t="str">
        <f>IF(B4237=B4236," ",(LOOKUP(B4237,'Co List'!$A$3:$A$362,'Co List'!$B$3:$B$362)))</f>
        <v xml:space="preserve"> </v>
      </c>
      <c r="D4237" s="6" t="s">
        <v>364</v>
      </c>
      <c r="E4237">
        <v>3.1196649999999999</v>
      </c>
      <c r="F4237">
        <v>3.1196650000000004</v>
      </c>
      <c r="G4237">
        <v>3.1196649999999999</v>
      </c>
      <c r="H4237">
        <v>3.1196649999999999</v>
      </c>
    </row>
    <row r="4238" spans="1:16" x14ac:dyDescent="0.2">
      <c r="A4238">
        <f t="shared" si="456"/>
        <v>3369</v>
      </c>
      <c r="B4238">
        <f t="shared" si="457"/>
        <v>84</v>
      </c>
      <c r="C4238" s="10" t="str">
        <f>IF(B4238=B4237," ",(LOOKUP(B4238,'Co List'!$A$3:$A$362,'Co List'!$B$3:$B$362)))</f>
        <v xml:space="preserve"> </v>
      </c>
      <c r="D4238" s="6" t="s">
        <v>365</v>
      </c>
      <c r="E4238">
        <v>0.75934085226421066</v>
      </c>
      <c r="F4238">
        <v>0.78152690912049827</v>
      </c>
      <c r="G4238">
        <v>0.77938217297121282</v>
      </c>
      <c r="H4238">
        <v>0.78345354561392344</v>
      </c>
    </row>
    <row r="4239" spans="1:16" x14ac:dyDescent="0.2">
      <c r="A4239">
        <f t="shared" si="456"/>
        <v>3370</v>
      </c>
      <c r="B4239">
        <f t="shared" si="457"/>
        <v>84</v>
      </c>
      <c r="C4239" s="10" t="str">
        <f>IF(B4239=B4238," ",(LOOKUP(B4239,'Co List'!$A$3:$A$362,'Co List'!$B$3:$B$362)))</f>
        <v xml:space="preserve"> </v>
      </c>
      <c r="D4239" s="7" t="s">
        <v>366</v>
      </c>
      <c r="E4239">
        <v>2.4778465056363066</v>
      </c>
      <c r="F4239">
        <v>3.245242349001261</v>
      </c>
      <c r="G4239">
        <v>2.8224600737251224</v>
      </c>
      <c r="H4239">
        <v>2.3033562574643689</v>
      </c>
    </row>
    <row r="4240" spans="1:16" x14ac:dyDescent="0.2">
      <c r="A4240">
        <f t="shared" si="456"/>
        <v>3371</v>
      </c>
      <c r="B4240">
        <f t="shared" si="457"/>
        <v>84</v>
      </c>
      <c r="C4240" s="10" t="str">
        <f>IF(B4240=B4239," ",(LOOKUP(B4240,'Co List'!$A$3:$A$362,'Co List'!$B$3:$B$362)))</f>
        <v xml:space="preserve"> </v>
      </c>
      <c r="D4240" s="6" t="s">
        <v>367</v>
      </c>
      <c r="E4240">
        <v>12279.418121191966</v>
      </c>
      <c r="F4240">
        <v>21393.310408623991</v>
      </c>
      <c r="G4240">
        <v>17521.72244956853</v>
      </c>
      <c r="H4240">
        <v>12535.976427301848</v>
      </c>
    </row>
    <row r="4241" spans="1:8" x14ac:dyDescent="0.2">
      <c r="A4241">
        <f t="shared" si="456"/>
        <v>3372</v>
      </c>
      <c r="B4241">
        <f t="shared" si="457"/>
        <v>84</v>
      </c>
      <c r="C4241" s="10" t="str">
        <f>IF(B4241=B4240," ",(LOOKUP(B4241,'Co List'!$A$3:$A$362,'Co List'!$B$3:$B$362)))</f>
        <v xml:space="preserve"> </v>
      </c>
      <c r="D4241" s="6" t="s">
        <v>368</v>
      </c>
      <c r="E4241">
        <v>8.2700634598878428E-2</v>
      </c>
      <c r="F4241">
        <v>0.12794819643379243</v>
      </c>
      <c r="G4241">
        <v>0.1226411456247169</v>
      </c>
      <c r="H4241">
        <v>0.11765534582980998</v>
      </c>
    </row>
    <row r="4242" spans="1:8" x14ac:dyDescent="0.2">
      <c r="A4242">
        <f t="shared" si="456"/>
        <v>3373</v>
      </c>
      <c r="B4242">
        <f t="shared" si="457"/>
        <v>84</v>
      </c>
      <c r="C4242" s="10" t="str">
        <f>IF(B4242=B4241," ",(LOOKUP(B4242,'Co List'!$A$3:$A$362,'Co List'!$B$3:$B$362)))</f>
        <v xml:space="preserve"> </v>
      </c>
      <c r="D4242" s="6" t="s">
        <v>369</v>
      </c>
      <c r="E4242">
        <v>9.3640964214159581</v>
      </c>
      <c r="F4242">
        <v>14.547432900957554</v>
      </c>
      <c r="G4242">
        <v>11.382597658261108</v>
      </c>
      <c r="H4242">
        <v>8.0455379634159989</v>
      </c>
    </row>
    <row r="4243" spans="1:8" x14ac:dyDescent="0.2">
      <c r="A4243">
        <f t="shared" si="456"/>
        <v>3374</v>
      </c>
      <c r="B4243">
        <f t="shared" si="457"/>
        <v>84</v>
      </c>
      <c r="C4243" s="10" t="str">
        <f>IF(B4243=B4242," ",(LOOKUP(B4243,'Co List'!$A$3:$A$362,'Co List'!$B$3:$B$362)))</f>
        <v xml:space="preserve"> </v>
      </c>
      <c r="D4243" s="6" t="s">
        <v>370</v>
      </c>
      <c r="E4243">
        <v>0</v>
      </c>
      <c r="F4243">
        <v>0</v>
      </c>
      <c r="G4243">
        <v>0</v>
      </c>
      <c r="H4243">
        <v>0</v>
      </c>
    </row>
    <row r="4244" spans="1:8" x14ac:dyDescent="0.2">
      <c r="A4244">
        <f t="shared" si="456"/>
        <v>3375</v>
      </c>
      <c r="B4244">
        <f t="shared" si="457"/>
        <v>84</v>
      </c>
      <c r="C4244" s="10" t="str">
        <f>IF(B4244=B4243," ",(LOOKUP(B4244,'Co List'!$A$3:$A$362,'Co List'!$B$3:$B$362)))</f>
        <v xml:space="preserve"> </v>
      </c>
      <c r="D4244" s="6" t="s">
        <v>371</v>
      </c>
      <c r="E4244">
        <v>85.138966932423727</v>
      </c>
      <c r="F4244">
        <v>82.737227680514422</v>
      </c>
      <c r="G4244">
        <v>82.160526616719963</v>
      </c>
      <c r="H4244">
        <v>82.555736415678155</v>
      </c>
    </row>
    <row r="4245" spans="1:8" x14ac:dyDescent="0.2">
      <c r="A4245">
        <f t="shared" si="456"/>
        <v>3376</v>
      </c>
      <c r="B4245">
        <f t="shared" si="457"/>
        <v>84</v>
      </c>
      <c r="C4245" s="10" t="str">
        <f>IF(B4245=B4244," ",(LOOKUP(B4245,'Co List'!$A$3:$A$362,'Co List'!$B$3:$B$362)))</f>
        <v xml:space="preserve"> </v>
      </c>
      <c r="D4245" s="6" t="s">
        <v>372</v>
      </c>
      <c r="E4245">
        <v>14.861033067576283</v>
      </c>
      <c r="F4245">
        <v>17.262772319485585</v>
      </c>
      <c r="G4245">
        <v>17.839473383280048</v>
      </c>
      <c r="H4245">
        <v>17.444263584321856</v>
      </c>
    </row>
    <row r="4246" spans="1:8" x14ac:dyDescent="0.2">
      <c r="A4246">
        <f t="shared" si="456"/>
        <v>3377</v>
      </c>
      <c r="B4246">
        <f t="shared" si="457"/>
        <v>84</v>
      </c>
      <c r="C4246" s="10" t="str">
        <f>IF(B4246=B4245," ",(LOOKUP(B4246,'Co List'!$A$3:$A$362,'Co List'!$B$3:$B$362)))</f>
        <v xml:space="preserve"> </v>
      </c>
      <c r="D4246" s="6" t="s">
        <v>373</v>
      </c>
      <c r="E4246">
        <v>132800.679038879</v>
      </c>
      <c r="F4246">
        <v>205459.21383338392</v>
      </c>
      <c r="G4246">
        <v>196937.15164417043</v>
      </c>
      <c r="H4246">
        <v>188930.95433350888</v>
      </c>
    </row>
    <row r="4247" spans="1:8" x14ac:dyDescent="0.2">
      <c r="A4247">
        <f t="shared" si="456"/>
        <v>3378</v>
      </c>
      <c r="B4247">
        <f t="shared" si="457"/>
        <v>84</v>
      </c>
      <c r="C4247" s="10" t="str">
        <f>IF(B4247=B4246," ",(LOOKUP(B4247,'Co List'!$A$3:$A$362,'Co List'!$B$3:$B$362)))</f>
        <v xml:space="preserve"> </v>
      </c>
      <c r="D4247" s="6" t="s">
        <v>374</v>
      </c>
      <c r="E4247">
        <v>132468.19139895227</v>
      </c>
      <c r="F4247">
        <v>204964.48197990714</v>
      </c>
      <c r="G4247">
        <v>196511.78586688562</v>
      </c>
      <c r="H4247">
        <v>188582.7408375513</v>
      </c>
    </row>
    <row r="4248" spans="1:8" x14ac:dyDescent="0.2">
      <c r="A4248">
        <f t="shared" si="456"/>
        <v>3379</v>
      </c>
      <c r="B4248">
        <f t="shared" si="457"/>
        <v>84</v>
      </c>
      <c r="C4248" s="10" t="str">
        <f>IF(B4248=B4247," ",(LOOKUP(B4248,'Co List'!$A$3:$A$362,'Co List'!$B$3:$B$362)))</f>
        <v xml:space="preserve"> </v>
      </c>
      <c r="D4248" s="6" t="s">
        <v>375</v>
      </c>
      <c r="E4248">
        <v>193.85387218415403</v>
      </c>
      <c r="F4248">
        <v>288.4488744016046</v>
      </c>
      <c r="G4248">
        <v>248.00561921473823</v>
      </c>
      <c r="H4248">
        <v>203.02268846153555</v>
      </c>
    </row>
    <row r="4249" spans="1:8" x14ac:dyDescent="0.2">
      <c r="A4249">
        <f t="shared" si="456"/>
        <v>3380</v>
      </c>
      <c r="B4249">
        <f t="shared" si="457"/>
        <v>84</v>
      </c>
      <c r="C4249" s="10" t="str">
        <f>IF(B4249=B4248," ",(LOOKUP(B4249,'Co List'!$A$3:$A$362,'Co List'!$B$3:$B$362)))</f>
        <v xml:space="preserve"> </v>
      </c>
      <c r="D4249" s="6" t="s">
        <v>376</v>
      </c>
      <c r="E4249">
        <v>138.63376774259044</v>
      </c>
      <c r="F4249">
        <v>206.28297907516566</v>
      </c>
      <c r="G4249">
        <v>177.36015807005262</v>
      </c>
      <c r="H4249">
        <v>145.19080749604703</v>
      </c>
    </row>
    <row r="4250" spans="1:8" x14ac:dyDescent="0.2">
      <c r="A4250">
        <f t="shared" si="456"/>
        <v>3381</v>
      </c>
      <c r="B4250">
        <f t="shared" si="457"/>
        <v>84</v>
      </c>
      <c r="C4250" s="10" t="str">
        <f>IF(B4250=B4249," ",(LOOKUP(B4250,'Co List'!$A$3:$A$362,'Co List'!$B$3:$B$362)))</f>
        <v xml:space="preserve"> </v>
      </c>
      <c r="D4250" s="6" t="s">
        <v>377</v>
      </c>
      <c r="E4250">
        <v>113065.12621294534</v>
      </c>
      <c r="F4250">
        <v>169991.25753992182</v>
      </c>
      <c r="G4250">
        <v>161804.60089481878</v>
      </c>
      <c r="H4250">
        <v>155973.34066719684</v>
      </c>
    </row>
    <row r="4251" spans="1:8" ht="15" x14ac:dyDescent="0.25">
      <c r="A4251">
        <f t="shared" si="456"/>
        <v>3382</v>
      </c>
      <c r="B4251">
        <f t="shared" si="457"/>
        <v>84</v>
      </c>
      <c r="C4251" s="10" t="str">
        <f>IF(B4251=B4250," ",(LOOKUP(B4251,'Co List'!$A$3:$A$362,'Co List'!$B$3:$B$362)))</f>
        <v xml:space="preserve"> </v>
      </c>
      <c r="D4251" s="8" t="s">
        <v>378</v>
      </c>
      <c r="E4251">
        <v>74169.47898</v>
      </c>
      <c r="F4251">
        <v>118352.80167000002</v>
      </c>
      <c r="G4251">
        <v>122146.55154</v>
      </c>
      <c r="H4251">
        <v>127798.69985999999</v>
      </c>
    </row>
    <row r="4252" spans="1:8" ht="15" x14ac:dyDescent="0.25">
      <c r="A4252">
        <f t="shared" si="456"/>
        <v>3383</v>
      </c>
      <c r="B4252">
        <f t="shared" si="457"/>
        <v>84</v>
      </c>
      <c r="C4252" s="10" t="str">
        <f>IF(B4252=B4251," ",(LOOKUP(B4252,'Co List'!$A$3:$A$362,'Co List'!$B$3:$B$362)))</f>
        <v xml:space="preserve"> </v>
      </c>
      <c r="D4252" s="8" t="s">
        <v>379</v>
      </c>
      <c r="E4252">
        <v>38895.647232945346</v>
      </c>
      <c r="F4252">
        <v>51638.455869921832</v>
      </c>
      <c r="G4252">
        <v>39658.049354818781</v>
      </c>
      <c r="H4252">
        <v>28174.640807196844</v>
      </c>
    </row>
    <row r="4253" spans="1:8" ht="15" x14ac:dyDescent="0.25">
      <c r="A4253">
        <f t="shared" si="456"/>
        <v>3384</v>
      </c>
      <c r="B4253">
        <f t="shared" si="457"/>
        <v>84</v>
      </c>
      <c r="C4253" s="10" t="str">
        <f>IF(B4253=B4252," ",(LOOKUP(B4253,'Co List'!$A$3:$A$362,'Co List'!$B$3:$B$362)))</f>
        <v xml:space="preserve"> </v>
      </c>
      <c r="D4253" s="8" t="s">
        <v>380</v>
      </c>
      <c r="E4253">
        <v>0</v>
      </c>
      <c r="F4253">
        <v>0</v>
      </c>
      <c r="G4253">
        <v>0</v>
      </c>
      <c r="H4253">
        <v>0</v>
      </c>
    </row>
    <row r="4254" spans="1:8" ht="15" x14ac:dyDescent="0.25">
      <c r="A4254">
        <f t="shared" si="456"/>
        <v>3385</v>
      </c>
      <c r="B4254">
        <f t="shared" si="457"/>
        <v>84</v>
      </c>
      <c r="C4254" s="10" t="str">
        <f>IF(B4254=B4253," ",(LOOKUP(B4254,'Co List'!$A$3:$A$362,'Co List'!$B$3:$B$362)))</f>
        <v xml:space="preserve"> </v>
      </c>
      <c r="D4254" s="8" t="s">
        <v>381</v>
      </c>
      <c r="E4254">
        <v>19735.552825933653</v>
      </c>
      <c r="F4254">
        <v>35467.956293462099</v>
      </c>
      <c r="G4254">
        <v>35132.550749351649</v>
      </c>
      <c r="H4254">
        <v>32957.613666312041</v>
      </c>
    </row>
    <row r="4255" spans="1:8" ht="15" x14ac:dyDescent="0.25">
      <c r="A4255">
        <f t="shared" si="456"/>
        <v>3386</v>
      </c>
      <c r="B4255">
        <f t="shared" si="457"/>
        <v>84</v>
      </c>
      <c r="C4255" s="10" t="str">
        <f>IF(B4255=B4254," ",(LOOKUP(B4255,'Co List'!$A$3:$A$362,'Co List'!$B$3:$B$362)))</f>
        <v xml:space="preserve"> </v>
      </c>
      <c r="D4255" s="8" t="s">
        <v>382</v>
      </c>
      <c r="E4255">
        <v>0</v>
      </c>
      <c r="F4255">
        <v>0</v>
      </c>
      <c r="G4255">
        <v>0</v>
      </c>
      <c r="H4255">
        <v>0</v>
      </c>
    </row>
    <row r="4256" spans="1:8" ht="15" x14ac:dyDescent="0.25">
      <c r="A4256">
        <f t="shared" si="456"/>
        <v>3387</v>
      </c>
      <c r="B4256">
        <f t="shared" si="457"/>
        <v>84</v>
      </c>
      <c r="C4256" s="10" t="str">
        <f>IF(B4256=B4255," ",(LOOKUP(B4256,'Co List'!$A$3:$A$362,'Co List'!$B$3:$B$362)))</f>
        <v xml:space="preserve"> </v>
      </c>
      <c r="D4256" s="8" t="s">
        <v>383</v>
      </c>
      <c r="E4256">
        <v>19735.552825933653</v>
      </c>
      <c r="F4256">
        <v>35467.956293462099</v>
      </c>
      <c r="G4256">
        <v>35132.550749351649</v>
      </c>
      <c r="H4256">
        <v>32957.613666312041</v>
      </c>
    </row>
    <row r="4257" spans="1:8" x14ac:dyDescent="0.2">
      <c r="A4257">
        <f t="shared" si="456"/>
        <v>3388</v>
      </c>
      <c r="B4257">
        <f t="shared" si="457"/>
        <v>84</v>
      </c>
      <c r="C4257" s="10" t="str">
        <f>IF(B4257=B4256," ",(LOOKUP(B4257,'Co List'!$A$3:$A$362,'Co List'!$B$3:$B$362)))</f>
        <v xml:space="preserve"> </v>
      </c>
      <c r="D4257" s="6" t="s">
        <v>384</v>
      </c>
      <c r="E4257">
        <v>0</v>
      </c>
      <c r="F4257">
        <v>0</v>
      </c>
      <c r="G4257">
        <v>0</v>
      </c>
      <c r="H4257">
        <v>0</v>
      </c>
    </row>
    <row r="4258" spans="1:8" x14ac:dyDescent="0.2">
      <c r="A4258">
        <f t="shared" si="456"/>
        <v>3389</v>
      </c>
      <c r="B4258">
        <f t="shared" si="457"/>
        <v>84</v>
      </c>
      <c r="C4258" s="10" t="str">
        <f>IF(B4258=B4257," ",(LOOKUP(B4258,'Co List'!$A$3:$A$362,'Co List'!$B$3:$B$362)))</f>
        <v xml:space="preserve"> </v>
      </c>
      <c r="D4258" s="6" t="s">
        <v>385</v>
      </c>
      <c r="E4258">
        <v>6326.1769535939447</v>
      </c>
      <c r="F4258">
        <v>11369.155436068326</v>
      </c>
      <c r="G4258">
        <v>11261.642115211616</v>
      </c>
      <c r="H4258">
        <v>10564.472039886348</v>
      </c>
    </row>
    <row r="4259" spans="1:8" x14ac:dyDescent="0.2">
      <c r="A4259">
        <f t="shared" si="456"/>
        <v>3390</v>
      </c>
      <c r="B4259">
        <f t="shared" si="457"/>
        <v>84</v>
      </c>
      <c r="C4259" s="10" t="str">
        <f>IF(B4259=B4258," ",(LOOKUP(B4259,'Co List'!$A$3:$A$362,'Co List'!$B$3:$B$362)))</f>
        <v xml:space="preserve"> </v>
      </c>
      <c r="D4259" s="6" t="s">
        <v>386</v>
      </c>
      <c r="E4259">
        <v>0</v>
      </c>
      <c r="F4259">
        <v>0</v>
      </c>
      <c r="G4259">
        <v>0</v>
      </c>
      <c r="H4259">
        <v>0</v>
      </c>
    </row>
    <row r="4260" spans="1:8" x14ac:dyDescent="0.2">
      <c r="A4260">
        <f t="shared" si="456"/>
        <v>3391</v>
      </c>
      <c r="B4260">
        <f t="shared" si="457"/>
        <v>84</v>
      </c>
      <c r="C4260" s="10" t="str">
        <f>IF(B4260=B4259," ",(LOOKUP(B4260,'Co List'!$A$3:$A$362,'Co List'!$B$3:$B$362)))</f>
        <v xml:space="preserve"> </v>
      </c>
      <c r="D4260" s="6" t="s">
        <v>387</v>
      </c>
      <c r="E4260">
        <v>0</v>
      </c>
      <c r="F4260">
        <v>0</v>
      </c>
      <c r="G4260">
        <v>0</v>
      </c>
      <c r="H4260">
        <v>0</v>
      </c>
    </row>
    <row r="4261" spans="1:8" x14ac:dyDescent="0.2">
      <c r="A4261">
        <f t="shared" si="456"/>
        <v>3392</v>
      </c>
      <c r="B4261">
        <f t="shared" si="457"/>
        <v>84</v>
      </c>
      <c r="C4261" s="10" t="str">
        <f>IF(B4261=B4260," ",(LOOKUP(B4261,'Co List'!$A$3:$A$362,'Co List'!$B$3:$B$362)))</f>
        <v xml:space="preserve"> </v>
      </c>
      <c r="D4261" s="6" t="s">
        <v>388</v>
      </c>
      <c r="E4261">
        <v>0</v>
      </c>
      <c r="F4261">
        <v>0</v>
      </c>
      <c r="G4261">
        <v>0</v>
      </c>
      <c r="H4261">
        <v>0</v>
      </c>
    </row>
    <row r="4262" spans="1:8" x14ac:dyDescent="0.2">
      <c r="A4262">
        <f t="shared" si="456"/>
        <v>3393</v>
      </c>
      <c r="B4262">
        <f t="shared" si="457"/>
        <v>84</v>
      </c>
      <c r="C4262" s="10" t="str">
        <f>IF(B4262=B4261," ",(LOOKUP(B4262,'Co List'!$A$3:$A$362,'Co List'!$B$3:$B$362)))</f>
        <v xml:space="preserve"> </v>
      </c>
      <c r="D4262" s="6" t="s">
        <v>389</v>
      </c>
      <c r="E4262">
        <v>0</v>
      </c>
      <c r="F4262">
        <v>0</v>
      </c>
      <c r="G4262">
        <v>0</v>
      </c>
      <c r="H4262">
        <v>0</v>
      </c>
    </row>
    <row r="4263" spans="1:8" x14ac:dyDescent="0.2">
      <c r="A4263">
        <f t="shared" si="456"/>
        <v>3394</v>
      </c>
      <c r="B4263">
        <f t="shared" si="457"/>
        <v>84</v>
      </c>
      <c r="C4263" s="10" t="str">
        <f>IF(B4263=B4262," ",(LOOKUP(B4263,'Co List'!$A$3:$A$362,'Co List'!$B$3:$B$362)))</f>
        <v xml:space="preserve"> </v>
      </c>
      <c r="D4263" s="6" t="s">
        <v>390</v>
      </c>
      <c r="E4263">
        <v>6326.1769535939447</v>
      </c>
      <c r="F4263">
        <v>11369.155436068326</v>
      </c>
      <c r="G4263">
        <v>11261.642115211616</v>
      </c>
      <c r="H4263">
        <v>10564.472039886348</v>
      </c>
    </row>
    <row r="4264" spans="1:8" x14ac:dyDescent="0.2">
      <c r="A4264">
        <f t="shared" si="456"/>
        <v>3395</v>
      </c>
      <c r="B4264">
        <f t="shared" si="457"/>
        <v>84</v>
      </c>
      <c r="C4264" s="10" t="str">
        <f>IF(B4264=B4263," ",(LOOKUP(B4264,'Co List'!$A$3:$A$362,'Co List'!$B$3:$B$362)))</f>
        <v xml:space="preserve"> </v>
      </c>
      <c r="D4264" s="6" t="s">
        <v>391</v>
      </c>
      <c r="E4264">
        <v>0</v>
      </c>
      <c r="F4264">
        <v>0</v>
      </c>
      <c r="G4264">
        <v>0</v>
      </c>
      <c r="H4264">
        <v>0</v>
      </c>
    </row>
    <row r="4265" spans="1:8" x14ac:dyDescent="0.2">
      <c r="A4265">
        <f t="shared" si="456"/>
        <v>3396</v>
      </c>
      <c r="B4265">
        <f t="shared" si="457"/>
        <v>84</v>
      </c>
      <c r="C4265" s="10" t="str">
        <f>IF(B4265=B4264," ",(LOOKUP(B4265,'Co List'!$A$3:$A$362,'Co List'!$B$3:$B$362)))</f>
        <v xml:space="preserve"> </v>
      </c>
      <c r="D4265" s="6" t="s">
        <v>392</v>
      </c>
      <c r="E4265">
        <v>0</v>
      </c>
      <c r="F4265">
        <v>0</v>
      </c>
      <c r="G4265">
        <v>0</v>
      </c>
      <c r="H4265">
        <v>0</v>
      </c>
    </row>
    <row r="4266" spans="1:8" x14ac:dyDescent="0.2">
      <c r="A4266">
        <f t="shared" si="456"/>
        <v>3397</v>
      </c>
      <c r="B4266">
        <f t="shared" si="457"/>
        <v>84</v>
      </c>
      <c r="C4266" s="10" t="str">
        <f>IF(B4266=B4265," ",(LOOKUP(B4266,'Co List'!$A$3:$A$362,'Co List'!$B$3:$B$362)))</f>
        <v xml:space="preserve"> </v>
      </c>
      <c r="D4266" s="6" t="s">
        <v>393</v>
      </c>
      <c r="E4266">
        <v>0</v>
      </c>
      <c r="F4266">
        <v>0</v>
      </c>
      <c r="G4266">
        <v>0</v>
      </c>
      <c r="H4266">
        <v>0</v>
      </c>
    </row>
    <row r="4267" spans="1:8" ht="15" x14ac:dyDescent="0.25">
      <c r="A4267">
        <f t="shared" si="456"/>
        <v>3398</v>
      </c>
      <c r="B4267">
        <f t="shared" si="457"/>
        <v>84</v>
      </c>
      <c r="C4267" s="10" t="str">
        <f>IF(B4267=B4266," ",(LOOKUP(B4267,'Co List'!$A$3:$A$362,'Co List'!$B$3:$B$362)))</f>
        <v xml:space="preserve"> </v>
      </c>
      <c r="D4267" s="8" t="s">
        <v>394</v>
      </c>
      <c r="E4267">
        <v>0</v>
      </c>
      <c r="F4267">
        <v>0</v>
      </c>
      <c r="G4267">
        <v>0</v>
      </c>
      <c r="H4267">
        <v>0</v>
      </c>
    </row>
    <row r="4268" spans="1:8" ht="15" x14ac:dyDescent="0.25">
      <c r="A4268">
        <f t="shared" si="456"/>
        <v>3399</v>
      </c>
      <c r="B4268">
        <f t="shared" si="457"/>
        <v>84</v>
      </c>
      <c r="C4268" s="10" t="str">
        <f>IF(B4268=B4267," ",(LOOKUP(B4268,'Co List'!$A$3:$A$362,'Co List'!$B$3:$B$362)))</f>
        <v xml:space="preserve"> </v>
      </c>
      <c r="D4268" s="8" t="s">
        <v>395</v>
      </c>
      <c r="E4268">
        <v>25.995844348136753</v>
      </c>
      <c r="F4268">
        <v>44.220646297000002</v>
      </c>
      <c r="G4268">
        <v>56.362580296000004</v>
      </c>
      <c r="H4268">
        <v>54.71836742399995</v>
      </c>
    </row>
    <row r="4269" spans="1:8" ht="15" x14ac:dyDescent="0.25">
      <c r="A4269">
        <f t="shared" si="456"/>
        <v>3400</v>
      </c>
      <c r="B4269">
        <f t="shared" si="457"/>
        <v>84</v>
      </c>
      <c r="C4269" s="10" t="str">
        <f>IF(B4269=B4268," ",(LOOKUP(B4269,'Co List'!$A$3:$A$362,'Co List'!$B$3:$B$362)))</f>
        <v xml:space="preserve"> </v>
      </c>
      <c r="D4269" s="8" t="s">
        <v>396</v>
      </c>
      <c r="E4269">
        <v>148899.04300000001</v>
      </c>
      <c r="F4269">
        <v>217511.71400000001</v>
      </c>
      <c r="G4269">
        <v>207606.23800000001</v>
      </c>
      <c r="H4269">
        <v>199084.351</v>
      </c>
    </row>
    <row r="4270" spans="1:8" x14ac:dyDescent="0.2">
      <c r="A4270">
        <f t="shared" si="456"/>
        <v>3401</v>
      </c>
      <c r="B4270">
        <f t="shared" si="457"/>
        <v>84</v>
      </c>
      <c r="C4270" s="10" t="str">
        <f>IF(B4270=B4269," ",(LOOKUP(B4270,'Co List'!$A$3:$A$362,'Co List'!$B$3:$B$362)))</f>
        <v xml:space="preserve"> </v>
      </c>
      <c r="D4270" s="6" t="s">
        <v>397</v>
      </c>
      <c r="E4270">
        <v>91567.258000000002</v>
      </c>
      <c r="F4270">
        <v>149813.67300000001</v>
      </c>
      <c r="G4270">
        <v>156598.14300000001</v>
      </c>
      <c r="H4270">
        <v>163844.48699999999</v>
      </c>
    </row>
    <row r="4271" spans="1:8" x14ac:dyDescent="0.2">
      <c r="A4271">
        <f t="shared" si="456"/>
        <v>3402</v>
      </c>
      <c r="B4271">
        <f t="shared" si="457"/>
        <v>84</v>
      </c>
      <c r="C4271" s="10" t="str">
        <f>IF(B4271=B4270," ",(LOOKUP(B4271,'Co List'!$A$3:$A$362,'Co List'!$B$3:$B$362)))</f>
        <v xml:space="preserve"> </v>
      </c>
      <c r="D4271" s="6" t="s">
        <v>398</v>
      </c>
      <c r="E4271">
        <v>57331.785000000003</v>
      </c>
      <c r="F4271">
        <v>67698.040999999997</v>
      </c>
      <c r="G4271">
        <v>51008.095000000001</v>
      </c>
      <c r="H4271">
        <v>35239.864000000001</v>
      </c>
    </row>
    <row r="4272" spans="1:8" x14ac:dyDescent="0.2">
      <c r="A4272">
        <f t="shared" si="456"/>
        <v>3403</v>
      </c>
      <c r="B4272">
        <f t="shared" si="457"/>
        <v>84</v>
      </c>
      <c r="C4272" s="10" t="str">
        <f>IF(B4272=B4271," ",(LOOKUP(B4272,'Co List'!$A$3:$A$362,'Co List'!$B$3:$B$362)))</f>
        <v xml:space="preserve"> </v>
      </c>
      <c r="D4272" s="6" t="s">
        <v>399</v>
      </c>
      <c r="E4272">
        <v>0</v>
      </c>
      <c r="F4272">
        <v>0</v>
      </c>
      <c r="G4272">
        <v>0</v>
      </c>
      <c r="H4272">
        <v>0</v>
      </c>
    </row>
    <row r="4273" spans="1:16" x14ac:dyDescent="0.2">
      <c r="A4273">
        <f t="shared" si="456"/>
        <v>3404</v>
      </c>
      <c r="B4273">
        <f t="shared" si="457"/>
        <v>84</v>
      </c>
      <c r="C4273" s="10" t="str">
        <f>IF(B4273=B4272," ",(LOOKUP(B4273,'Co List'!$A$3:$A$362,'Co List'!$B$3:$B$362)))</f>
        <v xml:space="preserve"> </v>
      </c>
      <c r="D4273" s="6" t="s">
        <v>400</v>
      </c>
      <c r="E4273">
        <v>0</v>
      </c>
      <c r="F4273">
        <v>0</v>
      </c>
      <c r="G4273">
        <v>0</v>
      </c>
      <c r="H4273">
        <v>0</v>
      </c>
    </row>
    <row r="4274" spans="1:16" x14ac:dyDescent="0.2">
      <c r="A4274">
        <f t="shared" si="456"/>
        <v>3405</v>
      </c>
      <c r="B4274">
        <f t="shared" si="457"/>
        <v>84</v>
      </c>
      <c r="C4274" s="10" t="str">
        <f>IF(B4274=B4273," ",(LOOKUP(B4274,'Co List'!$A$3:$A$362,'Co List'!$B$3:$B$362)))</f>
        <v xml:space="preserve"> </v>
      </c>
      <c r="D4274" s="6" t="s">
        <v>401</v>
      </c>
      <c r="E4274">
        <v>47.706541418</v>
      </c>
      <c r="F4274">
        <v>80.599756073999998</v>
      </c>
      <c r="G4274">
        <v>93.645689514000011</v>
      </c>
      <c r="H4274">
        <v>104.86047168</v>
      </c>
    </row>
    <row r="4275" spans="1:16" x14ac:dyDescent="0.2">
      <c r="A4275">
        <f t="shared" si="456"/>
        <v>3406</v>
      </c>
      <c r="B4275">
        <f t="shared" si="457"/>
        <v>84</v>
      </c>
      <c r="C4275" s="10" t="str">
        <f>IF(B4275=B4274," ",(LOOKUP(B4275,'Co List'!$A$3:$A$362,'Co List'!$B$3:$B$362)))</f>
        <v xml:space="preserve"> </v>
      </c>
      <c r="D4275" s="6" t="s">
        <v>402</v>
      </c>
      <c r="E4275">
        <v>55.325172524999999</v>
      </c>
      <c r="F4275">
        <v>58.829597628999998</v>
      </c>
      <c r="G4275">
        <v>61.311730189999999</v>
      </c>
      <c r="H4275">
        <v>51.591160896000005</v>
      </c>
    </row>
    <row r="4276" spans="1:16" x14ac:dyDescent="0.2">
      <c r="A4276">
        <f t="shared" si="456"/>
        <v>3407</v>
      </c>
      <c r="B4276">
        <f t="shared" si="457"/>
        <v>84</v>
      </c>
      <c r="C4276" s="10" t="str">
        <f>IF(B4276=B4275," ",(LOOKUP(B4276,'Co List'!$A$3:$A$362,'Co List'!$B$3:$B$362)))</f>
        <v xml:space="preserve"> </v>
      </c>
      <c r="D4276" s="6" t="s">
        <v>403</v>
      </c>
      <c r="E4276">
        <v>0</v>
      </c>
      <c r="F4276">
        <v>0</v>
      </c>
      <c r="G4276">
        <v>0</v>
      </c>
      <c r="H4276">
        <v>0</v>
      </c>
    </row>
    <row r="4277" spans="1:16" x14ac:dyDescent="0.2">
      <c r="A4277">
        <f t="shared" si="456"/>
        <v>3408</v>
      </c>
      <c r="B4277">
        <f t="shared" si="457"/>
        <v>84</v>
      </c>
      <c r="C4277" s="10" t="str">
        <f>IF(B4277=B4276," ",(LOOKUP(B4277,'Co List'!$A$3:$A$362,'Co List'!$B$3:$B$362)))</f>
        <v xml:space="preserve"> </v>
      </c>
      <c r="D4277" s="6" t="s">
        <v>404</v>
      </c>
      <c r="E4277" s="11">
        <v>103.031713943</v>
      </c>
      <c r="F4277" s="11">
        <v>139.429353703</v>
      </c>
      <c r="G4277" s="11">
        <v>154.95741970399999</v>
      </c>
      <c r="H4277" s="11">
        <v>156.45163257600004</v>
      </c>
    </row>
    <row r="4278" spans="1:16" x14ac:dyDescent="0.2">
      <c r="A4278">
        <f t="shared" si="456"/>
        <v>3409</v>
      </c>
      <c r="B4278">
        <f t="shared" si="457"/>
        <v>84</v>
      </c>
      <c r="C4278" s="10" t="str">
        <f>IF(B4278=B4277," ",(LOOKUP(B4278,'Co List'!$A$3:$A$362,'Co List'!$B$3:$B$362)))</f>
        <v xml:space="preserve"> </v>
      </c>
      <c r="D4278" s="6" t="s">
        <v>405</v>
      </c>
      <c r="E4278">
        <v>5359.52</v>
      </c>
      <c r="F4278">
        <v>6331.09</v>
      </c>
      <c r="G4278">
        <v>6977.5</v>
      </c>
      <c r="H4278">
        <v>8202.42</v>
      </c>
    </row>
    <row r="4279" spans="1:16" x14ac:dyDescent="0.2">
      <c r="A4279">
        <f t="shared" si="456"/>
        <v>3410</v>
      </c>
      <c r="B4279">
        <f t="shared" si="457"/>
        <v>84</v>
      </c>
      <c r="C4279" s="10" t="str">
        <f>IF(B4279=B4278," ",(LOOKUP(B4279,'Co List'!$A$3:$A$362,'Co List'!$B$3:$B$362)))</f>
        <v xml:space="preserve"> </v>
      </c>
      <c r="D4279" s="6" t="s">
        <v>406</v>
      </c>
      <c r="E4279">
        <v>1418.19</v>
      </c>
      <c r="F4279">
        <v>1412.34</v>
      </c>
      <c r="G4279">
        <v>1730.16</v>
      </c>
      <c r="H4279">
        <v>2348.27</v>
      </c>
    </row>
    <row r="4280" spans="1:16" x14ac:dyDescent="0.2">
      <c r="A4280">
        <f t="shared" si="456"/>
        <v>3411</v>
      </c>
      <c r="B4280">
        <f t="shared" si="457"/>
        <v>84</v>
      </c>
      <c r="C4280" s="10" t="str">
        <f>IF(B4280=B4279," ",(LOOKUP(B4280,'Co List'!$A$3:$A$362,'Co List'!$B$3:$B$362)))</f>
        <v xml:space="preserve"> </v>
      </c>
      <c r="D4280" s="6" t="s">
        <v>407</v>
      </c>
      <c r="E4280" s="11">
        <v>1081.49</v>
      </c>
      <c r="F4280" s="11">
        <v>960.39</v>
      </c>
      <c r="G4280" s="11">
        <v>1123.96</v>
      </c>
      <c r="H4280" s="11">
        <v>1507.11</v>
      </c>
    </row>
    <row r="4281" spans="1:16" x14ac:dyDescent="0.2">
      <c r="A4281">
        <f t="shared" si="456"/>
        <v>3412</v>
      </c>
      <c r="B4281">
        <f t="shared" si="457"/>
        <v>84</v>
      </c>
      <c r="C4281" s="10" t="str">
        <f>IF(B4281=B4280," ",(LOOKUP(B4281,'Co List'!$A$3:$A$362,'Co List'!$B$3:$B$362)))</f>
        <v xml:space="preserve"> </v>
      </c>
      <c r="D4281" s="6" t="s">
        <v>408</v>
      </c>
      <c r="E4281">
        <v>160.58000000000001</v>
      </c>
      <c r="F4281">
        <v>160.58000000000001</v>
      </c>
      <c r="G4281">
        <v>160.58000000000001</v>
      </c>
      <c r="H4281">
        <v>160.58000000000001</v>
      </c>
    </row>
    <row r="4282" spans="1:16" x14ac:dyDescent="0.2">
      <c r="A4282">
        <f t="shared" si="456"/>
        <v>3413</v>
      </c>
      <c r="B4282">
        <f t="shared" si="457"/>
        <v>84</v>
      </c>
      <c r="C4282" s="10" t="str">
        <f>IF(B4282=B4281," ",(LOOKUP(B4282,'Co List'!$A$3:$A$362,'Co List'!$B$3:$B$362)))</f>
        <v xml:space="preserve"> </v>
      </c>
      <c r="D4282" s="6" t="s">
        <v>409</v>
      </c>
      <c r="E4282">
        <v>92.15</v>
      </c>
      <c r="F4282">
        <v>183.65</v>
      </c>
      <c r="G4282">
        <v>211.32</v>
      </c>
      <c r="H4282">
        <v>211.17</v>
      </c>
    </row>
    <row r="4283" spans="1:16" x14ac:dyDescent="0.2">
      <c r="A4283">
        <f t="shared" si="456"/>
        <v>3414</v>
      </c>
      <c r="B4283">
        <f t="shared" si="457"/>
        <v>84</v>
      </c>
      <c r="C4283" s="10" t="str">
        <f>IF(B4283=B4282," ",(LOOKUP(B4283,'Co List'!$A$3:$A$362,'Co List'!$B$3:$B$362)))</f>
        <v xml:space="preserve"> </v>
      </c>
      <c r="D4283" s="6" t="s">
        <v>410</v>
      </c>
      <c r="E4283">
        <v>179.15154924300001</v>
      </c>
      <c r="F4283">
        <v>231.37854850299999</v>
      </c>
      <c r="G4283">
        <v>261.81501380399999</v>
      </c>
      <c r="H4283">
        <v>248.17712877600005</v>
      </c>
    </row>
    <row r="4284" spans="1:16" x14ac:dyDescent="0.2">
      <c r="A4284">
        <f t="shared" si="456"/>
        <v>3415</v>
      </c>
      <c r="B4284">
        <f t="shared" si="457"/>
        <v>84</v>
      </c>
      <c r="C4284" s="10" t="str">
        <f>IF(B4284=B4283," ",(LOOKUP(B4284,'Co List'!$A$3:$A$362,'Co List'!$B$3:$B$362)))</f>
        <v xml:space="preserve"> </v>
      </c>
      <c r="D4284" s="6" t="s">
        <v>411</v>
      </c>
      <c r="E4284">
        <v>129.02755829113676</v>
      </c>
      <c r="F4284">
        <v>183.65</v>
      </c>
      <c r="G4284">
        <v>211.32</v>
      </c>
      <c r="H4284">
        <v>211.17</v>
      </c>
    </row>
    <row r="4285" spans="1:16" x14ac:dyDescent="0.2">
      <c r="A4285">
        <f t="shared" si="456"/>
        <v>3416</v>
      </c>
      <c r="B4285">
        <f t="shared" si="457"/>
        <v>84</v>
      </c>
      <c r="C4285" s="10" t="str">
        <f>IF(B4285=B4284," ",(LOOKUP(B4285,'Co List'!$A$3:$A$362,'Co List'!$B$3:$B$362)))</f>
        <v xml:space="preserve"> </v>
      </c>
      <c r="D4285" s="6" t="s">
        <v>412</v>
      </c>
      <c r="E4285">
        <v>36.877558291136751</v>
      </c>
      <c r="F4285">
        <v>0</v>
      </c>
      <c r="G4285">
        <v>0</v>
      </c>
      <c r="H4285">
        <v>0</v>
      </c>
    </row>
    <row r="4286" spans="1:16" ht="13.5" thickBot="1" x14ac:dyDescent="0.25">
      <c r="A4286">
        <f t="shared" si="456"/>
        <v>3417</v>
      </c>
      <c r="B4286">
        <f t="shared" si="457"/>
        <v>84</v>
      </c>
      <c r="C4286" s="10" t="str">
        <f>IF(B4286=B4285," ",(LOOKUP(B4286,'Co List'!$A$3:$A$362,'Co List'!$B$3:$B$362)))</f>
        <v xml:space="preserve"> </v>
      </c>
      <c r="D4286" s="9" t="s">
        <v>413</v>
      </c>
      <c r="E4286">
        <v>12</v>
      </c>
      <c r="F4286">
        <v>12</v>
      </c>
      <c r="G4286">
        <v>12</v>
      </c>
      <c r="H4286">
        <v>12</v>
      </c>
    </row>
    <row r="4287" spans="1:16" ht="15" x14ac:dyDescent="0.25">
      <c r="A4287">
        <f t="shared" si="456"/>
        <v>3418</v>
      </c>
      <c r="B4287">
        <f t="shared" si="457"/>
        <v>85</v>
      </c>
      <c r="C4287" s="10" t="str">
        <f>IF(B4287=B4286," ",(LOOKUP(B4287,'Co List'!$A$3:$A$362,'Co List'!$B$3:$B$362)))</f>
        <v>CLUTCH AUTO</v>
      </c>
      <c r="D4287" s="4" t="s">
        <v>362</v>
      </c>
      <c r="E4287">
        <v>35</v>
      </c>
      <c r="F4287">
        <v>35</v>
      </c>
      <c r="G4287">
        <v>35</v>
      </c>
      <c r="H4287">
        <v>0</v>
      </c>
      <c r="J4287">
        <f t="shared" ref="J4287" si="462">COUNTIF(E4329:H4329,0)</f>
        <v>1</v>
      </c>
      <c r="K4287">
        <f>SUM(E4287:H4287)/(4-J4287)</f>
        <v>35</v>
      </c>
      <c r="L4287">
        <f>SUM(E4297:H4297)/(4-J4287)</f>
        <v>4481.7854659023515</v>
      </c>
      <c r="M4287">
        <f>E4297</f>
        <v>4818.4049295247451</v>
      </c>
      <c r="N4287">
        <f t="shared" ref="N4287" si="463">F4297</f>
        <v>4847.0279555447623</v>
      </c>
      <c r="O4287">
        <f t="shared" ref="O4287" si="464">G4297</f>
        <v>3779.9235126375461</v>
      </c>
      <c r="P4287">
        <f t="shared" ref="P4287" si="465">H4297</f>
        <v>0</v>
      </c>
    </row>
    <row r="4288" spans="1:16" x14ac:dyDescent="0.2">
      <c r="A4288">
        <f t="shared" si="456"/>
        <v>3419</v>
      </c>
      <c r="B4288">
        <f t="shared" si="457"/>
        <v>85</v>
      </c>
      <c r="C4288" s="10" t="str">
        <f>IF(B4288=B4287," ",(LOOKUP(B4288,'Co List'!$A$3:$A$362,'Co List'!$B$3:$B$362)))</f>
        <v xml:space="preserve"> </v>
      </c>
      <c r="D4288" s="6" t="s">
        <v>364</v>
      </c>
      <c r="E4288">
        <v>0</v>
      </c>
      <c r="F4288">
        <v>0</v>
      </c>
      <c r="G4288">
        <v>0</v>
      </c>
      <c r="H4288">
        <v>0</v>
      </c>
    </row>
    <row r="4289" spans="1:8" x14ac:dyDescent="0.2">
      <c r="A4289">
        <f t="shared" si="456"/>
        <v>3420</v>
      </c>
      <c r="B4289">
        <f t="shared" si="457"/>
        <v>85</v>
      </c>
      <c r="C4289" s="10" t="str">
        <f>IF(B4289=B4288," ",(LOOKUP(B4289,'Co List'!$A$3:$A$362,'Co List'!$B$3:$B$362)))</f>
        <v xml:space="preserve"> </v>
      </c>
      <c r="D4289" s="6" t="s">
        <v>365</v>
      </c>
      <c r="E4289">
        <v>0.8109365461861322</v>
      </c>
      <c r="F4289">
        <v>0.7912608147678033</v>
      </c>
      <c r="G4289">
        <v>0.78438915965475942</v>
      </c>
      <c r="H4289">
        <v>0</v>
      </c>
    </row>
    <row r="4290" spans="1:8" x14ac:dyDescent="0.2">
      <c r="A4290">
        <f t="shared" si="456"/>
        <v>3421</v>
      </c>
      <c r="B4290">
        <f t="shared" si="457"/>
        <v>85</v>
      </c>
      <c r="C4290" s="10" t="str">
        <f>IF(B4290=B4289," ",(LOOKUP(B4290,'Co List'!$A$3:$A$362,'Co List'!$B$3:$B$362)))</f>
        <v xml:space="preserve"> </v>
      </c>
      <c r="D4290" s="7" t="s">
        <v>366</v>
      </c>
      <c r="E4290">
        <v>2.0951408511717302</v>
      </c>
      <c r="F4290">
        <v>1.9347868256206138</v>
      </c>
      <c r="G4290">
        <v>1.5448607257957914</v>
      </c>
      <c r="H4290">
        <v>0</v>
      </c>
    </row>
    <row r="4291" spans="1:8" x14ac:dyDescent="0.2">
      <c r="A4291">
        <f t="shared" si="456"/>
        <v>3422</v>
      </c>
      <c r="B4291">
        <f t="shared" si="457"/>
        <v>85</v>
      </c>
      <c r="C4291" s="10" t="str">
        <f>IF(B4291=B4290," ",(LOOKUP(B4291,'Co List'!$A$3:$A$362,'Co List'!$B$3:$B$362)))</f>
        <v xml:space="preserve"> </v>
      </c>
      <c r="D4291" s="6" t="s">
        <v>367</v>
      </c>
      <c r="E4291">
        <v>57361.963446723152</v>
      </c>
      <c r="F4291">
        <v>55268.277714307442</v>
      </c>
      <c r="G4291">
        <v>48398.508484475627</v>
      </c>
      <c r="H4291">
        <v>0</v>
      </c>
    </row>
    <row r="4292" spans="1:8" x14ac:dyDescent="0.2">
      <c r="A4292">
        <f t="shared" si="456"/>
        <v>3423</v>
      </c>
      <c r="B4292">
        <f t="shared" si="457"/>
        <v>85</v>
      </c>
      <c r="C4292" s="10" t="str">
        <f>IF(B4292=B4291," ",(LOOKUP(B4292,'Co List'!$A$3:$A$362,'Co List'!$B$3:$B$362)))</f>
        <v xml:space="preserve"> </v>
      </c>
      <c r="D4292" s="6" t="s">
        <v>368</v>
      </c>
      <c r="E4292">
        <v>2.8887319721371374E-2</v>
      </c>
      <c r="F4292">
        <v>2.7033061659479992E-2</v>
      </c>
      <c r="G4292">
        <v>2.0148846016191609E-2</v>
      </c>
      <c r="H4292">
        <v>0</v>
      </c>
    </row>
    <row r="4293" spans="1:8" x14ac:dyDescent="0.2">
      <c r="A4293">
        <f t="shared" ref="A4293:A4356" si="466">IF(A4292&gt;0,A4292+1,(IF($C$1=C4293,1,0)))</f>
        <v>3424</v>
      </c>
      <c r="B4293">
        <f t="shared" ref="B4293:B4356" si="467">IF(D4293=$D$3,B4292+1,B4292)</f>
        <v>85</v>
      </c>
      <c r="C4293" s="10" t="str">
        <f>IF(B4293=B4292," ",(LOOKUP(B4293,'Co List'!$A$3:$A$362,'Co List'!$B$3:$B$362)))</f>
        <v xml:space="preserve"> </v>
      </c>
      <c r="D4293" s="6" t="s">
        <v>369</v>
      </c>
      <c r="E4293">
        <v>13.136327506883164</v>
      </c>
      <c r="F4293">
        <v>11.461404482252927</v>
      </c>
      <c r="G4293">
        <v>8.37377827345491</v>
      </c>
      <c r="H4293">
        <v>0</v>
      </c>
    </row>
    <row r="4294" spans="1:8" x14ac:dyDescent="0.2">
      <c r="A4294">
        <f t="shared" si="466"/>
        <v>3425</v>
      </c>
      <c r="B4294">
        <f t="shared" si="467"/>
        <v>85</v>
      </c>
      <c r="C4294" s="10" t="str">
        <f>IF(B4294=B4293," ",(LOOKUP(B4294,'Co List'!$A$3:$A$362,'Co List'!$B$3:$B$362)))</f>
        <v xml:space="preserve"> </v>
      </c>
      <c r="D4294" s="6" t="s">
        <v>370</v>
      </c>
      <c r="E4294">
        <v>0</v>
      </c>
      <c r="F4294">
        <v>0</v>
      </c>
      <c r="G4294">
        <v>0</v>
      </c>
      <c r="H4294">
        <v>0</v>
      </c>
    </row>
    <row r="4295" spans="1:8" x14ac:dyDescent="0.2">
      <c r="A4295">
        <f t="shared" si="466"/>
        <v>3426</v>
      </c>
      <c r="B4295">
        <f t="shared" si="467"/>
        <v>85</v>
      </c>
      <c r="C4295" s="10" t="str">
        <f>IF(B4295=B4294," ",(LOOKUP(B4295,'Co List'!$A$3:$A$362,'Co List'!$B$3:$B$362)))</f>
        <v xml:space="preserve"> </v>
      </c>
      <c r="D4295" s="6" t="s">
        <v>371</v>
      </c>
      <c r="E4295">
        <v>100</v>
      </c>
      <c r="F4295">
        <v>100</v>
      </c>
      <c r="G4295">
        <v>100</v>
      </c>
      <c r="H4295">
        <v>0</v>
      </c>
    </row>
    <row r="4296" spans="1:8" x14ac:dyDescent="0.2">
      <c r="A4296">
        <f t="shared" si="466"/>
        <v>3427</v>
      </c>
      <c r="B4296">
        <f t="shared" si="467"/>
        <v>85</v>
      </c>
      <c r="C4296" s="10" t="str">
        <f>IF(B4296=B4295," ",(LOOKUP(B4296,'Co List'!$A$3:$A$362,'Co List'!$B$3:$B$362)))</f>
        <v xml:space="preserve"> </v>
      </c>
      <c r="D4296" s="6" t="s">
        <v>372</v>
      </c>
      <c r="E4296">
        <v>0</v>
      </c>
      <c r="F4296">
        <v>0</v>
      </c>
      <c r="G4296">
        <v>0</v>
      </c>
      <c r="H4296">
        <v>0</v>
      </c>
    </row>
    <row r="4297" spans="1:8" x14ac:dyDescent="0.2">
      <c r="A4297">
        <f t="shared" si="466"/>
        <v>3428</v>
      </c>
      <c r="B4297">
        <f t="shared" si="467"/>
        <v>85</v>
      </c>
      <c r="C4297" s="10" t="str">
        <f>IF(B4297=B4296," ",(LOOKUP(B4297,'Co List'!$A$3:$A$362,'Co List'!$B$3:$B$362)))</f>
        <v xml:space="preserve"> </v>
      </c>
      <c r="D4297" s="6" t="s">
        <v>373</v>
      </c>
      <c r="E4297">
        <v>4818.4049295247451</v>
      </c>
      <c r="F4297">
        <v>4847.0279555447623</v>
      </c>
      <c r="G4297">
        <v>3779.9235126375461</v>
      </c>
      <c r="H4297">
        <v>0</v>
      </c>
    </row>
    <row r="4298" spans="1:8" x14ac:dyDescent="0.2">
      <c r="A4298">
        <f t="shared" si="466"/>
        <v>3429</v>
      </c>
      <c r="B4298">
        <f t="shared" si="467"/>
        <v>85</v>
      </c>
      <c r="C4298" s="10" t="str">
        <f>IF(B4298=B4297," ",(LOOKUP(B4298,'Co List'!$A$3:$A$362,'Co List'!$B$3:$B$362)))</f>
        <v xml:space="preserve"> </v>
      </c>
      <c r="D4298" s="6" t="s">
        <v>374</v>
      </c>
      <c r="E4298">
        <v>4810.7655561959491</v>
      </c>
      <c r="F4298">
        <v>4842.2486110383115</v>
      </c>
      <c r="G4298">
        <v>3776.281981995869</v>
      </c>
      <c r="H4298">
        <v>0</v>
      </c>
    </row>
    <row r="4299" spans="1:8" x14ac:dyDescent="0.2">
      <c r="A4299">
        <f t="shared" si="466"/>
        <v>3430</v>
      </c>
      <c r="B4299">
        <f t="shared" si="467"/>
        <v>85</v>
      </c>
      <c r="C4299" s="10" t="str">
        <f>IF(B4299=B4298," ",(LOOKUP(B4299,'Co List'!$A$3:$A$362,'Co List'!$B$3:$B$362)))</f>
        <v xml:space="preserve"> </v>
      </c>
      <c r="D4299" s="6" t="s">
        <v>375</v>
      </c>
      <c r="E4299">
        <v>4.4540666268785714</v>
      </c>
      <c r="F4299">
        <v>2.7865530257959747</v>
      </c>
      <c r="G4299">
        <v>2.1231610766701197</v>
      </c>
      <c r="H4299">
        <v>0</v>
      </c>
    </row>
    <row r="4300" spans="1:8" x14ac:dyDescent="0.2">
      <c r="A4300">
        <f t="shared" si="466"/>
        <v>3431</v>
      </c>
      <c r="B4300">
        <f t="shared" si="467"/>
        <v>85</v>
      </c>
      <c r="C4300" s="10" t="str">
        <f>IF(B4300=B4299," ",(LOOKUP(B4300,'Co List'!$A$3:$A$362,'Co List'!$B$3:$B$362)))</f>
        <v xml:space="preserve"> </v>
      </c>
      <c r="D4300" s="6" t="s">
        <v>376</v>
      </c>
      <c r="E4300">
        <v>3.1853067019167924</v>
      </c>
      <c r="F4300">
        <v>1.9927914806552389</v>
      </c>
      <c r="G4300">
        <v>1.5183695650070879</v>
      </c>
      <c r="H4300">
        <v>0</v>
      </c>
    </row>
    <row r="4301" spans="1:8" x14ac:dyDescent="0.2">
      <c r="A4301">
        <f t="shared" si="466"/>
        <v>3432</v>
      </c>
      <c r="B4301">
        <f t="shared" si="467"/>
        <v>85</v>
      </c>
      <c r="C4301" s="10" t="str">
        <f>IF(B4301=B4300," ",(LOOKUP(B4301,'Co List'!$A$3:$A$362,'Co List'!$B$3:$B$362)))</f>
        <v xml:space="preserve"> </v>
      </c>
      <c r="D4301" s="6" t="s">
        <v>377</v>
      </c>
      <c r="E4301">
        <v>4818.4049295247451</v>
      </c>
      <c r="F4301">
        <v>4847.0279555447623</v>
      </c>
      <c r="G4301">
        <v>3779.9235126375461</v>
      </c>
      <c r="H4301">
        <v>0</v>
      </c>
    </row>
    <row r="4302" spans="1:8" ht="15" x14ac:dyDescent="0.25">
      <c r="A4302">
        <f t="shared" si="466"/>
        <v>3433</v>
      </c>
      <c r="B4302">
        <f t="shared" si="467"/>
        <v>85</v>
      </c>
      <c r="C4302" s="10" t="str">
        <f>IF(B4302=B4301," ",(LOOKUP(B4302,'Co List'!$A$3:$A$362,'Co List'!$B$3:$B$362)))</f>
        <v xml:space="preserve"> </v>
      </c>
      <c r="D4302" s="8" t="s">
        <v>378</v>
      </c>
      <c r="E4302">
        <v>3461.2312500000003</v>
      </c>
      <c r="F4302">
        <v>3997.953</v>
      </c>
      <c r="G4302">
        <v>3132.9869999999996</v>
      </c>
      <c r="H4302">
        <v>0</v>
      </c>
    </row>
    <row r="4303" spans="1:8" ht="15" x14ac:dyDescent="0.25">
      <c r="A4303">
        <f t="shared" si="466"/>
        <v>3434</v>
      </c>
      <c r="B4303">
        <f t="shared" si="467"/>
        <v>85</v>
      </c>
      <c r="C4303" s="10" t="str">
        <f>IF(B4303=B4302," ",(LOOKUP(B4303,'Co List'!$A$3:$A$362,'Co List'!$B$3:$B$362)))</f>
        <v xml:space="preserve"> </v>
      </c>
      <c r="D4303" s="8" t="s">
        <v>379</v>
      </c>
      <c r="E4303">
        <v>1357.1736795247446</v>
      </c>
      <c r="F4303">
        <v>849.07495554476225</v>
      </c>
      <c r="G4303">
        <v>646.93651263754657</v>
      </c>
      <c r="H4303">
        <v>0</v>
      </c>
    </row>
    <row r="4304" spans="1:8" ht="15" x14ac:dyDescent="0.25">
      <c r="A4304">
        <f t="shared" si="466"/>
        <v>3435</v>
      </c>
      <c r="B4304">
        <f t="shared" si="467"/>
        <v>85</v>
      </c>
      <c r="C4304" s="10" t="str">
        <f>IF(B4304=B4303," ",(LOOKUP(B4304,'Co List'!$A$3:$A$362,'Co List'!$B$3:$B$362)))</f>
        <v xml:space="preserve"> </v>
      </c>
      <c r="D4304" s="8" t="s">
        <v>380</v>
      </c>
      <c r="E4304">
        <v>0</v>
      </c>
      <c r="F4304">
        <v>0</v>
      </c>
      <c r="G4304">
        <v>0</v>
      </c>
      <c r="H4304">
        <v>0</v>
      </c>
    </row>
    <row r="4305" spans="1:8" ht="15" x14ac:dyDescent="0.25">
      <c r="A4305">
        <f t="shared" si="466"/>
        <v>3436</v>
      </c>
      <c r="B4305">
        <f t="shared" si="467"/>
        <v>85</v>
      </c>
      <c r="C4305" s="10" t="str">
        <f>IF(B4305=B4304," ",(LOOKUP(B4305,'Co List'!$A$3:$A$362,'Co List'!$B$3:$B$362)))</f>
        <v xml:space="preserve"> </v>
      </c>
      <c r="D4305" s="8" t="s">
        <v>381</v>
      </c>
      <c r="E4305">
        <v>0</v>
      </c>
      <c r="F4305">
        <v>0</v>
      </c>
      <c r="G4305">
        <v>0</v>
      </c>
      <c r="H4305">
        <v>0</v>
      </c>
    </row>
    <row r="4306" spans="1:8" ht="15" x14ac:dyDescent="0.25">
      <c r="A4306">
        <f t="shared" si="466"/>
        <v>3437</v>
      </c>
      <c r="B4306">
        <f t="shared" si="467"/>
        <v>85</v>
      </c>
      <c r="C4306" s="10" t="str">
        <f>IF(B4306=B4305," ",(LOOKUP(B4306,'Co List'!$A$3:$A$362,'Co List'!$B$3:$B$362)))</f>
        <v xml:space="preserve"> </v>
      </c>
      <c r="D4306" s="8" t="s">
        <v>382</v>
      </c>
      <c r="E4306">
        <v>0</v>
      </c>
      <c r="F4306">
        <v>0</v>
      </c>
      <c r="G4306">
        <v>0</v>
      </c>
      <c r="H4306">
        <v>0</v>
      </c>
    </row>
    <row r="4307" spans="1:8" ht="15" x14ac:dyDescent="0.25">
      <c r="A4307">
        <f t="shared" si="466"/>
        <v>3438</v>
      </c>
      <c r="B4307">
        <f t="shared" si="467"/>
        <v>85</v>
      </c>
      <c r="C4307" s="10" t="str">
        <f>IF(B4307=B4306," ",(LOOKUP(B4307,'Co List'!$A$3:$A$362,'Co List'!$B$3:$B$362)))</f>
        <v xml:space="preserve"> </v>
      </c>
      <c r="D4307" s="8" t="s">
        <v>383</v>
      </c>
      <c r="E4307">
        <v>0</v>
      </c>
      <c r="F4307">
        <v>0</v>
      </c>
      <c r="G4307">
        <v>0</v>
      </c>
      <c r="H4307">
        <v>0</v>
      </c>
    </row>
    <row r="4308" spans="1:8" x14ac:dyDescent="0.2">
      <c r="A4308">
        <f t="shared" si="466"/>
        <v>3439</v>
      </c>
      <c r="B4308">
        <f t="shared" si="467"/>
        <v>85</v>
      </c>
      <c r="C4308" s="10" t="str">
        <f>IF(B4308=B4307," ",(LOOKUP(B4308,'Co List'!$A$3:$A$362,'Co List'!$B$3:$B$362)))</f>
        <v xml:space="preserve"> </v>
      </c>
      <c r="D4308" s="6" t="s">
        <v>384</v>
      </c>
      <c r="E4308">
        <v>0</v>
      </c>
      <c r="F4308">
        <v>0</v>
      </c>
      <c r="G4308">
        <v>0</v>
      </c>
      <c r="H4308">
        <v>0</v>
      </c>
    </row>
    <row r="4309" spans="1:8" x14ac:dyDescent="0.2">
      <c r="A4309">
        <f t="shared" si="466"/>
        <v>3440</v>
      </c>
      <c r="B4309">
        <f t="shared" si="467"/>
        <v>85</v>
      </c>
      <c r="C4309" s="10" t="str">
        <f>IF(B4309=B4308," ",(LOOKUP(B4309,'Co List'!$A$3:$A$362,'Co List'!$B$3:$B$362)))</f>
        <v xml:space="preserve"> </v>
      </c>
      <c r="D4309" s="6" t="s">
        <v>385</v>
      </c>
      <c r="E4309">
        <v>0</v>
      </c>
      <c r="F4309">
        <v>0</v>
      </c>
      <c r="G4309">
        <v>0</v>
      </c>
      <c r="H4309">
        <v>0</v>
      </c>
    </row>
    <row r="4310" spans="1:8" x14ac:dyDescent="0.2">
      <c r="A4310">
        <f t="shared" si="466"/>
        <v>3441</v>
      </c>
      <c r="B4310">
        <f t="shared" si="467"/>
        <v>85</v>
      </c>
      <c r="C4310" s="10" t="str">
        <f>IF(B4310=B4309," ",(LOOKUP(B4310,'Co List'!$A$3:$A$362,'Co List'!$B$3:$B$362)))</f>
        <v xml:space="preserve"> </v>
      </c>
      <c r="D4310" s="6" t="s">
        <v>386</v>
      </c>
      <c r="E4310">
        <v>0</v>
      </c>
      <c r="F4310">
        <v>0</v>
      </c>
      <c r="G4310">
        <v>0</v>
      </c>
      <c r="H4310">
        <v>0</v>
      </c>
    </row>
    <row r="4311" spans="1:8" x14ac:dyDescent="0.2">
      <c r="A4311">
        <f t="shared" si="466"/>
        <v>3442</v>
      </c>
      <c r="B4311">
        <f t="shared" si="467"/>
        <v>85</v>
      </c>
      <c r="C4311" s="10" t="str">
        <f>IF(B4311=B4310," ",(LOOKUP(B4311,'Co List'!$A$3:$A$362,'Co List'!$B$3:$B$362)))</f>
        <v xml:space="preserve"> </v>
      </c>
      <c r="D4311" s="6" t="s">
        <v>387</v>
      </c>
      <c r="E4311">
        <v>0</v>
      </c>
      <c r="F4311">
        <v>0</v>
      </c>
      <c r="G4311">
        <v>0</v>
      </c>
      <c r="H4311">
        <v>0</v>
      </c>
    </row>
    <row r="4312" spans="1:8" x14ac:dyDescent="0.2">
      <c r="A4312">
        <f t="shared" si="466"/>
        <v>3443</v>
      </c>
      <c r="B4312">
        <f t="shared" si="467"/>
        <v>85</v>
      </c>
      <c r="C4312" s="10" t="str">
        <f>IF(B4312=B4311," ",(LOOKUP(B4312,'Co List'!$A$3:$A$362,'Co List'!$B$3:$B$362)))</f>
        <v xml:space="preserve"> </v>
      </c>
      <c r="D4312" s="6" t="s">
        <v>388</v>
      </c>
      <c r="E4312">
        <v>0</v>
      </c>
      <c r="F4312">
        <v>0</v>
      </c>
      <c r="G4312">
        <v>0</v>
      </c>
      <c r="H4312">
        <v>0</v>
      </c>
    </row>
    <row r="4313" spans="1:8" x14ac:dyDescent="0.2">
      <c r="A4313">
        <f t="shared" si="466"/>
        <v>3444</v>
      </c>
      <c r="B4313">
        <f t="shared" si="467"/>
        <v>85</v>
      </c>
      <c r="C4313" s="10" t="str">
        <f>IF(B4313=B4312," ",(LOOKUP(B4313,'Co List'!$A$3:$A$362,'Co List'!$B$3:$B$362)))</f>
        <v xml:space="preserve"> </v>
      </c>
      <c r="D4313" s="6" t="s">
        <v>389</v>
      </c>
      <c r="E4313">
        <v>0</v>
      </c>
      <c r="F4313">
        <v>0</v>
      </c>
      <c r="G4313">
        <v>0</v>
      </c>
      <c r="H4313">
        <v>0</v>
      </c>
    </row>
    <row r="4314" spans="1:8" x14ac:dyDescent="0.2">
      <c r="A4314">
        <f t="shared" si="466"/>
        <v>3445</v>
      </c>
      <c r="B4314">
        <f t="shared" si="467"/>
        <v>85</v>
      </c>
      <c r="C4314" s="10" t="str">
        <f>IF(B4314=B4313," ",(LOOKUP(B4314,'Co List'!$A$3:$A$362,'Co List'!$B$3:$B$362)))</f>
        <v xml:space="preserve"> </v>
      </c>
      <c r="D4314" s="6" t="s">
        <v>390</v>
      </c>
      <c r="E4314">
        <v>0</v>
      </c>
      <c r="F4314">
        <v>0</v>
      </c>
      <c r="G4314">
        <v>0</v>
      </c>
      <c r="H4314">
        <v>0</v>
      </c>
    </row>
    <row r="4315" spans="1:8" x14ac:dyDescent="0.2">
      <c r="A4315">
        <f t="shared" si="466"/>
        <v>3446</v>
      </c>
      <c r="B4315">
        <f t="shared" si="467"/>
        <v>85</v>
      </c>
      <c r="C4315" s="10" t="str">
        <f>IF(B4315=B4314," ",(LOOKUP(B4315,'Co List'!$A$3:$A$362,'Co List'!$B$3:$B$362)))</f>
        <v xml:space="preserve"> </v>
      </c>
      <c r="D4315" s="6" t="s">
        <v>391</v>
      </c>
      <c r="E4315">
        <v>0</v>
      </c>
      <c r="F4315">
        <v>0</v>
      </c>
      <c r="G4315">
        <v>0</v>
      </c>
      <c r="H4315">
        <v>0</v>
      </c>
    </row>
    <row r="4316" spans="1:8" x14ac:dyDescent="0.2">
      <c r="A4316">
        <f t="shared" si="466"/>
        <v>3447</v>
      </c>
      <c r="B4316">
        <f t="shared" si="467"/>
        <v>85</v>
      </c>
      <c r="C4316" s="10" t="str">
        <f>IF(B4316=B4315," ",(LOOKUP(B4316,'Co List'!$A$3:$A$362,'Co List'!$B$3:$B$362)))</f>
        <v xml:space="preserve"> </v>
      </c>
      <c r="D4316" s="6" t="s">
        <v>392</v>
      </c>
      <c r="E4316">
        <v>0</v>
      </c>
      <c r="F4316">
        <v>0</v>
      </c>
      <c r="G4316">
        <v>0</v>
      </c>
      <c r="H4316">
        <v>0</v>
      </c>
    </row>
    <row r="4317" spans="1:8" x14ac:dyDescent="0.2">
      <c r="A4317">
        <f t="shared" si="466"/>
        <v>3448</v>
      </c>
      <c r="B4317">
        <f t="shared" si="467"/>
        <v>85</v>
      </c>
      <c r="C4317" s="10" t="str">
        <f>IF(B4317=B4316," ",(LOOKUP(B4317,'Co List'!$A$3:$A$362,'Co List'!$B$3:$B$362)))</f>
        <v xml:space="preserve"> </v>
      </c>
      <c r="D4317" s="6" t="s">
        <v>393</v>
      </c>
      <c r="E4317">
        <v>0</v>
      </c>
      <c r="F4317">
        <v>0</v>
      </c>
      <c r="G4317">
        <v>0</v>
      </c>
      <c r="H4317">
        <v>0</v>
      </c>
    </row>
    <row r="4318" spans="1:8" ht="15" x14ac:dyDescent="0.25">
      <c r="A4318">
        <f t="shared" si="466"/>
        <v>3449</v>
      </c>
      <c r="B4318">
        <f t="shared" si="467"/>
        <v>85</v>
      </c>
      <c r="C4318" s="10" t="str">
        <f>IF(B4318=B4317," ",(LOOKUP(B4318,'Co List'!$A$3:$A$362,'Co List'!$B$3:$B$362)))</f>
        <v xml:space="preserve"> </v>
      </c>
      <c r="D4318" s="8" t="s">
        <v>394</v>
      </c>
      <c r="E4318">
        <v>0</v>
      </c>
      <c r="F4318">
        <v>0</v>
      </c>
      <c r="G4318">
        <v>0</v>
      </c>
      <c r="H4318">
        <v>0</v>
      </c>
    </row>
    <row r="4319" spans="1:8" ht="15" x14ac:dyDescent="0.25">
      <c r="A4319">
        <f t="shared" si="466"/>
        <v>3450</v>
      </c>
      <c r="B4319">
        <f t="shared" si="467"/>
        <v>85</v>
      </c>
      <c r="C4319" s="10" t="str">
        <f>IF(B4319=B4318," ",(LOOKUP(B4319,'Co List'!$A$3:$A$362,'Co List'!$B$3:$B$362)))</f>
        <v xml:space="preserve"> </v>
      </c>
      <c r="D4319" s="8" t="s">
        <v>395</v>
      </c>
      <c r="E4319">
        <v>0</v>
      </c>
      <c r="F4319">
        <v>0</v>
      </c>
      <c r="G4319">
        <v>0</v>
      </c>
      <c r="H4319">
        <v>0</v>
      </c>
    </row>
    <row r="4320" spans="1:8" ht="15" x14ac:dyDescent="0.25">
      <c r="A4320">
        <f t="shared" si="466"/>
        <v>3451</v>
      </c>
      <c r="B4320">
        <f t="shared" si="467"/>
        <v>85</v>
      </c>
      <c r="C4320" s="10" t="str">
        <f>IF(B4320=B4319," ",(LOOKUP(B4320,'Co List'!$A$3:$A$362,'Co List'!$B$3:$B$362)))</f>
        <v xml:space="preserve"> </v>
      </c>
      <c r="D4320" s="8" t="s">
        <v>396</v>
      </c>
      <c r="E4320">
        <v>5941.7780000000002</v>
      </c>
      <c r="F4320">
        <v>6125.7020000000002</v>
      </c>
      <c r="G4320">
        <v>4818.9390000000003</v>
      </c>
      <c r="H4320">
        <v>0</v>
      </c>
    </row>
    <row r="4321" spans="1:8" x14ac:dyDescent="0.2">
      <c r="A4321">
        <f t="shared" si="466"/>
        <v>3452</v>
      </c>
      <c r="B4321">
        <f t="shared" si="467"/>
        <v>85</v>
      </c>
      <c r="C4321" s="10" t="str">
        <f>IF(B4321=B4320," ",(LOOKUP(B4321,'Co List'!$A$3:$A$362,'Co List'!$B$3:$B$362)))</f>
        <v xml:space="preserve"> </v>
      </c>
      <c r="D4321" s="6" t="s">
        <v>397</v>
      </c>
      <c r="E4321">
        <v>4273.125</v>
      </c>
      <c r="F4321">
        <v>5060.7</v>
      </c>
      <c r="G4321">
        <v>4016.65</v>
      </c>
      <c r="H4321">
        <v>0</v>
      </c>
    </row>
    <row r="4322" spans="1:8" x14ac:dyDescent="0.2">
      <c r="A4322">
        <f t="shared" si="466"/>
        <v>3453</v>
      </c>
      <c r="B4322">
        <f t="shared" si="467"/>
        <v>85</v>
      </c>
      <c r="C4322" s="10" t="str">
        <f>IF(B4322=B4321," ",(LOOKUP(B4322,'Co List'!$A$3:$A$362,'Co List'!$B$3:$B$362)))</f>
        <v xml:space="preserve"> </v>
      </c>
      <c r="D4322" s="6" t="s">
        <v>398</v>
      </c>
      <c r="E4322">
        <v>1668.653</v>
      </c>
      <c r="F4322">
        <v>1065.002</v>
      </c>
      <c r="G4322">
        <v>802.28899999999999</v>
      </c>
      <c r="H4322">
        <v>0</v>
      </c>
    </row>
    <row r="4323" spans="1:8" x14ac:dyDescent="0.2">
      <c r="A4323">
        <f t="shared" si="466"/>
        <v>3454</v>
      </c>
      <c r="B4323">
        <f t="shared" si="467"/>
        <v>85</v>
      </c>
      <c r="C4323" s="10" t="str">
        <f>IF(B4323=B4322," ",(LOOKUP(B4323,'Co List'!$A$3:$A$362,'Co List'!$B$3:$B$362)))</f>
        <v xml:space="preserve"> </v>
      </c>
      <c r="D4323" s="6" t="s">
        <v>399</v>
      </c>
      <c r="E4323">
        <v>0</v>
      </c>
      <c r="F4323">
        <v>0</v>
      </c>
      <c r="G4323">
        <v>0</v>
      </c>
      <c r="H4323">
        <v>0</v>
      </c>
    </row>
    <row r="4324" spans="1:8" x14ac:dyDescent="0.2">
      <c r="A4324">
        <f t="shared" si="466"/>
        <v>3455</v>
      </c>
      <c r="B4324">
        <f t="shared" si="467"/>
        <v>85</v>
      </c>
      <c r="C4324" s="10" t="str">
        <f>IF(B4324=B4323," ",(LOOKUP(B4324,'Co List'!$A$3:$A$362,'Co List'!$B$3:$B$362)))</f>
        <v xml:space="preserve"> </v>
      </c>
      <c r="D4324" s="6" t="s">
        <v>400</v>
      </c>
      <c r="E4324">
        <v>0</v>
      </c>
      <c r="F4324">
        <v>0</v>
      </c>
      <c r="G4324">
        <v>0</v>
      </c>
      <c r="H4324">
        <v>0</v>
      </c>
    </row>
    <row r="4325" spans="1:8" x14ac:dyDescent="0.2">
      <c r="A4325">
        <f t="shared" si="466"/>
        <v>3456</v>
      </c>
      <c r="B4325">
        <f t="shared" si="467"/>
        <v>85</v>
      </c>
      <c r="C4325" s="10" t="str">
        <f>IF(B4325=B4324," ",(LOOKUP(B4325,'Co List'!$A$3:$A$362,'Co List'!$B$3:$B$362)))</f>
        <v xml:space="preserve"> </v>
      </c>
      <c r="D4325" s="6" t="s">
        <v>401</v>
      </c>
      <c r="E4325">
        <v>2.0681924999999999</v>
      </c>
      <c r="F4325">
        <v>2.6467461000000005</v>
      </c>
      <c r="G4325">
        <v>2.1207912000000002</v>
      </c>
      <c r="H4325">
        <v>0</v>
      </c>
    </row>
    <row r="4326" spans="1:8" x14ac:dyDescent="0.2">
      <c r="A4326">
        <f t="shared" si="466"/>
        <v>3457</v>
      </c>
      <c r="B4326">
        <f t="shared" si="467"/>
        <v>85</v>
      </c>
      <c r="C4326" s="10" t="str">
        <f>IF(B4326=B4325," ",(LOOKUP(B4326,'Co List'!$A$3:$A$362,'Co List'!$B$3:$B$362)))</f>
        <v xml:space="preserve"> </v>
      </c>
      <c r="D4326" s="6" t="s">
        <v>402</v>
      </c>
      <c r="E4326">
        <v>1.5101309650000001</v>
      </c>
      <c r="F4326">
        <v>1.0607419920000001</v>
      </c>
      <c r="G4326">
        <v>0.88011103300000004</v>
      </c>
      <c r="H4326">
        <v>0</v>
      </c>
    </row>
    <row r="4327" spans="1:8" x14ac:dyDescent="0.2">
      <c r="A4327">
        <f t="shared" si="466"/>
        <v>3458</v>
      </c>
      <c r="B4327">
        <f t="shared" si="467"/>
        <v>85</v>
      </c>
      <c r="C4327" s="10" t="str">
        <f>IF(B4327=B4326," ",(LOOKUP(B4327,'Co List'!$A$3:$A$362,'Co List'!$B$3:$B$362)))</f>
        <v xml:space="preserve"> </v>
      </c>
      <c r="D4327" s="6" t="s">
        <v>403</v>
      </c>
      <c r="E4327">
        <v>0</v>
      </c>
      <c r="F4327">
        <v>0</v>
      </c>
      <c r="G4327">
        <v>0</v>
      </c>
      <c r="H4327">
        <v>0</v>
      </c>
    </row>
    <row r="4328" spans="1:8" x14ac:dyDescent="0.2">
      <c r="A4328">
        <f t="shared" si="466"/>
        <v>3459</v>
      </c>
      <c r="B4328">
        <f t="shared" si="467"/>
        <v>85</v>
      </c>
      <c r="C4328" s="10" t="str">
        <f>IF(B4328=B4327," ",(LOOKUP(B4328,'Co List'!$A$3:$A$362,'Co List'!$B$3:$B$362)))</f>
        <v xml:space="preserve"> </v>
      </c>
      <c r="D4328" s="6" t="s">
        <v>404</v>
      </c>
      <c r="E4328" s="11">
        <v>3.578323465</v>
      </c>
      <c r="F4328" s="11">
        <v>3.7074880920000002</v>
      </c>
      <c r="G4328" s="11">
        <v>3.0009022329999997</v>
      </c>
      <c r="H4328" s="11">
        <v>0</v>
      </c>
    </row>
    <row r="4329" spans="1:8" x14ac:dyDescent="0.2">
      <c r="A4329">
        <f t="shared" si="466"/>
        <v>3460</v>
      </c>
      <c r="B4329">
        <f t="shared" si="467"/>
        <v>85</v>
      </c>
      <c r="C4329" s="10" t="str">
        <f>IF(B4329=B4328," ",(LOOKUP(B4329,'Co List'!$A$3:$A$362,'Co List'!$B$3:$B$362)))</f>
        <v xml:space="preserve"> </v>
      </c>
      <c r="D4329" s="6" t="s">
        <v>405</v>
      </c>
      <c r="E4329">
        <v>229.98</v>
      </c>
      <c r="F4329">
        <v>250.52</v>
      </c>
      <c r="G4329">
        <v>244.6773</v>
      </c>
      <c r="H4329">
        <v>0</v>
      </c>
    </row>
    <row r="4330" spans="1:8" x14ac:dyDescent="0.2">
      <c r="A4330">
        <f t="shared" si="466"/>
        <v>3461</v>
      </c>
      <c r="B4330">
        <f t="shared" si="467"/>
        <v>85</v>
      </c>
      <c r="C4330" s="10" t="str">
        <f>IF(B4330=B4329," ",(LOOKUP(B4330,'Co List'!$A$3:$A$362,'Co List'!$B$3:$B$362)))</f>
        <v xml:space="preserve"> </v>
      </c>
      <c r="D4330" s="6" t="s">
        <v>406</v>
      </c>
      <c r="E4330">
        <v>36.68</v>
      </c>
      <c r="F4330">
        <v>42.29</v>
      </c>
      <c r="G4330">
        <v>45.14</v>
      </c>
      <c r="H4330">
        <v>0</v>
      </c>
    </row>
    <row r="4331" spans="1:8" x14ac:dyDescent="0.2">
      <c r="A4331">
        <f t="shared" si="466"/>
        <v>3462</v>
      </c>
      <c r="B4331">
        <f t="shared" si="467"/>
        <v>85</v>
      </c>
      <c r="C4331" s="10" t="str">
        <f>IF(B4331=B4330," ",(LOOKUP(B4331,'Co List'!$A$3:$A$362,'Co List'!$B$3:$B$362)))</f>
        <v xml:space="preserve"> </v>
      </c>
      <c r="D4331" s="6" t="s">
        <v>407</v>
      </c>
      <c r="E4331" s="11">
        <v>8.4</v>
      </c>
      <c r="F4331" s="11">
        <v>8.77</v>
      </c>
      <c r="G4331" s="11">
        <v>7.81</v>
      </c>
      <c r="H4331" s="11">
        <v>0</v>
      </c>
    </row>
    <row r="4332" spans="1:8" x14ac:dyDescent="0.2">
      <c r="A4332">
        <f t="shared" si="466"/>
        <v>3463</v>
      </c>
      <c r="B4332">
        <f t="shared" si="467"/>
        <v>85</v>
      </c>
      <c r="C4332" s="10" t="str">
        <f>IF(B4332=B4331," ",(LOOKUP(B4332,'Co List'!$A$3:$A$362,'Co List'!$B$3:$B$362)))</f>
        <v xml:space="preserve"> </v>
      </c>
      <c r="D4332" s="6" t="s">
        <v>408</v>
      </c>
      <c r="E4332">
        <v>16.68</v>
      </c>
      <c r="F4332">
        <v>17.93</v>
      </c>
      <c r="G4332">
        <v>18.760000000000002</v>
      </c>
      <c r="H4332">
        <v>0</v>
      </c>
    </row>
    <row r="4333" spans="1:8" x14ac:dyDescent="0.2">
      <c r="A4333">
        <f t="shared" si="466"/>
        <v>3464</v>
      </c>
      <c r="B4333">
        <f t="shared" si="467"/>
        <v>85</v>
      </c>
      <c r="C4333" s="10" t="str">
        <f>IF(B4333=B4332," ",(LOOKUP(B4333,'Co List'!$A$3:$A$362,'Co List'!$B$3:$B$362)))</f>
        <v xml:space="preserve"> </v>
      </c>
      <c r="D4333" s="6" t="s">
        <v>409</v>
      </c>
      <c r="E4333">
        <v>3.77</v>
      </c>
      <c r="F4333">
        <v>3.8456999999999999</v>
      </c>
      <c r="G4333">
        <v>3.1265000000000001</v>
      </c>
      <c r="H4333">
        <v>0</v>
      </c>
    </row>
    <row r="4334" spans="1:8" x14ac:dyDescent="0.2">
      <c r="A4334">
        <f t="shared" si="466"/>
        <v>3465</v>
      </c>
      <c r="B4334">
        <f t="shared" si="467"/>
        <v>85</v>
      </c>
      <c r="C4334" s="10" t="str">
        <f>IF(B4334=B4333," ",(LOOKUP(B4334,'Co List'!$A$3:$A$362,'Co List'!$B$3:$B$362)))</f>
        <v xml:space="preserve"> </v>
      </c>
      <c r="D4334" s="6" t="s">
        <v>410</v>
      </c>
      <c r="E4334">
        <v>3.578323465</v>
      </c>
      <c r="F4334">
        <v>3.7074880920000002</v>
      </c>
      <c r="G4334">
        <v>3.0009022329999997</v>
      </c>
      <c r="H4334">
        <v>0</v>
      </c>
    </row>
    <row r="4335" spans="1:8" x14ac:dyDescent="0.2">
      <c r="A4335">
        <f t="shared" si="466"/>
        <v>3466</v>
      </c>
      <c r="B4335">
        <f t="shared" si="467"/>
        <v>85</v>
      </c>
      <c r="C4335" s="10" t="str">
        <f>IF(B4335=B4334," ",(LOOKUP(B4335,'Co List'!$A$3:$A$362,'Co List'!$B$3:$B$362)))</f>
        <v xml:space="preserve"> </v>
      </c>
      <c r="D4335" s="6" t="s">
        <v>411</v>
      </c>
      <c r="E4335">
        <v>3.578323465</v>
      </c>
      <c r="F4335">
        <v>3.7074880920000002</v>
      </c>
      <c r="G4335">
        <v>3.0009022329999997</v>
      </c>
      <c r="H4335">
        <v>0</v>
      </c>
    </row>
    <row r="4336" spans="1:8" x14ac:dyDescent="0.2">
      <c r="A4336">
        <f t="shared" si="466"/>
        <v>3467</v>
      </c>
      <c r="B4336">
        <f t="shared" si="467"/>
        <v>85</v>
      </c>
      <c r="C4336" s="10" t="str">
        <f>IF(B4336=B4335," ",(LOOKUP(B4336,'Co List'!$A$3:$A$362,'Co List'!$B$3:$B$362)))</f>
        <v xml:space="preserve"> </v>
      </c>
      <c r="D4336" s="6" t="s">
        <v>412</v>
      </c>
      <c r="E4336">
        <v>-0.19167653500000004</v>
      </c>
      <c r="F4336">
        <v>-0.13821190799999972</v>
      </c>
      <c r="G4336">
        <v>-0.12559776700000036</v>
      </c>
      <c r="H4336">
        <v>0</v>
      </c>
    </row>
    <row r="4337" spans="1:16" ht="13.5" thickBot="1" x14ac:dyDescent="0.25">
      <c r="A4337">
        <f t="shared" si="466"/>
        <v>3468</v>
      </c>
      <c r="B4337">
        <f t="shared" si="467"/>
        <v>85</v>
      </c>
      <c r="C4337" s="10" t="str">
        <f>IF(B4337=B4336," ",(LOOKUP(B4337,'Co List'!$A$3:$A$362,'Co List'!$B$3:$B$362)))</f>
        <v xml:space="preserve"> </v>
      </c>
      <c r="D4337" s="9" t="s">
        <v>413</v>
      </c>
      <c r="E4337">
        <v>12</v>
      </c>
      <c r="F4337">
        <v>12</v>
      </c>
      <c r="G4337">
        <v>12</v>
      </c>
      <c r="H4337">
        <v>0</v>
      </c>
    </row>
    <row r="4338" spans="1:16" ht="15" x14ac:dyDescent="0.25">
      <c r="A4338">
        <f t="shared" si="466"/>
        <v>3469</v>
      </c>
      <c r="B4338">
        <f t="shared" si="467"/>
        <v>86</v>
      </c>
      <c r="C4338" s="10" t="str">
        <f>IF(B4338=B4337," ",(LOOKUP(B4338,'Co List'!$A$3:$A$362,'Co List'!$B$3:$B$362)))</f>
        <v>CORAL LABORATORIES LTD.</v>
      </c>
      <c r="D4338" s="4" t="s">
        <v>362</v>
      </c>
      <c r="E4338">
        <v>0</v>
      </c>
      <c r="F4338">
        <v>42.145239639053322</v>
      </c>
      <c r="G4338">
        <v>42.281850080496291</v>
      </c>
      <c r="H4338">
        <v>0</v>
      </c>
      <c r="J4338">
        <f t="shared" ref="J4338" si="468">COUNTIF(E4380:H4380,0)</f>
        <v>2</v>
      </c>
      <c r="K4338">
        <f>SUM(E4338:H4338)/(4-J4338)</f>
        <v>42.213544859774807</v>
      </c>
      <c r="L4338">
        <f>SUM(E4348:H4348)/(4-J4338)</f>
        <v>1204.3051843856765</v>
      </c>
      <c r="M4338">
        <f>E4348</f>
        <v>0</v>
      </c>
      <c r="N4338">
        <f t="shared" ref="N4338" si="469">F4348</f>
        <v>1078.4550532684214</v>
      </c>
      <c r="O4338">
        <f t="shared" ref="O4338" si="470">G4348</f>
        <v>1330.1553155029319</v>
      </c>
      <c r="P4338">
        <f t="shared" ref="P4338" si="471">H4348</f>
        <v>0</v>
      </c>
    </row>
    <row r="4339" spans="1:16" x14ac:dyDescent="0.2">
      <c r="A4339">
        <f t="shared" si="466"/>
        <v>3470</v>
      </c>
      <c r="B4339">
        <f t="shared" si="467"/>
        <v>86</v>
      </c>
      <c r="C4339" s="10" t="str">
        <f>IF(B4339=B4338," ",(LOOKUP(B4339,'Co List'!$A$3:$A$362,'Co List'!$B$3:$B$362)))</f>
        <v xml:space="preserve"> </v>
      </c>
      <c r="D4339" s="6" t="s">
        <v>364</v>
      </c>
      <c r="E4339">
        <v>0</v>
      </c>
      <c r="F4339">
        <v>2.8215858161775191</v>
      </c>
      <c r="G4339">
        <v>2.8306021053127544</v>
      </c>
      <c r="H4339">
        <v>0</v>
      </c>
    </row>
    <row r="4340" spans="1:16" x14ac:dyDescent="0.2">
      <c r="A4340">
        <f t="shared" si="466"/>
        <v>3471</v>
      </c>
      <c r="B4340">
        <f t="shared" si="467"/>
        <v>86</v>
      </c>
      <c r="C4340" s="10" t="str">
        <f>IF(B4340=B4339," ",(LOOKUP(B4340,'Co List'!$A$3:$A$362,'Co List'!$B$3:$B$362)))</f>
        <v xml:space="preserve"> </v>
      </c>
      <c r="D4340" s="6" t="s">
        <v>365</v>
      </c>
      <c r="E4340">
        <v>0</v>
      </c>
      <c r="F4340">
        <v>0.79</v>
      </c>
      <c r="G4340">
        <v>0.78000000000000014</v>
      </c>
      <c r="H4340">
        <v>0</v>
      </c>
    </row>
    <row r="4341" spans="1:16" x14ac:dyDescent="0.2">
      <c r="A4341">
        <f t="shared" si="466"/>
        <v>3472</v>
      </c>
      <c r="B4341">
        <f t="shared" si="467"/>
        <v>86</v>
      </c>
      <c r="C4341" s="10" t="str">
        <f>IF(B4341=B4340," ",(LOOKUP(B4341,'Co List'!$A$3:$A$362,'Co List'!$B$3:$B$362)))</f>
        <v xml:space="preserve"> </v>
      </c>
      <c r="D4341" s="7" t="s">
        <v>366</v>
      </c>
      <c r="E4341">
        <v>0</v>
      </c>
      <c r="F4341">
        <v>3.2981588052993582</v>
      </c>
      <c r="G4341">
        <v>3.3285170948264664</v>
      </c>
      <c r="H4341">
        <v>0</v>
      </c>
    </row>
    <row r="4342" spans="1:16" x14ac:dyDescent="0.2">
      <c r="A4342">
        <f t="shared" si="466"/>
        <v>3473</v>
      </c>
      <c r="B4342">
        <f t="shared" si="467"/>
        <v>86</v>
      </c>
      <c r="C4342" s="10" t="str">
        <f>IF(B4342=B4341," ",(LOOKUP(B4342,'Co List'!$A$3:$A$362,'Co List'!$B$3:$B$362)))</f>
        <v xml:space="preserve"> </v>
      </c>
      <c r="D4342" s="6" t="s">
        <v>367</v>
      </c>
      <c r="E4342">
        <v>0</v>
      </c>
      <c r="F4342">
        <v>25924.400318952437</v>
      </c>
      <c r="G4342">
        <v>23584.314104661913</v>
      </c>
      <c r="H4342">
        <v>0</v>
      </c>
    </row>
    <row r="4343" spans="1:16" x14ac:dyDescent="0.2">
      <c r="A4343">
        <f t="shared" si="466"/>
        <v>3474</v>
      </c>
      <c r="B4343">
        <f t="shared" si="467"/>
        <v>86</v>
      </c>
      <c r="C4343" s="10" t="str">
        <f>IF(B4343=B4342," ",(LOOKUP(B4343,'Co List'!$A$3:$A$362,'Co List'!$B$3:$B$362)))</f>
        <v xml:space="preserve"> </v>
      </c>
      <c r="D4343" s="6" t="s">
        <v>368</v>
      </c>
      <c r="E4343">
        <v>0</v>
      </c>
      <c r="F4343">
        <v>3.0186840207927598E-2</v>
      </c>
      <c r="G4343">
        <v>3.7232136693246709E-2</v>
      </c>
      <c r="H4343">
        <v>0</v>
      </c>
    </row>
    <row r="4344" spans="1:16" x14ac:dyDescent="0.2">
      <c r="A4344">
        <f t="shared" si="466"/>
        <v>3475</v>
      </c>
      <c r="B4344">
        <f t="shared" si="467"/>
        <v>86</v>
      </c>
      <c r="C4344" s="10" t="str">
        <f>IF(B4344=B4343," ",(LOOKUP(B4344,'Co List'!$A$3:$A$362,'Co List'!$B$3:$B$362)))</f>
        <v xml:space="preserve"> </v>
      </c>
      <c r="D4344" s="6" t="s">
        <v>369</v>
      </c>
      <c r="E4344">
        <v>0</v>
      </c>
      <c r="F4344">
        <v>16.315507613743137</v>
      </c>
      <c r="G4344">
        <v>15.872975125333314</v>
      </c>
      <c r="H4344">
        <v>0</v>
      </c>
    </row>
    <row r="4345" spans="1:16" x14ac:dyDescent="0.2">
      <c r="A4345">
        <f t="shared" si="466"/>
        <v>3476</v>
      </c>
      <c r="B4345">
        <f t="shared" si="467"/>
        <v>86</v>
      </c>
      <c r="C4345" s="10" t="str">
        <f>IF(B4345=B4344," ",(LOOKUP(B4345,'Co List'!$A$3:$A$362,'Co List'!$B$3:$B$362)))</f>
        <v xml:space="preserve"> </v>
      </c>
      <c r="D4345" s="6" t="s">
        <v>370</v>
      </c>
      <c r="E4345">
        <v>0</v>
      </c>
      <c r="F4345">
        <v>0</v>
      </c>
      <c r="G4345">
        <v>0</v>
      </c>
      <c r="H4345">
        <v>0</v>
      </c>
    </row>
    <row r="4346" spans="1:16" x14ac:dyDescent="0.2">
      <c r="A4346">
        <f t="shared" si="466"/>
        <v>3477</v>
      </c>
      <c r="B4346">
        <f t="shared" si="467"/>
        <v>86</v>
      </c>
      <c r="C4346" s="10" t="str">
        <f>IF(B4346=B4345," ",(LOOKUP(B4346,'Co List'!$A$3:$A$362,'Co List'!$B$3:$B$362)))</f>
        <v xml:space="preserve"> </v>
      </c>
      <c r="D4346" s="6" t="s">
        <v>371</v>
      </c>
      <c r="E4346">
        <v>0</v>
      </c>
      <c r="F4346">
        <v>80.097911116653677</v>
      </c>
      <c r="G4346">
        <v>80.640237083474332</v>
      </c>
      <c r="H4346">
        <v>0</v>
      </c>
    </row>
    <row r="4347" spans="1:16" x14ac:dyDescent="0.2">
      <c r="A4347">
        <f t="shared" si="466"/>
        <v>3478</v>
      </c>
      <c r="B4347">
        <f t="shared" si="467"/>
        <v>86</v>
      </c>
      <c r="C4347" s="10" t="str">
        <f>IF(B4347=B4346," ",(LOOKUP(B4347,'Co List'!$A$3:$A$362,'Co List'!$B$3:$B$362)))</f>
        <v xml:space="preserve"> </v>
      </c>
      <c r="D4347" s="6" t="s">
        <v>372</v>
      </c>
      <c r="E4347">
        <v>0</v>
      </c>
      <c r="F4347">
        <v>19.902088883346341</v>
      </c>
      <c r="G4347">
        <v>19.359762916525664</v>
      </c>
      <c r="H4347">
        <v>0</v>
      </c>
    </row>
    <row r="4348" spans="1:16" x14ac:dyDescent="0.2">
      <c r="A4348">
        <f t="shared" si="466"/>
        <v>3479</v>
      </c>
      <c r="B4348">
        <f t="shared" si="467"/>
        <v>86</v>
      </c>
      <c r="C4348" s="10" t="str">
        <f>IF(B4348=B4347," ",(LOOKUP(B4348,'Co List'!$A$3:$A$362,'Co List'!$B$3:$B$362)))</f>
        <v xml:space="preserve"> </v>
      </c>
      <c r="D4348" s="6" t="s">
        <v>373</v>
      </c>
      <c r="E4348">
        <v>0</v>
      </c>
      <c r="F4348">
        <v>1078.4550532684214</v>
      </c>
      <c r="G4348">
        <v>1330.1553155029319</v>
      </c>
      <c r="H4348">
        <v>0</v>
      </c>
    </row>
    <row r="4349" spans="1:16" x14ac:dyDescent="0.2">
      <c r="A4349">
        <f t="shared" si="466"/>
        <v>3480</v>
      </c>
      <c r="B4349">
        <f t="shared" si="467"/>
        <v>86</v>
      </c>
      <c r="C4349" s="10" t="str">
        <f>IF(B4349=B4348," ",(LOOKUP(B4349,'Co List'!$A$3:$A$362,'Co List'!$B$3:$B$362)))</f>
        <v xml:space="preserve"> </v>
      </c>
      <c r="D4349" s="6" t="s">
        <v>374</v>
      </c>
      <c r="E4349">
        <v>0</v>
      </c>
      <c r="F4349">
        <v>1077.5111492854012</v>
      </c>
      <c r="G4349">
        <v>1329.016027117264</v>
      </c>
      <c r="H4349">
        <v>0</v>
      </c>
    </row>
    <row r="4350" spans="1:16" x14ac:dyDescent="0.2">
      <c r="A4350">
        <f t="shared" si="466"/>
        <v>3481</v>
      </c>
      <c r="B4350">
        <f t="shared" si="467"/>
        <v>86</v>
      </c>
      <c r="C4350" s="10" t="str">
        <f>IF(B4350=B4349," ",(LOOKUP(B4350,'Co List'!$A$3:$A$362,'Co List'!$B$3:$B$362)))</f>
        <v xml:space="preserve"> </v>
      </c>
      <c r="D4350" s="6" t="s">
        <v>375</v>
      </c>
      <c r="E4350">
        <v>0</v>
      </c>
      <c r="F4350">
        <v>0.60377843147574195</v>
      </c>
      <c r="G4350">
        <v>0.72684717203998406</v>
      </c>
      <c r="H4350">
        <v>0</v>
      </c>
    </row>
    <row r="4351" spans="1:16" x14ac:dyDescent="0.2">
      <c r="A4351">
        <f t="shared" si="466"/>
        <v>3482</v>
      </c>
      <c r="B4351">
        <f t="shared" si="467"/>
        <v>86</v>
      </c>
      <c r="C4351" s="10" t="str">
        <f>IF(B4351=B4350," ",(LOOKUP(B4351,'Co List'!$A$3:$A$362,'Co List'!$B$3:$B$362)))</f>
        <v xml:space="preserve"> </v>
      </c>
      <c r="D4351" s="6" t="s">
        <v>376</v>
      </c>
      <c r="E4351">
        <v>0</v>
      </c>
      <c r="F4351">
        <v>0.3401255515443472</v>
      </c>
      <c r="G4351">
        <v>0.41244121362787844</v>
      </c>
      <c r="H4351">
        <v>0</v>
      </c>
    </row>
    <row r="4352" spans="1:16" x14ac:dyDescent="0.2">
      <c r="A4352">
        <f t="shared" si="466"/>
        <v>3483</v>
      </c>
      <c r="B4352">
        <f t="shared" si="467"/>
        <v>86</v>
      </c>
      <c r="C4352" s="10" t="str">
        <f>IF(B4352=B4351," ",(LOOKUP(B4352,'Co List'!$A$3:$A$362,'Co List'!$B$3:$B$362)))</f>
        <v xml:space="preserve"> </v>
      </c>
      <c r="D4352" s="6" t="s">
        <v>377</v>
      </c>
      <c r="E4352">
        <v>0</v>
      </c>
      <c r="F4352">
        <v>863.81997000000013</v>
      </c>
      <c r="G4352">
        <v>1072.6404000000002</v>
      </c>
      <c r="H4352">
        <v>0</v>
      </c>
    </row>
    <row r="4353" spans="1:8" ht="15" x14ac:dyDescent="0.25">
      <c r="A4353">
        <f t="shared" si="466"/>
        <v>3484</v>
      </c>
      <c r="B4353">
        <f t="shared" si="467"/>
        <v>86</v>
      </c>
      <c r="C4353" s="10" t="str">
        <f>IF(B4353=B4352," ",(LOOKUP(B4353,'Co List'!$A$3:$A$362,'Co List'!$B$3:$B$362)))</f>
        <v xml:space="preserve"> </v>
      </c>
      <c r="D4353" s="8" t="s">
        <v>378</v>
      </c>
      <c r="E4353">
        <v>0</v>
      </c>
      <c r="F4353">
        <v>863.81997000000001</v>
      </c>
      <c r="G4353">
        <v>1072.6404000000002</v>
      </c>
      <c r="H4353">
        <v>0</v>
      </c>
    </row>
    <row r="4354" spans="1:8" ht="15" x14ac:dyDescent="0.25">
      <c r="A4354">
        <f t="shared" si="466"/>
        <v>3485</v>
      </c>
      <c r="B4354">
        <f t="shared" si="467"/>
        <v>86</v>
      </c>
      <c r="C4354" s="10" t="str">
        <f>IF(B4354=B4353," ",(LOOKUP(B4354,'Co List'!$A$3:$A$362,'Co List'!$B$3:$B$362)))</f>
        <v xml:space="preserve"> </v>
      </c>
      <c r="D4354" s="8" t="s">
        <v>379</v>
      </c>
      <c r="E4354">
        <v>0</v>
      </c>
      <c r="F4354">
        <v>0</v>
      </c>
      <c r="G4354">
        <v>0</v>
      </c>
      <c r="H4354">
        <v>0</v>
      </c>
    </row>
    <row r="4355" spans="1:8" ht="15" x14ac:dyDescent="0.25">
      <c r="A4355">
        <f t="shared" si="466"/>
        <v>3486</v>
      </c>
      <c r="B4355">
        <f t="shared" si="467"/>
        <v>86</v>
      </c>
      <c r="C4355" s="10" t="str">
        <f>IF(B4355=B4354," ",(LOOKUP(B4355,'Co List'!$A$3:$A$362,'Co List'!$B$3:$B$362)))</f>
        <v xml:space="preserve"> </v>
      </c>
      <c r="D4355" s="8" t="s">
        <v>380</v>
      </c>
      <c r="E4355">
        <v>0</v>
      </c>
      <c r="F4355">
        <v>1.1368683772161603E-13</v>
      </c>
      <c r="G4355">
        <v>0</v>
      </c>
      <c r="H4355">
        <v>0</v>
      </c>
    </row>
    <row r="4356" spans="1:8" ht="15" x14ac:dyDescent="0.25">
      <c r="A4356">
        <f t="shared" si="466"/>
        <v>3487</v>
      </c>
      <c r="B4356">
        <f t="shared" si="467"/>
        <v>86</v>
      </c>
      <c r="C4356" s="10" t="str">
        <f>IF(B4356=B4355," ",(LOOKUP(B4356,'Co List'!$A$3:$A$362,'Co List'!$B$3:$B$362)))</f>
        <v xml:space="preserve"> </v>
      </c>
      <c r="D4356" s="8" t="s">
        <v>381</v>
      </c>
      <c r="E4356">
        <v>0</v>
      </c>
      <c r="F4356">
        <v>214.63508326842131</v>
      </c>
      <c r="G4356">
        <v>257.51491550293156</v>
      </c>
      <c r="H4356">
        <v>0</v>
      </c>
    </row>
    <row r="4357" spans="1:8" ht="15" x14ac:dyDescent="0.25">
      <c r="A4357">
        <f t="shared" ref="A4357:A4420" si="472">IF(A4356&gt;0,A4356+1,(IF($C$1=C4357,1,0)))</f>
        <v>3488</v>
      </c>
      <c r="B4357">
        <f t="shared" ref="B4357:B4420" si="473">IF(D4357=$D$3,B4356+1,B4356)</f>
        <v>86</v>
      </c>
      <c r="C4357" s="10" t="str">
        <f>IF(B4357=B4356," ",(LOOKUP(B4357,'Co List'!$A$3:$A$362,'Co List'!$B$3:$B$362)))</f>
        <v xml:space="preserve"> </v>
      </c>
      <c r="D4357" s="8" t="s">
        <v>382</v>
      </c>
      <c r="E4357">
        <v>0</v>
      </c>
      <c r="F4357">
        <v>0</v>
      </c>
      <c r="G4357">
        <v>0</v>
      </c>
      <c r="H4357">
        <v>0</v>
      </c>
    </row>
    <row r="4358" spans="1:8" ht="15" x14ac:dyDescent="0.25">
      <c r="A4358">
        <f t="shared" si="472"/>
        <v>3489</v>
      </c>
      <c r="B4358">
        <f t="shared" si="473"/>
        <v>86</v>
      </c>
      <c r="C4358" s="10" t="str">
        <f>IF(B4358=B4357," ",(LOOKUP(B4358,'Co List'!$A$3:$A$362,'Co List'!$B$3:$B$362)))</f>
        <v xml:space="preserve"> </v>
      </c>
      <c r="D4358" s="8" t="s">
        <v>383</v>
      </c>
      <c r="E4358">
        <v>0</v>
      </c>
      <c r="F4358">
        <v>128.11162150965302</v>
      </c>
      <c r="G4358">
        <v>156.17529312654437</v>
      </c>
      <c r="H4358">
        <v>0</v>
      </c>
    </row>
    <row r="4359" spans="1:8" x14ac:dyDescent="0.2">
      <c r="A4359">
        <f t="shared" si="472"/>
        <v>3490</v>
      </c>
      <c r="B4359">
        <f t="shared" si="473"/>
        <v>86</v>
      </c>
      <c r="C4359" s="10" t="str">
        <f>IF(B4359=B4358," ",(LOOKUP(B4359,'Co List'!$A$3:$A$362,'Co List'!$B$3:$B$362)))</f>
        <v xml:space="preserve"> </v>
      </c>
      <c r="D4359" s="6" t="s">
        <v>384</v>
      </c>
      <c r="E4359">
        <v>0</v>
      </c>
      <c r="F4359">
        <v>86.52346175876832</v>
      </c>
      <c r="G4359">
        <v>101.33962237638721</v>
      </c>
      <c r="H4359">
        <v>0</v>
      </c>
    </row>
    <row r="4360" spans="1:8" x14ac:dyDescent="0.2">
      <c r="A4360">
        <f t="shared" si="472"/>
        <v>3491</v>
      </c>
      <c r="B4360">
        <f t="shared" si="473"/>
        <v>86</v>
      </c>
      <c r="C4360" s="10" t="str">
        <f>IF(B4360=B4359," ",(LOOKUP(B4360,'Co List'!$A$3:$A$362,'Co List'!$B$3:$B$362)))</f>
        <v xml:space="preserve"> </v>
      </c>
      <c r="D4360" s="6" t="s">
        <v>385</v>
      </c>
      <c r="E4360">
        <v>0</v>
      </c>
      <c r="F4360">
        <v>76.068954570799988</v>
      </c>
      <c r="G4360">
        <v>90.975314057600002</v>
      </c>
      <c r="H4360">
        <v>0</v>
      </c>
    </row>
    <row r="4361" spans="1:8" x14ac:dyDescent="0.2">
      <c r="A4361">
        <f t="shared" si="472"/>
        <v>3492</v>
      </c>
      <c r="B4361">
        <f t="shared" si="473"/>
        <v>86</v>
      </c>
      <c r="C4361" s="10" t="str">
        <f>IF(B4361=B4360," ",(LOOKUP(B4361,'Co List'!$A$3:$A$362,'Co List'!$B$3:$B$362)))</f>
        <v xml:space="preserve"> </v>
      </c>
      <c r="D4361" s="6" t="s">
        <v>386</v>
      </c>
      <c r="E4361">
        <v>0</v>
      </c>
      <c r="F4361">
        <v>0</v>
      </c>
      <c r="G4361">
        <v>0</v>
      </c>
      <c r="H4361">
        <v>0</v>
      </c>
    </row>
    <row r="4362" spans="1:8" x14ac:dyDescent="0.2">
      <c r="A4362">
        <f t="shared" si="472"/>
        <v>3493</v>
      </c>
      <c r="B4362">
        <f t="shared" si="473"/>
        <v>86</v>
      </c>
      <c r="C4362" s="10" t="str">
        <f>IF(B4362=B4361," ",(LOOKUP(B4362,'Co List'!$A$3:$A$362,'Co List'!$B$3:$B$362)))</f>
        <v xml:space="preserve"> </v>
      </c>
      <c r="D4362" s="6" t="s">
        <v>387</v>
      </c>
      <c r="E4362">
        <v>0</v>
      </c>
      <c r="F4362">
        <v>0</v>
      </c>
      <c r="G4362">
        <v>0</v>
      </c>
      <c r="H4362">
        <v>0</v>
      </c>
    </row>
    <row r="4363" spans="1:8" x14ac:dyDescent="0.2">
      <c r="A4363">
        <f t="shared" si="472"/>
        <v>3494</v>
      </c>
      <c r="B4363">
        <f t="shared" si="473"/>
        <v>86</v>
      </c>
      <c r="C4363" s="10" t="str">
        <f>IF(B4363=B4362," ",(LOOKUP(B4363,'Co List'!$A$3:$A$362,'Co List'!$B$3:$B$362)))</f>
        <v xml:space="preserve"> </v>
      </c>
      <c r="D4363" s="6" t="s">
        <v>388</v>
      </c>
      <c r="E4363">
        <v>0</v>
      </c>
      <c r="F4363">
        <v>0</v>
      </c>
      <c r="G4363">
        <v>0</v>
      </c>
      <c r="H4363">
        <v>0</v>
      </c>
    </row>
    <row r="4364" spans="1:8" x14ac:dyDescent="0.2">
      <c r="A4364">
        <f t="shared" si="472"/>
        <v>3495</v>
      </c>
      <c r="B4364">
        <f t="shared" si="473"/>
        <v>86</v>
      </c>
      <c r="C4364" s="10" t="str">
        <f>IF(B4364=B4363," ",(LOOKUP(B4364,'Co List'!$A$3:$A$362,'Co List'!$B$3:$B$362)))</f>
        <v xml:space="preserve"> </v>
      </c>
      <c r="D4364" s="6" t="s">
        <v>389</v>
      </c>
      <c r="E4364">
        <v>0</v>
      </c>
      <c r="F4364">
        <v>39.324605610799999</v>
      </c>
      <c r="G4364">
        <v>47.938912457600004</v>
      </c>
      <c r="H4364">
        <v>0</v>
      </c>
    </row>
    <row r="4365" spans="1:8" x14ac:dyDescent="0.2">
      <c r="A4365">
        <f t="shared" si="472"/>
        <v>3496</v>
      </c>
      <c r="B4365">
        <f t="shared" si="473"/>
        <v>86</v>
      </c>
      <c r="C4365" s="10" t="str">
        <f>IF(B4365=B4364," ",(LOOKUP(B4365,'Co List'!$A$3:$A$362,'Co List'!$B$3:$B$362)))</f>
        <v xml:space="preserve"> </v>
      </c>
      <c r="D4365" s="6" t="s">
        <v>390</v>
      </c>
      <c r="E4365">
        <v>0</v>
      </c>
      <c r="F4365">
        <v>0</v>
      </c>
      <c r="G4365">
        <v>0</v>
      </c>
      <c r="H4365">
        <v>0</v>
      </c>
    </row>
    <row r="4366" spans="1:8" x14ac:dyDescent="0.2">
      <c r="A4366">
        <f t="shared" si="472"/>
        <v>3497</v>
      </c>
      <c r="B4366">
        <f t="shared" si="473"/>
        <v>86</v>
      </c>
      <c r="C4366" s="10" t="str">
        <f>IF(B4366=B4365," ",(LOOKUP(B4366,'Co List'!$A$3:$A$362,'Co List'!$B$3:$B$362)))</f>
        <v xml:space="preserve"> </v>
      </c>
      <c r="D4366" s="6" t="s">
        <v>391</v>
      </c>
      <c r="E4366">
        <v>0</v>
      </c>
      <c r="F4366">
        <v>36.744348959999996</v>
      </c>
      <c r="G4366">
        <v>43.036401599999998</v>
      </c>
      <c r="H4366">
        <v>0</v>
      </c>
    </row>
    <row r="4367" spans="1:8" x14ac:dyDescent="0.2">
      <c r="A4367">
        <f t="shared" si="472"/>
        <v>3498</v>
      </c>
      <c r="B4367">
        <f t="shared" si="473"/>
        <v>86</v>
      </c>
      <c r="C4367" s="10" t="str">
        <f>IF(B4367=B4366," ",(LOOKUP(B4367,'Co List'!$A$3:$A$362,'Co List'!$B$3:$B$362)))</f>
        <v xml:space="preserve"> </v>
      </c>
      <c r="D4367" s="6" t="s">
        <v>392</v>
      </c>
      <c r="E4367">
        <v>0</v>
      </c>
      <c r="F4367">
        <v>0</v>
      </c>
      <c r="G4367">
        <v>0</v>
      </c>
      <c r="H4367">
        <v>0</v>
      </c>
    </row>
    <row r="4368" spans="1:8" x14ac:dyDescent="0.2">
      <c r="A4368">
        <f t="shared" si="472"/>
        <v>3499</v>
      </c>
      <c r="B4368">
        <f t="shared" si="473"/>
        <v>86</v>
      </c>
      <c r="C4368" s="10" t="str">
        <f>IF(B4368=B4367," ",(LOOKUP(B4368,'Co List'!$A$3:$A$362,'Co List'!$B$3:$B$362)))</f>
        <v xml:space="preserve"> </v>
      </c>
      <c r="D4368" s="6" t="s">
        <v>393</v>
      </c>
      <c r="E4368">
        <v>0</v>
      </c>
      <c r="F4368">
        <v>0</v>
      </c>
      <c r="G4368">
        <v>0</v>
      </c>
      <c r="H4368">
        <v>0</v>
      </c>
    </row>
    <row r="4369" spans="1:8" ht="15" x14ac:dyDescent="0.25">
      <c r="A4369">
        <f t="shared" si="472"/>
        <v>3500</v>
      </c>
      <c r="B4369">
        <f t="shared" si="473"/>
        <v>86</v>
      </c>
      <c r="C4369" s="10" t="str">
        <f>IF(B4369=B4368," ",(LOOKUP(B4369,'Co List'!$A$3:$A$362,'Co List'!$B$3:$B$362)))</f>
        <v xml:space="preserve"> </v>
      </c>
      <c r="D4369" s="8" t="s">
        <v>394</v>
      </c>
      <c r="E4369">
        <v>0</v>
      </c>
      <c r="F4369">
        <v>0</v>
      </c>
      <c r="G4369">
        <v>0</v>
      </c>
      <c r="H4369">
        <v>0</v>
      </c>
    </row>
    <row r="4370" spans="1:8" ht="15" x14ac:dyDescent="0.25">
      <c r="A4370">
        <f t="shared" si="472"/>
        <v>3501</v>
      </c>
      <c r="B4370">
        <f t="shared" si="473"/>
        <v>86</v>
      </c>
      <c r="C4370" s="10" t="str">
        <f>IF(B4370=B4369," ",(LOOKUP(B4370,'Co List'!$A$3:$A$362,'Co List'!$B$3:$B$362)))</f>
        <v xml:space="preserve"> </v>
      </c>
      <c r="D4370" s="8" t="s">
        <v>395</v>
      </c>
      <c r="E4370">
        <v>0</v>
      </c>
      <c r="F4370">
        <v>0.33739209699999995</v>
      </c>
      <c r="G4370">
        <v>0.45487845999999998</v>
      </c>
      <c r="H4370">
        <v>0</v>
      </c>
    </row>
    <row r="4371" spans="1:8" ht="15" x14ac:dyDescent="0.25">
      <c r="A4371">
        <f t="shared" si="472"/>
        <v>3502</v>
      </c>
      <c r="B4371">
        <f t="shared" si="473"/>
        <v>86</v>
      </c>
      <c r="C4371" s="10" t="str">
        <f>IF(B4371=B4370," ",(LOOKUP(B4371,'Co List'!$A$3:$A$362,'Co List'!$B$3:$B$362)))</f>
        <v xml:space="preserve"> </v>
      </c>
      <c r="D4371" s="8" t="s">
        <v>396</v>
      </c>
      <c r="E4371">
        <v>0</v>
      </c>
      <c r="F4371">
        <v>1093.443</v>
      </c>
      <c r="G4371">
        <v>1375.18</v>
      </c>
      <c r="H4371">
        <v>0</v>
      </c>
    </row>
    <row r="4372" spans="1:8" x14ac:dyDescent="0.2">
      <c r="A4372">
        <f t="shared" si="472"/>
        <v>3503</v>
      </c>
      <c r="B4372">
        <f t="shared" si="473"/>
        <v>86</v>
      </c>
      <c r="C4372" s="10" t="str">
        <f>IF(B4372=B4371," ",(LOOKUP(B4372,'Co List'!$A$3:$A$362,'Co List'!$B$3:$B$362)))</f>
        <v xml:space="preserve"> </v>
      </c>
      <c r="D4372" s="6" t="s">
        <v>397</v>
      </c>
      <c r="E4372">
        <v>0</v>
      </c>
      <c r="F4372">
        <v>1093.443</v>
      </c>
      <c r="G4372">
        <v>1375.18</v>
      </c>
      <c r="H4372">
        <v>0</v>
      </c>
    </row>
    <row r="4373" spans="1:8" x14ac:dyDescent="0.2">
      <c r="A4373">
        <f t="shared" si="472"/>
        <v>3504</v>
      </c>
      <c r="B4373">
        <f t="shared" si="473"/>
        <v>86</v>
      </c>
      <c r="C4373" s="10" t="str">
        <f>IF(B4373=B4372," ",(LOOKUP(B4373,'Co List'!$A$3:$A$362,'Co List'!$B$3:$B$362)))</f>
        <v xml:space="preserve"> </v>
      </c>
      <c r="D4373" s="6" t="s">
        <v>398</v>
      </c>
      <c r="E4373">
        <v>0</v>
      </c>
      <c r="F4373">
        <v>0</v>
      </c>
      <c r="G4373">
        <v>0</v>
      </c>
      <c r="H4373">
        <v>0</v>
      </c>
    </row>
    <row r="4374" spans="1:8" x14ac:dyDescent="0.2">
      <c r="A4374">
        <f t="shared" si="472"/>
        <v>3505</v>
      </c>
      <c r="B4374">
        <f t="shared" si="473"/>
        <v>86</v>
      </c>
      <c r="C4374" s="10" t="str">
        <f>IF(B4374=B4373," ",(LOOKUP(B4374,'Co List'!$A$3:$A$362,'Co List'!$B$3:$B$362)))</f>
        <v xml:space="preserve"> </v>
      </c>
      <c r="D4374" s="6" t="s">
        <v>399</v>
      </c>
      <c r="E4374">
        <v>0</v>
      </c>
      <c r="F4374">
        <v>0</v>
      </c>
      <c r="G4374">
        <v>0</v>
      </c>
      <c r="H4374">
        <v>0</v>
      </c>
    </row>
    <row r="4375" spans="1:8" x14ac:dyDescent="0.2">
      <c r="A4375">
        <f t="shared" si="472"/>
        <v>3506</v>
      </c>
      <c r="B4375">
        <f t="shared" si="473"/>
        <v>86</v>
      </c>
      <c r="C4375" s="10" t="str">
        <f>IF(B4375=B4374," ",(LOOKUP(B4375,'Co List'!$A$3:$A$362,'Co List'!$B$3:$B$362)))</f>
        <v xml:space="preserve"> </v>
      </c>
      <c r="D4375" s="6" t="s">
        <v>400</v>
      </c>
      <c r="E4375">
        <v>0</v>
      </c>
      <c r="F4375">
        <v>0</v>
      </c>
      <c r="G4375">
        <v>0</v>
      </c>
      <c r="H4375">
        <v>0</v>
      </c>
    </row>
    <row r="4376" spans="1:8" x14ac:dyDescent="0.2">
      <c r="A4376">
        <f t="shared" si="472"/>
        <v>3507</v>
      </c>
      <c r="B4376">
        <f t="shared" si="473"/>
        <v>86</v>
      </c>
      <c r="C4376" s="10" t="str">
        <f>IF(B4376=B4375," ",(LOOKUP(B4376,'Co List'!$A$3:$A$362,'Co List'!$B$3:$B$362)))</f>
        <v xml:space="preserve"> </v>
      </c>
      <c r="D4376" s="6" t="s">
        <v>401</v>
      </c>
      <c r="E4376">
        <v>0</v>
      </c>
      <c r="F4376">
        <v>0.48876902099999997</v>
      </c>
      <c r="G4376">
        <v>0.62020617999999994</v>
      </c>
      <c r="H4376">
        <v>0</v>
      </c>
    </row>
    <row r="4377" spans="1:8" x14ac:dyDescent="0.2">
      <c r="A4377">
        <f t="shared" si="472"/>
        <v>3508</v>
      </c>
      <c r="B4377">
        <f t="shared" si="473"/>
        <v>86</v>
      </c>
      <c r="C4377" s="10" t="str">
        <f>IF(B4377=B4376," ",(LOOKUP(B4377,'Co List'!$A$3:$A$362,'Co List'!$B$3:$B$362)))</f>
        <v xml:space="preserve"> </v>
      </c>
      <c r="D4377" s="6" t="s">
        <v>402</v>
      </c>
      <c r="E4377">
        <v>0</v>
      </c>
      <c r="F4377">
        <v>0</v>
      </c>
      <c r="G4377">
        <v>0</v>
      </c>
      <c r="H4377">
        <v>0</v>
      </c>
    </row>
    <row r="4378" spans="1:8" x14ac:dyDescent="0.2">
      <c r="A4378">
        <f t="shared" si="472"/>
        <v>3509</v>
      </c>
      <c r="B4378">
        <f t="shared" si="473"/>
        <v>86</v>
      </c>
      <c r="C4378" s="10" t="str">
        <f>IF(B4378=B4377," ",(LOOKUP(B4378,'Co List'!$A$3:$A$362,'Co List'!$B$3:$B$362)))</f>
        <v xml:space="preserve"> </v>
      </c>
      <c r="D4378" s="6" t="s">
        <v>403</v>
      </c>
      <c r="E4378">
        <v>0</v>
      </c>
      <c r="F4378">
        <v>0</v>
      </c>
      <c r="G4378">
        <v>0</v>
      </c>
      <c r="H4378">
        <v>0</v>
      </c>
    </row>
    <row r="4379" spans="1:8" x14ac:dyDescent="0.2">
      <c r="A4379">
        <f t="shared" si="472"/>
        <v>3510</v>
      </c>
      <c r="B4379">
        <f t="shared" si="473"/>
        <v>86</v>
      </c>
      <c r="C4379" s="10" t="str">
        <f>IF(B4379=B4378," ",(LOOKUP(B4379,'Co List'!$A$3:$A$362,'Co List'!$B$3:$B$362)))</f>
        <v xml:space="preserve"> </v>
      </c>
      <c r="D4379" s="6" t="s">
        <v>404</v>
      </c>
      <c r="E4379" s="11">
        <v>0</v>
      </c>
      <c r="F4379" s="11">
        <v>0.48876902099999997</v>
      </c>
      <c r="G4379" s="11">
        <v>0.62020617999999994</v>
      </c>
      <c r="H4379" s="11">
        <v>0</v>
      </c>
    </row>
    <row r="4380" spans="1:8" x14ac:dyDescent="0.2">
      <c r="A4380">
        <f t="shared" si="472"/>
        <v>3511</v>
      </c>
      <c r="B4380">
        <f t="shared" si="473"/>
        <v>86</v>
      </c>
      <c r="C4380" s="10" t="str">
        <f>IF(B4380=B4379," ",(LOOKUP(B4380,'Co List'!$A$3:$A$362,'Co List'!$B$3:$B$362)))</f>
        <v xml:space="preserve"> </v>
      </c>
      <c r="D4380" s="6" t="s">
        <v>405</v>
      </c>
      <c r="E4380">
        <v>0</v>
      </c>
      <c r="F4380">
        <v>32.698700000000002</v>
      </c>
      <c r="G4380">
        <v>39.962400000000002</v>
      </c>
      <c r="H4380">
        <v>0</v>
      </c>
    </row>
    <row r="4381" spans="1:8" x14ac:dyDescent="0.2">
      <c r="A4381">
        <f t="shared" si="472"/>
        <v>3512</v>
      </c>
      <c r="B4381">
        <f t="shared" si="473"/>
        <v>86</v>
      </c>
      <c r="C4381" s="10" t="str">
        <f>IF(B4381=B4380," ",(LOOKUP(B4381,'Co List'!$A$3:$A$362,'Co List'!$B$3:$B$362)))</f>
        <v xml:space="preserve"> </v>
      </c>
      <c r="D4381" s="6" t="s">
        <v>406</v>
      </c>
      <c r="E4381">
        <v>0</v>
      </c>
      <c r="F4381">
        <v>6.61</v>
      </c>
      <c r="G4381">
        <v>8.3800000000000008</v>
      </c>
      <c r="H4381">
        <v>0</v>
      </c>
    </row>
    <row r="4382" spans="1:8" x14ac:dyDescent="0.2">
      <c r="A4382">
        <f t="shared" si="472"/>
        <v>3513</v>
      </c>
      <c r="B4382">
        <f t="shared" si="473"/>
        <v>86</v>
      </c>
      <c r="C4382" s="10" t="str">
        <f>IF(B4382=B4381," ",(LOOKUP(B4382,'Co List'!$A$3:$A$362,'Co List'!$B$3:$B$362)))</f>
        <v xml:space="preserve"> </v>
      </c>
      <c r="D4382" s="6" t="s">
        <v>407</v>
      </c>
      <c r="E4382" s="11">
        <v>0</v>
      </c>
      <c r="F4382" s="11">
        <v>4.16</v>
      </c>
      <c r="G4382" s="11">
        <v>5.64</v>
      </c>
      <c r="H4382" s="11">
        <v>0</v>
      </c>
    </row>
    <row r="4383" spans="1:8" x14ac:dyDescent="0.2">
      <c r="A4383">
        <f t="shared" si="472"/>
        <v>3514</v>
      </c>
      <c r="B4383">
        <f t="shared" si="473"/>
        <v>86</v>
      </c>
      <c r="C4383" s="10" t="str">
        <f>IF(B4383=B4382," ",(LOOKUP(B4383,'Co List'!$A$3:$A$362,'Co List'!$B$3:$B$362)))</f>
        <v xml:space="preserve"> </v>
      </c>
      <c r="D4383" s="6" t="s">
        <v>408</v>
      </c>
      <c r="E4383">
        <v>0</v>
      </c>
      <c r="F4383">
        <v>3.5726</v>
      </c>
      <c r="G4383">
        <v>3.5726</v>
      </c>
      <c r="H4383">
        <v>0</v>
      </c>
    </row>
    <row r="4384" spans="1:8" x14ac:dyDescent="0.2">
      <c r="A4384">
        <f t="shared" si="472"/>
        <v>3515</v>
      </c>
      <c r="B4384">
        <f t="shared" si="473"/>
        <v>86</v>
      </c>
      <c r="C4384" s="10" t="str">
        <f>IF(B4384=B4383," ",(LOOKUP(B4384,'Co List'!$A$3:$A$362,'Co List'!$B$3:$B$362)))</f>
        <v xml:space="preserve"> </v>
      </c>
      <c r="D4384" s="6" t="s">
        <v>409</v>
      </c>
      <c r="E4384">
        <v>0</v>
      </c>
      <c r="F4384">
        <v>0.83679999999999999</v>
      </c>
      <c r="G4384">
        <v>1.1526000000000001</v>
      </c>
      <c r="H4384">
        <v>0</v>
      </c>
    </row>
    <row r="4385" spans="1:16" x14ac:dyDescent="0.2">
      <c r="A4385">
        <f t="shared" si="472"/>
        <v>3516</v>
      </c>
      <c r="B4385">
        <f t="shared" si="473"/>
        <v>86</v>
      </c>
      <c r="C4385" s="10" t="str">
        <f>IF(B4385=B4384," ",(LOOKUP(B4385,'Co List'!$A$3:$A$362,'Co List'!$B$3:$B$362)))</f>
        <v xml:space="preserve"> </v>
      </c>
      <c r="D4385" s="6" t="s">
        <v>410</v>
      </c>
      <c r="E4385">
        <v>0</v>
      </c>
      <c r="F4385">
        <v>0.82616111799999992</v>
      </c>
      <c r="G4385">
        <v>1.07508464</v>
      </c>
      <c r="H4385">
        <v>0</v>
      </c>
    </row>
    <row r="4386" spans="1:16" x14ac:dyDescent="0.2">
      <c r="A4386">
        <f t="shared" si="472"/>
        <v>3517</v>
      </c>
      <c r="B4386">
        <f t="shared" si="473"/>
        <v>86</v>
      </c>
      <c r="C4386" s="10" t="str">
        <f>IF(B4386=B4385," ",(LOOKUP(B4386,'Co List'!$A$3:$A$362,'Co List'!$B$3:$B$362)))</f>
        <v xml:space="preserve"> </v>
      </c>
      <c r="D4386" s="6" t="s">
        <v>411</v>
      </c>
      <c r="E4386">
        <v>0</v>
      </c>
      <c r="F4386">
        <v>0.82616111799999992</v>
      </c>
      <c r="G4386">
        <v>1.07508464</v>
      </c>
      <c r="H4386">
        <v>0</v>
      </c>
    </row>
    <row r="4387" spans="1:16" x14ac:dyDescent="0.2">
      <c r="A4387">
        <f t="shared" si="472"/>
        <v>3518</v>
      </c>
      <c r="B4387">
        <f t="shared" si="473"/>
        <v>86</v>
      </c>
      <c r="C4387" s="10" t="str">
        <f>IF(B4387=B4386," ",(LOOKUP(B4387,'Co List'!$A$3:$A$362,'Co List'!$B$3:$B$362)))</f>
        <v xml:space="preserve"> </v>
      </c>
      <c r="D4387" s="6" t="s">
        <v>412</v>
      </c>
      <c r="E4387">
        <v>0</v>
      </c>
      <c r="F4387">
        <v>-1.0638882000000072E-2</v>
      </c>
      <c r="G4387">
        <v>-7.7515360000000033E-2</v>
      </c>
      <c r="H4387">
        <v>0</v>
      </c>
    </row>
    <row r="4388" spans="1:16" ht="13.5" thickBot="1" x14ac:dyDescent="0.25">
      <c r="A4388">
        <f t="shared" si="472"/>
        <v>3519</v>
      </c>
      <c r="B4388">
        <f t="shared" si="473"/>
        <v>86</v>
      </c>
      <c r="C4388" s="10" t="str">
        <f>IF(B4388=B4387," ",(LOOKUP(B4388,'Co List'!$A$3:$A$362,'Co List'!$B$3:$B$362)))</f>
        <v xml:space="preserve"> </v>
      </c>
      <c r="D4388" s="9" t="s">
        <v>413</v>
      </c>
      <c r="E4388">
        <v>0</v>
      </c>
      <c r="F4388">
        <v>3</v>
      </c>
      <c r="G4388">
        <v>12</v>
      </c>
      <c r="H4388">
        <v>0</v>
      </c>
    </row>
    <row r="4389" spans="1:16" ht="15" x14ac:dyDescent="0.25">
      <c r="A4389">
        <f t="shared" si="472"/>
        <v>3520</v>
      </c>
      <c r="B4389">
        <f t="shared" si="473"/>
        <v>87</v>
      </c>
      <c r="C4389" s="10" t="str">
        <f>IF(B4389=B4388," ",(LOOKUP(B4389,'Co List'!$A$3:$A$362,'Co List'!$B$3:$B$362)))</f>
        <v>COROMANDEL INTERNATIONAL</v>
      </c>
      <c r="D4389" s="4" t="s">
        <v>362</v>
      </c>
      <c r="E4389">
        <v>59.998163769066487</v>
      </c>
      <c r="F4389">
        <v>55.711458660219662</v>
      </c>
      <c r="G4389">
        <v>55.875065765064761</v>
      </c>
      <c r="H4389">
        <v>56.257790840287875</v>
      </c>
      <c r="J4389">
        <f t="shared" ref="J4389" si="474">COUNTIF(E4431:H4431,0)</f>
        <v>0</v>
      </c>
      <c r="K4389">
        <f>SUM(E4389:H4389)/(4-J4389)</f>
        <v>56.960619758659696</v>
      </c>
      <c r="L4389">
        <f>SUM(E4399:H4399)/(4-J4389)</f>
        <v>177497.58599548807</v>
      </c>
      <c r="M4389">
        <f>E4399</f>
        <v>192173.89980025589</v>
      </c>
      <c r="N4389">
        <f t="shared" ref="N4389" si="475">F4399</f>
        <v>182832.30904691416</v>
      </c>
      <c r="O4389">
        <f t="shared" ref="O4389" si="476">G4399</f>
        <v>179146.69349427207</v>
      </c>
      <c r="P4389">
        <f t="shared" ref="P4389" si="477">H4399</f>
        <v>155837.44164051014</v>
      </c>
    </row>
    <row r="4390" spans="1:16" x14ac:dyDescent="0.2">
      <c r="A4390">
        <f t="shared" si="472"/>
        <v>3521</v>
      </c>
      <c r="B4390">
        <f t="shared" si="473"/>
        <v>87</v>
      </c>
      <c r="C4390" s="10" t="str">
        <f>IF(B4390=B4389," ",(LOOKUP(B4390,'Co List'!$A$3:$A$362,'Co List'!$B$3:$B$362)))</f>
        <v xml:space="preserve"> </v>
      </c>
      <c r="D4390" s="6" t="s">
        <v>364</v>
      </c>
      <c r="E4390">
        <v>2.6420826336383199</v>
      </c>
      <c r="F4390">
        <v>2.5162265455643573</v>
      </c>
      <c r="G4390">
        <v>2.5526299435866999</v>
      </c>
      <c r="H4390">
        <v>2.700987094899701</v>
      </c>
    </row>
    <row r="4391" spans="1:16" x14ac:dyDescent="0.2">
      <c r="A4391">
        <f t="shared" si="472"/>
        <v>3522</v>
      </c>
      <c r="B4391">
        <f t="shared" si="473"/>
        <v>87</v>
      </c>
      <c r="C4391" s="10" t="str">
        <f>IF(B4391=B4390," ",(LOOKUP(B4391,'Co List'!$A$3:$A$362,'Co List'!$B$3:$B$362)))</f>
        <v xml:space="preserve"> </v>
      </c>
      <c r="D4391" s="6" t="s">
        <v>365</v>
      </c>
      <c r="E4391">
        <v>0.97345454239602436</v>
      </c>
      <c r="F4391">
        <v>0.94192450890359436</v>
      </c>
      <c r="G4391">
        <v>0.93588512223692388</v>
      </c>
      <c r="H4391">
        <v>0.91456406992528649</v>
      </c>
    </row>
    <row r="4392" spans="1:16" x14ac:dyDescent="0.2">
      <c r="A4392">
        <f t="shared" si="472"/>
        <v>3523</v>
      </c>
      <c r="B4392">
        <f t="shared" si="473"/>
        <v>87</v>
      </c>
      <c r="C4392" s="10" t="str">
        <f>IF(B4392=B4391," ",(LOOKUP(B4392,'Co List'!$A$3:$A$362,'Co List'!$B$3:$B$362)))</f>
        <v xml:space="preserve"> </v>
      </c>
      <c r="D4392" s="7" t="s">
        <v>366</v>
      </c>
      <c r="E4392">
        <v>6.7893496530763215</v>
      </c>
      <c r="F4392">
        <v>5.5947437382965415</v>
      </c>
      <c r="G4392">
        <v>3.6053809718159679</v>
      </c>
      <c r="H4392">
        <v>2.8035678728678777</v>
      </c>
    </row>
    <row r="4393" spans="1:16" x14ac:dyDescent="0.2">
      <c r="A4393">
        <f t="shared" si="472"/>
        <v>3524</v>
      </c>
      <c r="B4393">
        <f t="shared" si="473"/>
        <v>87</v>
      </c>
      <c r="C4393" s="10" t="str">
        <f>IF(B4393=B4392," ",(LOOKUP(B4393,'Co List'!$A$3:$A$362,'Co List'!$B$3:$B$362)))</f>
        <v xml:space="preserve"> </v>
      </c>
      <c r="D4393" s="6" t="s">
        <v>367</v>
      </c>
      <c r="E4393">
        <v>41045.258393903438</v>
      </c>
      <c r="F4393">
        <v>26344.713119151897</v>
      </c>
      <c r="G4393">
        <v>25850.89372211718</v>
      </c>
      <c r="H4393">
        <v>35099.313417083751</v>
      </c>
    </row>
    <row r="4394" spans="1:16" x14ac:dyDescent="0.2">
      <c r="A4394">
        <f t="shared" si="472"/>
        <v>3525</v>
      </c>
      <c r="B4394">
        <f t="shared" si="473"/>
        <v>87</v>
      </c>
      <c r="C4394" s="10" t="str">
        <f>IF(B4394=B4393," ",(LOOKUP(B4394,'Co List'!$A$3:$A$362,'Co List'!$B$3:$B$362)))</f>
        <v xml:space="preserve"> </v>
      </c>
      <c r="D4394" s="6" t="s">
        <v>368</v>
      </c>
      <c r="E4394">
        <v>0.68511194224690164</v>
      </c>
      <c r="F4394">
        <v>0.64880166446740295</v>
      </c>
      <c r="G4394">
        <v>0.63392319000096276</v>
      </c>
      <c r="H4394">
        <v>0.55046782635291469</v>
      </c>
    </row>
    <row r="4395" spans="1:16" x14ac:dyDescent="0.2">
      <c r="A4395">
        <f t="shared" si="472"/>
        <v>3526</v>
      </c>
      <c r="B4395">
        <f t="shared" si="473"/>
        <v>87</v>
      </c>
      <c r="C4395" s="10" t="str">
        <f>IF(B4395=B4394," ",(LOOKUP(B4395,'Co List'!$A$3:$A$362,'Co List'!$B$3:$B$362)))</f>
        <v xml:space="preserve"> </v>
      </c>
      <c r="D4395" s="6" t="s">
        <v>369</v>
      </c>
      <c r="E4395">
        <v>22.795347765260949</v>
      </c>
      <c r="F4395">
        <v>16.09439340201709</v>
      </c>
      <c r="G4395">
        <v>15.207698938393214</v>
      </c>
      <c r="H4395">
        <v>19.442253866371004</v>
      </c>
    </row>
    <row r="4396" spans="1:16" x14ac:dyDescent="0.2">
      <c r="A4396">
        <f t="shared" si="472"/>
        <v>3527</v>
      </c>
      <c r="B4396">
        <f t="shared" si="473"/>
        <v>87</v>
      </c>
      <c r="C4396" s="10" t="str">
        <f>IF(B4396=B4395," ",(LOOKUP(B4396,'Co List'!$A$3:$A$362,'Co List'!$B$3:$B$362)))</f>
        <v xml:space="preserve"> </v>
      </c>
      <c r="D4396" s="6" t="s">
        <v>370</v>
      </c>
      <c r="E4396">
        <v>0</v>
      </c>
      <c r="F4396">
        <v>0</v>
      </c>
      <c r="G4396">
        <v>0</v>
      </c>
      <c r="H4396">
        <v>0</v>
      </c>
    </row>
    <row r="4397" spans="1:16" x14ac:dyDescent="0.2">
      <c r="A4397">
        <f t="shared" si="472"/>
        <v>3528</v>
      </c>
      <c r="B4397">
        <f t="shared" si="473"/>
        <v>87</v>
      </c>
      <c r="C4397" s="10" t="str">
        <f>IF(B4397=B4396," ",(LOOKUP(B4397,'Co List'!$A$3:$A$362,'Co List'!$B$3:$B$362)))</f>
        <v xml:space="preserve"> </v>
      </c>
      <c r="D4397" s="6" t="s">
        <v>371</v>
      </c>
      <c r="E4397">
        <v>89.152078500375922</v>
      </c>
      <c r="F4397">
        <v>88.74266545255243</v>
      </c>
      <c r="G4397">
        <v>90.397253012549015</v>
      </c>
      <c r="H4397">
        <v>86.951329371013145</v>
      </c>
    </row>
    <row r="4398" spans="1:16" x14ac:dyDescent="0.2">
      <c r="A4398">
        <f t="shared" si="472"/>
        <v>3529</v>
      </c>
      <c r="B4398">
        <f t="shared" si="473"/>
        <v>87</v>
      </c>
      <c r="C4398" s="10" t="str">
        <f>IF(B4398=B4397," ",(LOOKUP(B4398,'Co List'!$A$3:$A$362,'Co List'!$B$3:$B$362)))</f>
        <v xml:space="preserve"> </v>
      </c>
      <c r="D4398" s="6" t="s">
        <v>372</v>
      </c>
      <c r="E4398">
        <v>10.847921499624086</v>
      </c>
      <c r="F4398">
        <v>11.257334547447579</v>
      </c>
      <c r="G4398">
        <v>9.6027469874509936</v>
      </c>
      <c r="H4398">
        <v>13.048670628986844</v>
      </c>
    </row>
    <row r="4399" spans="1:16" x14ac:dyDescent="0.2">
      <c r="A4399">
        <f t="shared" si="472"/>
        <v>3530</v>
      </c>
      <c r="B4399">
        <f t="shared" si="473"/>
        <v>87</v>
      </c>
      <c r="C4399" s="10" t="str">
        <f>IF(B4399=B4398," ",(LOOKUP(B4399,'Co List'!$A$3:$A$362,'Co List'!$B$3:$B$362)))</f>
        <v xml:space="preserve"> </v>
      </c>
      <c r="D4399" s="6" t="s">
        <v>373</v>
      </c>
      <c r="E4399">
        <v>192173.89980025589</v>
      </c>
      <c r="F4399">
        <v>182832.30904691416</v>
      </c>
      <c r="G4399">
        <v>179146.69349427207</v>
      </c>
      <c r="H4399">
        <v>155837.44164051014</v>
      </c>
    </row>
    <row r="4400" spans="1:16" x14ac:dyDescent="0.2">
      <c r="A4400">
        <f t="shared" si="472"/>
        <v>3531</v>
      </c>
      <c r="B4400">
        <f t="shared" si="473"/>
        <v>87</v>
      </c>
      <c r="C4400" s="10" t="str">
        <f>IF(B4400=B4399," ",(LOOKUP(B4400,'Co List'!$A$3:$A$362,'Co List'!$B$3:$B$362)))</f>
        <v xml:space="preserve"> </v>
      </c>
      <c r="D4400" s="6" t="s">
        <v>374</v>
      </c>
      <c r="E4400">
        <v>191596.99631088588</v>
      </c>
      <c r="F4400">
        <v>182327.14077549888</v>
      </c>
      <c r="G4400">
        <v>178638.01727103654</v>
      </c>
      <c r="H4400">
        <v>155363.30107443946</v>
      </c>
    </row>
    <row r="4401" spans="1:8" x14ac:dyDescent="0.2">
      <c r="A4401">
        <f t="shared" si="472"/>
        <v>3532</v>
      </c>
      <c r="B4401">
        <f t="shared" si="473"/>
        <v>87</v>
      </c>
      <c r="C4401" s="10" t="str">
        <f>IF(B4401=B4400," ",(LOOKUP(B4401,'Co List'!$A$3:$A$362,'Co List'!$B$3:$B$362)))</f>
        <v xml:space="preserve"> </v>
      </c>
      <c r="D4401" s="6" t="s">
        <v>375</v>
      </c>
      <c r="E4401">
        <v>233.88174794806997</v>
      </c>
      <c r="F4401">
        <v>207.5994729723389</v>
      </c>
      <c r="G4401">
        <v>205.6083602304362</v>
      </c>
      <c r="H4401">
        <v>205.71536166665626</v>
      </c>
    </row>
    <row r="4402" spans="1:8" x14ac:dyDescent="0.2">
      <c r="A4402">
        <f t="shared" si="472"/>
        <v>3533</v>
      </c>
      <c r="B4402">
        <f t="shared" si="473"/>
        <v>87</v>
      </c>
      <c r="C4402" s="10" t="str">
        <f>IF(B4402=B4401," ",(LOOKUP(B4402,'Co List'!$A$3:$A$362,'Co List'!$B$3:$B$362)))</f>
        <v xml:space="preserve"> </v>
      </c>
      <c r="D4402" s="6" t="s">
        <v>376</v>
      </c>
      <c r="E4402">
        <v>343.02174142193564</v>
      </c>
      <c r="F4402">
        <v>297.56879844294866</v>
      </c>
      <c r="G4402">
        <v>303.0678630051525</v>
      </c>
      <c r="H4402">
        <v>268.42520440398613</v>
      </c>
    </row>
    <row r="4403" spans="1:8" x14ac:dyDescent="0.2">
      <c r="A4403">
        <f t="shared" si="472"/>
        <v>3534</v>
      </c>
      <c r="B4403">
        <f t="shared" si="473"/>
        <v>87</v>
      </c>
      <c r="C4403" s="10" t="str">
        <f>IF(B4403=B4402," ",(LOOKUP(B4403,'Co List'!$A$3:$A$362,'Co List'!$B$3:$B$362)))</f>
        <v xml:space="preserve"> </v>
      </c>
      <c r="D4403" s="6" t="s">
        <v>377</v>
      </c>
      <c r="E4403">
        <v>171327.0260071579</v>
      </c>
      <c r="F4403">
        <v>162250.26435667978</v>
      </c>
      <c r="G4403">
        <v>161943.6897816328</v>
      </c>
      <c r="H4403">
        <v>135502.72716420036</v>
      </c>
    </row>
    <row r="4404" spans="1:8" ht="15" x14ac:dyDescent="0.25">
      <c r="A4404">
        <f t="shared" si="472"/>
        <v>3535</v>
      </c>
      <c r="B4404">
        <f t="shared" si="473"/>
        <v>87</v>
      </c>
      <c r="C4404" s="10" t="str">
        <f>IF(B4404=B4403," ",(LOOKUP(B4404,'Co List'!$A$3:$A$362,'Co List'!$B$3:$B$362)))</f>
        <v xml:space="preserve"> </v>
      </c>
      <c r="D4404" s="8" t="s">
        <v>378</v>
      </c>
      <c r="E4404">
        <v>102101.31</v>
      </c>
      <c r="F4404">
        <v>101616.12000000001</v>
      </c>
      <c r="G4404">
        <v>99389.159999999974</v>
      </c>
      <c r="H4404">
        <v>79209.78</v>
      </c>
    </row>
    <row r="4405" spans="1:8" ht="15" x14ac:dyDescent="0.25">
      <c r="A4405">
        <f t="shared" si="472"/>
        <v>3536</v>
      </c>
      <c r="B4405">
        <f t="shared" si="473"/>
        <v>87</v>
      </c>
      <c r="C4405" s="10" t="str">
        <f>IF(B4405=B4404," ",(LOOKUP(B4405,'Co List'!$A$3:$A$362,'Co List'!$B$3:$B$362)))</f>
        <v xml:space="preserve"> </v>
      </c>
      <c r="D4405" s="8" t="s">
        <v>379</v>
      </c>
      <c r="E4405">
        <v>950.42867612340035</v>
      </c>
      <c r="F4405">
        <v>775.3821015073238</v>
      </c>
      <c r="G4405">
        <v>1506.7796712880183</v>
      </c>
      <c r="H4405">
        <v>8333.8436193727575</v>
      </c>
    </row>
    <row r="4406" spans="1:8" ht="15" x14ac:dyDescent="0.25">
      <c r="A4406">
        <f t="shared" si="472"/>
        <v>3537</v>
      </c>
      <c r="B4406">
        <f t="shared" si="473"/>
        <v>87</v>
      </c>
      <c r="C4406" s="10" t="str">
        <f>IF(B4406=B4405," ",(LOOKUP(B4406,'Co List'!$A$3:$A$362,'Co List'!$B$3:$B$362)))</f>
        <v xml:space="preserve"> </v>
      </c>
      <c r="D4406" s="8" t="s">
        <v>380</v>
      </c>
      <c r="E4406">
        <v>68275.287331034502</v>
      </c>
      <c r="F4406">
        <v>59858.762255172442</v>
      </c>
      <c r="G4406">
        <v>61047.750110344808</v>
      </c>
      <c r="H4406">
        <v>47959.103544827609</v>
      </c>
    </row>
    <row r="4407" spans="1:8" ht="15" x14ac:dyDescent="0.25">
      <c r="A4407">
        <f t="shared" si="472"/>
        <v>3538</v>
      </c>
      <c r="B4407">
        <f t="shared" si="473"/>
        <v>87</v>
      </c>
      <c r="C4407" s="10" t="str">
        <f>IF(B4407=B4406," ",(LOOKUP(B4407,'Co List'!$A$3:$A$362,'Co List'!$B$3:$B$362)))</f>
        <v xml:space="preserve"> </v>
      </c>
      <c r="D4407" s="8" t="s">
        <v>381</v>
      </c>
      <c r="E4407">
        <v>20846.873793098002</v>
      </c>
      <c r="F4407">
        <v>20582.044690234394</v>
      </c>
      <c r="G4407">
        <v>17203.003712639278</v>
      </c>
      <c r="H4407">
        <v>20334.71447630976</v>
      </c>
    </row>
    <row r="4408" spans="1:8" ht="15" x14ac:dyDescent="0.25">
      <c r="A4408">
        <f t="shared" si="472"/>
        <v>3539</v>
      </c>
      <c r="B4408">
        <f t="shared" si="473"/>
        <v>87</v>
      </c>
      <c r="C4408" s="10" t="str">
        <f>IF(B4408=B4407," ",(LOOKUP(B4408,'Co List'!$A$3:$A$362,'Co List'!$B$3:$B$362)))</f>
        <v xml:space="preserve"> </v>
      </c>
      <c r="D4408" s="8" t="s">
        <v>382</v>
      </c>
      <c r="E4408">
        <v>0</v>
      </c>
      <c r="F4408">
        <v>0</v>
      </c>
      <c r="G4408">
        <v>0</v>
      </c>
      <c r="H4408">
        <v>0</v>
      </c>
    </row>
    <row r="4409" spans="1:8" ht="15" x14ac:dyDescent="0.25">
      <c r="A4409">
        <f t="shared" si="472"/>
        <v>3540</v>
      </c>
      <c r="B4409">
        <f t="shared" si="473"/>
        <v>87</v>
      </c>
      <c r="C4409" s="10" t="str">
        <f>IF(B4409=B4408," ",(LOOKUP(B4409,'Co List'!$A$3:$A$362,'Co List'!$B$3:$B$362)))</f>
        <v xml:space="preserve"> </v>
      </c>
      <c r="D4409" s="8" t="s">
        <v>383</v>
      </c>
      <c r="E4409">
        <v>8179.0159615876673</v>
      </c>
      <c r="F4409">
        <v>4765.1789286589683</v>
      </c>
      <c r="G4409">
        <v>4811.1093611946699</v>
      </c>
      <c r="H4409">
        <v>9403.9144405556126</v>
      </c>
    </row>
    <row r="4410" spans="1:8" x14ac:dyDescent="0.2">
      <c r="A4410">
        <f t="shared" si="472"/>
        <v>3541</v>
      </c>
      <c r="B4410">
        <f t="shared" si="473"/>
        <v>87</v>
      </c>
      <c r="C4410" s="10" t="str">
        <f>IF(B4410=B4409," ",(LOOKUP(B4410,'Co List'!$A$3:$A$362,'Co List'!$B$3:$B$362)))</f>
        <v xml:space="preserve"> </v>
      </c>
      <c r="D4410" s="6" t="s">
        <v>384</v>
      </c>
      <c r="E4410">
        <v>12667.857831510337</v>
      </c>
      <c r="F4410">
        <v>15816.865761575425</v>
      </c>
      <c r="G4410">
        <v>12391.894351444609</v>
      </c>
      <c r="H4410">
        <v>10930.800035754146</v>
      </c>
    </row>
    <row r="4411" spans="1:8" x14ac:dyDescent="0.2">
      <c r="A4411">
        <f t="shared" si="472"/>
        <v>3542</v>
      </c>
      <c r="B4411">
        <f t="shared" si="473"/>
        <v>87</v>
      </c>
      <c r="C4411" s="10" t="str">
        <f>IF(B4411=B4410," ",(LOOKUP(B4411,'Co List'!$A$3:$A$362,'Co List'!$B$3:$B$362)))</f>
        <v xml:space="preserve"> </v>
      </c>
      <c r="D4411" s="6" t="s">
        <v>385</v>
      </c>
      <c r="E4411">
        <v>7890.3186174727998</v>
      </c>
      <c r="F4411">
        <v>8179.7263948735999</v>
      </c>
      <c r="G4411">
        <v>6739.3253596591994</v>
      </c>
      <c r="H4411">
        <v>7528.6233372636216</v>
      </c>
    </row>
    <row r="4412" spans="1:8" x14ac:dyDescent="0.2">
      <c r="A4412">
        <f t="shared" si="472"/>
        <v>3543</v>
      </c>
      <c r="B4412">
        <f t="shared" si="473"/>
        <v>87</v>
      </c>
      <c r="C4412" s="10" t="str">
        <f>IF(B4412=B4411," ",(LOOKUP(B4412,'Co List'!$A$3:$A$362,'Co List'!$B$3:$B$362)))</f>
        <v xml:space="preserve"> </v>
      </c>
      <c r="D4412" s="6" t="s">
        <v>386</v>
      </c>
      <c r="E4412">
        <v>0</v>
      </c>
      <c r="F4412">
        <v>0</v>
      </c>
      <c r="G4412">
        <v>0</v>
      </c>
      <c r="H4412">
        <v>0</v>
      </c>
    </row>
    <row r="4413" spans="1:8" x14ac:dyDescent="0.2">
      <c r="A4413">
        <f t="shared" si="472"/>
        <v>3544</v>
      </c>
      <c r="B4413">
        <f t="shared" si="473"/>
        <v>87</v>
      </c>
      <c r="C4413" s="10" t="str">
        <f>IF(B4413=B4412," ",(LOOKUP(B4413,'Co List'!$A$3:$A$362,'Co List'!$B$3:$B$362)))</f>
        <v xml:space="preserve"> </v>
      </c>
      <c r="D4413" s="6" t="s">
        <v>387</v>
      </c>
      <c r="E4413">
        <v>0</v>
      </c>
      <c r="F4413">
        <v>0</v>
      </c>
      <c r="G4413">
        <v>0</v>
      </c>
      <c r="H4413">
        <v>0</v>
      </c>
    </row>
    <row r="4414" spans="1:8" x14ac:dyDescent="0.2">
      <c r="A4414">
        <f t="shared" si="472"/>
        <v>3545</v>
      </c>
      <c r="B4414">
        <f t="shared" si="473"/>
        <v>87</v>
      </c>
      <c r="C4414" s="10" t="str">
        <f>IF(B4414=B4413," ",(LOOKUP(B4414,'Co List'!$A$3:$A$362,'Co List'!$B$3:$B$362)))</f>
        <v xml:space="preserve"> </v>
      </c>
      <c r="D4414" s="6" t="s">
        <v>388</v>
      </c>
      <c r="E4414">
        <v>0</v>
      </c>
      <c r="F4414">
        <v>0</v>
      </c>
      <c r="G4414">
        <v>0</v>
      </c>
      <c r="H4414">
        <v>0</v>
      </c>
    </row>
    <row r="4415" spans="1:8" x14ac:dyDescent="0.2">
      <c r="A4415">
        <f t="shared" si="472"/>
        <v>3546</v>
      </c>
      <c r="B4415">
        <f t="shared" si="473"/>
        <v>87</v>
      </c>
      <c r="C4415" s="10" t="str">
        <f>IF(B4415=B4414," ",(LOOKUP(B4415,'Co List'!$A$3:$A$362,'Co List'!$B$3:$B$362)))</f>
        <v xml:space="preserve"> </v>
      </c>
      <c r="D4415" s="6" t="s">
        <v>389</v>
      </c>
      <c r="E4415">
        <v>2510.5964094727997</v>
      </c>
      <c r="F4415">
        <v>1462.6993228735998</v>
      </c>
      <c r="G4415">
        <v>1476.7979356592</v>
      </c>
      <c r="H4415">
        <v>2886.586105263621</v>
      </c>
    </row>
    <row r="4416" spans="1:8" x14ac:dyDescent="0.2">
      <c r="A4416">
        <f t="shared" si="472"/>
        <v>3547</v>
      </c>
      <c r="B4416">
        <f t="shared" si="473"/>
        <v>87</v>
      </c>
      <c r="C4416" s="10" t="str">
        <f>IF(B4416=B4415," ",(LOOKUP(B4416,'Co List'!$A$3:$A$362,'Co List'!$B$3:$B$362)))</f>
        <v xml:space="preserve"> </v>
      </c>
      <c r="D4416" s="6" t="s">
        <v>390</v>
      </c>
      <c r="E4416">
        <v>0</v>
      </c>
      <c r="F4416">
        <v>0</v>
      </c>
      <c r="G4416">
        <v>0</v>
      </c>
      <c r="H4416">
        <v>0</v>
      </c>
    </row>
    <row r="4417" spans="1:8" x14ac:dyDescent="0.2">
      <c r="A4417">
        <f t="shared" si="472"/>
        <v>3548</v>
      </c>
      <c r="B4417">
        <f t="shared" si="473"/>
        <v>87</v>
      </c>
      <c r="C4417" s="10" t="str">
        <f>IF(B4417=B4416," ",(LOOKUP(B4417,'Co List'!$A$3:$A$362,'Co List'!$B$3:$B$362)))</f>
        <v xml:space="preserve"> </v>
      </c>
      <c r="D4417" s="6" t="s">
        <v>391</v>
      </c>
      <c r="E4417">
        <v>5379.7222079999992</v>
      </c>
      <c r="F4417">
        <v>6717.0270719999999</v>
      </c>
      <c r="G4417">
        <v>5262.5274239999999</v>
      </c>
      <c r="H4417">
        <v>4642.0372319999997</v>
      </c>
    </row>
    <row r="4418" spans="1:8" x14ac:dyDescent="0.2">
      <c r="A4418">
        <f t="shared" si="472"/>
        <v>3549</v>
      </c>
      <c r="B4418">
        <f t="shared" si="473"/>
        <v>87</v>
      </c>
      <c r="C4418" s="10" t="str">
        <f>IF(B4418=B4417," ",(LOOKUP(B4418,'Co List'!$A$3:$A$362,'Co List'!$B$3:$B$362)))</f>
        <v xml:space="preserve"> </v>
      </c>
      <c r="D4418" s="6" t="s">
        <v>392</v>
      </c>
      <c r="E4418">
        <v>0</v>
      </c>
      <c r="F4418">
        <v>0</v>
      </c>
      <c r="G4418">
        <v>0</v>
      </c>
      <c r="H4418">
        <v>0</v>
      </c>
    </row>
    <row r="4419" spans="1:8" x14ac:dyDescent="0.2">
      <c r="A4419">
        <f t="shared" si="472"/>
        <v>3550</v>
      </c>
      <c r="B4419">
        <f t="shared" si="473"/>
        <v>87</v>
      </c>
      <c r="C4419" s="10" t="str">
        <f>IF(B4419=B4418," ",(LOOKUP(B4419,'Co List'!$A$3:$A$362,'Co List'!$B$3:$B$362)))</f>
        <v xml:space="preserve"> </v>
      </c>
      <c r="D4419" s="6" t="s">
        <v>393</v>
      </c>
      <c r="E4419">
        <v>0</v>
      </c>
      <c r="F4419">
        <v>0</v>
      </c>
      <c r="G4419">
        <v>0</v>
      </c>
      <c r="H4419">
        <v>0</v>
      </c>
    </row>
    <row r="4420" spans="1:8" ht="15" x14ac:dyDescent="0.25">
      <c r="A4420">
        <f t="shared" si="472"/>
        <v>3551</v>
      </c>
      <c r="B4420">
        <f t="shared" si="473"/>
        <v>87</v>
      </c>
      <c r="C4420" s="10" t="str">
        <f>IF(B4420=B4419," ",(LOOKUP(B4420,'Co List'!$A$3:$A$362,'Co List'!$B$3:$B$362)))</f>
        <v xml:space="preserve"> </v>
      </c>
      <c r="D4420" s="8" t="s">
        <v>394</v>
      </c>
      <c r="E4420">
        <v>0</v>
      </c>
      <c r="F4420">
        <v>0</v>
      </c>
      <c r="G4420">
        <v>0</v>
      </c>
      <c r="H4420">
        <v>0</v>
      </c>
    </row>
    <row r="4421" spans="1:8" ht="15" x14ac:dyDescent="0.25">
      <c r="A4421">
        <f t="shared" ref="A4421:A4484" si="478">IF(A4420&gt;0,A4420+1,(IF($C$1=C4421,1,0)))</f>
        <v>3552</v>
      </c>
      <c r="B4421">
        <f t="shared" ref="B4421:B4484" si="479">IF(D4421=$D$3,B4420+1,B4420)</f>
        <v>87</v>
      </c>
      <c r="C4421" s="10" t="str">
        <f>IF(B4421=B4420," ",(LOOKUP(B4421,'Co List'!$A$3:$A$362,'Co List'!$B$3:$B$362)))</f>
        <v xml:space="preserve"> </v>
      </c>
      <c r="D4421" s="8" t="s">
        <v>395</v>
      </c>
      <c r="E4421">
        <v>12.746450489999999</v>
      </c>
      <c r="F4421">
        <v>16.928691000000001</v>
      </c>
      <c r="G4421">
        <v>19.940837179999999</v>
      </c>
      <c r="H4421">
        <v>28.517133000000001</v>
      </c>
    </row>
    <row r="4422" spans="1:8" ht="15" x14ac:dyDescent="0.25">
      <c r="A4422">
        <f t="shared" si="478"/>
        <v>3553</v>
      </c>
      <c r="B4422">
        <f t="shared" si="479"/>
        <v>87</v>
      </c>
      <c r="C4422" s="10" t="str">
        <f>IF(B4422=B4421," ",(LOOKUP(B4422,'Co List'!$A$3:$A$362,'Co List'!$B$3:$B$362)))</f>
        <v xml:space="preserve"> </v>
      </c>
      <c r="D4422" s="8" t="s">
        <v>396</v>
      </c>
      <c r="E4422">
        <v>175999</v>
      </c>
      <c r="F4422">
        <v>172254</v>
      </c>
      <c r="G4422">
        <v>173038</v>
      </c>
      <c r="H4422">
        <v>148161</v>
      </c>
    </row>
    <row r="4423" spans="1:8" x14ac:dyDescent="0.2">
      <c r="A4423">
        <f t="shared" si="478"/>
        <v>3554</v>
      </c>
      <c r="B4423">
        <f t="shared" si="479"/>
        <v>87</v>
      </c>
      <c r="C4423" s="10" t="str">
        <f>IF(B4423=B4422," ",(LOOKUP(B4423,'Co List'!$A$3:$A$362,'Co List'!$B$3:$B$362)))</f>
        <v xml:space="preserve"> </v>
      </c>
      <c r="D4423" s="6" t="s">
        <v>397</v>
      </c>
      <c r="E4423">
        <v>126051</v>
      </c>
      <c r="F4423">
        <v>128628</v>
      </c>
      <c r="G4423">
        <v>127422</v>
      </c>
      <c r="H4423">
        <v>101551</v>
      </c>
    </row>
    <row r="4424" spans="1:8" x14ac:dyDescent="0.2">
      <c r="A4424">
        <f t="shared" si="478"/>
        <v>3555</v>
      </c>
      <c r="B4424">
        <f t="shared" si="479"/>
        <v>87</v>
      </c>
      <c r="C4424" s="10" t="str">
        <f>IF(B4424=B4423," ",(LOOKUP(B4424,'Co List'!$A$3:$A$362,'Co List'!$B$3:$B$362)))</f>
        <v xml:space="preserve"> </v>
      </c>
      <c r="D4424" s="6" t="s">
        <v>398</v>
      </c>
      <c r="E4424">
        <v>1081</v>
      </c>
      <c r="F4424">
        <v>783</v>
      </c>
      <c r="G4424">
        <v>1922</v>
      </c>
      <c r="H4424">
        <v>12284</v>
      </c>
    </row>
    <row r="4425" spans="1:8" x14ac:dyDescent="0.2">
      <c r="A4425">
        <f t="shared" si="478"/>
        <v>3556</v>
      </c>
      <c r="B4425">
        <f t="shared" si="479"/>
        <v>87</v>
      </c>
      <c r="C4425" s="10" t="str">
        <f>IF(B4425=B4424," ",(LOOKUP(B4425,'Co List'!$A$3:$A$362,'Co List'!$B$3:$B$362)))</f>
        <v xml:space="preserve"> </v>
      </c>
      <c r="D4425" s="6" t="s">
        <v>399</v>
      </c>
      <c r="E4425">
        <v>48867</v>
      </c>
      <c r="F4425">
        <v>42843</v>
      </c>
      <c r="G4425">
        <v>43694</v>
      </c>
      <c r="H4425">
        <v>34326</v>
      </c>
    </row>
    <row r="4426" spans="1:8" x14ac:dyDescent="0.2">
      <c r="A4426">
        <f t="shared" si="478"/>
        <v>3557</v>
      </c>
      <c r="B4426">
        <f t="shared" si="479"/>
        <v>87</v>
      </c>
      <c r="C4426" s="10" t="str">
        <f>IF(B4426=B4425," ",(LOOKUP(B4426,'Co List'!$A$3:$A$362,'Co List'!$B$3:$B$362)))</f>
        <v xml:space="preserve"> </v>
      </c>
      <c r="D4426" s="6" t="s">
        <v>400</v>
      </c>
      <c r="E4426">
        <v>0</v>
      </c>
      <c r="F4426">
        <v>0</v>
      </c>
      <c r="G4426">
        <v>0</v>
      </c>
      <c r="H4426">
        <v>0</v>
      </c>
    </row>
    <row r="4427" spans="1:8" x14ac:dyDescent="0.2">
      <c r="A4427">
        <f t="shared" si="478"/>
        <v>3558</v>
      </c>
      <c r="B4427">
        <f t="shared" si="479"/>
        <v>87</v>
      </c>
      <c r="C4427" s="10" t="str">
        <f>IF(B4427=B4426," ",(LOOKUP(B4427,'Co List'!$A$3:$A$362,'Co List'!$B$3:$B$362)))</f>
        <v xml:space="preserve"> </v>
      </c>
      <c r="D4427" s="6" t="s">
        <v>401</v>
      </c>
      <c r="E4427">
        <v>40.210268999999997</v>
      </c>
      <c r="F4427">
        <v>50.164920000000002</v>
      </c>
      <c r="G4427">
        <v>55.810836000000002</v>
      </c>
      <c r="H4427">
        <v>59.001131000000001</v>
      </c>
    </row>
    <row r="4428" spans="1:8" x14ac:dyDescent="0.2">
      <c r="A4428">
        <f t="shared" si="478"/>
        <v>3559</v>
      </c>
      <c r="B4428">
        <f t="shared" si="479"/>
        <v>87</v>
      </c>
      <c r="C4428" s="10" t="str">
        <f>IF(B4428=B4427," ",(LOOKUP(B4428,'Co List'!$A$3:$A$362,'Co List'!$B$3:$B$362)))</f>
        <v xml:space="preserve"> </v>
      </c>
      <c r="D4428" s="6" t="s">
        <v>402</v>
      </c>
      <c r="E4428">
        <v>1.2842279999999999</v>
      </c>
      <c r="F4428">
        <v>1.1016809999999999</v>
      </c>
      <c r="G4428">
        <v>3.2058960000000001</v>
      </c>
      <c r="H4428">
        <v>18.425999999999998</v>
      </c>
    </row>
    <row r="4429" spans="1:8" x14ac:dyDescent="0.2">
      <c r="A4429">
        <f t="shared" si="478"/>
        <v>3560</v>
      </c>
      <c r="B4429">
        <f t="shared" si="479"/>
        <v>87</v>
      </c>
      <c r="C4429" s="10" t="str">
        <f>IF(B4429=B4428," ",(LOOKUP(B4429,'Co List'!$A$3:$A$362,'Co List'!$B$3:$B$362)))</f>
        <v xml:space="preserve"> </v>
      </c>
      <c r="D4429" s="6" t="s">
        <v>403</v>
      </c>
      <c r="E4429">
        <v>0.53753700000000637</v>
      </c>
      <c r="F4429">
        <v>0.64264500000000102</v>
      </c>
      <c r="G4429">
        <v>0.78649199999999819</v>
      </c>
      <c r="H4429">
        <v>1.2357360000000064</v>
      </c>
    </row>
    <row r="4430" spans="1:8" x14ac:dyDescent="0.2">
      <c r="A4430">
        <f t="shared" si="478"/>
        <v>3561</v>
      </c>
      <c r="B4430">
        <f t="shared" si="479"/>
        <v>87</v>
      </c>
      <c r="C4430" s="10" t="str">
        <f>IF(B4430=B4429," ",(LOOKUP(B4430,'Co List'!$A$3:$A$362,'Co List'!$B$3:$B$362)))</f>
        <v xml:space="preserve"> </v>
      </c>
      <c r="D4430" s="6" t="s">
        <v>404</v>
      </c>
      <c r="E4430" s="11">
        <v>42.032034000000003</v>
      </c>
      <c r="F4430" s="11">
        <v>51.909246000000003</v>
      </c>
      <c r="G4430" s="11">
        <v>59.803224</v>
      </c>
      <c r="H4430" s="11">
        <v>78.662867000000006</v>
      </c>
    </row>
    <row r="4431" spans="1:8" x14ac:dyDescent="0.2">
      <c r="A4431">
        <f t="shared" si="478"/>
        <v>3562</v>
      </c>
      <c r="B4431">
        <f t="shared" si="479"/>
        <v>87</v>
      </c>
      <c r="C4431" s="10" t="str">
        <f>IF(B4431=B4430," ",(LOOKUP(B4431,'Co List'!$A$3:$A$362,'Co List'!$B$3:$B$362)))</f>
        <v xml:space="preserve"> </v>
      </c>
      <c r="D4431" s="6" t="s">
        <v>405</v>
      </c>
      <c r="E4431">
        <v>2830.52</v>
      </c>
      <c r="F4431">
        <v>3267.93</v>
      </c>
      <c r="G4431">
        <v>4968.87</v>
      </c>
      <c r="H4431">
        <v>5558.54</v>
      </c>
    </row>
    <row r="4432" spans="1:8" x14ac:dyDescent="0.2">
      <c r="A4432">
        <f t="shared" si="478"/>
        <v>3563</v>
      </c>
      <c r="B4432">
        <f t="shared" si="479"/>
        <v>87</v>
      </c>
      <c r="C4432" s="10" t="str">
        <f>IF(B4432=B4431," ",(LOOKUP(B4432,'Co List'!$A$3:$A$362,'Co List'!$B$3:$B$362)))</f>
        <v xml:space="preserve"> </v>
      </c>
      <c r="D4432" s="6" t="s">
        <v>406</v>
      </c>
      <c r="E4432">
        <v>843.04</v>
      </c>
      <c r="F4432">
        <v>1136</v>
      </c>
      <c r="G4432">
        <v>1178</v>
      </c>
      <c r="H4432">
        <v>801.54</v>
      </c>
    </row>
    <row r="4433" spans="1:16" x14ac:dyDescent="0.2">
      <c r="A4433">
        <f t="shared" si="478"/>
        <v>3564</v>
      </c>
      <c r="B4433">
        <f t="shared" si="479"/>
        <v>87</v>
      </c>
      <c r="C4433" s="10" t="str">
        <f>IF(B4433=B4432," ",(LOOKUP(B4433,'Co List'!$A$3:$A$362,'Co List'!$B$3:$B$362)))</f>
        <v xml:space="preserve"> </v>
      </c>
      <c r="D4433" s="6" t="s">
        <v>407</v>
      </c>
      <c r="E4433" s="11">
        <v>468.2</v>
      </c>
      <c r="F4433" s="11">
        <v>694</v>
      </c>
      <c r="G4433" s="11">
        <v>693</v>
      </c>
      <c r="H4433" s="11">
        <v>443.99</v>
      </c>
    </row>
    <row r="4434" spans="1:16" x14ac:dyDescent="0.2">
      <c r="A4434">
        <f t="shared" si="478"/>
        <v>3565</v>
      </c>
      <c r="B4434">
        <f t="shared" si="479"/>
        <v>87</v>
      </c>
      <c r="C4434" s="10" t="str">
        <f>IF(B4434=B4433," ",(LOOKUP(B4434,'Co List'!$A$3:$A$362,'Co List'!$B$3:$B$362)))</f>
        <v xml:space="preserve"> </v>
      </c>
      <c r="D4434" s="6" t="s">
        <v>408</v>
      </c>
      <c r="E4434">
        <v>28.05</v>
      </c>
      <c r="F4434">
        <v>28.18</v>
      </c>
      <c r="G4434">
        <v>28.26</v>
      </c>
      <c r="H4434">
        <v>28.31</v>
      </c>
    </row>
    <row r="4435" spans="1:16" x14ac:dyDescent="0.2">
      <c r="A4435">
        <f t="shared" si="478"/>
        <v>3566</v>
      </c>
      <c r="B4435">
        <f t="shared" si="479"/>
        <v>87</v>
      </c>
      <c r="C4435" s="10" t="str">
        <f>IF(B4435=B4434," ",(LOOKUP(B4435,'Co List'!$A$3:$A$362,'Co List'!$B$3:$B$362)))</f>
        <v xml:space="preserve"> </v>
      </c>
      <c r="D4435" s="6" t="s">
        <v>409</v>
      </c>
      <c r="E4435">
        <v>66.83</v>
      </c>
      <c r="F4435">
        <v>86.88</v>
      </c>
      <c r="G4435">
        <v>90.54</v>
      </c>
      <c r="H4435">
        <v>107.18</v>
      </c>
    </row>
    <row r="4436" spans="1:16" x14ac:dyDescent="0.2">
      <c r="A4436">
        <f t="shared" si="478"/>
        <v>3567</v>
      </c>
      <c r="B4436">
        <f t="shared" si="479"/>
        <v>87</v>
      </c>
      <c r="C4436" s="10" t="str">
        <f>IF(B4436=B4435," ",(LOOKUP(B4436,'Co List'!$A$3:$A$362,'Co List'!$B$3:$B$362)))</f>
        <v xml:space="preserve"> </v>
      </c>
      <c r="D4436" s="6" t="s">
        <v>410</v>
      </c>
      <c r="E4436">
        <v>54.778484490000004</v>
      </c>
      <c r="F4436">
        <v>68.837937000000011</v>
      </c>
      <c r="G4436">
        <v>79.744061180000003</v>
      </c>
      <c r="H4436">
        <v>111.802851586</v>
      </c>
    </row>
    <row r="4437" spans="1:16" x14ac:dyDescent="0.2">
      <c r="A4437">
        <f t="shared" si="478"/>
        <v>3568</v>
      </c>
      <c r="B4437">
        <f t="shared" si="479"/>
        <v>87</v>
      </c>
      <c r="C4437" s="10" t="str">
        <f>IF(B4437=B4436," ",(LOOKUP(B4437,'Co List'!$A$3:$A$362,'Co List'!$B$3:$B$362)))</f>
        <v xml:space="preserve"> </v>
      </c>
      <c r="D4437" s="6" t="s">
        <v>411</v>
      </c>
      <c r="E4437">
        <v>54.778484490000004</v>
      </c>
      <c r="F4437">
        <v>68.837937000000011</v>
      </c>
      <c r="G4437">
        <v>79.744061180000003</v>
      </c>
      <c r="H4437">
        <v>107.18</v>
      </c>
    </row>
    <row r="4438" spans="1:16" x14ac:dyDescent="0.2">
      <c r="A4438">
        <f t="shared" si="478"/>
        <v>3569</v>
      </c>
      <c r="B4438">
        <f t="shared" si="479"/>
        <v>87</v>
      </c>
      <c r="C4438" s="10" t="str">
        <f>IF(B4438=B4437," ",(LOOKUP(B4438,'Co List'!$A$3:$A$362,'Co List'!$B$3:$B$362)))</f>
        <v xml:space="preserve"> </v>
      </c>
      <c r="D4438" s="6" t="s">
        <v>412</v>
      </c>
      <c r="E4438">
        <v>-12.051515509999994</v>
      </c>
      <c r="F4438">
        <v>-18.042062999999985</v>
      </c>
      <c r="G4438">
        <v>-10.795938820000003</v>
      </c>
      <c r="H4438">
        <v>0</v>
      </c>
    </row>
    <row r="4439" spans="1:16" ht="13.5" thickBot="1" x14ac:dyDescent="0.25">
      <c r="A4439">
        <f t="shared" si="478"/>
        <v>3570</v>
      </c>
      <c r="B4439">
        <f t="shared" si="479"/>
        <v>87</v>
      </c>
      <c r="C4439" s="10" t="str">
        <f>IF(B4439=B4438," ",(LOOKUP(B4439,'Co List'!$A$3:$A$362,'Co List'!$B$3:$B$362)))</f>
        <v xml:space="preserve"> </v>
      </c>
      <c r="D4439" s="9" t="s">
        <v>413</v>
      </c>
      <c r="E4439">
        <v>12</v>
      </c>
      <c r="F4439">
        <v>12</v>
      </c>
      <c r="G4439">
        <v>12</v>
      </c>
      <c r="H4439">
        <v>12</v>
      </c>
    </row>
    <row r="4440" spans="1:16" ht="15" x14ac:dyDescent="0.25">
      <c r="A4440">
        <f t="shared" si="478"/>
        <v>3571</v>
      </c>
      <c r="B4440">
        <f t="shared" si="479"/>
        <v>88</v>
      </c>
      <c r="C4440" s="10" t="str">
        <f>IF(B4440=B4439," ",(LOOKUP(B4440,'Co List'!$A$3:$A$362,'Co List'!$B$3:$B$362)))</f>
        <v>CREW B.O.S. PRODUCTS</v>
      </c>
      <c r="D4440" s="4" t="s">
        <v>362</v>
      </c>
      <c r="E4440">
        <v>0</v>
      </c>
      <c r="F4440">
        <v>46.663009024260518</v>
      </c>
      <c r="G4440">
        <v>46.66391033231595</v>
      </c>
      <c r="H4440">
        <v>0</v>
      </c>
      <c r="J4440">
        <f t="shared" ref="J4440" si="480">COUNTIF(E4482:H4482,0)</f>
        <v>2</v>
      </c>
      <c r="K4440">
        <f>SUM(E4440:H4440)/(4-J4440)</f>
        <v>46.663459678288234</v>
      </c>
      <c r="L4440">
        <f>SUM(E4450:H4450)/(4-J4440)</f>
        <v>2900.7451894085698</v>
      </c>
      <c r="M4440">
        <f>E4450</f>
        <v>0</v>
      </c>
      <c r="N4440">
        <f t="shared" ref="N4440" si="481">F4450</f>
        <v>3561.2946011729291</v>
      </c>
      <c r="O4440">
        <f t="shared" ref="O4440" si="482">G4450</f>
        <v>2240.1957776442105</v>
      </c>
      <c r="P4440">
        <f t="shared" ref="P4440" si="483">H4450</f>
        <v>0</v>
      </c>
    </row>
    <row r="4441" spans="1:16" x14ac:dyDescent="0.2">
      <c r="A4441">
        <f t="shared" si="478"/>
        <v>3572</v>
      </c>
      <c r="B4441">
        <f t="shared" si="479"/>
        <v>88</v>
      </c>
      <c r="C4441" s="10" t="str">
        <f>IF(B4441=B4440," ",(LOOKUP(B4441,'Co List'!$A$3:$A$362,'Co List'!$B$3:$B$362)))</f>
        <v xml:space="preserve"> </v>
      </c>
      <c r="D4441" s="6" t="s">
        <v>364</v>
      </c>
      <c r="E4441">
        <v>0</v>
      </c>
      <c r="F4441">
        <v>3.1197585956011942</v>
      </c>
      <c r="G4441">
        <v>3.1198180819328525</v>
      </c>
      <c r="H4441">
        <v>0</v>
      </c>
    </row>
    <row r="4442" spans="1:16" x14ac:dyDescent="0.2">
      <c r="A4442">
        <f t="shared" si="478"/>
        <v>3573</v>
      </c>
      <c r="B4442">
        <f t="shared" si="479"/>
        <v>88</v>
      </c>
      <c r="C4442" s="10" t="str">
        <f>IF(B4442=B4441," ",(LOOKUP(B4442,'Co List'!$A$3:$A$362,'Co List'!$B$3:$B$362)))</f>
        <v xml:space="preserve"> </v>
      </c>
      <c r="D4442" s="6" t="s">
        <v>365</v>
      </c>
      <c r="E4442">
        <v>0</v>
      </c>
      <c r="F4442">
        <v>0.79</v>
      </c>
      <c r="G4442">
        <v>0.78</v>
      </c>
      <c r="H4442">
        <v>0</v>
      </c>
    </row>
    <row r="4443" spans="1:16" x14ac:dyDescent="0.2">
      <c r="A4443">
        <f t="shared" si="478"/>
        <v>3574</v>
      </c>
      <c r="B4443">
        <f t="shared" si="479"/>
        <v>88</v>
      </c>
      <c r="C4443" s="10" t="str">
        <f>IF(B4443=B4442," ",(LOOKUP(B4443,'Co List'!$A$3:$A$362,'Co List'!$B$3:$B$362)))</f>
        <v xml:space="preserve"> </v>
      </c>
      <c r="D4443" s="7" t="s">
        <v>366</v>
      </c>
      <c r="E4443">
        <v>0</v>
      </c>
      <c r="F4443">
        <v>0.5734773914932253</v>
      </c>
      <c r="G4443">
        <v>0.51851582669294749</v>
      </c>
      <c r="H4443">
        <v>0</v>
      </c>
    </row>
    <row r="4444" spans="1:16" x14ac:dyDescent="0.2">
      <c r="A4444">
        <f t="shared" si="478"/>
        <v>3575</v>
      </c>
      <c r="B4444">
        <f t="shared" si="479"/>
        <v>88</v>
      </c>
      <c r="C4444" s="10" t="str">
        <f>IF(B4444=B4443," ",(LOOKUP(B4444,'Co List'!$A$3:$A$362,'Co List'!$B$3:$B$362)))</f>
        <v xml:space="preserve"> </v>
      </c>
      <c r="D4444" s="6" t="s">
        <v>367</v>
      </c>
      <c r="E4444">
        <v>0</v>
      </c>
      <c r="F4444">
        <v>15884.454064107622</v>
      </c>
      <c r="G4444">
        <v>43080.688031619429</v>
      </c>
      <c r="H4444">
        <v>0</v>
      </c>
    </row>
    <row r="4445" spans="1:16" x14ac:dyDescent="0.2">
      <c r="A4445">
        <f t="shared" si="478"/>
        <v>3576</v>
      </c>
      <c r="B4445">
        <f t="shared" si="479"/>
        <v>88</v>
      </c>
      <c r="C4445" s="10" t="str">
        <f>IF(B4445=B4444," ",(LOOKUP(B4445,'Co List'!$A$3:$A$362,'Co List'!$B$3:$B$362)))</f>
        <v xml:space="preserve"> </v>
      </c>
      <c r="D4445" s="6" t="s">
        <v>368</v>
      </c>
      <c r="E4445">
        <v>0</v>
      </c>
      <c r="F4445">
        <v>2.762835222011582E-2</v>
      </c>
      <c r="G4445">
        <v>1.6012836151852828E-2</v>
      </c>
      <c r="H4445">
        <v>0</v>
      </c>
    </row>
    <row r="4446" spans="1:16" x14ac:dyDescent="0.2">
      <c r="A4446">
        <f t="shared" si="478"/>
        <v>3577</v>
      </c>
      <c r="B4446">
        <f t="shared" si="479"/>
        <v>88</v>
      </c>
      <c r="C4446" s="10" t="str">
        <f>IF(B4446=B4445," ",(LOOKUP(B4446,'Co List'!$A$3:$A$362,'Co List'!$B$3:$B$362)))</f>
        <v xml:space="preserve"> </v>
      </c>
      <c r="D4446" s="6" t="s">
        <v>369</v>
      </c>
      <c r="E4446">
        <v>0</v>
      </c>
      <c r="F4446">
        <v>5.118273356097915</v>
      </c>
      <c r="G4446">
        <v>3.9027801004254536</v>
      </c>
      <c r="H4446">
        <v>0</v>
      </c>
    </row>
    <row r="4447" spans="1:16" x14ac:dyDescent="0.2">
      <c r="A4447">
        <f t="shared" si="478"/>
        <v>3578</v>
      </c>
      <c r="B4447">
        <f t="shared" si="479"/>
        <v>88</v>
      </c>
      <c r="C4447" s="10" t="str">
        <f>IF(B4447=B4446," ",(LOOKUP(B4447,'Co List'!$A$3:$A$362,'Co List'!$B$3:$B$362)))</f>
        <v xml:space="preserve"> </v>
      </c>
      <c r="D4447" s="6" t="s">
        <v>370</v>
      </c>
      <c r="E4447">
        <v>0</v>
      </c>
      <c r="F4447">
        <v>0</v>
      </c>
      <c r="G4447">
        <v>0</v>
      </c>
      <c r="H4447">
        <v>0</v>
      </c>
    </row>
    <row r="4448" spans="1:16" x14ac:dyDescent="0.2">
      <c r="A4448">
        <f t="shared" si="478"/>
        <v>3579</v>
      </c>
      <c r="B4448">
        <f t="shared" si="479"/>
        <v>88</v>
      </c>
      <c r="C4448" s="10" t="str">
        <f>IF(B4448=B4447," ",(LOOKUP(B4448,'Co List'!$A$3:$A$362,'Co List'!$B$3:$B$362)))</f>
        <v xml:space="preserve"> </v>
      </c>
      <c r="D4448" s="6" t="s">
        <v>371</v>
      </c>
      <c r="E4448">
        <v>0</v>
      </c>
      <c r="F4448">
        <v>75.36799536651607</v>
      </c>
      <c r="G4448">
        <v>76.057942658554822</v>
      </c>
      <c r="H4448">
        <v>0</v>
      </c>
    </row>
    <row r="4449" spans="1:8" x14ac:dyDescent="0.2">
      <c r="A4449">
        <f t="shared" si="478"/>
        <v>3580</v>
      </c>
      <c r="B4449">
        <f t="shared" si="479"/>
        <v>88</v>
      </c>
      <c r="C4449" s="10" t="str">
        <f>IF(B4449=B4448," ",(LOOKUP(B4449,'Co List'!$A$3:$A$362,'Co List'!$B$3:$B$362)))</f>
        <v xml:space="preserve"> </v>
      </c>
      <c r="D4449" s="6" t="s">
        <v>372</v>
      </c>
      <c r="E4449">
        <v>0</v>
      </c>
      <c r="F4449">
        <v>24.63200463348393</v>
      </c>
      <c r="G4449">
        <v>23.942057341445185</v>
      </c>
      <c r="H4449">
        <v>0</v>
      </c>
    </row>
    <row r="4450" spans="1:8" x14ac:dyDescent="0.2">
      <c r="A4450">
        <f t="shared" si="478"/>
        <v>3581</v>
      </c>
      <c r="B4450">
        <f t="shared" si="479"/>
        <v>88</v>
      </c>
      <c r="C4450" s="10" t="str">
        <f>IF(B4450=B4449," ",(LOOKUP(B4450,'Co List'!$A$3:$A$362,'Co List'!$B$3:$B$362)))</f>
        <v xml:space="preserve"> </v>
      </c>
      <c r="D4450" s="6" t="s">
        <v>373</v>
      </c>
      <c r="E4450">
        <v>0</v>
      </c>
      <c r="F4450">
        <v>3561.2946011729291</v>
      </c>
      <c r="G4450">
        <v>2240.1957776442105</v>
      </c>
      <c r="H4450">
        <v>0</v>
      </c>
    </row>
    <row r="4451" spans="1:8" x14ac:dyDescent="0.2">
      <c r="A4451">
        <f t="shared" si="478"/>
        <v>3582</v>
      </c>
      <c r="B4451">
        <f t="shared" si="479"/>
        <v>88</v>
      </c>
      <c r="C4451" s="10" t="str">
        <f>IF(B4451=B4450," ",(LOOKUP(B4451,'Co List'!$A$3:$A$362,'Co List'!$B$3:$B$362)))</f>
        <v xml:space="preserve"> </v>
      </c>
      <c r="D4451" s="6" t="s">
        <v>374</v>
      </c>
      <c r="E4451">
        <v>0</v>
      </c>
      <c r="F4451">
        <v>3556.2476752945927</v>
      </c>
      <c r="G4451">
        <v>2237.1100440572091</v>
      </c>
      <c r="H4451">
        <v>0</v>
      </c>
    </row>
    <row r="4452" spans="1:8" x14ac:dyDescent="0.2">
      <c r="A4452">
        <f t="shared" si="478"/>
        <v>3583</v>
      </c>
      <c r="B4452">
        <f t="shared" si="479"/>
        <v>88</v>
      </c>
      <c r="C4452" s="10" t="str">
        <f>IF(B4452=B4451," ",(LOOKUP(B4452,'Co List'!$A$3:$A$362,'Co List'!$B$3:$B$362)))</f>
        <v xml:space="preserve"> </v>
      </c>
      <c r="D4452" s="6" t="s">
        <v>375</v>
      </c>
      <c r="E4452">
        <v>0</v>
      </c>
      <c r="F4452">
        <v>2.9425638930744418</v>
      </c>
      <c r="G4452">
        <v>1.799108696193354</v>
      </c>
      <c r="H4452">
        <v>0</v>
      </c>
    </row>
    <row r="4453" spans="1:8" x14ac:dyDescent="0.2">
      <c r="A4453">
        <f t="shared" si="478"/>
        <v>3584</v>
      </c>
      <c r="B4453">
        <f t="shared" si="479"/>
        <v>88</v>
      </c>
      <c r="C4453" s="10" t="str">
        <f>IF(B4453=B4452," ",(LOOKUP(B4453,'Co List'!$A$3:$A$362,'Co List'!$B$3:$B$362)))</f>
        <v xml:space="preserve"> </v>
      </c>
      <c r="D4453" s="6" t="s">
        <v>376</v>
      </c>
      <c r="E4453">
        <v>0</v>
      </c>
      <c r="F4453">
        <v>2.1043619852622193</v>
      </c>
      <c r="G4453">
        <v>1.2866248908085103</v>
      </c>
      <c r="H4453">
        <v>0</v>
      </c>
    </row>
    <row r="4454" spans="1:8" x14ac:dyDescent="0.2">
      <c r="A4454">
        <f t="shared" si="478"/>
        <v>3585</v>
      </c>
      <c r="B4454">
        <f t="shared" si="479"/>
        <v>88</v>
      </c>
      <c r="C4454" s="10" t="str">
        <f>IF(B4454=B4453," ",(LOOKUP(B4454,'Co List'!$A$3:$A$362,'Co List'!$B$3:$B$362)))</f>
        <v xml:space="preserve"> </v>
      </c>
      <c r="D4454" s="6" t="s">
        <v>377</v>
      </c>
      <c r="E4454">
        <v>0</v>
      </c>
      <c r="F4454">
        <v>2684.0763500000003</v>
      </c>
      <c r="G4454">
        <v>1703.84682</v>
      </c>
      <c r="H4454">
        <v>0</v>
      </c>
    </row>
    <row r="4455" spans="1:8" ht="15" x14ac:dyDescent="0.25">
      <c r="A4455">
        <f t="shared" si="478"/>
        <v>3586</v>
      </c>
      <c r="B4455">
        <f t="shared" si="479"/>
        <v>88</v>
      </c>
      <c r="C4455" s="10" t="str">
        <f>IF(B4455=B4454," ",(LOOKUP(B4455,'Co List'!$A$3:$A$362,'Co List'!$B$3:$B$362)))</f>
        <v xml:space="preserve"> </v>
      </c>
      <c r="D4455" s="8" t="s">
        <v>378</v>
      </c>
      <c r="E4455">
        <v>0</v>
      </c>
      <c r="F4455">
        <v>2684.0763500000003</v>
      </c>
      <c r="G4455">
        <v>1703.8468200000002</v>
      </c>
      <c r="H4455">
        <v>0</v>
      </c>
    </row>
    <row r="4456" spans="1:8" ht="15" x14ac:dyDescent="0.25">
      <c r="A4456">
        <f t="shared" si="478"/>
        <v>3587</v>
      </c>
      <c r="B4456">
        <f t="shared" si="479"/>
        <v>88</v>
      </c>
      <c r="C4456" s="10" t="str">
        <f>IF(B4456=B4455," ",(LOOKUP(B4456,'Co List'!$A$3:$A$362,'Co List'!$B$3:$B$362)))</f>
        <v xml:space="preserve"> </v>
      </c>
      <c r="D4456" s="8" t="s">
        <v>379</v>
      </c>
      <c r="E4456">
        <v>0</v>
      </c>
      <c r="F4456">
        <v>0</v>
      </c>
      <c r="G4456">
        <v>0</v>
      </c>
      <c r="H4456">
        <v>0</v>
      </c>
    </row>
    <row r="4457" spans="1:8" ht="15" x14ac:dyDescent="0.25">
      <c r="A4457">
        <f t="shared" si="478"/>
        <v>3588</v>
      </c>
      <c r="B4457">
        <f t="shared" si="479"/>
        <v>88</v>
      </c>
      <c r="C4457" s="10" t="str">
        <f>IF(B4457=B4456," ",(LOOKUP(B4457,'Co List'!$A$3:$A$362,'Co List'!$B$3:$B$362)))</f>
        <v xml:space="preserve"> </v>
      </c>
      <c r="D4457" s="8" t="s">
        <v>380</v>
      </c>
      <c r="E4457">
        <v>0</v>
      </c>
      <c r="F4457">
        <v>0</v>
      </c>
      <c r="G4457">
        <v>-2.2737367544323206E-13</v>
      </c>
      <c r="H4457">
        <v>0</v>
      </c>
    </row>
    <row r="4458" spans="1:8" ht="15" x14ac:dyDescent="0.25">
      <c r="A4458">
        <f t="shared" si="478"/>
        <v>3589</v>
      </c>
      <c r="B4458">
        <f t="shared" si="479"/>
        <v>88</v>
      </c>
      <c r="C4458" s="10" t="str">
        <f>IF(B4458=B4457," ",(LOOKUP(B4458,'Co List'!$A$3:$A$362,'Co List'!$B$3:$B$362)))</f>
        <v xml:space="preserve"> </v>
      </c>
      <c r="D4458" s="8" t="s">
        <v>381</v>
      </c>
      <c r="E4458">
        <v>0</v>
      </c>
      <c r="F4458">
        <v>877.21825117292906</v>
      </c>
      <c r="G4458">
        <v>536.34895764421071</v>
      </c>
      <c r="H4458">
        <v>0</v>
      </c>
    </row>
    <row r="4459" spans="1:8" ht="15" x14ac:dyDescent="0.25">
      <c r="A4459">
        <f t="shared" si="478"/>
        <v>3590</v>
      </c>
      <c r="B4459">
        <f t="shared" si="479"/>
        <v>88</v>
      </c>
      <c r="C4459" s="10" t="str">
        <f>IF(B4459=B4458," ",(LOOKUP(B4459,'Co List'!$A$3:$A$362,'Co List'!$B$3:$B$362)))</f>
        <v xml:space="preserve"> </v>
      </c>
      <c r="D4459" s="8" t="s">
        <v>382</v>
      </c>
      <c r="E4459">
        <v>0</v>
      </c>
      <c r="F4459">
        <v>0</v>
      </c>
      <c r="G4459">
        <v>0</v>
      </c>
      <c r="H4459">
        <v>0</v>
      </c>
    </row>
    <row r="4460" spans="1:8" ht="15" x14ac:dyDescent="0.25">
      <c r="A4460">
        <f t="shared" si="478"/>
        <v>3591</v>
      </c>
      <c r="B4460">
        <f t="shared" si="479"/>
        <v>88</v>
      </c>
      <c r="C4460" s="10" t="str">
        <f>IF(B4460=B4459," ",(LOOKUP(B4460,'Co List'!$A$3:$A$362,'Co List'!$B$3:$B$362)))</f>
        <v xml:space="preserve"> </v>
      </c>
      <c r="D4460" s="8" t="s">
        <v>383</v>
      </c>
      <c r="E4460">
        <v>0</v>
      </c>
      <c r="F4460">
        <v>877.21825117292906</v>
      </c>
      <c r="G4460">
        <v>536.34895764421071</v>
      </c>
      <c r="H4460">
        <v>0</v>
      </c>
    </row>
    <row r="4461" spans="1:8" x14ac:dyDescent="0.2">
      <c r="A4461">
        <f t="shared" si="478"/>
        <v>3592</v>
      </c>
      <c r="B4461">
        <f t="shared" si="479"/>
        <v>88</v>
      </c>
      <c r="C4461" s="10" t="str">
        <f>IF(B4461=B4460," ",(LOOKUP(B4461,'Co List'!$A$3:$A$362,'Co List'!$B$3:$B$362)))</f>
        <v xml:space="preserve"> </v>
      </c>
      <c r="D4461" s="6" t="s">
        <v>384</v>
      </c>
      <c r="E4461">
        <v>0</v>
      </c>
      <c r="F4461">
        <v>0</v>
      </c>
      <c r="G4461">
        <v>0</v>
      </c>
      <c r="H4461">
        <v>0</v>
      </c>
    </row>
    <row r="4462" spans="1:8" x14ac:dyDescent="0.2">
      <c r="A4462">
        <f t="shared" si="478"/>
        <v>3593</v>
      </c>
      <c r="B4462">
        <f t="shared" si="479"/>
        <v>88</v>
      </c>
      <c r="C4462" s="10" t="str">
        <f>IF(B4462=B4461," ",(LOOKUP(B4462,'Co List'!$A$3:$A$362,'Co List'!$B$3:$B$362)))</f>
        <v xml:space="preserve"> </v>
      </c>
      <c r="D4462" s="6" t="s">
        <v>385</v>
      </c>
      <c r="E4462">
        <v>0</v>
      </c>
      <c r="F4462">
        <v>281.18145179879997</v>
      </c>
      <c r="G4462">
        <v>171.91674115559999</v>
      </c>
      <c r="H4462">
        <v>0</v>
      </c>
    </row>
    <row r="4463" spans="1:8" x14ac:dyDescent="0.2">
      <c r="A4463">
        <f t="shared" si="478"/>
        <v>3594</v>
      </c>
      <c r="B4463">
        <f t="shared" si="479"/>
        <v>88</v>
      </c>
      <c r="C4463" s="10" t="str">
        <f>IF(B4463=B4462," ",(LOOKUP(B4463,'Co List'!$A$3:$A$362,'Co List'!$B$3:$B$362)))</f>
        <v xml:space="preserve"> </v>
      </c>
      <c r="D4463" s="6" t="s">
        <v>386</v>
      </c>
      <c r="E4463">
        <v>0</v>
      </c>
      <c r="F4463">
        <v>0</v>
      </c>
      <c r="G4463">
        <v>0</v>
      </c>
      <c r="H4463">
        <v>0</v>
      </c>
    </row>
    <row r="4464" spans="1:8" x14ac:dyDescent="0.2">
      <c r="A4464">
        <f t="shared" si="478"/>
        <v>3595</v>
      </c>
      <c r="B4464">
        <f t="shared" si="479"/>
        <v>88</v>
      </c>
      <c r="C4464" s="10" t="str">
        <f>IF(B4464=B4463," ",(LOOKUP(B4464,'Co List'!$A$3:$A$362,'Co List'!$B$3:$B$362)))</f>
        <v xml:space="preserve"> </v>
      </c>
      <c r="D4464" s="6" t="s">
        <v>387</v>
      </c>
      <c r="E4464">
        <v>0</v>
      </c>
      <c r="F4464">
        <v>0</v>
      </c>
      <c r="G4464">
        <v>0</v>
      </c>
      <c r="H4464">
        <v>0</v>
      </c>
    </row>
    <row r="4465" spans="1:8" x14ac:dyDescent="0.2">
      <c r="A4465">
        <f t="shared" si="478"/>
        <v>3596</v>
      </c>
      <c r="B4465">
        <f t="shared" si="479"/>
        <v>88</v>
      </c>
      <c r="C4465" s="10" t="str">
        <f>IF(B4465=B4464," ",(LOOKUP(B4465,'Co List'!$A$3:$A$362,'Co List'!$B$3:$B$362)))</f>
        <v xml:space="preserve"> </v>
      </c>
      <c r="D4465" s="6" t="s">
        <v>388</v>
      </c>
      <c r="E4465">
        <v>0</v>
      </c>
      <c r="F4465">
        <v>0</v>
      </c>
      <c r="G4465">
        <v>0</v>
      </c>
      <c r="H4465">
        <v>0</v>
      </c>
    </row>
    <row r="4466" spans="1:8" x14ac:dyDescent="0.2">
      <c r="A4466">
        <f t="shared" si="478"/>
        <v>3597</v>
      </c>
      <c r="B4466">
        <f t="shared" si="479"/>
        <v>88</v>
      </c>
      <c r="C4466" s="10" t="str">
        <f>IF(B4466=B4465," ",(LOOKUP(B4466,'Co List'!$A$3:$A$362,'Co List'!$B$3:$B$362)))</f>
        <v xml:space="preserve"> </v>
      </c>
      <c r="D4466" s="6" t="s">
        <v>389</v>
      </c>
      <c r="E4466">
        <v>0</v>
      </c>
      <c r="F4466">
        <v>0.1905217944</v>
      </c>
      <c r="G4466">
        <v>0.1905217944</v>
      </c>
      <c r="H4466">
        <v>0</v>
      </c>
    </row>
    <row r="4467" spans="1:8" x14ac:dyDescent="0.2">
      <c r="A4467">
        <f t="shared" si="478"/>
        <v>3598</v>
      </c>
      <c r="B4467">
        <f t="shared" si="479"/>
        <v>88</v>
      </c>
      <c r="C4467" s="10" t="str">
        <f>IF(B4467=B4466," ",(LOOKUP(B4467,'Co List'!$A$3:$A$362,'Co List'!$B$3:$B$362)))</f>
        <v xml:space="preserve"> </v>
      </c>
      <c r="D4467" s="6" t="s">
        <v>390</v>
      </c>
      <c r="E4467">
        <v>0</v>
      </c>
      <c r="F4467">
        <v>280.99093000439996</v>
      </c>
      <c r="G4467">
        <v>171.72621936120001</v>
      </c>
      <c r="H4467">
        <v>0</v>
      </c>
    </row>
    <row r="4468" spans="1:8" x14ac:dyDescent="0.2">
      <c r="A4468">
        <f t="shared" si="478"/>
        <v>3599</v>
      </c>
      <c r="B4468">
        <f t="shared" si="479"/>
        <v>88</v>
      </c>
      <c r="C4468" s="10" t="str">
        <f>IF(B4468=B4467," ",(LOOKUP(B4468,'Co List'!$A$3:$A$362,'Co List'!$B$3:$B$362)))</f>
        <v xml:space="preserve"> </v>
      </c>
      <c r="D4468" s="6" t="s">
        <v>391</v>
      </c>
      <c r="E4468">
        <v>0</v>
      </c>
      <c r="F4468">
        <v>0</v>
      </c>
      <c r="G4468">
        <v>0</v>
      </c>
      <c r="H4468">
        <v>0</v>
      </c>
    </row>
    <row r="4469" spans="1:8" x14ac:dyDescent="0.2">
      <c r="A4469">
        <f t="shared" si="478"/>
        <v>3600</v>
      </c>
      <c r="B4469">
        <f t="shared" si="479"/>
        <v>88</v>
      </c>
      <c r="C4469" s="10" t="str">
        <f>IF(B4469=B4468," ",(LOOKUP(B4469,'Co List'!$A$3:$A$362,'Co List'!$B$3:$B$362)))</f>
        <v xml:space="preserve"> </v>
      </c>
      <c r="D4469" s="6" t="s">
        <v>392</v>
      </c>
      <c r="E4469">
        <v>0</v>
      </c>
      <c r="F4469">
        <v>0</v>
      </c>
      <c r="G4469">
        <v>0</v>
      </c>
      <c r="H4469">
        <v>0</v>
      </c>
    </row>
    <row r="4470" spans="1:8" x14ac:dyDescent="0.2">
      <c r="A4470">
        <f t="shared" si="478"/>
        <v>3601</v>
      </c>
      <c r="B4470">
        <f t="shared" si="479"/>
        <v>88</v>
      </c>
      <c r="C4470" s="10" t="str">
        <f>IF(B4470=B4469," ",(LOOKUP(B4470,'Co List'!$A$3:$A$362,'Co List'!$B$3:$B$362)))</f>
        <v xml:space="preserve"> </v>
      </c>
      <c r="D4470" s="6" t="s">
        <v>393</v>
      </c>
      <c r="E4470">
        <v>0</v>
      </c>
      <c r="F4470">
        <v>0</v>
      </c>
      <c r="G4470">
        <v>0</v>
      </c>
      <c r="H4470">
        <v>0</v>
      </c>
    </row>
    <row r="4471" spans="1:8" ht="15" x14ac:dyDescent="0.25">
      <c r="A4471">
        <f t="shared" si="478"/>
        <v>3602</v>
      </c>
      <c r="B4471">
        <f t="shared" si="479"/>
        <v>88</v>
      </c>
      <c r="C4471" s="10" t="str">
        <f>IF(B4471=B4470," ",(LOOKUP(B4471,'Co List'!$A$3:$A$362,'Co List'!$B$3:$B$362)))</f>
        <v xml:space="preserve"> </v>
      </c>
      <c r="D4471" s="8" t="s">
        <v>394</v>
      </c>
      <c r="E4471">
        <v>0</v>
      </c>
      <c r="F4471">
        <v>0</v>
      </c>
      <c r="G4471">
        <v>0</v>
      </c>
      <c r="H4471">
        <v>0</v>
      </c>
    </row>
    <row r="4472" spans="1:8" ht="15" x14ac:dyDescent="0.25">
      <c r="A4472">
        <f t="shared" si="478"/>
        <v>3603</v>
      </c>
      <c r="B4472">
        <f t="shared" si="479"/>
        <v>88</v>
      </c>
      <c r="C4472" s="10" t="str">
        <f>IF(B4472=B4471," ",(LOOKUP(B4472,'Co List'!$A$3:$A$362,'Co List'!$B$3:$B$362)))</f>
        <v xml:space="preserve"> </v>
      </c>
      <c r="D4472" s="8" t="s">
        <v>395</v>
      </c>
      <c r="E4472">
        <v>0</v>
      </c>
      <c r="F4472">
        <v>1.1939766300000001</v>
      </c>
      <c r="G4472">
        <v>0.80615621000000004</v>
      </c>
      <c r="H4472">
        <v>0</v>
      </c>
    </row>
    <row r="4473" spans="1:8" ht="15" x14ac:dyDescent="0.25">
      <c r="A4473">
        <f t="shared" si="478"/>
        <v>3604</v>
      </c>
      <c r="B4473">
        <f t="shared" si="479"/>
        <v>88</v>
      </c>
      <c r="C4473" s="10" t="str">
        <f>IF(B4473=B4472," ",(LOOKUP(B4473,'Co List'!$A$3:$A$362,'Co List'!$B$3:$B$362)))</f>
        <v xml:space="preserve"> </v>
      </c>
      <c r="D4473" s="8" t="s">
        <v>396</v>
      </c>
      <c r="E4473">
        <v>0</v>
      </c>
      <c r="F4473">
        <v>3397.5650000000001</v>
      </c>
      <c r="G4473">
        <v>2184.4189999999999</v>
      </c>
      <c r="H4473">
        <v>0</v>
      </c>
    </row>
    <row r="4474" spans="1:8" x14ac:dyDescent="0.2">
      <c r="A4474">
        <f t="shared" si="478"/>
        <v>3605</v>
      </c>
      <c r="B4474">
        <f t="shared" si="479"/>
        <v>88</v>
      </c>
      <c r="C4474" s="10" t="str">
        <f>IF(B4474=B4473," ",(LOOKUP(B4474,'Co List'!$A$3:$A$362,'Co List'!$B$3:$B$362)))</f>
        <v xml:space="preserve"> </v>
      </c>
      <c r="D4474" s="6" t="s">
        <v>397</v>
      </c>
      <c r="E4474">
        <v>0</v>
      </c>
      <c r="F4474">
        <v>3397.5650000000001</v>
      </c>
      <c r="G4474">
        <v>2184.4189999999999</v>
      </c>
      <c r="H4474">
        <v>0</v>
      </c>
    </row>
    <row r="4475" spans="1:8" x14ac:dyDescent="0.2">
      <c r="A4475">
        <f t="shared" si="478"/>
        <v>3606</v>
      </c>
      <c r="B4475">
        <f t="shared" si="479"/>
        <v>88</v>
      </c>
      <c r="C4475" s="10" t="str">
        <f>IF(B4475=B4474," ",(LOOKUP(B4475,'Co List'!$A$3:$A$362,'Co List'!$B$3:$B$362)))</f>
        <v xml:space="preserve"> </v>
      </c>
      <c r="D4475" s="6" t="s">
        <v>398</v>
      </c>
      <c r="E4475">
        <v>0</v>
      </c>
      <c r="F4475">
        <v>0</v>
      </c>
      <c r="G4475">
        <v>0</v>
      </c>
      <c r="H4475">
        <v>0</v>
      </c>
    </row>
    <row r="4476" spans="1:8" x14ac:dyDescent="0.2">
      <c r="A4476">
        <f t="shared" si="478"/>
        <v>3607</v>
      </c>
      <c r="B4476">
        <f t="shared" si="479"/>
        <v>88</v>
      </c>
      <c r="C4476" s="10" t="str">
        <f>IF(B4476=B4475," ",(LOOKUP(B4476,'Co List'!$A$3:$A$362,'Co List'!$B$3:$B$362)))</f>
        <v xml:space="preserve"> </v>
      </c>
      <c r="D4476" s="6" t="s">
        <v>399</v>
      </c>
      <c r="E4476">
        <v>0</v>
      </c>
      <c r="F4476">
        <v>0</v>
      </c>
      <c r="G4476">
        <v>0</v>
      </c>
      <c r="H4476">
        <v>0</v>
      </c>
    </row>
    <row r="4477" spans="1:8" x14ac:dyDescent="0.2">
      <c r="A4477">
        <f t="shared" si="478"/>
        <v>3608</v>
      </c>
      <c r="B4477">
        <f t="shared" si="479"/>
        <v>88</v>
      </c>
      <c r="C4477" s="10" t="str">
        <f>IF(B4477=B4476," ",(LOOKUP(B4477,'Co List'!$A$3:$A$362,'Co List'!$B$3:$B$362)))</f>
        <v xml:space="preserve"> </v>
      </c>
      <c r="D4477" s="6" t="s">
        <v>400</v>
      </c>
      <c r="E4477">
        <v>0</v>
      </c>
      <c r="F4477">
        <v>0</v>
      </c>
      <c r="G4477">
        <v>0</v>
      </c>
      <c r="H4477">
        <v>0</v>
      </c>
    </row>
    <row r="4478" spans="1:8" x14ac:dyDescent="0.2">
      <c r="A4478">
        <f t="shared" si="478"/>
        <v>3609</v>
      </c>
      <c r="B4478">
        <f t="shared" si="479"/>
        <v>88</v>
      </c>
      <c r="C4478" s="10" t="str">
        <f>IF(B4478=B4477," ",(LOOKUP(B4478,'Co List'!$A$3:$A$362,'Co List'!$B$3:$B$362)))</f>
        <v xml:space="preserve"> </v>
      </c>
      <c r="D4478" s="6" t="s">
        <v>401</v>
      </c>
      <c r="E4478">
        <v>0</v>
      </c>
      <c r="F4478">
        <v>1.9026364</v>
      </c>
      <c r="G4478">
        <v>1.373999551</v>
      </c>
      <c r="H4478">
        <v>0</v>
      </c>
    </row>
    <row r="4479" spans="1:8" x14ac:dyDescent="0.2">
      <c r="A4479">
        <f t="shared" si="478"/>
        <v>3610</v>
      </c>
      <c r="B4479">
        <f t="shared" si="479"/>
        <v>88</v>
      </c>
      <c r="C4479" s="10" t="str">
        <f>IF(B4479=B4478," ",(LOOKUP(B4479,'Co List'!$A$3:$A$362,'Co List'!$B$3:$B$362)))</f>
        <v xml:space="preserve"> </v>
      </c>
      <c r="D4479" s="6" t="s">
        <v>402</v>
      </c>
      <c r="E4479">
        <v>0</v>
      </c>
      <c r="F4479">
        <v>0</v>
      </c>
      <c r="G4479">
        <v>0</v>
      </c>
      <c r="H4479">
        <v>0</v>
      </c>
    </row>
    <row r="4480" spans="1:8" x14ac:dyDescent="0.2">
      <c r="A4480">
        <f t="shared" si="478"/>
        <v>3611</v>
      </c>
      <c r="B4480">
        <f t="shared" si="479"/>
        <v>88</v>
      </c>
      <c r="C4480" s="10" t="str">
        <f>IF(B4480=B4479," ",(LOOKUP(B4480,'Co List'!$A$3:$A$362,'Co List'!$B$3:$B$362)))</f>
        <v xml:space="preserve"> </v>
      </c>
      <c r="D4480" s="6" t="s">
        <v>403</v>
      </c>
      <c r="E4480">
        <v>0</v>
      </c>
      <c r="F4480">
        <v>0</v>
      </c>
      <c r="G4480">
        <v>0</v>
      </c>
      <c r="H4480">
        <v>0</v>
      </c>
    </row>
    <row r="4481" spans="1:16" x14ac:dyDescent="0.2">
      <c r="A4481">
        <f t="shared" si="478"/>
        <v>3612</v>
      </c>
      <c r="B4481">
        <f t="shared" si="479"/>
        <v>88</v>
      </c>
      <c r="C4481" s="10" t="str">
        <f>IF(B4481=B4480," ",(LOOKUP(B4481,'Co List'!$A$3:$A$362,'Co List'!$B$3:$B$362)))</f>
        <v xml:space="preserve"> </v>
      </c>
      <c r="D4481" s="6" t="s">
        <v>404</v>
      </c>
      <c r="E4481" s="11">
        <v>0</v>
      </c>
      <c r="F4481" s="11">
        <v>1.9026364</v>
      </c>
      <c r="G4481" s="11">
        <v>1.373999551</v>
      </c>
      <c r="H4481" s="11">
        <v>0</v>
      </c>
    </row>
    <row r="4482" spans="1:16" x14ac:dyDescent="0.2">
      <c r="A4482">
        <f t="shared" si="478"/>
        <v>3613</v>
      </c>
      <c r="B4482">
        <f t="shared" si="479"/>
        <v>88</v>
      </c>
      <c r="C4482" s="10" t="str">
        <f>IF(B4482=B4481," ",(LOOKUP(B4482,'Co List'!$A$3:$A$362,'Co List'!$B$3:$B$362)))</f>
        <v xml:space="preserve"> </v>
      </c>
      <c r="D4482" s="6" t="s">
        <v>405</v>
      </c>
      <c r="E4482">
        <v>0</v>
      </c>
      <c r="F4482">
        <v>621</v>
      </c>
      <c r="G4482">
        <v>432.04</v>
      </c>
      <c r="H4482">
        <v>0</v>
      </c>
    </row>
    <row r="4483" spans="1:16" x14ac:dyDescent="0.2">
      <c r="A4483">
        <f t="shared" si="478"/>
        <v>3614</v>
      </c>
      <c r="B4483">
        <f t="shared" si="479"/>
        <v>88</v>
      </c>
      <c r="C4483" s="10" t="str">
        <f>IF(B4483=B4482," ",(LOOKUP(B4483,'Co List'!$A$3:$A$362,'Co List'!$B$3:$B$362)))</f>
        <v xml:space="preserve"> </v>
      </c>
      <c r="D4483" s="6" t="s">
        <v>406</v>
      </c>
      <c r="E4483">
        <v>0</v>
      </c>
      <c r="F4483">
        <v>69.58</v>
      </c>
      <c r="G4483">
        <v>57.4</v>
      </c>
      <c r="H4483">
        <v>0</v>
      </c>
    </row>
    <row r="4484" spans="1:16" x14ac:dyDescent="0.2">
      <c r="A4484">
        <f t="shared" si="478"/>
        <v>3615</v>
      </c>
      <c r="B4484">
        <f t="shared" si="479"/>
        <v>88</v>
      </c>
      <c r="C4484" s="10" t="str">
        <f>IF(B4484=B4483," ",(LOOKUP(B4484,'Co List'!$A$3:$A$362,'Co List'!$B$3:$B$362)))</f>
        <v xml:space="preserve"> </v>
      </c>
      <c r="D4484" s="6" t="s">
        <v>407</v>
      </c>
      <c r="E4484" s="11">
        <v>0</v>
      </c>
      <c r="F4484" s="11">
        <v>22.42</v>
      </c>
      <c r="G4484" s="11">
        <v>5.2</v>
      </c>
      <c r="H4484" s="11">
        <v>0</v>
      </c>
    </row>
    <row r="4485" spans="1:16" x14ac:dyDescent="0.2">
      <c r="A4485">
        <f t="shared" ref="A4485:A4548" si="484">IF(A4484&gt;0,A4484+1,(IF($C$1=C4485,1,0)))</f>
        <v>3616</v>
      </c>
      <c r="B4485">
        <f t="shared" ref="B4485:B4548" si="485">IF(D4485=$D$3,B4484+1,B4484)</f>
        <v>88</v>
      </c>
      <c r="C4485" s="10" t="str">
        <f>IF(B4485=B4484," ",(LOOKUP(B4485,'Co List'!$A$3:$A$362,'Co List'!$B$3:$B$362)))</f>
        <v xml:space="preserve"> </v>
      </c>
      <c r="D4485" s="6" t="s">
        <v>408</v>
      </c>
      <c r="E4485">
        <v>0</v>
      </c>
      <c r="F4485">
        <v>12.89</v>
      </c>
      <c r="G4485">
        <v>13.99</v>
      </c>
      <c r="H4485">
        <v>0</v>
      </c>
    </row>
    <row r="4486" spans="1:16" x14ac:dyDescent="0.2">
      <c r="A4486">
        <f t="shared" si="484"/>
        <v>3617</v>
      </c>
      <c r="B4486">
        <f t="shared" si="485"/>
        <v>88</v>
      </c>
      <c r="C4486" s="10" t="str">
        <f>IF(B4486=B4485," ",(LOOKUP(B4486,'Co List'!$A$3:$A$362,'Co List'!$B$3:$B$362)))</f>
        <v xml:space="preserve"> </v>
      </c>
      <c r="D4486" s="6" t="s">
        <v>409</v>
      </c>
      <c r="E4486">
        <v>0</v>
      </c>
      <c r="F4486">
        <v>3.5648</v>
      </c>
      <c r="G4486">
        <v>2.8967000000000001</v>
      </c>
      <c r="H4486">
        <v>0</v>
      </c>
    </row>
    <row r="4487" spans="1:16" x14ac:dyDescent="0.2">
      <c r="A4487">
        <f t="shared" si="484"/>
        <v>3618</v>
      </c>
      <c r="B4487">
        <f t="shared" si="485"/>
        <v>88</v>
      </c>
      <c r="C4487" s="10" t="str">
        <f>IF(B4487=B4486," ",(LOOKUP(B4487,'Co List'!$A$3:$A$362,'Co List'!$B$3:$B$362)))</f>
        <v xml:space="preserve"> </v>
      </c>
      <c r="D4487" s="6" t="s">
        <v>410</v>
      </c>
      <c r="E4487">
        <v>0</v>
      </c>
      <c r="F4487">
        <v>3.0966130300000003</v>
      </c>
      <c r="G4487">
        <v>2.180155761</v>
      </c>
      <c r="H4487">
        <v>0</v>
      </c>
    </row>
    <row r="4488" spans="1:16" x14ac:dyDescent="0.2">
      <c r="A4488">
        <f t="shared" si="484"/>
        <v>3619</v>
      </c>
      <c r="B4488">
        <f t="shared" si="485"/>
        <v>88</v>
      </c>
      <c r="C4488" s="10" t="str">
        <f>IF(B4488=B4487," ",(LOOKUP(B4488,'Co List'!$A$3:$A$362,'Co List'!$B$3:$B$362)))</f>
        <v xml:space="preserve"> </v>
      </c>
      <c r="D4488" s="6" t="s">
        <v>411</v>
      </c>
      <c r="E4488">
        <v>0</v>
      </c>
      <c r="F4488">
        <v>3.0966130300000003</v>
      </c>
      <c r="G4488">
        <v>2.180155761</v>
      </c>
      <c r="H4488">
        <v>0</v>
      </c>
    </row>
    <row r="4489" spans="1:16" x14ac:dyDescent="0.2">
      <c r="A4489">
        <f t="shared" si="484"/>
        <v>3620</v>
      </c>
      <c r="B4489">
        <f t="shared" si="485"/>
        <v>88</v>
      </c>
      <c r="C4489" s="10" t="str">
        <f>IF(B4489=B4488," ",(LOOKUP(B4489,'Co List'!$A$3:$A$362,'Co List'!$B$3:$B$362)))</f>
        <v xml:space="preserve"> </v>
      </c>
      <c r="D4489" s="6" t="s">
        <v>412</v>
      </c>
      <c r="E4489">
        <v>0</v>
      </c>
      <c r="F4489">
        <v>-0.46818696999999965</v>
      </c>
      <c r="G4489">
        <v>-0.71654423900000008</v>
      </c>
      <c r="H4489">
        <v>0</v>
      </c>
    </row>
    <row r="4490" spans="1:16" ht="13.5" thickBot="1" x14ac:dyDescent="0.25">
      <c r="A4490">
        <f t="shared" si="484"/>
        <v>3621</v>
      </c>
      <c r="B4490">
        <f t="shared" si="485"/>
        <v>88</v>
      </c>
      <c r="C4490" s="10" t="str">
        <f>IF(B4490=B4489," ",(LOOKUP(B4490,'Co List'!$A$3:$A$362,'Co List'!$B$3:$B$362)))</f>
        <v xml:space="preserve"> </v>
      </c>
      <c r="D4490" s="9" t="s">
        <v>413</v>
      </c>
      <c r="E4490">
        <v>0</v>
      </c>
      <c r="F4490">
        <v>3</v>
      </c>
      <c r="G4490">
        <v>12</v>
      </c>
      <c r="H4490">
        <v>0</v>
      </c>
    </row>
    <row r="4491" spans="1:16" ht="15" x14ac:dyDescent="0.25">
      <c r="A4491">
        <f t="shared" si="484"/>
        <v>3622</v>
      </c>
      <c r="B4491">
        <f t="shared" si="485"/>
        <v>89</v>
      </c>
      <c r="C4491" s="10" t="str">
        <f>IF(B4491=B4490," ",(LOOKUP(B4491,'Co List'!$A$3:$A$362,'Co List'!$B$3:$B$362)))</f>
        <v>DABUR</v>
      </c>
      <c r="D4491" s="4" t="s">
        <v>362</v>
      </c>
      <c r="E4491">
        <v>58.185949457421899</v>
      </c>
      <c r="F4491">
        <v>60.580480524312392</v>
      </c>
      <c r="G4491">
        <v>60.93166188151816</v>
      </c>
      <c r="H4491">
        <v>62.772604274988666</v>
      </c>
      <c r="J4491">
        <f t="shared" ref="J4491" si="486">COUNTIF(E4533:H4533,0)</f>
        <v>0</v>
      </c>
      <c r="K4491">
        <f>SUM(E4491:H4491)/(4-J4491)</f>
        <v>60.617674034560281</v>
      </c>
      <c r="L4491">
        <f>SUM(E4501:H4501)/(4-J4491)</f>
        <v>58210.521051479955</v>
      </c>
      <c r="M4491">
        <f>E4501</f>
        <v>49541.655427185593</v>
      </c>
      <c r="N4491">
        <f t="shared" ref="N4491" si="487">F4501</f>
        <v>59776.622196561635</v>
      </c>
      <c r="O4491">
        <f t="shared" ref="O4491" si="488">G4501</f>
        <v>61491.360850360201</v>
      </c>
      <c r="P4491">
        <f t="shared" ref="P4491" si="489">H4501</f>
        <v>62032.445731812382</v>
      </c>
    </row>
    <row r="4492" spans="1:16" x14ac:dyDescent="0.2">
      <c r="A4492">
        <f t="shared" si="484"/>
        <v>3623</v>
      </c>
      <c r="B4492">
        <f t="shared" si="485"/>
        <v>89</v>
      </c>
      <c r="C4492" s="10" t="str">
        <f>IF(B4492=B4491," ",(LOOKUP(B4492,'Co List'!$A$3:$A$362,'Co List'!$B$3:$B$362)))</f>
        <v xml:space="preserve"> </v>
      </c>
      <c r="D4492" s="6" t="s">
        <v>364</v>
      </c>
      <c r="E4492">
        <v>3.6055622159588716</v>
      </c>
      <c r="F4492">
        <v>3.6924951814495581</v>
      </c>
      <c r="G4492">
        <v>3.7037602298513805</v>
      </c>
      <c r="H4492">
        <v>3.8215033118019242</v>
      </c>
    </row>
    <row r="4493" spans="1:16" x14ac:dyDescent="0.2">
      <c r="A4493">
        <f t="shared" si="484"/>
        <v>3624</v>
      </c>
      <c r="B4493">
        <f t="shared" si="485"/>
        <v>89</v>
      </c>
      <c r="C4493" s="10" t="str">
        <f>IF(B4493=B4492," ",(LOOKUP(B4493,'Co List'!$A$3:$A$362,'Co List'!$B$3:$B$362)))</f>
        <v xml:space="preserve"> </v>
      </c>
      <c r="D4493" s="6" t="s">
        <v>365</v>
      </c>
      <c r="E4493">
        <v>0.81801963463686378</v>
      </c>
      <c r="F4493">
        <v>0.80524495784889938</v>
      </c>
      <c r="G4493">
        <v>0.79149381528093543</v>
      </c>
      <c r="H4493">
        <v>0.79328116223498835</v>
      </c>
    </row>
    <row r="4494" spans="1:16" x14ac:dyDescent="0.2">
      <c r="A4494">
        <f t="shared" si="484"/>
        <v>3625</v>
      </c>
      <c r="B4494">
        <f t="shared" si="485"/>
        <v>89</v>
      </c>
      <c r="C4494" s="10" t="str">
        <f>IF(B4494=B4493," ",(LOOKUP(B4494,'Co List'!$A$3:$A$362,'Co List'!$B$3:$B$362)))</f>
        <v xml:space="preserve"> </v>
      </c>
      <c r="D4494" s="7" t="s">
        <v>366</v>
      </c>
      <c r="E4494">
        <v>1.7341235487504016</v>
      </c>
      <c r="F4494">
        <v>1.8221191240824615</v>
      </c>
      <c r="G4494">
        <v>1.6357000010736007</v>
      </c>
      <c r="H4494">
        <v>1.4262332357367902</v>
      </c>
    </row>
    <row r="4495" spans="1:16" x14ac:dyDescent="0.2">
      <c r="A4495">
        <f t="shared" si="484"/>
        <v>3626</v>
      </c>
      <c r="B4495">
        <f t="shared" si="485"/>
        <v>89</v>
      </c>
      <c r="C4495" s="10" t="str">
        <f>IF(B4495=B4494," ",(LOOKUP(B4495,'Co List'!$A$3:$A$362,'Co List'!$B$3:$B$362)))</f>
        <v xml:space="preserve"> </v>
      </c>
      <c r="D4495" s="6" t="s">
        <v>367</v>
      </c>
      <c r="E4495">
        <v>11432.777658409432</v>
      </c>
      <c r="F4495">
        <v>10512.947976883861</v>
      </c>
      <c r="G4495">
        <v>9535.0226159652957</v>
      </c>
      <c r="H4495">
        <v>10496.538923789702</v>
      </c>
    </row>
    <row r="4496" spans="1:16" x14ac:dyDescent="0.2">
      <c r="A4496">
        <f t="shared" si="484"/>
        <v>3627</v>
      </c>
      <c r="B4496">
        <f t="shared" si="485"/>
        <v>89</v>
      </c>
      <c r="C4496" s="10" t="str">
        <f>IF(B4496=B4495," ",(LOOKUP(B4496,'Co List'!$A$3:$A$362,'Co List'!$B$3:$B$362)))</f>
        <v xml:space="preserve"> </v>
      </c>
      <c r="D4496" s="6" t="s">
        <v>368</v>
      </c>
      <c r="E4496">
        <v>5.7009960215403443E-2</v>
      </c>
      <c r="F4496">
        <v>3.4340565402746964E-2</v>
      </c>
      <c r="G4496">
        <v>3.5297262413386259E-2</v>
      </c>
      <c r="H4496">
        <v>3.5591511694194951E-2</v>
      </c>
    </row>
    <row r="4497" spans="1:8" x14ac:dyDescent="0.2">
      <c r="A4497">
        <f t="shared" si="484"/>
        <v>3628</v>
      </c>
      <c r="B4497">
        <f t="shared" si="485"/>
        <v>89</v>
      </c>
      <c r="C4497" s="10" t="str">
        <f>IF(B4497=B4496," ",(LOOKUP(B4497,'Co List'!$A$3:$A$362,'Co List'!$B$3:$B$362)))</f>
        <v xml:space="preserve"> </v>
      </c>
      <c r="D4497" s="6" t="s">
        <v>369</v>
      </c>
      <c r="E4497">
        <v>8.7755793083192675</v>
      </c>
      <c r="F4497">
        <v>7.1726208539190823</v>
      </c>
      <c r="G4497">
        <v>6.4891685152342973</v>
      </c>
      <c r="H4497">
        <v>7.3733161060503729</v>
      </c>
    </row>
    <row r="4498" spans="1:8" x14ac:dyDescent="0.2">
      <c r="A4498">
        <f t="shared" si="484"/>
        <v>3629</v>
      </c>
      <c r="B4498">
        <f t="shared" si="485"/>
        <v>89</v>
      </c>
      <c r="C4498" s="10" t="str">
        <f>IF(B4498=B4497," ",(LOOKUP(B4498,'Co List'!$A$3:$A$362,'Co List'!$B$3:$B$362)))</f>
        <v xml:space="preserve"> </v>
      </c>
      <c r="D4498" s="6" t="s">
        <v>370</v>
      </c>
      <c r="E4498">
        <v>0</v>
      </c>
      <c r="F4498">
        <v>0</v>
      </c>
      <c r="G4498">
        <v>0</v>
      </c>
      <c r="H4498">
        <v>0</v>
      </c>
    </row>
    <row r="4499" spans="1:8" x14ac:dyDescent="0.2">
      <c r="A4499">
        <f t="shared" si="484"/>
        <v>3630</v>
      </c>
      <c r="B4499">
        <f t="shared" si="485"/>
        <v>89</v>
      </c>
      <c r="C4499" s="10" t="str">
        <f>IF(B4499=B4498," ",(LOOKUP(B4499,'Co List'!$A$3:$A$362,'Co List'!$B$3:$B$362)))</f>
        <v xml:space="preserve"> </v>
      </c>
      <c r="D4499" s="6" t="s">
        <v>371</v>
      </c>
      <c r="E4499">
        <v>53.14562849798466</v>
      </c>
      <c r="F4499">
        <v>52.996469608677643</v>
      </c>
      <c r="G4499">
        <v>50.444165906626658</v>
      </c>
      <c r="H4499">
        <v>49.170964423992366</v>
      </c>
    </row>
    <row r="4500" spans="1:8" x14ac:dyDescent="0.2">
      <c r="A4500">
        <f t="shared" si="484"/>
        <v>3631</v>
      </c>
      <c r="B4500">
        <f t="shared" si="485"/>
        <v>89</v>
      </c>
      <c r="C4500" s="10" t="str">
        <f>IF(B4500=B4499," ",(LOOKUP(B4500,'Co List'!$A$3:$A$362,'Co List'!$B$3:$B$362)))</f>
        <v xml:space="preserve"> </v>
      </c>
      <c r="D4500" s="6" t="s">
        <v>372</v>
      </c>
      <c r="E4500">
        <v>46.854371502015354</v>
      </c>
      <c r="F4500">
        <v>47.003530391322364</v>
      </c>
      <c r="G4500">
        <v>49.555834093373321</v>
      </c>
      <c r="H4500">
        <v>50.829035576007627</v>
      </c>
    </row>
    <row r="4501" spans="1:8" x14ac:dyDescent="0.2">
      <c r="A4501">
        <f t="shared" si="484"/>
        <v>3632</v>
      </c>
      <c r="B4501">
        <f t="shared" si="485"/>
        <v>89</v>
      </c>
      <c r="C4501" s="10" t="str">
        <f>IF(B4501=B4500," ",(LOOKUP(B4501,'Co List'!$A$3:$A$362,'Co List'!$B$3:$B$362)))</f>
        <v xml:space="preserve"> </v>
      </c>
      <c r="D4501" s="6" t="s">
        <v>373</v>
      </c>
      <c r="E4501">
        <v>49541.655427185593</v>
      </c>
      <c r="F4501">
        <v>59776.622196561635</v>
      </c>
      <c r="G4501">
        <v>61491.360850360201</v>
      </c>
      <c r="H4501">
        <v>62032.445731812382</v>
      </c>
    </row>
    <row r="4502" spans="1:8" x14ac:dyDescent="0.2">
      <c r="A4502">
        <f t="shared" si="484"/>
        <v>3633</v>
      </c>
      <c r="B4502">
        <f t="shared" si="485"/>
        <v>89</v>
      </c>
      <c r="C4502" s="10" t="str">
        <f>IF(B4502=B4501," ",(LOOKUP(B4502,'Co List'!$A$3:$A$362,'Co List'!$B$3:$B$362)))</f>
        <v xml:space="preserve"> </v>
      </c>
      <c r="D4502" s="6" t="s">
        <v>374</v>
      </c>
      <c r="E4502">
        <v>49374.435589797919</v>
      </c>
      <c r="F4502">
        <v>59570.256605167138</v>
      </c>
      <c r="G4502">
        <v>61274.271423928192</v>
      </c>
      <c r="H4502">
        <v>61799.073388232966</v>
      </c>
    </row>
    <row r="4503" spans="1:8" x14ac:dyDescent="0.2">
      <c r="A4503">
        <f t="shared" si="484"/>
        <v>3634</v>
      </c>
      <c r="B4503">
        <f t="shared" si="485"/>
        <v>89</v>
      </c>
      <c r="C4503" s="10" t="str">
        <f>IF(B4503=B4502," ",(LOOKUP(B4503,'Co List'!$A$3:$A$362,'Co List'!$B$3:$B$362)))</f>
        <v xml:space="preserve"> </v>
      </c>
      <c r="D4503" s="6" t="s">
        <v>375</v>
      </c>
      <c r="E4503">
        <v>78.541506462646311</v>
      </c>
      <c r="F4503">
        <v>92.35822895265548</v>
      </c>
      <c r="G4503">
        <v>92.851532203316751</v>
      </c>
      <c r="H4503">
        <v>94.537658803657067</v>
      </c>
    </row>
    <row r="4504" spans="1:8" x14ac:dyDescent="0.2">
      <c r="A4504">
        <f t="shared" si="484"/>
        <v>3635</v>
      </c>
      <c r="B4504">
        <f t="shared" si="485"/>
        <v>89</v>
      </c>
      <c r="C4504" s="10" t="str">
        <f>IF(B4504=B4503," ",(LOOKUP(B4504,'Co List'!$A$3:$A$362,'Co List'!$B$3:$B$362)))</f>
        <v xml:space="preserve"> </v>
      </c>
      <c r="D4504" s="6" t="s">
        <v>376</v>
      </c>
      <c r="E4504">
        <v>88.67833092503237</v>
      </c>
      <c r="F4504">
        <v>114.00736244184652</v>
      </c>
      <c r="G4504">
        <v>124.23789422868681</v>
      </c>
      <c r="H4504">
        <v>138.83468477575803</v>
      </c>
    </row>
    <row r="4505" spans="1:8" x14ac:dyDescent="0.2">
      <c r="A4505">
        <f t="shared" si="484"/>
        <v>3636</v>
      </c>
      <c r="B4505">
        <f t="shared" si="485"/>
        <v>89</v>
      </c>
      <c r="C4505" s="10" t="str">
        <f>IF(B4505=B4504," ",(LOOKUP(B4505,'Co List'!$A$3:$A$362,'Co List'!$B$3:$B$362)))</f>
        <v xml:space="preserve"> </v>
      </c>
      <c r="D4505" s="6" t="s">
        <v>377</v>
      </c>
      <c r="E4505">
        <v>26329.22414508371</v>
      </c>
      <c r="F4505">
        <v>31679.49941549484</v>
      </c>
      <c r="G4505">
        <v>31018.804085598178</v>
      </c>
      <c r="H4505">
        <v>30501.951822121835</v>
      </c>
    </row>
    <row r="4506" spans="1:8" ht="15" x14ac:dyDescent="0.25">
      <c r="A4506">
        <f t="shared" si="484"/>
        <v>3637</v>
      </c>
      <c r="B4506">
        <f t="shared" si="485"/>
        <v>89</v>
      </c>
      <c r="C4506" s="10" t="str">
        <f>IF(B4506=B4505," ",(LOOKUP(B4506,'Co List'!$A$3:$A$362,'Co List'!$B$3:$B$362)))</f>
        <v xml:space="preserve"> </v>
      </c>
      <c r="D4506" s="8" t="s">
        <v>378</v>
      </c>
      <c r="E4506">
        <v>22926.177630000006</v>
      </c>
      <c r="F4506">
        <v>27801.399550000002</v>
      </c>
      <c r="G4506">
        <v>28294.667699999998</v>
      </c>
      <c r="H4506">
        <v>27464.392019999992</v>
      </c>
    </row>
    <row r="4507" spans="1:8" ht="15" x14ac:dyDescent="0.25">
      <c r="A4507">
        <f t="shared" si="484"/>
        <v>3638</v>
      </c>
      <c r="B4507">
        <f t="shared" si="485"/>
        <v>89</v>
      </c>
      <c r="C4507" s="10" t="str">
        <f>IF(B4507=B4506," ",(LOOKUP(B4507,'Co List'!$A$3:$A$362,'Co List'!$B$3:$B$362)))</f>
        <v xml:space="preserve"> </v>
      </c>
      <c r="D4507" s="8" t="s">
        <v>379</v>
      </c>
      <c r="E4507">
        <v>3403.0465150837049</v>
      </c>
      <c r="F4507">
        <v>3878.099865494838</v>
      </c>
      <c r="G4507">
        <v>2724.1363855981772</v>
      </c>
      <c r="H4507">
        <v>3037.559802121842</v>
      </c>
    </row>
    <row r="4508" spans="1:8" ht="15" x14ac:dyDescent="0.25">
      <c r="A4508">
        <f t="shared" si="484"/>
        <v>3639</v>
      </c>
      <c r="B4508">
        <f t="shared" si="485"/>
        <v>89</v>
      </c>
      <c r="C4508" s="10" t="str">
        <f>IF(B4508=B4507," ",(LOOKUP(B4508,'Co List'!$A$3:$A$362,'Co List'!$B$3:$B$362)))</f>
        <v xml:space="preserve"> </v>
      </c>
      <c r="D4508" s="8" t="s">
        <v>380</v>
      </c>
      <c r="E4508">
        <v>0</v>
      </c>
      <c r="F4508">
        <v>0</v>
      </c>
      <c r="G4508">
        <v>0</v>
      </c>
      <c r="H4508">
        <v>0</v>
      </c>
    </row>
    <row r="4509" spans="1:8" ht="15" x14ac:dyDescent="0.25">
      <c r="A4509">
        <f t="shared" si="484"/>
        <v>3640</v>
      </c>
      <c r="B4509">
        <f t="shared" si="485"/>
        <v>89</v>
      </c>
      <c r="C4509" s="10" t="str">
        <f>IF(B4509=B4508," ",(LOOKUP(B4509,'Co List'!$A$3:$A$362,'Co List'!$B$3:$B$362)))</f>
        <v xml:space="preserve"> </v>
      </c>
      <c r="D4509" s="8" t="s">
        <v>381</v>
      </c>
      <c r="E4509">
        <v>23212.431282101887</v>
      </c>
      <c r="F4509">
        <v>28097.122781066792</v>
      </c>
      <c r="G4509">
        <v>30472.556764762019</v>
      </c>
      <c r="H4509">
        <v>31530.493909690544</v>
      </c>
    </row>
    <row r="4510" spans="1:8" ht="15" x14ac:dyDescent="0.25">
      <c r="A4510">
        <f t="shared" si="484"/>
        <v>3641</v>
      </c>
      <c r="B4510">
        <f t="shared" si="485"/>
        <v>89</v>
      </c>
      <c r="C4510" s="10" t="str">
        <f>IF(B4510=B4509," ",(LOOKUP(B4510,'Co List'!$A$3:$A$362,'Co List'!$B$3:$B$362)))</f>
        <v xml:space="preserve"> </v>
      </c>
      <c r="D4510" s="8" t="s">
        <v>382</v>
      </c>
      <c r="E4510">
        <v>11732.625495641547</v>
      </c>
      <c r="F4510">
        <v>17307.769939156507</v>
      </c>
      <c r="G4510">
        <v>21249.23983660627</v>
      </c>
      <c r="H4510">
        <v>26010.894925764642</v>
      </c>
    </row>
    <row r="4511" spans="1:8" ht="15" x14ac:dyDescent="0.25">
      <c r="A4511">
        <f t="shared" si="484"/>
        <v>3642</v>
      </c>
      <c r="B4511">
        <f t="shared" si="485"/>
        <v>89</v>
      </c>
      <c r="C4511" s="10" t="str">
        <f>IF(B4511=B4510," ",(LOOKUP(B4511,'Co List'!$A$3:$A$362,'Co List'!$B$3:$B$362)))</f>
        <v xml:space="preserve"> </v>
      </c>
      <c r="D4511" s="8" t="s">
        <v>383</v>
      </c>
      <c r="E4511">
        <v>11479.805786460342</v>
      </c>
      <c r="F4511">
        <v>10789.352841910288</v>
      </c>
      <c r="G4511">
        <v>8238.2463844529047</v>
      </c>
      <c r="H4511">
        <v>4720.4664144622411</v>
      </c>
    </row>
    <row r="4512" spans="1:8" x14ac:dyDescent="0.2">
      <c r="A4512">
        <f t="shared" si="484"/>
        <v>3643</v>
      </c>
      <c r="B4512">
        <f t="shared" si="485"/>
        <v>89</v>
      </c>
      <c r="C4512" s="10" t="str">
        <f>IF(B4512=B4511," ",(LOOKUP(B4512,'Co List'!$A$3:$A$362,'Co List'!$B$3:$B$362)))</f>
        <v xml:space="preserve"> </v>
      </c>
      <c r="D4512" s="6" t="s">
        <v>384</v>
      </c>
      <c r="E4512">
        <v>0</v>
      </c>
      <c r="F4512">
        <v>0</v>
      </c>
      <c r="G4512">
        <v>985.07054370283993</v>
      </c>
      <c r="H4512">
        <v>799.13256946365789</v>
      </c>
    </row>
    <row r="4513" spans="1:8" x14ac:dyDescent="0.2">
      <c r="A4513">
        <f t="shared" si="484"/>
        <v>3644</v>
      </c>
      <c r="B4513">
        <f t="shared" si="485"/>
        <v>89</v>
      </c>
      <c r="C4513" s="10" t="str">
        <f>IF(B4513=B4512," ",(LOOKUP(B4513,'Co List'!$A$3:$A$362,'Co List'!$B$3:$B$362)))</f>
        <v xml:space="preserve"> </v>
      </c>
      <c r="D4513" s="6" t="s">
        <v>385</v>
      </c>
      <c r="E4513">
        <v>6437.9505585451998</v>
      </c>
      <c r="F4513">
        <v>7609.2510349700005</v>
      </c>
      <c r="G4513">
        <v>8227.4647584260001</v>
      </c>
      <c r="H4513">
        <v>8250.8089976829597</v>
      </c>
    </row>
    <row r="4514" spans="1:8" x14ac:dyDescent="0.2">
      <c r="A4514">
        <f t="shared" si="484"/>
        <v>3645</v>
      </c>
      <c r="B4514">
        <f t="shared" si="485"/>
        <v>89</v>
      </c>
      <c r="C4514" s="10" t="str">
        <f>IF(B4514=B4513," ",(LOOKUP(B4514,'Co List'!$A$3:$A$362,'Co List'!$B$3:$B$362)))</f>
        <v xml:space="preserve"> </v>
      </c>
      <c r="D4514" s="6" t="s">
        <v>386</v>
      </c>
      <c r="E4514">
        <v>2895.6719011499999</v>
      </c>
      <c r="F4514">
        <v>4271.6460269700001</v>
      </c>
      <c r="G4514">
        <v>5244.4209302099998</v>
      </c>
      <c r="H4514">
        <v>6419.6217281700001</v>
      </c>
    </row>
    <row r="4515" spans="1:8" x14ac:dyDescent="0.2">
      <c r="A4515">
        <f t="shared" si="484"/>
        <v>3646</v>
      </c>
      <c r="B4515">
        <f t="shared" si="485"/>
        <v>89</v>
      </c>
      <c r="C4515" s="10" t="str">
        <f>IF(B4515=B4514," ",(LOOKUP(B4515,'Co List'!$A$3:$A$362,'Co List'!$B$3:$B$362)))</f>
        <v xml:space="preserve"> </v>
      </c>
      <c r="D4515" s="6" t="s">
        <v>387</v>
      </c>
      <c r="E4515">
        <v>0</v>
      </c>
      <c r="F4515">
        <v>0</v>
      </c>
      <c r="G4515">
        <v>0</v>
      </c>
      <c r="H4515">
        <v>0</v>
      </c>
    </row>
    <row r="4516" spans="1:8" x14ac:dyDescent="0.2">
      <c r="A4516">
        <f t="shared" si="484"/>
        <v>3647</v>
      </c>
      <c r="B4516">
        <f t="shared" si="485"/>
        <v>89</v>
      </c>
      <c r="C4516" s="10" t="str">
        <f>IF(B4516=B4515," ",(LOOKUP(B4516,'Co List'!$A$3:$A$362,'Co List'!$B$3:$B$362)))</f>
        <v xml:space="preserve"> </v>
      </c>
      <c r="D4516" s="6" t="s">
        <v>388</v>
      </c>
      <c r="E4516">
        <v>0</v>
      </c>
      <c r="F4516">
        <v>0</v>
      </c>
      <c r="G4516">
        <v>0</v>
      </c>
      <c r="H4516">
        <v>0</v>
      </c>
    </row>
    <row r="4517" spans="1:8" x14ac:dyDescent="0.2">
      <c r="A4517">
        <f t="shared" si="484"/>
        <v>3648</v>
      </c>
      <c r="B4517">
        <f t="shared" si="485"/>
        <v>89</v>
      </c>
      <c r="C4517" s="10" t="str">
        <f>IF(B4517=B4516," ",(LOOKUP(B4517,'Co List'!$A$3:$A$362,'Co List'!$B$3:$B$362)))</f>
        <v xml:space="preserve"> </v>
      </c>
      <c r="D4517" s="6" t="s">
        <v>389</v>
      </c>
      <c r="E4517">
        <v>3106.3036257631998</v>
      </c>
      <c r="F4517">
        <v>2730.2912021600005</v>
      </c>
      <c r="G4517">
        <v>1717.28276768</v>
      </c>
      <c r="H4517">
        <v>481.42946436000005</v>
      </c>
    </row>
    <row r="4518" spans="1:8" x14ac:dyDescent="0.2">
      <c r="A4518">
        <f t="shared" si="484"/>
        <v>3649</v>
      </c>
      <c r="B4518">
        <f t="shared" si="485"/>
        <v>89</v>
      </c>
      <c r="C4518" s="10" t="str">
        <f>IF(B4518=B4517," ",(LOOKUP(B4518,'Co List'!$A$3:$A$362,'Co List'!$B$3:$B$362)))</f>
        <v xml:space="preserve"> </v>
      </c>
      <c r="D4518" s="6" t="s">
        <v>390</v>
      </c>
      <c r="E4518">
        <v>435.97503163200003</v>
      </c>
      <c r="F4518">
        <v>607.31380583999987</v>
      </c>
      <c r="G4518">
        <v>847.42625200799989</v>
      </c>
      <c r="H4518">
        <v>1010.3862011880001</v>
      </c>
    </row>
    <row r="4519" spans="1:8" x14ac:dyDescent="0.2">
      <c r="A4519">
        <f t="shared" si="484"/>
        <v>3650</v>
      </c>
      <c r="B4519">
        <f t="shared" si="485"/>
        <v>89</v>
      </c>
      <c r="C4519" s="10" t="str">
        <f>IF(B4519=B4518," ",(LOOKUP(B4519,'Co List'!$A$3:$A$362,'Co List'!$B$3:$B$362)))</f>
        <v xml:space="preserve"> </v>
      </c>
      <c r="D4519" s="6" t="s">
        <v>391</v>
      </c>
      <c r="E4519">
        <v>0</v>
      </c>
      <c r="F4519">
        <v>0</v>
      </c>
      <c r="G4519">
        <v>418.33480852799994</v>
      </c>
      <c r="H4519">
        <v>339.37160396495995</v>
      </c>
    </row>
    <row r="4520" spans="1:8" x14ac:dyDescent="0.2">
      <c r="A4520">
        <f t="shared" si="484"/>
        <v>3651</v>
      </c>
      <c r="B4520">
        <f t="shared" si="485"/>
        <v>89</v>
      </c>
      <c r="C4520" s="10" t="str">
        <f>IF(B4520=B4519," ",(LOOKUP(B4520,'Co List'!$A$3:$A$362,'Co List'!$B$3:$B$362)))</f>
        <v xml:space="preserve"> </v>
      </c>
      <c r="D4520" s="6" t="s">
        <v>392</v>
      </c>
      <c r="E4520">
        <v>0</v>
      </c>
      <c r="F4520">
        <v>0</v>
      </c>
      <c r="G4520">
        <v>0</v>
      </c>
      <c r="H4520">
        <v>0</v>
      </c>
    </row>
    <row r="4521" spans="1:8" x14ac:dyDescent="0.2">
      <c r="A4521">
        <f t="shared" si="484"/>
        <v>3652</v>
      </c>
      <c r="B4521">
        <f t="shared" si="485"/>
        <v>89</v>
      </c>
      <c r="C4521" s="10" t="str">
        <f>IF(B4521=B4520," ",(LOOKUP(B4521,'Co List'!$A$3:$A$362,'Co List'!$B$3:$B$362)))</f>
        <v xml:space="preserve"> </v>
      </c>
      <c r="D4521" s="6" t="s">
        <v>393</v>
      </c>
      <c r="E4521">
        <v>0</v>
      </c>
      <c r="F4521">
        <v>0</v>
      </c>
      <c r="G4521">
        <v>0</v>
      </c>
      <c r="H4521">
        <v>0</v>
      </c>
    </row>
    <row r="4522" spans="1:8" ht="15" x14ac:dyDescent="0.25">
      <c r="A4522">
        <f t="shared" si="484"/>
        <v>3653</v>
      </c>
      <c r="B4522">
        <f t="shared" si="485"/>
        <v>89</v>
      </c>
      <c r="C4522" s="10" t="str">
        <f>IF(B4522=B4521," ",(LOOKUP(B4522,'Co List'!$A$3:$A$362,'Co List'!$B$3:$B$362)))</f>
        <v xml:space="preserve"> </v>
      </c>
      <c r="D4522" s="8" t="s">
        <v>394</v>
      </c>
      <c r="E4522">
        <v>0</v>
      </c>
      <c r="F4522">
        <v>0</v>
      </c>
      <c r="G4522">
        <v>0</v>
      </c>
      <c r="H4522">
        <v>0</v>
      </c>
    </row>
    <row r="4523" spans="1:8" ht="15" x14ac:dyDescent="0.25">
      <c r="A4523">
        <f t="shared" si="484"/>
        <v>3654</v>
      </c>
      <c r="B4523">
        <f t="shared" si="485"/>
        <v>89</v>
      </c>
      <c r="C4523" s="10" t="str">
        <f>IF(B4523=B4522," ",(LOOKUP(B4523,'Co List'!$A$3:$A$362,'Co List'!$B$3:$B$362)))</f>
        <v xml:space="preserve"> </v>
      </c>
      <c r="D4523" s="8" t="s">
        <v>395</v>
      </c>
      <c r="E4523">
        <v>14.30230037027</v>
      </c>
      <c r="F4523">
        <v>17.860492040890001</v>
      </c>
      <c r="G4523">
        <v>20.940617923429997</v>
      </c>
      <c r="H4523">
        <v>18.04728719625</v>
      </c>
    </row>
    <row r="4524" spans="1:8" ht="15" x14ac:dyDescent="0.25">
      <c r="A4524">
        <f t="shared" si="484"/>
        <v>3655</v>
      </c>
      <c r="B4524">
        <f t="shared" si="485"/>
        <v>89</v>
      </c>
      <c r="C4524" s="10" t="str">
        <f>IF(B4524=B4523," ",(LOOKUP(B4524,'Co List'!$A$3:$A$362,'Co List'!$B$3:$B$362)))</f>
        <v xml:space="preserve"> </v>
      </c>
      <c r="D4524" s="8" t="s">
        <v>396</v>
      </c>
      <c r="E4524">
        <v>32186.543000000001</v>
      </c>
      <c r="F4524">
        <v>39341.444000000003</v>
      </c>
      <c r="G4524">
        <v>39190.203999999998</v>
      </c>
      <c r="H4524">
        <v>38450.366999999998</v>
      </c>
    </row>
    <row r="4525" spans="1:8" x14ac:dyDescent="0.2">
      <c r="A4525">
        <f t="shared" si="484"/>
        <v>3656</v>
      </c>
      <c r="B4525">
        <f t="shared" si="485"/>
        <v>89</v>
      </c>
      <c r="C4525" s="10" t="str">
        <f>IF(B4525=B4524," ",(LOOKUP(B4525,'Co List'!$A$3:$A$362,'Co List'!$B$3:$B$362)))</f>
        <v xml:space="preserve"> </v>
      </c>
      <c r="D4525" s="6" t="s">
        <v>397</v>
      </c>
      <c r="E4525">
        <v>28303.922999999999</v>
      </c>
      <c r="F4525">
        <v>35191.644999999997</v>
      </c>
      <c r="G4525">
        <v>36275.214999999997</v>
      </c>
      <c r="H4525">
        <v>35210.758999999998</v>
      </c>
    </row>
    <row r="4526" spans="1:8" x14ac:dyDescent="0.2">
      <c r="A4526">
        <f t="shared" si="484"/>
        <v>3657</v>
      </c>
      <c r="B4526">
        <f t="shared" si="485"/>
        <v>89</v>
      </c>
      <c r="C4526" s="10" t="str">
        <f>IF(B4526=B4525," ",(LOOKUP(B4526,'Co List'!$A$3:$A$362,'Co List'!$B$3:$B$362)))</f>
        <v xml:space="preserve"> </v>
      </c>
      <c r="D4526" s="6" t="s">
        <v>398</v>
      </c>
      <c r="E4526">
        <v>3882.62</v>
      </c>
      <c r="F4526">
        <v>4149.799</v>
      </c>
      <c r="G4526">
        <v>2914.989</v>
      </c>
      <c r="H4526">
        <v>3239.6080000000002</v>
      </c>
    </row>
    <row r="4527" spans="1:8" x14ac:dyDescent="0.2">
      <c r="A4527">
        <f t="shared" si="484"/>
        <v>3658</v>
      </c>
      <c r="B4527">
        <f t="shared" si="485"/>
        <v>89</v>
      </c>
      <c r="C4527" s="10" t="str">
        <f>IF(B4527=B4526," ",(LOOKUP(B4527,'Co List'!$A$3:$A$362,'Co List'!$B$3:$B$362)))</f>
        <v xml:space="preserve"> </v>
      </c>
      <c r="D4527" s="6" t="s">
        <v>399</v>
      </c>
      <c r="E4527">
        <v>0</v>
      </c>
      <c r="F4527">
        <v>0</v>
      </c>
      <c r="G4527">
        <v>0</v>
      </c>
      <c r="H4527">
        <v>0</v>
      </c>
    </row>
    <row r="4528" spans="1:8" x14ac:dyDescent="0.2">
      <c r="A4528">
        <f t="shared" si="484"/>
        <v>3659</v>
      </c>
      <c r="B4528">
        <f t="shared" si="485"/>
        <v>89</v>
      </c>
      <c r="C4528" s="10" t="str">
        <f>IF(B4528=B4527," ",(LOOKUP(B4528,'Co List'!$A$3:$A$362,'Co List'!$B$3:$B$362)))</f>
        <v xml:space="preserve"> </v>
      </c>
      <c r="D4528" s="6" t="s">
        <v>400</v>
      </c>
      <c r="E4528">
        <v>0</v>
      </c>
      <c r="F4528">
        <v>0</v>
      </c>
      <c r="G4528">
        <v>0</v>
      </c>
      <c r="H4528">
        <v>0</v>
      </c>
    </row>
    <row r="4529" spans="1:16" x14ac:dyDescent="0.2">
      <c r="A4529">
        <f t="shared" si="484"/>
        <v>3660</v>
      </c>
      <c r="B4529">
        <f t="shared" si="485"/>
        <v>89</v>
      </c>
      <c r="C4529" s="10" t="str">
        <f>IF(B4529=B4528," ",(LOOKUP(B4529,'Co List'!$A$3:$A$362,'Co List'!$B$3:$B$362)))</f>
        <v xml:space="preserve"> </v>
      </c>
      <c r="D4529" s="6" t="s">
        <v>401</v>
      </c>
      <c r="E4529">
        <v>12.793373195999999</v>
      </c>
      <c r="F4529">
        <v>17.384672630000001</v>
      </c>
      <c r="G4529">
        <v>19.117038304999998</v>
      </c>
      <c r="H4529">
        <v>21.443352230999999</v>
      </c>
    </row>
    <row r="4530" spans="1:16" x14ac:dyDescent="0.2">
      <c r="A4530">
        <f t="shared" si="484"/>
        <v>3661</v>
      </c>
      <c r="B4530">
        <f t="shared" si="485"/>
        <v>89</v>
      </c>
      <c r="C4530" s="10" t="str">
        <f>IF(B4530=B4529," ",(LOOKUP(B4530,'Co List'!$A$3:$A$362,'Co List'!$B$3:$B$362)))</f>
        <v xml:space="preserve"> </v>
      </c>
      <c r="D4530" s="6" t="s">
        <v>402</v>
      </c>
      <c r="E4530">
        <v>3.6535454200000004</v>
      </c>
      <c r="F4530">
        <v>4.6851230709999996</v>
      </c>
      <c r="G4530">
        <v>3.6728861399999997</v>
      </c>
      <c r="H4530">
        <v>4.1726151040000001</v>
      </c>
    </row>
    <row r="4531" spans="1:16" x14ac:dyDescent="0.2">
      <c r="A4531">
        <f t="shared" si="484"/>
        <v>3662</v>
      </c>
      <c r="B4531">
        <f t="shared" si="485"/>
        <v>89</v>
      </c>
      <c r="C4531" s="10" t="str">
        <f>IF(B4531=B4530," ",(LOOKUP(B4531,'Co List'!$A$3:$A$362,'Co List'!$B$3:$B$362)))</f>
        <v xml:space="preserve"> </v>
      </c>
      <c r="D4531" s="6" t="s">
        <v>403</v>
      </c>
      <c r="E4531">
        <v>0</v>
      </c>
      <c r="F4531">
        <v>0</v>
      </c>
      <c r="G4531">
        <v>0</v>
      </c>
      <c r="H4531">
        <v>0</v>
      </c>
    </row>
    <row r="4532" spans="1:16" x14ac:dyDescent="0.2">
      <c r="A4532">
        <f t="shared" si="484"/>
        <v>3663</v>
      </c>
      <c r="B4532">
        <f t="shared" si="485"/>
        <v>89</v>
      </c>
      <c r="C4532" s="10" t="str">
        <f>IF(B4532=B4531," ",(LOOKUP(B4532,'Co List'!$A$3:$A$362,'Co List'!$B$3:$B$362)))</f>
        <v xml:space="preserve"> </v>
      </c>
      <c r="D4532" s="6" t="s">
        <v>404</v>
      </c>
      <c r="E4532" s="11">
        <v>16.446918616000001</v>
      </c>
      <c r="F4532" s="11">
        <v>22.069795701</v>
      </c>
      <c r="G4532" s="11">
        <v>22.789924445</v>
      </c>
      <c r="H4532" s="11">
        <v>25.615967335000001</v>
      </c>
    </row>
    <row r="4533" spans="1:16" x14ac:dyDescent="0.2">
      <c r="A4533">
        <f t="shared" si="484"/>
        <v>3664</v>
      </c>
      <c r="B4533">
        <f t="shared" si="485"/>
        <v>89</v>
      </c>
      <c r="C4533" s="10" t="str">
        <f>IF(B4533=B4532," ",(LOOKUP(B4533,'Co List'!$A$3:$A$362,'Co List'!$B$3:$B$362)))</f>
        <v xml:space="preserve"> </v>
      </c>
      <c r="D4533" s="6" t="s">
        <v>405</v>
      </c>
      <c r="E4533">
        <v>2856.87</v>
      </c>
      <c r="F4533">
        <v>3280.61</v>
      </c>
      <c r="G4533">
        <v>3759.33</v>
      </c>
      <c r="H4533">
        <v>4349.3900000000003</v>
      </c>
    </row>
    <row r="4534" spans="1:16" x14ac:dyDescent="0.2">
      <c r="A4534">
        <f t="shared" si="484"/>
        <v>3665</v>
      </c>
      <c r="B4534">
        <f t="shared" si="485"/>
        <v>89</v>
      </c>
      <c r="C4534" s="10" t="str">
        <f>IF(B4534=B4533," ",(LOOKUP(B4534,'Co List'!$A$3:$A$362,'Co List'!$B$3:$B$362)))</f>
        <v xml:space="preserve"> </v>
      </c>
      <c r="D4534" s="6" t="s">
        <v>406</v>
      </c>
      <c r="E4534">
        <v>564.54</v>
      </c>
      <c r="F4534">
        <v>833.4</v>
      </c>
      <c r="G4534">
        <v>947.6</v>
      </c>
      <c r="H4534">
        <v>841.31</v>
      </c>
    </row>
    <row r="4535" spans="1:16" x14ac:dyDescent="0.2">
      <c r="A4535">
        <f t="shared" si="484"/>
        <v>3666</v>
      </c>
      <c r="B4535">
        <f t="shared" si="485"/>
        <v>89</v>
      </c>
      <c r="C4535" s="10" t="str">
        <f>IF(B4535=B4534," ",(LOOKUP(B4535,'Co List'!$A$3:$A$362,'Co List'!$B$3:$B$362)))</f>
        <v xml:space="preserve"> </v>
      </c>
      <c r="D4535" s="6" t="s">
        <v>407</v>
      </c>
      <c r="E4535" s="11">
        <v>433.33</v>
      </c>
      <c r="F4535" s="11">
        <v>568.6</v>
      </c>
      <c r="G4535" s="11">
        <v>644.9</v>
      </c>
      <c r="H4535" s="11">
        <v>590.98</v>
      </c>
    </row>
    <row r="4536" spans="1:16" x14ac:dyDescent="0.2">
      <c r="A4536">
        <f t="shared" si="484"/>
        <v>3667</v>
      </c>
      <c r="B4536">
        <f t="shared" si="485"/>
        <v>89</v>
      </c>
      <c r="C4536" s="10" t="str">
        <f>IF(B4536=B4535," ",(LOOKUP(B4536,'Co List'!$A$3:$A$362,'Co List'!$B$3:$B$362)))</f>
        <v xml:space="preserve"> </v>
      </c>
      <c r="D4536" s="6" t="s">
        <v>408</v>
      </c>
      <c r="E4536">
        <v>86.9</v>
      </c>
      <c r="F4536">
        <v>174.07</v>
      </c>
      <c r="G4536">
        <v>174.21</v>
      </c>
      <c r="H4536">
        <v>174.29</v>
      </c>
    </row>
    <row r="4537" spans="1:16" x14ac:dyDescent="0.2">
      <c r="A4537">
        <f t="shared" si="484"/>
        <v>3668</v>
      </c>
      <c r="B4537">
        <f t="shared" si="485"/>
        <v>89</v>
      </c>
      <c r="C4537" s="10" t="str">
        <f>IF(B4537=B4536," ",(LOOKUP(B4537,'Co List'!$A$3:$A$362,'Co List'!$B$3:$B$362)))</f>
        <v xml:space="preserve"> </v>
      </c>
      <c r="D4537" s="6" t="s">
        <v>409</v>
      </c>
      <c r="E4537">
        <v>35.43</v>
      </c>
      <c r="F4537">
        <v>42.39</v>
      </c>
      <c r="G4537">
        <v>46.41</v>
      </c>
      <c r="H4537">
        <v>48.12</v>
      </c>
    </row>
    <row r="4538" spans="1:16" x14ac:dyDescent="0.2">
      <c r="A4538">
        <f t="shared" si="484"/>
        <v>3669</v>
      </c>
      <c r="B4538">
        <f t="shared" si="485"/>
        <v>89</v>
      </c>
      <c r="C4538" s="10" t="str">
        <f>IF(B4538=B4537," ",(LOOKUP(B4538,'Co List'!$A$3:$A$362,'Co List'!$B$3:$B$362)))</f>
        <v xml:space="preserve"> </v>
      </c>
      <c r="D4538" s="6" t="s">
        <v>410</v>
      </c>
      <c r="E4538">
        <v>30.749218986270002</v>
      </c>
      <c r="F4538">
        <v>39.930287741889998</v>
      </c>
      <c r="G4538">
        <v>43.730542368430001</v>
      </c>
      <c r="H4538">
        <v>43.663254531249997</v>
      </c>
    </row>
    <row r="4539" spans="1:16" x14ac:dyDescent="0.2">
      <c r="A4539">
        <f t="shared" si="484"/>
        <v>3670</v>
      </c>
      <c r="B4539">
        <f t="shared" si="485"/>
        <v>89</v>
      </c>
      <c r="C4539" s="10" t="str">
        <f>IF(B4539=B4538," ",(LOOKUP(B4539,'Co List'!$A$3:$A$362,'Co List'!$B$3:$B$362)))</f>
        <v xml:space="preserve"> </v>
      </c>
      <c r="D4539" s="6" t="s">
        <v>411</v>
      </c>
      <c r="E4539">
        <v>30.749218986270002</v>
      </c>
      <c r="F4539">
        <v>39.930287741889998</v>
      </c>
      <c r="G4539">
        <v>43.730542368429994</v>
      </c>
      <c r="H4539">
        <v>43.663254531250004</v>
      </c>
    </row>
    <row r="4540" spans="1:16" x14ac:dyDescent="0.2">
      <c r="A4540">
        <f t="shared" si="484"/>
        <v>3671</v>
      </c>
      <c r="B4540">
        <f t="shared" si="485"/>
        <v>89</v>
      </c>
      <c r="C4540" s="10" t="str">
        <f>IF(B4540=B4539," ",(LOOKUP(B4540,'Co List'!$A$3:$A$362,'Co List'!$B$3:$B$362)))</f>
        <v xml:space="preserve"> </v>
      </c>
      <c r="D4540" s="6" t="s">
        <v>412</v>
      </c>
      <c r="E4540">
        <v>-4.6807810137299981</v>
      </c>
      <c r="F4540">
        <v>-2.4597122581100024</v>
      </c>
      <c r="G4540">
        <v>-2.6794576315700027</v>
      </c>
      <c r="H4540">
        <v>-4.4567454687499932</v>
      </c>
    </row>
    <row r="4541" spans="1:16" ht="13.5" thickBot="1" x14ac:dyDescent="0.25">
      <c r="A4541">
        <f t="shared" si="484"/>
        <v>3672</v>
      </c>
      <c r="B4541">
        <f t="shared" si="485"/>
        <v>89</v>
      </c>
      <c r="C4541" s="10" t="str">
        <f>IF(B4541=B4540," ",(LOOKUP(B4541,'Co List'!$A$3:$A$362,'Co List'!$B$3:$B$362)))</f>
        <v xml:space="preserve"> </v>
      </c>
      <c r="D4541" s="9" t="s">
        <v>413</v>
      </c>
      <c r="E4541">
        <v>12</v>
      </c>
      <c r="F4541">
        <v>12</v>
      </c>
      <c r="G4541">
        <v>12</v>
      </c>
      <c r="H4541">
        <v>12</v>
      </c>
    </row>
    <row r="4542" spans="1:16" ht="15" x14ac:dyDescent="0.25">
      <c r="A4542">
        <f t="shared" si="484"/>
        <v>3673</v>
      </c>
      <c r="B4542">
        <f t="shared" si="485"/>
        <v>90</v>
      </c>
      <c r="C4542" s="10" t="str">
        <f>IF(B4542=B4541," ",(LOOKUP(B4542,'Co List'!$A$3:$A$362,'Co List'!$B$3:$B$362)))</f>
        <v>DALMIA BHARAT SUGAR &amp; INDUSTRIES</v>
      </c>
      <c r="D4542" s="4" t="s">
        <v>362</v>
      </c>
      <c r="E4542">
        <v>100</v>
      </c>
      <c r="F4542">
        <v>79.460227620732894</v>
      </c>
      <c r="G4542">
        <v>78.727678001403604</v>
      </c>
      <c r="H4542">
        <v>71.893848613090981</v>
      </c>
      <c r="J4542">
        <f t="shared" ref="J4542" si="490">COUNTIF(E4584:H4584,0)</f>
        <v>0</v>
      </c>
      <c r="K4542">
        <f>SUM(E4542:H4542)/(4-J4542)</f>
        <v>82.520438558806873</v>
      </c>
      <c r="L4542">
        <f>SUM(E4552:H4552)/(4-J4542)</f>
        <v>443281.50562226214</v>
      </c>
      <c r="M4542">
        <f>E4552</f>
        <v>1447214.8535654512</v>
      </c>
      <c r="N4542">
        <f t="shared" ref="N4542" si="491">F4552</f>
        <v>111704.26845756869</v>
      </c>
      <c r="O4542">
        <f t="shared" ref="O4542" si="492">G4552</f>
        <v>104745.04707394028</v>
      </c>
      <c r="P4542">
        <f t="shared" ref="P4542" si="493">H4552</f>
        <v>109461.85339208829</v>
      </c>
    </row>
    <row r="4543" spans="1:16" x14ac:dyDescent="0.2">
      <c r="A4543">
        <f t="shared" si="484"/>
        <v>3674</v>
      </c>
      <c r="B4543">
        <f t="shared" si="485"/>
        <v>90</v>
      </c>
      <c r="C4543" s="10" t="str">
        <f>IF(B4543=B4542," ",(LOOKUP(B4543,'Co List'!$A$3:$A$362,'Co List'!$B$3:$B$362)))</f>
        <v xml:space="preserve"> </v>
      </c>
      <c r="D4543" s="6" t="s">
        <v>364</v>
      </c>
      <c r="E4543">
        <v>4.029408990358025</v>
      </c>
      <c r="F4543">
        <v>3.2577979999999997</v>
      </c>
      <c r="G4543">
        <v>3.2577979999999997</v>
      </c>
      <c r="H4543">
        <v>3.2577979999999997</v>
      </c>
    </row>
    <row r="4544" spans="1:16" x14ac:dyDescent="0.2">
      <c r="A4544">
        <f t="shared" si="484"/>
        <v>3675</v>
      </c>
      <c r="B4544">
        <f t="shared" si="485"/>
        <v>90</v>
      </c>
      <c r="C4544" s="10" t="str">
        <f>IF(B4544=B4543," ",(LOOKUP(B4544,'Co List'!$A$3:$A$362,'Co List'!$B$3:$B$362)))</f>
        <v xml:space="preserve"> </v>
      </c>
      <c r="D4544" s="6" t="s">
        <v>365</v>
      </c>
      <c r="E4544">
        <v>0.88334652386563195</v>
      </c>
      <c r="F4544">
        <v>1.376670768226101</v>
      </c>
      <c r="G4544">
        <v>1.3824188068505154</v>
      </c>
      <c r="H4544">
        <v>1.326143321378211</v>
      </c>
    </row>
    <row r="4545" spans="1:8" x14ac:dyDescent="0.2">
      <c r="A4545">
        <f t="shared" si="484"/>
        <v>3676</v>
      </c>
      <c r="B4545">
        <f t="shared" si="485"/>
        <v>90</v>
      </c>
      <c r="C4545" s="10" t="str">
        <f>IF(B4545=B4544," ",(LOOKUP(B4545,'Co List'!$A$3:$A$362,'Co List'!$B$3:$B$362)))</f>
        <v xml:space="preserve"> </v>
      </c>
      <c r="D4545" s="7" t="s">
        <v>366</v>
      </c>
      <c r="E4545">
        <v>67.179210195865451</v>
      </c>
      <c r="F4545">
        <v>16.697200068395919</v>
      </c>
      <c r="G4545">
        <v>14.694253478941722</v>
      </c>
      <c r="H4545">
        <v>10.947827513335829</v>
      </c>
    </row>
    <row r="4546" spans="1:8" x14ac:dyDescent="0.2">
      <c r="A4546">
        <f t="shared" si="484"/>
        <v>3677</v>
      </c>
      <c r="B4546">
        <f t="shared" si="485"/>
        <v>90</v>
      </c>
      <c r="C4546" s="10" t="str">
        <f>IF(B4546=B4545," ",(LOOKUP(B4546,'Co List'!$A$3:$A$362,'Co List'!$B$3:$B$362)))</f>
        <v xml:space="preserve"> </v>
      </c>
      <c r="D4546" s="6" t="s">
        <v>367</v>
      </c>
      <c r="E4546">
        <v>2156803.060455218</v>
      </c>
      <c r="F4546">
        <v>3603363.4986312483</v>
      </c>
      <c r="G4546">
        <v>11638338.563771142</v>
      </c>
      <c r="H4546">
        <v>596522.36180974543</v>
      </c>
    </row>
    <row r="4547" spans="1:8" x14ac:dyDescent="0.2">
      <c r="A4547">
        <f t="shared" si="484"/>
        <v>3678</v>
      </c>
      <c r="B4547">
        <f t="shared" si="485"/>
        <v>90</v>
      </c>
      <c r="C4547" s="10" t="str">
        <f>IF(B4547=B4546," ",(LOOKUP(B4547,'Co List'!$A$3:$A$362,'Co List'!$B$3:$B$362)))</f>
        <v xml:space="preserve"> </v>
      </c>
      <c r="D4547" s="6" t="s">
        <v>368</v>
      </c>
      <c r="E4547">
        <v>8.9389428879891977</v>
      </c>
      <c r="F4547">
        <v>0.68995842160326548</v>
      </c>
      <c r="G4547">
        <v>0.64697373115466505</v>
      </c>
      <c r="H4547">
        <v>0.67610780353359046</v>
      </c>
    </row>
    <row r="4548" spans="1:8" x14ac:dyDescent="0.2">
      <c r="A4548">
        <f t="shared" si="484"/>
        <v>3679</v>
      </c>
      <c r="B4548">
        <f t="shared" si="485"/>
        <v>90</v>
      </c>
      <c r="C4548" s="10" t="str">
        <f>IF(B4548=B4547," ",(LOOKUP(B4548,'Co List'!$A$3:$A$362,'Co List'!$B$3:$B$362)))</f>
        <v xml:space="preserve"> </v>
      </c>
      <c r="D4548" s="6" t="s">
        <v>369</v>
      </c>
      <c r="E4548">
        <v>282.85250729315965</v>
      </c>
      <c r="F4548">
        <v>127.15340746450619</v>
      </c>
      <c r="G4548">
        <v>113.01796188383716</v>
      </c>
      <c r="H4548">
        <v>69.579108436364294</v>
      </c>
    </row>
    <row r="4549" spans="1:8" x14ac:dyDescent="0.2">
      <c r="A4549">
        <f t="shared" ref="A4549:A4612" si="494">IF(A4548&gt;0,A4548+1,(IF($C$1=C4549,1,0)))</f>
        <v>3680</v>
      </c>
      <c r="B4549">
        <f t="shared" ref="B4549:B4612" si="495">IF(D4549=$D$3,B4548+1,B4548)</f>
        <v>90</v>
      </c>
      <c r="C4549" s="10" t="str">
        <f>IF(B4549=B4548," ",(LOOKUP(B4549,'Co List'!$A$3:$A$362,'Co List'!$B$3:$B$362)))</f>
        <v xml:space="preserve"> </v>
      </c>
      <c r="D4549" s="6" t="s">
        <v>370</v>
      </c>
      <c r="E4549">
        <v>0</v>
      </c>
      <c r="F4549">
        <v>0</v>
      </c>
      <c r="G4549">
        <v>0</v>
      </c>
      <c r="H4549">
        <v>0</v>
      </c>
    </row>
    <row r="4550" spans="1:8" x14ac:dyDescent="0.2">
      <c r="A4550">
        <f t="shared" si="494"/>
        <v>3681</v>
      </c>
      <c r="B4550">
        <f t="shared" si="495"/>
        <v>90</v>
      </c>
      <c r="C4550" s="10" t="str">
        <f>IF(B4550=B4549," ",(LOOKUP(B4550,'Co List'!$A$3:$A$362,'Co List'!$B$3:$B$362)))</f>
        <v xml:space="preserve"> </v>
      </c>
      <c r="D4550" s="6" t="s">
        <v>371</v>
      </c>
      <c r="E4550">
        <v>22.858615109751423</v>
      </c>
      <c r="F4550">
        <v>75.609242866805289</v>
      </c>
      <c r="G4550">
        <v>93.824152763642687</v>
      </c>
      <c r="H4550">
        <v>97.647854837810968</v>
      </c>
    </row>
    <row r="4551" spans="1:8" x14ac:dyDescent="0.2">
      <c r="A4551">
        <f t="shared" si="494"/>
        <v>3682</v>
      </c>
      <c r="B4551">
        <f t="shared" si="495"/>
        <v>90</v>
      </c>
      <c r="C4551" s="10" t="str">
        <f>IF(B4551=B4550," ",(LOOKUP(B4551,'Co List'!$A$3:$A$362,'Co List'!$B$3:$B$362)))</f>
        <v xml:space="preserve"> </v>
      </c>
      <c r="D4551" s="6" t="s">
        <v>372</v>
      </c>
      <c r="E4551">
        <v>77.141384890248574</v>
      </c>
      <c r="F4551">
        <v>24.3907571331947</v>
      </c>
      <c r="G4551">
        <v>6.1758472363573329</v>
      </c>
      <c r="H4551">
        <v>2.3521451621890397</v>
      </c>
    </row>
    <row r="4552" spans="1:8" x14ac:dyDescent="0.2">
      <c r="A4552">
        <f t="shared" si="494"/>
        <v>3683</v>
      </c>
      <c r="B4552">
        <f t="shared" si="495"/>
        <v>90</v>
      </c>
      <c r="C4552" s="10" t="str">
        <f>IF(B4552=B4551," ",(LOOKUP(B4552,'Co List'!$A$3:$A$362,'Co List'!$B$3:$B$362)))</f>
        <v xml:space="preserve"> </v>
      </c>
      <c r="D4552" s="6" t="s">
        <v>373</v>
      </c>
      <c r="E4552">
        <v>1447214.8535654512</v>
      </c>
      <c r="F4552">
        <v>111704.26845756869</v>
      </c>
      <c r="G4552">
        <v>104745.04707394028</v>
      </c>
      <c r="H4552">
        <v>109461.85339208829</v>
      </c>
    </row>
    <row r="4553" spans="1:8" x14ac:dyDescent="0.2">
      <c r="A4553">
        <f t="shared" si="494"/>
        <v>3684</v>
      </c>
      <c r="B4553">
        <f t="shared" si="495"/>
        <v>90</v>
      </c>
      <c r="C4553" s="10" t="str">
        <f>IF(B4553=B4552," ",(LOOKUP(B4553,'Co List'!$A$3:$A$362,'Co List'!$B$3:$B$362)))</f>
        <v xml:space="preserve"> </v>
      </c>
      <c r="D4553" s="6" t="s">
        <v>374</v>
      </c>
      <c r="E4553">
        <v>1438736.4834164991</v>
      </c>
      <c r="F4553">
        <v>110956.38139602856</v>
      </c>
      <c r="G4553">
        <v>104010.30271955115</v>
      </c>
      <c r="H4553">
        <v>108700.59121360337</v>
      </c>
    </row>
    <row r="4554" spans="1:8" x14ac:dyDescent="0.2">
      <c r="A4554">
        <f t="shared" si="494"/>
        <v>3685</v>
      </c>
      <c r="B4554">
        <f t="shared" si="495"/>
        <v>90</v>
      </c>
      <c r="C4554" s="10" t="str">
        <f>IF(B4554=B4553," ",(LOOKUP(B4554,'Co List'!$A$3:$A$362,'Co List'!$B$3:$B$362)))</f>
        <v xml:space="preserve"> </v>
      </c>
      <c r="D4554" s="6" t="s">
        <v>375</v>
      </c>
      <c r="E4554">
        <v>3075.3244220463798</v>
      </c>
      <c r="F4554">
        <v>302.5143894934252</v>
      </c>
      <c r="G4554">
        <v>272.18964524348712</v>
      </c>
      <c r="H4554">
        <v>280.96169587756242</v>
      </c>
    </row>
    <row r="4555" spans="1:8" x14ac:dyDescent="0.2">
      <c r="A4555">
        <f t="shared" si="494"/>
        <v>3686</v>
      </c>
      <c r="B4555">
        <f t="shared" si="495"/>
        <v>90</v>
      </c>
      <c r="C4555" s="10" t="str">
        <f>IF(B4555=B4554," ",(LOOKUP(B4555,'Co List'!$A$3:$A$362,'Co List'!$B$3:$B$362)))</f>
        <v xml:space="preserve"> </v>
      </c>
      <c r="D4555" s="6" t="s">
        <v>376</v>
      </c>
      <c r="E4555">
        <v>5403.0457269056014</v>
      </c>
      <c r="F4555">
        <v>445.37267204670746</v>
      </c>
      <c r="G4555">
        <v>462.55470914564302</v>
      </c>
      <c r="H4555">
        <v>480.30048260735168</v>
      </c>
    </row>
    <row r="4556" spans="1:8" x14ac:dyDescent="0.2">
      <c r="A4556">
        <f t="shared" si="494"/>
        <v>3687</v>
      </c>
      <c r="B4556">
        <f t="shared" si="495"/>
        <v>90</v>
      </c>
      <c r="C4556" s="10" t="str">
        <f>IF(B4556=B4555," ",(LOOKUP(B4556,'Co List'!$A$3:$A$362,'Co List'!$B$3:$B$362)))</f>
        <v xml:space="preserve"> </v>
      </c>
      <c r="D4556" s="6" t="s">
        <v>377</v>
      </c>
      <c r="E4556">
        <v>330813.27318767918</v>
      </c>
      <c r="F4556">
        <v>84458.751630671293</v>
      </c>
      <c r="G4556">
        <v>98276.152979003149</v>
      </c>
      <c r="H4556">
        <v>106887.15170308383</v>
      </c>
    </row>
    <row r="4557" spans="1:8" ht="15" x14ac:dyDescent="0.25">
      <c r="A4557">
        <f t="shared" si="494"/>
        <v>3688</v>
      </c>
      <c r="B4557">
        <f t="shared" si="495"/>
        <v>90</v>
      </c>
      <c r="C4557" s="10" t="str">
        <f>IF(B4557=B4556," ",(LOOKUP(B4557,'Co List'!$A$3:$A$362,'Co List'!$B$3:$B$362)))</f>
        <v xml:space="preserve"> </v>
      </c>
      <c r="D4557" s="8" t="s">
        <v>378</v>
      </c>
      <c r="E4557">
        <v>263331</v>
      </c>
      <c r="F4557">
        <v>1343</v>
      </c>
      <c r="G4557">
        <v>1076.4000000000001</v>
      </c>
      <c r="H4557">
        <v>951.60000000000014</v>
      </c>
    </row>
    <row r="4558" spans="1:8" ht="15" x14ac:dyDescent="0.25">
      <c r="A4558">
        <f t="shared" si="494"/>
        <v>3689</v>
      </c>
      <c r="B4558">
        <f t="shared" si="495"/>
        <v>90</v>
      </c>
      <c r="C4558" s="10" t="str">
        <f>IF(B4558=B4557," ",(LOOKUP(B4558,'Co List'!$A$3:$A$362,'Co List'!$B$3:$B$362)))</f>
        <v xml:space="preserve"> </v>
      </c>
      <c r="D4558" s="8" t="s">
        <v>379</v>
      </c>
      <c r="E4558">
        <v>2234.6435325066959</v>
      </c>
      <c r="F4558">
        <v>459.43963067127356</v>
      </c>
      <c r="G4558">
        <v>515.89918589969432</v>
      </c>
      <c r="H4558">
        <v>430.70817929825648</v>
      </c>
    </row>
    <row r="4559" spans="1:8" ht="15" x14ac:dyDescent="0.25">
      <c r="A4559">
        <f t="shared" si="494"/>
        <v>3690</v>
      </c>
      <c r="B4559">
        <f t="shared" si="495"/>
        <v>90</v>
      </c>
      <c r="C4559" s="10" t="str">
        <f>IF(B4559=B4558," ",(LOOKUP(B4559,'Co List'!$A$3:$A$362,'Co List'!$B$3:$B$362)))</f>
        <v xml:space="preserve"> </v>
      </c>
      <c r="D4559" s="8" t="s">
        <v>380</v>
      </c>
      <c r="E4559">
        <v>65247.629655172481</v>
      </c>
      <c r="F4559">
        <v>82656.31200000002</v>
      </c>
      <c r="G4559">
        <v>96683.853793103466</v>
      </c>
      <c r="H4559">
        <v>105504.84352378557</v>
      </c>
    </row>
    <row r="4560" spans="1:8" ht="15" x14ac:dyDescent="0.25">
      <c r="A4560">
        <f t="shared" si="494"/>
        <v>3691</v>
      </c>
      <c r="B4560">
        <f t="shared" si="495"/>
        <v>90</v>
      </c>
      <c r="C4560" s="10" t="str">
        <f>IF(B4560=B4559," ",(LOOKUP(B4560,'Co List'!$A$3:$A$362,'Co List'!$B$3:$B$362)))</f>
        <v xml:space="preserve"> </v>
      </c>
      <c r="D4560" s="8" t="s">
        <v>381</v>
      </c>
      <c r="E4560">
        <v>1116401.5803777718</v>
      </c>
      <c r="F4560">
        <v>27245.516826897394</v>
      </c>
      <c r="G4560">
        <v>6468.8940949371281</v>
      </c>
      <c r="H4560">
        <v>2574.7016890044642</v>
      </c>
    </row>
    <row r="4561" spans="1:8" ht="15" x14ac:dyDescent="0.25">
      <c r="A4561">
        <f t="shared" si="494"/>
        <v>3692</v>
      </c>
      <c r="B4561">
        <f t="shared" si="495"/>
        <v>90</v>
      </c>
      <c r="C4561" s="10" t="str">
        <f>IF(B4561=B4560," ",(LOOKUP(B4561,'Co List'!$A$3:$A$362,'Co List'!$B$3:$B$362)))</f>
        <v xml:space="preserve"> </v>
      </c>
      <c r="D4561" s="8" t="s">
        <v>382</v>
      </c>
      <c r="E4561">
        <v>1090969.7175763049</v>
      </c>
      <c r="F4561">
        <v>0</v>
      </c>
      <c r="G4561">
        <v>0</v>
      </c>
      <c r="H4561">
        <v>0</v>
      </c>
    </row>
    <row r="4562" spans="1:8" ht="15" x14ac:dyDescent="0.25">
      <c r="A4562">
        <f t="shared" si="494"/>
        <v>3693</v>
      </c>
      <c r="B4562">
        <f t="shared" si="495"/>
        <v>90</v>
      </c>
      <c r="C4562" s="10" t="str">
        <f>IF(B4562=B4561," ",(LOOKUP(B4562,'Co List'!$A$3:$A$362,'Co List'!$B$3:$B$362)))</f>
        <v xml:space="preserve"> </v>
      </c>
      <c r="D4562" s="8" t="s">
        <v>383</v>
      </c>
      <c r="E4562">
        <v>25431.862801467021</v>
      </c>
      <c r="F4562">
        <v>27245.516826897394</v>
      </c>
      <c r="G4562">
        <v>6468.8940949371281</v>
      </c>
      <c r="H4562">
        <v>2574.7016890044642</v>
      </c>
    </row>
    <row r="4563" spans="1:8" x14ac:dyDescent="0.2">
      <c r="A4563">
        <f t="shared" si="494"/>
        <v>3694</v>
      </c>
      <c r="B4563">
        <f t="shared" si="495"/>
        <v>90</v>
      </c>
      <c r="C4563" s="10" t="str">
        <f>IF(B4563=B4562," ",(LOOKUP(B4563,'Co List'!$A$3:$A$362,'Co List'!$B$3:$B$362)))</f>
        <v xml:space="preserve"> </v>
      </c>
      <c r="D4563" s="6" t="s">
        <v>384</v>
      </c>
      <c r="E4563">
        <v>0</v>
      </c>
      <c r="F4563">
        <v>0</v>
      </c>
      <c r="G4563">
        <v>0</v>
      </c>
      <c r="H4563">
        <v>0</v>
      </c>
    </row>
    <row r="4564" spans="1:8" x14ac:dyDescent="0.2">
      <c r="A4564">
        <f t="shared" si="494"/>
        <v>3695</v>
      </c>
      <c r="B4564">
        <f t="shared" si="495"/>
        <v>90</v>
      </c>
      <c r="C4564" s="10" t="str">
        <f>IF(B4564=B4563," ",(LOOKUP(B4564,'Co List'!$A$3:$A$362,'Co List'!$B$3:$B$362)))</f>
        <v xml:space="preserve"> </v>
      </c>
      <c r="D4564" s="6" t="s">
        <v>385</v>
      </c>
      <c r="E4564">
        <v>277063.35669801943</v>
      </c>
      <c r="F4564">
        <v>8363.1694865358131</v>
      </c>
      <c r="G4564">
        <v>1985.6645792455911</v>
      </c>
      <c r="H4564">
        <v>790.31962356305212</v>
      </c>
    </row>
    <row r="4565" spans="1:8" x14ac:dyDescent="0.2">
      <c r="A4565">
        <f t="shared" si="494"/>
        <v>3696</v>
      </c>
      <c r="B4565">
        <f t="shared" si="495"/>
        <v>90</v>
      </c>
      <c r="C4565" s="10" t="str">
        <f>IF(B4565=B4564," ",(LOOKUP(B4565,'Co List'!$A$3:$A$362,'Co List'!$B$3:$B$362)))</f>
        <v xml:space="preserve"> </v>
      </c>
      <c r="D4565" s="6" t="s">
        <v>386</v>
      </c>
      <c r="E4565">
        <v>269256.89883861039</v>
      </c>
      <c r="F4565">
        <v>0</v>
      </c>
      <c r="G4565">
        <v>0</v>
      </c>
      <c r="H4565">
        <v>0</v>
      </c>
    </row>
    <row r="4566" spans="1:8" x14ac:dyDescent="0.2">
      <c r="A4566">
        <f t="shared" si="494"/>
        <v>3697</v>
      </c>
      <c r="B4566">
        <f t="shared" si="495"/>
        <v>90</v>
      </c>
      <c r="C4566" s="10" t="str">
        <f>IF(B4566=B4565," ",(LOOKUP(B4566,'Co List'!$A$3:$A$362,'Co List'!$B$3:$B$362)))</f>
        <v xml:space="preserve"> </v>
      </c>
      <c r="D4566" s="6" t="s">
        <v>387</v>
      </c>
      <c r="E4566">
        <v>0</v>
      </c>
      <c r="F4566">
        <v>0</v>
      </c>
      <c r="G4566">
        <v>0</v>
      </c>
      <c r="H4566">
        <v>0</v>
      </c>
    </row>
    <row r="4567" spans="1:8" x14ac:dyDescent="0.2">
      <c r="A4567">
        <f t="shared" si="494"/>
        <v>3698</v>
      </c>
      <c r="B4567">
        <f t="shared" si="495"/>
        <v>90</v>
      </c>
      <c r="C4567" s="10" t="str">
        <f>IF(B4567=B4566," ",(LOOKUP(B4567,'Co List'!$A$3:$A$362,'Co List'!$B$3:$B$362)))</f>
        <v xml:space="preserve"> </v>
      </c>
      <c r="D4567" s="6" t="s">
        <v>388</v>
      </c>
      <c r="E4567">
        <v>0</v>
      </c>
      <c r="F4567">
        <v>0</v>
      </c>
      <c r="G4567">
        <v>0</v>
      </c>
      <c r="H4567">
        <v>0</v>
      </c>
    </row>
    <row r="4568" spans="1:8" x14ac:dyDescent="0.2">
      <c r="A4568">
        <f t="shared" si="494"/>
        <v>3699</v>
      </c>
      <c r="B4568">
        <f t="shared" si="495"/>
        <v>90</v>
      </c>
      <c r="C4568" s="10" t="str">
        <f>IF(B4568=B4567," ",(LOOKUP(B4568,'Co List'!$A$3:$A$362,'Co List'!$B$3:$B$362)))</f>
        <v xml:space="preserve"> </v>
      </c>
      <c r="D4568" s="6" t="s">
        <v>389</v>
      </c>
      <c r="E4568">
        <v>7806.4578594090317</v>
      </c>
      <c r="F4568">
        <v>8363.1694865358131</v>
      </c>
      <c r="G4568">
        <v>1985.6645792455911</v>
      </c>
      <c r="H4568">
        <v>790.31962356305212</v>
      </c>
    </row>
    <row r="4569" spans="1:8" x14ac:dyDescent="0.2">
      <c r="A4569">
        <f t="shared" si="494"/>
        <v>3700</v>
      </c>
      <c r="B4569">
        <f t="shared" si="495"/>
        <v>90</v>
      </c>
      <c r="C4569" s="10" t="str">
        <f>IF(B4569=B4568," ",(LOOKUP(B4569,'Co List'!$A$3:$A$362,'Co List'!$B$3:$B$362)))</f>
        <v xml:space="preserve"> </v>
      </c>
      <c r="D4569" s="6" t="s">
        <v>390</v>
      </c>
      <c r="E4569">
        <v>0</v>
      </c>
      <c r="F4569">
        <v>0</v>
      </c>
      <c r="G4569">
        <v>0</v>
      </c>
      <c r="H4569">
        <v>0</v>
      </c>
    </row>
    <row r="4570" spans="1:8" x14ac:dyDescent="0.2">
      <c r="A4570">
        <f t="shared" si="494"/>
        <v>3701</v>
      </c>
      <c r="B4570">
        <f t="shared" si="495"/>
        <v>90</v>
      </c>
      <c r="C4570" s="10" t="str">
        <f>IF(B4570=B4569," ",(LOOKUP(B4570,'Co List'!$A$3:$A$362,'Co List'!$B$3:$B$362)))</f>
        <v xml:space="preserve"> </v>
      </c>
      <c r="D4570" s="6" t="s">
        <v>391</v>
      </c>
      <c r="E4570">
        <v>0</v>
      </c>
      <c r="F4570">
        <v>0</v>
      </c>
      <c r="G4570">
        <v>0</v>
      </c>
      <c r="H4570">
        <v>0</v>
      </c>
    </row>
    <row r="4571" spans="1:8" x14ac:dyDescent="0.2">
      <c r="A4571">
        <f t="shared" si="494"/>
        <v>3702</v>
      </c>
      <c r="B4571">
        <f t="shared" si="495"/>
        <v>90</v>
      </c>
      <c r="C4571" s="10" t="str">
        <f>IF(B4571=B4570," ",(LOOKUP(B4571,'Co List'!$A$3:$A$362,'Co List'!$B$3:$B$362)))</f>
        <v xml:space="preserve"> </v>
      </c>
      <c r="D4571" s="6" t="s">
        <v>392</v>
      </c>
      <c r="E4571">
        <v>0</v>
      </c>
      <c r="F4571">
        <v>0</v>
      </c>
      <c r="G4571">
        <v>0</v>
      </c>
      <c r="H4571">
        <v>0</v>
      </c>
    </row>
    <row r="4572" spans="1:8" x14ac:dyDescent="0.2">
      <c r="A4572">
        <f t="shared" si="494"/>
        <v>3703</v>
      </c>
      <c r="B4572">
        <f t="shared" si="495"/>
        <v>90</v>
      </c>
      <c r="C4572" s="10" t="str">
        <f>IF(B4572=B4571," ",(LOOKUP(B4572,'Co List'!$A$3:$A$362,'Co List'!$B$3:$B$362)))</f>
        <v xml:space="preserve"> </v>
      </c>
      <c r="D4572" s="6" t="s">
        <v>393</v>
      </c>
      <c r="E4572">
        <v>0</v>
      </c>
      <c r="F4572">
        <v>0</v>
      </c>
      <c r="G4572">
        <v>0</v>
      </c>
      <c r="H4572">
        <v>0</v>
      </c>
    </row>
    <row r="4573" spans="1:8" ht="15" x14ac:dyDescent="0.25">
      <c r="A4573">
        <f t="shared" si="494"/>
        <v>3704</v>
      </c>
      <c r="B4573">
        <f t="shared" si="495"/>
        <v>90</v>
      </c>
      <c r="C4573" s="10" t="str">
        <f>IF(B4573=B4572," ",(LOOKUP(B4573,'Co List'!$A$3:$A$362,'Co List'!$B$3:$B$362)))</f>
        <v xml:space="preserve"> </v>
      </c>
      <c r="D4573" s="8" t="s">
        <v>394</v>
      </c>
      <c r="E4573">
        <v>0</v>
      </c>
      <c r="F4573">
        <v>0</v>
      </c>
      <c r="G4573">
        <v>0</v>
      </c>
      <c r="H4573">
        <v>0</v>
      </c>
    </row>
    <row r="4574" spans="1:8" ht="15" x14ac:dyDescent="0.25">
      <c r="A4574">
        <f t="shared" si="494"/>
        <v>3705</v>
      </c>
      <c r="B4574">
        <f t="shared" si="495"/>
        <v>90</v>
      </c>
      <c r="C4574" s="10" t="str">
        <f>IF(B4574=B4573," ",(LOOKUP(B4574,'Co List'!$A$3:$A$362,'Co List'!$B$3:$B$362)))</f>
        <v xml:space="preserve"> </v>
      </c>
      <c r="D4574" s="8" t="s">
        <v>395</v>
      </c>
      <c r="E4574">
        <v>266.13590000000011</v>
      </c>
      <c r="F4574">
        <v>24.715803882503025</v>
      </c>
      <c r="G4574">
        <v>7.8706804507152217</v>
      </c>
      <c r="H4574">
        <v>3.7816139146567309</v>
      </c>
    </row>
    <row r="4575" spans="1:8" ht="15" x14ac:dyDescent="0.25">
      <c r="A4575">
        <f t="shared" si="494"/>
        <v>3706</v>
      </c>
      <c r="B4575">
        <f t="shared" si="495"/>
        <v>90</v>
      </c>
      <c r="C4575" s="10" t="str">
        <f>IF(B4575=B4574," ",(LOOKUP(B4575,'Co List'!$A$3:$A$362,'Co List'!$B$3:$B$362)))</f>
        <v xml:space="preserve"> </v>
      </c>
      <c r="D4575" s="8" t="s">
        <v>396</v>
      </c>
      <c r="E4575">
        <v>374500</v>
      </c>
      <c r="F4575">
        <v>61350</v>
      </c>
      <c r="G4575">
        <v>71090</v>
      </c>
      <c r="H4575">
        <v>80600</v>
      </c>
    </row>
    <row r="4576" spans="1:8" x14ac:dyDescent="0.2">
      <c r="A4576">
        <f t="shared" si="494"/>
        <v>3707</v>
      </c>
      <c r="B4576">
        <f t="shared" si="495"/>
        <v>90</v>
      </c>
      <c r="C4576" s="10" t="str">
        <f>IF(B4576=B4575," ",(LOOKUP(B4576,'Co List'!$A$3:$A$362,'Co List'!$B$3:$B$362)))</f>
        <v xml:space="preserve"> </v>
      </c>
      <c r="D4576" s="6" t="s">
        <v>397</v>
      </c>
      <c r="E4576">
        <v>325100</v>
      </c>
      <c r="F4576">
        <v>1700</v>
      </c>
      <c r="G4576">
        <v>1380</v>
      </c>
      <c r="H4576">
        <v>1220</v>
      </c>
    </row>
    <row r="4577" spans="1:8" x14ac:dyDescent="0.2">
      <c r="A4577">
        <f t="shared" si="494"/>
        <v>3708</v>
      </c>
      <c r="B4577">
        <f t="shared" si="495"/>
        <v>90</v>
      </c>
      <c r="C4577" s="10" t="str">
        <f>IF(B4577=B4576," ",(LOOKUP(B4577,'Co List'!$A$3:$A$362,'Co List'!$B$3:$B$362)))</f>
        <v xml:space="preserve"> </v>
      </c>
      <c r="D4577" s="6" t="s">
        <v>398</v>
      </c>
      <c r="E4577">
        <v>2700</v>
      </c>
      <c r="F4577">
        <v>490</v>
      </c>
      <c r="G4577">
        <v>510</v>
      </c>
      <c r="H4577">
        <v>380</v>
      </c>
    </row>
    <row r="4578" spans="1:8" x14ac:dyDescent="0.2">
      <c r="A4578">
        <f t="shared" si="494"/>
        <v>3709</v>
      </c>
      <c r="B4578">
        <f t="shared" si="495"/>
        <v>90</v>
      </c>
      <c r="C4578" s="10" t="str">
        <f>IF(B4578=B4577," ",(LOOKUP(B4578,'Co List'!$A$3:$A$362,'Co List'!$B$3:$B$362)))</f>
        <v xml:space="preserve"> </v>
      </c>
      <c r="D4578" s="6" t="s">
        <v>399</v>
      </c>
      <c r="E4578">
        <v>46700</v>
      </c>
      <c r="F4578">
        <v>59160</v>
      </c>
      <c r="G4578">
        <v>69200</v>
      </c>
      <c r="H4578">
        <v>79000</v>
      </c>
    </row>
    <row r="4579" spans="1:8" x14ac:dyDescent="0.2">
      <c r="A4579">
        <f t="shared" si="494"/>
        <v>3710</v>
      </c>
      <c r="B4579">
        <f t="shared" si="495"/>
        <v>90</v>
      </c>
      <c r="C4579" s="10" t="str">
        <f>IF(B4579=B4578," ",(LOOKUP(B4579,'Co List'!$A$3:$A$362,'Co List'!$B$3:$B$362)))</f>
        <v xml:space="preserve"> </v>
      </c>
      <c r="D4579" s="6" t="s">
        <v>400</v>
      </c>
      <c r="E4579">
        <v>0</v>
      </c>
      <c r="F4579">
        <v>0</v>
      </c>
      <c r="G4579">
        <v>0</v>
      </c>
      <c r="H4579">
        <v>0</v>
      </c>
    </row>
    <row r="4580" spans="1:8" x14ac:dyDescent="0.2">
      <c r="A4580">
        <f t="shared" si="494"/>
        <v>3711</v>
      </c>
      <c r="B4580">
        <f t="shared" si="495"/>
        <v>90</v>
      </c>
      <c r="C4580" s="10" t="str">
        <f>IF(B4580=B4579," ",(LOOKUP(B4580,'Co List'!$A$3:$A$362,'Co List'!$B$3:$B$362)))</f>
        <v xml:space="preserve"> </v>
      </c>
      <c r="D4580" s="6" t="s">
        <v>401</v>
      </c>
      <c r="E4580">
        <v>147.27029999999999</v>
      </c>
      <c r="F4580">
        <v>0.98429999999999995</v>
      </c>
      <c r="G4580">
        <v>0.88595999999999997</v>
      </c>
      <c r="H4580">
        <v>0.91378000000000004</v>
      </c>
    </row>
    <row r="4581" spans="1:8" x14ac:dyDescent="0.2">
      <c r="A4581">
        <f t="shared" si="494"/>
        <v>3712</v>
      </c>
      <c r="B4581">
        <f t="shared" si="495"/>
        <v>90</v>
      </c>
      <c r="C4581" s="10" t="str">
        <f>IF(B4581=B4580," ",(LOOKUP(B4581,'Co List'!$A$3:$A$362,'Co List'!$B$3:$B$362)))</f>
        <v xml:space="preserve"> </v>
      </c>
      <c r="D4581" s="6" t="s">
        <v>402</v>
      </c>
      <c r="E4581">
        <v>3.6261000000000001</v>
      </c>
      <c r="F4581">
        <v>0.73745000000000005</v>
      </c>
      <c r="G4581">
        <v>0.90830999999999995</v>
      </c>
      <c r="H4581">
        <v>0.76190000000000002</v>
      </c>
    </row>
    <row r="4582" spans="1:8" x14ac:dyDescent="0.2">
      <c r="A4582">
        <f t="shared" si="494"/>
        <v>3713</v>
      </c>
      <c r="B4582">
        <f t="shared" si="495"/>
        <v>90</v>
      </c>
      <c r="C4582" s="10" t="str">
        <f>IF(B4582=B4581," ",(LOOKUP(B4582,'Co List'!$A$3:$A$362,'Co List'!$B$3:$B$362)))</f>
        <v xml:space="preserve"> </v>
      </c>
      <c r="D4582" s="6" t="s">
        <v>403</v>
      </c>
      <c r="E4582">
        <v>20.127700000000011</v>
      </c>
      <c r="F4582">
        <v>25.497959999999999</v>
      </c>
      <c r="G4582">
        <v>29.825199999999999</v>
      </c>
      <c r="H4582">
        <v>36.792580000000001</v>
      </c>
    </row>
    <row r="4583" spans="1:8" x14ac:dyDescent="0.2">
      <c r="A4583">
        <f t="shared" si="494"/>
        <v>3714</v>
      </c>
      <c r="B4583">
        <f t="shared" si="495"/>
        <v>90</v>
      </c>
      <c r="C4583" s="10" t="str">
        <f>IF(B4583=B4582," ",(LOOKUP(B4583,'Co List'!$A$3:$A$362,'Co List'!$B$3:$B$362)))</f>
        <v xml:space="preserve"> </v>
      </c>
      <c r="D4583" s="6" t="s">
        <v>404</v>
      </c>
      <c r="E4583" s="11">
        <v>171.0241</v>
      </c>
      <c r="F4583" s="11">
        <v>27.219709999999999</v>
      </c>
      <c r="G4583" s="11">
        <v>31.61947</v>
      </c>
      <c r="H4583" s="11">
        <v>38.468260000000001</v>
      </c>
    </row>
    <row r="4584" spans="1:8" x14ac:dyDescent="0.2">
      <c r="A4584">
        <f t="shared" si="494"/>
        <v>3715</v>
      </c>
      <c r="B4584">
        <f t="shared" si="495"/>
        <v>90</v>
      </c>
      <c r="C4584" s="10" t="str">
        <f>IF(B4584=B4583," ",(LOOKUP(B4584,'Co List'!$A$3:$A$362,'Co List'!$B$3:$B$362)))</f>
        <v xml:space="preserve"> </v>
      </c>
      <c r="D4584" s="6" t="s">
        <v>405</v>
      </c>
      <c r="E4584">
        <v>2154.2600000000002</v>
      </c>
      <c r="F4584">
        <v>669</v>
      </c>
      <c r="G4584">
        <v>712.83</v>
      </c>
      <c r="H4584">
        <v>999.85</v>
      </c>
    </row>
    <row r="4585" spans="1:8" x14ac:dyDescent="0.2">
      <c r="A4585">
        <f t="shared" si="494"/>
        <v>3716</v>
      </c>
      <c r="B4585">
        <f t="shared" si="495"/>
        <v>90</v>
      </c>
      <c r="C4585" s="10" t="str">
        <f>IF(B4585=B4584," ",(LOOKUP(B4585,'Co List'!$A$3:$A$362,'Co List'!$B$3:$B$362)))</f>
        <v xml:space="preserve"> </v>
      </c>
      <c r="D4585" s="6" t="s">
        <v>406</v>
      </c>
      <c r="E4585">
        <v>511.65</v>
      </c>
      <c r="F4585">
        <v>87.85</v>
      </c>
      <c r="G4585">
        <v>92.68</v>
      </c>
      <c r="H4585">
        <v>157.32</v>
      </c>
    </row>
    <row r="4586" spans="1:8" x14ac:dyDescent="0.2">
      <c r="A4586">
        <f t="shared" si="494"/>
        <v>3717</v>
      </c>
      <c r="B4586">
        <f t="shared" si="495"/>
        <v>90</v>
      </c>
      <c r="C4586" s="10" t="str">
        <f>IF(B4586=B4585," ",(LOOKUP(B4586,'Co List'!$A$3:$A$362,'Co List'!$B$3:$B$362)))</f>
        <v xml:space="preserve"> </v>
      </c>
      <c r="D4586" s="6" t="s">
        <v>407</v>
      </c>
      <c r="E4586" s="11">
        <v>67.099999999999994</v>
      </c>
      <c r="F4586" s="11">
        <v>3.1</v>
      </c>
      <c r="G4586" s="11">
        <v>0.9</v>
      </c>
      <c r="H4586" s="11">
        <v>18.350000000000001</v>
      </c>
    </row>
    <row r="4587" spans="1:8" x14ac:dyDescent="0.2">
      <c r="A4587">
        <f t="shared" si="494"/>
        <v>3718</v>
      </c>
      <c r="B4587">
        <f t="shared" si="495"/>
        <v>90</v>
      </c>
      <c r="C4587" s="10" t="str">
        <f>IF(B4587=B4586," ",(LOOKUP(B4587,'Co List'!$A$3:$A$362,'Co List'!$B$3:$B$362)))</f>
        <v xml:space="preserve"> </v>
      </c>
      <c r="D4587" s="6" t="s">
        <v>408</v>
      </c>
      <c r="E4587">
        <v>16.190000000000001</v>
      </c>
      <c r="F4587">
        <v>16.190000000000001</v>
      </c>
      <c r="G4587">
        <v>16.190000000000001</v>
      </c>
      <c r="H4587">
        <v>16.190000000000001</v>
      </c>
    </row>
    <row r="4588" spans="1:8" x14ac:dyDescent="0.2">
      <c r="A4588">
        <f t="shared" si="494"/>
        <v>3719</v>
      </c>
      <c r="B4588">
        <f t="shared" si="495"/>
        <v>90</v>
      </c>
      <c r="C4588" s="10" t="str">
        <f>IF(B4588=B4587," ",(LOOKUP(B4588,'Co List'!$A$3:$A$362,'Co List'!$B$3:$B$362)))</f>
        <v xml:space="preserve"> </v>
      </c>
      <c r="D4588" s="6" t="s">
        <v>409</v>
      </c>
      <c r="E4588">
        <v>437.16</v>
      </c>
      <c r="F4588">
        <v>35.450000000000003</v>
      </c>
      <c r="G4588">
        <v>28.77</v>
      </c>
      <c r="H4588">
        <v>14.86</v>
      </c>
    </row>
    <row r="4589" spans="1:8" x14ac:dyDescent="0.2">
      <c r="A4589">
        <f t="shared" si="494"/>
        <v>3720</v>
      </c>
      <c r="B4589">
        <f t="shared" si="495"/>
        <v>90</v>
      </c>
      <c r="C4589" s="10" t="str">
        <f>IF(B4589=B4588," ",(LOOKUP(B4589,'Co List'!$A$3:$A$362,'Co List'!$B$3:$B$362)))</f>
        <v xml:space="preserve"> </v>
      </c>
      <c r="D4589" s="6" t="s">
        <v>410</v>
      </c>
      <c r="E4589">
        <v>448.87771239999995</v>
      </c>
      <c r="F4589">
        <v>52.361322399999992</v>
      </c>
      <c r="G4589">
        <v>40.131438700000004</v>
      </c>
      <c r="H4589">
        <v>42.896182000000003</v>
      </c>
    </row>
    <row r="4590" spans="1:8" x14ac:dyDescent="0.2">
      <c r="A4590">
        <f t="shared" si="494"/>
        <v>3721</v>
      </c>
      <c r="B4590">
        <f t="shared" si="495"/>
        <v>90</v>
      </c>
      <c r="C4590" s="10" t="str">
        <f>IF(B4590=B4589," ",(LOOKUP(B4590,'Co List'!$A$3:$A$362,'Co List'!$B$3:$B$362)))</f>
        <v xml:space="preserve"> </v>
      </c>
      <c r="D4590" s="6" t="s">
        <v>411</v>
      </c>
      <c r="E4590">
        <v>437.16000000000008</v>
      </c>
      <c r="F4590">
        <v>51.935513882503024</v>
      </c>
      <c r="G4590">
        <v>39.49015045071522</v>
      </c>
      <c r="H4590">
        <v>42.249873914656732</v>
      </c>
    </row>
    <row r="4591" spans="1:8" x14ac:dyDescent="0.2">
      <c r="A4591">
        <f t="shared" si="494"/>
        <v>3722</v>
      </c>
      <c r="B4591">
        <f t="shared" si="495"/>
        <v>90</v>
      </c>
      <c r="C4591" s="10" t="str">
        <f>IF(B4591=B4590," ",(LOOKUP(B4591,'Co List'!$A$3:$A$362,'Co List'!$B$3:$B$362)))</f>
        <v xml:space="preserve"> </v>
      </c>
      <c r="D4591" s="6" t="s">
        <v>412</v>
      </c>
      <c r="E4591">
        <v>0</v>
      </c>
      <c r="F4591">
        <v>16.485513882503021</v>
      </c>
      <c r="G4591">
        <v>10.72015045071522</v>
      </c>
      <c r="H4591">
        <v>27.389873914656732</v>
      </c>
    </row>
    <row r="4592" spans="1:8" ht="13.5" thickBot="1" x14ac:dyDescent="0.25">
      <c r="A4592">
        <f t="shared" si="494"/>
        <v>3723</v>
      </c>
      <c r="B4592">
        <f t="shared" si="495"/>
        <v>90</v>
      </c>
      <c r="C4592" s="10" t="str">
        <f>IF(B4592=B4591," ",(LOOKUP(B4592,'Co List'!$A$3:$A$362,'Co List'!$B$3:$B$362)))</f>
        <v xml:space="preserve"> </v>
      </c>
      <c r="D4592" s="9" t="s">
        <v>413</v>
      </c>
      <c r="E4592">
        <v>12</v>
      </c>
      <c r="F4592">
        <v>12</v>
      </c>
      <c r="G4592">
        <v>12</v>
      </c>
      <c r="H4592">
        <v>12</v>
      </c>
    </row>
    <row r="4593" spans="1:16" ht="15" x14ac:dyDescent="0.25">
      <c r="A4593">
        <f t="shared" si="494"/>
        <v>3724</v>
      </c>
      <c r="B4593">
        <f t="shared" si="495"/>
        <v>91</v>
      </c>
      <c r="C4593" s="10" t="str">
        <f>IF(B4593=B4592," ",(LOOKUP(B4593,'Co List'!$A$3:$A$362,'Co List'!$B$3:$B$362)))</f>
        <v>DAMODAR THREADS LTD.</v>
      </c>
      <c r="D4593" s="4" t="s">
        <v>362</v>
      </c>
      <c r="E4593">
        <v>53.31179488522335</v>
      </c>
      <c r="F4593">
        <v>50.908944558879782</v>
      </c>
      <c r="G4593">
        <v>47.915309420452431</v>
      </c>
      <c r="H4593">
        <v>43.652464081141254</v>
      </c>
      <c r="J4593">
        <f t="shared" ref="J4593" si="496">COUNTIF(E4635:H4635,0)</f>
        <v>0</v>
      </c>
      <c r="K4593">
        <f>SUM(E4593:H4593)/(4-J4593)</f>
        <v>48.947128236424206</v>
      </c>
      <c r="L4593">
        <f>SUM(E4603:H4603)/(4-J4593)</f>
        <v>22930.857191919593</v>
      </c>
      <c r="M4593">
        <f>E4603</f>
        <v>20835.386691143074</v>
      </c>
      <c r="N4593">
        <f t="shared" ref="N4593" si="497">F4603</f>
        <v>24597.615972468062</v>
      </c>
      <c r="O4593">
        <f t="shared" ref="O4593" si="498">G4603</f>
        <v>22862.395550237325</v>
      </c>
      <c r="P4593">
        <f t="shared" ref="P4593" si="499">H4603</f>
        <v>23428.030553829918</v>
      </c>
    </row>
    <row r="4594" spans="1:16" x14ac:dyDescent="0.2">
      <c r="A4594">
        <f t="shared" si="494"/>
        <v>3725</v>
      </c>
      <c r="B4594">
        <f t="shared" si="495"/>
        <v>91</v>
      </c>
      <c r="C4594" s="10" t="str">
        <f>IF(B4594=B4593," ",(LOOKUP(B4594,'Co List'!$A$3:$A$362,'Co List'!$B$3:$B$362)))</f>
        <v xml:space="preserve"> </v>
      </c>
      <c r="D4594" s="6" t="s">
        <v>364</v>
      </c>
      <c r="E4594">
        <v>0</v>
      </c>
      <c r="F4594">
        <v>0</v>
      </c>
      <c r="G4594">
        <v>0</v>
      </c>
      <c r="H4594">
        <v>0</v>
      </c>
    </row>
    <row r="4595" spans="1:16" x14ac:dyDescent="0.2">
      <c r="A4595">
        <f t="shared" si="494"/>
        <v>3726</v>
      </c>
      <c r="B4595">
        <f t="shared" si="495"/>
        <v>91</v>
      </c>
      <c r="C4595" s="10" t="str">
        <f>IF(B4595=B4594," ",(LOOKUP(B4595,'Co List'!$A$3:$A$362,'Co List'!$B$3:$B$362)))</f>
        <v xml:space="preserve"> </v>
      </c>
      <c r="D4595" s="6" t="s">
        <v>365</v>
      </c>
      <c r="E4595">
        <v>0.80990143723810171</v>
      </c>
      <c r="F4595">
        <v>0.7898849974120109</v>
      </c>
      <c r="G4595">
        <v>0.77990590088241318</v>
      </c>
      <c r="H4595">
        <v>0.77992183127557446</v>
      </c>
    </row>
    <row r="4596" spans="1:16" x14ac:dyDescent="0.2">
      <c r="A4596">
        <f t="shared" si="494"/>
        <v>3727</v>
      </c>
      <c r="B4596">
        <f t="shared" si="495"/>
        <v>91</v>
      </c>
      <c r="C4596" s="10" t="str">
        <f>IF(B4596=B4595," ",(LOOKUP(B4596,'Co List'!$A$3:$A$362,'Co List'!$B$3:$B$362)))</f>
        <v xml:space="preserve"> </v>
      </c>
      <c r="D4596" s="7" t="s">
        <v>366</v>
      </c>
      <c r="E4596">
        <v>8.5890785271428278</v>
      </c>
      <c r="F4596">
        <v>6.3933087208161519</v>
      </c>
      <c r="G4596">
        <v>5.8262985602031918</v>
      </c>
      <c r="H4596">
        <v>4.0228773037467453</v>
      </c>
    </row>
    <row r="4597" spans="1:16" x14ac:dyDescent="0.2">
      <c r="A4597">
        <f t="shared" si="494"/>
        <v>3728</v>
      </c>
      <c r="B4597">
        <f t="shared" si="495"/>
        <v>91</v>
      </c>
      <c r="C4597" s="10" t="str">
        <f>IF(B4597=B4596," ",(LOOKUP(B4597,'Co List'!$A$3:$A$362,'Co List'!$B$3:$B$362)))</f>
        <v xml:space="preserve"> </v>
      </c>
      <c r="D4597" s="6" t="s">
        <v>367</v>
      </c>
      <c r="E4597">
        <v>699174.05003835808</v>
      </c>
      <c r="F4597">
        <v>299970.92649351293</v>
      </c>
      <c r="G4597">
        <v>384888.81397705933</v>
      </c>
      <c r="H4597">
        <v>192506.41375373804</v>
      </c>
    </row>
    <row r="4598" spans="1:16" x14ac:dyDescent="0.2">
      <c r="A4598">
        <f t="shared" si="494"/>
        <v>3729</v>
      </c>
      <c r="B4598">
        <f t="shared" si="495"/>
        <v>91</v>
      </c>
      <c r="C4598" s="10" t="str">
        <f>IF(B4598=B4597," ",(LOOKUP(B4598,'Co List'!$A$3:$A$362,'Co List'!$B$3:$B$362)))</f>
        <v xml:space="preserve"> </v>
      </c>
      <c r="D4598" s="6" t="s">
        <v>368</v>
      </c>
      <c r="E4598">
        <v>0.26746324378874292</v>
      </c>
      <c r="F4598">
        <v>0.27637770755582092</v>
      </c>
      <c r="G4598">
        <v>0.25688084887907109</v>
      </c>
      <c r="H4598">
        <v>0.26323629835763951</v>
      </c>
    </row>
    <row r="4599" spans="1:16" x14ac:dyDescent="0.2">
      <c r="A4599">
        <f t="shared" si="494"/>
        <v>3730</v>
      </c>
      <c r="B4599">
        <f t="shared" si="495"/>
        <v>91</v>
      </c>
      <c r="C4599" s="10" t="str">
        <f>IF(B4599=B4598," ",(LOOKUP(B4599,'Co List'!$A$3:$A$362,'Co List'!$B$3:$B$362)))</f>
        <v xml:space="preserve"> </v>
      </c>
      <c r="D4599" s="6" t="s">
        <v>369</v>
      </c>
      <c r="E4599">
        <v>88.285536826877433</v>
      </c>
      <c r="F4599">
        <v>76.675860263304443</v>
      </c>
      <c r="G4599">
        <v>65.005389679378226</v>
      </c>
      <c r="H4599">
        <v>47.063138918903007</v>
      </c>
    </row>
    <row r="4600" spans="1:16" x14ac:dyDescent="0.2">
      <c r="A4600">
        <f t="shared" si="494"/>
        <v>3731</v>
      </c>
      <c r="B4600">
        <f t="shared" si="495"/>
        <v>91</v>
      </c>
      <c r="C4600" s="10" t="str">
        <f>IF(B4600=B4599," ",(LOOKUP(B4600,'Co List'!$A$3:$A$362,'Co List'!$B$3:$B$362)))</f>
        <v xml:space="preserve"> </v>
      </c>
      <c r="D4600" s="6" t="s">
        <v>370</v>
      </c>
      <c r="E4600">
        <v>0</v>
      </c>
      <c r="F4600">
        <v>0</v>
      </c>
      <c r="G4600">
        <v>0</v>
      </c>
      <c r="H4600">
        <v>0</v>
      </c>
    </row>
    <row r="4601" spans="1:16" x14ac:dyDescent="0.2">
      <c r="A4601">
        <f t="shared" si="494"/>
        <v>3732</v>
      </c>
      <c r="B4601">
        <f t="shared" si="495"/>
        <v>91</v>
      </c>
      <c r="C4601" s="10" t="str">
        <f>IF(B4601=B4600," ",(LOOKUP(B4601,'Co List'!$A$3:$A$362,'Co List'!$B$3:$B$362)))</f>
        <v xml:space="preserve"> </v>
      </c>
      <c r="D4601" s="6" t="s">
        <v>371</v>
      </c>
      <c r="E4601">
        <v>100</v>
      </c>
      <c r="F4601">
        <v>100</v>
      </c>
      <c r="G4601">
        <v>100</v>
      </c>
      <c r="H4601">
        <v>100</v>
      </c>
    </row>
    <row r="4602" spans="1:16" x14ac:dyDescent="0.2">
      <c r="A4602">
        <f t="shared" si="494"/>
        <v>3733</v>
      </c>
      <c r="B4602">
        <f t="shared" si="495"/>
        <v>91</v>
      </c>
      <c r="C4602" s="10" t="str">
        <f>IF(B4602=B4601," ",(LOOKUP(B4602,'Co List'!$A$3:$A$362,'Co List'!$B$3:$B$362)))</f>
        <v xml:space="preserve"> </v>
      </c>
      <c r="D4602" s="6" t="s">
        <v>372</v>
      </c>
      <c r="E4602">
        <v>0</v>
      </c>
      <c r="F4602">
        <v>0</v>
      </c>
      <c r="G4602">
        <v>0</v>
      </c>
      <c r="H4602">
        <v>0</v>
      </c>
    </row>
    <row r="4603" spans="1:16" x14ac:dyDescent="0.2">
      <c r="A4603">
        <f t="shared" si="494"/>
        <v>3734</v>
      </c>
      <c r="B4603">
        <f t="shared" si="495"/>
        <v>91</v>
      </c>
      <c r="C4603" s="10" t="str">
        <f>IF(B4603=B4602," ",(LOOKUP(B4603,'Co List'!$A$3:$A$362,'Co List'!$B$3:$B$362)))</f>
        <v xml:space="preserve"> </v>
      </c>
      <c r="D4603" s="6" t="s">
        <v>373</v>
      </c>
      <c r="E4603">
        <v>20835.386691143074</v>
      </c>
      <c r="F4603">
        <v>24597.615972468062</v>
      </c>
      <c r="G4603">
        <v>22862.395550237325</v>
      </c>
      <c r="H4603">
        <v>23428.030553829918</v>
      </c>
    </row>
    <row r="4604" spans="1:16" x14ac:dyDescent="0.2">
      <c r="A4604">
        <f t="shared" si="494"/>
        <v>3735</v>
      </c>
      <c r="B4604">
        <f t="shared" si="495"/>
        <v>91</v>
      </c>
      <c r="C4604" s="10" t="str">
        <f>IF(B4604=B4603," ",(LOOKUP(B4604,'Co List'!$A$3:$A$362,'Co List'!$B$3:$B$362)))</f>
        <v xml:space="preserve"> </v>
      </c>
      <c r="D4604" s="6" t="s">
        <v>374</v>
      </c>
      <c r="E4604">
        <v>20835.290261653845</v>
      </c>
      <c r="F4604">
        <v>24597.447514757394</v>
      </c>
      <c r="G4604">
        <v>22862.248364204755</v>
      </c>
      <c r="H4604">
        <v>23427.905263010452</v>
      </c>
    </row>
    <row r="4605" spans="1:16" x14ac:dyDescent="0.2">
      <c r="A4605">
        <f t="shared" si="494"/>
        <v>3736</v>
      </c>
      <c r="B4605">
        <f t="shared" si="495"/>
        <v>91</v>
      </c>
      <c r="C4605" s="10" t="str">
        <f>IF(B4605=B4604," ",(LOOKUP(B4605,'Co List'!$A$3:$A$362,'Co List'!$B$3:$B$362)))</f>
        <v xml:space="preserve"> </v>
      </c>
      <c r="D4605" s="6" t="s">
        <v>375</v>
      </c>
      <c r="E4605">
        <v>5.622233020003601E-2</v>
      </c>
      <c r="F4605">
        <v>9.8217724784379221E-2</v>
      </c>
      <c r="G4605">
        <v>8.581546776002201E-2</v>
      </c>
      <c r="H4605">
        <v>7.3049664366578906E-2</v>
      </c>
    </row>
    <row r="4606" spans="1:16" x14ac:dyDescent="0.2">
      <c r="A4606">
        <f t="shared" si="494"/>
        <v>3737</v>
      </c>
      <c r="B4606">
        <f t="shared" si="495"/>
        <v>91</v>
      </c>
      <c r="C4606" s="10" t="str">
        <f>IF(B4606=B4605," ",(LOOKUP(B4606,'Co List'!$A$3:$A$362,'Co List'!$B$3:$B$362)))</f>
        <v xml:space="preserve"> </v>
      </c>
      <c r="D4606" s="6" t="s">
        <v>376</v>
      </c>
      <c r="E4606">
        <v>4.0207159026953612E-2</v>
      </c>
      <c r="F4606">
        <v>7.0239985884977929E-2</v>
      </c>
      <c r="G4606">
        <v>6.137056480802721E-2</v>
      </c>
      <c r="H4606">
        <v>5.2241155099806647E-2</v>
      </c>
    </row>
    <row r="4607" spans="1:16" x14ac:dyDescent="0.2">
      <c r="A4607">
        <f t="shared" si="494"/>
        <v>3738</v>
      </c>
      <c r="B4607">
        <f t="shared" si="495"/>
        <v>91</v>
      </c>
      <c r="C4607" s="10" t="str">
        <f>IF(B4607=B4606," ",(LOOKUP(B4607,'Co List'!$A$3:$A$362,'Co List'!$B$3:$B$362)))</f>
        <v xml:space="preserve"> </v>
      </c>
      <c r="D4607" s="6" t="s">
        <v>377</v>
      </c>
      <c r="E4607">
        <v>20835.386691143074</v>
      </c>
      <c r="F4607">
        <v>24597.615972468062</v>
      </c>
      <c r="G4607">
        <v>22862.395550237325</v>
      </c>
      <c r="H4607">
        <v>23428.030553829918</v>
      </c>
    </row>
    <row r="4608" spans="1:16" ht="15" x14ac:dyDescent="0.25">
      <c r="A4608">
        <f t="shared" si="494"/>
        <v>3739</v>
      </c>
      <c r="B4608">
        <f t="shared" si="495"/>
        <v>91</v>
      </c>
      <c r="C4608" s="10" t="str">
        <f>IF(B4608=B4607," ",(LOOKUP(B4608,'Co List'!$A$3:$A$362,'Co List'!$B$3:$B$362)))</f>
        <v xml:space="preserve"> </v>
      </c>
      <c r="D4608" s="8" t="s">
        <v>378</v>
      </c>
      <c r="E4608">
        <v>20818.255499999999</v>
      </c>
      <c r="F4608">
        <v>24567.688600000001</v>
      </c>
      <c r="G4608">
        <v>22836.247200000002</v>
      </c>
      <c r="H4608">
        <v>23405.771999999997</v>
      </c>
    </row>
    <row r="4609" spans="1:8" ht="15" x14ac:dyDescent="0.25">
      <c r="A4609">
        <f t="shared" si="494"/>
        <v>3740</v>
      </c>
      <c r="B4609">
        <f t="shared" si="495"/>
        <v>91</v>
      </c>
      <c r="C4609" s="10" t="str">
        <f>IF(B4609=B4608," ",(LOOKUP(B4609,'Co List'!$A$3:$A$362,'Co List'!$B$3:$B$362)))</f>
        <v xml:space="preserve"> </v>
      </c>
      <c r="D4609" s="8" t="s">
        <v>379</v>
      </c>
      <c r="E4609">
        <v>17.13119114307273</v>
      </c>
      <c r="F4609">
        <v>29.927372468063137</v>
      </c>
      <c r="G4609">
        <v>26.148350237326007</v>
      </c>
      <c r="H4609">
        <v>22.258553829922377</v>
      </c>
    </row>
    <row r="4610" spans="1:8" ht="15" x14ac:dyDescent="0.25">
      <c r="A4610">
        <f t="shared" si="494"/>
        <v>3741</v>
      </c>
      <c r="B4610">
        <f t="shared" si="495"/>
        <v>91</v>
      </c>
      <c r="C4610" s="10" t="str">
        <f>IF(B4610=B4609," ",(LOOKUP(B4610,'Co List'!$A$3:$A$362,'Co List'!$B$3:$B$362)))</f>
        <v xml:space="preserve"> </v>
      </c>
      <c r="D4610" s="8" t="s">
        <v>380</v>
      </c>
      <c r="E4610">
        <v>2.099653784171096E-12</v>
      </c>
      <c r="F4610">
        <v>-2.4975577161967522E-12</v>
      </c>
      <c r="G4610">
        <v>-2.9771740628348198E-12</v>
      </c>
      <c r="H4610">
        <v>-1.5205614545266144E-12</v>
      </c>
    </row>
    <row r="4611" spans="1:8" ht="15" x14ac:dyDescent="0.25">
      <c r="A4611">
        <f t="shared" si="494"/>
        <v>3742</v>
      </c>
      <c r="B4611">
        <f t="shared" si="495"/>
        <v>91</v>
      </c>
      <c r="C4611" s="10" t="str">
        <f>IF(B4611=B4610," ",(LOOKUP(B4611,'Co List'!$A$3:$A$362,'Co List'!$B$3:$B$362)))</f>
        <v xml:space="preserve"> </v>
      </c>
      <c r="D4611" s="8" t="s">
        <v>381</v>
      </c>
      <c r="E4611">
        <v>0</v>
      </c>
      <c r="F4611">
        <v>0</v>
      </c>
      <c r="G4611">
        <v>0</v>
      </c>
      <c r="H4611">
        <v>0</v>
      </c>
    </row>
    <row r="4612" spans="1:8" ht="15" x14ac:dyDescent="0.25">
      <c r="A4612">
        <f t="shared" si="494"/>
        <v>3743</v>
      </c>
      <c r="B4612">
        <f t="shared" si="495"/>
        <v>91</v>
      </c>
      <c r="C4612" s="10" t="str">
        <f>IF(B4612=B4611," ",(LOOKUP(B4612,'Co List'!$A$3:$A$362,'Co List'!$B$3:$B$362)))</f>
        <v xml:space="preserve"> </v>
      </c>
      <c r="D4612" s="8" t="s">
        <v>382</v>
      </c>
      <c r="E4612">
        <v>0</v>
      </c>
      <c r="F4612">
        <v>0</v>
      </c>
      <c r="G4612">
        <v>0</v>
      </c>
      <c r="H4612">
        <v>0</v>
      </c>
    </row>
    <row r="4613" spans="1:8" ht="15" x14ac:dyDescent="0.25">
      <c r="A4613">
        <f t="shared" ref="A4613:A4676" si="500">IF(A4612&gt;0,A4612+1,(IF($C$1=C4613,1,0)))</f>
        <v>3744</v>
      </c>
      <c r="B4613">
        <f t="shared" ref="B4613:B4676" si="501">IF(D4613=$D$3,B4612+1,B4612)</f>
        <v>91</v>
      </c>
      <c r="C4613" s="10" t="str">
        <f>IF(B4613=B4612," ",(LOOKUP(B4613,'Co List'!$A$3:$A$362,'Co List'!$B$3:$B$362)))</f>
        <v xml:space="preserve"> </v>
      </c>
      <c r="D4613" s="8" t="s">
        <v>383</v>
      </c>
      <c r="E4613">
        <v>0</v>
      </c>
      <c r="F4613">
        <v>0</v>
      </c>
      <c r="G4613">
        <v>0</v>
      </c>
      <c r="H4613">
        <v>0</v>
      </c>
    </row>
    <row r="4614" spans="1:8" x14ac:dyDescent="0.2">
      <c r="A4614">
        <f t="shared" si="500"/>
        <v>3745</v>
      </c>
      <c r="B4614">
        <f t="shared" si="501"/>
        <v>91</v>
      </c>
      <c r="C4614" s="10" t="str">
        <f>IF(B4614=B4613," ",(LOOKUP(B4614,'Co List'!$A$3:$A$362,'Co List'!$B$3:$B$362)))</f>
        <v xml:space="preserve"> </v>
      </c>
      <c r="D4614" s="6" t="s">
        <v>384</v>
      </c>
      <c r="E4614">
        <v>0</v>
      </c>
      <c r="F4614">
        <v>0</v>
      </c>
      <c r="G4614">
        <v>0</v>
      </c>
      <c r="H4614">
        <v>0</v>
      </c>
    </row>
    <row r="4615" spans="1:8" x14ac:dyDescent="0.2">
      <c r="A4615">
        <f t="shared" si="500"/>
        <v>3746</v>
      </c>
      <c r="B4615">
        <f t="shared" si="501"/>
        <v>91</v>
      </c>
      <c r="C4615" s="10" t="str">
        <f>IF(B4615=B4614," ",(LOOKUP(B4615,'Co List'!$A$3:$A$362,'Co List'!$B$3:$B$362)))</f>
        <v xml:space="preserve"> </v>
      </c>
      <c r="D4615" s="6" t="s">
        <v>385</v>
      </c>
      <c r="E4615">
        <v>0</v>
      </c>
      <c r="F4615">
        <v>0</v>
      </c>
      <c r="G4615">
        <v>0</v>
      </c>
      <c r="H4615">
        <v>0</v>
      </c>
    </row>
    <row r="4616" spans="1:8" x14ac:dyDescent="0.2">
      <c r="A4616">
        <f t="shared" si="500"/>
        <v>3747</v>
      </c>
      <c r="B4616">
        <f t="shared" si="501"/>
        <v>91</v>
      </c>
      <c r="C4616" s="10" t="str">
        <f>IF(B4616=B4615," ",(LOOKUP(B4616,'Co List'!$A$3:$A$362,'Co List'!$B$3:$B$362)))</f>
        <v xml:space="preserve"> </v>
      </c>
      <c r="D4616" s="6" t="s">
        <v>386</v>
      </c>
      <c r="E4616">
        <v>0</v>
      </c>
      <c r="F4616">
        <v>0</v>
      </c>
      <c r="G4616">
        <v>0</v>
      </c>
      <c r="H4616">
        <v>0</v>
      </c>
    </row>
    <row r="4617" spans="1:8" x14ac:dyDescent="0.2">
      <c r="A4617">
        <f t="shared" si="500"/>
        <v>3748</v>
      </c>
      <c r="B4617">
        <f t="shared" si="501"/>
        <v>91</v>
      </c>
      <c r="C4617" s="10" t="str">
        <f>IF(B4617=B4616," ",(LOOKUP(B4617,'Co List'!$A$3:$A$362,'Co List'!$B$3:$B$362)))</f>
        <v xml:space="preserve"> </v>
      </c>
      <c r="D4617" s="6" t="s">
        <v>387</v>
      </c>
      <c r="E4617">
        <v>0</v>
      </c>
      <c r="F4617">
        <v>0</v>
      </c>
      <c r="G4617">
        <v>0</v>
      </c>
      <c r="H4617">
        <v>0</v>
      </c>
    </row>
    <row r="4618" spans="1:8" x14ac:dyDescent="0.2">
      <c r="A4618">
        <f t="shared" si="500"/>
        <v>3749</v>
      </c>
      <c r="B4618">
        <f t="shared" si="501"/>
        <v>91</v>
      </c>
      <c r="C4618" s="10" t="str">
        <f>IF(B4618=B4617," ",(LOOKUP(B4618,'Co List'!$A$3:$A$362,'Co List'!$B$3:$B$362)))</f>
        <v xml:space="preserve"> </v>
      </c>
      <c r="D4618" s="6" t="s">
        <v>388</v>
      </c>
      <c r="E4618">
        <v>0</v>
      </c>
      <c r="F4618">
        <v>0</v>
      </c>
      <c r="G4618">
        <v>0</v>
      </c>
      <c r="H4618">
        <v>0</v>
      </c>
    </row>
    <row r="4619" spans="1:8" x14ac:dyDescent="0.2">
      <c r="A4619">
        <f t="shared" si="500"/>
        <v>3750</v>
      </c>
      <c r="B4619">
        <f t="shared" si="501"/>
        <v>91</v>
      </c>
      <c r="C4619" s="10" t="str">
        <f>IF(B4619=B4618," ",(LOOKUP(B4619,'Co List'!$A$3:$A$362,'Co List'!$B$3:$B$362)))</f>
        <v xml:space="preserve"> </v>
      </c>
      <c r="D4619" s="6" t="s">
        <v>389</v>
      </c>
      <c r="E4619">
        <v>0</v>
      </c>
      <c r="F4619">
        <v>0</v>
      </c>
      <c r="G4619">
        <v>0</v>
      </c>
      <c r="H4619">
        <v>0</v>
      </c>
    </row>
    <row r="4620" spans="1:8" x14ac:dyDescent="0.2">
      <c r="A4620">
        <f t="shared" si="500"/>
        <v>3751</v>
      </c>
      <c r="B4620">
        <f t="shared" si="501"/>
        <v>91</v>
      </c>
      <c r="C4620" s="10" t="str">
        <f>IF(B4620=B4619," ",(LOOKUP(B4620,'Co List'!$A$3:$A$362,'Co List'!$B$3:$B$362)))</f>
        <v xml:space="preserve"> </v>
      </c>
      <c r="D4620" s="6" t="s">
        <v>390</v>
      </c>
      <c r="E4620">
        <v>0</v>
      </c>
      <c r="F4620">
        <v>0</v>
      </c>
      <c r="G4620">
        <v>0</v>
      </c>
      <c r="H4620">
        <v>0</v>
      </c>
    </row>
    <row r="4621" spans="1:8" x14ac:dyDescent="0.2">
      <c r="A4621">
        <f t="shared" si="500"/>
        <v>3752</v>
      </c>
      <c r="B4621">
        <f t="shared" si="501"/>
        <v>91</v>
      </c>
      <c r="C4621" s="10" t="str">
        <f>IF(B4621=B4620," ",(LOOKUP(B4621,'Co List'!$A$3:$A$362,'Co List'!$B$3:$B$362)))</f>
        <v xml:space="preserve"> </v>
      </c>
      <c r="D4621" s="6" t="s">
        <v>391</v>
      </c>
      <c r="E4621">
        <v>0</v>
      </c>
      <c r="F4621">
        <v>0</v>
      </c>
      <c r="G4621">
        <v>0</v>
      </c>
      <c r="H4621">
        <v>0</v>
      </c>
    </row>
    <row r="4622" spans="1:8" x14ac:dyDescent="0.2">
      <c r="A4622">
        <f t="shared" si="500"/>
        <v>3753</v>
      </c>
      <c r="B4622">
        <f t="shared" si="501"/>
        <v>91</v>
      </c>
      <c r="C4622" s="10" t="str">
        <f>IF(B4622=B4621," ",(LOOKUP(B4622,'Co List'!$A$3:$A$362,'Co List'!$B$3:$B$362)))</f>
        <v xml:space="preserve"> </v>
      </c>
      <c r="D4622" s="6" t="s">
        <v>392</v>
      </c>
      <c r="E4622">
        <v>0</v>
      </c>
      <c r="F4622">
        <v>0</v>
      </c>
      <c r="G4622">
        <v>0</v>
      </c>
      <c r="H4622">
        <v>0</v>
      </c>
    </row>
    <row r="4623" spans="1:8" x14ac:dyDescent="0.2">
      <c r="A4623">
        <f t="shared" si="500"/>
        <v>3754</v>
      </c>
      <c r="B4623">
        <f t="shared" si="501"/>
        <v>91</v>
      </c>
      <c r="C4623" s="10" t="str">
        <f>IF(B4623=B4622," ",(LOOKUP(B4623,'Co List'!$A$3:$A$362,'Co List'!$B$3:$B$362)))</f>
        <v xml:space="preserve"> </v>
      </c>
      <c r="D4623" s="6" t="s">
        <v>393</v>
      </c>
      <c r="E4623">
        <v>0</v>
      </c>
      <c r="F4623">
        <v>0</v>
      </c>
      <c r="G4623">
        <v>0</v>
      </c>
      <c r="H4623">
        <v>0</v>
      </c>
    </row>
    <row r="4624" spans="1:8" ht="15" x14ac:dyDescent="0.25">
      <c r="A4624">
        <f t="shared" si="500"/>
        <v>3755</v>
      </c>
      <c r="B4624">
        <f t="shared" si="501"/>
        <v>91</v>
      </c>
      <c r="C4624" s="10" t="str">
        <f>IF(B4624=B4623," ",(LOOKUP(B4624,'Co List'!$A$3:$A$362,'Co List'!$B$3:$B$362)))</f>
        <v xml:space="preserve"> </v>
      </c>
      <c r="D4624" s="8" t="s">
        <v>394</v>
      </c>
      <c r="E4624">
        <v>0</v>
      </c>
      <c r="F4624">
        <v>0</v>
      </c>
      <c r="G4624">
        <v>0</v>
      </c>
      <c r="H4624">
        <v>0</v>
      </c>
    </row>
    <row r="4625" spans="1:8" ht="15" x14ac:dyDescent="0.25">
      <c r="A4625">
        <f t="shared" si="500"/>
        <v>3756</v>
      </c>
      <c r="B4625">
        <f t="shared" si="501"/>
        <v>91</v>
      </c>
      <c r="C4625" s="10" t="str">
        <f>IF(B4625=B4624," ",(LOOKUP(B4625,'Co List'!$A$3:$A$362,'Co List'!$B$3:$B$362)))</f>
        <v xml:space="preserve"> </v>
      </c>
      <c r="D4625" s="8" t="s">
        <v>395</v>
      </c>
      <c r="E4625">
        <v>0</v>
      </c>
      <c r="F4625">
        <v>0</v>
      </c>
      <c r="G4625">
        <v>0</v>
      </c>
      <c r="H4625">
        <v>0</v>
      </c>
    </row>
    <row r="4626" spans="1:8" ht="15" x14ac:dyDescent="0.25">
      <c r="A4626">
        <f t="shared" si="500"/>
        <v>3757</v>
      </c>
      <c r="B4626">
        <f t="shared" si="501"/>
        <v>91</v>
      </c>
      <c r="C4626" s="10" t="str">
        <f>IF(B4626=B4625," ",(LOOKUP(B4626,'Co List'!$A$3:$A$362,'Co List'!$B$3:$B$362)))</f>
        <v xml:space="preserve"> </v>
      </c>
      <c r="D4626" s="8" t="s">
        <v>396</v>
      </c>
      <c r="E4626">
        <v>25725.83</v>
      </c>
      <c r="F4626">
        <v>31140.756000000001</v>
      </c>
      <c r="G4626">
        <v>29314.3</v>
      </c>
      <c r="H4626">
        <v>30038.947</v>
      </c>
    </row>
    <row r="4627" spans="1:8" x14ac:dyDescent="0.2">
      <c r="A4627">
        <f t="shared" si="500"/>
        <v>3758</v>
      </c>
      <c r="B4627">
        <f t="shared" si="501"/>
        <v>91</v>
      </c>
      <c r="C4627" s="10" t="str">
        <f>IF(B4627=B4626," ",(LOOKUP(B4627,'Co List'!$A$3:$A$362,'Co List'!$B$3:$B$362)))</f>
        <v xml:space="preserve"> </v>
      </c>
      <c r="D4627" s="6" t="s">
        <v>397</v>
      </c>
      <c r="E4627">
        <v>25701.55</v>
      </c>
      <c r="F4627">
        <v>31098.34</v>
      </c>
      <c r="G4627">
        <v>29277.24</v>
      </c>
      <c r="H4627">
        <v>30007.4</v>
      </c>
    </row>
    <row r="4628" spans="1:8" x14ac:dyDescent="0.2">
      <c r="A4628">
        <f t="shared" si="500"/>
        <v>3759</v>
      </c>
      <c r="B4628">
        <f t="shared" si="501"/>
        <v>91</v>
      </c>
      <c r="C4628" s="10" t="str">
        <f>IF(B4628=B4627," ",(LOOKUP(B4628,'Co List'!$A$3:$A$362,'Co List'!$B$3:$B$362)))</f>
        <v xml:space="preserve"> </v>
      </c>
      <c r="D4628" s="6" t="s">
        <v>398</v>
      </c>
      <c r="E4628">
        <v>24.28</v>
      </c>
      <c r="F4628">
        <v>42.415999999999997</v>
      </c>
      <c r="G4628">
        <v>37.06</v>
      </c>
      <c r="H4628">
        <v>31.547000000000001</v>
      </c>
    </row>
    <row r="4629" spans="1:8" x14ac:dyDescent="0.2">
      <c r="A4629">
        <f t="shared" si="500"/>
        <v>3760</v>
      </c>
      <c r="B4629">
        <f t="shared" si="501"/>
        <v>91</v>
      </c>
      <c r="C4629" s="10" t="str">
        <f>IF(B4629=B4628," ",(LOOKUP(B4629,'Co List'!$A$3:$A$362,'Co List'!$B$3:$B$362)))</f>
        <v xml:space="preserve"> </v>
      </c>
      <c r="D4629" s="6" t="s">
        <v>399</v>
      </c>
      <c r="E4629">
        <v>0</v>
      </c>
      <c r="F4629">
        <v>0</v>
      </c>
      <c r="G4629">
        <v>0</v>
      </c>
      <c r="H4629">
        <v>0</v>
      </c>
    </row>
    <row r="4630" spans="1:8" x14ac:dyDescent="0.2">
      <c r="A4630">
        <f t="shared" si="500"/>
        <v>3761</v>
      </c>
      <c r="B4630">
        <f t="shared" si="501"/>
        <v>91</v>
      </c>
      <c r="C4630" s="10" t="str">
        <f>IF(B4630=B4629," ",(LOOKUP(B4630,'Co List'!$A$3:$A$362,'Co List'!$B$3:$B$362)))</f>
        <v xml:space="preserve"> </v>
      </c>
      <c r="D4630" s="6" t="s">
        <v>400</v>
      </c>
      <c r="E4630">
        <v>0</v>
      </c>
      <c r="F4630">
        <v>0</v>
      </c>
      <c r="G4630">
        <v>0</v>
      </c>
      <c r="H4630">
        <v>0</v>
      </c>
    </row>
    <row r="4631" spans="1:8" x14ac:dyDescent="0.2">
      <c r="A4631">
        <f t="shared" si="500"/>
        <v>3762</v>
      </c>
      <c r="B4631">
        <f t="shared" si="501"/>
        <v>91</v>
      </c>
      <c r="C4631" s="10" t="str">
        <f>IF(B4631=B4630," ",(LOOKUP(B4631,'Co List'!$A$3:$A$362,'Co List'!$B$3:$B$362)))</f>
        <v xml:space="preserve"> </v>
      </c>
      <c r="D4631" s="6" t="s">
        <v>401</v>
      </c>
      <c r="E4631">
        <v>9.8950967500000004</v>
      </c>
      <c r="F4631">
        <v>9.8892721200000011</v>
      </c>
      <c r="G4631">
        <v>12.26716356</v>
      </c>
      <c r="H4631">
        <v>12.303033999999998</v>
      </c>
    </row>
    <row r="4632" spans="1:8" x14ac:dyDescent="0.2">
      <c r="A4632">
        <f t="shared" si="500"/>
        <v>3763</v>
      </c>
      <c r="B4632">
        <f t="shared" si="501"/>
        <v>91</v>
      </c>
      <c r="C4632" s="10" t="str">
        <f>IF(B4632=B4631," ",(LOOKUP(B4632,'Co List'!$A$3:$A$362,'Co List'!$B$3:$B$362)))</f>
        <v xml:space="preserve"> </v>
      </c>
      <c r="D4632" s="6" t="s">
        <v>402</v>
      </c>
      <c r="E4632">
        <v>2.3503039999999999E-2</v>
      </c>
      <c r="F4632">
        <v>4.3264319999999995E-2</v>
      </c>
      <c r="G4632">
        <v>3.9728320000000004E-2</v>
      </c>
      <c r="H4632">
        <v>3.6310597E-2</v>
      </c>
    </row>
    <row r="4633" spans="1:8" x14ac:dyDescent="0.2">
      <c r="A4633">
        <f t="shared" si="500"/>
        <v>3764</v>
      </c>
      <c r="B4633">
        <f t="shared" si="501"/>
        <v>91</v>
      </c>
      <c r="C4633" s="10" t="str">
        <f>IF(B4633=B4632," ",(LOOKUP(B4633,'Co List'!$A$3:$A$362,'Co List'!$B$3:$B$362)))</f>
        <v xml:space="preserve"> </v>
      </c>
      <c r="D4633" s="6" t="s">
        <v>403</v>
      </c>
      <c r="E4633">
        <v>-4.1286418728248009E-16</v>
      </c>
      <c r="F4633">
        <v>-1.3045120539345589E-15</v>
      </c>
      <c r="G4633">
        <v>1.8110513089197866E-15</v>
      </c>
      <c r="H4633">
        <v>-5.5511151231257827E-17</v>
      </c>
    </row>
    <row r="4634" spans="1:8" x14ac:dyDescent="0.2">
      <c r="A4634">
        <f t="shared" si="500"/>
        <v>3765</v>
      </c>
      <c r="B4634">
        <f t="shared" si="501"/>
        <v>91</v>
      </c>
      <c r="C4634" s="10" t="str">
        <f>IF(B4634=B4633," ",(LOOKUP(B4634,'Co List'!$A$3:$A$362,'Co List'!$B$3:$B$362)))</f>
        <v xml:space="preserve"> </v>
      </c>
      <c r="D4634" s="6" t="s">
        <v>404</v>
      </c>
      <c r="E4634" s="11">
        <v>9.91859979</v>
      </c>
      <c r="F4634" s="11">
        <v>9.9325364399999998</v>
      </c>
      <c r="G4634" s="11">
        <v>12.306891880000002</v>
      </c>
      <c r="H4634" s="11">
        <v>12.339344596999998</v>
      </c>
    </row>
    <row r="4635" spans="1:8" x14ac:dyDescent="0.2">
      <c r="A4635">
        <f t="shared" si="500"/>
        <v>3766</v>
      </c>
      <c r="B4635">
        <f t="shared" si="501"/>
        <v>91</v>
      </c>
      <c r="C4635" s="10" t="str">
        <f>IF(B4635=B4634," ",(LOOKUP(B4635,'Co List'!$A$3:$A$362,'Co List'!$B$3:$B$362)))</f>
        <v xml:space="preserve"> </v>
      </c>
      <c r="D4635" s="6" t="s">
        <v>405</v>
      </c>
      <c r="E4635">
        <v>242.58</v>
      </c>
      <c r="F4635">
        <v>384.74</v>
      </c>
      <c r="G4635">
        <v>392.4</v>
      </c>
      <c r="H4635">
        <v>582.37</v>
      </c>
    </row>
    <row r="4636" spans="1:8" x14ac:dyDescent="0.2">
      <c r="A4636">
        <f t="shared" si="500"/>
        <v>3767</v>
      </c>
      <c r="B4636">
        <f t="shared" si="501"/>
        <v>91</v>
      </c>
      <c r="C4636" s="10" t="str">
        <f>IF(B4636=B4635," ",(LOOKUP(B4636,'Co List'!$A$3:$A$362,'Co List'!$B$3:$B$362)))</f>
        <v xml:space="preserve"> </v>
      </c>
      <c r="D4636" s="6" t="s">
        <v>406</v>
      </c>
      <c r="E4636">
        <v>23.6</v>
      </c>
      <c r="F4636">
        <v>32.08</v>
      </c>
      <c r="G4636">
        <v>35.17</v>
      </c>
      <c r="H4636">
        <v>49.78</v>
      </c>
    </row>
    <row r="4637" spans="1:8" x14ac:dyDescent="0.2">
      <c r="A4637">
        <f t="shared" si="500"/>
        <v>3768</v>
      </c>
      <c r="B4637">
        <f t="shared" si="501"/>
        <v>91</v>
      </c>
      <c r="C4637" s="10" t="str">
        <f>IF(B4637=B4636," ",(LOOKUP(B4637,'Co List'!$A$3:$A$362,'Co List'!$B$3:$B$362)))</f>
        <v xml:space="preserve"> </v>
      </c>
      <c r="D4637" s="6" t="s">
        <v>407</v>
      </c>
      <c r="E4637" s="11">
        <v>2.98</v>
      </c>
      <c r="F4637" s="11">
        <v>8.1999999999999993</v>
      </c>
      <c r="G4637" s="11">
        <v>5.94</v>
      </c>
      <c r="H4637" s="11">
        <v>12.17</v>
      </c>
    </row>
    <row r="4638" spans="1:8" x14ac:dyDescent="0.2">
      <c r="A4638">
        <f t="shared" si="500"/>
        <v>3769</v>
      </c>
      <c r="B4638">
        <f t="shared" si="501"/>
        <v>91</v>
      </c>
      <c r="C4638" s="10" t="str">
        <f>IF(B4638=B4637," ",(LOOKUP(B4638,'Co List'!$A$3:$A$362,'Co List'!$B$3:$B$362)))</f>
        <v xml:space="preserve"> </v>
      </c>
      <c r="D4638" s="6" t="s">
        <v>408</v>
      </c>
      <c r="E4638">
        <v>7.79</v>
      </c>
      <c r="F4638">
        <v>8.9</v>
      </c>
      <c r="G4638">
        <v>8.9</v>
      </c>
      <c r="H4638">
        <v>8.9</v>
      </c>
    </row>
    <row r="4639" spans="1:8" x14ac:dyDescent="0.2">
      <c r="A4639">
        <f t="shared" si="500"/>
        <v>3770</v>
      </c>
      <c r="B4639">
        <f t="shared" si="501"/>
        <v>91</v>
      </c>
      <c r="C4639" s="10" t="str">
        <f>IF(B4639=B4638," ",(LOOKUP(B4639,'Co List'!$A$3:$A$362,'Co List'!$B$3:$B$362)))</f>
        <v xml:space="preserve"> </v>
      </c>
      <c r="D4639" s="6" t="s">
        <v>409</v>
      </c>
      <c r="E4639">
        <v>9.92</v>
      </c>
      <c r="F4639">
        <v>10.07</v>
      </c>
      <c r="G4639">
        <v>12.23</v>
      </c>
      <c r="H4639">
        <v>12.58</v>
      </c>
    </row>
    <row r="4640" spans="1:8" x14ac:dyDescent="0.2">
      <c r="A4640">
        <f t="shared" si="500"/>
        <v>3771</v>
      </c>
      <c r="B4640">
        <f t="shared" si="501"/>
        <v>91</v>
      </c>
      <c r="C4640" s="10" t="str">
        <f>IF(B4640=B4639," ",(LOOKUP(B4640,'Co List'!$A$3:$A$362,'Co List'!$B$3:$B$362)))</f>
        <v xml:space="preserve"> </v>
      </c>
      <c r="D4640" s="6" t="s">
        <v>410</v>
      </c>
      <c r="E4640">
        <v>9.91859979</v>
      </c>
      <c r="F4640">
        <v>9.9325364399999998</v>
      </c>
      <c r="G4640">
        <v>12.306891880000002</v>
      </c>
      <c r="H4640">
        <v>12.339344596999998</v>
      </c>
    </row>
    <row r="4641" spans="1:16" x14ac:dyDescent="0.2">
      <c r="A4641">
        <f t="shared" si="500"/>
        <v>3772</v>
      </c>
      <c r="B4641">
        <f t="shared" si="501"/>
        <v>91</v>
      </c>
      <c r="C4641" s="10" t="str">
        <f>IF(B4641=B4640," ",(LOOKUP(B4641,'Co List'!$A$3:$A$362,'Co List'!$B$3:$B$362)))</f>
        <v xml:space="preserve"> </v>
      </c>
      <c r="D4641" s="6" t="s">
        <v>411</v>
      </c>
      <c r="E4641">
        <v>9.91859979</v>
      </c>
      <c r="F4641">
        <v>9.9325364399999998</v>
      </c>
      <c r="G4641">
        <v>12.306891880000002</v>
      </c>
      <c r="H4641">
        <v>12.339344596999998</v>
      </c>
    </row>
    <row r="4642" spans="1:16" x14ac:dyDescent="0.2">
      <c r="A4642">
        <f t="shared" si="500"/>
        <v>3773</v>
      </c>
      <c r="B4642">
        <f t="shared" si="501"/>
        <v>91</v>
      </c>
      <c r="C4642" s="10" t="str">
        <f>IF(B4642=B4641," ",(LOOKUP(B4642,'Co List'!$A$3:$A$362,'Co List'!$B$3:$B$362)))</f>
        <v xml:space="preserve"> </v>
      </c>
      <c r="D4642" s="6" t="s">
        <v>412</v>
      </c>
      <c r="E4642">
        <v>-1.4002099999999018E-3</v>
      </c>
      <c r="F4642">
        <v>-0.13746356000000048</v>
      </c>
      <c r="G4642">
        <v>7.6891880000001578E-2</v>
      </c>
      <c r="H4642">
        <v>-0.24065540300000166</v>
      </c>
    </row>
    <row r="4643" spans="1:16" ht="13.5" thickBot="1" x14ac:dyDescent="0.25">
      <c r="A4643">
        <f t="shared" si="500"/>
        <v>3774</v>
      </c>
      <c r="B4643">
        <f t="shared" si="501"/>
        <v>91</v>
      </c>
      <c r="C4643" s="10" t="str">
        <f>IF(B4643=B4642," ",(LOOKUP(B4643,'Co List'!$A$3:$A$362,'Co List'!$B$3:$B$362)))</f>
        <v xml:space="preserve"> </v>
      </c>
      <c r="D4643" s="9" t="s">
        <v>413</v>
      </c>
      <c r="E4643">
        <v>12</v>
      </c>
      <c r="F4643">
        <v>12</v>
      </c>
      <c r="G4643">
        <v>12</v>
      </c>
      <c r="H4643">
        <v>12</v>
      </c>
    </row>
    <row r="4644" spans="1:16" ht="15" x14ac:dyDescent="0.25">
      <c r="A4644">
        <f t="shared" si="500"/>
        <v>3775</v>
      </c>
      <c r="B4644">
        <f t="shared" si="501"/>
        <v>92</v>
      </c>
      <c r="C4644" s="10" t="str">
        <f>IF(B4644=B4643," ",(LOOKUP(B4644,'Co List'!$A$3:$A$362,'Co List'!$B$3:$B$362)))</f>
        <v>DCM SHRIRAM INDUSTRIES LTD.</v>
      </c>
      <c r="D4644" s="4" t="s">
        <v>362</v>
      </c>
      <c r="E4644">
        <v>100</v>
      </c>
      <c r="F4644">
        <v>100</v>
      </c>
      <c r="G4644">
        <v>100</v>
      </c>
      <c r="H4644">
        <v>100</v>
      </c>
      <c r="J4644">
        <f t="shared" ref="J4644" si="502">COUNTIF(E4686:H4686,0)</f>
        <v>0</v>
      </c>
      <c r="K4644">
        <f>SUM(E4644:H4644)/(4-J4644)</f>
        <v>100</v>
      </c>
      <c r="L4644">
        <f>SUM(E4654:H4654)/(4-J4644)</f>
        <v>866680.38963463251</v>
      </c>
      <c r="M4644">
        <f>E4654</f>
        <v>778281.313196884</v>
      </c>
      <c r="N4644">
        <f t="shared" ref="N4644" si="503">F4654</f>
        <v>911238.32946795202</v>
      </c>
      <c r="O4644">
        <f t="shared" ref="O4644" si="504">G4654</f>
        <v>923971.07393367821</v>
      </c>
      <c r="P4644">
        <f t="shared" ref="P4644" si="505">H4654</f>
        <v>853230.84194001544</v>
      </c>
    </row>
    <row r="4645" spans="1:16" x14ac:dyDescent="0.2">
      <c r="A4645">
        <f t="shared" si="500"/>
        <v>3776</v>
      </c>
      <c r="B4645">
        <f t="shared" si="501"/>
        <v>92</v>
      </c>
      <c r="C4645" s="10" t="str">
        <f>IF(B4645=B4644," ",(LOOKUP(B4645,'Co List'!$A$3:$A$362,'Co List'!$B$3:$B$362)))</f>
        <v xml:space="preserve"> </v>
      </c>
      <c r="D4645" s="6" t="s">
        <v>364</v>
      </c>
      <c r="E4645">
        <v>4.5496540000000003</v>
      </c>
      <c r="F4645">
        <v>4.5496540000000003</v>
      </c>
      <c r="G4645">
        <v>4.5496540000000003</v>
      </c>
      <c r="H4645">
        <v>4.5496540000000003</v>
      </c>
    </row>
    <row r="4646" spans="1:16" x14ac:dyDescent="0.2">
      <c r="A4646">
        <f t="shared" si="500"/>
        <v>3777</v>
      </c>
      <c r="B4646">
        <f t="shared" si="501"/>
        <v>92</v>
      </c>
      <c r="C4646" s="10" t="str">
        <f>IF(B4646=B4645," ",(LOOKUP(B4646,'Co List'!$A$3:$A$362,'Co List'!$B$3:$B$362)))</f>
        <v xml:space="preserve"> </v>
      </c>
      <c r="D4646" s="6" t="s">
        <v>365</v>
      </c>
      <c r="E4646">
        <v>1.3128292682838678</v>
      </c>
      <c r="F4646">
        <v>1.2619668365471439</v>
      </c>
      <c r="G4646">
        <v>1.2912159195926864</v>
      </c>
      <c r="H4646">
        <v>1.3266400155507554</v>
      </c>
    </row>
    <row r="4647" spans="1:16" x14ac:dyDescent="0.2">
      <c r="A4647">
        <f t="shared" si="500"/>
        <v>3778</v>
      </c>
      <c r="B4647">
        <f t="shared" si="501"/>
        <v>92</v>
      </c>
      <c r="C4647" s="10" t="str">
        <f>IF(B4647=B4646," ",(LOOKUP(B4647,'Co List'!$A$3:$A$362,'Co List'!$B$3:$B$362)))</f>
        <v xml:space="preserve"> </v>
      </c>
      <c r="D4647" s="7" t="s">
        <v>366</v>
      </c>
      <c r="E4647">
        <v>92.915798715035933</v>
      </c>
      <c r="F4647">
        <v>100.70600977708482</v>
      </c>
      <c r="G4647">
        <v>93.173240486621381</v>
      </c>
      <c r="H4647">
        <v>77.938418994292348</v>
      </c>
    </row>
    <row r="4648" spans="1:16" x14ac:dyDescent="0.2">
      <c r="A4648">
        <f t="shared" si="500"/>
        <v>3779</v>
      </c>
      <c r="B4648">
        <f t="shared" si="501"/>
        <v>92</v>
      </c>
      <c r="C4648" s="10" t="str">
        <f>IF(B4648=B4647," ",(LOOKUP(B4648,'Co List'!$A$3:$A$362,'Co List'!$B$3:$B$362)))</f>
        <v xml:space="preserve"> </v>
      </c>
      <c r="D4648" s="6" t="s">
        <v>367</v>
      </c>
      <c r="E4648">
        <v>1999695.0493239567</v>
      </c>
      <c r="F4648">
        <v>-16567969.626690036</v>
      </c>
      <c r="G4648">
        <v>-5316289.2631396912</v>
      </c>
      <c r="H4648">
        <v>7597781.3173643397</v>
      </c>
    </row>
    <row r="4649" spans="1:16" x14ac:dyDescent="0.2">
      <c r="A4649">
        <f t="shared" si="500"/>
        <v>3780</v>
      </c>
      <c r="B4649">
        <f t="shared" si="501"/>
        <v>92</v>
      </c>
      <c r="C4649" s="10" t="str">
        <f>IF(B4649=B4648," ",(LOOKUP(B4649,'Co List'!$A$3:$A$362,'Co List'!$B$3:$B$362)))</f>
        <v xml:space="preserve"> </v>
      </c>
      <c r="D4649" s="6" t="s">
        <v>368</v>
      </c>
      <c r="E4649">
        <v>4.4754532098728239</v>
      </c>
      <c r="F4649">
        <v>5.2400133954453825</v>
      </c>
      <c r="G4649">
        <v>5.3132321675312149</v>
      </c>
      <c r="H4649">
        <v>4.9064453245544302</v>
      </c>
    </row>
    <row r="4650" spans="1:16" x14ac:dyDescent="0.2">
      <c r="A4650">
        <f t="shared" si="500"/>
        <v>3781</v>
      </c>
      <c r="B4650">
        <f t="shared" si="501"/>
        <v>92</v>
      </c>
      <c r="C4650" s="10" t="str">
        <f>IF(B4650=B4649," ",(LOOKUP(B4650,'Co List'!$A$3:$A$362,'Co List'!$B$3:$B$362)))</f>
        <v xml:space="preserve"> </v>
      </c>
      <c r="D4650" s="6" t="s">
        <v>369</v>
      </c>
      <c r="E4650">
        <v>781.87795177504916</v>
      </c>
      <c r="F4650">
        <v>2106.9094322958426</v>
      </c>
      <c r="G4650">
        <v>2534.9000656616686</v>
      </c>
      <c r="H4650">
        <v>1026.9990875541832</v>
      </c>
    </row>
    <row r="4651" spans="1:16" x14ac:dyDescent="0.2">
      <c r="A4651">
        <f t="shared" si="500"/>
        <v>3782</v>
      </c>
      <c r="B4651">
        <f t="shared" si="501"/>
        <v>92</v>
      </c>
      <c r="C4651" s="10" t="str">
        <f>IF(B4651=B4650," ",(LOOKUP(B4651,'Co List'!$A$3:$A$362,'Co List'!$B$3:$B$362)))</f>
        <v xml:space="preserve"> </v>
      </c>
      <c r="D4651" s="6" t="s">
        <v>370</v>
      </c>
      <c r="E4651">
        <v>0</v>
      </c>
      <c r="F4651">
        <v>0</v>
      </c>
      <c r="G4651">
        <v>0</v>
      </c>
      <c r="H4651">
        <v>0</v>
      </c>
    </row>
    <row r="4652" spans="1:16" x14ac:dyDescent="0.2">
      <c r="A4652">
        <f t="shared" si="500"/>
        <v>3783</v>
      </c>
      <c r="B4652">
        <f t="shared" si="501"/>
        <v>92</v>
      </c>
      <c r="C4652" s="10" t="str">
        <f>IF(B4652=B4651," ",(LOOKUP(B4652,'Co List'!$A$3:$A$362,'Co List'!$B$3:$B$362)))</f>
        <v xml:space="preserve"> </v>
      </c>
      <c r="D4652" s="6" t="s">
        <v>371</v>
      </c>
      <c r="E4652">
        <v>29.873782072197368</v>
      </c>
      <c r="F4652">
        <v>27.462411928327445</v>
      </c>
      <c r="G4652">
        <v>28.64800327455929</v>
      </c>
      <c r="H4652">
        <v>30.583762122979977</v>
      </c>
    </row>
    <row r="4653" spans="1:16" x14ac:dyDescent="0.2">
      <c r="A4653">
        <f t="shared" si="500"/>
        <v>3784</v>
      </c>
      <c r="B4653">
        <f t="shared" si="501"/>
        <v>92</v>
      </c>
      <c r="C4653" s="10" t="str">
        <f>IF(B4653=B4652," ",(LOOKUP(B4653,'Co List'!$A$3:$A$362,'Co List'!$B$3:$B$362)))</f>
        <v xml:space="preserve"> </v>
      </c>
      <c r="D4653" s="6" t="s">
        <v>372</v>
      </c>
      <c r="E4653">
        <v>70.126217927802642</v>
      </c>
      <c r="F4653">
        <v>72.537588071672545</v>
      </c>
      <c r="G4653">
        <v>71.351996725440713</v>
      </c>
      <c r="H4653">
        <v>69.416237877020023</v>
      </c>
    </row>
    <row r="4654" spans="1:16" x14ac:dyDescent="0.2">
      <c r="A4654">
        <f t="shared" si="500"/>
        <v>3785</v>
      </c>
      <c r="B4654">
        <f t="shared" si="501"/>
        <v>92</v>
      </c>
      <c r="C4654" s="10" t="str">
        <f>IF(B4654=B4653," ",(LOOKUP(B4654,'Co List'!$A$3:$A$362,'Co List'!$B$3:$B$362)))</f>
        <v xml:space="preserve"> </v>
      </c>
      <c r="D4654" s="6" t="s">
        <v>373</v>
      </c>
      <c r="E4654">
        <v>778281.313196884</v>
      </c>
      <c r="F4654">
        <v>911238.32946795202</v>
      </c>
      <c r="G4654">
        <v>923971.07393367821</v>
      </c>
      <c r="H4654">
        <v>853230.84194001544</v>
      </c>
    </row>
    <row r="4655" spans="1:16" x14ac:dyDescent="0.2">
      <c r="A4655">
        <f t="shared" si="500"/>
        <v>3786</v>
      </c>
      <c r="B4655">
        <f t="shared" si="501"/>
        <v>92</v>
      </c>
      <c r="C4655" s="10" t="str">
        <f>IF(B4655=B4654," ",(LOOKUP(B4655,'Co List'!$A$3:$A$362,'Co List'!$B$3:$B$362)))</f>
        <v xml:space="preserve"> </v>
      </c>
      <c r="D4655" s="6" t="s">
        <v>374</v>
      </c>
      <c r="E4655">
        <v>733005.69663963921</v>
      </c>
      <c r="F4655">
        <v>856636.94873506739</v>
      </c>
      <c r="G4655">
        <v>869434.8805732599</v>
      </c>
      <c r="H4655">
        <v>804112.59332495974</v>
      </c>
    </row>
    <row r="4656" spans="1:16" x14ac:dyDescent="0.2">
      <c r="A4656">
        <f t="shared" si="500"/>
        <v>3787</v>
      </c>
      <c r="B4656">
        <f t="shared" si="501"/>
        <v>92</v>
      </c>
      <c r="C4656" s="10" t="str">
        <f>IF(B4656=B4655," ",(LOOKUP(B4656,'Co List'!$A$3:$A$362,'Co List'!$B$3:$B$362)))</f>
        <v xml:space="preserve"> </v>
      </c>
      <c r="D4656" s="6" t="s">
        <v>375</v>
      </c>
      <c r="E4656">
        <v>38244.922718445094</v>
      </c>
      <c r="F4656">
        <v>46235.121489189332</v>
      </c>
      <c r="G4656">
        <v>46142.451870410652</v>
      </c>
      <c r="H4656">
        <v>41498.108203234005</v>
      </c>
    </row>
    <row r="4657" spans="1:8" x14ac:dyDescent="0.2">
      <c r="A4657">
        <f t="shared" si="500"/>
        <v>3788</v>
      </c>
      <c r="B4657">
        <f t="shared" si="501"/>
        <v>92</v>
      </c>
      <c r="C4657" s="10" t="str">
        <f>IF(B4657=B4656," ",(LOOKUP(B4657,'Co List'!$A$3:$A$362,'Co List'!$B$3:$B$362)))</f>
        <v xml:space="preserve"> </v>
      </c>
      <c r="D4657" s="6" t="s">
        <v>376</v>
      </c>
      <c r="E4657">
        <v>7030.6938387997443</v>
      </c>
      <c r="F4657">
        <v>8366.25924369518</v>
      </c>
      <c r="G4657">
        <v>8393.7414900076928</v>
      </c>
      <c r="H4657">
        <v>7620.1404118215978</v>
      </c>
    </row>
    <row r="4658" spans="1:8" x14ac:dyDescent="0.2">
      <c r="A4658">
        <f t="shared" si="500"/>
        <v>3789</v>
      </c>
      <c r="B4658">
        <f t="shared" si="501"/>
        <v>92</v>
      </c>
      <c r="C4658" s="10" t="str">
        <f>IF(B4658=B4657," ",(LOOKUP(B4658,'Co List'!$A$3:$A$362,'Co List'!$B$3:$B$362)))</f>
        <v xml:space="preserve"> </v>
      </c>
      <c r="D4658" s="6" t="s">
        <v>377</v>
      </c>
      <c r="E4658">
        <v>232502.06341307296</v>
      </c>
      <c r="F4658">
        <v>250248.02368729861</v>
      </c>
      <c r="G4658">
        <v>264699.26351650077</v>
      </c>
      <c r="H4658">
        <v>260950.09105883361</v>
      </c>
    </row>
    <row r="4659" spans="1:8" ht="15" x14ac:dyDescent="0.25">
      <c r="A4659">
        <f t="shared" si="500"/>
        <v>3790</v>
      </c>
      <c r="B4659">
        <f t="shared" si="501"/>
        <v>92</v>
      </c>
      <c r="C4659" s="10" t="str">
        <f>IF(B4659=B4658," ",(LOOKUP(B4659,'Co List'!$A$3:$A$362,'Co List'!$B$3:$B$362)))</f>
        <v xml:space="preserve"> </v>
      </c>
      <c r="D4659" s="8" t="s">
        <v>378</v>
      </c>
      <c r="E4659">
        <v>6156</v>
      </c>
      <c r="F4659">
        <v>8295</v>
      </c>
      <c r="G4659">
        <v>12714</v>
      </c>
      <c r="H4659">
        <v>17394.000000000004</v>
      </c>
    </row>
    <row r="4660" spans="1:8" ht="15" x14ac:dyDescent="0.25">
      <c r="A4660">
        <f t="shared" si="500"/>
        <v>3791</v>
      </c>
      <c r="B4660">
        <f t="shared" si="501"/>
        <v>92</v>
      </c>
      <c r="C4660" s="10" t="str">
        <f>IF(B4660=B4659," ",(LOOKUP(B4660,'Co List'!$A$3:$A$362,'Co List'!$B$3:$B$362)))</f>
        <v xml:space="preserve"> </v>
      </c>
      <c r="D4660" s="8" t="s">
        <v>379</v>
      </c>
      <c r="E4660">
        <v>0</v>
      </c>
      <c r="F4660">
        <v>0</v>
      </c>
      <c r="G4660">
        <v>0</v>
      </c>
      <c r="H4660">
        <v>0</v>
      </c>
    </row>
    <row r="4661" spans="1:8" ht="15" x14ac:dyDescent="0.25">
      <c r="A4661">
        <f t="shared" si="500"/>
        <v>3792</v>
      </c>
      <c r="B4661">
        <f t="shared" si="501"/>
        <v>92</v>
      </c>
      <c r="C4661" s="10" t="str">
        <f>IF(B4661=B4660," ",(LOOKUP(B4661,'Co List'!$A$3:$A$362,'Co List'!$B$3:$B$362)))</f>
        <v xml:space="preserve"> </v>
      </c>
      <c r="D4661" s="8" t="s">
        <v>380</v>
      </c>
      <c r="E4661">
        <v>226346.06341307296</v>
      </c>
      <c r="F4661">
        <v>241953.02368729861</v>
      </c>
      <c r="G4661">
        <v>251985.26351650077</v>
      </c>
      <c r="H4661">
        <v>243556.09105883361</v>
      </c>
    </row>
    <row r="4662" spans="1:8" ht="15" x14ac:dyDescent="0.25">
      <c r="A4662">
        <f t="shared" si="500"/>
        <v>3793</v>
      </c>
      <c r="B4662">
        <f t="shared" si="501"/>
        <v>92</v>
      </c>
      <c r="C4662" s="10" t="str">
        <f>IF(B4662=B4661," ",(LOOKUP(B4662,'Co List'!$A$3:$A$362,'Co List'!$B$3:$B$362)))</f>
        <v xml:space="preserve"> </v>
      </c>
      <c r="D4662" s="8" t="s">
        <v>381</v>
      </c>
      <c r="E4662">
        <v>545779.24978381104</v>
      </c>
      <c r="F4662">
        <v>660990.30578065338</v>
      </c>
      <c r="G4662">
        <v>659271.8104171775</v>
      </c>
      <c r="H4662">
        <v>592280.7508811818</v>
      </c>
    </row>
    <row r="4663" spans="1:8" ht="15" x14ac:dyDescent="0.25">
      <c r="A4663">
        <f t="shared" si="500"/>
        <v>3794</v>
      </c>
      <c r="B4663">
        <f t="shared" si="501"/>
        <v>92</v>
      </c>
      <c r="C4663" s="10" t="str">
        <f>IF(B4663=B4662," ",(LOOKUP(B4663,'Co List'!$A$3:$A$362,'Co List'!$B$3:$B$362)))</f>
        <v xml:space="preserve"> </v>
      </c>
      <c r="D4663" s="8" t="s">
        <v>382</v>
      </c>
      <c r="E4663">
        <v>545779.24978381104</v>
      </c>
      <c r="F4663">
        <v>660990.30578065338</v>
      </c>
      <c r="G4663">
        <v>659271.8104171775</v>
      </c>
      <c r="H4663">
        <v>592280.7508811818</v>
      </c>
    </row>
    <row r="4664" spans="1:8" ht="15" x14ac:dyDescent="0.25">
      <c r="A4664">
        <f t="shared" si="500"/>
        <v>3795</v>
      </c>
      <c r="B4664">
        <f t="shared" si="501"/>
        <v>92</v>
      </c>
      <c r="C4664" s="10" t="str">
        <f>IF(B4664=B4663," ",(LOOKUP(B4664,'Co List'!$A$3:$A$362,'Co List'!$B$3:$B$362)))</f>
        <v xml:space="preserve"> </v>
      </c>
      <c r="D4664" s="8" t="s">
        <v>383</v>
      </c>
      <c r="E4664">
        <v>0</v>
      </c>
      <c r="F4664">
        <v>0</v>
      </c>
      <c r="G4664">
        <v>0</v>
      </c>
      <c r="H4664">
        <v>0</v>
      </c>
    </row>
    <row r="4665" spans="1:8" x14ac:dyDescent="0.2">
      <c r="A4665">
        <f t="shared" si="500"/>
        <v>3796</v>
      </c>
      <c r="B4665">
        <f t="shared" si="501"/>
        <v>92</v>
      </c>
      <c r="C4665" s="10" t="str">
        <f>IF(B4665=B4664," ",(LOOKUP(B4665,'Co List'!$A$3:$A$362,'Co List'!$B$3:$B$362)))</f>
        <v xml:space="preserve"> </v>
      </c>
      <c r="D4665" s="6" t="s">
        <v>384</v>
      </c>
      <c r="E4665">
        <v>0</v>
      </c>
      <c r="F4665">
        <v>0</v>
      </c>
      <c r="G4665">
        <v>0</v>
      </c>
      <c r="H4665">
        <v>0</v>
      </c>
    </row>
    <row r="4666" spans="1:8" x14ac:dyDescent="0.2">
      <c r="A4666">
        <f t="shared" si="500"/>
        <v>3797</v>
      </c>
      <c r="B4666">
        <f t="shared" si="501"/>
        <v>92</v>
      </c>
      <c r="C4666" s="10" t="str">
        <f>IF(B4666=B4665," ",(LOOKUP(B4666,'Co List'!$A$3:$A$362,'Co List'!$B$3:$B$362)))</f>
        <v xml:space="preserve"> </v>
      </c>
      <c r="D4666" s="6" t="s">
        <v>385</v>
      </c>
      <c r="E4666">
        <v>119960.60574799999</v>
      </c>
      <c r="F4666">
        <v>145283.64261999997</v>
      </c>
      <c r="G4666">
        <v>144905.92260799999</v>
      </c>
      <c r="H4666">
        <v>130181.49311599998</v>
      </c>
    </row>
    <row r="4667" spans="1:8" x14ac:dyDescent="0.2">
      <c r="A4667">
        <f t="shared" si="500"/>
        <v>3798</v>
      </c>
      <c r="B4667">
        <f t="shared" si="501"/>
        <v>92</v>
      </c>
      <c r="C4667" s="10" t="str">
        <f>IF(B4667=B4666," ",(LOOKUP(B4667,'Co List'!$A$3:$A$362,'Co List'!$B$3:$B$362)))</f>
        <v xml:space="preserve"> </v>
      </c>
      <c r="D4667" s="6" t="s">
        <v>386</v>
      </c>
      <c r="E4667">
        <v>0</v>
      </c>
      <c r="F4667">
        <v>0</v>
      </c>
      <c r="G4667">
        <v>0</v>
      </c>
      <c r="H4667">
        <v>0</v>
      </c>
    </row>
    <row r="4668" spans="1:8" x14ac:dyDescent="0.2">
      <c r="A4668">
        <f t="shared" si="500"/>
        <v>3799</v>
      </c>
      <c r="B4668">
        <f t="shared" si="501"/>
        <v>92</v>
      </c>
      <c r="C4668" s="10" t="str">
        <f>IF(B4668=B4667," ",(LOOKUP(B4668,'Co List'!$A$3:$A$362,'Co List'!$B$3:$B$362)))</f>
        <v xml:space="preserve"> </v>
      </c>
      <c r="D4668" s="6" t="s">
        <v>387</v>
      </c>
      <c r="E4668">
        <v>0</v>
      </c>
      <c r="F4668">
        <v>0</v>
      </c>
      <c r="G4668">
        <v>0</v>
      </c>
      <c r="H4668">
        <v>0</v>
      </c>
    </row>
    <row r="4669" spans="1:8" x14ac:dyDescent="0.2">
      <c r="A4669">
        <f t="shared" si="500"/>
        <v>3800</v>
      </c>
      <c r="B4669">
        <f t="shared" si="501"/>
        <v>92</v>
      </c>
      <c r="C4669" s="10" t="str">
        <f>IF(B4669=B4668," ",(LOOKUP(B4669,'Co List'!$A$3:$A$362,'Co List'!$B$3:$B$362)))</f>
        <v xml:space="preserve"> </v>
      </c>
      <c r="D4669" s="6" t="s">
        <v>388</v>
      </c>
      <c r="E4669">
        <v>0</v>
      </c>
      <c r="F4669">
        <v>0</v>
      </c>
      <c r="G4669">
        <v>0</v>
      </c>
      <c r="H4669">
        <v>0</v>
      </c>
    </row>
    <row r="4670" spans="1:8" x14ac:dyDescent="0.2">
      <c r="A4670">
        <f t="shared" si="500"/>
        <v>3801</v>
      </c>
      <c r="B4670">
        <f t="shared" si="501"/>
        <v>92</v>
      </c>
      <c r="C4670" s="10" t="str">
        <f>IF(B4670=B4669," ",(LOOKUP(B4670,'Co List'!$A$3:$A$362,'Co List'!$B$3:$B$362)))</f>
        <v xml:space="preserve"> </v>
      </c>
      <c r="D4670" s="6" t="s">
        <v>389</v>
      </c>
      <c r="E4670">
        <v>0</v>
      </c>
      <c r="F4670">
        <v>0</v>
      </c>
      <c r="G4670">
        <v>0</v>
      </c>
      <c r="H4670">
        <v>0</v>
      </c>
    </row>
    <row r="4671" spans="1:8" x14ac:dyDescent="0.2">
      <c r="A4671">
        <f t="shared" si="500"/>
        <v>3802</v>
      </c>
      <c r="B4671">
        <f t="shared" si="501"/>
        <v>92</v>
      </c>
      <c r="C4671" s="10" t="str">
        <f>IF(B4671=B4670," ",(LOOKUP(B4671,'Co List'!$A$3:$A$362,'Co List'!$B$3:$B$362)))</f>
        <v xml:space="preserve"> </v>
      </c>
      <c r="D4671" s="6" t="s">
        <v>390</v>
      </c>
      <c r="E4671">
        <v>0</v>
      </c>
      <c r="F4671">
        <v>0</v>
      </c>
      <c r="G4671">
        <v>0</v>
      </c>
      <c r="H4671">
        <v>0</v>
      </c>
    </row>
    <row r="4672" spans="1:8" x14ac:dyDescent="0.2">
      <c r="A4672">
        <f t="shared" si="500"/>
        <v>3803</v>
      </c>
      <c r="B4672">
        <f t="shared" si="501"/>
        <v>92</v>
      </c>
      <c r="C4672" s="10" t="str">
        <f>IF(B4672=B4671," ",(LOOKUP(B4672,'Co List'!$A$3:$A$362,'Co List'!$B$3:$B$362)))</f>
        <v xml:space="preserve"> </v>
      </c>
      <c r="D4672" s="6" t="s">
        <v>391</v>
      </c>
      <c r="E4672">
        <v>0</v>
      </c>
      <c r="F4672">
        <v>0</v>
      </c>
      <c r="G4672">
        <v>0</v>
      </c>
      <c r="H4672">
        <v>0</v>
      </c>
    </row>
    <row r="4673" spans="1:8" x14ac:dyDescent="0.2">
      <c r="A4673">
        <f t="shared" si="500"/>
        <v>3804</v>
      </c>
      <c r="B4673">
        <f t="shared" si="501"/>
        <v>92</v>
      </c>
      <c r="C4673" s="10" t="str">
        <f>IF(B4673=B4672," ",(LOOKUP(B4673,'Co List'!$A$3:$A$362,'Co List'!$B$3:$B$362)))</f>
        <v xml:space="preserve"> </v>
      </c>
      <c r="D4673" s="6" t="s">
        <v>392</v>
      </c>
      <c r="E4673">
        <v>0</v>
      </c>
      <c r="F4673">
        <v>0</v>
      </c>
      <c r="G4673">
        <v>0</v>
      </c>
      <c r="H4673">
        <v>0</v>
      </c>
    </row>
    <row r="4674" spans="1:8" x14ac:dyDescent="0.2">
      <c r="A4674">
        <f t="shared" si="500"/>
        <v>3805</v>
      </c>
      <c r="B4674">
        <f t="shared" si="501"/>
        <v>92</v>
      </c>
      <c r="C4674" s="10" t="str">
        <f>IF(B4674=B4673," ",(LOOKUP(B4674,'Co List'!$A$3:$A$362,'Co List'!$B$3:$B$362)))</f>
        <v xml:space="preserve"> </v>
      </c>
      <c r="D4674" s="6" t="s">
        <v>393</v>
      </c>
      <c r="E4674">
        <v>119960.60574799999</v>
      </c>
      <c r="F4674">
        <v>145283.64261999997</v>
      </c>
      <c r="G4674">
        <v>144905.92260799999</v>
      </c>
      <c r="H4674">
        <v>130181.49311599998</v>
      </c>
    </row>
    <row r="4675" spans="1:8" ht="15" x14ac:dyDescent="0.25">
      <c r="A4675">
        <f t="shared" si="500"/>
        <v>3806</v>
      </c>
      <c r="B4675">
        <f t="shared" si="501"/>
        <v>92</v>
      </c>
      <c r="C4675" s="10" t="str">
        <f>IF(B4675=B4674," ",(LOOKUP(B4675,'Co List'!$A$3:$A$362,'Co List'!$B$3:$B$362)))</f>
        <v xml:space="preserve"> </v>
      </c>
      <c r="D4675" s="8" t="s">
        <v>394</v>
      </c>
      <c r="E4675">
        <v>0</v>
      </c>
      <c r="F4675">
        <v>0</v>
      </c>
      <c r="G4675">
        <v>0</v>
      </c>
      <c r="H4675">
        <v>0</v>
      </c>
    </row>
    <row r="4676" spans="1:8" ht="15" x14ac:dyDescent="0.25">
      <c r="A4676">
        <f t="shared" si="500"/>
        <v>3807</v>
      </c>
      <c r="B4676">
        <f t="shared" si="501"/>
        <v>92</v>
      </c>
      <c r="C4676" s="10" t="str">
        <f>IF(B4676=B4675," ",(LOOKUP(B4676,'Co List'!$A$3:$A$362,'Co List'!$B$3:$B$362)))</f>
        <v xml:space="preserve"> </v>
      </c>
      <c r="D4676" s="8" t="s">
        <v>395</v>
      </c>
      <c r="E4676">
        <v>117.74254399999998</v>
      </c>
      <c r="F4676">
        <v>147.94476099999997</v>
      </c>
      <c r="G4676">
        <v>155.66494839999999</v>
      </c>
      <c r="H4676">
        <v>138.76680859999999</v>
      </c>
    </row>
    <row r="4677" spans="1:8" ht="15" x14ac:dyDescent="0.25">
      <c r="A4677">
        <f t="shared" ref="A4677:A4740" si="506">IF(A4676&gt;0,A4676+1,(IF($C$1=C4677,1,0)))</f>
        <v>3808</v>
      </c>
      <c r="B4677">
        <f t="shared" ref="B4677:B4740" si="507">IF(D4677=$D$3,B4676+1,B4676)</f>
        <v>92</v>
      </c>
      <c r="C4677" s="10" t="str">
        <f>IF(B4677=B4676," ",(LOOKUP(B4677,'Co List'!$A$3:$A$362,'Co List'!$B$3:$B$362)))</f>
        <v xml:space="preserve"> </v>
      </c>
      <c r="D4677" s="8" t="s">
        <v>396</v>
      </c>
      <c r="E4677">
        <v>177100</v>
      </c>
      <c r="F4677">
        <v>198300</v>
      </c>
      <c r="G4677">
        <v>205000</v>
      </c>
      <c r="H4677">
        <v>196700</v>
      </c>
    </row>
    <row r="4678" spans="1:8" x14ac:dyDescent="0.2">
      <c r="A4678">
        <f t="shared" si="506"/>
        <v>3809</v>
      </c>
      <c r="B4678">
        <f t="shared" si="507"/>
        <v>92</v>
      </c>
      <c r="C4678" s="10" t="str">
        <f>IF(B4678=B4677," ",(LOOKUP(B4678,'Co List'!$A$3:$A$362,'Co List'!$B$3:$B$362)))</f>
        <v xml:space="preserve"> </v>
      </c>
      <c r="D4678" s="6" t="s">
        <v>397</v>
      </c>
      <c r="E4678">
        <v>7600</v>
      </c>
      <c r="F4678">
        <v>10500</v>
      </c>
      <c r="G4678">
        <v>16300</v>
      </c>
      <c r="H4678">
        <v>22300</v>
      </c>
    </row>
    <row r="4679" spans="1:8" x14ac:dyDescent="0.2">
      <c r="A4679">
        <f t="shared" si="506"/>
        <v>3810</v>
      </c>
      <c r="B4679">
        <f t="shared" si="507"/>
        <v>92</v>
      </c>
      <c r="C4679" s="10" t="str">
        <f>IF(B4679=B4678," ",(LOOKUP(B4679,'Co List'!$A$3:$A$362,'Co List'!$B$3:$B$362)))</f>
        <v xml:space="preserve"> </v>
      </c>
      <c r="D4679" s="6" t="s">
        <v>398</v>
      </c>
      <c r="E4679">
        <v>0</v>
      </c>
      <c r="F4679">
        <v>0</v>
      </c>
      <c r="G4679">
        <v>0</v>
      </c>
      <c r="H4679">
        <v>0</v>
      </c>
    </row>
    <row r="4680" spans="1:8" x14ac:dyDescent="0.2">
      <c r="A4680">
        <f t="shared" si="506"/>
        <v>3811</v>
      </c>
      <c r="B4680">
        <f t="shared" si="507"/>
        <v>92</v>
      </c>
      <c r="C4680" s="10" t="str">
        <f>IF(B4680=B4679," ",(LOOKUP(B4680,'Co List'!$A$3:$A$362,'Co List'!$B$3:$B$362)))</f>
        <v xml:space="preserve"> </v>
      </c>
      <c r="D4680" s="6" t="s">
        <v>399</v>
      </c>
      <c r="E4680">
        <v>169500</v>
      </c>
      <c r="F4680">
        <v>187800</v>
      </c>
      <c r="G4680">
        <v>188700</v>
      </c>
      <c r="H4680">
        <v>174400</v>
      </c>
    </row>
    <row r="4681" spans="1:8" x14ac:dyDescent="0.2">
      <c r="A4681">
        <f t="shared" si="506"/>
        <v>3812</v>
      </c>
      <c r="B4681">
        <f t="shared" si="507"/>
        <v>92</v>
      </c>
      <c r="C4681" s="10" t="str">
        <f>IF(B4681=B4680," ",(LOOKUP(B4681,'Co List'!$A$3:$A$362,'Co List'!$B$3:$B$362)))</f>
        <v xml:space="preserve"> </v>
      </c>
      <c r="D4681" s="6" t="s">
        <v>400</v>
      </c>
      <c r="E4681">
        <v>0</v>
      </c>
      <c r="F4681">
        <v>0</v>
      </c>
      <c r="G4681">
        <v>0</v>
      </c>
      <c r="H4681">
        <v>0</v>
      </c>
    </row>
    <row r="4682" spans="1:8" x14ac:dyDescent="0.2">
      <c r="A4682">
        <f t="shared" si="506"/>
        <v>3813</v>
      </c>
      <c r="B4682">
        <f t="shared" si="507"/>
        <v>92</v>
      </c>
      <c r="C4682" s="10" t="str">
        <f>IF(B4682=B4681," ",(LOOKUP(B4682,'Co List'!$A$3:$A$362,'Co List'!$B$3:$B$362)))</f>
        <v xml:space="preserve"> </v>
      </c>
      <c r="D4682" s="6" t="s">
        <v>401</v>
      </c>
      <c r="E4682">
        <v>3.4731999999999998</v>
      </c>
      <c r="F4682">
        <v>5.1660000000000004</v>
      </c>
      <c r="G4682">
        <v>8.6227</v>
      </c>
      <c r="H4682">
        <v>13.112399999999999</v>
      </c>
    </row>
    <row r="4683" spans="1:8" x14ac:dyDescent="0.2">
      <c r="A4683">
        <f t="shared" si="506"/>
        <v>3814</v>
      </c>
      <c r="B4683">
        <f t="shared" si="507"/>
        <v>92</v>
      </c>
      <c r="C4683" s="10" t="str">
        <f>IF(B4683=B4682," ",(LOOKUP(B4683,'Co List'!$A$3:$A$362,'Co List'!$B$3:$B$362)))</f>
        <v xml:space="preserve"> </v>
      </c>
      <c r="D4683" s="6" t="s">
        <v>402</v>
      </c>
      <c r="E4683">
        <v>0</v>
      </c>
      <c r="F4683">
        <v>0</v>
      </c>
      <c r="G4683">
        <v>0</v>
      </c>
      <c r="H4683">
        <v>0</v>
      </c>
    </row>
    <row r="4684" spans="1:8" x14ac:dyDescent="0.2">
      <c r="A4684">
        <f t="shared" si="506"/>
        <v>3815</v>
      </c>
      <c r="B4684">
        <f t="shared" si="507"/>
        <v>92</v>
      </c>
      <c r="C4684" s="10" t="str">
        <f>IF(B4684=B4683," ",(LOOKUP(B4684,'Co List'!$A$3:$A$362,'Co List'!$B$3:$B$362)))</f>
        <v xml:space="preserve"> </v>
      </c>
      <c r="D4684" s="6" t="s">
        <v>403</v>
      </c>
      <c r="E4684">
        <v>75.766499999999994</v>
      </c>
      <c r="F4684">
        <v>78.876000000000005</v>
      </c>
      <c r="G4684">
        <v>84.726300000000009</v>
      </c>
      <c r="H4684">
        <v>87.374400000000009</v>
      </c>
    </row>
    <row r="4685" spans="1:8" x14ac:dyDescent="0.2">
      <c r="A4685">
        <f t="shared" si="506"/>
        <v>3816</v>
      </c>
      <c r="B4685">
        <f t="shared" si="507"/>
        <v>92</v>
      </c>
      <c r="C4685" s="10" t="str">
        <f>IF(B4685=B4684," ",(LOOKUP(B4685,'Co List'!$A$3:$A$362,'Co List'!$B$3:$B$362)))</f>
        <v xml:space="preserve"> </v>
      </c>
      <c r="D4685" s="6" t="s">
        <v>404</v>
      </c>
      <c r="E4685" s="11">
        <v>79.239699999999999</v>
      </c>
      <c r="F4685" s="11">
        <v>84.042000000000002</v>
      </c>
      <c r="G4685" s="11">
        <v>93.349000000000004</v>
      </c>
      <c r="H4685" s="11">
        <v>100.4868</v>
      </c>
    </row>
    <row r="4686" spans="1:8" x14ac:dyDescent="0.2">
      <c r="A4686">
        <f t="shared" si="506"/>
        <v>3817</v>
      </c>
      <c r="B4686">
        <f t="shared" si="507"/>
        <v>92</v>
      </c>
      <c r="C4686" s="10" t="str">
        <f>IF(B4686=B4685," ",(LOOKUP(B4686,'Co List'!$A$3:$A$362,'Co List'!$B$3:$B$362)))</f>
        <v xml:space="preserve"> </v>
      </c>
      <c r="D4686" s="6" t="s">
        <v>405</v>
      </c>
      <c r="E4686">
        <v>837.62</v>
      </c>
      <c r="F4686">
        <v>904.85</v>
      </c>
      <c r="G4686">
        <v>991.67</v>
      </c>
      <c r="H4686">
        <v>1094.75</v>
      </c>
    </row>
    <row r="4687" spans="1:8" x14ac:dyDescent="0.2">
      <c r="A4687">
        <f t="shared" si="506"/>
        <v>3818</v>
      </c>
      <c r="B4687">
        <f t="shared" si="507"/>
        <v>92</v>
      </c>
      <c r="C4687" s="10" t="str">
        <f>IF(B4687=B4686," ",(LOOKUP(B4687,'Co List'!$A$3:$A$362,'Co List'!$B$3:$B$362)))</f>
        <v xml:space="preserve"> </v>
      </c>
      <c r="D4687" s="6" t="s">
        <v>406</v>
      </c>
      <c r="E4687">
        <v>99.54</v>
      </c>
      <c r="F4687">
        <v>43.25</v>
      </c>
      <c r="G4687">
        <v>36.450000000000003</v>
      </c>
      <c r="H4687">
        <v>83.08</v>
      </c>
    </row>
    <row r="4688" spans="1:8" x14ac:dyDescent="0.2">
      <c r="A4688">
        <f t="shared" si="506"/>
        <v>3819</v>
      </c>
      <c r="B4688">
        <f t="shared" si="507"/>
        <v>92</v>
      </c>
      <c r="C4688" s="10" t="str">
        <f>IF(B4688=B4687," ",(LOOKUP(B4688,'Co List'!$A$3:$A$362,'Co List'!$B$3:$B$362)))</f>
        <v xml:space="preserve"> </v>
      </c>
      <c r="D4688" s="6" t="s">
        <v>407</v>
      </c>
      <c r="E4688" s="11">
        <v>38.92</v>
      </c>
      <c r="F4688" s="11">
        <v>-5.5</v>
      </c>
      <c r="G4688" s="11">
        <v>-17.38</v>
      </c>
      <c r="H4688" s="11">
        <v>11.23</v>
      </c>
    </row>
    <row r="4689" spans="1:16" x14ac:dyDescent="0.2">
      <c r="A4689">
        <f t="shared" si="506"/>
        <v>3820</v>
      </c>
      <c r="B4689">
        <f t="shared" si="507"/>
        <v>92</v>
      </c>
      <c r="C4689" s="10" t="str">
        <f>IF(B4689=B4688," ",(LOOKUP(B4689,'Co List'!$A$3:$A$362,'Co List'!$B$3:$B$362)))</f>
        <v xml:space="preserve"> </v>
      </c>
      <c r="D4689" s="6" t="s">
        <v>408</v>
      </c>
      <c r="E4689">
        <v>17.39</v>
      </c>
      <c r="F4689">
        <v>17.39</v>
      </c>
      <c r="G4689">
        <v>17.39</v>
      </c>
      <c r="H4689">
        <v>17.39</v>
      </c>
    </row>
    <row r="4690" spans="1:16" x14ac:dyDescent="0.2">
      <c r="A4690">
        <f t="shared" si="506"/>
        <v>3821</v>
      </c>
      <c r="B4690">
        <f t="shared" si="507"/>
        <v>92</v>
      </c>
      <c r="C4690" s="10" t="str">
        <f>IF(B4690=B4689," ",(LOOKUP(B4690,'Co List'!$A$3:$A$362,'Co List'!$B$3:$B$362)))</f>
        <v xml:space="preserve"> </v>
      </c>
      <c r="D4690" s="6" t="s">
        <v>409</v>
      </c>
      <c r="E4690">
        <v>61.11</v>
      </c>
      <c r="F4690">
        <v>56.02</v>
      </c>
      <c r="G4690">
        <v>60.15</v>
      </c>
      <c r="H4690">
        <v>62.89</v>
      </c>
    </row>
    <row r="4691" spans="1:16" x14ac:dyDescent="0.2">
      <c r="A4691">
        <f t="shared" si="506"/>
        <v>3822</v>
      </c>
      <c r="B4691">
        <f t="shared" si="507"/>
        <v>92</v>
      </c>
      <c r="C4691" s="10" t="str">
        <f>IF(B4691=B4690," ",(LOOKUP(B4691,'Co List'!$A$3:$A$362,'Co List'!$B$3:$B$362)))</f>
        <v xml:space="preserve"> </v>
      </c>
      <c r="D4691" s="6" t="s">
        <v>410</v>
      </c>
      <c r="E4691">
        <v>232.35106639999998</v>
      </c>
      <c r="F4691">
        <v>256.56551960000002</v>
      </c>
      <c r="G4691">
        <v>271.14331820000001</v>
      </c>
      <c r="H4691">
        <v>263.57159780000001</v>
      </c>
    </row>
    <row r="4692" spans="1:16" x14ac:dyDescent="0.2">
      <c r="A4692">
        <f t="shared" si="506"/>
        <v>3823</v>
      </c>
      <c r="B4692">
        <f t="shared" si="507"/>
        <v>92</v>
      </c>
      <c r="C4692" s="10" t="str">
        <f>IF(B4692=B4691," ",(LOOKUP(B4692,'Co List'!$A$3:$A$362,'Co List'!$B$3:$B$362)))</f>
        <v xml:space="preserve"> </v>
      </c>
      <c r="D4692" s="6" t="s">
        <v>411</v>
      </c>
      <c r="E4692">
        <v>196.98224399999998</v>
      </c>
      <c r="F4692">
        <v>231.98676099999997</v>
      </c>
      <c r="G4692">
        <v>249.0139484</v>
      </c>
      <c r="H4692">
        <v>239.25360860000001</v>
      </c>
    </row>
    <row r="4693" spans="1:16" x14ac:dyDescent="0.2">
      <c r="A4693">
        <f t="shared" si="506"/>
        <v>3824</v>
      </c>
      <c r="B4693">
        <f t="shared" si="507"/>
        <v>92</v>
      </c>
      <c r="C4693" s="10" t="str">
        <f>IF(B4693=B4692," ",(LOOKUP(B4693,'Co List'!$A$3:$A$362,'Co List'!$B$3:$B$362)))</f>
        <v xml:space="preserve"> </v>
      </c>
      <c r="D4693" s="6" t="s">
        <v>412</v>
      </c>
      <c r="E4693">
        <v>135.87224399999997</v>
      </c>
      <c r="F4693">
        <v>175.96676099999996</v>
      </c>
      <c r="G4693">
        <v>188.8639484</v>
      </c>
      <c r="H4693">
        <v>176.36360860000002</v>
      </c>
    </row>
    <row r="4694" spans="1:16" ht="13.5" thickBot="1" x14ac:dyDescent="0.25">
      <c r="A4694">
        <f t="shared" si="506"/>
        <v>3825</v>
      </c>
      <c r="B4694">
        <f t="shared" si="507"/>
        <v>92</v>
      </c>
      <c r="C4694" s="10" t="str">
        <f>IF(B4694=B4693," ",(LOOKUP(B4694,'Co List'!$A$3:$A$362,'Co List'!$B$3:$B$362)))</f>
        <v xml:space="preserve"> </v>
      </c>
      <c r="D4694" s="9" t="s">
        <v>413</v>
      </c>
      <c r="E4694">
        <v>12</v>
      </c>
      <c r="F4694">
        <v>12</v>
      </c>
      <c r="G4694">
        <v>12</v>
      </c>
      <c r="H4694">
        <v>12</v>
      </c>
    </row>
    <row r="4695" spans="1:16" ht="15" x14ac:dyDescent="0.25">
      <c r="A4695">
        <f t="shared" si="506"/>
        <v>3826</v>
      </c>
      <c r="B4695">
        <f t="shared" si="507"/>
        <v>93</v>
      </c>
      <c r="C4695" s="10" t="str">
        <f>IF(B4695=B4694," ",(LOOKUP(B4695,'Co List'!$A$3:$A$362,'Co List'!$B$3:$B$362)))</f>
        <v>DECCAN CEMENTS LTD.</v>
      </c>
      <c r="D4695" s="4" t="s">
        <v>362</v>
      </c>
      <c r="E4695">
        <v>100</v>
      </c>
      <c r="F4695">
        <v>100</v>
      </c>
      <c r="G4695">
        <v>100</v>
      </c>
      <c r="H4695">
        <v>100</v>
      </c>
      <c r="J4695">
        <f t="shared" ref="J4695" si="508">COUNTIF(E4737:H4737,0)</f>
        <v>0</v>
      </c>
      <c r="K4695">
        <f>SUM(E4695:H4695)/(4-J4695)</f>
        <v>100</v>
      </c>
      <c r="L4695">
        <f>SUM(E4705:H4705)/(4-J4695)</f>
        <v>448541.1391874291</v>
      </c>
      <c r="M4695">
        <f>E4705</f>
        <v>460350.33338051796</v>
      </c>
      <c r="N4695">
        <f t="shared" ref="N4695" si="509">F4705</f>
        <v>362633.69680080272</v>
      </c>
      <c r="O4695">
        <f t="shared" ref="O4695" si="510">G4705</f>
        <v>464610.17060369055</v>
      </c>
      <c r="P4695">
        <f t="shared" ref="P4695" si="511">H4705</f>
        <v>506570.35596470535</v>
      </c>
    </row>
    <row r="4696" spans="1:16" x14ac:dyDescent="0.2">
      <c r="A4696">
        <f t="shared" si="506"/>
        <v>3827</v>
      </c>
      <c r="B4696">
        <f t="shared" si="507"/>
        <v>93</v>
      </c>
      <c r="C4696" s="10" t="str">
        <f>IF(B4696=B4695," ",(LOOKUP(B4696,'Co List'!$A$3:$A$362,'Co List'!$B$3:$B$362)))</f>
        <v xml:space="preserve"> </v>
      </c>
      <c r="D4696" s="6" t="s">
        <v>364</v>
      </c>
      <c r="E4696">
        <v>4.0517799999999999</v>
      </c>
      <c r="F4696">
        <v>4.0517799999999999</v>
      </c>
      <c r="G4696">
        <v>4.0517799999999999</v>
      </c>
      <c r="H4696">
        <v>4.0517799999999999</v>
      </c>
    </row>
    <row r="4697" spans="1:16" x14ac:dyDescent="0.2">
      <c r="A4697">
        <f t="shared" si="506"/>
        <v>3828</v>
      </c>
      <c r="B4697">
        <f t="shared" si="507"/>
        <v>93</v>
      </c>
      <c r="C4697" s="10" t="str">
        <f>IF(B4697=B4696," ",(LOOKUP(B4697,'Co List'!$A$3:$A$362,'Co List'!$B$3:$B$362)))</f>
        <v xml:space="preserve"> </v>
      </c>
      <c r="D4697" s="6" t="s">
        <v>365</v>
      </c>
      <c r="E4697">
        <v>1.0854389452157223</v>
      </c>
      <c r="F4697">
        <v>0.98767485584434511</v>
      </c>
      <c r="G4697">
        <v>1.0137620583175828</v>
      </c>
      <c r="H4697">
        <v>1.3321749895655353</v>
      </c>
    </row>
    <row r="4698" spans="1:16" x14ac:dyDescent="0.2">
      <c r="A4698">
        <f t="shared" si="506"/>
        <v>3829</v>
      </c>
      <c r="B4698">
        <f t="shared" si="507"/>
        <v>93</v>
      </c>
      <c r="C4698" s="10" t="str">
        <f>IF(B4698=B4697," ",(LOOKUP(B4698,'Co List'!$A$3:$A$362,'Co List'!$B$3:$B$362)))</f>
        <v xml:space="preserve"> </v>
      </c>
      <c r="D4698" s="7" t="s">
        <v>366</v>
      </c>
      <c r="E4698">
        <v>155.41350169829445</v>
      </c>
      <c r="F4698">
        <v>107.14542673978511</v>
      </c>
      <c r="G4698">
        <v>91.137560682573309</v>
      </c>
      <c r="H4698">
        <v>101.48863163936078</v>
      </c>
    </row>
    <row r="4699" spans="1:16" x14ac:dyDescent="0.2">
      <c r="A4699">
        <f t="shared" si="506"/>
        <v>3830</v>
      </c>
      <c r="B4699">
        <f t="shared" si="507"/>
        <v>93</v>
      </c>
      <c r="C4699" s="10" t="str">
        <f>IF(B4699=B4698," ",(LOOKUP(B4699,'Co List'!$A$3:$A$362,'Co List'!$B$3:$B$362)))</f>
        <v xml:space="preserve"> </v>
      </c>
      <c r="D4699" s="6" t="s">
        <v>367</v>
      </c>
      <c r="E4699">
        <v>10607150.538721614</v>
      </c>
      <c r="F4699">
        <v>18222798.834211193</v>
      </c>
      <c r="G4699">
        <v>972801.86474809586</v>
      </c>
      <c r="H4699">
        <v>6929827.0309809223</v>
      </c>
    </row>
    <row r="4700" spans="1:16" x14ac:dyDescent="0.2">
      <c r="A4700">
        <f t="shared" si="506"/>
        <v>3831</v>
      </c>
      <c r="B4700">
        <f t="shared" si="507"/>
        <v>93</v>
      </c>
      <c r="C4700" s="10" t="str">
        <f>IF(B4700=B4699," ",(LOOKUP(B4700,'Co List'!$A$3:$A$362,'Co List'!$B$3:$B$362)))</f>
        <v xml:space="preserve"> </v>
      </c>
      <c r="D4700" s="6" t="s">
        <v>368</v>
      </c>
      <c r="E4700">
        <v>6.5764333340073993</v>
      </c>
      <c r="F4700">
        <v>5.1776706473743213</v>
      </c>
      <c r="G4700">
        <v>6.6336870071060074</v>
      </c>
      <c r="H4700">
        <v>7.2327929975828171</v>
      </c>
    </row>
    <row r="4701" spans="1:16" x14ac:dyDescent="0.2">
      <c r="A4701">
        <f t="shared" si="506"/>
        <v>3832</v>
      </c>
      <c r="B4701">
        <f t="shared" si="507"/>
        <v>93</v>
      </c>
      <c r="C4701" s="10" t="str">
        <f>IF(B4701=B4700," ",(LOOKUP(B4701,'Co List'!$A$3:$A$362,'Co List'!$B$3:$B$362)))</f>
        <v xml:space="preserve"> </v>
      </c>
      <c r="D4701" s="6" t="s">
        <v>369</v>
      </c>
      <c r="E4701">
        <v>599.96133634890907</v>
      </c>
      <c r="F4701">
        <v>525.25158864542686</v>
      </c>
      <c r="G4701">
        <v>390.231959183345</v>
      </c>
      <c r="H4701">
        <v>745.83385742742246</v>
      </c>
    </row>
    <row r="4702" spans="1:16" x14ac:dyDescent="0.2">
      <c r="A4702">
        <f t="shared" si="506"/>
        <v>3833</v>
      </c>
      <c r="B4702">
        <f t="shared" si="507"/>
        <v>93</v>
      </c>
      <c r="C4702" s="10" t="str">
        <f>IF(B4702=B4701," ",(LOOKUP(B4702,'Co List'!$A$3:$A$362,'Co List'!$B$3:$B$362)))</f>
        <v xml:space="preserve"> </v>
      </c>
      <c r="D4702" s="6" t="s">
        <v>370</v>
      </c>
      <c r="E4702">
        <v>0</v>
      </c>
      <c r="F4702">
        <v>0</v>
      </c>
      <c r="G4702">
        <v>0</v>
      </c>
      <c r="H4702">
        <v>0</v>
      </c>
    </row>
    <row r="4703" spans="1:16" x14ac:dyDescent="0.2">
      <c r="A4703">
        <f t="shared" si="506"/>
        <v>3834</v>
      </c>
      <c r="B4703">
        <f t="shared" si="507"/>
        <v>93</v>
      </c>
      <c r="C4703" s="10" t="str">
        <f>IF(B4703=B4702," ",(LOOKUP(B4703,'Co List'!$A$3:$A$362,'Co List'!$B$3:$B$362)))</f>
        <v xml:space="preserve"> </v>
      </c>
      <c r="D4703" s="6" t="s">
        <v>371</v>
      </c>
      <c r="E4703">
        <v>26.90736001873174</v>
      </c>
      <c r="F4703">
        <v>29.053626518155003</v>
      </c>
      <c r="G4703">
        <v>27.665977749755832</v>
      </c>
      <c r="H4703">
        <v>35.716002669226448</v>
      </c>
    </row>
    <row r="4704" spans="1:16" x14ac:dyDescent="0.2">
      <c r="A4704">
        <f t="shared" si="506"/>
        <v>3835</v>
      </c>
      <c r="B4704">
        <f t="shared" si="507"/>
        <v>93</v>
      </c>
      <c r="C4704" s="10" t="str">
        <f>IF(B4704=B4703," ",(LOOKUP(B4704,'Co List'!$A$3:$A$362,'Co List'!$B$3:$B$362)))</f>
        <v xml:space="preserve"> </v>
      </c>
      <c r="D4704" s="6" t="s">
        <v>372</v>
      </c>
      <c r="E4704">
        <v>73.092639981268277</v>
      </c>
      <c r="F4704">
        <v>70.946373481844986</v>
      </c>
      <c r="G4704">
        <v>72.334022250244175</v>
      </c>
      <c r="H4704">
        <v>64.283997330773559</v>
      </c>
    </row>
    <row r="4705" spans="1:8" x14ac:dyDescent="0.2">
      <c r="A4705">
        <f t="shared" si="506"/>
        <v>3836</v>
      </c>
      <c r="B4705">
        <f t="shared" si="507"/>
        <v>93</v>
      </c>
      <c r="C4705" s="10" t="str">
        <f>IF(B4705=B4704," ",(LOOKUP(B4705,'Co List'!$A$3:$A$362,'Co List'!$B$3:$B$362)))</f>
        <v xml:space="preserve"> </v>
      </c>
      <c r="D4705" s="6" t="s">
        <v>373</v>
      </c>
      <c r="E4705">
        <v>460350.33338051796</v>
      </c>
      <c r="F4705">
        <v>362633.69680080272</v>
      </c>
      <c r="G4705">
        <v>464610.17060369055</v>
      </c>
      <c r="H4705">
        <v>506570.35596470535</v>
      </c>
    </row>
    <row r="4706" spans="1:8" x14ac:dyDescent="0.2">
      <c r="A4706">
        <f t="shared" si="506"/>
        <v>3837</v>
      </c>
      <c r="B4706">
        <f t="shared" si="507"/>
        <v>93</v>
      </c>
      <c r="C4706" s="10" t="str">
        <f>IF(B4706=B4705," ",(LOOKUP(B4706,'Co List'!$A$3:$A$362,'Co List'!$B$3:$B$362)))</f>
        <v xml:space="preserve"> </v>
      </c>
      <c r="D4706" s="6" t="s">
        <v>374</v>
      </c>
      <c r="E4706">
        <v>457388.24353080551</v>
      </c>
      <c r="F4706">
        <v>360431.76160339941</v>
      </c>
      <c r="G4706">
        <v>461707.19891464897</v>
      </c>
      <c r="H4706">
        <v>503002.99352286255</v>
      </c>
    </row>
    <row r="4707" spans="1:8" x14ac:dyDescent="0.2">
      <c r="A4707">
        <f t="shared" si="506"/>
        <v>3838</v>
      </c>
      <c r="B4707">
        <f t="shared" si="507"/>
        <v>93</v>
      </c>
      <c r="C4707" s="10" t="str">
        <f>IF(B4707=B4706," ",(LOOKUP(B4707,'Co List'!$A$3:$A$362,'Co List'!$B$3:$B$362)))</f>
        <v xml:space="preserve"> </v>
      </c>
      <c r="D4707" s="6" t="s">
        <v>375</v>
      </c>
      <c r="E4707">
        <v>1062.5574249161516</v>
      </c>
      <c r="F4707">
        <v>789.90596857207254</v>
      </c>
      <c r="G4707">
        <v>1041.287166064333</v>
      </c>
      <c r="H4707">
        <v>1279.5664377997196</v>
      </c>
    </row>
    <row r="4708" spans="1:8" x14ac:dyDescent="0.2">
      <c r="A4708">
        <f t="shared" si="506"/>
        <v>3839</v>
      </c>
      <c r="B4708">
        <f t="shared" si="507"/>
        <v>93</v>
      </c>
      <c r="C4708" s="10" t="str">
        <f>IF(B4708=B4707," ",(LOOKUP(B4708,'Co List'!$A$3:$A$362,'Co List'!$B$3:$B$362)))</f>
        <v xml:space="preserve"> </v>
      </c>
      <c r="D4708" s="6" t="s">
        <v>376</v>
      </c>
      <c r="E4708">
        <v>1899.5324247963438</v>
      </c>
      <c r="F4708">
        <v>1412.029228831208</v>
      </c>
      <c r="G4708">
        <v>1861.6845229773503</v>
      </c>
      <c r="H4708">
        <v>2287.796004043078</v>
      </c>
    </row>
    <row r="4709" spans="1:8" x14ac:dyDescent="0.2">
      <c r="A4709">
        <f t="shared" si="506"/>
        <v>3840</v>
      </c>
      <c r="B4709">
        <f t="shared" si="507"/>
        <v>93</v>
      </c>
      <c r="C4709" s="10" t="str">
        <f>IF(B4709=B4708," ",(LOOKUP(B4709,'Co List'!$A$3:$A$362,'Co List'!$B$3:$B$362)))</f>
        <v xml:space="preserve"> </v>
      </c>
      <c r="D4709" s="6" t="s">
        <v>377</v>
      </c>
      <c r="E4709">
        <v>123868.12155012778</v>
      </c>
      <c r="F4709">
        <v>105358.23989748383</v>
      </c>
      <c r="G4709">
        <v>128538.94642231961</v>
      </c>
      <c r="H4709">
        <v>180926.68185786408</v>
      </c>
    </row>
    <row r="4710" spans="1:8" ht="15" x14ac:dyDescent="0.25">
      <c r="A4710">
        <f t="shared" si="506"/>
        <v>3841</v>
      </c>
      <c r="B4710">
        <f t="shared" si="507"/>
        <v>93</v>
      </c>
      <c r="C4710" s="10" t="str">
        <f>IF(B4710=B4709," ",(LOOKUP(B4710,'Co List'!$A$3:$A$362,'Co List'!$B$3:$B$362)))</f>
        <v xml:space="preserve"> </v>
      </c>
      <c r="D4710" s="8" t="s">
        <v>378</v>
      </c>
      <c r="E4710">
        <v>48976.649999999987</v>
      </c>
      <c r="F4710">
        <v>56824.7</v>
      </c>
      <c r="G4710">
        <v>61457.760000000002</v>
      </c>
      <c r="H4710">
        <v>11156.340000000002</v>
      </c>
    </row>
    <row r="4711" spans="1:8" ht="15" x14ac:dyDescent="0.25">
      <c r="A4711">
        <f t="shared" si="506"/>
        <v>3842</v>
      </c>
      <c r="B4711">
        <f t="shared" si="507"/>
        <v>93</v>
      </c>
      <c r="C4711" s="10" t="str">
        <f>IF(B4711=B4710," ",(LOOKUP(B4711,'Co List'!$A$3:$A$362,'Co List'!$B$3:$B$362)))</f>
        <v xml:space="preserve"> </v>
      </c>
      <c r="D4711" s="8" t="s">
        <v>379</v>
      </c>
      <c r="E4711">
        <v>78.84676392087016</v>
      </c>
      <c r="F4711">
        <v>82.634090587272155</v>
      </c>
      <c r="G4711">
        <v>27.021753354070345</v>
      </c>
      <c r="H4711">
        <v>4.9513544157555796</v>
      </c>
    </row>
    <row r="4712" spans="1:8" ht="15" x14ac:dyDescent="0.25">
      <c r="A4712">
        <f t="shared" si="506"/>
        <v>3843</v>
      </c>
      <c r="B4712">
        <f t="shared" si="507"/>
        <v>93</v>
      </c>
      <c r="C4712" s="10" t="str">
        <f>IF(B4712=B4711," ",(LOOKUP(B4712,'Co List'!$A$3:$A$362,'Co List'!$B$3:$B$362)))</f>
        <v xml:space="preserve"> </v>
      </c>
      <c r="D4712" s="8" t="s">
        <v>380</v>
      </c>
      <c r="E4712">
        <v>74812.624786206914</v>
      </c>
      <c r="F4712">
        <v>48450.905806896561</v>
      </c>
      <c r="G4712">
        <v>67054.164668965546</v>
      </c>
      <c r="H4712">
        <v>169765.39050344832</v>
      </c>
    </row>
    <row r="4713" spans="1:8" ht="15" x14ac:dyDescent="0.25">
      <c r="A4713">
        <f t="shared" si="506"/>
        <v>3844</v>
      </c>
      <c r="B4713">
        <f t="shared" si="507"/>
        <v>93</v>
      </c>
      <c r="C4713" s="10" t="str">
        <f>IF(B4713=B4712," ",(LOOKUP(B4713,'Co List'!$A$3:$A$362,'Co List'!$B$3:$B$362)))</f>
        <v xml:space="preserve"> </v>
      </c>
      <c r="D4713" s="8" t="s">
        <v>381</v>
      </c>
      <c r="E4713">
        <v>336482.21183039021</v>
      </c>
      <c r="F4713">
        <v>257275.45690331885</v>
      </c>
      <c r="G4713">
        <v>336071.22418137098</v>
      </c>
      <c r="H4713">
        <v>325643.67410684127</v>
      </c>
    </row>
    <row r="4714" spans="1:8" ht="15" x14ac:dyDescent="0.25">
      <c r="A4714">
        <f t="shared" si="506"/>
        <v>3845</v>
      </c>
      <c r="B4714">
        <f t="shared" si="507"/>
        <v>93</v>
      </c>
      <c r="C4714" s="10" t="str">
        <f>IF(B4714=B4713," ",(LOOKUP(B4714,'Co List'!$A$3:$A$362,'Co List'!$B$3:$B$362)))</f>
        <v xml:space="preserve"> </v>
      </c>
      <c r="D4714" s="8" t="s">
        <v>382</v>
      </c>
      <c r="E4714">
        <v>336482.21183039021</v>
      </c>
      <c r="F4714">
        <v>257275.45690331885</v>
      </c>
      <c r="G4714">
        <v>336071.22418137098</v>
      </c>
      <c r="H4714">
        <v>325643.67410684127</v>
      </c>
    </row>
    <row r="4715" spans="1:8" ht="15" x14ac:dyDescent="0.25">
      <c r="A4715">
        <f t="shared" si="506"/>
        <v>3846</v>
      </c>
      <c r="B4715">
        <f t="shared" si="507"/>
        <v>93</v>
      </c>
      <c r="C4715" s="10" t="str">
        <f>IF(B4715=B4714," ",(LOOKUP(B4715,'Co List'!$A$3:$A$362,'Co List'!$B$3:$B$362)))</f>
        <v xml:space="preserve"> </v>
      </c>
      <c r="D4715" s="8" t="s">
        <v>383</v>
      </c>
      <c r="E4715">
        <v>0</v>
      </c>
      <c r="F4715">
        <v>0</v>
      </c>
      <c r="G4715">
        <v>0</v>
      </c>
      <c r="H4715">
        <v>0</v>
      </c>
    </row>
    <row r="4716" spans="1:8" x14ac:dyDescent="0.2">
      <c r="A4716">
        <f t="shared" si="506"/>
        <v>3847</v>
      </c>
      <c r="B4716">
        <f t="shared" si="507"/>
        <v>93</v>
      </c>
      <c r="C4716" s="10" t="str">
        <f>IF(B4716=B4715," ",(LOOKUP(B4716,'Co List'!$A$3:$A$362,'Co List'!$B$3:$B$362)))</f>
        <v xml:space="preserve"> </v>
      </c>
      <c r="D4716" s="6" t="s">
        <v>384</v>
      </c>
      <c r="E4716">
        <v>0</v>
      </c>
      <c r="F4716">
        <v>0</v>
      </c>
      <c r="G4716">
        <v>0</v>
      </c>
      <c r="H4716">
        <v>0</v>
      </c>
    </row>
    <row r="4717" spans="1:8" x14ac:dyDescent="0.2">
      <c r="A4717">
        <f t="shared" si="506"/>
        <v>3848</v>
      </c>
      <c r="B4717">
        <f t="shared" si="507"/>
        <v>93</v>
      </c>
      <c r="C4717" s="10" t="str">
        <f>IF(B4717=B4716," ",(LOOKUP(B4717,'Co List'!$A$3:$A$362,'Co List'!$B$3:$B$362)))</f>
        <v xml:space="preserve"> </v>
      </c>
      <c r="D4717" s="6" t="s">
        <v>385</v>
      </c>
      <c r="E4717">
        <v>83045.528590000002</v>
      </c>
      <c r="F4717">
        <v>63496.896895517246</v>
      </c>
      <c r="G4717">
        <v>82944.094738947082</v>
      </c>
      <c r="H4717">
        <v>80370.522117894172</v>
      </c>
    </row>
    <row r="4718" spans="1:8" x14ac:dyDescent="0.2">
      <c r="A4718">
        <f t="shared" si="506"/>
        <v>3849</v>
      </c>
      <c r="B4718">
        <f t="shared" si="507"/>
        <v>93</v>
      </c>
      <c r="C4718" s="10" t="str">
        <f>IF(B4718=B4717," ",(LOOKUP(B4718,'Co List'!$A$3:$A$362,'Co List'!$B$3:$B$362)))</f>
        <v xml:space="preserve"> </v>
      </c>
      <c r="D4718" s="6" t="s">
        <v>386</v>
      </c>
      <c r="E4718">
        <v>83045.528590000002</v>
      </c>
      <c r="F4718">
        <v>63496.896895517246</v>
      </c>
      <c r="G4718">
        <v>82944.094738947082</v>
      </c>
      <c r="H4718">
        <v>80370.522117894172</v>
      </c>
    </row>
    <row r="4719" spans="1:8" x14ac:dyDescent="0.2">
      <c r="A4719">
        <f t="shared" si="506"/>
        <v>3850</v>
      </c>
      <c r="B4719">
        <f t="shared" si="507"/>
        <v>93</v>
      </c>
      <c r="C4719" s="10" t="str">
        <f>IF(B4719=B4718," ",(LOOKUP(B4719,'Co List'!$A$3:$A$362,'Co List'!$B$3:$B$362)))</f>
        <v xml:space="preserve"> </v>
      </c>
      <c r="D4719" s="6" t="s">
        <v>387</v>
      </c>
      <c r="E4719">
        <v>0</v>
      </c>
      <c r="F4719">
        <v>0</v>
      </c>
      <c r="G4719">
        <v>0</v>
      </c>
      <c r="H4719">
        <v>0</v>
      </c>
    </row>
    <row r="4720" spans="1:8" x14ac:dyDescent="0.2">
      <c r="A4720">
        <f t="shared" si="506"/>
        <v>3851</v>
      </c>
      <c r="B4720">
        <f t="shared" si="507"/>
        <v>93</v>
      </c>
      <c r="C4720" s="10" t="str">
        <f>IF(B4720=B4719," ",(LOOKUP(B4720,'Co List'!$A$3:$A$362,'Co List'!$B$3:$B$362)))</f>
        <v xml:space="preserve"> </v>
      </c>
      <c r="D4720" s="6" t="s">
        <v>388</v>
      </c>
      <c r="E4720">
        <v>0</v>
      </c>
      <c r="F4720">
        <v>0</v>
      </c>
      <c r="G4720">
        <v>0</v>
      </c>
      <c r="H4720">
        <v>0</v>
      </c>
    </row>
    <row r="4721" spans="1:8" x14ac:dyDescent="0.2">
      <c r="A4721">
        <f t="shared" si="506"/>
        <v>3852</v>
      </c>
      <c r="B4721">
        <f t="shared" si="507"/>
        <v>93</v>
      </c>
      <c r="C4721" s="10" t="str">
        <f>IF(B4721=B4720," ",(LOOKUP(B4721,'Co List'!$A$3:$A$362,'Co List'!$B$3:$B$362)))</f>
        <v xml:space="preserve"> </v>
      </c>
      <c r="D4721" s="6" t="s">
        <v>389</v>
      </c>
      <c r="E4721">
        <v>0</v>
      </c>
      <c r="F4721">
        <v>0</v>
      </c>
      <c r="G4721">
        <v>0</v>
      </c>
      <c r="H4721">
        <v>0</v>
      </c>
    </row>
    <row r="4722" spans="1:8" x14ac:dyDescent="0.2">
      <c r="A4722">
        <f t="shared" si="506"/>
        <v>3853</v>
      </c>
      <c r="B4722">
        <f t="shared" si="507"/>
        <v>93</v>
      </c>
      <c r="C4722" s="10" t="str">
        <f>IF(B4722=B4721," ",(LOOKUP(B4722,'Co List'!$A$3:$A$362,'Co List'!$B$3:$B$362)))</f>
        <v xml:space="preserve"> </v>
      </c>
      <c r="D4722" s="6" t="s">
        <v>390</v>
      </c>
      <c r="E4722">
        <v>0</v>
      </c>
      <c r="F4722">
        <v>0</v>
      </c>
      <c r="G4722">
        <v>0</v>
      </c>
      <c r="H4722">
        <v>0</v>
      </c>
    </row>
    <row r="4723" spans="1:8" x14ac:dyDescent="0.2">
      <c r="A4723">
        <f t="shared" si="506"/>
        <v>3854</v>
      </c>
      <c r="B4723">
        <f t="shared" si="507"/>
        <v>93</v>
      </c>
      <c r="C4723" s="10" t="str">
        <f>IF(B4723=B4722," ",(LOOKUP(B4723,'Co List'!$A$3:$A$362,'Co List'!$B$3:$B$362)))</f>
        <v xml:space="preserve"> </v>
      </c>
      <c r="D4723" s="6" t="s">
        <v>391</v>
      </c>
      <c r="E4723">
        <v>0</v>
      </c>
      <c r="F4723">
        <v>0</v>
      </c>
      <c r="G4723">
        <v>0</v>
      </c>
      <c r="H4723">
        <v>0</v>
      </c>
    </row>
    <row r="4724" spans="1:8" x14ac:dyDescent="0.2">
      <c r="A4724">
        <f t="shared" si="506"/>
        <v>3855</v>
      </c>
      <c r="B4724">
        <f t="shared" si="507"/>
        <v>93</v>
      </c>
      <c r="C4724" s="10" t="str">
        <f>IF(B4724=B4723," ",(LOOKUP(B4724,'Co List'!$A$3:$A$362,'Co List'!$B$3:$B$362)))</f>
        <v xml:space="preserve"> </v>
      </c>
      <c r="D4724" s="6" t="s">
        <v>392</v>
      </c>
      <c r="E4724">
        <v>0</v>
      </c>
      <c r="F4724">
        <v>0</v>
      </c>
      <c r="G4724">
        <v>0</v>
      </c>
      <c r="H4724">
        <v>0</v>
      </c>
    </row>
    <row r="4725" spans="1:8" x14ac:dyDescent="0.2">
      <c r="A4725">
        <f t="shared" si="506"/>
        <v>3856</v>
      </c>
      <c r="B4725">
        <f t="shared" si="507"/>
        <v>93</v>
      </c>
      <c r="C4725" s="10" t="str">
        <f>IF(B4725=B4724," ",(LOOKUP(B4725,'Co List'!$A$3:$A$362,'Co List'!$B$3:$B$362)))</f>
        <v xml:space="preserve"> </v>
      </c>
      <c r="D4725" s="6" t="s">
        <v>393</v>
      </c>
      <c r="E4725">
        <v>0</v>
      </c>
      <c r="F4725">
        <v>0</v>
      </c>
      <c r="G4725">
        <v>0</v>
      </c>
      <c r="H4725">
        <v>0</v>
      </c>
    </row>
    <row r="4726" spans="1:8" ht="15" x14ac:dyDescent="0.25">
      <c r="A4726">
        <f t="shared" si="506"/>
        <v>3857</v>
      </c>
      <c r="B4726">
        <f t="shared" si="507"/>
        <v>93</v>
      </c>
      <c r="C4726" s="10" t="str">
        <f>IF(B4726=B4725," ",(LOOKUP(B4726,'Co List'!$A$3:$A$362,'Co List'!$B$3:$B$362)))</f>
        <v xml:space="preserve"> </v>
      </c>
      <c r="D4726" s="8" t="s">
        <v>394</v>
      </c>
      <c r="E4726">
        <v>0</v>
      </c>
      <c r="F4726">
        <v>0</v>
      </c>
      <c r="G4726">
        <v>0</v>
      </c>
      <c r="H4726">
        <v>0</v>
      </c>
    </row>
    <row r="4727" spans="1:8" ht="15" x14ac:dyDescent="0.25">
      <c r="A4727">
        <f t="shared" si="506"/>
        <v>3858</v>
      </c>
      <c r="B4727">
        <f t="shared" si="507"/>
        <v>93</v>
      </c>
      <c r="C4727" s="10" t="str">
        <f>IF(B4727=B4726," ",(LOOKUP(B4727,'Co List'!$A$3:$A$362,'Co List'!$B$3:$B$362)))</f>
        <v xml:space="preserve"> </v>
      </c>
      <c r="D4727" s="8" t="s">
        <v>395</v>
      </c>
      <c r="E4727">
        <v>73.786467989000002</v>
      </c>
      <c r="F4727">
        <v>85.307481346781216</v>
      </c>
      <c r="G4727">
        <v>111.434608</v>
      </c>
      <c r="H4727">
        <v>114.39304199999999</v>
      </c>
    </row>
    <row r="4728" spans="1:8" ht="15" x14ac:dyDescent="0.25">
      <c r="A4728">
        <f t="shared" si="506"/>
        <v>3859</v>
      </c>
      <c r="B4728">
        <f t="shared" si="507"/>
        <v>93</v>
      </c>
      <c r="C4728" s="10" t="str">
        <f>IF(B4728=B4727," ",(LOOKUP(B4728,'Co List'!$A$3:$A$362,'Co List'!$B$3:$B$362)))</f>
        <v xml:space="preserve"> </v>
      </c>
      <c r="D4728" s="8" t="s">
        <v>396</v>
      </c>
      <c r="E4728">
        <v>114118</v>
      </c>
      <c r="F4728">
        <v>106673</v>
      </c>
      <c r="G4728">
        <v>126794</v>
      </c>
      <c r="H4728">
        <v>135813</v>
      </c>
    </row>
    <row r="4729" spans="1:8" x14ac:dyDescent="0.2">
      <c r="A4729">
        <f t="shared" si="506"/>
        <v>3860</v>
      </c>
      <c r="B4729">
        <f t="shared" si="507"/>
        <v>93</v>
      </c>
      <c r="C4729" s="10" t="str">
        <f>IF(B4729=B4728," ",(LOOKUP(B4729,'Co List'!$A$3:$A$362,'Co List'!$B$3:$B$362)))</f>
        <v xml:space="preserve"> </v>
      </c>
      <c r="D4729" s="6" t="s">
        <v>397</v>
      </c>
      <c r="E4729">
        <v>60465</v>
      </c>
      <c r="F4729">
        <v>71930</v>
      </c>
      <c r="G4729">
        <v>78792</v>
      </c>
      <c r="H4729">
        <v>14303</v>
      </c>
    </row>
    <row r="4730" spans="1:8" x14ac:dyDescent="0.2">
      <c r="A4730">
        <f t="shared" si="506"/>
        <v>3861</v>
      </c>
      <c r="B4730">
        <f t="shared" si="507"/>
        <v>93</v>
      </c>
      <c r="C4730" s="10" t="str">
        <f>IF(B4730=B4729," ",(LOOKUP(B4730,'Co List'!$A$3:$A$362,'Co List'!$B$3:$B$362)))</f>
        <v xml:space="preserve"> </v>
      </c>
      <c r="D4730" s="6" t="s">
        <v>398</v>
      </c>
      <c r="E4730">
        <v>107</v>
      </c>
      <c r="F4730">
        <v>65</v>
      </c>
      <c r="G4730">
        <v>9</v>
      </c>
      <c r="H4730">
        <v>3</v>
      </c>
    </row>
    <row r="4731" spans="1:8" x14ac:dyDescent="0.2">
      <c r="A4731">
        <f t="shared" si="506"/>
        <v>3862</v>
      </c>
      <c r="B4731">
        <f t="shared" si="507"/>
        <v>93</v>
      </c>
      <c r="C4731" s="10" t="str">
        <f>IF(B4731=B4730," ",(LOOKUP(B4731,'Co List'!$A$3:$A$362,'Co List'!$B$3:$B$362)))</f>
        <v xml:space="preserve"> </v>
      </c>
      <c r="D4731" s="6" t="s">
        <v>399</v>
      </c>
      <c r="E4731">
        <v>53546</v>
      </c>
      <c r="F4731">
        <v>34678</v>
      </c>
      <c r="G4731">
        <v>47993</v>
      </c>
      <c r="H4731">
        <v>121507</v>
      </c>
    </row>
    <row r="4732" spans="1:8" x14ac:dyDescent="0.2">
      <c r="A4732">
        <f t="shared" si="506"/>
        <v>3863</v>
      </c>
      <c r="B4732">
        <f t="shared" si="507"/>
        <v>93</v>
      </c>
      <c r="C4732" s="10" t="str">
        <f>IF(B4732=B4731," ",(LOOKUP(B4732,'Co List'!$A$3:$A$362,'Co List'!$B$3:$B$362)))</f>
        <v xml:space="preserve"> </v>
      </c>
      <c r="D4732" s="6" t="s">
        <v>400</v>
      </c>
      <c r="E4732">
        <v>0</v>
      </c>
      <c r="F4732">
        <v>0</v>
      </c>
      <c r="G4732">
        <v>0</v>
      </c>
      <c r="H4732">
        <v>0</v>
      </c>
    </row>
    <row r="4733" spans="1:8" x14ac:dyDescent="0.2">
      <c r="A4733">
        <f t="shared" si="506"/>
        <v>3864</v>
      </c>
      <c r="B4733">
        <f t="shared" si="507"/>
        <v>93</v>
      </c>
      <c r="C4733" s="10" t="str">
        <f>IF(B4733=B4732," ",(LOOKUP(B4733,'Co List'!$A$3:$A$362,'Co List'!$B$3:$B$362)))</f>
        <v xml:space="preserve"> </v>
      </c>
      <c r="D4733" s="6" t="s">
        <v>401</v>
      </c>
      <c r="E4733">
        <v>21.344145000000001</v>
      </c>
      <c r="F4733">
        <v>25.60708</v>
      </c>
      <c r="G4733">
        <v>29.783376000000001</v>
      </c>
      <c r="H4733">
        <v>8.5245879999999996</v>
      </c>
    </row>
    <row r="4734" spans="1:8" x14ac:dyDescent="0.2">
      <c r="A4734">
        <f t="shared" si="506"/>
        <v>3865</v>
      </c>
      <c r="B4734">
        <f t="shared" si="507"/>
        <v>93</v>
      </c>
      <c r="C4734" s="10" t="str">
        <f>IF(B4734=B4733," ",(LOOKUP(B4734,'Co List'!$A$3:$A$362,'Co List'!$B$3:$B$362)))</f>
        <v xml:space="preserve"> </v>
      </c>
      <c r="D4734" s="6" t="s">
        <v>402</v>
      </c>
      <c r="E4734">
        <v>0.10753500000000001</v>
      </c>
      <c r="F4734">
        <v>0.13961999999999999</v>
      </c>
      <c r="G4734">
        <v>5.7348000000000003E-2</v>
      </c>
      <c r="H4734">
        <v>1.38E-2</v>
      </c>
    </row>
    <row r="4735" spans="1:8" x14ac:dyDescent="0.2">
      <c r="A4735">
        <f t="shared" si="506"/>
        <v>3866</v>
      </c>
      <c r="B4735">
        <f t="shared" si="507"/>
        <v>93</v>
      </c>
      <c r="C4735" s="10" t="str">
        <f>IF(B4735=B4734," ",(LOOKUP(B4735,'Co List'!$A$3:$A$362,'Co List'!$B$3:$B$362)))</f>
        <v xml:space="preserve"> </v>
      </c>
      <c r="D4735" s="6" t="s">
        <v>403</v>
      </c>
      <c r="E4735">
        <v>18.955284000000002</v>
      </c>
      <c r="F4735">
        <v>11.894554000000003</v>
      </c>
      <c r="G4735">
        <v>22.844667999999999</v>
      </c>
      <c r="H4735">
        <v>61.968569999999993</v>
      </c>
    </row>
    <row r="4736" spans="1:8" x14ac:dyDescent="0.2">
      <c r="A4736">
        <f t="shared" si="506"/>
        <v>3867</v>
      </c>
      <c r="B4736">
        <f t="shared" si="507"/>
        <v>93</v>
      </c>
      <c r="C4736" s="10" t="str">
        <f>IF(B4736=B4735," ",(LOOKUP(B4736,'Co List'!$A$3:$A$362,'Co List'!$B$3:$B$362)))</f>
        <v xml:space="preserve"> </v>
      </c>
      <c r="D4736" s="6" t="s">
        <v>404</v>
      </c>
      <c r="E4736" s="11">
        <v>40.406964000000002</v>
      </c>
      <c r="F4736" s="11">
        <v>37.641254000000004</v>
      </c>
      <c r="G4736" s="11">
        <v>52.685392</v>
      </c>
      <c r="H4736" s="11">
        <v>70.506957999999997</v>
      </c>
    </row>
    <row r="4737" spans="1:16" x14ac:dyDescent="0.2">
      <c r="A4737">
        <f t="shared" si="506"/>
        <v>3868</v>
      </c>
      <c r="B4737">
        <f t="shared" si="507"/>
        <v>93</v>
      </c>
      <c r="C4737" s="10" t="str">
        <f>IF(B4737=B4736," ",(LOOKUP(B4737,'Co List'!$A$3:$A$362,'Co List'!$B$3:$B$362)))</f>
        <v xml:space="preserve"> </v>
      </c>
      <c r="D4737" s="6" t="s">
        <v>405</v>
      </c>
      <c r="E4737">
        <v>296.20999999999998</v>
      </c>
      <c r="F4737">
        <v>338.45</v>
      </c>
      <c r="G4737">
        <v>509.79</v>
      </c>
      <c r="H4737">
        <v>499.14</v>
      </c>
    </row>
    <row r="4738" spans="1:16" x14ac:dyDescent="0.2">
      <c r="A4738">
        <f t="shared" si="506"/>
        <v>3869</v>
      </c>
      <c r="B4738">
        <f t="shared" si="507"/>
        <v>93</v>
      </c>
      <c r="C4738" s="10" t="str">
        <f>IF(B4738=B4737," ",(LOOKUP(B4738,'Co List'!$A$3:$A$362,'Co List'!$B$3:$B$362)))</f>
        <v xml:space="preserve"> </v>
      </c>
      <c r="D4738" s="6" t="s">
        <v>406</v>
      </c>
      <c r="E4738">
        <v>76.73</v>
      </c>
      <c r="F4738">
        <v>69.040000000000006</v>
      </c>
      <c r="G4738">
        <v>119.06</v>
      </c>
      <c r="H4738">
        <v>67.92</v>
      </c>
    </row>
    <row r="4739" spans="1:16" x14ac:dyDescent="0.2">
      <c r="A4739">
        <f t="shared" si="506"/>
        <v>3870</v>
      </c>
      <c r="B4739">
        <f t="shared" si="507"/>
        <v>93</v>
      </c>
      <c r="C4739" s="10" t="str">
        <f>IF(B4739=B4738," ",(LOOKUP(B4739,'Co List'!$A$3:$A$362,'Co List'!$B$3:$B$362)))</f>
        <v xml:space="preserve"> </v>
      </c>
      <c r="D4739" s="6" t="s">
        <v>407</v>
      </c>
      <c r="E4739" s="11">
        <v>4.34</v>
      </c>
      <c r="F4739" s="11">
        <v>1.99</v>
      </c>
      <c r="G4739" s="11">
        <v>47.76</v>
      </c>
      <c r="H4739" s="11">
        <v>7.31</v>
      </c>
    </row>
    <row r="4740" spans="1:16" x14ac:dyDescent="0.2">
      <c r="A4740">
        <f t="shared" si="506"/>
        <v>3871</v>
      </c>
      <c r="B4740">
        <f t="shared" si="507"/>
        <v>93</v>
      </c>
      <c r="C4740" s="10" t="str">
        <f>IF(B4740=B4739," ",(LOOKUP(B4740,'Co List'!$A$3:$A$362,'Co List'!$B$3:$B$362)))</f>
        <v xml:space="preserve"> </v>
      </c>
      <c r="D4740" s="6" t="s">
        <v>408</v>
      </c>
      <c r="E4740">
        <v>7</v>
      </c>
      <c r="F4740">
        <v>7.0038</v>
      </c>
      <c r="G4740">
        <v>7.0038</v>
      </c>
      <c r="H4740">
        <v>7.0038</v>
      </c>
    </row>
    <row r="4741" spans="1:16" x14ac:dyDescent="0.2">
      <c r="A4741">
        <f t="shared" ref="A4741:A4804" si="512">IF(A4740&gt;0,A4740+1,(IF($C$1=C4741,1,0)))</f>
        <v>3872</v>
      </c>
      <c r="B4741">
        <f t="shared" ref="B4741:B4804" si="513">IF(D4741=$D$3,B4740+1,B4740)</f>
        <v>93</v>
      </c>
      <c r="C4741" s="10" t="str">
        <f>IF(B4741=B4740," ",(LOOKUP(B4741,'Co List'!$A$3:$A$362,'Co List'!$B$3:$B$362)))</f>
        <v xml:space="preserve"> </v>
      </c>
      <c r="D4741" s="6" t="s">
        <v>409</v>
      </c>
      <c r="E4741">
        <v>117.12</v>
      </c>
      <c r="F4741">
        <v>111.51</v>
      </c>
      <c r="G4741">
        <v>164.12</v>
      </c>
      <c r="H4741">
        <v>184.9</v>
      </c>
    </row>
    <row r="4742" spans="1:16" x14ac:dyDescent="0.2">
      <c r="A4742">
        <f t="shared" si="512"/>
        <v>3873</v>
      </c>
      <c r="B4742">
        <f t="shared" si="513"/>
        <v>93</v>
      </c>
      <c r="C4742" s="10" t="str">
        <f>IF(B4742=B4741," ",(LOOKUP(B4742,'Co List'!$A$3:$A$362,'Co List'!$B$3:$B$362)))</f>
        <v xml:space="preserve"> </v>
      </c>
      <c r="D4742" s="6" t="s">
        <v>410</v>
      </c>
      <c r="E4742">
        <v>114.193431989</v>
      </c>
      <c r="F4742">
        <v>139.014102767</v>
      </c>
      <c r="G4742">
        <v>169.24076338899999</v>
      </c>
      <c r="H4742">
        <v>198.126685877</v>
      </c>
    </row>
    <row r="4743" spans="1:16" x14ac:dyDescent="0.2">
      <c r="A4743">
        <f t="shared" si="512"/>
        <v>3874</v>
      </c>
      <c r="B4743">
        <f t="shared" si="513"/>
        <v>93</v>
      </c>
      <c r="C4743" s="10" t="str">
        <f>IF(B4743=B4742," ",(LOOKUP(B4743,'Co List'!$A$3:$A$362,'Co List'!$B$3:$B$362)))</f>
        <v xml:space="preserve"> </v>
      </c>
      <c r="D4743" s="6" t="s">
        <v>411</v>
      </c>
      <c r="E4743">
        <v>114.193431989</v>
      </c>
      <c r="F4743">
        <v>122.94873534678122</v>
      </c>
      <c r="G4743">
        <v>164.12</v>
      </c>
      <c r="H4743">
        <v>184.89999999999998</v>
      </c>
    </row>
    <row r="4744" spans="1:16" x14ac:dyDescent="0.2">
      <c r="A4744">
        <f t="shared" si="512"/>
        <v>3875</v>
      </c>
      <c r="B4744">
        <f t="shared" si="513"/>
        <v>93</v>
      </c>
      <c r="C4744" s="10" t="str">
        <f>IF(B4744=B4743," ",(LOOKUP(B4744,'Co List'!$A$3:$A$362,'Co List'!$B$3:$B$362)))</f>
        <v xml:space="preserve"> </v>
      </c>
      <c r="D4744" s="6" t="s">
        <v>412</v>
      </c>
      <c r="E4744">
        <v>-2.9265680110000005</v>
      </c>
      <c r="F4744">
        <v>11.438735346781215</v>
      </c>
      <c r="G4744">
        <v>0</v>
      </c>
      <c r="H4744">
        <v>0</v>
      </c>
    </row>
    <row r="4745" spans="1:16" ht="13.5" thickBot="1" x14ac:dyDescent="0.25">
      <c r="A4745">
        <f t="shared" si="512"/>
        <v>3876</v>
      </c>
      <c r="B4745">
        <f t="shared" si="513"/>
        <v>93</v>
      </c>
      <c r="C4745" s="10" t="str">
        <f>IF(B4745=B4744," ",(LOOKUP(B4745,'Co List'!$A$3:$A$362,'Co List'!$B$3:$B$362)))</f>
        <v xml:space="preserve"> </v>
      </c>
      <c r="D4745" s="9" t="s">
        <v>413</v>
      </c>
      <c r="E4745">
        <v>12</v>
      </c>
      <c r="F4745">
        <v>12</v>
      </c>
      <c r="G4745">
        <v>12</v>
      </c>
      <c r="H4745">
        <v>12</v>
      </c>
    </row>
    <row r="4746" spans="1:16" ht="15" x14ac:dyDescent="0.25">
      <c r="A4746">
        <f t="shared" si="512"/>
        <v>3877</v>
      </c>
      <c r="B4746">
        <f t="shared" si="513"/>
        <v>94</v>
      </c>
      <c r="C4746" s="10" t="str">
        <f>IF(B4746=B4745," ",(LOOKUP(B4746,'Co List'!$A$3:$A$362,'Co List'!$B$3:$B$362)))</f>
        <v>DEEPAK NITRITE</v>
      </c>
      <c r="D4746" s="4" t="s">
        <v>362</v>
      </c>
      <c r="E4746">
        <v>85.70038718538764</v>
      </c>
      <c r="F4746">
        <v>91.799623761320817</v>
      </c>
      <c r="G4746">
        <v>92.313821114337941</v>
      </c>
      <c r="H4746">
        <v>93.504150383248557</v>
      </c>
      <c r="J4746">
        <f t="shared" ref="J4746" si="514">COUNTIF(E4788:H4788,0)</f>
        <v>0</v>
      </c>
      <c r="K4746">
        <f>SUM(E4746:H4746)/(4-J4746)</f>
        <v>90.829495611073739</v>
      </c>
      <c r="L4746">
        <f>SUM(E4756:H4756)/(4-J4746)</f>
        <v>140254.68031785861</v>
      </c>
      <c r="M4746">
        <f>E4756</f>
        <v>112122.26110382537</v>
      </c>
      <c r="N4746">
        <f t="shared" ref="N4746" si="515">F4756</f>
        <v>147404.58939709363</v>
      </c>
      <c r="O4746">
        <f t="shared" ref="O4746" si="516">G4756</f>
        <v>145774.30168675352</v>
      </c>
      <c r="P4746">
        <f t="shared" ref="P4746" si="517">H4756</f>
        <v>155717.56908376192</v>
      </c>
    </row>
    <row r="4747" spans="1:16" x14ac:dyDescent="0.2">
      <c r="A4747">
        <f t="shared" si="512"/>
        <v>3878</v>
      </c>
      <c r="B4747">
        <f t="shared" si="513"/>
        <v>94</v>
      </c>
      <c r="C4747" s="10" t="str">
        <f>IF(B4747=B4746," ",(LOOKUP(B4747,'Co List'!$A$3:$A$362,'Co List'!$B$3:$B$362)))</f>
        <v xml:space="preserve"> </v>
      </c>
      <c r="D4747" s="6" t="s">
        <v>364</v>
      </c>
      <c r="E4747">
        <v>3.6667445823563765</v>
      </c>
      <c r="F4747">
        <v>3.824174862962102</v>
      </c>
      <c r="G4747">
        <v>3.8694380976172793</v>
      </c>
      <c r="H4747">
        <v>3.878920287449322</v>
      </c>
    </row>
    <row r="4748" spans="1:16" x14ac:dyDescent="0.2">
      <c r="A4748">
        <f t="shared" si="512"/>
        <v>3879</v>
      </c>
      <c r="B4748">
        <f t="shared" si="513"/>
        <v>94</v>
      </c>
      <c r="C4748" s="10" t="str">
        <f>IF(B4748=B4747," ",(LOOKUP(B4748,'Co List'!$A$3:$A$362,'Co List'!$B$3:$B$362)))</f>
        <v xml:space="preserve"> </v>
      </c>
      <c r="D4748" s="6" t="s">
        <v>365</v>
      </c>
      <c r="E4748">
        <v>0.81323988296274596</v>
      </c>
      <c r="F4748">
        <v>1.0480493687665866</v>
      </c>
      <c r="G4748">
        <v>0.79851441125849243</v>
      </c>
      <c r="H4748">
        <v>0.7988113365755003</v>
      </c>
    </row>
    <row r="4749" spans="1:16" x14ac:dyDescent="0.2">
      <c r="A4749">
        <f t="shared" si="512"/>
        <v>3880</v>
      </c>
      <c r="B4749">
        <f t="shared" si="513"/>
        <v>94</v>
      </c>
      <c r="C4749" s="10" t="str">
        <f>IF(B4749=B4748," ",(LOOKUP(B4749,'Co List'!$A$3:$A$362,'Co List'!$B$3:$B$362)))</f>
        <v xml:space="preserve"> </v>
      </c>
      <c r="D4749" s="7" t="s">
        <v>366</v>
      </c>
      <c r="E4749">
        <v>21.061360940684004</v>
      </c>
      <c r="F4749">
        <v>21.927375549966328</v>
      </c>
      <c r="G4749">
        <v>18.455012936833423</v>
      </c>
      <c r="H4749">
        <v>15.27541387912124</v>
      </c>
    </row>
    <row r="4750" spans="1:16" x14ac:dyDescent="0.2">
      <c r="A4750">
        <f t="shared" si="512"/>
        <v>3881</v>
      </c>
      <c r="B4750">
        <f t="shared" si="513"/>
        <v>94</v>
      </c>
      <c r="C4750" s="10" t="str">
        <f>IF(B4750=B4749," ",(LOOKUP(B4750,'Co List'!$A$3:$A$362,'Co List'!$B$3:$B$362)))</f>
        <v xml:space="preserve"> </v>
      </c>
      <c r="D4750" s="6" t="s">
        <v>367</v>
      </c>
      <c r="E4750">
        <v>560331.13994915225</v>
      </c>
      <c r="F4750">
        <v>571557.15159788157</v>
      </c>
      <c r="G4750">
        <v>631604.42671903607</v>
      </c>
      <c r="H4750">
        <v>411733.39260645665</v>
      </c>
    </row>
    <row r="4751" spans="1:16" x14ac:dyDescent="0.2">
      <c r="A4751">
        <f t="shared" si="512"/>
        <v>3882</v>
      </c>
      <c r="B4751">
        <f t="shared" si="513"/>
        <v>94</v>
      </c>
      <c r="C4751" s="10" t="str">
        <f>IF(B4751=B4750," ",(LOOKUP(B4751,'Co List'!$A$3:$A$362,'Co List'!$B$3:$B$362)))</f>
        <v xml:space="preserve"> </v>
      </c>
      <c r="D4751" s="6" t="s">
        <v>368</v>
      </c>
      <c r="E4751">
        <v>1.0729402976442619</v>
      </c>
      <c r="F4751">
        <v>1.4105702334650108</v>
      </c>
      <c r="G4751">
        <v>1.3949693941316126</v>
      </c>
      <c r="H4751">
        <v>1.4901202783135112</v>
      </c>
    </row>
    <row r="4752" spans="1:16" x14ac:dyDescent="0.2">
      <c r="A4752">
        <f t="shared" si="512"/>
        <v>3883</v>
      </c>
      <c r="B4752">
        <f t="shared" si="513"/>
        <v>94</v>
      </c>
      <c r="C4752" s="10" t="str">
        <f>IF(B4752=B4751," ",(LOOKUP(B4752,'Co List'!$A$3:$A$362,'Co List'!$B$3:$B$362)))</f>
        <v xml:space="preserve"> </v>
      </c>
      <c r="D4752" s="6" t="s">
        <v>369</v>
      </c>
      <c r="E4752">
        <v>199.64790082589991</v>
      </c>
      <c r="F4752">
        <v>237.13737032994473</v>
      </c>
      <c r="G4752">
        <v>250.90241254174444</v>
      </c>
      <c r="H4752">
        <v>191.723182816747</v>
      </c>
    </row>
    <row r="4753" spans="1:8" x14ac:dyDescent="0.2">
      <c r="A4753">
        <f t="shared" si="512"/>
        <v>3884</v>
      </c>
      <c r="B4753">
        <f t="shared" si="513"/>
        <v>94</v>
      </c>
      <c r="C4753" s="10" t="str">
        <f>IF(B4753=B4752," ",(LOOKUP(B4753,'Co List'!$A$3:$A$362,'Co List'!$B$3:$B$362)))</f>
        <v xml:space="preserve"> </v>
      </c>
      <c r="D4753" s="6" t="s">
        <v>370</v>
      </c>
      <c r="E4753">
        <v>0</v>
      </c>
      <c r="F4753">
        <v>0</v>
      </c>
      <c r="G4753">
        <v>0</v>
      </c>
      <c r="H4753">
        <v>0</v>
      </c>
    </row>
    <row r="4754" spans="1:8" x14ac:dyDescent="0.2">
      <c r="A4754">
        <f t="shared" si="512"/>
        <v>3885</v>
      </c>
      <c r="B4754">
        <f t="shared" si="513"/>
        <v>94</v>
      </c>
      <c r="C4754" s="10" t="str">
        <f>IF(B4754=B4753," ",(LOOKUP(B4754,'Co List'!$A$3:$A$362,'Co List'!$B$3:$B$362)))</f>
        <v xml:space="preserve"> </v>
      </c>
      <c r="D4754" s="6" t="s">
        <v>371</v>
      </c>
      <c r="E4754">
        <v>31.805764446743236</v>
      </c>
      <c r="F4754">
        <v>34.45816679904673</v>
      </c>
      <c r="G4754">
        <v>27.124989359836636</v>
      </c>
      <c r="H4754">
        <v>28.405630292670004</v>
      </c>
    </row>
    <row r="4755" spans="1:8" x14ac:dyDescent="0.2">
      <c r="A4755">
        <f t="shared" si="512"/>
        <v>3886</v>
      </c>
      <c r="B4755">
        <f t="shared" si="513"/>
        <v>94</v>
      </c>
      <c r="C4755" s="10" t="str">
        <f>IF(B4755=B4754," ",(LOOKUP(B4755,'Co List'!$A$3:$A$362,'Co List'!$B$3:$B$362)))</f>
        <v xml:space="preserve"> </v>
      </c>
      <c r="D4755" s="6" t="s">
        <v>372</v>
      </c>
      <c r="E4755">
        <v>68.19423555325676</v>
      </c>
      <c r="F4755">
        <v>65.541833200953263</v>
      </c>
      <c r="G4755">
        <v>72.875010640163367</v>
      </c>
      <c r="H4755">
        <v>71.594369707330017</v>
      </c>
    </row>
    <row r="4756" spans="1:8" x14ac:dyDescent="0.2">
      <c r="A4756">
        <f t="shared" si="512"/>
        <v>3887</v>
      </c>
      <c r="B4756">
        <f t="shared" si="513"/>
        <v>94</v>
      </c>
      <c r="C4756" s="10" t="str">
        <f>IF(B4756=B4755," ",(LOOKUP(B4756,'Co List'!$A$3:$A$362,'Co List'!$B$3:$B$362)))</f>
        <v xml:space="preserve"> </v>
      </c>
      <c r="D4756" s="6" t="s">
        <v>373</v>
      </c>
      <c r="E4756">
        <v>112122.26110382537</v>
      </c>
      <c r="F4756">
        <v>147404.58939709363</v>
      </c>
      <c r="G4756">
        <v>145774.30168675352</v>
      </c>
      <c r="H4756">
        <v>155717.56908376192</v>
      </c>
    </row>
    <row r="4757" spans="1:8" x14ac:dyDescent="0.2">
      <c r="A4757">
        <f t="shared" si="512"/>
        <v>3888</v>
      </c>
      <c r="B4757">
        <f t="shared" si="513"/>
        <v>94</v>
      </c>
      <c r="C4757" s="10" t="str">
        <f>IF(B4757=B4756," ",(LOOKUP(B4757,'Co List'!$A$3:$A$362,'Co List'!$B$3:$B$362)))</f>
        <v xml:space="preserve"> </v>
      </c>
      <c r="D4757" s="6" t="s">
        <v>374</v>
      </c>
      <c r="E4757">
        <v>111574.7870766081</v>
      </c>
      <c r="F4757">
        <v>146534.99044035538</v>
      </c>
      <c r="G4757">
        <v>144986.43360385866</v>
      </c>
      <c r="H4757">
        <v>154894.29625733232</v>
      </c>
    </row>
    <row r="4758" spans="1:8" x14ac:dyDescent="0.2">
      <c r="A4758">
        <f t="shared" si="512"/>
        <v>3889</v>
      </c>
      <c r="B4758">
        <f t="shared" si="513"/>
        <v>94</v>
      </c>
      <c r="C4758" s="10" t="str">
        <f>IF(B4758=B4757," ",(LOOKUP(B4758,'Co List'!$A$3:$A$362,'Co List'!$B$3:$B$362)))</f>
        <v xml:space="preserve"> </v>
      </c>
      <c r="D4758" s="6" t="s">
        <v>375</v>
      </c>
      <c r="E4758">
        <v>246.78164281105094</v>
      </c>
      <c r="F4758">
        <v>338.36445334981005</v>
      </c>
      <c r="G4758">
        <v>324.14466119119601</v>
      </c>
      <c r="H4758">
        <v>330.85105483985183</v>
      </c>
    </row>
    <row r="4759" spans="1:8" x14ac:dyDescent="0.2">
      <c r="A4759">
        <f t="shared" si="512"/>
        <v>3890</v>
      </c>
      <c r="B4759">
        <f t="shared" si="513"/>
        <v>94</v>
      </c>
      <c r="C4759" s="10" t="str">
        <f>IF(B4759=B4758," ",(LOOKUP(B4759,'Co List'!$A$3:$A$362,'Co List'!$B$3:$B$362)))</f>
        <v xml:space="preserve"> </v>
      </c>
      <c r="D4759" s="6" t="s">
        <v>376</v>
      </c>
      <c r="E4759">
        <v>300.69238440621348</v>
      </c>
      <c r="F4759">
        <v>531.23450338843043</v>
      </c>
      <c r="G4759">
        <v>463.7234217036617</v>
      </c>
      <c r="H4759">
        <v>492.42177158979189</v>
      </c>
    </row>
    <row r="4760" spans="1:8" x14ac:dyDescent="0.2">
      <c r="A4760">
        <f t="shared" si="512"/>
        <v>3891</v>
      </c>
      <c r="B4760">
        <f t="shared" si="513"/>
        <v>94</v>
      </c>
      <c r="C4760" s="10" t="str">
        <f>IF(B4760=B4759," ",(LOOKUP(B4760,'Co List'!$A$3:$A$362,'Co List'!$B$3:$B$362)))</f>
        <v xml:space="preserve"> </v>
      </c>
      <c r="D4760" s="6" t="s">
        <v>377</v>
      </c>
      <c r="E4760">
        <v>35661.342259045108</v>
      </c>
      <c r="F4760">
        <v>50792.919283900475</v>
      </c>
      <c r="G4760">
        <v>39541.263821908047</v>
      </c>
      <c r="H4760">
        <v>44232.556974666419</v>
      </c>
    </row>
    <row r="4761" spans="1:8" ht="15" x14ac:dyDescent="0.25">
      <c r="A4761">
        <f t="shared" si="512"/>
        <v>3892</v>
      </c>
      <c r="B4761">
        <f t="shared" si="513"/>
        <v>94</v>
      </c>
      <c r="C4761" s="10" t="str">
        <f>IF(B4761=B4760," ",(LOOKUP(B4761,'Co List'!$A$3:$A$362,'Co List'!$B$3:$B$362)))</f>
        <v xml:space="preserve"> </v>
      </c>
      <c r="D4761" s="8" t="s">
        <v>378</v>
      </c>
      <c r="E4761">
        <v>18897.621569999999</v>
      </c>
      <c r="F4761">
        <v>20935.811330000011</v>
      </c>
      <c r="G4761">
        <v>21497.721959999999</v>
      </c>
      <c r="H4761">
        <v>28334.864999999994</v>
      </c>
    </row>
    <row r="4762" spans="1:8" ht="15" x14ac:dyDescent="0.25">
      <c r="A4762">
        <f t="shared" si="512"/>
        <v>3893</v>
      </c>
      <c r="B4762">
        <f t="shared" si="513"/>
        <v>94</v>
      </c>
      <c r="C4762" s="10" t="str">
        <f>IF(B4762=B4761," ",(LOOKUP(B4762,'Co List'!$A$3:$A$362,'Co List'!$B$3:$B$362)))</f>
        <v xml:space="preserve"> </v>
      </c>
      <c r="D4762" s="8" t="s">
        <v>379</v>
      </c>
      <c r="E4762">
        <v>1378.4292064451067</v>
      </c>
      <c r="F4762">
        <v>1395.7160607901103</v>
      </c>
      <c r="G4762">
        <v>2289.6358187080473</v>
      </c>
      <c r="H4762">
        <v>3159.845854446417</v>
      </c>
    </row>
    <row r="4763" spans="1:8" ht="15" x14ac:dyDescent="0.25">
      <c r="A4763">
        <f t="shared" si="512"/>
        <v>3894</v>
      </c>
      <c r="B4763">
        <f t="shared" si="513"/>
        <v>94</v>
      </c>
      <c r="C4763" s="10" t="str">
        <f>IF(B4763=B4762," ",(LOOKUP(B4763,'Co List'!$A$3:$A$362,'Co List'!$B$3:$B$362)))</f>
        <v xml:space="preserve"> </v>
      </c>
      <c r="D4763" s="8" t="s">
        <v>380</v>
      </c>
      <c r="E4763">
        <v>15385.291482600001</v>
      </c>
      <c r="F4763">
        <v>28461.391893110354</v>
      </c>
      <c r="G4763">
        <v>15753.906043200001</v>
      </c>
      <c r="H4763">
        <v>12737.846120220007</v>
      </c>
    </row>
    <row r="4764" spans="1:8" ht="15" x14ac:dyDescent="0.25">
      <c r="A4764">
        <f t="shared" si="512"/>
        <v>3895</v>
      </c>
      <c r="B4764">
        <f t="shared" si="513"/>
        <v>94</v>
      </c>
      <c r="C4764" s="10" t="str">
        <f>IF(B4764=B4763," ",(LOOKUP(B4764,'Co List'!$A$3:$A$362,'Co List'!$B$3:$B$362)))</f>
        <v xml:space="preserve"> </v>
      </c>
      <c r="D4764" s="8" t="s">
        <v>381</v>
      </c>
      <c r="E4764">
        <v>76460.918844780244</v>
      </c>
      <c r="F4764">
        <v>96611.670113193148</v>
      </c>
      <c r="G4764">
        <v>106233.03786484545</v>
      </c>
      <c r="H4764">
        <v>111485.01210909552</v>
      </c>
    </row>
    <row r="4765" spans="1:8" ht="15" x14ac:dyDescent="0.25">
      <c r="A4765">
        <f t="shared" si="512"/>
        <v>3896</v>
      </c>
      <c r="B4765">
        <f t="shared" si="513"/>
        <v>94</v>
      </c>
      <c r="C4765" s="10" t="str">
        <f>IF(B4765=B4764," ",(LOOKUP(B4765,'Co List'!$A$3:$A$362,'Co List'!$B$3:$B$362)))</f>
        <v xml:space="preserve"> </v>
      </c>
      <c r="D4765" s="8" t="s">
        <v>382</v>
      </c>
      <c r="E4765">
        <v>52454.38485159936</v>
      </c>
      <c r="F4765">
        <v>76636.236796648198</v>
      </c>
      <c r="G4765">
        <v>90697.495235870883</v>
      </c>
      <c r="H4765">
        <v>98672.127754290312</v>
      </c>
    </row>
    <row r="4766" spans="1:8" ht="15" x14ac:dyDescent="0.25">
      <c r="A4766">
        <f t="shared" si="512"/>
        <v>3897</v>
      </c>
      <c r="B4766">
        <f t="shared" si="513"/>
        <v>94</v>
      </c>
      <c r="C4766" s="10" t="str">
        <f>IF(B4766=B4765," ",(LOOKUP(B4766,'Co List'!$A$3:$A$362,'Co List'!$B$3:$B$362)))</f>
        <v xml:space="preserve"> </v>
      </c>
      <c r="D4766" s="8" t="s">
        <v>383</v>
      </c>
      <c r="E4766">
        <v>19439.90544633981</v>
      </c>
      <c r="F4766">
        <v>18126.85603226905</v>
      </c>
      <c r="G4766">
        <v>12978.155036310678</v>
      </c>
      <c r="H4766">
        <v>8943.7251514179243</v>
      </c>
    </row>
    <row r="4767" spans="1:8" x14ac:dyDescent="0.2">
      <c r="A4767">
        <f t="shared" si="512"/>
        <v>3898</v>
      </c>
      <c r="B4767">
        <f t="shared" si="513"/>
        <v>94</v>
      </c>
      <c r="C4767" s="10" t="str">
        <f>IF(B4767=B4766," ",(LOOKUP(B4767,'Co List'!$A$3:$A$362,'Co List'!$B$3:$B$362)))</f>
        <v xml:space="preserve"> </v>
      </c>
      <c r="D4767" s="6" t="s">
        <v>384</v>
      </c>
      <c r="E4767">
        <v>4566.6285468410888</v>
      </c>
      <c r="F4767">
        <v>1848.5772842759043</v>
      </c>
      <c r="G4767">
        <v>2557.3875926639043</v>
      </c>
      <c r="H4767">
        <v>3869.1592033872962</v>
      </c>
    </row>
    <row r="4768" spans="1:8" x14ac:dyDescent="0.2">
      <c r="A4768">
        <f t="shared" si="512"/>
        <v>3899</v>
      </c>
      <c r="B4768">
        <f t="shared" si="513"/>
        <v>94</v>
      </c>
      <c r="C4768" s="10" t="str">
        <f>IF(B4768=B4767," ",(LOOKUP(B4768,'Co List'!$A$3:$A$362,'Co List'!$B$3:$B$362)))</f>
        <v xml:space="preserve"> </v>
      </c>
      <c r="D4768" s="6" t="s">
        <v>385</v>
      </c>
      <c r="E4768">
        <v>20852.534755950692</v>
      </c>
      <c r="F4768">
        <v>25263.402845120003</v>
      </c>
      <c r="G4768">
        <v>27454.38360424</v>
      </c>
      <c r="H4768">
        <v>28741.248555640002</v>
      </c>
    </row>
    <row r="4769" spans="1:8" x14ac:dyDescent="0.2">
      <c r="A4769">
        <f t="shared" si="512"/>
        <v>3900</v>
      </c>
      <c r="B4769">
        <f t="shared" si="513"/>
        <v>94</v>
      </c>
      <c r="C4769" s="10" t="str">
        <f>IF(B4769=B4768," ",(LOOKUP(B4769,'Co List'!$A$3:$A$362,'Co List'!$B$3:$B$362)))</f>
        <v xml:space="preserve"> </v>
      </c>
      <c r="D4769" s="6" t="s">
        <v>386</v>
      </c>
      <c r="E4769">
        <v>12946.010112</v>
      </c>
      <c r="F4769">
        <v>18914.214690000001</v>
      </c>
      <c r="G4769">
        <v>22384.605095999999</v>
      </c>
      <c r="H4769">
        <v>24352.785135000002</v>
      </c>
    </row>
    <row r="4770" spans="1:8" x14ac:dyDescent="0.2">
      <c r="A4770">
        <f t="shared" si="512"/>
        <v>3901</v>
      </c>
      <c r="B4770">
        <f t="shared" si="513"/>
        <v>94</v>
      </c>
      <c r="C4770" s="10" t="str">
        <f>IF(B4770=B4769," ",(LOOKUP(B4770,'Co List'!$A$3:$A$362,'Co List'!$B$3:$B$362)))</f>
        <v xml:space="preserve"> </v>
      </c>
      <c r="D4770" s="6" t="s">
        <v>387</v>
      </c>
      <c r="E4770">
        <v>0</v>
      </c>
      <c r="F4770">
        <v>0</v>
      </c>
      <c r="G4770">
        <v>0</v>
      </c>
      <c r="H4770">
        <v>0</v>
      </c>
    </row>
    <row r="4771" spans="1:8" x14ac:dyDescent="0.2">
      <c r="A4771">
        <f t="shared" si="512"/>
        <v>3902</v>
      </c>
      <c r="B4771">
        <f t="shared" si="513"/>
        <v>94</v>
      </c>
      <c r="C4771" s="10" t="str">
        <f>IF(B4771=B4770," ",(LOOKUP(B4771,'Co List'!$A$3:$A$362,'Co List'!$B$3:$B$362)))</f>
        <v xml:space="preserve"> </v>
      </c>
      <c r="D4771" s="6" t="s">
        <v>388</v>
      </c>
      <c r="E4771">
        <v>0</v>
      </c>
      <c r="F4771">
        <v>0</v>
      </c>
      <c r="G4771">
        <v>0</v>
      </c>
      <c r="H4771">
        <v>0</v>
      </c>
    </row>
    <row r="4772" spans="1:8" x14ac:dyDescent="0.2">
      <c r="A4772">
        <f t="shared" si="512"/>
        <v>3903</v>
      </c>
      <c r="B4772">
        <f t="shared" si="513"/>
        <v>94</v>
      </c>
      <c r="C4772" s="10" t="str">
        <f>IF(B4772=B4771," ",(LOOKUP(B4772,'Co List'!$A$3:$A$362,'Co List'!$B$3:$B$362)))</f>
        <v xml:space="preserve"> </v>
      </c>
      <c r="D4772" s="6" t="s">
        <v>389</v>
      </c>
      <c r="E4772">
        <v>5967.1917799506946</v>
      </c>
      <c r="F4772">
        <v>5564.14364312</v>
      </c>
      <c r="G4772">
        <v>3983.71999624</v>
      </c>
      <c r="H4772">
        <v>2745.3283326399996</v>
      </c>
    </row>
    <row r="4773" spans="1:8" x14ac:dyDescent="0.2">
      <c r="A4773">
        <f t="shared" si="512"/>
        <v>3904</v>
      </c>
      <c r="B4773">
        <f t="shared" si="513"/>
        <v>94</v>
      </c>
      <c r="C4773" s="10" t="str">
        <f>IF(B4773=B4772," ",(LOOKUP(B4773,'Co List'!$A$3:$A$362,'Co List'!$B$3:$B$362)))</f>
        <v xml:space="preserve"> </v>
      </c>
      <c r="D4773" s="6" t="s">
        <v>390</v>
      </c>
      <c r="E4773">
        <v>0</v>
      </c>
      <c r="F4773">
        <v>0</v>
      </c>
      <c r="G4773">
        <v>0</v>
      </c>
      <c r="H4773">
        <v>0</v>
      </c>
    </row>
    <row r="4774" spans="1:8" x14ac:dyDescent="0.2">
      <c r="A4774">
        <f t="shared" si="512"/>
        <v>3905</v>
      </c>
      <c r="B4774">
        <f t="shared" si="513"/>
        <v>94</v>
      </c>
      <c r="C4774" s="10" t="str">
        <f>IF(B4774=B4773," ",(LOOKUP(B4774,'Co List'!$A$3:$A$362,'Co List'!$B$3:$B$362)))</f>
        <v xml:space="preserve"> </v>
      </c>
      <c r="D4774" s="6" t="s">
        <v>391</v>
      </c>
      <c r="E4774">
        <v>1939.3328639999997</v>
      </c>
      <c r="F4774">
        <v>785.04451199999994</v>
      </c>
      <c r="G4774">
        <v>1086.0585119999998</v>
      </c>
      <c r="H4774">
        <v>1643.135088</v>
      </c>
    </row>
    <row r="4775" spans="1:8" x14ac:dyDescent="0.2">
      <c r="A4775">
        <f t="shared" si="512"/>
        <v>3906</v>
      </c>
      <c r="B4775">
        <f t="shared" si="513"/>
        <v>94</v>
      </c>
      <c r="C4775" s="10" t="str">
        <f>IF(B4775=B4774," ",(LOOKUP(B4775,'Co List'!$A$3:$A$362,'Co List'!$B$3:$B$362)))</f>
        <v xml:space="preserve"> </v>
      </c>
      <c r="D4775" s="6" t="s">
        <v>392</v>
      </c>
      <c r="E4775">
        <v>0</v>
      </c>
      <c r="F4775">
        <v>0</v>
      </c>
      <c r="G4775">
        <v>0</v>
      </c>
      <c r="H4775">
        <v>0</v>
      </c>
    </row>
    <row r="4776" spans="1:8" x14ac:dyDescent="0.2">
      <c r="A4776">
        <f t="shared" si="512"/>
        <v>3907</v>
      </c>
      <c r="B4776">
        <f t="shared" si="513"/>
        <v>94</v>
      </c>
      <c r="C4776" s="10" t="str">
        <f>IF(B4776=B4775," ",(LOOKUP(B4776,'Co List'!$A$3:$A$362,'Co List'!$B$3:$B$362)))</f>
        <v xml:space="preserve"> </v>
      </c>
      <c r="D4776" s="6" t="s">
        <v>393</v>
      </c>
      <c r="E4776">
        <v>0</v>
      </c>
      <c r="F4776">
        <v>0</v>
      </c>
      <c r="G4776">
        <v>0</v>
      </c>
      <c r="H4776">
        <v>0</v>
      </c>
    </row>
    <row r="4777" spans="1:8" ht="15" x14ac:dyDescent="0.25">
      <c r="A4777">
        <f t="shared" si="512"/>
        <v>3908</v>
      </c>
      <c r="B4777">
        <f t="shared" si="513"/>
        <v>94</v>
      </c>
      <c r="C4777" s="10" t="str">
        <f>IF(B4777=B4776," ",(LOOKUP(B4777,'Co List'!$A$3:$A$362,'Co List'!$B$3:$B$362)))</f>
        <v xml:space="preserve"> </v>
      </c>
      <c r="D4777" s="8" t="s">
        <v>394</v>
      </c>
      <c r="E4777">
        <v>0</v>
      </c>
      <c r="F4777">
        <v>0</v>
      </c>
      <c r="G4777">
        <v>0</v>
      </c>
      <c r="H4777">
        <v>0</v>
      </c>
    </row>
    <row r="4778" spans="1:8" ht="15" x14ac:dyDescent="0.25">
      <c r="A4778">
        <f t="shared" si="512"/>
        <v>3909</v>
      </c>
      <c r="B4778">
        <f t="shared" si="513"/>
        <v>94</v>
      </c>
      <c r="C4778" s="10" t="str">
        <f>IF(B4778=B4777," ",(LOOKUP(B4778,'Co List'!$A$3:$A$362,'Co List'!$B$3:$B$362)))</f>
        <v xml:space="preserve"> </v>
      </c>
      <c r="D4778" s="8" t="s">
        <v>395</v>
      </c>
      <c r="E4778">
        <v>29.855194048999994</v>
      </c>
      <c r="F4778">
        <v>37.208483600000001</v>
      </c>
      <c r="G4778">
        <v>41.716562600000003</v>
      </c>
      <c r="H4778">
        <v>43.412196300000005</v>
      </c>
    </row>
    <row r="4779" spans="1:8" ht="15" x14ac:dyDescent="0.25">
      <c r="A4779">
        <f t="shared" si="512"/>
        <v>3910</v>
      </c>
      <c r="B4779">
        <f t="shared" si="513"/>
        <v>94</v>
      </c>
      <c r="C4779" s="10" t="str">
        <f>IF(B4779=B4778," ",(LOOKUP(B4779,'Co List'!$A$3:$A$362,'Co List'!$B$3:$B$362)))</f>
        <v xml:space="preserve"> </v>
      </c>
      <c r="D4779" s="8" t="s">
        <v>396</v>
      </c>
      <c r="E4779">
        <v>43850.951000000001</v>
      </c>
      <c r="F4779">
        <v>48464.243000000002</v>
      </c>
      <c r="G4779">
        <v>49518.535000000003</v>
      </c>
      <c r="H4779">
        <v>55372.970999999998</v>
      </c>
    </row>
    <row r="4780" spans="1:8" x14ac:dyDescent="0.2">
      <c r="A4780">
        <f t="shared" si="512"/>
        <v>3911</v>
      </c>
      <c r="B4780">
        <f t="shared" si="513"/>
        <v>94</v>
      </c>
      <c r="C4780" s="10" t="str">
        <f>IF(B4780=B4779," ",(LOOKUP(B4780,'Co List'!$A$3:$A$362,'Co List'!$B$3:$B$362)))</f>
        <v xml:space="preserve"> </v>
      </c>
      <c r="D4780" s="6" t="s">
        <v>397</v>
      </c>
      <c r="E4780">
        <v>23330.397000000001</v>
      </c>
      <c r="F4780">
        <v>26501.026999999998</v>
      </c>
      <c r="G4780">
        <v>27561.182000000001</v>
      </c>
      <c r="H4780">
        <v>36326.75</v>
      </c>
    </row>
    <row r="4781" spans="1:8" x14ac:dyDescent="0.2">
      <c r="A4781">
        <f t="shared" si="512"/>
        <v>3912</v>
      </c>
      <c r="B4781">
        <f t="shared" si="513"/>
        <v>94</v>
      </c>
      <c r="C4781" s="10" t="str">
        <f>IF(B4781=B4780," ",(LOOKUP(B4781,'Co List'!$A$3:$A$362,'Co List'!$B$3:$B$362)))</f>
        <v xml:space="preserve"> </v>
      </c>
      <c r="D4781" s="6" t="s">
        <v>398</v>
      </c>
      <c r="E4781">
        <v>1572.684</v>
      </c>
      <c r="F4781">
        <v>1592.4069999999999</v>
      </c>
      <c r="G4781">
        <v>2555.5129999999999</v>
      </c>
      <c r="H4781">
        <v>3358.8319999999999</v>
      </c>
    </row>
    <row r="4782" spans="1:8" x14ac:dyDescent="0.2">
      <c r="A4782">
        <f t="shared" si="512"/>
        <v>3913</v>
      </c>
      <c r="B4782">
        <f t="shared" si="513"/>
        <v>94</v>
      </c>
      <c r="C4782" s="10" t="str">
        <f>IF(B4782=B4781," ",(LOOKUP(B4782,'Co List'!$A$3:$A$362,'Co List'!$B$3:$B$362)))</f>
        <v xml:space="preserve"> </v>
      </c>
      <c r="D4782" s="6" t="s">
        <v>399</v>
      </c>
      <c r="E4782">
        <v>18947.87</v>
      </c>
      <c r="F4782">
        <v>20370.809000000001</v>
      </c>
      <c r="G4782">
        <v>19401.84</v>
      </c>
      <c r="H4782">
        <v>15687.388999999999</v>
      </c>
    </row>
    <row r="4783" spans="1:8" x14ac:dyDescent="0.2">
      <c r="A4783">
        <f t="shared" si="512"/>
        <v>3914</v>
      </c>
      <c r="B4783">
        <f t="shared" si="513"/>
        <v>94</v>
      </c>
      <c r="C4783" s="10" t="str">
        <f>IF(B4783=B4782," ",(LOOKUP(B4783,'Co List'!$A$3:$A$362,'Co List'!$B$3:$B$362)))</f>
        <v xml:space="preserve"> </v>
      </c>
      <c r="D4783" s="6" t="s">
        <v>400</v>
      </c>
      <c r="E4783">
        <v>0</v>
      </c>
      <c r="F4783">
        <v>0</v>
      </c>
      <c r="G4783">
        <v>0</v>
      </c>
      <c r="H4783">
        <v>0</v>
      </c>
    </row>
    <row r="4784" spans="1:8" x14ac:dyDescent="0.2">
      <c r="A4784">
        <f t="shared" si="512"/>
        <v>3915</v>
      </c>
      <c r="B4784">
        <f t="shared" si="513"/>
        <v>94</v>
      </c>
      <c r="C4784" s="10" t="str">
        <f>IF(B4784=B4783," ",(LOOKUP(B4784,'Co List'!$A$3:$A$362,'Co List'!$B$3:$B$362)))</f>
        <v xml:space="preserve"> </v>
      </c>
      <c r="D4784" s="6" t="s">
        <v>401</v>
      </c>
      <c r="E4784">
        <v>11.128599368999998</v>
      </c>
      <c r="F4784">
        <v>14.019043283000002</v>
      </c>
      <c r="G4784">
        <v>16.509148018000001</v>
      </c>
      <c r="H4784">
        <v>26.191586749999999</v>
      </c>
    </row>
    <row r="4785" spans="1:16" x14ac:dyDescent="0.2">
      <c r="A4785">
        <f t="shared" si="512"/>
        <v>3916</v>
      </c>
      <c r="B4785">
        <f t="shared" si="513"/>
        <v>94</v>
      </c>
      <c r="C4785" s="10" t="str">
        <f>IF(B4785=B4784," ",(LOOKUP(B4785,'Co List'!$A$3:$A$362,'Co List'!$B$3:$B$362)))</f>
        <v xml:space="preserve"> </v>
      </c>
      <c r="D4785" s="6" t="s">
        <v>402</v>
      </c>
      <c r="E4785">
        <v>1.813304652</v>
      </c>
      <c r="F4785">
        <v>1.97458468</v>
      </c>
      <c r="G4785">
        <v>3.6518280769999998</v>
      </c>
      <c r="H4785">
        <v>5.5319963039999998</v>
      </c>
    </row>
    <row r="4786" spans="1:16" x14ac:dyDescent="0.2">
      <c r="A4786">
        <f t="shared" si="512"/>
        <v>3917</v>
      </c>
      <c r="B4786">
        <f t="shared" si="513"/>
        <v>94</v>
      </c>
      <c r="C4786" s="10" t="str">
        <f>IF(B4786=B4785," ",(LOOKUP(B4786,'Co List'!$A$3:$A$362,'Co List'!$B$3:$B$362)))</f>
        <v xml:space="preserve"> </v>
      </c>
      <c r="D4786" s="6" t="s">
        <v>403</v>
      </c>
      <c r="E4786">
        <v>10.212901930000003</v>
      </c>
      <c r="F4786">
        <v>9.8391007469999998</v>
      </c>
      <c r="G4786">
        <v>11.233665359999994</v>
      </c>
      <c r="H4786">
        <v>11.859666084000001</v>
      </c>
    </row>
    <row r="4787" spans="1:16" x14ac:dyDescent="0.2">
      <c r="A4787">
        <f t="shared" si="512"/>
        <v>3918</v>
      </c>
      <c r="B4787">
        <f t="shared" si="513"/>
        <v>94</v>
      </c>
      <c r="C4787" s="10" t="str">
        <f>IF(B4787=B4786," ",(LOOKUP(B4787,'Co List'!$A$3:$A$362,'Co List'!$B$3:$B$362)))</f>
        <v xml:space="preserve"> </v>
      </c>
      <c r="D4787" s="6" t="s">
        <v>404</v>
      </c>
      <c r="E4787" s="11">
        <v>23.154805951</v>
      </c>
      <c r="F4787" s="11">
        <v>25.832728710000001</v>
      </c>
      <c r="G4787" s="11">
        <v>31.394641454999995</v>
      </c>
      <c r="H4787" s="11">
        <v>43.583249137999999</v>
      </c>
    </row>
    <row r="4788" spans="1:16" x14ac:dyDescent="0.2">
      <c r="A4788">
        <f t="shared" si="512"/>
        <v>3919</v>
      </c>
      <c r="B4788">
        <f t="shared" si="513"/>
        <v>94</v>
      </c>
      <c r="C4788" s="10" t="str">
        <f>IF(B4788=B4787," ",(LOOKUP(B4788,'Co List'!$A$3:$A$362,'Co List'!$B$3:$B$362)))</f>
        <v xml:space="preserve"> </v>
      </c>
      <c r="D4788" s="6" t="s">
        <v>405</v>
      </c>
      <c r="E4788">
        <v>532.36</v>
      </c>
      <c r="F4788">
        <v>672.24</v>
      </c>
      <c r="G4788">
        <v>789.89</v>
      </c>
      <c r="H4788">
        <v>1019.4</v>
      </c>
    </row>
    <row r="4789" spans="1:16" x14ac:dyDescent="0.2">
      <c r="A4789">
        <f t="shared" si="512"/>
        <v>3920</v>
      </c>
      <c r="B4789">
        <f t="shared" si="513"/>
        <v>94</v>
      </c>
      <c r="C4789" s="10" t="str">
        <f>IF(B4789=B4788," ",(LOOKUP(B4789,'Co List'!$A$3:$A$362,'Co List'!$B$3:$B$362)))</f>
        <v xml:space="preserve"> </v>
      </c>
      <c r="D4789" s="6" t="s">
        <v>406</v>
      </c>
      <c r="E4789">
        <v>56.16</v>
      </c>
      <c r="F4789">
        <v>62.16</v>
      </c>
      <c r="G4789">
        <v>58.1</v>
      </c>
      <c r="H4789">
        <v>81.22</v>
      </c>
    </row>
    <row r="4790" spans="1:16" x14ac:dyDescent="0.2">
      <c r="A4790">
        <f t="shared" si="512"/>
        <v>3921</v>
      </c>
      <c r="B4790">
        <f t="shared" si="513"/>
        <v>94</v>
      </c>
      <c r="C4790" s="10" t="str">
        <f>IF(B4790=B4789," ",(LOOKUP(B4790,'Co List'!$A$3:$A$362,'Co List'!$B$3:$B$362)))</f>
        <v xml:space="preserve"> </v>
      </c>
      <c r="D4790" s="6" t="s">
        <v>407</v>
      </c>
      <c r="E4790" s="11">
        <v>20.010000000000002</v>
      </c>
      <c r="F4790" s="11">
        <v>25.79</v>
      </c>
      <c r="G4790" s="11">
        <v>23.08</v>
      </c>
      <c r="H4790" s="11">
        <v>37.82</v>
      </c>
    </row>
    <row r="4791" spans="1:16" x14ac:dyDescent="0.2">
      <c r="A4791">
        <f t="shared" si="512"/>
        <v>3922</v>
      </c>
      <c r="B4791">
        <f t="shared" si="513"/>
        <v>94</v>
      </c>
      <c r="C4791" s="10" t="str">
        <f>IF(B4791=B4790," ",(LOOKUP(B4791,'Co List'!$A$3:$A$362,'Co List'!$B$3:$B$362)))</f>
        <v xml:space="preserve"> </v>
      </c>
      <c r="D4791" s="6" t="s">
        <v>408</v>
      </c>
      <c r="E4791">
        <v>10.45</v>
      </c>
      <c r="F4791">
        <v>10.45</v>
      </c>
      <c r="G4791">
        <v>10.45</v>
      </c>
      <c r="H4791">
        <v>10.45</v>
      </c>
    </row>
    <row r="4792" spans="1:16" x14ac:dyDescent="0.2">
      <c r="A4792">
        <f t="shared" si="512"/>
        <v>3923</v>
      </c>
      <c r="B4792">
        <f t="shared" si="513"/>
        <v>94</v>
      </c>
      <c r="C4792" s="10" t="str">
        <f>IF(B4792=B4791," ",(LOOKUP(B4792,'Co List'!$A$3:$A$362,'Co List'!$B$3:$B$362)))</f>
        <v xml:space="preserve"> </v>
      </c>
      <c r="D4792" s="6" t="s">
        <v>409</v>
      </c>
      <c r="E4792">
        <v>53.01</v>
      </c>
      <c r="F4792">
        <v>65.16</v>
      </c>
      <c r="G4792">
        <v>76.88</v>
      </c>
      <c r="H4792">
        <v>90.44</v>
      </c>
    </row>
    <row r="4793" spans="1:16" x14ac:dyDescent="0.2">
      <c r="A4793">
        <f t="shared" si="512"/>
        <v>3924</v>
      </c>
      <c r="B4793">
        <f t="shared" si="513"/>
        <v>94</v>
      </c>
      <c r="C4793" s="10" t="str">
        <f>IF(B4793=B4792," ",(LOOKUP(B4793,'Co List'!$A$3:$A$362,'Co List'!$B$3:$B$362)))</f>
        <v xml:space="preserve"> </v>
      </c>
      <c r="D4793" s="6" t="s">
        <v>410</v>
      </c>
      <c r="E4793">
        <v>53.295274691000003</v>
      </c>
      <c r="F4793">
        <v>63.041212310000006</v>
      </c>
      <c r="G4793">
        <v>73.111204055000002</v>
      </c>
      <c r="H4793">
        <v>86.99544543799999</v>
      </c>
    </row>
    <row r="4794" spans="1:16" x14ac:dyDescent="0.2">
      <c r="A4794">
        <f t="shared" si="512"/>
        <v>3925</v>
      </c>
      <c r="B4794">
        <f t="shared" si="513"/>
        <v>94</v>
      </c>
      <c r="C4794" s="10" t="str">
        <f>IF(B4794=B4793," ",(LOOKUP(B4794,'Co List'!$A$3:$A$362,'Co List'!$B$3:$B$362)))</f>
        <v xml:space="preserve"> </v>
      </c>
      <c r="D4794" s="6" t="s">
        <v>411</v>
      </c>
      <c r="E4794">
        <v>53.009999999999991</v>
      </c>
      <c r="F4794">
        <v>63.041212310000006</v>
      </c>
      <c r="G4794">
        <v>73.111204055000002</v>
      </c>
      <c r="H4794">
        <v>86.995445438000004</v>
      </c>
    </row>
    <row r="4795" spans="1:16" x14ac:dyDescent="0.2">
      <c r="A4795">
        <f t="shared" si="512"/>
        <v>3926</v>
      </c>
      <c r="B4795">
        <f t="shared" si="513"/>
        <v>94</v>
      </c>
      <c r="C4795" s="10" t="str">
        <f>IF(B4795=B4794," ",(LOOKUP(B4795,'Co List'!$A$3:$A$362,'Co List'!$B$3:$B$362)))</f>
        <v xml:space="preserve"> </v>
      </c>
      <c r="D4795" s="6" t="s">
        <v>412</v>
      </c>
      <c r="E4795">
        <v>0</v>
      </c>
      <c r="F4795">
        <v>-2.1187876899999907</v>
      </c>
      <c r="G4795">
        <v>-3.7687959449999937</v>
      </c>
      <c r="H4795">
        <v>-3.4445545619999933</v>
      </c>
    </row>
    <row r="4796" spans="1:16" ht="13.5" thickBot="1" x14ac:dyDescent="0.25">
      <c r="A4796">
        <f t="shared" si="512"/>
        <v>3927</v>
      </c>
      <c r="B4796">
        <f t="shared" si="513"/>
        <v>94</v>
      </c>
      <c r="C4796" s="10" t="str">
        <f>IF(B4796=B4795," ",(LOOKUP(B4796,'Co List'!$A$3:$A$362,'Co List'!$B$3:$B$362)))</f>
        <v xml:space="preserve"> </v>
      </c>
      <c r="D4796" s="9" t="s">
        <v>413</v>
      </c>
      <c r="E4796">
        <v>12</v>
      </c>
      <c r="F4796">
        <v>12</v>
      </c>
      <c r="G4796">
        <v>12</v>
      </c>
      <c r="H4796">
        <v>12</v>
      </c>
    </row>
    <row r="4797" spans="1:16" ht="15" x14ac:dyDescent="0.25">
      <c r="A4797">
        <f t="shared" si="512"/>
        <v>3928</v>
      </c>
      <c r="B4797">
        <f t="shared" si="513"/>
        <v>95</v>
      </c>
      <c r="C4797" s="10" t="str">
        <f>IF(B4797=B4796," ",(LOOKUP(B4797,'Co List'!$A$3:$A$362,'Co List'!$B$3:$B$362)))</f>
        <v>DHAMPUR SUGAR MILLS LTD.</v>
      </c>
      <c r="D4797" s="4" t="s">
        <v>362</v>
      </c>
      <c r="E4797">
        <v>0</v>
      </c>
      <c r="F4797">
        <v>100</v>
      </c>
      <c r="G4797">
        <v>80.011065632226746</v>
      </c>
      <c r="H4797">
        <v>69.39707685615393</v>
      </c>
      <c r="J4797">
        <f t="shared" ref="J4797" si="518">COUNTIF(E4839:H4839,0)</f>
        <v>1</v>
      </c>
      <c r="K4797">
        <f>SUM(E4797:H4797)/(4-J4797)</f>
        <v>83.136047496126892</v>
      </c>
      <c r="L4797">
        <f>SUM(E4807:H4807)/(4-J4797)</f>
        <v>223774.94217033035</v>
      </c>
      <c r="M4797">
        <f>E4807</f>
        <v>0</v>
      </c>
      <c r="N4797">
        <f t="shared" ref="N4797" si="519">F4807</f>
        <v>369865.32441081764</v>
      </c>
      <c r="O4797">
        <f t="shared" ref="O4797" si="520">G4807</f>
        <v>113691.7622754333</v>
      </c>
      <c r="P4797">
        <f t="shared" ref="P4797" si="521">H4807</f>
        <v>187767.73982474019</v>
      </c>
    </row>
    <row r="4798" spans="1:16" x14ac:dyDescent="0.2">
      <c r="A4798">
        <f t="shared" si="512"/>
        <v>3929</v>
      </c>
      <c r="B4798">
        <f t="shared" si="513"/>
        <v>95</v>
      </c>
      <c r="C4798" s="10" t="str">
        <f>IF(B4798=B4797," ",(LOOKUP(B4798,'Co List'!$A$3:$A$362,'Co List'!$B$3:$B$362)))</f>
        <v xml:space="preserve"> </v>
      </c>
      <c r="D4798" s="6" t="s">
        <v>364</v>
      </c>
      <c r="E4798">
        <v>0</v>
      </c>
      <c r="F4798">
        <v>4.0517799999999999</v>
      </c>
      <c r="G4798">
        <v>4.0517799999999999</v>
      </c>
      <c r="H4798">
        <v>0</v>
      </c>
    </row>
    <row r="4799" spans="1:16" x14ac:dyDescent="0.2">
      <c r="A4799">
        <f t="shared" si="512"/>
        <v>3930</v>
      </c>
      <c r="B4799">
        <f t="shared" si="513"/>
        <v>95</v>
      </c>
      <c r="C4799" s="10" t="str">
        <f>IF(B4799=B4798," ",(LOOKUP(B4799,'Co List'!$A$3:$A$362,'Co List'!$B$3:$B$362)))</f>
        <v xml:space="preserve"> </v>
      </c>
      <c r="D4799" s="6" t="s">
        <v>365</v>
      </c>
      <c r="E4799">
        <v>0</v>
      </c>
      <c r="F4799">
        <v>1.9470690008934248</v>
      </c>
      <c r="G4799">
        <v>0.88166606075911469</v>
      </c>
      <c r="H4799">
        <v>1.3787668294148556</v>
      </c>
    </row>
    <row r="4800" spans="1:16" x14ac:dyDescent="0.2">
      <c r="A4800">
        <f t="shared" si="512"/>
        <v>3931</v>
      </c>
      <c r="B4800">
        <f t="shared" si="513"/>
        <v>95</v>
      </c>
      <c r="C4800" s="10" t="str">
        <f>IF(B4800=B4799," ",(LOOKUP(B4800,'Co List'!$A$3:$A$362,'Co List'!$B$3:$B$362)))</f>
        <v xml:space="preserve"> </v>
      </c>
      <c r="D4800" s="7" t="s">
        <v>366</v>
      </c>
      <c r="E4800">
        <v>0</v>
      </c>
      <c r="F4800">
        <v>15.746655785206277</v>
      </c>
      <c r="G4800">
        <v>7.3944899757683347</v>
      </c>
      <c r="H4800">
        <v>12.676559850983661</v>
      </c>
    </row>
    <row r="4801" spans="1:8" x14ac:dyDescent="0.2">
      <c r="A4801">
        <f t="shared" si="512"/>
        <v>3932</v>
      </c>
      <c r="B4801">
        <f t="shared" si="513"/>
        <v>95</v>
      </c>
      <c r="C4801" s="10" t="str">
        <f>IF(B4801=B4800," ",(LOOKUP(B4801,'Co List'!$A$3:$A$362,'Co List'!$B$3:$B$362)))</f>
        <v xml:space="preserve"> </v>
      </c>
      <c r="D4801" s="6" t="s">
        <v>367</v>
      </c>
      <c r="E4801">
        <v>0</v>
      </c>
      <c r="F4801">
        <v>2827716.5474833152</v>
      </c>
      <c r="G4801">
        <v>383704.90136832028</v>
      </c>
      <c r="H4801">
        <v>824990.06952873536</v>
      </c>
    </row>
    <row r="4802" spans="1:8" x14ac:dyDescent="0.2">
      <c r="A4802">
        <f t="shared" si="512"/>
        <v>3933</v>
      </c>
      <c r="B4802">
        <f t="shared" si="513"/>
        <v>95</v>
      </c>
      <c r="C4802" s="10" t="str">
        <f>IF(B4802=B4801," ",(LOOKUP(B4802,'Co List'!$A$3:$A$362,'Co List'!$B$3:$B$362)))</f>
        <v xml:space="preserve"> </v>
      </c>
      <c r="D4802" s="6" t="s">
        <v>368</v>
      </c>
      <c r="E4802">
        <v>0</v>
      </c>
      <c r="F4802">
        <v>0.58886375483333486</v>
      </c>
      <c r="G4802">
        <v>0.18100901492665705</v>
      </c>
      <c r="H4802">
        <v>0.22524920804311444</v>
      </c>
    </row>
    <row r="4803" spans="1:8" x14ac:dyDescent="0.2">
      <c r="A4803">
        <f t="shared" si="512"/>
        <v>3934</v>
      </c>
      <c r="B4803">
        <f t="shared" si="513"/>
        <v>95</v>
      </c>
      <c r="C4803" s="10" t="str">
        <f>IF(B4803=B4802," ",(LOOKUP(B4803,'Co List'!$A$3:$A$362,'Co List'!$B$3:$B$362)))</f>
        <v xml:space="preserve"> </v>
      </c>
      <c r="D4803" s="6" t="s">
        <v>369</v>
      </c>
      <c r="E4803">
        <v>0</v>
      </c>
      <c r="F4803">
        <v>153.49019563050075</v>
      </c>
      <c r="G4803">
        <v>54.74899464289382</v>
      </c>
      <c r="H4803">
        <v>82.091435240126003</v>
      </c>
    </row>
    <row r="4804" spans="1:8" x14ac:dyDescent="0.2">
      <c r="A4804">
        <f t="shared" si="512"/>
        <v>3935</v>
      </c>
      <c r="B4804">
        <f t="shared" si="513"/>
        <v>95</v>
      </c>
      <c r="C4804" s="10" t="str">
        <f>IF(B4804=B4803," ",(LOOKUP(B4804,'Co List'!$A$3:$A$362,'Co List'!$B$3:$B$362)))</f>
        <v xml:space="preserve"> </v>
      </c>
      <c r="D4804" s="6" t="s">
        <v>370</v>
      </c>
      <c r="E4804">
        <v>0</v>
      </c>
      <c r="F4804">
        <v>0</v>
      </c>
      <c r="G4804">
        <v>0</v>
      </c>
      <c r="H4804">
        <v>0</v>
      </c>
    </row>
    <row r="4805" spans="1:8" x14ac:dyDescent="0.2">
      <c r="A4805">
        <f t="shared" ref="A4805:A4868" si="522">IF(A4804&gt;0,A4804+1,(IF($C$1=C4805,1,0)))</f>
        <v>3936</v>
      </c>
      <c r="B4805">
        <f t="shared" ref="B4805:B4868" si="523">IF(D4805=$D$3,B4804+1,B4804)</f>
        <v>95</v>
      </c>
      <c r="C4805" s="10" t="str">
        <f>IF(B4805=B4804," ",(LOOKUP(B4805,'Co List'!$A$3:$A$362,'Co List'!$B$3:$B$362)))</f>
        <v xml:space="preserve"> </v>
      </c>
      <c r="D4805" s="6" t="s">
        <v>371</v>
      </c>
      <c r="E4805">
        <v>0</v>
      </c>
      <c r="F4805">
        <v>98.034268351374777</v>
      </c>
      <c r="G4805">
        <v>95.012757294185178</v>
      </c>
      <c r="H4805">
        <v>100</v>
      </c>
    </row>
    <row r="4806" spans="1:8" x14ac:dyDescent="0.2">
      <c r="A4806">
        <f t="shared" si="522"/>
        <v>3937</v>
      </c>
      <c r="B4806">
        <f t="shared" si="523"/>
        <v>95</v>
      </c>
      <c r="C4806" s="10" t="str">
        <f>IF(B4806=B4805," ",(LOOKUP(B4806,'Co List'!$A$3:$A$362,'Co List'!$B$3:$B$362)))</f>
        <v xml:space="preserve"> </v>
      </c>
      <c r="D4806" s="6" t="s">
        <v>372</v>
      </c>
      <c r="E4806">
        <v>0</v>
      </c>
      <c r="F4806">
        <v>1.9657316486252046</v>
      </c>
      <c r="G4806">
        <v>4.9872427058148121</v>
      </c>
      <c r="H4806">
        <v>0</v>
      </c>
    </row>
    <row r="4807" spans="1:8" x14ac:dyDescent="0.2">
      <c r="A4807">
        <f t="shared" si="522"/>
        <v>3938</v>
      </c>
      <c r="B4807">
        <f t="shared" si="523"/>
        <v>95</v>
      </c>
      <c r="C4807" s="10" t="str">
        <f>IF(B4807=B4806," ",(LOOKUP(B4807,'Co List'!$A$3:$A$362,'Co List'!$B$3:$B$362)))</f>
        <v xml:space="preserve"> </v>
      </c>
      <c r="D4807" s="6" t="s">
        <v>373</v>
      </c>
      <c r="E4807">
        <v>0</v>
      </c>
      <c r="F4807">
        <v>369865.32441081764</v>
      </c>
      <c r="G4807">
        <v>113691.7622754333</v>
      </c>
      <c r="H4807">
        <v>187767.73982474019</v>
      </c>
    </row>
    <row r="4808" spans="1:8" x14ac:dyDescent="0.2">
      <c r="A4808">
        <f t="shared" si="522"/>
        <v>3939</v>
      </c>
      <c r="B4808">
        <f t="shared" si="523"/>
        <v>95</v>
      </c>
      <c r="C4808" s="10" t="str">
        <f>IF(B4808=B4807," ",(LOOKUP(B4808,'Co List'!$A$3:$A$362,'Co List'!$B$3:$B$362)))</f>
        <v xml:space="preserve"> </v>
      </c>
      <c r="D4808" s="6" t="s">
        <v>374</v>
      </c>
      <c r="E4808">
        <v>0</v>
      </c>
      <c r="F4808">
        <v>367210.87322780181</v>
      </c>
      <c r="G4808">
        <v>112887.02900203271</v>
      </c>
      <c r="H4808">
        <v>186436.22960756795</v>
      </c>
    </row>
    <row r="4809" spans="1:8" x14ac:dyDescent="0.2">
      <c r="A4809">
        <f t="shared" si="522"/>
        <v>3940</v>
      </c>
      <c r="B4809">
        <f t="shared" si="523"/>
        <v>95</v>
      </c>
      <c r="C4809" s="10" t="str">
        <f>IF(B4809=B4808," ",(LOOKUP(B4809,'Co List'!$A$3:$A$362,'Co List'!$B$3:$B$362)))</f>
        <v xml:space="preserve"> </v>
      </c>
      <c r="D4809" s="6" t="s">
        <v>375</v>
      </c>
      <c r="E4809">
        <v>0</v>
      </c>
      <c r="F4809">
        <v>953.38549786930605</v>
      </c>
      <c r="G4809">
        <v>289.73638888726191</v>
      </c>
      <c r="H4809">
        <v>478.77413862539089</v>
      </c>
    </row>
    <row r="4810" spans="1:8" x14ac:dyDescent="0.2">
      <c r="A4810">
        <f t="shared" si="522"/>
        <v>3941</v>
      </c>
      <c r="B4810">
        <f t="shared" si="523"/>
        <v>95</v>
      </c>
      <c r="C4810" s="10" t="str">
        <f>IF(B4810=B4809," ",(LOOKUP(B4810,'Co List'!$A$3:$A$362,'Co List'!$B$3:$B$362)))</f>
        <v xml:space="preserve"> </v>
      </c>
      <c r="D4810" s="6" t="s">
        <v>376</v>
      </c>
      <c r="E4810">
        <v>0</v>
      </c>
      <c r="F4810">
        <v>1701.0656851464939</v>
      </c>
      <c r="G4810">
        <v>514.99688451331997</v>
      </c>
      <c r="H4810">
        <v>852.73607854688987</v>
      </c>
    </row>
    <row r="4811" spans="1:8" x14ac:dyDescent="0.2">
      <c r="A4811">
        <f t="shared" si="522"/>
        <v>3942</v>
      </c>
      <c r="B4811">
        <f t="shared" si="523"/>
        <v>95</v>
      </c>
      <c r="C4811" s="10" t="str">
        <f>IF(B4811=B4810," ",(LOOKUP(B4811,'Co List'!$A$3:$A$362,'Co List'!$B$3:$B$362)))</f>
        <v xml:space="preserve"> </v>
      </c>
      <c r="D4811" s="6" t="s">
        <v>377</v>
      </c>
      <c r="E4811">
        <v>0</v>
      </c>
      <c r="F4811">
        <v>362594.76467158389</v>
      </c>
      <c r="G4811">
        <v>108021.67815423943</v>
      </c>
      <c r="H4811">
        <v>187767.73982474019</v>
      </c>
    </row>
    <row r="4812" spans="1:8" ht="15" x14ac:dyDescent="0.25">
      <c r="A4812">
        <f t="shared" si="522"/>
        <v>3943</v>
      </c>
      <c r="B4812">
        <f t="shared" si="523"/>
        <v>95</v>
      </c>
      <c r="C4812" s="10" t="str">
        <f>IF(B4812=B4811," ",(LOOKUP(B4812,'Co List'!$A$3:$A$362,'Co List'!$B$3:$B$362)))</f>
        <v xml:space="preserve"> </v>
      </c>
      <c r="D4812" s="8" t="s">
        <v>378</v>
      </c>
      <c r="E4812">
        <v>0</v>
      </c>
      <c r="F4812">
        <v>1011.7206100000001</v>
      </c>
      <c r="G4812">
        <v>1746.9566399999999</v>
      </c>
      <c r="H4812">
        <v>2651.7855</v>
      </c>
    </row>
    <row r="4813" spans="1:8" ht="15" x14ac:dyDescent="0.25">
      <c r="A4813">
        <f t="shared" si="522"/>
        <v>3944</v>
      </c>
      <c r="B4813">
        <f t="shared" si="523"/>
        <v>95</v>
      </c>
      <c r="C4813" s="10" t="str">
        <f>IF(B4813=B4812," ",(LOOKUP(B4813,'Co List'!$A$3:$A$362,'Co List'!$B$3:$B$362)))</f>
        <v xml:space="preserve"> </v>
      </c>
      <c r="D4813" s="8" t="s">
        <v>379</v>
      </c>
      <c r="E4813">
        <v>0</v>
      </c>
      <c r="F4813">
        <v>1008.0907742383229</v>
      </c>
      <c r="G4813">
        <v>863.47412359523912</v>
      </c>
      <c r="H4813">
        <v>935.25131336778838</v>
      </c>
    </row>
    <row r="4814" spans="1:8" ht="15" x14ac:dyDescent="0.25">
      <c r="A4814">
        <f t="shared" si="522"/>
        <v>3945</v>
      </c>
      <c r="B4814">
        <f t="shared" si="523"/>
        <v>95</v>
      </c>
      <c r="C4814" s="10" t="str">
        <f>IF(B4814=B4813," ",(LOOKUP(B4814,'Co List'!$A$3:$A$362,'Co List'!$B$3:$B$362)))</f>
        <v xml:space="preserve"> </v>
      </c>
      <c r="D4814" s="8" t="s">
        <v>380</v>
      </c>
      <c r="E4814">
        <v>0</v>
      </c>
      <c r="F4814">
        <v>360574.95328734553</v>
      </c>
      <c r="G4814">
        <v>105411.24739064419</v>
      </c>
      <c r="H4814">
        <v>184180.70301137239</v>
      </c>
    </row>
    <row r="4815" spans="1:8" ht="15" x14ac:dyDescent="0.25">
      <c r="A4815">
        <f t="shared" si="522"/>
        <v>3946</v>
      </c>
      <c r="B4815">
        <f t="shared" si="523"/>
        <v>95</v>
      </c>
      <c r="C4815" s="10" t="str">
        <f>IF(B4815=B4814," ",(LOOKUP(B4815,'Co List'!$A$3:$A$362,'Co List'!$B$3:$B$362)))</f>
        <v xml:space="preserve"> </v>
      </c>
      <c r="D4815" s="8" t="s">
        <v>381</v>
      </c>
      <c r="E4815">
        <v>0</v>
      </c>
      <c r="F4815">
        <v>7270.5597392337268</v>
      </c>
      <c r="G4815">
        <v>5670.0841211938641</v>
      </c>
      <c r="H4815">
        <v>0</v>
      </c>
    </row>
    <row r="4816" spans="1:8" ht="15" x14ac:dyDescent="0.25">
      <c r="A4816">
        <f t="shared" si="522"/>
        <v>3947</v>
      </c>
      <c r="B4816">
        <f t="shared" si="523"/>
        <v>95</v>
      </c>
      <c r="C4816" s="10" t="str">
        <f>IF(B4816=B4815," ",(LOOKUP(B4816,'Co List'!$A$3:$A$362,'Co List'!$B$3:$B$362)))</f>
        <v xml:space="preserve"> </v>
      </c>
      <c r="D4816" s="8" t="s">
        <v>382</v>
      </c>
      <c r="E4816">
        <v>0</v>
      </c>
      <c r="F4816">
        <v>7270.5597392337268</v>
      </c>
      <c r="G4816">
        <v>5670.0841211938641</v>
      </c>
      <c r="H4816">
        <v>0</v>
      </c>
    </row>
    <row r="4817" spans="1:8" ht="15" x14ac:dyDescent="0.25">
      <c r="A4817">
        <f t="shared" si="522"/>
        <v>3948</v>
      </c>
      <c r="B4817">
        <f t="shared" si="523"/>
        <v>95</v>
      </c>
      <c r="C4817" s="10" t="str">
        <f>IF(B4817=B4816," ",(LOOKUP(B4817,'Co List'!$A$3:$A$362,'Co List'!$B$3:$B$362)))</f>
        <v xml:space="preserve"> </v>
      </c>
      <c r="D4817" s="8" t="s">
        <v>383</v>
      </c>
      <c r="E4817">
        <v>0</v>
      </c>
      <c r="F4817">
        <v>0</v>
      </c>
      <c r="G4817">
        <v>0</v>
      </c>
      <c r="H4817">
        <v>0</v>
      </c>
    </row>
    <row r="4818" spans="1:8" x14ac:dyDescent="0.2">
      <c r="A4818">
        <f t="shared" si="522"/>
        <v>3949</v>
      </c>
      <c r="B4818">
        <f t="shared" si="523"/>
        <v>95</v>
      </c>
      <c r="C4818" s="10" t="str">
        <f>IF(B4818=B4817," ",(LOOKUP(B4818,'Co List'!$A$3:$A$362,'Co List'!$B$3:$B$362)))</f>
        <v xml:space="preserve"> </v>
      </c>
      <c r="D4818" s="6" t="s">
        <v>384</v>
      </c>
      <c r="E4818">
        <v>0</v>
      </c>
      <c r="F4818">
        <v>0</v>
      </c>
      <c r="G4818">
        <v>0</v>
      </c>
      <c r="H4818">
        <v>0</v>
      </c>
    </row>
    <row r="4819" spans="1:8" x14ac:dyDescent="0.2">
      <c r="A4819">
        <f t="shared" si="522"/>
        <v>3950</v>
      </c>
      <c r="B4819">
        <f t="shared" si="523"/>
        <v>95</v>
      </c>
      <c r="C4819" s="10" t="str">
        <f>IF(B4819=B4818," ",(LOOKUP(B4819,'Co List'!$A$3:$A$362,'Co List'!$B$3:$B$362)))</f>
        <v xml:space="preserve"> </v>
      </c>
      <c r="D4819" s="6" t="s">
        <v>385</v>
      </c>
      <c r="E4819">
        <v>0</v>
      </c>
      <c r="F4819">
        <v>1794.4112807787508</v>
      </c>
      <c r="G4819">
        <v>1399.4057232114933</v>
      </c>
      <c r="H4819">
        <v>0</v>
      </c>
    </row>
    <row r="4820" spans="1:8" x14ac:dyDescent="0.2">
      <c r="A4820">
        <f t="shared" si="522"/>
        <v>3951</v>
      </c>
      <c r="B4820">
        <f t="shared" si="523"/>
        <v>95</v>
      </c>
      <c r="C4820" s="10" t="str">
        <f>IF(B4820=B4819," ",(LOOKUP(B4820,'Co List'!$A$3:$A$362,'Co List'!$B$3:$B$362)))</f>
        <v xml:space="preserve"> </v>
      </c>
      <c r="D4820" s="6" t="s">
        <v>386</v>
      </c>
      <c r="E4820">
        <v>0</v>
      </c>
      <c r="F4820">
        <v>1794.4112807787508</v>
      </c>
      <c r="G4820">
        <v>1399.4057232114933</v>
      </c>
      <c r="H4820">
        <v>0</v>
      </c>
    </row>
    <row r="4821" spans="1:8" x14ac:dyDescent="0.2">
      <c r="A4821">
        <f t="shared" si="522"/>
        <v>3952</v>
      </c>
      <c r="B4821">
        <f t="shared" si="523"/>
        <v>95</v>
      </c>
      <c r="C4821" s="10" t="str">
        <f>IF(B4821=B4820," ",(LOOKUP(B4821,'Co List'!$A$3:$A$362,'Co List'!$B$3:$B$362)))</f>
        <v xml:space="preserve"> </v>
      </c>
      <c r="D4821" s="6" t="s">
        <v>387</v>
      </c>
      <c r="E4821">
        <v>0</v>
      </c>
      <c r="F4821">
        <v>0</v>
      </c>
      <c r="G4821">
        <v>0</v>
      </c>
      <c r="H4821">
        <v>0</v>
      </c>
    </row>
    <row r="4822" spans="1:8" x14ac:dyDescent="0.2">
      <c r="A4822">
        <f t="shared" si="522"/>
        <v>3953</v>
      </c>
      <c r="B4822">
        <f t="shared" si="523"/>
        <v>95</v>
      </c>
      <c r="C4822" s="10" t="str">
        <f>IF(B4822=B4821," ",(LOOKUP(B4822,'Co List'!$A$3:$A$362,'Co List'!$B$3:$B$362)))</f>
        <v xml:space="preserve"> </v>
      </c>
      <c r="D4822" s="6" t="s">
        <v>388</v>
      </c>
      <c r="E4822">
        <v>0</v>
      </c>
      <c r="F4822">
        <v>0</v>
      </c>
      <c r="G4822">
        <v>0</v>
      </c>
      <c r="H4822">
        <v>0</v>
      </c>
    </row>
    <row r="4823" spans="1:8" x14ac:dyDescent="0.2">
      <c r="A4823">
        <f t="shared" si="522"/>
        <v>3954</v>
      </c>
      <c r="B4823">
        <f t="shared" si="523"/>
        <v>95</v>
      </c>
      <c r="C4823" s="10" t="str">
        <f>IF(B4823=B4822," ",(LOOKUP(B4823,'Co List'!$A$3:$A$362,'Co List'!$B$3:$B$362)))</f>
        <v xml:space="preserve"> </v>
      </c>
      <c r="D4823" s="6" t="s">
        <v>389</v>
      </c>
      <c r="E4823">
        <v>0</v>
      </c>
      <c r="F4823">
        <v>0</v>
      </c>
      <c r="G4823">
        <v>0</v>
      </c>
      <c r="H4823">
        <v>0</v>
      </c>
    </row>
    <row r="4824" spans="1:8" x14ac:dyDescent="0.2">
      <c r="A4824">
        <f t="shared" si="522"/>
        <v>3955</v>
      </c>
      <c r="B4824">
        <f t="shared" si="523"/>
        <v>95</v>
      </c>
      <c r="C4824" s="10" t="str">
        <f>IF(B4824=B4823," ",(LOOKUP(B4824,'Co List'!$A$3:$A$362,'Co List'!$B$3:$B$362)))</f>
        <v xml:space="preserve"> </v>
      </c>
      <c r="D4824" s="6" t="s">
        <v>390</v>
      </c>
      <c r="E4824">
        <v>0</v>
      </c>
      <c r="F4824">
        <v>0</v>
      </c>
      <c r="G4824">
        <v>0</v>
      </c>
      <c r="H4824">
        <v>0</v>
      </c>
    </row>
    <row r="4825" spans="1:8" x14ac:dyDescent="0.2">
      <c r="A4825">
        <f t="shared" si="522"/>
        <v>3956</v>
      </c>
      <c r="B4825">
        <f t="shared" si="523"/>
        <v>95</v>
      </c>
      <c r="C4825" s="10" t="str">
        <f>IF(B4825=B4824," ",(LOOKUP(B4825,'Co List'!$A$3:$A$362,'Co List'!$B$3:$B$362)))</f>
        <v xml:space="preserve"> </v>
      </c>
      <c r="D4825" s="6" t="s">
        <v>391</v>
      </c>
      <c r="E4825">
        <v>0</v>
      </c>
      <c r="F4825">
        <v>0</v>
      </c>
      <c r="G4825">
        <v>0</v>
      </c>
      <c r="H4825">
        <v>0</v>
      </c>
    </row>
    <row r="4826" spans="1:8" x14ac:dyDescent="0.2">
      <c r="A4826">
        <f t="shared" si="522"/>
        <v>3957</v>
      </c>
      <c r="B4826">
        <f t="shared" si="523"/>
        <v>95</v>
      </c>
      <c r="C4826" s="10" t="str">
        <f>IF(B4826=B4825," ",(LOOKUP(B4826,'Co List'!$A$3:$A$362,'Co List'!$B$3:$B$362)))</f>
        <v xml:space="preserve"> </v>
      </c>
      <c r="D4826" s="6" t="s">
        <v>392</v>
      </c>
      <c r="E4826">
        <v>0</v>
      </c>
      <c r="F4826">
        <v>0</v>
      </c>
      <c r="G4826">
        <v>0</v>
      </c>
      <c r="H4826">
        <v>0</v>
      </c>
    </row>
    <row r="4827" spans="1:8" x14ac:dyDescent="0.2">
      <c r="A4827">
        <f t="shared" si="522"/>
        <v>3958</v>
      </c>
      <c r="B4827">
        <f t="shared" si="523"/>
        <v>95</v>
      </c>
      <c r="C4827" s="10" t="str">
        <f>IF(B4827=B4826," ",(LOOKUP(B4827,'Co List'!$A$3:$A$362,'Co List'!$B$3:$B$362)))</f>
        <v xml:space="preserve"> </v>
      </c>
      <c r="D4827" s="6" t="s">
        <v>393</v>
      </c>
      <c r="E4827">
        <v>0</v>
      </c>
      <c r="F4827">
        <v>0</v>
      </c>
      <c r="G4827">
        <v>0</v>
      </c>
      <c r="H4827">
        <v>0</v>
      </c>
    </row>
    <row r="4828" spans="1:8" ht="15" x14ac:dyDescent="0.25">
      <c r="A4828">
        <f t="shared" si="522"/>
        <v>3959</v>
      </c>
      <c r="B4828">
        <f t="shared" si="523"/>
        <v>95</v>
      </c>
      <c r="C4828" s="10" t="str">
        <f>IF(B4828=B4827," ",(LOOKUP(B4828,'Co List'!$A$3:$A$362,'Co List'!$B$3:$B$362)))</f>
        <v xml:space="preserve"> </v>
      </c>
      <c r="D4828" s="8" t="s">
        <v>394</v>
      </c>
      <c r="E4828">
        <v>0</v>
      </c>
      <c r="F4828">
        <v>0</v>
      </c>
      <c r="G4828">
        <v>0</v>
      </c>
      <c r="H4828">
        <v>0</v>
      </c>
    </row>
    <row r="4829" spans="1:8" ht="15" x14ac:dyDescent="0.25">
      <c r="A4829">
        <f t="shared" si="522"/>
        <v>3960</v>
      </c>
      <c r="B4829">
        <f t="shared" si="523"/>
        <v>95</v>
      </c>
      <c r="C4829" s="10" t="str">
        <f>IF(B4829=B4828," ",(LOOKUP(B4829,'Co List'!$A$3:$A$362,'Co List'!$B$3:$B$362)))</f>
        <v xml:space="preserve"> </v>
      </c>
      <c r="D4829" s="8" t="s">
        <v>395</v>
      </c>
      <c r="E4829">
        <v>0</v>
      </c>
      <c r="F4829">
        <v>2.1480269959999974</v>
      </c>
      <c r="G4829">
        <v>1.6894365040000021</v>
      </c>
      <c r="H4829">
        <v>0</v>
      </c>
    </row>
    <row r="4830" spans="1:8" ht="15" x14ac:dyDescent="0.25">
      <c r="A4830">
        <f t="shared" si="522"/>
        <v>3961</v>
      </c>
      <c r="B4830">
        <f t="shared" si="523"/>
        <v>95</v>
      </c>
      <c r="C4830" s="10" t="str">
        <f>IF(B4830=B4829," ",(LOOKUP(B4830,'Co List'!$A$3:$A$362,'Co List'!$B$3:$B$362)))</f>
        <v xml:space="preserve"> </v>
      </c>
      <c r="D4830" s="8" t="s">
        <v>396</v>
      </c>
      <c r="E4830">
        <v>0</v>
      </c>
      <c r="F4830">
        <v>186225.94500000001</v>
      </c>
      <c r="G4830">
        <v>122519.946</v>
      </c>
      <c r="H4830">
        <v>136185.27499999999</v>
      </c>
    </row>
    <row r="4831" spans="1:8" x14ac:dyDescent="0.2">
      <c r="A4831">
        <f t="shared" si="522"/>
        <v>3962</v>
      </c>
      <c r="B4831">
        <f t="shared" si="523"/>
        <v>95</v>
      </c>
      <c r="C4831" s="10" t="str">
        <f>IF(B4831=B4830," ",(LOOKUP(B4831,'Co List'!$A$3:$A$362,'Co List'!$B$3:$B$362)))</f>
        <v xml:space="preserve"> </v>
      </c>
      <c r="D4831" s="6" t="s">
        <v>397</v>
      </c>
      <c r="E4831">
        <v>0</v>
      </c>
      <c r="F4831">
        <v>1280.6590000000001</v>
      </c>
      <c r="G4831">
        <v>2239.6880000000001</v>
      </c>
      <c r="H4831">
        <v>3399.7249999999999</v>
      </c>
    </row>
    <row r="4832" spans="1:8" x14ac:dyDescent="0.2">
      <c r="A4832">
        <f t="shared" si="522"/>
        <v>3963</v>
      </c>
      <c r="B4832">
        <f t="shared" si="523"/>
        <v>95</v>
      </c>
      <c r="C4832" s="10" t="str">
        <f>IF(B4832=B4831," ",(LOOKUP(B4832,'Co List'!$A$3:$A$362,'Co List'!$B$3:$B$362)))</f>
        <v xml:space="preserve"> </v>
      </c>
      <c r="D4832" s="6" t="s">
        <v>398</v>
      </c>
      <c r="E4832">
        <v>0</v>
      </c>
      <c r="F4832">
        <v>1057.2860000000001</v>
      </c>
      <c r="G4832">
        <v>1009.635</v>
      </c>
      <c r="H4832">
        <v>961.00900000000001</v>
      </c>
    </row>
    <row r="4833" spans="1:16" x14ac:dyDescent="0.2">
      <c r="A4833">
        <f t="shared" si="522"/>
        <v>3964</v>
      </c>
      <c r="B4833">
        <f t="shared" si="523"/>
        <v>95</v>
      </c>
      <c r="C4833" s="10" t="str">
        <f>IF(B4833=B4832," ",(LOOKUP(B4833,'Co List'!$A$3:$A$362,'Co List'!$B$3:$B$362)))</f>
        <v xml:space="preserve"> </v>
      </c>
      <c r="D4833" s="6" t="s">
        <v>399</v>
      </c>
      <c r="E4833">
        <v>0</v>
      </c>
      <c r="F4833">
        <v>183888</v>
      </c>
      <c r="G4833">
        <v>119270.62300000001</v>
      </c>
      <c r="H4833">
        <v>131824.541</v>
      </c>
    </row>
    <row r="4834" spans="1:16" x14ac:dyDescent="0.2">
      <c r="A4834">
        <f t="shared" si="522"/>
        <v>3965</v>
      </c>
      <c r="B4834">
        <f t="shared" si="523"/>
        <v>95</v>
      </c>
      <c r="C4834" s="10" t="str">
        <f>IF(B4834=B4833," ",(LOOKUP(B4834,'Co List'!$A$3:$A$362,'Co List'!$B$3:$B$362)))</f>
        <v xml:space="preserve"> </v>
      </c>
      <c r="D4834" s="6" t="s">
        <v>400</v>
      </c>
      <c r="E4834">
        <v>0</v>
      </c>
      <c r="F4834">
        <v>0</v>
      </c>
      <c r="G4834">
        <v>0</v>
      </c>
      <c r="H4834">
        <v>0</v>
      </c>
    </row>
    <row r="4835" spans="1:16" x14ac:dyDescent="0.2">
      <c r="A4835">
        <f t="shared" si="522"/>
        <v>3966</v>
      </c>
      <c r="B4835">
        <f t="shared" si="523"/>
        <v>95</v>
      </c>
      <c r="C4835" s="10" t="str">
        <f>IF(B4835=B4834," ",(LOOKUP(B4835,'Co List'!$A$3:$A$362,'Co List'!$B$3:$B$362)))</f>
        <v xml:space="preserve"> </v>
      </c>
      <c r="D4835" s="6" t="s">
        <v>401</v>
      </c>
      <c r="E4835">
        <v>0</v>
      </c>
      <c r="F4835">
        <v>0.70948508600000004</v>
      </c>
      <c r="G4835">
        <v>1.2363077760000001</v>
      </c>
      <c r="H4835">
        <v>2.050034175</v>
      </c>
    </row>
    <row r="4836" spans="1:16" x14ac:dyDescent="0.2">
      <c r="A4836">
        <f t="shared" si="522"/>
        <v>3967</v>
      </c>
      <c r="B4836">
        <f t="shared" si="523"/>
        <v>95</v>
      </c>
      <c r="C4836" s="10" t="str">
        <f>IF(B4836=B4835," ",(LOOKUP(B4836,'Co List'!$A$3:$A$362,'Co List'!$B$3:$B$362)))</f>
        <v xml:space="preserve"> </v>
      </c>
      <c r="D4836" s="6" t="s">
        <v>402</v>
      </c>
      <c r="E4836">
        <v>0</v>
      </c>
      <c r="F4836">
        <v>1.2824879180000002</v>
      </c>
      <c r="G4836">
        <v>1.2842557200000002</v>
      </c>
      <c r="H4836">
        <v>1.5222382560000001</v>
      </c>
    </row>
    <row r="4837" spans="1:16" x14ac:dyDescent="0.2">
      <c r="A4837">
        <f t="shared" si="522"/>
        <v>3968</v>
      </c>
      <c r="B4837">
        <f t="shared" si="523"/>
        <v>95</v>
      </c>
      <c r="C4837" s="10" t="str">
        <f>IF(B4837=B4836," ",(LOOKUP(B4837,'Co List'!$A$3:$A$362,'Co List'!$B$3:$B$362)))</f>
        <v xml:space="preserve"> </v>
      </c>
      <c r="D4837" s="6" t="s">
        <v>403</v>
      </c>
      <c r="E4837">
        <v>0</v>
      </c>
      <c r="F4837">
        <v>0</v>
      </c>
      <c r="G4837">
        <v>0</v>
      </c>
      <c r="H4837">
        <v>0</v>
      </c>
    </row>
    <row r="4838" spans="1:16" x14ac:dyDescent="0.2">
      <c r="A4838">
        <f t="shared" si="522"/>
        <v>3969</v>
      </c>
      <c r="B4838">
        <f t="shared" si="523"/>
        <v>95</v>
      </c>
      <c r="C4838" s="10" t="str">
        <f>IF(B4838=B4837," ",(LOOKUP(B4838,'Co List'!$A$3:$A$362,'Co List'!$B$3:$B$362)))</f>
        <v xml:space="preserve"> </v>
      </c>
      <c r="D4838" s="6" t="s">
        <v>404</v>
      </c>
      <c r="E4838" s="11">
        <v>0</v>
      </c>
      <c r="F4838" s="11">
        <v>1.9919730040000003</v>
      </c>
      <c r="G4838" s="11">
        <v>2.5205634960000003</v>
      </c>
      <c r="H4838" s="11">
        <v>3.572272431</v>
      </c>
    </row>
    <row r="4839" spans="1:16" x14ac:dyDescent="0.2">
      <c r="A4839">
        <f t="shared" si="522"/>
        <v>3970</v>
      </c>
      <c r="B4839">
        <f t="shared" si="523"/>
        <v>95</v>
      </c>
      <c r="C4839" s="10" t="str">
        <f>IF(B4839=B4838," ",(LOOKUP(B4839,'Co List'!$A$3:$A$362,'Co List'!$B$3:$B$362)))</f>
        <v xml:space="preserve"> </v>
      </c>
      <c r="D4839" s="6" t="s">
        <v>405</v>
      </c>
      <c r="E4839">
        <v>0</v>
      </c>
      <c r="F4839">
        <v>2348.85</v>
      </c>
      <c r="G4839">
        <v>1537.52</v>
      </c>
      <c r="H4839">
        <v>1481.22</v>
      </c>
    </row>
    <row r="4840" spans="1:16" x14ac:dyDescent="0.2">
      <c r="A4840">
        <f t="shared" si="522"/>
        <v>3971</v>
      </c>
      <c r="B4840">
        <f t="shared" si="523"/>
        <v>95</v>
      </c>
      <c r="C4840" s="10" t="str">
        <f>IF(B4840=B4839," ",(LOOKUP(B4840,'Co List'!$A$3:$A$362,'Co List'!$B$3:$B$362)))</f>
        <v xml:space="preserve"> </v>
      </c>
      <c r="D4840" s="6" t="s">
        <v>406</v>
      </c>
      <c r="E4840">
        <v>0</v>
      </c>
      <c r="F4840">
        <v>240.97</v>
      </c>
      <c r="G4840">
        <v>207.66</v>
      </c>
      <c r="H4840">
        <v>228.73</v>
      </c>
    </row>
    <row r="4841" spans="1:16" x14ac:dyDescent="0.2">
      <c r="A4841">
        <f t="shared" si="522"/>
        <v>3972</v>
      </c>
      <c r="B4841">
        <f t="shared" si="523"/>
        <v>95</v>
      </c>
      <c r="C4841" s="10" t="str">
        <f>IF(B4841=B4840," ",(LOOKUP(B4841,'Co List'!$A$3:$A$362,'Co List'!$B$3:$B$362)))</f>
        <v xml:space="preserve"> </v>
      </c>
      <c r="D4841" s="6" t="s">
        <v>407</v>
      </c>
      <c r="E4841" s="11">
        <v>0</v>
      </c>
      <c r="F4841" s="11">
        <v>13.08</v>
      </c>
      <c r="G4841" s="11">
        <v>29.63</v>
      </c>
      <c r="H4841" s="11">
        <v>22.76</v>
      </c>
    </row>
    <row r="4842" spans="1:16" x14ac:dyDescent="0.2">
      <c r="A4842">
        <f t="shared" si="522"/>
        <v>3973</v>
      </c>
      <c r="B4842">
        <f t="shared" si="523"/>
        <v>95</v>
      </c>
      <c r="C4842" s="10" t="str">
        <f>IF(B4842=B4841," ",(LOOKUP(B4842,'Co List'!$A$3:$A$362,'Co List'!$B$3:$B$362)))</f>
        <v xml:space="preserve"> </v>
      </c>
      <c r="D4842" s="6" t="s">
        <v>408</v>
      </c>
      <c r="E4842">
        <v>0</v>
      </c>
      <c r="F4842">
        <v>62.81</v>
      </c>
      <c r="G4842">
        <v>62.81</v>
      </c>
      <c r="H4842">
        <v>83.36</v>
      </c>
    </row>
    <row r="4843" spans="1:16" x14ac:dyDescent="0.2">
      <c r="A4843">
        <f t="shared" si="522"/>
        <v>3974</v>
      </c>
      <c r="B4843">
        <f t="shared" si="523"/>
        <v>95</v>
      </c>
      <c r="C4843" s="10" t="str">
        <f>IF(B4843=B4842," ",(LOOKUP(B4843,'Co List'!$A$3:$A$362,'Co List'!$B$3:$B$362)))</f>
        <v xml:space="preserve"> </v>
      </c>
      <c r="D4843" s="6" t="s">
        <v>409</v>
      </c>
      <c r="E4843">
        <v>0</v>
      </c>
      <c r="F4843">
        <v>4.1399999999999997</v>
      </c>
      <c r="G4843">
        <v>4.21</v>
      </c>
      <c r="H4843">
        <v>6.33</v>
      </c>
    </row>
    <row r="4844" spans="1:16" x14ac:dyDescent="0.2">
      <c r="A4844">
        <f t="shared" si="522"/>
        <v>3975</v>
      </c>
      <c r="B4844">
        <f t="shared" si="523"/>
        <v>95</v>
      </c>
      <c r="C4844" s="10" t="str">
        <f>IF(B4844=B4843," ",(LOOKUP(B4844,'Co List'!$A$3:$A$362,'Co List'!$B$3:$B$362)))</f>
        <v xml:space="preserve"> </v>
      </c>
      <c r="D4844" s="6" t="s">
        <v>410</v>
      </c>
      <c r="E4844">
        <v>0</v>
      </c>
      <c r="F4844">
        <v>108.493174004</v>
      </c>
      <c r="G4844">
        <v>33.894339095999996</v>
      </c>
      <c r="H4844">
        <v>3.572272431</v>
      </c>
    </row>
    <row r="4845" spans="1:16" x14ac:dyDescent="0.2">
      <c r="A4845">
        <f t="shared" si="522"/>
        <v>3976</v>
      </c>
      <c r="B4845">
        <f t="shared" si="523"/>
        <v>95</v>
      </c>
      <c r="C4845" s="10" t="str">
        <f>IF(B4845=B4844," ",(LOOKUP(B4845,'Co List'!$A$3:$A$362,'Co List'!$B$3:$B$362)))</f>
        <v xml:space="preserve"> </v>
      </c>
      <c r="D4845" s="6" t="s">
        <v>411</v>
      </c>
      <c r="E4845">
        <v>0</v>
      </c>
      <c r="F4845">
        <v>4.1399999999999979</v>
      </c>
      <c r="G4845">
        <v>4.2100000000000026</v>
      </c>
      <c r="H4845">
        <v>3.572272431</v>
      </c>
    </row>
    <row r="4846" spans="1:16" x14ac:dyDescent="0.2">
      <c r="A4846">
        <f t="shared" si="522"/>
        <v>3977</v>
      </c>
      <c r="B4846">
        <f t="shared" si="523"/>
        <v>95</v>
      </c>
      <c r="C4846" s="10" t="str">
        <f>IF(B4846=B4845," ",(LOOKUP(B4846,'Co List'!$A$3:$A$362,'Co List'!$B$3:$B$362)))</f>
        <v xml:space="preserve"> </v>
      </c>
      <c r="D4846" s="6" t="s">
        <v>412</v>
      </c>
      <c r="E4846">
        <v>0</v>
      </c>
      <c r="F4846">
        <v>0</v>
      </c>
      <c r="G4846">
        <v>0</v>
      </c>
      <c r="H4846">
        <v>-2.757727569</v>
      </c>
    </row>
    <row r="4847" spans="1:16" ht="13.5" thickBot="1" x14ac:dyDescent="0.25">
      <c r="A4847">
        <f t="shared" si="522"/>
        <v>3978</v>
      </c>
      <c r="B4847">
        <f t="shared" si="523"/>
        <v>95</v>
      </c>
      <c r="C4847" s="10" t="str">
        <f>IF(B4847=B4846," ",(LOOKUP(B4847,'Co List'!$A$3:$A$362,'Co List'!$B$3:$B$362)))</f>
        <v xml:space="preserve"> </v>
      </c>
      <c r="D4847" s="9" t="s">
        <v>413</v>
      </c>
      <c r="E4847">
        <v>0</v>
      </c>
      <c r="F4847">
        <v>15</v>
      </c>
      <c r="G4847">
        <v>12</v>
      </c>
      <c r="H4847">
        <v>12</v>
      </c>
    </row>
    <row r="4848" spans="1:16" ht="15" x14ac:dyDescent="0.25">
      <c r="A4848">
        <f t="shared" si="522"/>
        <v>3979</v>
      </c>
      <c r="B4848">
        <f t="shared" si="523"/>
        <v>96</v>
      </c>
      <c r="C4848" s="10" t="str">
        <f>IF(B4848=B4847," ",(LOOKUP(B4848,'Co List'!$A$3:$A$362,'Co List'!$B$3:$B$362)))</f>
        <v>DHANUKA AGRITECH</v>
      </c>
      <c r="D4848" s="4" t="s">
        <v>362</v>
      </c>
      <c r="E4848">
        <v>35</v>
      </c>
      <c r="F4848">
        <v>35</v>
      </c>
      <c r="G4848">
        <v>35</v>
      </c>
      <c r="H4848">
        <v>35</v>
      </c>
      <c r="J4848">
        <f t="shared" ref="J4848" si="524">COUNTIF(E4890:H4890,0)</f>
        <v>0</v>
      </c>
      <c r="K4848">
        <f>SUM(E4848:H4848)/(4-J4848)</f>
        <v>35</v>
      </c>
      <c r="L4848">
        <f>SUM(E4858:H4858)/(4-J4848)</f>
        <v>1159.1594757030066</v>
      </c>
      <c r="M4848">
        <f>E4858</f>
        <v>1328.848141907052</v>
      </c>
      <c r="N4848">
        <f t="shared" ref="N4848" si="525">F4858</f>
        <v>1286.6189651971983</v>
      </c>
      <c r="O4848">
        <f t="shared" ref="O4848" si="526">G4858</f>
        <v>1020.6617749967954</v>
      </c>
      <c r="P4848">
        <f t="shared" ref="P4848" si="527">H4858</f>
        <v>1000.5090207109806</v>
      </c>
    </row>
    <row r="4849" spans="1:8" x14ac:dyDescent="0.2">
      <c r="A4849">
        <f t="shared" si="522"/>
        <v>3980</v>
      </c>
      <c r="B4849">
        <f t="shared" si="523"/>
        <v>96</v>
      </c>
      <c r="C4849" s="10" t="str">
        <f>IF(B4849=B4848," ",(LOOKUP(B4849,'Co List'!$A$3:$A$362,'Co List'!$B$3:$B$362)))</f>
        <v xml:space="preserve"> </v>
      </c>
      <c r="D4849" s="6" t="s">
        <v>364</v>
      </c>
      <c r="E4849">
        <v>0</v>
      </c>
      <c r="F4849">
        <v>0</v>
      </c>
      <c r="G4849">
        <v>0</v>
      </c>
      <c r="H4849">
        <v>0</v>
      </c>
    </row>
    <row r="4850" spans="1:8" x14ac:dyDescent="0.2">
      <c r="A4850">
        <f t="shared" si="522"/>
        <v>3981</v>
      </c>
      <c r="B4850">
        <f t="shared" si="523"/>
        <v>96</v>
      </c>
      <c r="C4850" s="10" t="str">
        <f>IF(B4850=B4849," ",(LOOKUP(B4850,'Co List'!$A$3:$A$362,'Co List'!$B$3:$B$362)))</f>
        <v xml:space="preserve"> </v>
      </c>
      <c r="D4850" s="6" t="s">
        <v>365</v>
      </c>
      <c r="E4850">
        <v>0.87036506581998996</v>
      </c>
      <c r="F4850">
        <v>0.91396519453418956</v>
      </c>
      <c r="G4850">
        <v>0.84345381530817787</v>
      </c>
      <c r="H4850">
        <v>0.82421652414506807</v>
      </c>
    </row>
    <row r="4851" spans="1:8" x14ac:dyDescent="0.2">
      <c r="A4851">
        <f t="shared" si="522"/>
        <v>3982</v>
      </c>
      <c r="B4851">
        <f t="shared" si="523"/>
        <v>96</v>
      </c>
      <c r="C4851" s="10" t="str">
        <f>IF(B4851=B4850," ",(LOOKUP(B4851,'Co List'!$A$3:$A$362,'Co List'!$B$3:$B$362)))</f>
        <v xml:space="preserve"> </v>
      </c>
      <c r="D4851" s="7" t="s">
        <v>366</v>
      </c>
      <c r="E4851">
        <v>0.29824893769656646</v>
      </c>
      <c r="F4851">
        <v>0.26204052244342124</v>
      </c>
      <c r="G4851">
        <v>0.19287610548335077</v>
      </c>
      <c r="H4851">
        <v>0.17181724866668624</v>
      </c>
    </row>
    <row r="4852" spans="1:8" x14ac:dyDescent="0.2">
      <c r="A4852">
        <f t="shared" si="522"/>
        <v>3983</v>
      </c>
      <c r="B4852">
        <f t="shared" si="523"/>
        <v>96</v>
      </c>
      <c r="C4852" s="10" t="str">
        <f>IF(B4852=B4851," ",(LOOKUP(B4852,'Co List'!$A$3:$A$362,'Co List'!$B$3:$B$362)))</f>
        <v xml:space="preserve"> </v>
      </c>
      <c r="D4852" s="6" t="s">
        <v>367</v>
      </c>
      <c r="E4852">
        <v>3656.7092512577101</v>
      </c>
      <c r="F4852">
        <v>2517.3527004445282</v>
      </c>
      <c r="G4852">
        <v>1786.5600822629008</v>
      </c>
      <c r="H4852">
        <v>1552.3801717780925</v>
      </c>
    </row>
    <row r="4853" spans="1:8" x14ac:dyDescent="0.2">
      <c r="A4853">
        <f t="shared" si="522"/>
        <v>3984</v>
      </c>
      <c r="B4853">
        <f t="shared" si="523"/>
        <v>96</v>
      </c>
      <c r="C4853" s="10" t="str">
        <f>IF(B4853=B4852," ",(LOOKUP(B4853,'Co List'!$A$3:$A$362,'Co List'!$B$3:$B$362)))</f>
        <v xml:space="preserve"> </v>
      </c>
      <c r="D4853" s="6" t="s">
        <v>368</v>
      </c>
      <c r="E4853">
        <v>1.4475469955414509E-2</v>
      </c>
      <c r="F4853">
        <v>1.2866189651971983E-2</v>
      </c>
      <c r="G4853">
        <v>1.0206617749967953E-2</v>
      </c>
      <c r="H4853">
        <v>1.0005090207109806E-2</v>
      </c>
    </row>
    <row r="4854" spans="1:8" x14ac:dyDescent="0.2">
      <c r="A4854">
        <f t="shared" si="522"/>
        <v>3985</v>
      </c>
      <c r="B4854">
        <f t="shared" si="523"/>
        <v>96</v>
      </c>
      <c r="C4854" s="10" t="str">
        <f>IF(B4854=B4853," ",(LOOKUP(B4854,'Co List'!$A$3:$A$362,'Co List'!$B$3:$B$362)))</f>
        <v xml:space="preserve"> </v>
      </c>
      <c r="D4854" s="6" t="s">
        <v>369</v>
      </c>
      <c r="E4854">
        <v>2.2564920052760264</v>
      </c>
      <c r="F4854">
        <v>1.6375448201568008</v>
      </c>
      <c r="G4854">
        <v>1.2753489628849126</v>
      </c>
      <c r="H4854">
        <v>1.1260653018694211</v>
      </c>
    </row>
    <row r="4855" spans="1:8" x14ac:dyDescent="0.2">
      <c r="A4855">
        <f t="shared" si="522"/>
        <v>3986</v>
      </c>
      <c r="B4855">
        <f t="shared" si="523"/>
        <v>96</v>
      </c>
      <c r="C4855" s="10" t="str">
        <f>IF(B4855=B4854," ",(LOOKUP(B4855,'Co List'!$A$3:$A$362,'Co List'!$B$3:$B$362)))</f>
        <v xml:space="preserve"> </v>
      </c>
      <c r="D4855" s="6" t="s">
        <v>370</v>
      </c>
      <c r="E4855">
        <v>0</v>
      </c>
      <c r="F4855">
        <v>0</v>
      </c>
      <c r="G4855">
        <v>0</v>
      </c>
      <c r="H4855">
        <v>0</v>
      </c>
    </row>
    <row r="4856" spans="1:8" x14ac:dyDescent="0.2">
      <c r="A4856">
        <f t="shared" si="522"/>
        <v>3987</v>
      </c>
      <c r="B4856">
        <f t="shared" si="523"/>
        <v>96</v>
      </c>
      <c r="C4856" s="10" t="str">
        <f>IF(B4856=B4855," ",(LOOKUP(B4856,'Co List'!$A$3:$A$362,'Co List'!$B$3:$B$362)))</f>
        <v xml:space="preserve"> </v>
      </c>
      <c r="D4856" s="6" t="s">
        <v>371</v>
      </c>
      <c r="E4856">
        <v>100</v>
      </c>
      <c r="F4856">
        <v>99.999999999999986</v>
      </c>
      <c r="G4856">
        <v>100.00000000000001</v>
      </c>
      <c r="H4856">
        <v>100.00000000000001</v>
      </c>
    </row>
    <row r="4857" spans="1:8" x14ac:dyDescent="0.2">
      <c r="A4857">
        <f t="shared" si="522"/>
        <v>3988</v>
      </c>
      <c r="B4857">
        <f t="shared" si="523"/>
        <v>96</v>
      </c>
      <c r="C4857" s="10" t="str">
        <f>IF(B4857=B4856," ",(LOOKUP(B4857,'Co List'!$A$3:$A$362,'Co List'!$B$3:$B$362)))</f>
        <v xml:space="preserve"> </v>
      </c>
      <c r="D4857" s="6" t="s">
        <v>372</v>
      </c>
      <c r="E4857">
        <v>0</v>
      </c>
      <c r="F4857">
        <v>0</v>
      </c>
      <c r="G4857">
        <v>0</v>
      </c>
      <c r="H4857">
        <v>0</v>
      </c>
    </row>
    <row r="4858" spans="1:8" x14ac:dyDescent="0.2">
      <c r="A4858">
        <f t="shared" si="522"/>
        <v>3989</v>
      </c>
      <c r="B4858">
        <f t="shared" si="523"/>
        <v>96</v>
      </c>
      <c r="C4858" s="10" t="str">
        <f>IF(B4858=B4857," ",(LOOKUP(B4858,'Co List'!$A$3:$A$362,'Co List'!$B$3:$B$362)))</f>
        <v xml:space="preserve"> </v>
      </c>
      <c r="D4858" s="6" t="s">
        <v>373</v>
      </c>
      <c r="E4858">
        <v>1328.848141907052</v>
      </c>
      <c r="F4858">
        <v>1286.6189651971983</v>
      </c>
      <c r="G4858">
        <v>1020.6617749967954</v>
      </c>
      <c r="H4858">
        <v>1000.5090207109806</v>
      </c>
    </row>
    <row r="4859" spans="1:8" x14ac:dyDescent="0.2">
      <c r="A4859">
        <f t="shared" si="522"/>
        <v>3990</v>
      </c>
      <c r="B4859">
        <f t="shared" si="523"/>
        <v>96</v>
      </c>
      <c r="C4859" s="10" t="str">
        <f>IF(B4859=B4858," ",(LOOKUP(B4859,'Co List'!$A$3:$A$362,'Co List'!$B$3:$B$362)))</f>
        <v xml:space="preserve"> </v>
      </c>
      <c r="D4859" s="6" t="s">
        <v>374</v>
      </c>
      <c r="E4859">
        <v>1326.0854795069251</v>
      </c>
      <c r="F4859">
        <v>1283.9654614761089</v>
      </c>
      <c r="G4859">
        <v>1019.5591253783319</v>
      </c>
      <c r="H4859">
        <v>999.79372936092454</v>
      </c>
    </row>
    <row r="4860" spans="1:8" x14ac:dyDescent="0.2">
      <c r="A4860">
        <f t="shared" si="522"/>
        <v>3991</v>
      </c>
      <c r="B4860">
        <f t="shared" si="523"/>
        <v>96</v>
      </c>
      <c r="C4860" s="10" t="str">
        <f>IF(B4860=B4859," ",(LOOKUP(B4860,'Co List'!$A$3:$A$362,'Co List'!$B$3:$B$362)))</f>
        <v xml:space="preserve"> </v>
      </c>
      <c r="D4860" s="6" t="s">
        <v>375</v>
      </c>
      <c r="E4860">
        <v>1.6107450006867305</v>
      </c>
      <c r="F4860">
        <v>1.5471010329934272</v>
      </c>
      <c r="G4860">
        <v>0.6428897574918</v>
      </c>
      <c r="H4860">
        <v>0.41704406810056427</v>
      </c>
    </row>
    <row r="4861" spans="1:8" x14ac:dyDescent="0.2">
      <c r="A4861">
        <f t="shared" si="522"/>
        <v>3992</v>
      </c>
      <c r="B4861">
        <f t="shared" si="523"/>
        <v>96</v>
      </c>
      <c r="C4861" s="10" t="str">
        <f>IF(B4861=B4860," ",(LOOKUP(B4861,'Co List'!$A$3:$A$362,'Co List'!$B$3:$B$362)))</f>
        <v xml:space="preserve"> </v>
      </c>
      <c r="D4861" s="6" t="s">
        <v>376</v>
      </c>
      <c r="E4861">
        <v>1.1519173994399894</v>
      </c>
      <c r="F4861">
        <v>1.1064026880958251</v>
      </c>
      <c r="G4861">
        <v>0.45975986097167998</v>
      </c>
      <c r="H4861">
        <v>0.29824728195553013</v>
      </c>
    </row>
    <row r="4862" spans="1:8" x14ac:dyDescent="0.2">
      <c r="A4862">
        <f t="shared" si="522"/>
        <v>3993</v>
      </c>
      <c r="B4862">
        <f t="shared" si="523"/>
        <v>96</v>
      </c>
      <c r="C4862" s="10" t="str">
        <f>IF(B4862=B4861," ",(LOOKUP(B4862,'Co List'!$A$3:$A$362,'Co List'!$B$3:$B$362)))</f>
        <v xml:space="preserve"> </v>
      </c>
      <c r="D4862" s="6" t="s">
        <v>377</v>
      </c>
      <c r="E4862">
        <v>1328.848141907052</v>
      </c>
      <c r="F4862">
        <v>1286.6189651971983</v>
      </c>
      <c r="G4862">
        <v>1020.6617749967954</v>
      </c>
      <c r="H4862">
        <v>1000.5090207109806</v>
      </c>
    </row>
    <row r="4863" spans="1:8" ht="15" x14ac:dyDescent="0.25">
      <c r="A4863">
        <f t="shared" si="522"/>
        <v>3994</v>
      </c>
      <c r="B4863">
        <f t="shared" si="523"/>
        <v>96</v>
      </c>
      <c r="C4863" s="10" t="str">
        <f>IF(B4863=B4862," ",(LOOKUP(B4863,'Co List'!$A$3:$A$362,'Co List'!$B$3:$B$362)))</f>
        <v xml:space="preserve"> </v>
      </c>
      <c r="D4863" s="8" t="s">
        <v>378</v>
      </c>
      <c r="E4863">
        <v>838.0470600000001</v>
      </c>
      <c r="F4863">
        <v>815.21047999999996</v>
      </c>
      <c r="G4863">
        <v>824.77044000000012</v>
      </c>
      <c r="H4863">
        <v>873.43385999999975</v>
      </c>
    </row>
    <row r="4864" spans="1:8" ht="15" x14ac:dyDescent="0.25">
      <c r="A4864">
        <f t="shared" si="522"/>
        <v>3995</v>
      </c>
      <c r="B4864">
        <f t="shared" si="523"/>
        <v>96</v>
      </c>
      <c r="C4864" s="10" t="str">
        <f>IF(B4864=B4863," ",(LOOKUP(B4864,'Co List'!$A$3:$A$362,'Co List'!$B$3:$B$362)))</f>
        <v xml:space="preserve"> </v>
      </c>
      <c r="D4864" s="8" t="s">
        <v>379</v>
      </c>
      <c r="E4864">
        <v>490.80108190705187</v>
      </c>
      <c r="F4864">
        <v>471.40848519719822</v>
      </c>
      <c r="G4864">
        <v>195.89133499679539</v>
      </c>
      <c r="H4864">
        <v>127.07516071098081</v>
      </c>
    </row>
    <row r="4865" spans="1:8" ht="15" x14ac:dyDescent="0.25">
      <c r="A4865">
        <f t="shared" si="522"/>
        <v>3996</v>
      </c>
      <c r="B4865">
        <f t="shared" si="523"/>
        <v>96</v>
      </c>
      <c r="C4865" s="10" t="str">
        <f>IF(B4865=B4864," ",(LOOKUP(B4865,'Co List'!$A$3:$A$362,'Co List'!$B$3:$B$362)))</f>
        <v xml:space="preserve"> </v>
      </c>
      <c r="D4865" s="8" t="s">
        <v>380</v>
      </c>
      <c r="E4865">
        <v>0</v>
      </c>
      <c r="F4865">
        <v>0</v>
      </c>
      <c r="G4865">
        <v>0</v>
      </c>
      <c r="H4865">
        <v>0</v>
      </c>
    </row>
    <row r="4866" spans="1:8" ht="15" x14ac:dyDescent="0.25">
      <c r="A4866">
        <f t="shared" si="522"/>
        <v>3997</v>
      </c>
      <c r="B4866">
        <f t="shared" si="523"/>
        <v>96</v>
      </c>
      <c r="C4866" s="10" t="str">
        <f>IF(B4866=B4865," ",(LOOKUP(B4866,'Co List'!$A$3:$A$362,'Co List'!$B$3:$B$362)))</f>
        <v xml:space="preserve"> </v>
      </c>
      <c r="D4866" s="8" t="s">
        <v>381</v>
      </c>
      <c r="E4866">
        <v>0</v>
      </c>
      <c r="F4866">
        <v>0</v>
      </c>
      <c r="G4866">
        <v>0</v>
      </c>
      <c r="H4866">
        <v>0</v>
      </c>
    </row>
    <row r="4867" spans="1:8" ht="15" x14ac:dyDescent="0.25">
      <c r="A4867">
        <f t="shared" si="522"/>
        <v>3998</v>
      </c>
      <c r="B4867">
        <f t="shared" si="523"/>
        <v>96</v>
      </c>
      <c r="C4867" s="10" t="str">
        <f>IF(B4867=B4866," ",(LOOKUP(B4867,'Co List'!$A$3:$A$362,'Co List'!$B$3:$B$362)))</f>
        <v xml:space="preserve"> </v>
      </c>
      <c r="D4867" s="8" t="s">
        <v>382</v>
      </c>
      <c r="E4867">
        <v>0</v>
      </c>
      <c r="F4867">
        <v>0</v>
      </c>
      <c r="G4867">
        <v>0</v>
      </c>
      <c r="H4867">
        <v>0</v>
      </c>
    </row>
    <row r="4868" spans="1:8" ht="15" x14ac:dyDescent="0.25">
      <c r="A4868">
        <f t="shared" si="522"/>
        <v>3999</v>
      </c>
      <c r="B4868">
        <f t="shared" si="523"/>
        <v>96</v>
      </c>
      <c r="C4868" s="10" t="str">
        <f>IF(B4868=B4867," ",(LOOKUP(B4868,'Co List'!$A$3:$A$362,'Co List'!$B$3:$B$362)))</f>
        <v xml:space="preserve"> </v>
      </c>
      <c r="D4868" s="8" t="s">
        <v>383</v>
      </c>
      <c r="E4868">
        <v>0</v>
      </c>
      <c r="F4868">
        <v>0</v>
      </c>
      <c r="G4868">
        <v>0</v>
      </c>
      <c r="H4868">
        <v>0</v>
      </c>
    </row>
    <row r="4869" spans="1:8" x14ac:dyDescent="0.2">
      <c r="A4869">
        <f t="shared" ref="A4869:A4932" si="528">IF(A4868&gt;0,A4868+1,(IF($C$1=C4869,1,0)))</f>
        <v>4000</v>
      </c>
      <c r="B4869">
        <f t="shared" ref="B4869:B4932" si="529">IF(D4869=$D$3,B4868+1,B4868)</f>
        <v>96</v>
      </c>
      <c r="C4869" s="10" t="str">
        <f>IF(B4869=B4868," ",(LOOKUP(B4869,'Co List'!$A$3:$A$362,'Co List'!$B$3:$B$362)))</f>
        <v xml:space="preserve"> </v>
      </c>
      <c r="D4869" s="6" t="s">
        <v>384</v>
      </c>
      <c r="E4869">
        <v>0</v>
      </c>
      <c r="F4869">
        <v>0</v>
      </c>
      <c r="G4869">
        <v>0</v>
      </c>
      <c r="H4869">
        <v>0</v>
      </c>
    </row>
    <row r="4870" spans="1:8" x14ac:dyDescent="0.2">
      <c r="A4870">
        <f t="shared" si="528"/>
        <v>4001</v>
      </c>
      <c r="B4870">
        <f t="shared" si="529"/>
        <v>96</v>
      </c>
      <c r="C4870" s="10" t="str">
        <f>IF(B4870=B4869," ",(LOOKUP(B4870,'Co List'!$A$3:$A$362,'Co List'!$B$3:$B$362)))</f>
        <v xml:space="preserve"> </v>
      </c>
      <c r="D4870" s="6" t="s">
        <v>385</v>
      </c>
      <c r="E4870">
        <v>0</v>
      </c>
      <c r="F4870">
        <v>0</v>
      </c>
      <c r="G4870">
        <v>0</v>
      </c>
      <c r="H4870">
        <v>0</v>
      </c>
    </row>
    <row r="4871" spans="1:8" x14ac:dyDescent="0.2">
      <c r="A4871">
        <f t="shared" si="528"/>
        <v>4002</v>
      </c>
      <c r="B4871">
        <f t="shared" si="529"/>
        <v>96</v>
      </c>
      <c r="C4871" s="10" t="str">
        <f>IF(B4871=B4870," ",(LOOKUP(B4871,'Co List'!$A$3:$A$362,'Co List'!$B$3:$B$362)))</f>
        <v xml:space="preserve"> </v>
      </c>
      <c r="D4871" s="6" t="s">
        <v>386</v>
      </c>
      <c r="E4871">
        <v>0</v>
      </c>
      <c r="F4871">
        <v>0</v>
      </c>
      <c r="G4871">
        <v>0</v>
      </c>
      <c r="H4871">
        <v>0</v>
      </c>
    </row>
    <row r="4872" spans="1:8" x14ac:dyDescent="0.2">
      <c r="A4872">
        <f t="shared" si="528"/>
        <v>4003</v>
      </c>
      <c r="B4872">
        <f t="shared" si="529"/>
        <v>96</v>
      </c>
      <c r="C4872" s="10" t="str">
        <f>IF(B4872=B4871," ",(LOOKUP(B4872,'Co List'!$A$3:$A$362,'Co List'!$B$3:$B$362)))</f>
        <v xml:space="preserve"> </v>
      </c>
      <c r="D4872" s="6" t="s">
        <v>387</v>
      </c>
      <c r="E4872">
        <v>0</v>
      </c>
      <c r="F4872">
        <v>0</v>
      </c>
      <c r="G4872">
        <v>0</v>
      </c>
      <c r="H4872">
        <v>0</v>
      </c>
    </row>
    <row r="4873" spans="1:8" x14ac:dyDescent="0.2">
      <c r="A4873">
        <f t="shared" si="528"/>
        <v>4004</v>
      </c>
      <c r="B4873">
        <f t="shared" si="529"/>
        <v>96</v>
      </c>
      <c r="C4873" s="10" t="str">
        <f>IF(B4873=B4872," ",(LOOKUP(B4873,'Co List'!$A$3:$A$362,'Co List'!$B$3:$B$362)))</f>
        <v xml:space="preserve"> </v>
      </c>
      <c r="D4873" s="6" t="s">
        <v>388</v>
      </c>
      <c r="E4873">
        <v>0</v>
      </c>
      <c r="F4873">
        <v>0</v>
      </c>
      <c r="G4873">
        <v>0</v>
      </c>
      <c r="H4873">
        <v>0</v>
      </c>
    </row>
    <row r="4874" spans="1:8" x14ac:dyDescent="0.2">
      <c r="A4874">
        <f t="shared" si="528"/>
        <v>4005</v>
      </c>
      <c r="B4874">
        <f t="shared" si="529"/>
        <v>96</v>
      </c>
      <c r="C4874" s="10" t="str">
        <f>IF(B4874=B4873," ",(LOOKUP(B4874,'Co List'!$A$3:$A$362,'Co List'!$B$3:$B$362)))</f>
        <v xml:space="preserve"> </v>
      </c>
      <c r="D4874" s="6" t="s">
        <v>389</v>
      </c>
      <c r="E4874">
        <v>0</v>
      </c>
      <c r="F4874">
        <v>0</v>
      </c>
      <c r="G4874">
        <v>0</v>
      </c>
      <c r="H4874">
        <v>0</v>
      </c>
    </row>
    <row r="4875" spans="1:8" x14ac:dyDescent="0.2">
      <c r="A4875">
        <f t="shared" si="528"/>
        <v>4006</v>
      </c>
      <c r="B4875">
        <f t="shared" si="529"/>
        <v>96</v>
      </c>
      <c r="C4875" s="10" t="str">
        <f>IF(B4875=B4874," ",(LOOKUP(B4875,'Co List'!$A$3:$A$362,'Co List'!$B$3:$B$362)))</f>
        <v xml:space="preserve"> </v>
      </c>
      <c r="D4875" s="6" t="s">
        <v>390</v>
      </c>
      <c r="E4875">
        <v>0</v>
      </c>
      <c r="F4875">
        <v>0</v>
      </c>
      <c r="G4875">
        <v>0</v>
      </c>
      <c r="H4875">
        <v>0</v>
      </c>
    </row>
    <row r="4876" spans="1:8" x14ac:dyDescent="0.2">
      <c r="A4876">
        <f t="shared" si="528"/>
        <v>4007</v>
      </c>
      <c r="B4876">
        <f t="shared" si="529"/>
        <v>96</v>
      </c>
      <c r="C4876" s="10" t="str">
        <f>IF(B4876=B4875," ",(LOOKUP(B4876,'Co List'!$A$3:$A$362,'Co List'!$B$3:$B$362)))</f>
        <v xml:space="preserve"> </v>
      </c>
      <c r="D4876" s="6" t="s">
        <v>391</v>
      </c>
      <c r="E4876">
        <v>0</v>
      </c>
      <c r="F4876">
        <v>0</v>
      </c>
      <c r="G4876">
        <v>0</v>
      </c>
      <c r="H4876">
        <v>0</v>
      </c>
    </row>
    <row r="4877" spans="1:8" x14ac:dyDescent="0.2">
      <c r="A4877">
        <f t="shared" si="528"/>
        <v>4008</v>
      </c>
      <c r="B4877">
        <f t="shared" si="529"/>
        <v>96</v>
      </c>
      <c r="C4877" s="10" t="str">
        <f>IF(B4877=B4876," ",(LOOKUP(B4877,'Co List'!$A$3:$A$362,'Co List'!$B$3:$B$362)))</f>
        <v xml:space="preserve"> </v>
      </c>
      <c r="D4877" s="6" t="s">
        <v>392</v>
      </c>
      <c r="E4877">
        <v>0</v>
      </c>
      <c r="F4877">
        <v>0</v>
      </c>
      <c r="G4877">
        <v>0</v>
      </c>
      <c r="H4877">
        <v>0</v>
      </c>
    </row>
    <row r="4878" spans="1:8" x14ac:dyDescent="0.2">
      <c r="A4878">
        <f t="shared" si="528"/>
        <v>4009</v>
      </c>
      <c r="B4878">
        <f t="shared" si="529"/>
        <v>96</v>
      </c>
      <c r="C4878" s="10" t="str">
        <f>IF(B4878=B4877," ",(LOOKUP(B4878,'Co List'!$A$3:$A$362,'Co List'!$B$3:$B$362)))</f>
        <v xml:space="preserve"> </v>
      </c>
      <c r="D4878" s="6" t="s">
        <v>393</v>
      </c>
      <c r="E4878">
        <v>0</v>
      </c>
      <c r="F4878">
        <v>0</v>
      </c>
      <c r="G4878">
        <v>0</v>
      </c>
      <c r="H4878">
        <v>0</v>
      </c>
    </row>
    <row r="4879" spans="1:8" ht="15" x14ac:dyDescent="0.25">
      <c r="A4879">
        <f t="shared" si="528"/>
        <v>4010</v>
      </c>
      <c r="B4879">
        <f t="shared" si="529"/>
        <v>96</v>
      </c>
      <c r="C4879" s="10" t="str">
        <f>IF(B4879=B4878," ",(LOOKUP(B4879,'Co List'!$A$3:$A$362,'Co List'!$B$3:$B$362)))</f>
        <v xml:space="preserve"> </v>
      </c>
      <c r="D4879" s="8" t="s">
        <v>394</v>
      </c>
      <c r="E4879">
        <v>0</v>
      </c>
      <c r="F4879">
        <v>0</v>
      </c>
      <c r="G4879">
        <v>0</v>
      </c>
      <c r="H4879">
        <v>0</v>
      </c>
    </row>
    <row r="4880" spans="1:8" ht="15" x14ac:dyDescent="0.25">
      <c r="A4880">
        <f t="shared" si="528"/>
        <v>4011</v>
      </c>
      <c r="B4880">
        <f t="shared" si="529"/>
        <v>96</v>
      </c>
      <c r="C4880" s="10" t="str">
        <f>IF(B4880=B4879," ",(LOOKUP(B4880,'Co List'!$A$3:$A$362,'Co List'!$B$3:$B$362)))</f>
        <v xml:space="preserve"> </v>
      </c>
      <c r="D4880" s="8" t="s">
        <v>395</v>
      </c>
      <c r="E4880">
        <v>0</v>
      </c>
      <c r="F4880">
        <v>0</v>
      </c>
      <c r="G4880">
        <v>0</v>
      </c>
      <c r="H4880">
        <v>0</v>
      </c>
    </row>
    <row r="4881" spans="1:8" ht="15" x14ac:dyDescent="0.25">
      <c r="A4881">
        <f t="shared" si="528"/>
        <v>4012</v>
      </c>
      <c r="B4881">
        <f t="shared" si="529"/>
        <v>96</v>
      </c>
      <c r="C4881" s="10" t="str">
        <f>IF(B4881=B4880," ",(LOOKUP(B4881,'Co List'!$A$3:$A$362,'Co List'!$B$3:$B$362)))</f>
        <v xml:space="preserve"> </v>
      </c>
      <c r="D4881" s="8" t="s">
        <v>396</v>
      </c>
      <c r="E4881">
        <v>1526.771</v>
      </c>
      <c r="F4881">
        <v>1407.7329999999999</v>
      </c>
      <c r="G4881">
        <v>1210.098</v>
      </c>
      <c r="H4881">
        <v>1213.8910000000001</v>
      </c>
    </row>
    <row r="4882" spans="1:8" x14ac:dyDescent="0.2">
      <c r="A4882">
        <f t="shared" si="528"/>
        <v>4013</v>
      </c>
      <c r="B4882">
        <f t="shared" si="529"/>
        <v>96</v>
      </c>
      <c r="C4882" s="10" t="str">
        <f>IF(B4882=B4881," ",(LOOKUP(B4882,'Co List'!$A$3:$A$362,'Co List'!$B$3:$B$362)))</f>
        <v xml:space="preserve"> </v>
      </c>
      <c r="D4882" s="6" t="s">
        <v>397</v>
      </c>
      <c r="E4882">
        <v>1034.626</v>
      </c>
      <c r="F4882">
        <v>1031.912</v>
      </c>
      <c r="G4882">
        <v>1057.3979999999999</v>
      </c>
      <c r="H4882">
        <v>1119.787</v>
      </c>
    </row>
    <row r="4883" spans="1:8" x14ac:dyDescent="0.2">
      <c r="A4883">
        <f t="shared" si="528"/>
        <v>4014</v>
      </c>
      <c r="B4883">
        <f t="shared" si="529"/>
        <v>96</v>
      </c>
      <c r="C4883" s="10" t="str">
        <f>IF(B4883=B4882," ",(LOOKUP(B4883,'Co List'!$A$3:$A$362,'Co List'!$B$3:$B$362)))</f>
        <v xml:space="preserve"> </v>
      </c>
      <c r="D4883" s="6" t="s">
        <v>398</v>
      </c>
      <c r="E4883">
        <v>492.14499999999998</v>
      </c>
      <c r="F4883">
        <v>375.82100000000003</v>
      </c>
      <c r="G4883">
        <v>152.69999999999999</v>
      </c>
      <c r="H4883">
        <v>94.103999999999999</v>
      </c>
    </row>
    <row r="4884" spans="1:8" x14ac:dyDescent="0.2">
      <c r="A4884">
        <f t="shared" si="528"/>
        <v>4015</v>
      </c>
      <c r="B4884">
        <f t="shared" si="529"/>
        <v>96</v>
      </c>
      <c r="C4884" s="10" t="str">
        <f>IF(B4884=B4883," ",(LOOKUP(B4884,'Co List'!$A$3:$A$362,'Co List'!$B$3:$B$362)))</f>
        <v xml:space="preserve"> </v>
      </c>
      <c r="D4884" s="6" t="s">
        <v>399</v>
      </c>
      <c r="E4884">
        <v>0</v>
      </c>
      <c r="F4884">
        <v>0</v>
      </c>
      <c r="G4884">
        <v>0</v>
      </c>
      <c r="H4884">
        <v>0</v>
      </c>
    </row>
    <row r="4885" spans="1:8" x14ac:dyDescent="0.2">
      <c r="A4885">
        <f t="shared" si="528"/>
        <v>4016</v>
      </c>
      <c r="B4885">
        <f t="shared" si="529"/>
        <v>96</v>
      </c>
      <c r="C4885" s="10" t="str">
        <f>IF(B4885=B4884," ",(LOOKUP(B4885,'Co List'!$A$3:$A$362,'Co List'!$B$3:$B$362)))</f>
        <v xml:space="preserve"> </v>
      </c>
      <c r="D4885" s="6" t="s">
        <v>400</v>
      </c>
      <c r="E4885">
        <v>0</v>
      </c>
      <c r="F4885">
        <v>0</v>
      </c>
      <c r="G4885">
        <v>0</v>
      </c>
      <c r="H4885">
        <v>0</v>
      </c>
    </row>
    <row r="4886" spans="1:8" x14ac:dyDescent="0.2">
      <c r="A4886">
        <f t="shared" si="528"/>
        <v>4017</v>
      </c>
      <c r="B4886">
        <f t="shared" si="529"/>
        <v>96</v>
      </c>
      <c r="C4886" s="10" t="str">
        <f>IF(B4886=B4885," ",(LOOKUP(B4886,'Co List'!$A$3:$A$362,'Co List'!$B$3:$B$362)))</f>
        <v xml:space="preserve"> </v>
      </c>
      <c r="D4886" s="6" t="s">
        <v>401</v>
      </c>
      <c r="E4886">
        <v>0.50179361</v>
      </c>
      <c r="F4886">
        <v>0.49119011200000001</v>
      </c>
      <c r="G4886">
        <v>0.59425767600000001</v>
      </c>
      <c r="H4886">
        <v>0.69314815299999999</v>
      </c>
    </row>
    <row r="4887" spans="1:8" x14ac:dyDescent="0.2">
      <c r="A4887">
        <f t="shared" si="528"/>
        <v>4018</v>
      </c>
      <c r="B4887">
        <f t="shared" si="529"/>
        <v>96</v>
      </c>
      <c r="C4887" s="10" t="str">
        <f>IF(B4887=B4886," ",(LOOKUP(B4887,'Co List'!$A$3:$A$362,'Co List'!$B$3:$B$362)))</f>
        <v xml:space="preserve"> </v>
      </c>
      <c r="D4887" s="6" t="s">
        <v>402</v>
      </c>
      <c r="E4887">
        <v>0.59844832000000003</v>
      </c>
      <c r="F4887">
        <v>0.62348703900000002</v>
      </c>
      <c r="G4887">
        <v>0.29089350000000003</v>
      </c>
      <c r="H4887">
        <v>0.21098116800000002</v>
      </c>
    </row>
    <row r="4888" spans="1:8" x14ac:dyDescent="0.2">
      <c r="A4888">
        <f t="shared" si="528"/>
        <v>4019</v>
      </c>
      <c r="B4888">
        <f t="shared" si="529"/>
        <v>96</v>
      </c>
      <c r="C4888" s="10" t="str">
        <f>IF(B4888=B4887," ",(LOOKUP(B4888,'Co List'!$A$3:$A$362,'Co List'!$B$3:$B$362)))</f>
        <v xml:space="preserve"> </v>
      </c>
      <c r="D4888" s="6" t="s">
        <v>403</v>
      </c>
      <c r="E4888">
        <v>0</v>
      </c>
      <c r="F4888">
        <v>0</v>
      </c>
      <c r="G4888">
        <v>0</v>
      </c>
      <c r="H4888">
        <v>0</v>
      </c>
    </row>
    <row r="4889" spans="1:8" x14ac:dyDescent="0.2">
      <c r="A4889">
        <f t="shared" si="528"/>
        <v>4020</v>
      </c>
      <c r="B4889">
        <f t="shared" si="529"/>
        <v>96</v>
      </c>
      <c r="C4889" s="10" t="str">
        <f>IF(B4889=B4888," ",(LOOKUP(B4889,'Co List'!$A$3:$A$362,'Co List'!$B$3:$B$362)))</f>
        <v xml:space="preserve"> </v>
      </c>
      <c r="D4889" s="6" t="s">
        <v>404</v>
      </c>
      <c r="E4889" s="11">
        <v>1.1002419300000001</v>
      </c>
      <c r="F4889" s="11">
        <v>1.114677151</v>
      </c>
      <c r="G4889" s="11">
        <v>0.88515117599999993</v>
      </c>
      <c r="H4889" s="11">
        <v>0.9041293210000001</v>
      </c>
    </row>
    <row r="4890" spans="1:8" x14ac:dyDescent="0.2">
      <c r="A4890">
        <f t="shared" si="528"/>
        <v>4021</v>
      </c>
      <c r="B4890">
        <f t="shared" si="529"/>
        <v>96</v>
      </c>
      <c r="C4890" s="10" t="str">
        <f>IF(B4890=B4889," ",(LOOKUP(B4890,'Co List'!$A$3:$A$362,'Co List'!$B$3:$B$362)))</f>
        <v xml:space="preserve"> </v>
      </c>
      <c r="D4890" s="6" t="s">
        <v>405</v>
      </c>
      <c r="E4890">
        <v>445.55</v>
      </c>
      <c r="F4890">
        <v>491</v>
      </c>
      <c r="G4890">
        <v>529.17999999999995</v>
      </c>
      <c r="H4890">
        <v>582.30999999999995</v>
      </c>
    </row>
    <row r="4891" spans="1:8" x14ac:dyDescent="0.2">
      <c r="A4891">
        <f t="shared" si="528"/>
        <v>4022</v>
      </c>
      <c r="B4891">
        <f t="shared" si="529"/>
        <v>96</v>
      </c>
      <c r="C4891" s="10" t="str">
        <f>IF(B4891=B4890," ",(LOOKUP(B4891,'Co List'!$A$3:$A$362,'Co List'!$B$3:$B$362)))</f>
        <v xml:space="preserve"> </v>
      </c>
      <c r="D4891" s="6" t="s">
        <v>406</v>
      </c>
      <c r="E4891">
        <v>58.89</v>
      </c>
      <c r="F4891">
        <v>78.569999999999993</v>
      </c>
      <c r="G4891">
        <v>80.03</v>
      </c>
      <c r="H4891">
        <v>88.85</v>
      </c>
    </row>
    <row r="4892" spans="1:8" x14ac:dyDescent="0.2">
      <c r="A4892">
        <f t="shared" si="528"/>
        <v>4023</v>
      </c>
      <c r="B4892">
        <f t="shared" si="529"/>
        <v>96</v>
      </c>
      <c r="C4892" s="10" t="str">
        <f>IF(B4892=B4891," ",(LOOKUP(B4892,'Co List'!$A$3:$A$362,'Co List'!$B$3:$B$362)))</f>
        <v xml:space="preserve"> </v>
      </c>
      <c r="D4892" s="6" t="s">
        <v>407</v>
      </c>
      <c r="E4892" s="11">
        <v>36.340000000000003</v>
      </c>
      <c r="F4892" s="11">
        <v>51.11</v>
      </c>
      <c r="G4892" s="11">
        <v>57.13</v>
      </c>
      <c r="H4892" s="11">
        <v>64.45</v>
      </c>
    </row>
    <row r="4893" spans="1:8" x14ac:dyDescent="0.2">
      <c r="A4893">
        <f t="shared" si="528"/>
        <v>4024</v>
      </c>
      <c r="B4893">
        <f t="shared" si="529"/>
        <v>96</v>
      </c>
      <c r="C4893" s="10" t="str">
        <f>IF(B4893=B4892," ",(LOOKUP(B4893,'Co List'!$A$3:$A$362,'Co List'!$B$3:$B$362)))</f>
        <v xml:space="preserve"> </v>
      </c>
      <c r="D4893" s="6" t="s">
        <v>408</v>
      </c>
      <c r="E4893">
        <v>9.18</v>
      </c>
      <c r="F4893">
        <v>10</v>
      </c>
      <c r="G4893">
        <v>10</v>
      </c>
      <c r="H4893">
        <v>10</v>
      </c>
    </row>
    <row r="4894" spans="1:8" x14ac:dyDescent="0.2">
      <c r="A4894">
        <f t="shared" si="528"/>
        <v>4025</v>
      </c>
      <c r="B4894">
        <f t="shared" si="529"/>
        <v>96</v>
      </c>
      <c r="C4894" s="10" t="str">
        <f>IF(B4894=B4893," ",(LOOKUP(B4894,'Co List'!$A$3:$A$362,'Co List'!$B$3:$B$362)))</f>
        <v xml:space="preserve"> </v>
      </c>
      <c r="D4894" s="6" t="s">
        <v>409</v>
      </c>
      <c r="E4894">
        <v>1.21</v>
      </c>
      <c r="F4894">
        <v>1.2642</v>
      </c>
      <c r="G4894">
        <v>0.95679999999999998</v>
      </c>
      <c r="H4894">
        <v>1.1299999999999999</v>
      </c>
    </row>
    <row r="4895" spans="1:8" x14ac:dyDescent="0.2">
      <c r="A4895">
        <f t="shared" si="528"/>
        <v>4026</v>
      </c>
      <c r="B4895">
        <f t="shared" si="529"/>
        <v>96</v>
      </c>
      <c r="C4895" s="10" t="str">
        <f>IF(B4895=B4894," ",(LOOKUP(B4895,'Co List'!$A$3:$A$362,'Co List'!$B$3:$B$362)))</f>
        <v xml:space="preserve"> </v>
      </c>
      <c r="D4895" s="6" t="s">
        <v>410</v>
      </c>
      <c r="E4895">
        <v>1.1002419300000001</v>
      </c>
      <c r="F4895">
        <v>1.114677151</v>
      </c>
      <c r="G4895">
        <v>0.88515117599999993</v>
      </c>
      <c r="H4895">
        <v>0.9041293210000001</v>
      </c>
    </row>
    <row r="4896" spans="1:8" x14ac:dyDescent="0.2">
      <c r="A4896">
        <f t="shared" si="528"/>
        <v>4027</v>
      </c>
      <c r="B4896">
        <f t="shared" si="529"/>
        <v>96</v>
      </c>
      <c r="C4896" s="10" t="str">
        <f>IF(B4896=B4895," ",(LOOKUP(B4896,'Co List'!$A$3:$A$362,'Co List'!$B$3:$B$362)))</f>
        <v xml:space="preserve"> </v>
      </c>
      <c r="D4896" s="6" t="s">
        <v>411</v>
      </c>
      <c r="E4896">
        <v>1.1002419300000001</v>
      </c>
      <c r="F4896">
        <v>1.114677151</v>
      </c>
      <c r="G4896">
        <v>0.88515117599999993</v>
      </c>
      <c r="H4896">
        <v>0.9041293210000001</v>
      </c>
    </row>
    <row r="4897" spans="1:16" x14ac:dyDescent="0.2">
      <c r="A4897">
        <f t="shared" si="528"/>
        <v>4028</v>
      </c>
      <c r="B4897">
        <f t="shared" si="529"/>
        <v>96</v>
      </c>
      <c r="C4897" s="10" t="str">
        <f>IF(B4897=B4896," ",(LOOKUP(B4897,'Co List'!$A$3:$A$362,'Co List'!$B$3:$B$362)))</f>
        <v xml:space="preserve"> </v>
      </c>
      <c r="D4897" s="6" t="s">
        <v>412</v>
      </c>
      <c r="E4897">
        <v>-0.10975806999999982</v>
      </c>
      <c r="F4897">
        <v>-0.14952284900000001</v>
      </c>
      <c r="G4897">
        <v>-7.1648824000000055E-2</v>
      </c>
      <c r="H4897">
        <v>-0.2258706789999998</v>
      </c>
    </row>
    <row r="4898" spans="1:16" ht="13.5" thickBot="1" x14ac:dyDescent="0.25">
      <c r="A4898">
        <f t="shared" si="528"/>
        <v>4029</v>
      </c>
      <c r="B4898">
        <f t="shared" si="529"/>
        <v>96</v>
      </c>
      <c r="C4898" s="10" t="str">
        <f>IF(B4898=B4897," ",(LOOKUP(B4898,'Co List'!$A$3:$A$362,'Co List'!$B$3:$B$362)))</f>
        <v xml:space="preserve"> </v>
      </c>
      <c r="D4898" s="9" t="s">
        <v>413</v>
      </c>
      <c r="E4898">
        <v>12</v>
      </c>
      <c r="F4898">
        <v>12</v>
      </c>
      <c r="G4898">
        <v>12</v>
      </c>
      <c r="H4898">
        <v>12</v>
      </c>
    </row>
    <row r="4899" spans="1:16" ht="15" x14ac:dyDescent="0.25">
      <c r="A4899">
        <f t="shared" si="528"/>
        <v>4030</v>
      </c>
      <c r="B4899">
        <f t="shared" si="529"/>
        <v>97</v>
      </c>
      <c r="C4899" s="10" t="str">
        <f>IF(B4899=B4898," ",(LOOKUP(B4899,'Co List'!$A$3:$A$362,'Co List'!$B$3:$B$362)))</f>
        <v>DHUNSERI PETROCHEM &amp; TEA</v>
      </c>
      <c r="D4899" s="4" t="s">
        <v>362</v>
      </c>
      <c r="E4899">
        <v>65.0068221448673</v>
      </c>
      <c r="F4899">
        <v>84.933762803319524</v>
      </c>
      <c r="G4899">
        <v>97.451998473067903</v>
      </c>
      <c r="H4899">
        <v>98.425017729607646</v>
      </c>
      <c r="J4899">
        <f t="shared" ref="J4899" si="530">COUNTIF(E4941:H4941,0)</f>
        <v>0</v>
      </c>
      <c r="K4899">
        <f>SUM(E4899:H4899)/(4-J4899)</f>
        <v>86.4544002877156</v>
      </c>
      <c r="L4899">
        <f>SUM(E4909:H4909)/(4-J4899)</f>
        <v>188021.2157449126</v>
      </c>
      <c r="M4899">
        <f>E4909</f>
        <v>98204.644342741551</v>
      </c>
      <c r="N4899">
        <f t="shared" ref="N4899" si="531">F4909</f>
        <v>169219.30582135922</v>
      </c>
      <c r="O4899">
        <f t="shared" ref="O4899" si="532">G4909</f>
        <v>206119.77792394094</v>
      </c>
      <c r="P4899">
        <f t="shared" ref="P4899" si="533">H4909</f>
        <v>278541.13489160873</v>
      </c>
    </row>
    <row r="4900" spans="1:16" x14ac:dyDescent="0.2">
      <c r="A4900">
        <f t="shared" si="528"/>
        <v>4031</v>
      </c>
      <c r="B4900">
        <f t="shared" si="529"/>
        <v>97</v>
      </c>
      <c r="C4900" s="10" t="str">
        <f>IF(B4900=B4899," ",(LOOKUP(B4900,'Co List'!$A$3:$A$362,'Co List'!$B$3:$B$362)))</f>
        <v xml:space="preserve"> </v>
      </c>
      <c r="D4900" s="6" t="s">
        <v>364</v>
      </c>
      <c r="E4900">
        <v>3.6615506889927514</v>
      </c>
      <c r="F4900">
        <v>3.7382843054920047</v>
      </c>
      <c r="G4900">
        <v>3.831831899222482</v>
      </c>
      <c r="H4900">
        <v>3.8960511701541041</v>
      </c>
    </row>
    <row r="4901" spans="1:16" x14ac:dyDescent="0.2">
      <c r="A4901">
        <f t="shared" si="528"/>
        <v>4032</v>
      </c>
      <c r="B4901">
        <f t="shared" si="529"/>
        <v>97</v>
      </c>
      <c r="C4901" s="10" t="str">
        <f>IF(B4901=B4900," ",(LOOKUP(B4901,'Co List'!$A$3:$A$362,'Co List'!$B$3:$B$362)))</f>
        <v xml:space="preserve"> </v>
      </c>
      <c r="D4901" s="6" t="s">
        <v>365</v>
      </c>
      <c r="E4901">
        <v>0.66187985560534024</v>
      </c>
      <c r="F4901">
        <v>1.6813298322125325</v>
      </c>
      <c r="G4901">
        <v>1.6761307728203232</v>
      </c>
      <c r="H4901">
        <v>2.0749570408234557</v>
      </c>
    </row>
    <row r="4902" spans="1:16" x14ac:dyDescent="0.2">
      <c r="A4902">
        <f t="shared" si="528"/>
        <v>4033</v>
      </c>
      <c r="B4902">
        <f t="shared" si="529"/>
        <v>97</v>
      </c>
      <c r="C4902" s="10" t="str">
        <f>IF(B4902=B4901," ",(LOOKUP(B4902,'Co List'!$A$3:$A$362,'Co List'!$B$3:$B$362)))</f>
        <v xml:space="preserve"> </v>
      </c>
      <c r="D4902" s="7" t="s">
        <v>366</v>
      </c>
      <c r="E4902">
        <v>8.6136868996352565</v>
      </c>
      <c r="F4902">
        <v>10.616416290535353</v>
      </c>
      <c r="G4902">
        <v>10.413034894916791</v>
      </c>
      <c r="H4902">
        <v>11.522200638347698</v>
      </c>
    </row>
    <row r="4903" spans="1:16" x14ac:dyDescent="0.2">
      <c r="A4903">
        <f t="shared" si="528"/>
        <v>4034</v>
      </c>
      <c r="B4903">
        <f t="shared" si="529"/>
        <v>97</v>
      </c>
      <c r="C4903" s="10" t="str">
        <f>IF(B4903=B4902," ",(LOOKUP(B4903,'Co List'!$A$3:$A$362,'Co List'!$B$3:$B$362)))</f>
        <v xml:space="preserve"> </v>
      </c>
      <c r="D4903" s="6" t="s">
        <v>367</v>
      </c>
      <c r="E4903">
        <v>110280.34176613313</v>
      </c>
      <c r="F4903">
        <v>132919.09969472879</v>
      </c>
      <c r="G4903">
        <v>416571.90364579821</v>
      </c>
      <c r="H4903">
        <v>362023.83011646575</v>
      </c>
    </row>
    <row r="4904" spans="1:16" x14ac:dyDescent="0.2">
      <c r="A4904">
        <f t="shared" si="528"/>
        <v>4035</v>
      </c>
      <c r="B4904">
        <f t="shared" si="529"/>
        <v>97</v>
      </c>
      <c r="C4904" s="10" t="str">
        <f>IF(B4904=B4903," ",(LOOKUP(B4904,'Co List'!$A$3:$A$362,'Co List'!$B$3:$B$362)))</f>
        <v xml:space="preserve"> </v>
      </c>
      <c r="D4904" s="6" t="s">
        <v>368</v>
      </c>
      <c r="E4904">
        <v>0.83792358654216337</v>
      </c>
      <c r="F4904">
        <v>0.48306967119999777</v>
      </c>
      <c r="G4904">
        <v>0.58840930038236072</v>
      </c>
      <c r="H4904">
        <v>0.79515025661321359</v>
      </c>
    </row>
    <row r="4905" spans="1:16" x14ac:dyDescent="0.2">
      <c r="A4905">
        <f t="shared" si="528"/>
        <v>4036</v>
      </c>
      <c r="B4905">
        <f t="shared" si="529"/>
        <v>97</v>
      </c>
      <c r="C4905" s="10" t="str">
        <f>IF(B4905=B4904," ",(LOOKUP(B4905,'Co List'!$A$3:$A$362,'Co List'!$B$3:$B$362)))</f>
        <v xml:space="preserve"> </v>
      </c>
      <c r="D4905" s="6" t="s">
        <v>369</v>
      </c>
      <c r="E4905">
        <v>58.009713711820872</v>
      </c>
      <c r="F4905">
        <v>67.377784519752822</v>
      </c>
      <c r="G4905">
        <v>154.674904640508</v>
      </c>
      <c r="H4905">
        <v>152.83464191583468</v>
      </c>
    </row>
    <row r="4906" spans="1:16" x14ac:dyDescent="0.2">
      <c r="A4906">
        <f t="shared" si="528"/>
        <v>4037</v>
      </c>
      <c r="B4906">
        <f t="shared" si="529"/>
        <v>97</v>
      </c>
      <c r="C4906" s="10" t="str">
        <f>IF(B4906=B4905," ",(LOOKUP(B4906,'Co List'!$A$3:$A$362,'Co List'!$B$3:$B$362)))</f>
        <v xml:space="preserve"> </v>
      </c>
      <c r="D4906" s="6" t="s">
        <v>370</v>
      </c>
      <c r="E4906">
        <v>0</v>
      </c>
      <c r="F4906">
        <v>0</v>
      </c>
      <c r="G4906">
        <v>0</v>
      </c>
      <c r="H4906">
        <v>0</v>
      </c>
    </row>
    <row r="4907" spans="1:16" x14ac:dyDescent="0.2">
      <c r="A4907">
        <f t="shared" si="528"/>
        <v>4038</v>
      </c>
      <c r="B4907">
        <f t="shared" si="529"/>
        <v>97</v>
      </c>
      <c r="C4907" s="10" t="str">
        <f>IF(B4907=B4906," ",(LOOKUP(B4907,'Co List'!$A$3:$A$362,'Co List'!$B$3:$B$362)))</f>
        <v xml:space="preserve"> </v>
      </c>
      <c r="D4907" s="6" t="s">
        <v>371</v>
      </c>
      <c r="E4907">
        <v>35.900229184303186</v>
      </c>
      <c r="F4907">
        <v>60.885612482607819</v>
      </c>
      <c r="G4907">
        <v>55.918521625576659</v>
      </c>
      <c r="H4907">
        <v>57.338575306434464</v>
      </c>
    </row>
    <row r="4908" spans="1:16" x14ac:dyDescent="0.2">
      <c r="A4908">
        <f t="shared" si="528"/>
        <v>4039</v>
      </c>
      <c r="B4908">
        <f t="shared" si="529"/>
        <v>97</v>
      </c>
      <c r="C4908" s="10" t="str">
        <f>IF(B4908=B4907," ",(LOOKUP(B4908,'Co List'!$A$3:$A$362,'Co List'!$B$3:$B$362)))</f>
        <v xml:space="preserve"> </v>
      </c>
      <c r="D4908" s="6" t="s">
        <v>372</v>
      </c>
      <c r="E4908">
        <v>64.099770815696814</v>
      </c>
      <c r="F4908">
        <v>39.114387517392188</v>
      </c>
      <c r="G4908">
        <v>44.081478374423348</v>
      </c>
      <c r="H4908">
        <v>42.661424693565522</v>
      </c>
    </row>
    <row r="4909" spans="1:16" x14ac:dyDescent="0.2">
      <c r="A4909">
        <f t="shared" si="528"/>
        <v>4040</v>
      </c>
      <c r="B4909">
        <f t="shared" si="529"/>
        <v>97</v>
      </c>
      <c r="C4909" s="10" t="str">
        <f>IF(B4909=B4908," ",(LOOKUP(B4909,'Co List'!$A$3:$A$362,'Co List'!$B$3:$B$362)))</f>
        <v xml:space="preserve"> </v>
      </c>
      <c r="D4909" s="6" t="s">
        <v>373</v>
      </c>
      <c r="E4909">
        <v>98204.644342741551</v>
      </c>
      <c r="F4909">
        <v>169219.30582135922</v>
      </c>
      <c r="G4909">
        <v>206119.77792394094</v>
      </c>
      <c r="H4909">
        <v>278541.13489160873</v>
      </c>
    </row>
    <row r="4910" spans="1:16" x14ac:dyDescent="0.2">
      <c r="A4910">
        <f t="shared" si="528"/>
        <v>4041</v>
      </c>
      <c r="B4910">
        <f t="shared" si="529"/>
        <v>97</v>
      </c>
      <c r="C4910" s="10" t="str">
        <f>IF(B4910=B4909," ",(LOOKUP(B4910,'Co List'!$A$3:$A$362,'Co List'!$B$3:$B$362)))</f>
        <v xml:space="preserve"> </v>
      </c>
      <c r="D4910" s="6" t="s">
        <v>374</v>
      </c>
      <c r="E4910">
        <v>97626.69500593374</v>
      </c>
      <c r="F4910">
        <v>168090.45005513186</v>
      </c>
      <c r="G4910">
        <v>204722.94552573934</v>
      </c>
      <c r="H4910">
        <v>276642.19686979603</v>
      </c>
    </row>
    <row r="4911" spans="1:16" x14ac:dyDescent="0.2">
      <c r="A4911">
        <f t="shared" si="528"/>
        <v>4042</v>
      </c>
      <c r="B4911">
        <f t="shared" si="529"/>
        <v>97</v>
      </c>
      <c r="C4911" s="10" t="str">
        <f>IF(B4911=B4910," ",(LOOKUP(B4911,'Co List'!$A$3:$A$362,'Co List'!$B$3:$B$362)))</f>
        <v xml:space="preserve"> </v>
      </c>
      <c r="D4911" s="6" t="s">
        <v>375</v>
      </c>
      <c r="E4911">
        <v>263.48226158587784</v>
      </c>
      <c r="F4911">
        <v>435.30244662239613</v>
      </c>
      <c r="G4911">
        <v>518.80099530492259</v>
      </c>
      <c r="H4911">
        <v>698.04796308091011</v>
      </c>
    </row>
    <row r="4912" spans="1:16" x14ac:dyDescent="0.2">
      <c r="A4912">
        <f t="shared" si="528"/>
        <v>4043</v>
      </c>
      <c r="B4912">
        <f t="shared" si="529"/>
        <v>97</v>
      </c>
      <c r="C4912" s="10" t="str">
        <f>IF(B4912=B4911," ",(LOOKUP(B4912,'Co List'!$A$3:$A$362,'Co List'!$B$3:$B$362)))</f>
        <v xml:space="preserve"> </v>
      </c>
      <c r="D4912" s="6" t="s">
        <v>376</v>
      </c>
      <c r="E4912">
        <v>314.46707522193378</v>
      </c>
      <c r="F4912">
        <v>693.55331960498006</v>
      </c>
      <c r="G4912">
        <v>878.03140289669648</v>
      </c>
      <c r="H4912">
        <v>1200.8900587316898</v>
      </c>
    </row>
    <row r="4913" spans="1:8" x14ac:dyDescent="0.2">
      <c r="A4913">
        <f t="shared" si="528"/>
        <v>4044</v>
      </c>
      <c r="B4913">
        <f t="shared" si="529"/>
        <v>97</v>
      </c>
      <c r="C4913" s="10" t="str">
        <f>IF(B4913=B4912," ",(LOOKUP(B4913,'Co List'!$A$3:$A$362,'Co List'!$B$3:$B$362)))</f>
        <v xml:space="preserve"> </v>
      </c>
      <c r="D4913" s="6" t="s">
        <v>377</v>
      </c>
      <c r="E4913">
        <v>35255.692388674048</v>
      </c>
      <c r="F4913">
        <v>103030.21078815179</v>
      </c>
      <c r="G4913">
        <v>115259.13259298951</v>
      </c>
      <c r="H4913">
        <v>159711.51838922227</v>
      </c>
    </row>
    <row r="4914" spans="1:8" ht="15" x14ac:dyDescent="0.25">
      <c r="A4914">
        <f t="shared" si="528"/>
        <v>4045</v>
      </c>
      <c r="B4914">
        <f t="shared" si="529"/>
        <v>97</v>
      </c>
      <c r="C4914" s="10" t="str">
        <f>IF(B4914=B4913," ",(LOOKUP(B4914,'Co List'!$A$3:$A$362,'Co List'!$B$3:$B$362)))</f>
        <v xml:space="preserve"> </v>
      </c>
      <c r="D4914" s="8" t="s">
        <v>378</v>
      </c>
      <c r="E4914">
        <v>5218.83</v>
      </c>
      <c r="F4914">
        <v>4803.2000000000007</v>
      </c>
      <c r="G4914">
        <v>6130.0199999999995</v>
      </c>
      <c r="H4914">
        <v>9277.3200000000033</v>
      </c>
    </row>
    <row r="4915" spans="1:8" ht="15" x14ac:dyDescent="0.25">
      <c r="A4915">
        <f t="shared" si="528"/>
        <v>4046</v>
      </c>
      <c r="B4915">
        <f t="shared" si="529"/>
        <v>97</v>
      </c>
      <c r="C4915" s="10" t="str">
        <f>IF(B4915=B4914," ",(LOOKUP(B4915,'Co List'!$A$3:$A$362,'Co List'!$B$3:$B$362)))</f>
        <v xml:space="preserve"> </v>
      </c>
      <c r="D4915" s="8" t="s">
        <v>379</v>
      </c>
      <c r="E4915">
        <v>29534.246577697828</v>
      </c>
      <c r="F4915">
        <v>10602.50395616845</v>
      </c>
      <c r="G4915">
        <v>4927.8434002249014</v>
      </c>
      <c r="H4915">
        <v>4718.5142060255284</v>
      </c>
    </row>
    <row r="4916" spans="1:8" ht="15" x14ac:dyDescent="0.25">
      <c r="A4916">
        <f t="shared" si="528"/>
        <v>4047</v>
      </c>
      <c r="B4916">
        <f t="shared" si="529"/>
        <v>97</v>
      </c>
      <c r="C4916" s="10" t="str">
        <f>IF(B4916=B4915," ",(LOOKUP(B4916,'Co List'!$A$3:$A$362,'Co List'!$B$3:$B$362)))</f>
        <v xml:space="preserve"> </v>
      </c>
      <c r="D4916" s="8" t="s">
        <v>380</v>
      </c>
      <c r="E4916">
        <v>502.6158109762182</v>
      </c>
      <c r="F4916">
        <v>87624.506831983337</v>
      </c>
      <c r="G4916">
        <v>104201.26919276461</v>
      </c>
      <c r="H4916">
        <v>145715.68418319675</v>
      </c>
    </row>
    <row r="4917" spans="1:8" ht="15" x14ac:dyDescent="0.25">
      <c r="A4917">
        <f t="shared" si="528"/>
        <v>4048</v>
      </c>
      <c r="B4917">
        <f t="shared" si="529"/>
        <v>97</v>
      </c>
      <c r="C4917" s="10" t="str">
        <f>IF(B4917=B4916," ",(LOOKUP(B4917,'Co List'!$A$3:$A$362,'Co List'!$B$3:$B$362)))</f>
        <v xml:space="preserve"> </v>
      </c>
      <c r="D4917" s="8" t="s">
        <v>381</v>
      </c>
      <c r="E4917">
        <v>62948.951954067496</v>
      </c>
      <c r="F4917">
        <v>66189.095033207443</v>
      </c>
      <c r="G4917">
        <v>90860.645330951433</v>
      </c>
      <c r="H4917">
        <v>118829.61650238642</v>
      </c>
    </row>
    <row r="4918" spans="1:8" ht="15" x14ac:dyDescent="0.25">
      <c r="A4918">
        <f t="shared" si="528"/>
        <v>4049</v>
      </c>
      <c r="B4918">
        <f t="shared" si="529"/>
        <v>97</v>
      </c>
      <c r="C4918" s="10" t="str">
        <f>IF(B4918=B4917," ",(LOOKUP(B4918,'Co List'!$A$3:$A$362,'Co List'!$B$3:$B$362)))</f>
        <v xml:space="preserve"> </v>
      </c>
      <c r="D4918" s="8" t="s">
        <v>382</v>
      </c>
      <c r="E4918">
        <v>48169.451428339074</v>
      </c>
      <c r="F4918">
        <v>53006.023058362145</v>
      </c>
      <c r="G4918">
        <v>82156.75345236779</v>
      </c>
      <c r="H4918">
        <v>110571.63693388006</v>
      </c>
    </row>
    <row r="4919" spans="1:8" ht="15" x14ac:dyDescent="0.25">
      <c r="A4919">
        <f t="shared" si="528"/>
        <v>4050</v>
      </c>
      <c r="B4919">
        <f t="shared" si="529"/>
        <v>97</v>
      </c>
      <c r="C4919" s="10" t="str">
        <f>IF(B4919=B4918," ",(LOOKUP(B4919,'Co List'!$A$3:$A$362,'Co List'!$B$3:$B$362)))</f>
        <v xml:space="preserve"> </v>
      </c>
      <c r="D4919" s="8" t="s">
        <v>383</v>
      </c>
      <c r="E4919">
        <v>8266.0063318483044</v>
      </c>
      <c r="F4919">
        <v>8281.8849624450668</v>
      </c>
      <c r="G4919">
        <v>2216.8599362166819</v>
      </c>
      <c r="H4919">
        <v>2519.4513117971046</v>
      </c>
    </row>
    <row r="4920" spans="1:8" x14ac:dyDescent="0.2">
      <c r="A4920">
        <f t="shared" si="528"/>
        <v>4051</v>
      </c>
      <c r="B4920">
        <f t="shared" si="529"/>
        <v>97</v>
      </c>
      <c r="C4920" s="10" t="str">
        <f>IF(B4920=B4919," ",(LOOKUP(B4920,'Co List'!$A$3:$A$362,'Co List'!$B$3:$B$362)))</f>
        <v xml:space="preserve"> </v>
      </c>
      <c r="D4920" s="6" t="s">
        <v>384</v>
      </c>
      <c r="E4920">
        <v>6513.4941938801285</v>
      </c>
      <c r="F4920">
        <v>4901.1870124002235</v>
      </c>
      <c r="G4920">
        <v>6487.0319423669771</v>
      </c>
      <c r="H4920">
        <v>5738.528256709249</v>
      </c>
    </row>
    <row r="4921" spans="1:8" x14ac:dyDescent="0.2">
      <c r="A4921">
        <f t="shared" si="528"/>
        <v>4052</v>
      </c>
      <c r="B4921">
        <f t="shared" si="529"/>
        <v>97</v>
      </c>
      <c r="C4921" s="10" t="str">
        <f>IF(B4921=B4920," ",(LOOKUP(B4921,'Co List'!$A$3:$A$362,'Co List'!$B$3:$B$362)))</f>
        <v xml:space="preserve"> </v>
      </c>
      <c r="D4921" s="6" t="s">
        <v>385</v>
      </c>
      <c r="E4921">
        <v>17191.883248620001</v>
      </c>
      <c r="F4921">
        <v>17705.741357329996</v>
      </c>
      <c r="G4921">
        <v>23712.06454787017</v>
      </c>
      <c r="H4921">
        <v>30500.014325450004</v>
      </c>
    </row>
    <row r="4922" spans="1:8" x14ac:dyDescent="0.2">
      <c r="A4922">
        <f t="shared" si="528"/>
        <v>4053</v>
      </c>
      <c r="B4922">
        <f t="shared" si="529"/>
        <v>97</v>
      </c>
      <c r="C4922" s="10" t="str">
        <f>IF(B4922=B4921," ",(LOOKUP(B4922,'Co List'!$A$3:$A$362,'Co List'!$B$3:$B$362)))</f>
        <v xml:space="preserve"> </v>
      </c>
      <c r="D4922" s="6" t="s">
        <v>386</v>
      </c>
      <c r="E4922">
        <v>11888.46665622</v>
      </c>
      <c r="F4922">
        <v>13082.15723913</v>
      </c>
      <c r="G4922">
        <v>20276.706398759998</v>
      </c>
      <c r="H4922">
        <v>27289.644781770003</v>
      </c>
    </row>
    <row r="4923" spans="1:8" x14ac:dyDescent="0.2">
      <c r="A4923">
        <f t="shared" si="528"/>
        <v>4054</v>
      </c>
      <c r="B4923">
        <f t="shared" si="529"/>
        <v>97</v>
      </c>
      <c r="C4923" s="10" t="str">
        <f>IF(B4923=B4922," ",(LOOKUP(B4923,'Co List'!$A$3:$A$362,'Co List'!$B$3:$B$362)))</f>
        <v xml:space="preserve"> </v>
      </c>
      <c r="D4923" s="6" t="s">
        <v>387</v>
      </c>
      <c r="E4923">
        <v>0</v>
      </c>
      <c r="F4923">
        <v>0</v>
      </c>
      <c r="G4923">
        <v>0</v>
      </c>
      <c r="H4923">
        <v>0</v>
      </c>
    </row>
    <row r="4924" spans="1:8" x14ac:dyDescent="0.2">
      <c r="A4924">
        <f t="shared" si="528"/>
        <v>4055</v>
      </c>
      <c r="B4924">
        <f t="shared" si="529"/>
        <v>97</v>
      </c>
      <c r="C4924" s="10" t="str">
        <f>IF(B4924=B4923," ",(LOOKUP(B4924,'Co List'!$A$3:$A$362,'Co List'!$B$3:$B$362)))</f>
        <v xml:space="preserve"> </v>
      </c>
      <c r="D4924" s="6" t="s">
        <v>388</v>
      </c>
      <c r="E4924">
        <v>0</v>
      </c>
      <c r="F4924">
        <v>0</v>
      </c>
      <c r="G4924">
        <v>0</v>
      </c>
      <c r="H4924">
        <v>0</v>
      </c>
    </row>
    <row r="4925" spans="1:8" x14ac:dyDescent="0.2">
      <c r="A4925">
        <f t="shared" si="528"/>
        <v>4056</v>
      </c>
      <c r="B4925">
        <f t="shared" si="529"/>
        <v>97</v>
      </c>
      <c r="C4925" s="10" t="str">
        <f>IF(B4925=B4924," ",(LOOKUP(B4925,'Co List'!$A$3:$A$362,'Co List'!$B$3:$B$362)))</f>
        <v xml:space="preserve"> </v>
      </c>
      <c r="D4925" s="6" t="s">
        <v>389</v>
      </c>
      <c r="E4925">
        <v>2537.2986084000004</v>
      </c>
      <c r="F4925">
        <v>2542.1726461999997</v>
      </c>
      <c r="G4925">
        <v>680.47802111017381</v>
      </c>
      <c r="H4925">
        <v>773.36019968000005</v>
      </c>
    </row>
    <row r="4926" spans="1:8" x14ac:dyDescent="0.2">
      <c r="A4926">
        <f t="shared" si="528"/>
        <v>4057</v>
      </c>
      <c r="B4926">
        <f t="shared" si="529"/>
        <v>97</v>
      </c>
      <c r="C4926" s="10" t="str">
        <f>IF(B4926=B4925," ",(LOOKUP(B4926,'Co List'!$A$3:$A$362,'Co List'!$B$3:$B$362)))</f>
        <v xml:space="preserve"> </v>
      </c>
      <c r="D4926" s="6" t="s">
        <v>390</v>
      </c>
      <c r="E4926">
        <v>0</v>
      </c>
      <c r="F4926">
        <v>0</v>
      </c>
      <c r="G4926">
        <v>0</v>
      </c>
      <c r="H4926">
        <v>0</v>
      </c>
    </row>
    <row r="4927" spans="1:8" x14ac:dyDescent="0.2">
      <c r="A4927">
        <f t="shared" si="528"/>
        <v>4058</v>
      </c>
      <c r="B4927">
        <f t="shared" si="529"/>
        <v>97</v>
      </c>
      <c r="C4927" s="10" t="str">
        <f>IF(B4927=B4926," ",(LOOKUP(B4927,'Co List'!$A$3:$A$362,'Co List'!$B$3:$B$362)))</f>
        <v xml:space="preserve"> </v>
      </c>
      <c r="D4927" s="6" t="s">
        <v>391</v>
      </c>
      <c r="E4927">
        <v>2766.1179839999995</v>
      </c>
      <c r="F4927">
        <v>2081.4114719999998</v>
      </c>
      <c r="G4927">
        <v>2754.8801280000002</v>
      </c>
      <c r="H4927">
        <v>2437.0093440000001</v>
      </c>
    </row>
    <row r="4928" spans="1:8" x14ac:dyDescent="0.2">
      <c r="A4928">
        <f t="shared" si="528"/>
        <v>4059</v>
      </c>
      <c r="B4928">
        <f t="shared" si="529"/>
        <v>97</v>
      </c>
      <c r="C4928" s="10" t="str">
        <f>IF(B4928=B4927," ",(LOOKUP(B4928,'Co List'!$A$3:$A$362,'Co List'!$B$3:$B$362)))</f>
        <v xml:space="preserve"> </v>
      </c>
      <c r="D4928" s="6" t="s">
        <v>392</v>
      </c>
      <c r="E4928">
        <v>0</v>
      </c>
      <c r="F4928">
        <v>0</v>
      </c>
      <c r="G4928">
        <v>0</v>
      </c>
      <c r="H4928">
        <v>0</v>
      </c>
    </row>
    <row r="4929" spans="1:8" x14ac:dyDescent="0.2">
      <c r="A4929">
        <f t="shared" si="528"/>
        <v>4060</v>
      </c>
      <c r="B4929">
        <f t="shared" si="529"/>
        <v>97</v>
      </c>
      <c r="C4929" s="10" t="str">
        <f>IF(B4929=B4928," ",(LOOKUP(B4929,'Co List'!$A$3:$A$362,'Co List'!$B$3:$B$362)))</f>
        <v xml:space="preserve"> </v>
      </c>
      <c r="D4929" s="6" t="s">
        <v>393</v>
      </c>
      <c r="E4929">
        <v>0</v>
      </c>
      <c r="F4929">
        <v>0</v>
      </c>
      <c r="G4929">
        <v>0</v>
      </c>
      <c r="H4929">
        <v>0</v>
      </c>
    </row>
    <row r="4930" spans="1:8" ht="15" x14ac:dyDescent="0.25">
      <c r="A4930">
        <f t="shared" si="528"/>
        <v>4061</v>
      </c>
      <c r="B4930">
        <f t="shared" si="529"/>
        <v>97</v>
      </c>
      <c r="C4930" s="10" t="str">
        <f>IF(B4930=B4929," ",(LOOKUP(B4930,'Co List'!$A$3:$A$362,'Co List'!$B$3:$B$362)))</f>
        <v xml:space="preserve"> </v>
      </c>
      <c r="D4930" s="8" t="s">
        <v>394</v>
      </c>
      <c r="E4930">
        <v>0</v>
      </c>
      <c r="F4930">
        <v>0</v>
      </c>
      <c r="G4930">
        <v>0</v>
      </c>
      <c r="H4930">
        <v>0</v>
      </c>
    </row>
    <row r="4931" spans="1:8" ht="15" x14ac:dyDescent="0.25">
      <c r="A4931">
        <f t="shared" si="528"/>
        <v>4062</v>
      </c>
      <c r="B4931">
        <f t="shared" si="529"/>
        <v>97</v>
      </c>
      <c r="C4931" s="10" t="str">
        <f>IF(B4931=B4930," ",(LOOKUP(B4931,'Co List'!$A$3:$A$362,'Co List'!$B$3:$B$362)))</f>
        <v xml:space="preserve"> </v>
      </c>
      <c r="D4931" s="8" t="s">
        <v>395</v>
      </c>
      <c r="E4931">
        <v>20.830207560400002</v>
      </c>
      <c r="F4931">
        <v>18.327824374629998</v>
      </c>
      <c r="G4931">
        <v>24.649743999999991</v>
      </c>
      <c r="H4931">
        <v>23.069533803290003</v>
      </c>
    </row>
    <row r="4932" spans="1:8" ht="15" x14ac:dyDescent="0.25">
      <c r="A4932">
        <f t="shared" si="528"/>
        <v>4063</v>
      </c>
      <c r="B4932">
        <f t="shared" si="529"/>
        <v>97</v>
      </c>
      <c r="C4932" s="10" t="str">
        <f>IF(B4932=B4931," ",(LOOKUP(B4932,'Co List'!$A$3:$A$362,'Co List'!$B$3:$B$362)))</f>
        <v xml:space="preserve"> </v>
      </c>
      <c r="D4932" s="8" t="s">
        <v>396</v>
      </c>
      <c r="E4932">
        <v>53266</v>
      </c>
      <c r="F4932">
        <v>61279</v>
      </c>
      <c r="G4932">
        <v>68765</v>
      </c>
      <c r="H4932">
        <v>76971</v>
      </c>
    </row>
    <row r="4933" spans="1:8" x14ac:dyDescent="0.2">
      <c r="A4933">
        <f t="shared" ref="A4933:A4996" si="534">IF(A4932&gt;0,A4932+1,(IF($C$1=C4933,1,0)))</f>
        <v>4064</v>
      </c>
      <c r="B4933">
        <f t="shared" ref="B4933:B4996" si="535">IF(D4933=$D$3,B4932+1,B4932)</f>
        <v>97</v>
      </c>
      <c r="C4933" s="10" t="str">
        <f>IF(B4933=B4932," ",(LOOKUP(B4933,'Co List'!$A$3:$A$362,'Co List'!$B$3:$B$362)))</f>
        <v xml:space="preserve"> </v>
      </c>
      <c r="D4933" s="6" t="s">
        <v>397</v>
      </c>
      <c r="E4933">
        <v>6443</v>
      </c>
      <c r="F4933">
        <v>6080</v>
      </c>
      <c r="G4933">
        <v>7859</v>
      </c>
      <c r="H4933">
        <v>11894</v>
      </c>
    </row>
    <row r="4934" spans="1:8" x14ac:dyDescent="0.2">
      <c r="A4934">
        <f t="shared" si="534"/>
        <v>4065</v>
      </c>
      <c r="B4934">
        <f t="shared" si="535"/>
        <v>97</v>
      </c>
      <c r="C4934" s="10" t="str">
        <f>IF(B4934=B4933," ",(LOOKUP(B4934,'Co List'!$A$3:$A$362,'Co List'!$B$3:$B$362)))</f>
        <v xml:space="preserve"> </v>
      </c>
      <c r="D4934" s="6" t="s">
        <v>398</v>
      </c>
      <c r="E4934">
        <v>44475</v>
      </c>
      <c r="F4934">
        <v>16755</v>
      </c>
      <c r="G4934">
        <v>8189</v>
      </c>
      <c r="H4934">
        <v>5233</v>
      </c>
    </row>
    <row r="4935" spans="1:8" x14ac:dyDescent="0.2">
      <c r="A4935">
        <f t="shared" si="534"/>
        <v>4066</v>
      </c>
      <c r="B4935">
        <f t="shared" si="535"/>
        <v>97</v>
      </c>
      <c r="C4935" s="10" t="str">
        <f>IF(B4935=B4934," ",(LOOKUP(B4935,'Co List'!$A$3:$A$362,'Co List'!$B$3:$B$362)))</f>
        <v xml:space="preserve"> </v>
      </c>
      <c r="D4935" s="6" t="s">
        <v>399</v>
      </c>
      <c r="E4935">
        <v>2348</v>
      </c>
      <c r="F4935">
        <v>38444</v>
      </c>
      <c r="G4935">
        <v>52717</v>
      </c>
      <c r="H4935">
        <v>59844</v>
      </c>
    </row>
    <row r="4936" spans="1:8" x14ac:dyDescent="0.2">
      <c r="A4936">
        <f t="shared" si="534"/>
        <v>4067</v>
      </c>
      <c r="B4936">
        <f t="shared" si="535"/>
        <v>97</v>
      </c>
      <c r="C4936" s="10" t="str">
        <f>IF(B4936=B4935," ",(LOOKUP(B4936,'Co List'!$A$3:$A$362,'Co List'!$B$3:$B$362)))</f>
        <v xml:space="preserve"> </v>
      </c>
      <c r="D4936" s="6" t="s">
        <v>400</v>
      </c>
      <c r="E4936">
        <v>0</v>
      </c>
      <c r="F4936">
        <v>0</v>
      </c>
      <c r="G4936">
        <v>0</v>
      </c>
      <c r="H4936">
        <v>0</v>
      </c>
    </row>
    <row r="4937" spans="1:8" x14ac:dyDescent="0.2">
      <c r="A4937">
        <f t="shared" si="534"/>
        <v>4068</v>
      </c>
      <c r="B4937">
        <f t="shared" si="535"/>
        <v>97</v>
      </c>
      <c r="C4937" s="10" t="str">
        <f>IF(B4937=B4936," ",(LOOKUP(B4937,'Co List'!$A$3:$A$362,'Co List'!$B$3:$B$362)))</f>
        <v xml:space="preserve"> </v>
      </c>
      <c r="D4937" s="6" t="s">
        <v>401</v>
      </c>
      <c r="E4937">
        <v>3.910901</v>
      </c>
      <c r="F4937">
        <v>3.97024</v>
      </c>
      <c r="G4937">
        <v>5.6820570000000004</v>
      </c>
      <c r="H4937">
        <v>8.8134540000000001</v>
      </c>
    </row>
    <row r="4938" spans="1:8" x14ac:dyDescent="0.2">
      <c r="A4938">
        <f t="shared" si="534"/>
        <v>4069</v>
      </c>
      <c r="B4938">
        <f t="shared" si="535"/>
        <v>97</v>
      </c>
      <c r="C4938" s="10" t="str">
        <f>IF(B4938=B4937," ",(LOOKUP(B4938,'Co List'!$A$3:$A$362,'Co List'!$B$3:$B$362)))</f>
        <v xml:space="preserve"> </v>
      </c>
      <c r="D4938" s="6" t="s">
        <v>402</v>
      </c>
      <c r="E4938">
        <v>24.994949999999999</v>
      </c>
      <c r="F4938">
        <v>10.92426</v>
      </c>
      <c r="G4938">
        <v>7.5175020000000004</v>
      </c>
      <c r="H4938">
        <v>6.4522890000000004</v>
      </c>
    </row>
    <row r="4939" spans="1:8" x14ac:dyDescent="0.2">
      <c r="A4939">
        <f t="shared" si="534"/>
        <v>4070</v>
      </c>
      <c r="B4939">
        <f t="shared" si="535"/>
        <v>97</v>
      </c>
      <c r="C4939" s="10" t="str">
        <f>IF(B4939=B4938," ",(LOOKUP(B4939,'Co List'!$A$3:$A$362,'Co List'!$B$3:$B$362)))</f>
        <v xml:space="preserve"> </v>
      </c>
      <c r="D4939" s="6" t="s">
        <v>403</v>
      </c>
      <c r="E4939">
        <v>0.15027200000000107</v>
      </c>
      <c r="F4939">
        <v>17.997324999999996</v>
      </c>
      <c r="G4939">
        <v>25.132497000000001</v>
      </c>
      <c r="H4939">
        <v>22.207158</v>
      </c>
    </row>
    <row r="4940" spans="1:8" x14ac:dyDescent="0.2">
      <c r="A4940">
        <f t="shared" si="534"/>
        <v>4071</v>
      </c>
      <c r="B4940">
        <f t="shared" si="535"/>
        <v>97</v>
      </c>
      <c r="C4940" s="10" t="str">
        <f>IF(B4940=B4939," ",(LOOKUP(B4940,'Co List'!$A$3:$A$362,'Co List'!$B$3:$B$362)))</f>
        <v xml:space="preserve"> </v>
      </c>
      <c r="D4940" s="6" t="s">
        <v>404</v>
      </c>
      <c r="E4940" s="11">
        <v>29.056122999999999</v>
      </c>
      <c r="F4940" s="11">
        <v>32.891824999999997</v>
      </c>
      <c r="G4940" s="11">
        <v>38.332056000000001</v>
      </c>
      <c r="H4940" s="11">
        <v>37.472901</v>
      </c>
    </row>
    <row r="4941" spans="1:8" x14ac:dyDescent="0.2">
      <c r="A4941">
        <f t="shared" si="534"/>
        <v>4072</v>
      </c>
      <c r="B4941">
        <f t="shared" si="535"/>
        <v>97</v>
      </c>
      <c r="C4941" s="10" t="str">
        <f>IF(B4941=B4940," ",(LOOKUP(B4941,'Co List'!$A$3:$A$362,'Co List'!$B$3:$B$362)))</f>
        <v xml:space="preserve"> </v>
      </c>
      <c r="D4941" s="6" t="s">
        <v>405</v>
      </c>
      <c r="E4941">
        <v>1140.0999999999999</v>
      </c>
      <c r="F4941">
        <v>1593.94</v>
      </c>
      <c r="G4941">
        <v>1979.44</v>
      </c>
      <c r="H4941">
        <v>2417.4299999999998</v>
      </c>
    </row>
    <row r="4942" spans="1:8" x14ac:dyDescent="0.2">
      <c r="A4942">
        <f t="shared" si="534"/>
        <v>4073</v>
      </c>
      <c r="B4942">
        <f t="shared" si="535"/>
        <v>97</v>
      </c>
      <c r="C4942" s="10" t="str">
        <f>IF(B4942=B4941," ",(LOOKUP(B4942,'Co List'!$A$3:$A$362,'Co List'!$B$3:$B$362)))</f>
        <v xml:space="preserve"> </v>
      </c>
      <c r="D4942" s="6" t="s">
        <v>406</v>
      </c>
      <c r="E4942">
        <v>169.29</v>
      </c>
      <c r="F4942">
        <v>251.15</v>
      </c>
      <c r="G4942">
        <v>133.26</v>
      </c>
      <c r="H4942">
        <v>182.25</v>
      </c>
    </row>
    <row r="4943" spans="1:8" x14ac:dyDescent="0.2">
      <c r="A4943">
        <f t="shared" si="534"/>
        <v>4074</v>
      </c>
      <c r="B4943">
        <f t="shared" si="535"/>
        <v>97</v>
      </c>
      <c r="C4943" s="10" t="str">
        <f>IF(B4943=B4942," ",(LOOKUP(B4943,'Co List'!$A$3:$A$362,'Co List'!$B$3:$B$362)))</f>
        <v xml:space="preserve"> </v>
      </c>
      <c r="D4943" s="6" t="s">
        <v>407</v>
      </c>
      <c r="E4943" s="11">
        <v>89.05</v>
      </c>
      <c r="F4943" s="11">
        <v>127.31</v>
      </c>
      <c r="G4943" s="11">
        <v>49.48</v>
      </c>
      <c r="H4943" s="11">
        <v>76.94</v>
      </c>
    </row>
    <row r="4944" spans="1:8" x14ac:dyDescent="0.2">
      <c r="A4944">
        <f t="shared" si="534"/>
        <v>4075</v>
      </c>
      <c r="B4944">
        <f t="shared" si="535"/>
        <v>97</v>
      </c>
      <c r="C4944" s="10" t="str">
        <f>IF(B4944=B4943," ",(LOOKUP(B4944,'Co List'!$A$3:$A$362,'Co List'!$B$3:$B$362)))</f>
        <v xml:space="preserve"> </v>
      </c>
      <c r="D4944" s="6" t="s">
        <v>408</v>
      </c>
      <c r="E4944">
        <v>11.72</v>
      </c>
      <c r="F4944">
        <v>35.03</v>
      </c>
      <c r="G4944">
        <v>35.03</v>
      </c>
      <c r="H4944">
        <v>35.03</v>
      </c>
    </row>
    <row r="4945" spans="1:16" x14ac:dyDescent="0.2">
      <c r="A4945">
        <f t="shared" si="534"/>
        <v>4076</v>
      </c>
      <c r="B4945">
        <f t="shared" si="535"/>
        <v>97</v>
      </c>
      <c r="C4945" s="10" t="str">
        <f>IF(B4945=B4944," ",(LOOKUP(B4945,'Co List'!$A$3:$A$362,'Co List'!$B$3:$B$362)))</f>
        <v xml:space="preserve"> </v>
      </c>
      <c r="D4945" s="6" t="s">
        <v>409</v>
      </c>
      <c r="E4945">
        <v>53.57</v>
      </c>
      <c r="F4945">
        <v>53.175199999999997</v>
      </c>
      <c r="G4945">
        <v>62.9818</v>
      </c>
      <c r="H4945">
        <v>61.54</v>
      </c>
    </row>
    <row r="4946" spans="1:16" x14ac:dyDescent="0.2">
      <c r="A4946">
        <f t="shared" si="534"/>
        <v>4077</v>
      </c>
      <c r="B4946">
        <f t="shared" si="535"/>
        <v>97</v>
      </c>
      <c r="C4946" s="10" t="str">
        <f>IF(B4946=B4945," ",(LOOKUP(B4946,'Co List'!$A$3:$A$362,'Co List'!$B$3:$B$362)))</f>
        <v xml:space="preserve"> </v>
      </c>
      <c r="D4946" s="6" t="s">
        <v>410</v>
      </c>
      <c r="E4946">
        <v>49.886330560399998</v>
      </c>
      <c r="F4946">
        <v>51.219649374629995</v>
      </c>
      <c r="G4946">
        <v>63.695706858500003</v>
      </c>
      <c r="H4946">
        <v>60.54243480329</v>
      </c>
    </row>
    <row r="4947" spans="1:16" x14ac:dyDescent="0.2">
      <c r="A4947">
        <f t="shared" si="534"/>
        <v>4078</v>
      </c>
      <c r="B4947">
        <f t="shared" si="535"/>
        <v>97</v>
      </c>
      <c r="C4947" s="10" t="str">
        <f>IF(B4947=B4946," ",(LOOKUP(B4947,'Co List'!$A$3:$A$362,'Co List'!$B$3:$B$362)))</f>
        <v xml:space="preserve"> </v>
      </c>
      <c r="D4947" s="6" t="s">
        <v>411</v>
      </c>
      <c r="E4947">
        <v>49.886330560399998</v>
      </c>
      <c r="F4947">
        <v>51.219649374629995</v>
      </c>
      <c r="G4947">
        <v>62.981799999999993</v>
      </c>
      <c r="H4947">
        <v>60.542434803290007</v>
      </c>
    </row>
    <row r="4948" spans="1:16" x14ac:dyDescent="0.2">
      <c r="A4948">
        <f t="shared" si="534"/>
        <v>4079</v>
      </c>
      <c r="B4948">
        <f t="shared" si="535"/>
        <v>97</v>
      </c>
      <c r="C4948" s="10" t="str">
        <f>IF(B4948=B4947," ",(LOOKUP(B4948,'Co List'!$A$3:$A$362,'Co List'!$B$3:$B$362)))</f>
        <v xml:space="preserve"> </v>
      </c>
      <c r="D4948" s="6" t="s">
        <v>412</v>
      </c>
      <c r="E4948">
        <v>-3.6836694396000027</v>
      </c>
      <c r="F4948">
        <v>-1.9555506253700017</v>
      </c>
      <c r="G4948">
        <v>0</v>
      </c>
      <c r="H4948">
        <v>-0.99756519670999211</v>
      </c>
    </row>
    <row r="4949" spans="1:16" ht="13.5" thickBot="1" x14ac:dyDescent="0.25">
      <c r="A4949">
        <f t="shared" si="534"/>
        <v>4080</v>
      </c>
      <c r="B4949">
        <f t="shared" si="535"/>
        <v>97</v>
      </c>
      <c r="C4949" s="10" t="str">
        <f>IF(B4949=B4948," ",(LOOKUP(B4949,'Co List'!$A$3:$A$362,'Co List'!$B$3:$B$362)))</f>
        <v xml:space="preserve"> </v>
      </c>
      <c r="D4949" s="9" t="s">
        <v>413</v>
      </c>
      <c r="E4949">
        <v>12</v>
      </c>
      <c r="F4949">
        <v>12</v>
      </c>
      <c r="G4949">
        <v>12</v>
      </c>
      <c r="H4949">
        <v>12</v>
      </c>
    </row>
    <row r="4950" spans="1:16" ht="15" x14ac:dyDescent="0.25">
      <c r="A4950">
        <f t="shared" si="534"/>
        <v>4081</v>
      </c>
      <c r="B4950">
        <f t="shared" si="535"/>
        <v>98</v>
      </c>
      <c r="C4950" s="10" t="str">
        <f>IF(B4950=B4949," ",(LOOKUP(B4950,'Co List'!$A$3:$A$362,'Co List'!$B$3:$B$362)))</f>
        <v>DIAMOND POWER INFRASTRUCTURE LTD.</v>
      </c>
      <c r="D4950" s="4" t="s">
        <v>362</v>
      </c>
      <c r="E4950">
        <v>0</v>
      </c>
      <c r="F4950">
        <v>13.754515151515141</v>
      </c>
      <c r="G4950">
        <v>13.754515151515147</v>
      </c>
      <c r="H4950">
        <v>0</v>
      </c>
      <c r="J4950">
        <f t="shared" ref="J4950" si="536">COUNTIF(E4992:H4992,0)</f>
        <v>1</v>
      </c>
      <c r="K4950">
        <f>SUM(E4950:H4950)/(4-J4950)</f>
        <v>9.1696767676767621</v>
      </c>
      <c r="L4950">
        <f>SUM(E4960:H4960)/(4-J4950)</f>
        <v>1803.5818550180932</v>
      </c>
      <c r="M4950">
        <f>E4960</f>
        <v>0</v>
      </c>
      <c r="N4950">
        <f t="shared" ref="N4950" si="537">F4960</f>
        <v>2558.9749527082586</v>
      </c>
      <c r="O4950">
        <f t="shared" ref="O4950" si="538">G4960</f>
        <v>2851.7706123460216</v>
      </c>
      <c r="P4950">
        <f t="shared" ref="P4950" si="539">H4960</f>
        <v>0</v>
      </c>
    </row>
    <row r="4951" spans="1:16" x14ac:dyDescent="0.2">
      <c r="A4951">
        <f t="shared" si="534"/>
        <v>4082</v>
      </c>
      <c r="B4951">
        <f t="shared" si="535"/>
        <v>98</v>
      </c>
      <c r="C4951" s="10" t="str">
        <f>IF(B4951=B4950," ",(LOOKUP(B4951,'Co List'!$A$3:$A$362,'Co List'!$B$3:$B$362)))</f>
        <v xml:space="preserve"> </v>
      </c>
      <c r="D4951" s="6" t="s">
        <v>364</v>
      </c>
      <c r="E4951">
        <v>0</v>
      </c>
      <c r="F4951">
        <v>3.2577979999999993</v>
      </c>
      <c r="G4951">
        <v>3.2577979999999997</v>
      </c>
      <c r="H4951">
        <v>0</v>
      </c>
    </row>
    <row r="4952" spans="1:16" x14ac:dyDescent="0.2">
      <c r="A4952">
        <f t="shared" si="534"/>
        <v>4083</v>
      </c>
      <c r="B4952">
        <f t="shared" si="535"/>
        <v>98</v>
      </c>
      <c r="C4952" s="10" t="str">
        <f>IF(B4952=B4951," ",(LOOKUP(B4952,'Co List'!$A$3:$A$362,'Co List'!$B$3:$B$362)))</f>
        <v xml:space="preserve"> </v>
      </c>
      <c r="D4952" s="6" t="s">
        <v>365</v>
      </c>
      <c r="E4952">
        <v>0</v>
      </c>
      <c r="F4952">
        <v>0</v>
      </c>
      <c r="G4952">
        <v>0</v>
      </c>
      <c r="H4952">
        <v>0</v>
      </c>
    </row>
    <row r="4953" spans="1:16" x14ac:dyDescent="0.2">
      <c r="A4953">
        <f t="shared" si="534"/>
        <v>4084</v>
      </c>
      <c r="B4953">
        <f t="shared" si="535"/>
        <v>98</v>
      </c>
      <c r="C4953" s="10" t="str">
        <f>IF(B4953=B4952," ",(LOOKUP(B4953,'Co List'!$A$3:$A$362,'Co List'!$B$3:$B$362)))</f>
        <v xml:space="preserve"> </v>
      </c>
      <c r="D4953" s="7" t="s">
        <v>366</v>
      </c>
      <c r="E4953">
        <v>0</v>
      </c>
      <c r="F4953">
        <v>0.20187240282641949</v>
      </c>
      <c r="G4953">
        <v>0.16386001898136729</v>
      </c>
      <c r="H4953">
        <v>0</v>
      </c>
    </row>
    <row r="4954" spans="1:16" x14ac:dyDescent="0.2">
      <c r="A4954">
        <f t="shared" si="534"/>
        <v>4085</v>
      </c>
      <c r="B4954">
        <f t="shared" si="535"/>
        <v>98</v>
      </c>
      <c r="C4954" s="10" t="str">
        <f>IF(B4954=B4953," ",(LOOKUP(B4954,'Co List'!$A$3:$A$362,'Co List'!$B$3:$B$362)))</f>
        <v xml:space="preserve"> </v>
      </c>
      <c r="D4954" s="6" t="s">
        <v>367</v>
      </c>
      <c r="E4954">
        <v>0</v>
      </c>
      <c r="F4954">
        <v>2621.6319564678397</v>
      </c>
      <c r="G4954">
        <v>2631.2701719376469</v>
      </c>
      <c r="H4954">
        <v>0</v>
      </c>
    </row>
    <row r="4955" spans="1:16" x14ac:dyDescent="0.2">
      <c r="A4955">
        <f t="shared" si="534"/>
        <v>4086</v>
      </c>
      <c r="B4955">
        <f t="shared" si="535"/>
        <v>98</v>
      </c>
      <c r="C4955" s="10" t="str">
        <f>IF(B4955=B4954," ",(LOOKUP(B4955,'Co List'!$A$3:$A$362,'Co List'!$B$3:$B$362)))</f>
        <v xml:space="preserve"> </v>
      </c>
      <c r="D4955" s="6" t="s">
        <v>368</v>
      </c>
      <c r="E4955">
        <v>0</v>
      </c>
      <c r="F4955">
        <v>6.8789649266351033E-3</v>
      </c>
      <c r="G4955">
        <v>7.6660500331882297E-3</v>
      </c>
      <c r="H4955">
        <v>0</v>
      </c>
    </row>
    <row r="4956" spans="1:16" x14ac:dyDescent="0.2">
      <c r="A4956">
        <f t="shared" si="534"/>
        <v>4087</v>
      </c>
      <c r="B4956">
        <f t="shared" si="535"/>
        <v>98</v>
      </c>
      <c r="C4956" s="10" t="str">
        <f>IF(B4956=B4955," ",(LOOKUP(B4956,'Co List'!$A$3:$A$362,'Co List'!$B$3:$B$362)))</f>
        <v xml:space="preserve"> </v>
      </c>
      <c r="D4956" s="6" t="s">
        <v>369</v>
      </c>
      <c r="E4956">
        <v>0</v>
      </c>
      <c r="F4956">
        <v>1.5681915386127334</v>
      </c>
      <c r="G4956">
        <v>1.4535759275936702</v>
      </c>
      <c r="H4956">
        <v>0</v>
      </c>
    </row>
    <row r="4957" spans="1:16" x14ac:dyDescent="0.2">
      <c r="A4957">
        <f t="shared" si="534"/>
        <v>4088</v>
      </c>
      <c r="B4957">
        <f t="shared" si="535"/>
        <v>98</v>
      </c>
      <c r="C4957" s="10" t="str">
        <f>IF(B4957=B4956," ",(LOOKUP(B4957,'Co List'!$A$3:$A$362,'Co List'!$B$3:$B$362)))</f>
        <v xml:space="preserve"> </v>
      </c>
      <c r="D4957" s="6" t="s">
        <v>370</v>
      </c>
      <c r="E4957">
        <v>0</v>
      </c>
      <c r="F4957">
        <v>100</v>
      </c>
      <c r="G4957">
        <v>0</v>
      </c>
      <c r="H4957">
        <v>0</v>
      </c>
    </row>
    <row r="4958" spans="1:16" x14ac:dyDescent="0.2">
      <c r="A4958">
        <f t="shared" si="534"/>
        <v>4089</v>
      </c>
      <c r="B4958">
        <f t="shared" si="535"/>
        <v>98</v>
      </c>
      <c r="C4958" s="10" t="str">
        <f>IF(B4958=B4957," ",(LOOKUP(B4958,'Co List'!$A$3:$A$362,'Co List'!$B$3:$B$362)))</f>
        <v xml:space="preserve"> </v>
      </c>
      <c r="D4958" s="6" t="s">
        <v>371</v>
      </c>
      <c r="E4958">
        <v>0</v>
      </c>
      <c r="F4958">
        <v>0</v>
      </c>
      <c r="G4958">
        <v>0</v>
      </c>
      <c r="H4958">
        <v>0</v>
      </c>
    </row>
    <row r="4959" spans="1:16" x14ac:dyDescent="0.2">
      <c r="A4959">
        <f t="shared" si="534"/>
        <v>4090</v>
      </c>
      <c r="B4959">
        <f t="shared" si="535"/>
        <v>98</v>
      </c>
      <c r="C4959" s="10" t="str">
        <f>IF(B4959=B4958," ",(LOOKUP(B4959,'Co List'!$A$3:$A$362,'Co List'!$B$3:$B$362)))</f>
        <v xml:space="preserve"> </v>
      </c>
      <c r="D4959" s="6" t="s">
        <v>372</v>
      </c>
      <c r="E4959">
        <v>0</v>
      </c>
      <c r="F4959">
        <v>100</v>
      </c>
      <c r="G4959">
        <v>100</v>
      </c>
      <c r="H4959">
        <v>0</v>
      </c>
    </row>
    <row r="4960" spans="1:16" x14ac:dyDescent="0.2">
      <c r="A4960">
        <f t="shared" si="534"/>
        <v>4091</v>
      </c>
      <c r="B4960">
        <f t="shared" si="535"/>
        <v>98</v>
      </c>
      <c r="C4960" s="10" t="str">
        <f>IF(B4960=B4959," ",(LOOKUP(B4960,'Co List'!$A$3:$A$362,'Co List'!$B$3:$B$362)))</f>
        <v xml:space="preserve"> </v>
      </c>
      <c r="D4960" s="6" t="s">
        <v>373</v>
      </c>
      <c r="E4960">
        <v>0</v>
      </c>
      <c r="F4960">
        <v>2558.9749527082586</v>
      </c>
      <c r="G4960">
        <v>2851.7706123460216</v>
      </c>
      <c r="H4960">
        <v>0</v>
      </c>
    </row>
    <row r="4961" spans="1:8" x14ac:dyDescent="0.2">
      <c r="A4961">
        <f t="shared" si="534"/>
        <v>4092</v>
      </c>
      <c r="B4961">
        <f t="shared" si="535"/>
        <v>98</v>
      </c>
      <c r="C4961" s="10" t="str">
        <f>IF(B4961=B4960," ",(LOOKUP(B4961,'Co List'!$A$3:$A$362,'Co List'!$B$3:$B$362)))</f>
        <v xml:space="preserve"> </v>
      </c>
      <c r="D4961" s="6" t="s">
        <v>374</v>
      </c>
      <c r="E4961">
        <v>0</v>
      </c>
      <c r="F4961">
        <v>2544.8761530202</v>
      </c>
      <c r="G4961">
        <v>2836.0586404186652</v>
      </c>
      <c r="H4961">
        <v>0</v>
      </c>
    </row>
    <row r="4962" spans="1:8" x14ac:dyDescent="0.2">
      <c r="A4962">
        <f t="shared" si="534"/>
        <v>4093</v>
      </c>
      <c r="B4962">
        <f t="shared" si="535"/>
        <v>98</v>
      </c>
      <c r="C4962" s="10" t="str">
        <f>IF(B4962=B4961," ",(LOOKUP(B4962,'Co List'!$A$3:$A$362,'Co List'!$B$3:$B$362)))</f>
        <v xml:space="preserve"> </v>
      </c>
      <c r="D4962" s="6" t="s">
        <v>375</v>
      </c>
      <c r="E4962">
        <v>0</v>
      </c>
      <c r="F4962">
        <v>8.2201759839289998</v>
      </c>
      <c r="G4962">
        <v>9.160721278053801</v>
      </c>
      <c r="H4962">
        <v>0</v>
      </c>
    </row>
    <row r="4963" spans="1:8" x14ac:dyDescent="0.2">
      <c r="A4963">
        <f t="shared" si="534"/>
        <v>4094</v>
      </c>
      <c r="B4963">
        <f t="shared" si="535"/>
        <v>98</v>
      </c>
      <c r="C4963" s="10" t="str">
        <f>IF(B4963=B4962," ",(LOOKUP(B4963,'Co List'!$A$3:$A$362,'Co List'!$B$3:$B$362)))</f>
        <v xml:space="preserve"> </v>
      </c>
      <c r="D4963" s="6" t="s">
        <v>376</v>
      </c>
      <c r="E4963">
        <v>0</v>
      </c>
      <c r="F4963">
        <v>5.8786237041304013</v>
      </c>
      <c r="G4963">
        <v>6.5512506493028813</v>
      </c>
      <c r="H4963">
        <v>0</v>
      </c>
    </row>
    <row r="4964" spans="1:8" x14ac:dyDescent="0.2">
      <c r="A4964">
        <f t="shared" si="534"/>
        <v>4095</v>
      </c>
      <c r="B4964">
        <f t="shared" si="535"/>
        <v>98</v>
      </c>
      <c r="C4964" s="10" t="str">
        <f>IF(B4964=B4963," ",(LOOKUP(B4964,'Co List'!$A$3:$A$362,'Co List'!$B$3:$B$362)))</f>
        <v xml:space="preserve"> </v>
      </c>
      <c r="D4964" s="6" t="s">
        <v>377</v>
      </c>
      <c r="E4964">
        <v>0</v>
      </c>
      <c r="F4964">
        <v>0</v>
      </c>
      <c r="G4964">
        <v>0</v>
      </c>
      <c r="H4964">
        <v>0</v>
      </c>
    </row>
    <row r="4965" spans="1:8" ht="15" x14ac:dyDescent="0.25">
      <c r="A4965">
        <f t="shared" si="534"/>
        <v>4096</v>
      </c>
      <c r="B4965">
        <f t="shared" si="535"/>
        <v>98</v>
      </c>
      <c r="C4965" s="10" t="str">
        <f>IF(B4965=B4964," ",(LOOKUP(B4965,'Co List'!$A$3:$A$362,'Co List'!$B$3:$B$362)))</f>
        <v xml:space="preserve"> </v>
      </c>
      <c r="D4965" s="8" t="s">
        <v>378</v>
      </c>
      <c r="E4965">
        <v>0</v>
      </c>
      <c r="F4965">
        <v>0</v>
      </c>
      <c r="G4965">
        <v>0</v>
      </c>
      <c r="H4965">
        <v>0</v>
      </c>
    </row>
    <row r="4966" spans="1:8" ht="15" x14ac:dyDescent="0.25">
      <c r="A4966">
        <f t="shared" si="534"/>
        <v>4097</v>
      </c>
      <c r="B4966">
        <f t="shared" si="535"/>
        <v>98</v>
      </c>
      <c r="C4966" s="10" t="str">
        <f>IF(B4966=B4965," ",(LOOKUP(B4966,'Co List'!$A$3:$A$362,'Co List'!$B$3:$B$362)))</f>
        <v xml:space="preserve"> </v>
      </c>
      <c r="D4966" s="8" t="s">
        <v>379</v>
      </c>
      <c r="E4966">
        <v>0</v>
      </c>
      <c r="F4966">
        <v>0</v>
      </c>
      <c r="G4966">
        <v>0</v>
      </c>
      <c r="H4966">
        <v>0</v>
      </c>
    </row>
    <row r="4967" spans="1:8" ht="15" x14ac:dyDescent="0.25">
      <c r="A4967">
        <f t="shared" si="534"/>
        <v>4098</v>
      </c>
      <c r="B4967">
        <f t="shared" si="535"/>
        <v>98</v>
      </c>
      <c r="C4967" s="10" t="str">
        <f>IF(B4967=B4966," ",(LOOKUP(B4967,'Co List'!$A$3:$A$362,'Co List'!$B$3:$B$362)))</f>
        <v xml:space="preserve"> </v>
      </c>
      <c r="D4967" s="8" t="s">
        <v>380</v>
      </c>
      <c r="E4967">
        <v>0</v>
      </c>
      <c r="F4967">
        <v>0</v>
      </c>
      <c r="G4967">
        <v>0</v>
      </c>
      <c r="H4967">
        <v>0</v>
      </c>
    </row>
    <row r="4968" spans="1:8" ht="15" x14ac:dyDescent="0.25">
      <c r="A4968">
        <f t="shared" si="534"/>
        <v>4099</v>
      </c>
      <c r="B4968">
        <f t="shared" si="535"/>
        <v>98</v>
      </c>
      <c r="C4968" s="10" t="str">
        <f>IF(B4968=B4967," ",(LOOKUP(B4968,'Co List'!$A$3:$A$362,'Co List'!$B$3:$B$362)))</f>
        <v xml:space="preserve"> </v>
      </c>
      <c r="D4968" s="8" t="s">
        <v>381</v>
      </c>
      <c r="E4968">
        <v>0</v>
      </c>
      <c r="F4968">
        <v>2558.9749527082586</v>
      </c>
      <c r="G4968">
        <v>2851.7706123460216</v>
      </c>
      <c r="H4968">
        <v>0</v>
      </c>
    </row>
    <row r="4969" spans="1:8" ht="15" x14ac:dyDescent="0.25">
      <c r="A4969">
        <f t="shared" si="534"/>
        <v>4100</v>
      </c>
      <c r="B4969">
        <f t="shared" si="535"/>
        <v>98</v>
      </c>
      <c r="C4969" s="10" t="str">
        <f>IF(B4969=B4968," ",(LOOKUP(B4969,'Co List'!$A$3:$A$362,'Co List'!$B$3:$B$362)))</f>
        <v xml:space="preserve"> </v>
      </c>
      <c r="D4969" s="8" t="s">
        <v>382</v>
      </c>
      <c r="E4969">
        <v>0</v>
      </c>
      <c r="F4969">
        <v>0</v>
      </c>
      <c r="G4969">
        <v>0</v>
      </c>
      <c r="H4969">
        <v>0</v>
      </c>
    </row>
    <row r="4970" spans="1:8" ht="15" x14ac:dyDescent="0.25">
      <c r="A4970">
        <f t="shared" si="534"/>
        <v>4101</v>
      </c>
      <c r="B4970">
        <f t="shared" si="535"/>
        <v>98</v>
      </c>
      <c r="C4970" s="10" t="str">
        <f>IF(B4970=B4969," ",(LOOKUP(B4970,'Co List'!$A$3:$A$362,'Co List'!$B$3:$B$362)))</f>
        <v xml:space="preserve"> </v>
      </c>
      <c r="D4970" s="8" t="s">
        <v>383</v>
      </c>
      <c r="E4970">
        <v>0</v>
      </c>
      <c r="F4970">
        <v>2558.9749527082586</v>
      </c>
      <c r="G4970">
        <v>2851.7706123460216</v>
      </c>
      <c r="H4970">
        <v>0</v>
      </c>
    </row>
    <row r="4971" spans="1:8" x14ac:dyDescent="0.2">
      <c r="A4971">
        <f t="shared" si="534"/>
        <v>4102</v>
      </c>
      <c r="B4971">
        <f t="shared" si="535"/>
        <v>98</v>
      </c>
      <c r="C4971" s="10" t="str">
        <f>IF(B4971=B4970," ",(LOOKUP(B4971,'Co List'!$A$3:$A$362,'Co List'!$B$3:$B$362)))</f>
        <v xml:space="preserve"> </v>
      </c>
      <c r="D4971" s="6" t="s">
        <v>384</v>
      </c>
      <c r="E4971">
        <v>0</v>
      </c>
      <c r="F4971">
        <v>0</v>
      </c>
      <c r="G4971">
        <v>0</v>
      </c>
      <c r="H4971">
        <v>0</v>
      </c>
    </row>
    <row r="4972" spans="1:8" x14ac:dyDescent="0.2">
      <c r="A4972">
        <f t="shared" si="534"/>
        <v>4103</v>
      </c>
      <c r="B4972">
        <f t="shared" si="535"/>
        <v>98</v>
      </c>
      <c r="C4972" s="10" t="str">
        <f>IF(B4972=B4971," ",(LOOKUP(B4972,'Co List'!$A$3:$A$362,'Co List'!$B$3:$B$362)))</f>
        <v xml:space="preserve"> </v>
      </c>
      <c r="D4972" s="6" t="s">
        <v>385</v>
      </c>
      <c r="E4972">
        <v>0</v>
      </c>
      <c r="F4972">
        <v>785.49221060000013</v>
      </c>
      <c r="G4972">
        <v>875.36753732000011</v>
      </c>
      <c r="H4972">
        <v>0</v>
      </c>
    </row>
    <row r="4973" spans="1:8" x14ac:dyDescent="0.2">
      <c r="A4973">
        <f t="shared" si="534"/>
        <v>4104</v>
      </c>
      <c r="B4973">
        <f t="shared" si="535"/>
        <v>98</v>
      </c>
      <c r="C4973" s="10" t="str">
        <f>IF(B4973=B4972," ",(LOOKUP(B4973,'Co List'!$A$3:$A$362,'Co List'!$B$3:$B$362)))</f>
        <v xml:space="preserve"> </v>
      </c>
      <c r="D4973" s="6" t="s">
        <v>386</v>
      </c>
      <c r="E4973">
        <v>0</v>
      </c>
      <c r="F4973">
        <v>0</v>
      </c>
      <c r="G4973">
        <v>0</v>
      </c>
      <c r="H4973">
        <v>0</v>
      </c>
    </row>
    <row r="4974" spans="1:8" x14ac:dyDescent="0.2">
      <c r="A4974">
        <f t="shared" si="534"/>
        <v>4105</v>
      </c>
      <c r="B4974">
        <f t="shared" si="535"/>
        <v>98</v>
      </c>
      <c r="C4974" s="10" t="str">
        <f>IF(B4974=B4973," ",(LOOKUP(B4974,'Co List'!$A$3:$A$362,'Co List'!$B$3:$B$362)))</f>
        <v xml:space="preserve"> </v>
      </c>
      <c r="D4974" s="6" t="s">
        <v>387</v>
      </c>
      <c r="E4974">
        <v>0</v>
      </c>
      <c r="F4974">
        <v>0</v>
      </c>
      <c r="G4974">
        <v>0</v>
      </c>
      <c r="H4974">
        <v>0</v>
      </c>
    </row>
    <row r="4975" spans="1:8" x14ac:dyDescent="0.2">
      <c r="A4975">
        <f t="shared" si="534"/>
        <v>4106</v>
      </c>
      <c r="B4975">
        <f t="shared" si="535"/>
        <v>98</v>
      </c>
      <c r="C4975" s="10" t="str">
        <f>IF(B4975=B4974," ",(LOOKUP(B4975,'Co List'!$A$3:$A$362,'Co List'!$B$3:$B$362)))</f>
        <v xml:space="preserve"> </v>
      </c>
      <c r="D4975" s="6" t="s">
        <v>388</v>
      </c>
      <c r="E4975">
        <v>0</v>
      </c>
      <c r="F4975">
        <v>0</v>
      </c>
      <c r="G4975">
        <v>0</v>
      </c>
      <c r="H4975">
        <v>0</v>
      </c>
    </row>
    <row r="4976" spans="1:8" x14ac:dyDescent="0.2">
      <c r="A4976">
        <f t="shared" si="534"/>
        <v>4107</v>
      </c>
      <c r="B4976">
        <f t="shared" si="535"/>
        <v>98</v>
      </c>
      <c r="C4976" s="10" t="str">
        <f>IF(B4976=B4975," ",(LOOKUP(B4976,'Co List'!$A$3:$A$362,'Co List'!$B$3:$B$362)))</f>
        <v xml:space="preserve"> </v>
      </c>
      <c r="D4976" s="6" t="s">
        <v>389</v>
      </c>
      <c r="E4976">
        <v>0</v>
      </c>
      <c r="F4976">
        <v>785.49221060000013</v>
      </c>
      <c r="G4976">
        <v>875.36753732000011</v>
      </c>
      <c r="H4976">
        <v>0</v>
      </c>
    </row>
    <row r="4977" spans="1:8" x14ac:dyDescent="0.2">
      <c r="A4977">
        <f t="shared" si="534"/>
        <v>4108</v>
      </c>
      <c r="B4977">
        <f t="shared" si="535"/>
        <v>98</v>
      </c>
      <c r="C4977" s="10" t="str">
        <f>IF(B4977=B4976," ",(LOOKUP(B4977,'Co List'!$A$3:$A$362,'Co List'!$B$3:$B$362)))</f>
        <v xml:space="preserve"> </v>
      </c>
      <c r="D4977" s="6" t="s">
        <v>390</v>
      </c>
      <c r="E4977">
        <v>0</v>
      </c>
      <c r="F4977">
        <v>0</v>
      </c>
      <c r="G4977">
        <v>0</v>
      </c>
      <c r="H4977">
        <v>0</v>
      </c>
    </row>
    <row r="4978" spans="1:8" x14ac:dyDescent="0.2">
      <c r="A4978">
        <f t="shared" si="534"/>
        <v>4109</v>
      </c>
      <c r="B4978">
        <f t="shared" si="535"/>
        <v>98</v>
      </c>
      <c r="C4978" s="10" t="str">
        <f>IF(B4978=B4977," ",(LOOKUP(B4978,'Co List'!$A$3:$A$362,'Co List'!$B$3:$B$362)))</f>
        <v xml:space="preserve"> </v>
      </c>
      <c r="D4978" s="6" t="s">
        <v>391</v>
      </c>
      <c r="E4978">
        <v>0</v>
      </c>
      <c r="F4978">
        <v>0</v>
      </c>
      <c r="G4978">
        <v>0</v>
      </c>
      <c r="H4978">
        <v>0</v>
      </c>
    </row>
    <row r="4979" spans="1:8" x14ac:dyDescent="0.2">
      <c r="A4979">
        <f t="shared" si="534"/>
        <v>4110</v>
      </c>
      <c r="B4979">
        <f t="shared" si="535"/>
        <v>98</v>
      </c>
      <c r="C4979" s="10" t="str">
        <f>IF(B4979=B4978," ",(LOOKUP(B4979,'Co List'!$A$3:$A$362,'Co List'!$B$3:$B$362)))</f>
        <v xml:space="preserve"> </v>
      </c>
      <c r="D4979" s="6" t="s">
        <v>392</v>
      </c>
      <c r="E4979">
        <v>0</v>
      </c>
      <c r="F4979">
        <v>0</v>
      </c>
      <c r="G4979">
        <v>0</v>
      </c>
      <c r="H4979">
        <v>0</v>
      </c>
    </row>
    <row r="4980" spans="1:8" x14ac:dyDescent="0.2">
      <c r="A4980">
        <f t="shared" si="534"/>
        <v>4111</v>
      </c>
      <c r="B4980">
        <f t="shared" si="535"/>
        <v>98</v>
      </c>
      <c r="C4980" s="10" t="str">
        <f>IF(B4980=B4979," ",(LOOKUP(B4980,'Co List'!$A$3:$A$362,'Co List'!$B$3:$B$362)))</f>
        <v xml:space="preserve"> </v>
      </c>
      <c r="D4980" s="6" t="s">
        <v>393</v>
      </c>
      <c r="E4980">
        <v>0</v>
      </c>
      <c r="F4980">
        <v>0</v>
      </c>
      <c r="G4980">
        <v>0</v>
      </c>
      <c r="H4980">
        <v>0</v>
      </c>
    </row>
    <row r="4981" spans="1:8" ht="15" x14ac:dyDescent="0.25">
      <c r="A4981">
        <f t="shared" si="534"/>
        <v>4112</v>
      </c>
      <c r="B4981">
        <f t="shared" si="535"/>
        <v>98</v>
      </c>
      <c r="C4981" s="10" t="str">
        <f>IF(B4981=B4980," ",(LOOKUP(B4981,'Co List'!$A$3:$A$362,'Co List'!$B$3:$B$362)))</f>
        <v xml:space="preserve"> </v>
      </c>
      <c r="D4981" s="8" t="s">
        <v>394</v>
      </c>
      <c r="E4981">
        <v>0</v>
      </c>
      <c r="F4981">
        <v>0</v>
      </c>
      <c r="G4981">
        <v>0</v>
      </c>
      <c r="H4981">
        <v>0</v>
      </c>
    </row>
    <row r="4982" spans="1:8" ht="15" x14ac:dyDescent="0.25">
      <c r="A4982">
        <f t="shared" si="534"/>
        <v>4113</v>
      </c>
      <c r="B4982">
        <f t="shared" si="535"/>
        <v>98</v>
      </c>
      <c r="C4982" s="10" t="str">
        <f>IF(B4982=B4981," ",(LOOKUP(B4982,'Co List'!$A$3:$A$362,'Co List'!$B$3:$B$362)))</f>
        <v xml:space="preserve"> </v>
      </c>
      <c r="D4982" s="8" t="s">
        <v>395</v>
      </c>
      <c r="E4982">
        <v>0</v>
      </c>
      <c r="F4982">
        <v>2.63996663</v>
      </c>
      <c r="G4982">
        <v>4.069937178</v>
      </c>
      <c r="H4982">
        <v>0</v>
      </c>
    </row>
    <row r="4983" spans="1:8" ht="15" x14ac:dyDescent="0.25">
      <c r="A4983">
        <f t="shared" si="534"/>
        <v>4114</v>
      </c>
      <c r="B4983">
        <f t="shared" si="535"/>
        <v>98</v>
      </c>
      <c r="C4983" s="10" t="str">
        <f>IF(B4983=B4982," ",(LOOKUP(B4983,'Co List'!$A$3:$A$362,'Co List'!$B$3:$B$362)))</f>
        <v xml:space="preserve"> </v>
      </c>
      <c r="D4983" s="8" t="s">
        <v>396</v>
      </c>
      <c r="E4983">
        <v>0</v>
      </c>
      <c r="F4983">
        <v>17.050999999999998</v>
      </c>
      <c r="G4983">
        <v>0</v>
      </c>
      <c r="H4983">
        <v>0</v>
      </c>
    </row>
    <row r="4984" spans="1:8" x14ac:dyDescent="0.2">
      <c r="A4984">
        <f t="shared" si="534"/>
        <v>4115</v>
      </c>
      <c r="B4984">
        <f t="shared" si="535"/>
        <v>98</v>
      </c>
      <c r="C4984" s="10" t="str">
        <f>IF(B4984=B4983," ",(LOOKUP(B4984,'Co List'!$A$3:$A$362,'Co List'!$B$3:$B$362)))</f>
        <v xml:space="preserve"> </v>
      </c>
      <c r="D4984" s="6" t="s">
        <v>397</v>
      </c>
      <c r="E4984">
        <v>0</v>
      </c>
      <c r="F4984">
        <v>0</v>
      </c>
      <c r="G4984">
        <v>0</v>
      </c>
      <c r="H4984">
        <v>0</v>
      </c>
    </row>
    <row r="4985" spans="1:8" x14ac:dyDescent="0.2">
      <c r="A4985">
        <f t="shared" si="534"/>
        <v>4116</v>
      </c>
      <c r="B4985">
        <f t="shared" si="535"/>
        <v>98</v>
      </c>
      <c r="C4985" s="10" t="str">
        <f>IF(B4985=B4984," ",(LOOKUP(B4985,'Co List'!$A$3:$A$362,'Co List'!$B$3:$B$362)))</f>
        <v xml:space="preserve"> </v>
      </c>
      <c r="D4985" s="6" t="s">
        <v>398</v>
      </c>
      <c r="E4985">
        <v>0</v>
      </c>
      <c r="F4985">
        <v>0</v>
      </c>
      <c r="G4985">
        <v>0</v>
      </c>
      <c r="H4985">
        <v>0</v>
      </c>
    </row>
    <row r="4986" spans="1:8" x14ac:dyDescent="0.2">
      <c r="A4986">
        <f t="shared" si="534"/>
        <v>4117</v>
      </c>
      <c r="B4986">
        <f t="shared" si="535"/>
        <v>98</v>
      </c>
      <c r="C4986" s="10" t="str">
        <f>IF(B4986=B4985," ",(LOOKUP(B4986,'Co List'!$A$3:$A$362,'Co List'!$B$3:$B$362)))</f>
        <v xml:space="preserve"> </v>
      </c>
      <c r="D4986" s="6" t="s">
        <v>399</v>
      </c>
      <c r="E4986">
        <v>0</v>
      </c>
      <c r="F4986">
        <v>0</v>
      </c>
      <c r="G4986">
        <v>0</v>
      </c>
      <c r="H4986">
        <v>0</v>
      </c>
    </row>
    <row r="4987" spans="1:8" x14ac:dyDescent="0.2">
      <c r="A4987">
        <f t="shared" si="534"/>
        <v>4118</v>
      </c>
      <c r="B4987">
        <f t="shared" si="535"/>
        <v>98</v>
      </c>
      <c r="C4987" s="10" t="str">
        <f>IF(B4987=B4986," ",(LOOKUP(B4987,'Co List'!$A$3:$A$362,'Co List'!$B$3:$B$362)))</f>
        <v xml:space="preserve"> </v>
      </c>
      <c r="D4987" s="6" t="s">
        <v>400</v>
      </c>
      <c r="E4987">
        <v>0</v>
      </c>
      <c r="F4987">
        <v>17.050999999999998</v>
      </c>
      <c r="G4987">
        <v>0</v>
      </c>
      <c r="H4987">
        <v>0</v>
      </c>
    </row>
    <row r="4988" spans="1:8" x14ac:dyDescent="0.2">
      <c r="A4988">
        <f t="shared" si="534"/>
        <v>4119</v>
      </c>
      <c r="B4988">
        <f t="shared" si="535"/>
        <v>98</v>
      </c>
      <c r="C4988" s="10" t="str">
        <f>IF(B4988=B4987," ",(LOOKUP(B4988,'Co List'!$A$3:$A$362,'Co List'!$B$3:$B$362)))</f>
        <v xml:space="preserve"> </v>
      </c>
      <c r="D4988" s="6" t="s">
        <v>401</v>
      </c>
      <c r="E4988">
        <v>0</v>
      </c>
      <c r="F4988">
        <v>0</v>
      </c>
      <c r="G4988">
        <v>0</v>
      </c>
      <c r="H4988">
        <v>0</v>
      </c>
    </row>
    <row r="4989" spans="1:8" x14ac:dyDescent="0.2">
      <c r="A4989">
        <f t="shared" si="534"/>
        <v>4120</v>
      </c>
      <c r="B4989">
        <f t="shared" si="535"/>
        <v>98</v>
      </c>
      <c r="C4989" s="10" t="str">
        <f>IF(B4989=B4988," ",(LOOKUP(B4989,'Co List'!$A$3:$A$362,'Co List'!$B$3:$B$362)))</f>
        <v xml:space="preserve"> </v>
      </c>
      <c r="D4989" s="6" t="s">
        <v>402</v>
      </c>
      <c r="E4989">
        <v>0</v>
      </c>
      <c r="F4989">
        <v>0</v>
      </c>
      <c r="G4989">
        <v>0</v>
      </c>
      <c r="H4989">
        <v>0</v>
      </c>
    </row>
    <row r="4990" spans="1:8" x14ac:dyDescent="0.2">
      <c r="A4990">
        <f t="shared" si="534"/>
        <v>4121</v>
      </c>
      <c r="B4990">
        <f t="shared" si="535"/>
        <v>98</v>
      </c>
      <c r="C4990" s="10" t="str">
        <f>IF(B4990=B4989," ",(LOOKUP(B4990,'Co List'!$A$3:$A$362,'Co List'!$B$3:$B$362)))</f>
        <v xml:space="preserve"> </v>
      </c>
      <c r="D4990" s="6" t="s">
        <v>403</v>
      </c>
      <c r="E4990">
        <v>0</v>
      </c>
      <c r="F4990">
        <v>0</v>
      </c>
      <c r="G4990">
        <v>0</v>
      </c>
      <c r="H4990">
        <v>0</v>
      </c>
    </row>
    <row r="4991" spans="1:8" x14ac:dyDescent="0.2">
      <c r="A4991">
        <f t="shared" si="534"/>
        <v>4122</v>
      </c>
      <c r="B4991">
        <f t="shared" si="535"/>
        <v>98</v>
      </c>
      <c r="C4991" s="10" t="str">
        <f>IF(B4991=B4990," ",(LOOKUP(B4991,'Co List'!$A$3:$A$362,'Co List'!$B$3:$B$362)))</f>
        <v xml:space="preserve"> </v>
      </c>
      <c r="D4991" s="6" t="s">
        <v>404</v>
      </c>
      <c r="E4991" s="11">
        <v>0</v>
      </c>
      <c r="F4991" s="11">
        <v>0</v>
      </c>
      <c r="G4991" s="11">
        <v>0</v>
      </c>
      <c r="H4991" s="11">
        <v>0</v>
      </c>
    </row>
    <row r="4992" spans="1:8" x14ac:dyDescent="0.2">
      <c r="A4992">
        <f t="shared" si="534"/>
        <v>4123</v>
      </c>
      <c r="B4992">
        <f t="shared" si="535"/>
        <v>98</v>
      </c>
      <c r="C4992" s="10" t="str">
        <f>IF(B4992=B4991," ",(LOOKUP(B4992,'Co List'!$A$3:$A$362,'Co List'!$B$3:$B$362)))</f>
        <v xml:space="preserve"> </v>
      </c>
      <c r="D4992" s="6" t="s">
        <v>405</v>
      </c>
      <c r="E4992">
        <v>724.28</v>
      </c>
      <c r="F4992">
        <v>1267.6199999999999</v>
      </c>
      <c r="G4992">
        <v>1740.37</v>
      </c>
      <c r="H4992">
        <v>0</v>
      </c>
    </row>
    <row r="4993" spans="1:16" x14ac:dyDescent="0.2">
      <c r="A4993">
        <f t="shared" si="534"/>
        <v>4124</v>
      </c>
      <c r="B4993">
        <f t="shared" si="535"/>
        <v>98</v>
      </c>
      <c r="C4993" s="10" t="str">
        <f>IF(B4993=B4992," ",(LOOKUP(B4993,'Co List'!$A$3:$A$362,'Co List'!$B$3:$B$362)))</f>
        <v xml:space="preserve"> </v>
      </c>
      <c r="D4993" s="6" t="s">
        <v>406</v>
      </c>
      <c r="E4993">
        <v>99.81</v>
      </c>
      <c r="F4993">
        <v>163.18</v>
      </c>
      <c r="G4993">
        <v>196.19</v>
      </c>
      <c r="H4993">
        <v>0</v>
      </c>
    </row>
    <row r="4994" spans="1:16" x14ac:dyDescent="0.2">
      <c r="A4994">
        <f t="shared" si="534"/>
        <v>4125</v>
      </c>
      <c r="B4994">
        <f t="shared" si="535"/>
        <v>98</v>
      </c>
      <c r="C4994" s="10" t="str">
        <f>IF(B4994=B4993," ",(LOOKUP(B4994,'Co List'!$A$3:$A$362,'Co List'!$B$3:$B$362)))</f>
        <v xml:space="preserve"> </v>
      </c>
      <c r="D4994" s="6" t="s">
        <v>407</v>
      </c>
      <c r="E4994" s="11">
        <v>50.57</v>
      </c>
      <c r="F4994" s="11">
        <v>97.61</v>
      </c>
      <c r="G4994" s="11">
        <v>108.38</v>
      </c>
      <c r="H4994" s="11">
        <v>0</v>
      </c>
    </row>
    <row r="4995" spans="1:16" x14ac:dyDescent="0.2">
      <c r="A4995">
        <f t="shared" si="534"/>
        <v>4126</v>
      </c>
      <c r="B4995">
        <f t="shared" si="535"/>
        <v>98</v>
      </c>
      <c r="C4995" s="10" t="str">
        <f>IF(B4995=B4994," ",(LOOKUP(B4995,'Co List'!$A$3:$A$362,'Co List'!$B$3:$B$362)))</f>
        <v xml:space="preserve"> </v>
      </c>
      <c r="D4995" s="6" t="s">
        <v>408</v>
      </c>
      <c r="E4995">
        <v>30.08</v>
      </c>
      <c r="F4995">
        <v>37.200000000000003</v>
      </c>
      <c r="G4995">
        <v>37.200000000000003</v>
      </c>
      <c r="H4995">
        <v>0</v>
      </c>
    </row>
    <row r="4996" spans="1:16" x14ac:dyDescent="0.2">
      <c r="A4996">
        <f t="shared" si="534"/>
        <v>4127</v>
      </c>
      <c r="B4996">
        <f t="shared" si="535"/>
        <v>98</v>
      </c>
      <c r="C4996" s="10" t="str">
        <f>IF(B4996=B4995," ",(LOOKUP(B4996,'Co List'!$A$3:$A$362,'Co List'!$B$3:$B$362)))</f>
        <v xml:space="preserve"> </v>
      </c>
      <c r="D4996" s="6" t="s">
        <v>409</v>
      </c>
      <c r="E4996">
        <v>3.66</v>
      </c>
      <c r="F4996">
        <v>7.18</v>
      </c>
      <c r="G4996">
        <v>9.02</v>
      </c>
      <c r="H4996">
        <v>0</v>
      </c>
    </row>
    <row r="4997" spans="1:16" x14ac:dyDescent="0.2">
      <c r="A4997">
        <f t="shared" ref="A4997:A5060" si="540">IF(A4996&gt;0,A4996+1,(IF($C$1=C4997,1,0)))</f>
        <v>4128</v>
      </c>
      <c r="B4997">
        <f t="shared" ref="B4997:B5060" si="541">IF(D4997=$D$3,B4996+1,B4996)</f>
        <v>98</v>
      </c>
      <c r="C4997" s="10" t="str">
        <f>IF(B4997=B4996," ",(LOOKUP(B4997,'Co List'!$A$3:$A$362,'Co List'!$B$3:$B$362)))</f>
        <v xml:space="preserve"> </v>
      </c>
      <c r="D4997" s="6" t="s">
        <v>410</v>
      </c>
      <c r="E4997">
        <v>0</v>
      </c>
      <c r="F4997">
        <v>2.63996663</v>
      </c>
      <c r="G4997">
        <v>4.069937178</v>
      </c>
      <c r="H4997">
        <v>0</v>
      </c>
    </row>
    <row r="4998" spans="1:16" x14ac:dyDescent="0.2">
      <c r="A4998">
        <f t="shared" si="540"/>
        <v>4129</v>
      </c>
      <c r="B4998">
        <f t="shared" si="541"/>
        <v>98</v>
      </c>
      <c r="C4998" s="10" t="str">
        <f>IF(B4998=B4997," ",(LOOKUP(B4998,'Co List'!$A$3:$A$362,'Co List'!$B$3:$B$362)))</f>
        <v xml:space="preserve"> </v>
      </c>
      <c r="D4998" s="6" t="s">
        <v>411</v>
      </c>
      <c r="E4998">
        <v>0</v>
      </c>
      <c r="F4998">
        <v>2.63996663</v>
      </c>
      <c r="G4998">
        <v>4.069937178</v>
      </c>
      <c r="H4998">
        <v>0</v>
      </c>
    </row>
    <row r="4999" spans="1:16" x14ac:dyDescent="0.2">
      <c r="A4999">
        <f t="shared" si="540"/>
        <v>4130</v>
      </c>
      <c r="B4999">
        <f t="shared" si="541"/>
        <v>98</v>
      </c>
      <c r="C4999" s="10" t="str">
        <f>IF(B4999=B4998," ",(LOOKUP(B4999,'Co List'!$A$3:$A$362,'Co List'!$B$3:$B$362)))</f>
        <v xml:space="preserve"> </v>
      </c>
      <c r="D4999" s="6" t="s">
        <v>412</v>
      </c>
      <c r="E4999">
        <v>-3.66</v>
      </c>
      <c r="F4999">
        <v>-4.5400333699999997</v>
      </c>
      <c r="G4999">
        <v>-4.9500628219999996</v>
      </c>
      <c r="H4999">
        <v>0</v>
      </c>
    </row>
    <row r="5000" spans="1:16" ht="13.5" thickBot="1" x14ac:dyDescent="0.25">
      <c r="A5000">
        <f t="shared" si="540"/>
        <v>4131</v>
      </c>
      <c r="B5000">
        <f t="shared" si="541"/>
        <v>98</v>
      </c>
      <c r="C5000" s="10" t="str">
        <f>IF(B5000=B4999," ",(LOOKUP(B5000,'Co List'!$A$3:$A$362,'Co List'!$B$3:$B$362)))</f>
        <v xml:space="preserve"> </v>
      </c>
      <c r="D5000" s="9" t="s">
        <v>413</v>
      </c>
      <c r="E5000">
        <v>12</v>
      </c>
      <c r="F5000">
        <v>12</v>
      </c>
      <c r="G5000">
        <v>12</v>
      </c>
      <c r="H5000">
        <v>0</v>
      </c>
    </row>
    <row r="5001" spans="1:16" ht="15" x14ac:dyDescent="0.25">
      <c r="A5001">
        <f t="shared" si="540"/>
        <v>4132</v>
      </c>
      <c r="B5001">
        <f t="shared" si="541"/>
        <v>99</v>
      </c>
      <c r="C5001" s="10" t="str">
        <f>IF(B5001=B5000," ",(LOOKUP(B5001,'Co List'!$A$3:$A$362,'Co List'!$B$3:$B$362)))</f>
        <v>DISHMAN PHARMACEUTICALS CHEMICALS LTD.</v>
      </c>
      <c r="D5001" s="4" t="s">
        <v>362</v>
      </c>
      <c r="E5001">
        <v>64.353624732357687</v>
      </c>
      <c r="F5001">
        <v>66.071756234216323</v>
      </c>
      <c r="G5001">
        <v>64.34775105564313</v>
      </c>
      <c r="H5001">
        <v>65.639660181815501</v>
      </c>
      <c r="J5001">
        <f t="shared" ref="J5001" si="542">COUNTIF(E5043:H5043,0)</f>
        <v>0</v>
      </c>
      <c r="K5001">
        <f>SUM(E5001:H5001)/(4-J5001)</f>
        <v>65.103198051008164</v>
      </c>
      <c r="L5001">
        <f>SUM(E5011:H5011)/(4-J5001)</f>
        <v>37422.493474119401</v>
      </c>
      <c r="M5001">
        <f>E5011</f>
        <v>31118.8590694454</v>
      </c>
      <c r="N5001">
        <f t="shared" ref="N5001" si="543">F5011</f>
        <v>36068.984197578269</v>
      </c>
      <c r="O5001">
        <f t="shared" ref="O5001" si="544">G5011</f>
        <v>37228.015256897059</v>
      </c>
      <c r="P5001">
        <f t="shared" ref="P5001" si="545">H5011</f>
        <v>45274.115372556866</v>
      </c>
    </row>
    <row r="5002" spans="1:16" x14ac:dyDescent="0.2">
      <c r="A5002">
        <f t="shared" si="540"/>
        <v>4133</v>
      </c>
      <c r="B5002">
        <f t="shared" si="541"/>
        <v>99</v>
      </c>
      <c r="C5002" s="10" t="str">
        <f>IF(B5002=B5001," ",(LOOKUP(B5002,'Co List'!$A$3:$A$362,'Co List'!$B$3:$B$362)))</f>
        <v xml:space="preserve"> </v>
      </c>
      <c r="D5002" s="6" t="s">
        <v>364</v>
      </c>
      <c r="E5002">
        <v>4.1824569784450096</v>
      </c>
      <c r="F5002">
        <v>4.2962738302701098</v>
      </c>
      <c r="G5002">
        <v>3.9903679293736793</v>
      </c>
      <c r="H5002">
        <v>4.0890866654395266</v>
      </c>
    </row>
    <row r="5003" spans="1:16" x14ac:dyDescent="0.2">
      <c r="A5003">
        <f t="shared" si="540"/>
        <v>4134</v>
      </c>
      <c r="B5003">
        <f t="shared" si="541"/>
        <v>99</v>
      </c>
      <c r="C5003" s="10" t="str">
        <f>IF(B5003=B5002," ",(LOOKUP(B5003,'Co List'!$A$3:$A$362,'Co List'!$B$3:$B$362)))</f>
        <v xml:space="preserve"> </v>
      </c>
      <c r="D5003" s="6" t="s">
        <v>365</v>
      </c>
      <c r="E5003">
        <v>0.81060082604469508</v>
      </c>
      <c r="F5003">
        <v>0.79017253270412346</v>
      </c>
      <c r="G5003">
        <v>0.78165157570237809</v>
      </c>
      <c r="H5003">
        <v>0.78096742421267762</v>
      </c>
    </row>
    <row r="5004" spans="1:16" x14ac:dyDescent="0.2">
      <c r="A5004">
        <f t="shared" si="540"/>
        <v>4135</v>
      </c>
      <c r="B5004">
        <f t="shared" si="541"/>
        <v>99</v>
      </c>
      <c r="C5004" s="10" t="str">
        <f>IF(B5004=B5003," ",(LOOKUP(B5004,'Co List'!$A$3:$A$362,'Co List'!$B$3:$B$362)))</f>
        <v xml:space="preserve"> </v>
      </c>
      <c r="D5004" s="7" t="s">
        <v>366</v>
      </c>
      <c r="E5004">
        <v>8.8252911345240914</v>
      </c>
      <c r="F5004">
        <v>8.57132297178733</v>
      </c>
      <c r="G5004">
        <v>8.0336675133571553</v>
      </c>
      <c r="H5004">
        <v>9.3419960325520215</v>
      </c>
    </row>
    <row r="5005" spans="1:16" x14ac:dyDescent="0.2">
      <c r="A5005">
        <f t="shared" si="540"/>
        <v>4136</v>
      </c>
      <c r="B5005">
        <f t="shared" si="541"/>
        <v>99</v>
      </c>
      <c r="C5005" s="10" t="str">
        <f>IF(B5005=B5004," ",(LOOKUP(B5005,'Co List'!$A$3:$A$362,'Co List'!$B$3:$B$362)))</f>
        <v xml:space="preserve"> </v>
      </c>
      <c r="D5005" s="6" t="s">
        <v>367</v>
      </c>
      <c r="E5005">
        <v>44228.054390911595</v>
      </c>
      <c r="F5005">
        <v>89902.752237233974</v>
      </c>
      <c r="G5005">
        <v>83042.639430954863</v>
      </c>
      <c r="H5005">
        <v>71670.279203034457</v>
      </c>
    </row>
    <row r="5006" spans="1:16" x14ac:dyDescent="0.2">
      <c r="A5006">
        <f t="shared" si="540"/>
        <v>4137</v>
      </c>
      <c r="B5006">
        <f t="shared" si="541"/>
        <v>99</v>
      </c>
      <c r="C5006" s="10" t="str">
        <f>IF(B5006=B5005," ",(LOOKUP(B5006,'Co List'!$A$3:$A$362,'Co List'!$B$3:$B$362)))</f>
        <v xml:space="preserve"> </v>
      </c>
      <c r="D5006" s="6" t="s">
        <v>368</v>
      </c>
      <c r="E5006">
        <v>0.19281298604313299</v>
      </c>
      <c r="F5006">
        <v>0.22348404647990802</v>
      </c>
      <c r="G5006">
        <v>0.23066542285894809</v>
      </c>
      <c r="H5006">
        <v>0.28051919756965482</v>
      </c>
    </row>
    <row r="5007" spans="1:16" x14ac:dyDescent="0.2">
      <c r="A5007">
        <f t="shared" si="540"/>
        <v>4138</v>
      </c>
      <c r="B5007">
        <f t="shared" si="541"/>
        <v>99</v>
      </c>
      <c r="C5007" s="10" t="str">
        <f>IF(B5007=B5006," ",(LOOKUP(B5007,'Co List'!$A$3:$A$362,'Co List'!$B$3:$B$362)))</f>
        <v xml:space="preserve"> </v>
      </c>
      <c r="D5007" s="6" t="s">
        <v>369</v>
      </c>
      <c r="E5007">
        <v>25.841935782631953</v>
      </c>
      <c r="F5007">
        <v>30.80975843305567</v>
      </c>
      <c r="G5007">
        <v>23.754476299704606</v>
      </c>
      <c r="H5007">
        <v>24.995370933891053</v>
      </c>
    </row>
    <row r="5008" spans="1:16" x14ac:dyDescent="0.2">
      <c r="A5008">
        <f t="shared" si="540"/>
        <v>4139</v>
      </c>
      <c r="B5008">
        <f t="shared" si="541"/>
        <v>99</v>
      </c>
      <c r="C5008" s="10" t="str">
        <f>IF(B5008=B5007," ",(LOOKUP(B5008,'Co List'!$A$3:$A$362,'Co List'!$B$3:$B$362)))</f>
        <v xml:space="preserve"> </v>
      </c>
      <c r="D5008" s="6" t="s">
        <v>370</v>
      </c>
      <c r="E5008">
        <v>0</v>
      </c>
      <c r="F5008">
        <v>0</v>
      </c>
      <c r="G5008">
        <v>0</v>
      </c>
      <c r="H5008">
        <v>0</v>
      </c>
    </row>
    <row r="5009" spans="1:8" x14ac:dyDescent="0.2">
      <c r="A5009">
        <f t="shared" si="540"/>
        <v>4140</v>
      </c>
      <c r="B5009">
        <f t="shared" si="541"/>
        <v>99</v>
      </c>
      <c r="C5009" s="10" t="str">
        <f>IF(B5009=B5008," ",(LOOKUP(B5009,'Co List'!$A$3:$A$362,'Co List'!$B$3:$B$362)))</f>
        <v xml:space="preserve"> </v>
      </c>
      <c r="D5009" s="6" t="s">
        <v>371</v>
      </c>
      <c r="E5009">
        <v>41.452681779183038</v>
      </c>
      <c r="F5009">
        <v>45.593665190678045</v>
      </c>
      <c r="G5009">
        <v>55.617161751157397</v>
      </c>
      <c r="H5009">
        <v>52.729773892362239</v>
      </c>
    </row>
    <row r="5010" spans="1:8" x14ac:dyDescent="0.2">
      <c r="A5010">
        <f t="shared" si="540"/>
        <v>4141</v>
      </c>
      <c r="B5010">
        <f t="shared" si="541"/>
        <v>99</v>
      </c>
      <c r="C5010" s="10" t="str">
        <f>IF(B5010=B5009," ",(LOOKUP(B5010,'Co List'!$A$3:$A$362,'Co List'!$B$3:$B$362)))</f>
        <v xml:space="preserve"> </v>
      </c>
      <c r="D5010" s="6" t="s">
        <v>372</v>
      </c>
      <c r="E5010">
        <v>58.547318220816976</v>
      </c>
      <c r="F5010">
        <v>54.406334809321955</v>
      </c>
      <c r="G5010">
        <v>44.382838248842617</v>
      </c>
      <c r="H5010">
        <v>47.270226107637761</v>
      </c>
    </row>
    <row r="5011" spans="1:8" x14ac:dyDescent="0.2">
      <c r="A5011">
        <f t="shared" si="540"/>
        <v>4142</v>
      </c>
      <c r="B5011">
        <f t="shared" si="541"/>
        <v>99</v>
      </c>
      <c r="C5011" s="10" t="str">
        <f>IF(B5011=B5010," ",(LOOKUP(B5011,'Co List'!$A$3:$A$362,'Co List'!$B$3:$B$362)))</f>
        <v xml:space="preserve"> </v>
      </c>
      <c r="D5011" s="6" t="s">
        <v>373</v>
      </c>
      <c r="E5011">
        <v>31118.8590694454</v>
      </c>
      <c r="F5011">
        <v>36068.984197578269</v>
      </c>
      <c r="G5011">
        <v>37228.015256897059</v>
      </c>
      <c r="H5011">
        <v>45274.115372556866</v>
      </c>
    </row>
    <row r="5012" spans="1:8" x14ac:dyDescent="0.2">
      <c r="A5012">
        <f t="shared" si="540"/>
        <v>4143</v>
      </c>
      <c r="B5012">
        <f t="shared" si="541"/>
        <v>99</v>
      </c>
      <c r="C5012" s="10" t="str">
        <f>IF(B5012=B5011," ",(LOOKUP(B5012,'Co List'!$A$3:$A$362,'Co List'!$B$3:$B$362)))</f>
        <v xml:space="preserve"> </v>
      </c>
      <c r="D5012" s="6" t="s">
        <v>374</v>
      </c>
      <c r="E5012">
        <v>29919.980544789938</v>
      </c>
      <c r="F5012">
        <v>34686.186658986568</v>
      </c>
      <c r="G5012">
        <v>36167.154145954701</v>
      </c>
      <c r="H5012">
        <v>43830.554868057159</v>
      </c>
    </row>
    <row r="5013" spans="1:8" x14ac:dyDescent="0.2">
      <c r="A5013">
        <f t="shared" si="540"/>
        <v>4144</v>
      </c>
      <c r="B5013">
        <f t="shared" si="541"/>
        <v>99</v>
      </c>
      <c r="C5013" s="10" t="str">
        <f>IF(B5013=B5012," ",(LOOKUP(B5013,'Co List'!$A$3:$A$362,'Co List'!$B$3:$B$362)))</f>
        <v xml:space="preserve"> </v>
      </c>
      <c r="D5013" s="6" t="s">
        <v>375</v>
      </c>
      <c r="E5013">
        <v>1028.6053001795524</v>
      </c>
      <c r="F5013">
        <v>1188.8553612915166</v>
      </c>
      <c r="G5013">
        <v>911.6437608170196</v>
      </c>
      <c r="H5013">
        <v>1242.0503874116102</v>
      </c>
    </row>
    <row r="5014" spans="1:8" x14ac:dyDescent="0.2">
      <c r="A5014">
        <f t="shared" si="540"/>
        <v>4145</v>
      </c>
      <c r="B5014">
        <f t="shared" si="541"/>
        <v>99</v>
      </c>
      <c r="C5014" s="10" t="str">
        <f>IF(B5014=B5013," ",(LOOKUP(B5014,'Co List'!$A$3:$A$362,'Co List'!$B$3:$B$362)))</f>
        <v xml:space="preserve"> </v>
      </c>
      <c r="D5014" s="6" t="s">
        <v>376</v>
      </c>
      <c r="E5014">
        <v>170.27322447590973</v>
      </c>
      <c r="F5014">
        <v>193.94217730017536</v>
      </c>
      <c r="G5014">
        <v>149.21735012534447</v>
      </c>
      <c r="H5014">
        <v>201.51011708809477</v>
      </c>
    </row>
    <row r="5015" spans="1:8" x14ac:dyDescent="0.2">
      <c r="A5015">
        <f t="shared" si="540"/>
        <v>4146</v>
      </c>
      <c r="B5015">
        <f t="shared" si="541"/>
        <v>99</v>
      </c>
      <c r="C5015" s="10" t="str">
        <f>IF(B5015=B5014," ",(LOOKUP(B5015,'Co List'!$A$3:$A$362,'Co List'!$B$3:$B$362)))</f>
        <v xml:space="preserve"> </v>
      </c>
      <c r="D5015" s="6" t="s">
        <v>377</v>
      </c>
      <c r="E5015">
        <v>12899.601623369641</v>
      </c>
      <c r="F5015">
        <v>16445.171892722406</v>
      </c>
      <c r="G5015">
        <v>20705.165462173991</v>
      </c>
      <c r="H5015">
        <v>23872.938667716451</v>
      </c>
    </row>
    <row r="5016" spans="1:8" ht="15" x14ac:dyDescent="0.25">
      <c r="A5016">
        <f t="shared" si="540"/>
        <v>4147</v>
      </c>
      <c r="B5016">
        <f t="shared" si="541"/>
        <v>99</v>
      </c>
      <c r="C5016" s="10" t="str">
        <f>IF(B5016=B5015," ",(LOOKUP(B5016,'Co List'!$A$3:$A$362,'Co List'!$B$3:$B$362)))</f>
        <v xml:space="preserve"> </v>
      </c>
      <c r="D5016" s="8" t="s">
        <v>378</v>
      </c>
      <c r="E5016">
        <v>12744.135</v>
      </c>
      <c r="F5016">
        <v>16289.673600000002</v>
      </c>
      <c r="G5016">
        <v>20457.169199999997</v>
      </c>
      <c r="H5016">
        <v>23728.007160000005</v>
      </c>
    </row>
    <row r="5017" spans="1:8" ht="15" x14ac:dyDescent="0.25">
      <c r="A5017">
        <f t="shared" si="540"/>
        <v>4148</v>
      </c>
      <c r="B5017">
        <f t="shared" si="541"/>
        <v>99</v>
      </c>
      <c r="C5017" s="10" t="str">
        <f>IF(B5017=B5016," ",(LOOKUP(B5017,'Co List'!$A$3:$A$362,'Co List'!$B$3:$B$362)))</f>
        <v xml:space="preserve"> </v>
      </c>
      <c r="D5017" s="8" t="s">
        <v>379</v>
      </c>
      <c r="E5017">
        <v>155.46662336964218</v>
      </c>
      <c r="F5017">
        <v>155.49829272240146</v>
      </c>
      <c r="G5017">
        <v>247.99626217399091</v>
      </c>
      <c r="H5017">
        <v>144.93150771644957</v>
      </c>
    </row>
    <row r="5018" spans="1:8" ht="15" x14ac:dyDescent="0.25">
      <c r="A5018">
        <f t="shared" si="540"/>
        <v>4149</v>
      </c>
      <c r="B5018">
        <f t="shared" si="541"/>
        <v>99</v>
      </c>
      <c r="C5018" s="10" t="str">
        <f>IF(B5018=B5017," ",(LOOKUP(B5018,'Co List'!$A$3:$A$362,'Co List'!$B$3:$B$362)))</f>
        <v xml:space="preserve"> </v>
      </c>
      <c r="D5018" s="8" t="s">
        <v>380</v>
      </c>
      <c r="E5018">
        <v>-1.4495071809506044E-12</v>
      </c>
      <c r="F5018">
        <v>3.1263880373444408E-12</v>
      </c>
      <c r="G5018">
        <v>3.2684965844964609E-12</v>
      </c>
      <c r="H5018">
        <v>-3.0695446184836328E-12</v>
      </c>
    </row>
    <row r="5019" spans="1:8" ht="15" x14ac:dyDescent="0.25">
      <c r="A5019">
        <f t="shared" si="540"/>
        <v>4150</v>
      </c>
      <c r="B5019">
        <f t="shared" si="541"/>
        <v>99</v>
      </c>
      <c r="C5019" s="10" t="str">
        <f>IF(B5019=B5018," ",(LOOKUP(B5019,'Co List'!$A$3:$A$362,'Co List'!$B$3:$B$362)))</f>
        <v xml:space="preserve"> </v>
      </c>
      <c r="D5019" s="8" t="s">
        <v>381</v>
      </c>
      <c r="E5019">
        <v>18219.257446075761</v>
      </c>
      <c r="F5019">
        <v>19623.812304855855</v>
      </c>
      <c r="G5019">
        <v>16522.849794723072</v>
      </c>
      <c r="H5019">
        <v>21401.176704840414</v>
      </c>
    </row>
    <row r="5020" spans="1:8" ht="15" x14ac:dyDescent="0.25">
      <c r="A5020">
        <f t="shared" si="540"/>
        <v>4151</v>
      </c>
      <c r="B5020">
        <f t="shared" si="541"/>
        <v>99</v>
      </c>
      <c r="C5020" s="10" t="str">
        <f>IF(B5020=B5019," ",(LOOKUP(B5020,'Co List'!$A$3:$A$362,'Co List'!$B$3:$B$362)))</f>
        <v xml:space="preserve"> </v>
      </c>
      <c r="D5020" s="8" t="s">
        <v>382</v>
      </c>
      <c r="E5020">
        <v>14729.673872489981</v>
      </c>
      <c r="F5020">
        <v>17098.94060930263</v>
      </c>
      <c r="G5020">
        <v>13056.567968357589</v>
      </c>
      <c r="H5020">
        <v>17847.412793876221</v>
      </c>
    </row>
    <row r="5021" spans="1:8" ht="15" x14ac:dyDescent="0.25">
      <c r="A5021">
        <f t="shared" si="540"/>
        <v>4152</v>
      </c>
      <c r="B5021">
        <f t="shared" si="541"/>
        <v>99</v>
      </c>
      <c r="C5021" s="10" t="str">
        <f>IF(B5021=B5020," ",(LOOKUP(B5021,'Co List'!$A$3:$A$362,'Co List'!$B$3:$B$362)))</f>
        <v xml:space="preserve"> </v>
      </c>
      <c r="D5021" s="8" t="s">
        <v>383</v>
      </c>
      <c r="E5021">
        <v>3489.5835735857781</v>
      </c>
      <c r="F5021">
        <v>2524.8716955532291</v>
      </c>
      <c r="G5021">
        <v>1931.7952661722154</v>
      </c>
      <c r="H5021">
        <v>1904.1125520937926</v>
      </c>
    </row>
    <row r="5022" spans="1:8" x14ac:dyDescent="0.2">
      <c r="A5022">
        <f t="shared" si="540"/>
        <v>4153</v>
      </c>
      <c r="B5022">
        <f t="shared" si="541"/>
        <v>99</v>
      </c>
      <c r="C5022" s="10" t="str">
        <f>IF(B5022=B5021," ",(LOOKUP(B5022,'Co List'!$A$3:$A$362,'Co List'!$B$3:$B$362)))</f>
        <v xml:space="preserve"> </v>
      </c>
      <c r="D5022" s="6" t="s">
        <v>384</v>
      </c>
      <c r="E5022">
        <v>0</v>
      </c>
      <c r="F5022">
        <v>0</v>
      </c>
      <c r="G5022">
        <v>1534.4865601932675</v>
      </c>
      <c r="H5022">
        <v>1649.6513588704033</v>
      </c>
    </row>
    <row r="5023" spans="1:8" x14ac:dyDescent="0.2">
      <c r="A5023">
        <f t="shared" si="540"/>
        <v>4154</v>
      </c>
      <c r="B5023">
        <f t="shared" si="541"/>
        <v>99</v>
      </c>
      <c r="C5023" s="10" t="str">
        <f>IF(B5023=B5022," ",(LOOKUP(B5023,'Co List'!$A$3:$A$362,'Co List'!$B$3:$B$362)))</f>
        <v xml:space="preserve"> </v>
      </c>
      <c r="D5023" s="6" t="s">
        <v>385</v>
      </c>
      <c r="E5023">
        <v>4356.1135332585</v>
      </c>
      <c r="F5023">
        <v>4567.6353696528913</v>
      </c>
      <c r="G5023">
        <v>4140.6832871465231</v>
      </c>
      <c r="H5023">
        <v>5233.7302815615558</v>
      </c>
    </row>
    <row r="5024" spans="1:8" x14ac:dyDescent="0.2">
      <c r="A5024">
        <f t="shared" si="540"/>
        <v>4155</v>
      </c>
      <c r="B5024">
        <f t="shared" si="541"/>
        <v>99</v>
      </c>
      <c r="C5024" s="10" t="str">
        <f>IF(B5024=B5023," ",(LOOKUP(B5024,'Co List'!$A$3:$A$362,'Co List'!$B$3:$B$362)))</f>
        <v xml:space="preserve"> </v>
      </c>
      <c r="D5024" s="6" t="s">
        <v>386</v>
      </c>
      <c r="E5024">
        <v>0</v>
      </c>
      <c r="F5024">
        <v>0</v>
      </c>
      <c r="G5024">
        <v>0</v>
      </c>
      <c r="H5024">
        <v>0</v>
      </c>
    </row>
    <row r="5025" spans="1:8" x14ac:dyDescent="0.2">
      <c r="A5025">
        <f t="shared" si="540"/>
        <v>4156</v>
      </c>
      <c r="B5025">
        <f t="shared" si="541"/>
        <v>99</v>
      </c>
      <c r="C5025" s="10" t="str">
        <f>IF(B5025=B5024," ",(LOOKUP(B5025,'Co List'!$A$3:$A$362,'Co List'!$B$3:$B$362)))</f>
        <v xml:space="preserve"> </v>
      </c>
      <c r="D5025" s="6" t="s">
        <v>387</v>
      </c>
      <c r="E5025">
        <v>0</v>
      </c>
      <c r="F5025">
        <v>0</v>
      </c>
      <c r="G5025">
        <v>0</v>
      </c>
      <c r="H5025">
        <v>0</v>
      </c>
    </row>
    <row r="5026" spans="1:8" x14ac:dyDescent="0.2">
      <c r="A5026">
        <f t="shared" si="540"/>
        <v>4157</v>
      </c>
      <c r="B5026">
        <f t="shared" si="541"/>
        <v>99</v>
      </c>
      <c r="C5026" s="10" t="str">
        <f>IF(B5026=B5025," ",(LOOKUP(B5026,'Co List'!$A$3:$A$362,'Co List'!$B$3:$B$362)))</f>
        <v xml:space="preserve"> </v>
      </c>
      <c r="D5026" s="6" t="s">
        <v>388</v>
      </c>
      <c r="E5026">
        <v>0</v>
      </c>
      <c r="F5026">
        <v>0</v>
      </c>
      <c r="G5026">
        <v>0</v>
      </c>
      <c r="H5026">
        <v>0</v>
      </c>
    </row>
    <row r="5027" spans="1:8" x14ac:dyDescent="0.2">
      <c r="A5027">
        <f t="shared" si="540"/>
        <v>4158</v>
      </c>
      <c r="B5027">
        <f t="shared" si="541"/>
        <v>99</v>
      </c>
      <c r="C5027" s="10" t="str">
        <f>IF(B5027=B5026," ",(LOOKUP(B5027,'Co List'!$A$3:$A$362,'Co List'!$B$3:$B$362)))</f>
        <v xml:space="preserve"> </v>
      </c>
      <c r="D5027" s="6" t="s">
        <v>389</v>
      </c>
      <c r="E5027">
        <v>0</v>
      </c>
      <c r="F5027">
        <v>0</v>
      </c>
      <c r="G5027">
        <v>0</v>
      </c>
      <c r="H5027">
        <v>0</v>
      </c>
    </row>
    <row r="5028" spans="1:8" x14ac:dyDescent="0.2">
      <c r="A5028">
        <f t="shared" si="540"/>
        <v>4159</v>
      </c>
      <c r="B5028">
        <f t="shared" si="541"/>
        <v>99</v>
      </c>
      <c r="C5028" s="10" t="str">
        <f>IF(B5028=B5027," ",(LOOKUP(B5028,'Co List'!$A$3:$A$362,'Co List'!$B$3:$B$362)))</f>
        <v xml:space="preserve"> </v>
      </c>
      <c r="D5028" s="6" t="s">
        <v>390</v>
      </c>
      <c r="E5028">
        <v>1118.5763771384998</v>
      </c>
      <c r="F5028">
        <v>809.34064893289167</v>
      </c>
      <c r="G5028">
        <v>619.23163742652355</v>
      </c>
      <c r="H5028">
        <v>610.35801988155549</v>
      </c>
    </row>
    <row r="5029" spans="1:8" x14ac:dyDescent="0.2">
      <c r="A5029">
        <f t="shared" si="540"/>
        <v>4160</v>
      </c>
      <c r="B5029">
        <f t="shared" si="541"/>
        <v>99</v>
      </c>
      <c r="C5029" s="10" t="str">
        <f>IF(B5029=B5028," ",(LOOKUP(B5029,'Co List'!$A$3:$A$362,'Co List'!$B$3:$B$362)))</f>
        <v xml:space="preserve"> </v>
      </c>
      <c r="D5029" s="6" t="s">
        <v>391</v>
      </c>
      <c r="E5029">
        <v>0</v>
      </c>
      <c r="F5029">
        <v>0</v>
      </c>
      <c r="G5029">
        <v>651.65804160000005</v>
      </c>
      <c r="H5029">
        <v>700.56564960000003</v>
      </c>
    </row>
    <row r="5030" spans="1:8" x14ac:dyDescent="0.2">
      <c r="A5030">
        <f t="shared" si="540"/>
        <v>4161</v>
      </c>
      <c r="B5030">
        <f t="shared" si="541"/>
        <v>99</v>
      </c>
      <c r="C5030" s="10" t="str">
        <f>IF(B5030=B5029," ",(LOOKUP(B5030,'Co List'!$A$3:$A$362,'Co List'!$B$3:$B$362)))</f>
        <v xml:space="preserve"> </v>
      </c>
      <c r="D5030" s="6" t="s">
        <v>392</v>
      </c>
      <c r="E5030">
        <v>0</v>
      </c>
      <c r="F5030">
        <v>0</v>
      </c>
      <c r="G5030">
        <v>0</v>
      </c>
      <c r="H5030">
        <v>0</v>
      </c>
    </row>
    <row r="5031" spans="1:8" x14ac:dyDescent="0.2">
      <c r="A5031">
        <f t="shared" si="540"/>
        <v>4162</v>
      </c>
      <c r="B5031">
        <f t="shared" si="541"/>
        <v>99</v>
      </c>
      <c r="C5031" s="10" t="str">
        <f>IF(B5031=B5030," ",(LOOKUP(B5031,'Co List'!$A$3:$A$362,'Co List'!$B$3:$B$362)))</f>
        <v xml:space="preserve"> </v>
      </c>
      <c r="D5031" s="6" t="s">
        <v>393</v>
      </c>
      <c r="E5031">
        <v>3237.5371561199995</v>
      </c>
      <c r="F5031">
        <v>3758.2947207199995</v>
      </c>
      <c r="G5031">
        <v>2869.7936081199996</v>
      </c>
      <c r="H5031">
        <v>3922.8066120799995</v>
      </c>
    </row>
    <row r="5032" spans="1:8" ht="15" x14ac:dyDescent="0.25">
      <c r="A5032">
        <f t="shared" si="540"/>
        <v>4163</v>
      </c>
      <c r="B5032">
        <f t="shared" si="541"/>
        <v>99</v>
      </c>
      <c r="C5032" s="10" t="str">
        <f>IF(B5032=B5031," ",(LOOKUP(B5032,'Co List'!$A$3:$A$362,'Co List'!$B$3:$B$362)))</f>
        <v xml:space="preserve"> </v>
      </c>
      <c r="D5032" s="8" t="s">
        <v>394</v>
      </c>
      <c r="E5032">
        <v>0</v>
      </c>
      <c r="F5032">
        <v>0</v>
      </c>
      <c r="G5032">
        <v>0</v>
      </c>
      <c r="H5032">
        <v>0</v>
      </c>
    </row>
    <row r="5033" spans="1:8" ht="15" x14ac:dyDescent="0.25">
      <c r="A5033">
        <f t="shared" si="540"/>
        <v>4164</v>
      </c>
      <c r="B5033">
        <f t="shared" si="541"/>
        <v>99</v>
      </c>
      <c r="C5033" s="10" t="str">
        <f>IF(B5033=B5032," ",(LOOKUP(B5033,'Co List'!$A$3:$A$362,'Co List'!$B$3:$B$362)))</f>
        <v xml:space="preserve"> </v>
      </c>
      <c r="D5033" s="8" t="s">
        <v>395</v>
      </c>
      <c r="E5033">
        <v>6.7381440011699993</v>
      </c>
      <c r="F5033">
        <v>8.9639618748747658</v>
      </c>
      <c r="G5033">
        <v>10.160628588786455</v>
      </c>
      <c r="H5033">
        <v>14.834616344637917</v>
      </c>
    </row>
    <row r="5034" spans="1:8" ht="15" x14ac:dyDescent="0.25">
      <c r="A5034">
        <f t="shared" si="540"/>
        <v>4165</v>
      </c>
      <c r="B5034">
        <f t="shared" si="541"/>
        <v>99</v>
      </c>
      <c r="C5034" s="10" t="str">
        <f>IF(B5034=B5033," ",(LOOKUP(B5034,'Co List'!$A$3:$A$362,'Co List'!$B$3:$B$362)))</f>
        <v xml:space="preserve"> </v>
      </c>
      <c r="D5034" s="8" t="s">
        <v>396</v>
      </c>
      <c r="E5034">
        <v>15913.63</v>
      </c>
      <c r="F5034">
        <v>20812.128000000001</v>
      </c>
      <c r="G5034">
        <v>26488.995999999999</v>
      </c>
      <c r="H5034">
        <v>30568.418000000001</v>
      </c>
    </row>
    <row r="5035" spans="1:8" x14ac:dyDescent="0.2">
      <c r="A5035">
        <f t="shared" si="540"/>
        <v>4166</v>
      </c>
      <c r="B5035">
        <f t="shared" si="541"/>
        <v>99</v>
      </c>
      <c r="C5035" s="10" t="str">
        <f>IF(B5035=B5034," ",(LOOKUP(B5035,'Co List'!$A$3:$A$362,'Co List'!$B$3:$B$362)))</f>
        <v xml:space="preserve"> </v>
      </c>
      <c r="D5035" s="6" t="s">
        <v>397</v>
      </c>
      <c r="E5035">
        <v>15733.5</v>
      </c>
      <c r="F5035">
        <v>20619.84</v>
      </c>
      <c r="G5035">
        <v>26227.14</v>
      </c>
      <c r="H5035">
        <v>30420.522000000001</v>
      </c>
    </row>
    <row r="5036" spans="1:8" x14ac:dyDescent="0.2">
      <c r="A5036">
        <f t="shared" si="540"/>
        <v>4167</v>
      </c>
      <c r="B5036">
        <f t="shared" si="541"/>
        <v>99</v>
      </c>
      <c r="C5036" s="10" t="str">
        <f>IF(B5036=B5035," ",(LOOKUP(B5036,'Co List'!$A$3:$A$362,'Co List'!$B$3:$B$362)))</f>
        <v xml:space="preserve"> </v>
      </c>
      <c r="D5036" s="6" t="s">
        <v>398</v>
      </c>
      <c r="E5036">
        <v>180.13</v>
      </c>
      <c r="F5036">
        <v>192.28800000000001</v>
      </c>
      <c r="G5036">
        <v>261.85599999999999</v>
      </c>
      <c r="H5036">
        <v>147.89599999999999</v>
      </c>
    </row>
    <row r="5037" spans="1:8" x14ac:dyDescent="0.2">
      <c r="A5037">
        <f t="shared" si="540"/>
        <v>4168</v>
      </c>
      <c r="B5037">
        <f t="shared" si="541"/>
        <v>99</v>
      </c>
      <c r="C5037" s="10" t="str">
        <f>IF(B5037=B5036," ",(LOOKUP(B5037,'Co List'!$A$3:$A$362,'Co List'!$B$3:$B$362)))</f>
        <v xml:space="preserve"> </v>
      </c>
      <c r="D5037" s="6" t="s">
        <v>399</v>
      </c>
      <c r="E5037">
        <v>0</v>
      </c>
      <c r="F5037">
        <v>0</v>
      </c>
      <c r="G5037">
        <v>0</v>
      </c>
      <c r="H5037">
        <v>0</v>
      </c>
    </row>
    <row r="5038" spans="1:8" x14ac:dyDescent="0.2">
      <c r="A5038">
        <f t="shared" si="540"/>
        <v>4169</v>
      </c>
      <c r="B5038">
        <f t="shared" si="541"/>
        <v>99</v>
      </c>
      <c r="C5038" s="10" t="str">
        <f>IF(B5038=B5037," ",(LOOKUP(B5038,'Co List'!$A$3:$A$362,'Co List'!$B$3:$B$362)))</f>
        <v xml:space="preserve"> </v>
      </c>
      <c r="D5038" s="6" t="s">
        <v>400</v>
      </c>
      <c r="E5038">
        <v>0</v>
      </c>
      <c r="F5038">
        <v>0</v>
      </c>
      <c r="G5038">
        <v>0</v>
      </c>
      <c r="H5038">
        <v>0</v>
      </c>
    </row>
    <row r="5039" spans="1:8" x14ac:dyDescent="0.2">
      <c r="A5039">
        <f t="shared" si="540"/>
        <v>4170</v>
      </c>
      <c r="B5039">
        <f t="shared" si="541"/>
        <v>99</v>
      </c>
      <c r="C5039" s="10" t="str">
        <f>IF(B5039=B5038," ",(LOOKUP(B5039,'Co List'!$A$3:$A$362,'Co List'!$B$3:$B$362)))</f>
        <v xml:space="preserve"> </v>
      </c>
      <c r="D5039" s="6" t="s">
        <v>401</v>
      </c>
      <c r="E5039">
        <v>10.06944</v>
      </c>
      <c r="F5039">
        <v>12.72244128</v>
      </c>
      <c r="G5039">
        <v>17.231230979999999</v>
      </c>
      <c r="H5039">
        <v>18.343574766</v>
      </c>
    </row>
    <row r="5040" spans="1:8" x14ac:dyDescent="0.2">
      <c r="A5040">
        <f t="shared" si="540"/>
        <v>4171</v>
      </c>
      <c r="B5040">
        <f t="shared" si="541"/>
        <v>99</v>
      </c>
      <c r="C5040" s="10" t="str">
        <f>IF(B5040=B5039," ",(LOOKUP(B5040,'Co List'!$A$3:$A$362,'Co List'!$B$3:$B$362)))</f>
        <v xml:space="preserve"> </v>
      </c>
      <c r="D5040" s="6" t="s">
        <v>402</v>
      </c>
      <c r="E5040">
        <v>0.20678924000000001</v>
      </c>
      <c r="F5040">
        <v>0.21093993600000002</v>
      </c>
      <c r="G5040">
        <v>0.38100048000000003</v>
      </c>
      <c r="H5040">
        <v>0.26961440800000003</v>
      </c>
    </row>
    <row r="5041" spans="1:16" x14ac:dyDescent="0.2">
      <c r="A5041">
        <f t="shared" si="540"/>
        <v>4172</v>
      </c>
      <c r="B5041">
        <f t="shared" si="541"/>
        <v>99</v>
      </c>
      <c r="C5041" s="10" t="str">
        <f>IF(B5041=B5040," ",(LOOKUP(B5041,'Co List'!$A$3:$A$362,'Co List'!$B$3:$B$362)))</f>
        <v xml:space="preserve"> </v>
      </c>
      <c r="D5041" s="6" t="s">
        <v>403</v>
      </c>
      <c r="E5041">
        <v>8.6042284408449632E-16</v>
      </c>
      <c r="F5041">
        <v>-9.7144514654701197E-16</v>
      </c>
      <c r="G5041">
        <v>4.3853809472693683E-15</v>
      </c>
      <c r="H5041">
        <v>2.4424906541753444E-15</v>
      </c>
    </row>
    <row r="5042" spans="1:16" x14ac:dyDescent="0.2">
      <c r="A5042">
        <f t="shared" si="540"/>
        <v>4173</v>
      </c>
      <c r="B5042">
        <f t="shared" si="541"/>
        <v>99</v>
      </c>
      <c r="C5042" s="10" t="str">
        <f>IF(B5042=B5041," ",(LOOKUP(B5042,'Co List'!$A$3:$A$362,'Co List'!$B$3:$B$362)))</f>
        <v xml:space="preserve"> </v>
      </c>
      <c r="D5042" s="6" t="s">
        <v>404</v>
      </c>
      <c r="E5042" s="11">
        <v>10.276229240000001</v>
      </c>
      <c r="F5042" s="11">
        <v>12.933381215999999</v>
      </c>
      <c r="G5042" s="11">
        <v>17.612231460000004</v>
      </c>
      <c r="H5042" s="11">
        <v>18.613189174000002</v>
      </c>
    </row>
    <row r="5043" spans="1:16" x14ac:dyDescent="0.2">
      <c r="A5043">
        <f t="shared" si="540"/>
        <v>4174</v>
      </c>
      <c r="B5043">
        <f t="shared" si="541"/>
        <v>99</v>
      </c>
      <c r="C5043" s="10" t="str">
        <f>IF(B5043=B5042," ",(LOOKUP(B5043,'Co List'!$A$3:$A$362,'Co List'!$B$3:$B$362)))</f>
        <v xml:space="preserve"> </v>
      </c>
      <c r="D5043" s="6" t="s">
        <v>405</v>
      </c>
      <c r="E5043">
        <v>352.61</v>
      </c>
      <c r="F5043">
        <v>420.81</v>
      </c>
      <c r="G5043">
        <v>463.4</v>
      </c>
      <c r="H5043">
        <v>484.63</v>
      </c>
    </row>
    <row r="5044" spans="1:16" x14ac:dyDescent="0.2">
      <c r="A5044">
        <f t="shared" si="540"/>
        <v>4175</v>
      </c>
      <c r="B5044">
        <f t="shared" si="541"/>
        <v>99</v>
      </c>
      <c r="C5044" s="10" t="str">
        <f>IF(B5044=B5043," ",(LOOKUP(B5044,'Co List'!$A$3:$A$362,'Co List'!$B$3:$B$362)))</f>
        <v xml:space="preserve"> </v>
      </c>
      <c r="D5044" s="6" t="s">
        <v>406</v>
      </c>
      <c r="E5044">
        <v>120.42</v>
      </c>
      <c r="F5044">
        <v>117.07</v>
      </c>
      <c r="G5044">
        <v>156.72</v>
      </c>
      <c r="H5044">
        <v>181.13</v>
      </c>
    </row>
    <row r="5045" spans="1:16" x14ac:dyDescent="0.2">
      <c r="A5045">
        <f t="shared" si="540"/>
        <v>4176</v>
      </c>
      <c r="B5045">
        <f t="shared" si="541"/>
        <v>99</v>
      </c>
      <c r="C5045" s="10" t="str">
        <f>IF(B5045=B5044," ",(LOOKUP(B5045,'Co List'!$A$3:$A$362,'Co List'!$B$3:$B$362)))</f>
        <v xml:space="preserve"> </v>
      </c>
      <c r="D5045" s="6" t="s">
        <v>407</v>
      </c>
      <c r="E5045" s="11">
        <v>70.36</v>
      </c>
      <c r="F5045" s="11">
        <v>40.119999999999997</v>
      </c>
      <c r="G5045" s="11">
        <v>44.83</v>
      </c>
      <c r="H5045" s="11">
        <v>63.17</v>
      </c>
    </row>
    <row r="5046" spans="1:16" x14ac:dyDescent="0.2">
      <c r="A5046">
        <f t="shared" si="540"/>
        <v>4177</v>
      </c>
      <c r="B5046">
        <f t="shared" si="541"/>
        <v>99</v>
      </c>
      <c r="C5046" s="10" t="str">
        <f>IF(B5046=B5045," ",(LOOKUP(B5046,'Co List'!$A$3:$A$362,'Co List'!$B$3:$B$362)))</f>
        <v xml:space="preserve"> </v>
      </c>
      <c r="D5046" s="6" t="s">
        <v>408</v>
      </c>
      <c r="E5046">
        <v>16.139399999999998</v>
      </c>
      <c r="F5046">
        <v>16.139399999999998</v>
      </c>
      <c r="G5046">
        <v>16.139399999999998</v>
      </c>
      <c r="H5046">
        <v>16.139399999999998</v>
      </c>
    </row>
    <row r="5047" spans="1:16" x14ac:dyDescent="0.2">
      <c r="A5047">
        <f t="shared" si="540"/>
        <v>4178</v>
      </c>
      <c r="B5047">
        <f t="shared" si="541"/>
        <v>99</v>
      </c>
      <c r="C5047" s="10" t="str">
        <f>IF(B5047=B5046," ",(LOOKUP(B5047,'Co List'!$A$3:$A$362,'Co List'!$B$3:$B$362)))</f>
        <v xml:space="preserve"> </v>
      </c>
      <c r="D5047" s="6" t="s">
        <v>409</v>
      </c>
      <c r="E5047">
        <v>18.03</v>
      </c>
      <c r="F5047">
        <v>21.8538</v>
      </c>
      <c r="G5047">
        <v>25.022500000000001</v>
      </c>
      <c r="H5047">
        <v>29.63</v>
      </c>
    </row>
    <row r="5048" spans="1:16" x14ac:dyDescent="0.2">
      <c r="A5048">
        <f t="shared" si="540"/>
        <v>4179</v>
      </c>
      <c r="B5048">
        <f t="shared" si="541"/>
        <v>99</v>
      </c>
      <c r="C5048" s="10" t="str">
        <f>IF(B5048=B5047," ",(LOOKUP(B5048,'Co List'!$A$3:$A$362,'Co List'!$B$3:$B$362)))</f>
        <v xml:space="preserve"> </v>
      </c>
      <c r="D5048" s="6" t="s">
        <v>410</v>
      </c>
      <c r="E5048">
        <v>17.014373241169999</v>
      </c>
      <c r="F5048">
        <v>22.088298503739999</v>
      </c>
      <c r="G5048">
        <v>28.106065994500003</v>
      </c>
      <c r="H5048">
        <v>33.724597616419999</v>
      </c>
    </row>
    <row r="5049" spans="1:16" x14ac:dyDescent="0.2">
      <c r="A5049">
        <f t="shared" si="540"/>
        <v>4180</v>
      </c>
      <c r="B5049">
        <f t="shared" si="541"/>
        <v>99</v>
      </c>
      <c r="C5049" s="10" t="str">
        <f>IF(B5049=B5048," ",(LOOKUP(B5049,'Co List'!$A$3:$A$362,'Co List'!$B$3:$B$362)))</f>
        <v xml:space="preserve"> </v>
      </c>
      <c r="D5049" s="6" t="s">
        <v>411</v>
      </c>
      <c r="E5049">
        <v>17.014373241169999</v>
      </c>
      <c r="F5049">
        <v>21.897343090874763</v>
      </c>
      <c r="G5049">
        <v>27.772860048786459</v>
      </c>
      <c r="H5049">
        <v>33.447805518637921</v>
      </c>
    </row>
    <row r="5050" spans="1:16" x14ac:dyDescent="0.2">
      <c r="A5050">
        <f t="shared" si="540"/>
        <v>4181</v>
      </c>
      <c r="B5050">
        <f t="shared" si="541"/>
        <v>99</v>
      </c>
      <c r="C5050" s="10" t="str">
        <f>IF(B5050=B5049," ",(LOOKUP(B5050,'Co List'!$A$3:$A$362,'Co List'!$B$3:$B$362)))</f>
        <v xml:space="preserve"> </v>
      </c>
      <c r="D5050" s="6" t="s">
        <v>412</v>
      </c>
      <c r="E5050">
        <v>-1.0156267588300025</v>
      </c>
      <c r="F5050">
        <v>4.3543090874763379E-2</v>
      </c>
      <c r="G5050">
        <v>2.7503600487864581</v>
      </c>
      <c r="H5050">
        <v>3.8178055186379218</v>
      </c>
    </row>
    <row r="5051" spans="1:16" ht="13.5" thickBot="1" x14ac:dyDescent="0.25">
      <c r="A5051">
        <f t="shared" si="540"/>
        <v>4182</v>
      </c>
      <c r="B5051">
        <f t="shared" si="541"/>
        <v>99</v>
      </c>
      <c r="C5051" s="10" t="str">
        <f>IF(B5051=B5050," ",(LOOKUP(B5051,'Co List'!$A$3:$A$362,'Co List'!$B$3:$B$362)))</f>
        <v xml:space="preserve"> </v>
      </c>
      <c r="D5051" s="9" t="s">
        <v>413</v>
      </c>
      <c r="E5051">
        <v>12</v>
      </c>
      <c r="F5051">
        <v>12</v>
      </c>
      <c r="G5051">
        <v>12</v>
      </c>
      <c r="H5051">
        <v>12</v>
      </c>
    </row>
    <row r="5052" spans="1:16" ht="15" x14ac:dyDescent="0.25">
      <c r="A5052">
        <f t="shared" si="540"/>
        <v>4183</v>
      </c>
      <c r="B5052">
        <f t="shared" si="541"/>
        <v>100</v>
      </c>
      <c r="C5052" s="10" t="str">
        <f>IF(B5052=B5051," ",(LOOKUP(B5052,'Co List'!$A$3:$A$362,'Co List'!$B$3:$B$362)))</f>
        <v xml:space="preserve">DIVI'S LABORATORY </v>
      </c>
      <c r="D5052" s="4" t="s">
        <v>362</v>
      </c>
      <c r="E5052">
        <v>79.104241814472758</v>
      </c>
      <c r="F5052">
        <v>82.531635243983288</v>
      </c>
      <c r="G5052">
        <v>83.018517643446458</v>
      </c>
      <c r="H5052">
        <v>83.292688734781478</v>
      </c>
      <c r="J5052">
        <f t="shared" ref="J5052" si="546">COUNTIF(E5094:H5094,0)</f>
        <v>0</v>
      </c>
      <c r="K5052">
        <f>SUM(E5052:H5052)/(4-J5052)</f>
        <v>81.986770859171003</v>
      </c>
      <c r="L5052">
        <f>SUM(E5062:H5062)/(4-J5052)</f>
        <v>206906.17103403772</v>
      </c>
      <c r="M5052">
        <f>E5062</f>
        <v>152049.17191584426</v>
      </c>
      <c r="N5052">
        <f t="shared" ref="N5052" si="547">F5062</f>
        <v>184123.19172148366</v>
      </c>
      <c r="O5052">
        <f t="shared" ref="O5052" si="548">G5062</f>
        <v>224590.0656180892</v>
      </c>
      <c r="P5052">
        <f t="shared" ref="P5052" si="549">H5062</f>
        <v>266862.25488073373</v>
      </c>
    </row>
    <row r="5053" spans="1:16" x14ac:dyDescent="0.2">
      <c r="A5053">
        <f t="shared" si="540"/>
        <v>4184</v>
      </c>
      <c r="B5053">
        <f t="shared" si="541"/>
        <v>100</v>
      </c>
      <c r="C5053" s="10" t="str">
        <f>IF(B5053=B5052," ",(LOOKUP(B5053,'Co List'!$A$3:$A$362,'Co List'!$B$3:$B$362)))</f>
        <v xml:space="preserve"> </v>
      </c>
      <c r="D5053" s="6" t="s">
        <v>364</v>
      </c>
      <c r="E5053">
        <v>4.0517799999999999</v>
      </c>
      <c r="F5053">
        <v>4.0517799999999999</v>
      </c>
      <c r="G5053">
        <v>4.0517799999999999</v>
      </c>
      <c r="H5053">
        <v>4.0517799999999999</v>
      </c>
    </row>
    <row r="5054" spans="1:16" x14ac:dyDescent="0.2">
      <c r="A5054">
        <f t="shared" si="540"/>
        <v>4185</v>
      </c>
      <c r="B5054">
        <f t="shared" si="541"/>
        <v>100</v>
      </c>
      <c r="C5054" s="10" t="str">
        <f>IF(B5054=B5053," ",(LOOKUP(B5054,'Co List'!$A$3:$A$362,'Co List'!$B$3:$B$362)))</f>
        <v xml:space="preserve"> </v>
      </c>
      <c r="D5054" s="6" t="s">
        <v>365</v>
      </c>
      <c r="E5054">
        <v>0.80949429371393322</v>
      </c>
      <c r="F5054">
        <v>0.79072365478168805</v>
      </c>
      <c r="G5054">
        <v>0.78198485005065388</v>
      </c>
      <c r="H5054">
        <v>0.78163077320722296</v>
      </c>
    </row>
    <row r="5055" spans="1:16" x14ac:dyDescent="0.2">
      <c r="A5055">
        <f t="shared" si="540"/>
        <v>4186</v>
      </c>
      <c r="B5055">
        <f t="shared" si="541"/>
        <v>100</v>
      </c>
      <c r="C5055" s="10" t="str">
        <f>IF(B5055=B5054," ",(LOOKUP(B5055,'Co List'!$A$3:$A$362,'Co List'!$B$3:$B$362)))</f>
        <v xml:space="preserve"> </v>
      </c>
      <c r="D5055" s="7" t="s">
        <v>366</v>
      </c>
      <c r="E5055">
        <v>16.362040710640954</v>
      </c>
      <c r="F5055">
        <v>14.003254469790219</v>
      </c>
      <c r="G5055">
        <v>12.173431130785573</v>
      </c>
      <c r="H5055">
        <v>12.535335710830751</v>
      </c>
    </row>
    <row r="5056" spans="1:16" x14ac:dyDescent="0.2">
      <c r="A5056">
        <f t="shared" si="540"/>
        <v>4187</v>
      </c>
      <c r="B5056">
        <f t="shared" si="541"/>
        <v>100</v>
      </c>
      <c r="C5056" s="10" t="str">
        <f>IF(B5056=B5055," ",(LOOKUP(B5056,'Co List'!$A$3:$A$362,'Co List'!$B$3:$B$362)))</f>
        <v xml:space="preserve"> </v>
      </c>
      <c r="D5056" s="6" t="s">
        <v>367</v>
      </c>
      <c r="E5056">
        <v>44174.657732668296</v>
      </c>
      <c r="F5056">
        <v>42271.779902537746</v>
      </c>
      <c r="G5056">
        <v>41135.971869899295</v>
      </c>
      <c r="H5056">
        <v>43646.307755836206</v>
      </c>
    </row>
    <row r="5057" spans="1:8" x14ac:dyDescent="0.2">
      <c r="A5057">
        <f t="shared" si="540"/>
        <v>4188</v>
      </c>
      <c r="B5057">
        <f t="shared" si="541"/>
        <v>100</v>
      </c>
      <c r="C5057" s="10" t="str">
        <f>IF(B5057=B5056," ",(LOOKUP(B5057,'Co List'!$A$3:$A$362,'Co List'!$B$3:$B$362)))</f>
        <v xml:space="preserve"> </v>
      </c>
      <c r="D5057" s="6" t="s">
        <v>368</v>
      </c>
      <c r="E5057">
        <v>0.57550784222499718</v>
      </c>
      <c r="F5057">
        <v>0.69430669226397546</v>
      </c>
      <c r="G5057">
        <v>0.84601239925599292</v>
      </c>
      <c r="H5057">
        <v>1.0052482771273998</v>
      </c>
    </row>
    <row r="5058" spans="1:8" x14ac:dyDescent="0.2">
      <c r="A5058">
        <f t="shared" si="540"/>
        <v>4189</v>
      </c>
      <c r="B5058">
        <f t="shared" si="541"/>
        <v>100</v>
      </c>
      <c r="C5058" s="10" t="str">
        <f>IF(B5058=B5057," ",(LOOKUP(B5058,'Co List'!$A$3:$A$362,'Co List'!$B$3:$B$362)))</f>
        <v xml:space="preserve"> </v>
      </c>
      <c r="D5058" s="6" t="s">
        <v>369</v>
      </c>
      <c r="E5058">
        <v>34.357512578430516</v>
      </c>
      <c r="F5058">
        <v>34.44194461577726</v>
      </c>
      <c r="G5058">
        <v>29.526848220302799</v>
      </c>
      <c r="H5058">
        <v>30.664658249343152</v>
      </c>
    </row>
    <row r="5059" spans="1:8" x14ac:dyDescent="0.2">
      <c r="A5059">
        <f t="shared" si="540"/>
        <v>4190</v>
      </c>
      <c r="B5059">
        <f t="shared" si="541"/>
        <v>100</v>
      </c>
      <c r="C5059" s="10" t="str">
        <f>IF(B5059=B5058," ",(LOOKUP(B5059,'Co List'!$A$3:$A$362,'Co List'!$B$3:$B$362)))</f>
        <v xml:space="preserve"> </v>
      </c>
      <c r="D5059" s="6" t="s">
        <v>370</v>
      </c>
      <c r="E5059">
        <v>0</v>
      </c>
      <c r="F5059">
        <v>0</v>
      </c>
      <c r="G5059">
        <v>0</v>
      </c>
      <c r="H5059">
        <v>0</v>
      </c>
    </row>
    <row r="5060" spans="1:8" x14ac:dyDescent="0.2">
      <c r="A5060">
        <f t="shared" si="540"/>
        <v>4191</v>
      </c>
      <c r="B5060">
        <f t="shared" si="541"/>
        <v>100</v>
      </c>
      <c r="C5060" s="10" t="str">
        <f>IF(B5060=B5059," ",(LOOKUP(B5060,'Co List'!$A$3:$A$362,'Co List'!$B$3:$B$362)))</f>
        <v xml:space="preserve"> </v>
      </c>
      <c r="D5060" s="6" t="s">
        <v>371</v>
      </c>
      <c r="E5060">
        <v>45.140766914894698</v>
      </c>
      <c r="F5060">
        <v>42.859560071848783</v>
      </c>
      <c r="G5060">
        <v>42.361196764339418</v>
      </c>
      <c r="H5060">
        <v>43.740660020845546</v>
      </c>
    </row>
    <row r="5061" spans="1:8" x14ac:dyDescent="0.2">
      <c r="A5061">
        <f t="shared" ref="A5061:A5124" si="550">IF(A5060&gt;0,A5060+1,(IF($C$1=C5061,1,0)))</f>
        <v>4192</v>
      </c>
      <c r="B5061">
        <f t="shared" ref="B5061:B5124" si="551">IF(D5061=$D$3,B5060+1,B5060)</f>
        <v>100</v>
      </c>
      <c r="C5061" s="10" t="str">
        <f>IF(B5061=B5060," ",(LOOKUP(B5061,'Co List'!$A$3:$A$362,'Co List'!$B$3:$B$362)))</f>
        <v xml:space="preserve"> </v>
      </c>
      <c r="D5061" s="6" t="s">
        <v>372</v>
      </c>
      <c r="E5061">
        <v>54.859233085105309</v>
      </c>
      <c r="F5061">
        <v>57.140439928151196</v>
      </c>
      <c r="G5061">
        <v>57.638803235660582</v>
      </c>
      <c r="H5061">
        <v>56.259339979154454</v>
      </c>
    </row>
    <row r="5062" spans="1:8" x14ac:dyDescent="0.2">
      <c r="A5062">
        <f t="shared" si="550"/>
        <v>4193</v>
      </c>
      <c r="B5062">
        <f t="shared" si="551"/>
        <v>100</v>
      </c>
      <c r="C5062" s="10" t="str">
        <f>IF(B5062=B5061," ",(LOOKUP(B5062,'Co List'!$A$3:$A$362,'Co List'!$B$3:$B$362)))</f>
        <v xml:space="preserve"> </v>
      </c>
      <c r="D5062" s="6" t="s">
        <v>373</v>
      </c>
      <c r="E5062">
        <v>152049.17191584426</v>
      </c>
      <c r="F5062">
        <v>184123.19172148366</v>
      </c>
      <c r="G5062">
        <v>224590.0656180892</v>
      </c>
      <c r="H5062">
        <v>266862.25488073373</v>
      </c>
    </row>
    <row r="5063" spans="1:8" x14ac:dyDescent="0.2">
      <c r="A5063">
        <f t="shared" si="550"/>
        <v>4194</v>
      </c>
      <c r="B5063">
        <f t="shared" si="551"/>
        <v>100</v>
      </c>
      <c r="C5063" s="10" t="str">
        <f>IF(B5063=B5062," ",(LOOKUP(B5063,'Co List'!$A$3:$A$362,'Co List'!$B$3:$B$362)))</f>
        <v xml:space="preserve"> </v>
      </c>
      <c r="D5063" s="6" t="s">
        <v>374</v>
      </c>
      <c r="E5063">
        <v>151430.13647502122</v>
      </c>
      <c r="F5063">
        <v>183351.436349002</v>
      </c>
      <c r="G5063">
        <v>223624.751428922</v>
      </c>
      <c r="H5063">
        <v>265757.35269886995</v>
      </c>
    </row>
    <row r="5064" spans="1:8" x14ac:dyDescent="0.2">
      <c r="A5064">
        <f t="shared" si="550"/>
        <v>4195</v>
      </c>
      <c r="B5064">
        <f t="shared" si="551"/>
        <v>100</v>
      </c>
      <c r="C5064" s="10" t="str">
        <f>IF(B5064=B5063," ",(LOOKUP(B5064,'Co List'!$A$3:$A$362,'Co List'!$B$3:$B$362)))</f>
        <v xml:space="preserve"> </v>
      </c>
      <c r="D5064" s="6" t="s">
        <v>375</v>
      </c>
      <c r="E5064">
        <v>226.16615976068283</v>
      </c>
      <c r="F5064">
        <v>279.99621352488941</v>
      </c>
      <c r="G5064">
        <v>353.68470405064699</v>
      </c>
      <c r="H5064">
        <v>401.6545758686662</v>
      </c>
    </row>
    <row r="5065" spans="1:8" x14ac:dyDescent="0.2">
      <c r="A5065">
        <f t="shared" si="550"/>
        <v>4196</v>
      </c>
      <c r="B5065">
        <f t="shared" si="551"/>
        <v>100</v>
      </c>
      <c r="C5065" s="10" t="str">
        <f>IF(B5065=B5064," ",(LOOKUP(B5065,'Co List'!$A$3:$A$362,'Co List'!$B$3:$B$362)))</f>
        <v xml:space="preserve"> </v>
      </c>
      <c r="D5065" s="6" t="s">
        <v>376</v>
      </c>
      <c r="E5065">
        <v>392.86928106237986</v>
      </c>
      <c r="F5065">
        <v>491.75915895673751</v>
      </c>
      <c r="G5065">
        <v>611.62948511657578</v>
      </c>
      <c r="H5065">
        <v>703.24760599515309</v>
      </c>
    </row>
    <row r="5066" spans="1:8" x14ac:dyDescent="0.2">
      <c r="A5066">
        <f t="shared" si="550"/>
        <v>4197</v>
      </c>
      <c r="B5066">
        <f t="shared" si="551"/>
        <v>100</v>
      </c>
      <c r="C5066" s="10" t="str">
        <f>IF(B5066=B5065," ",(LOOKUP(B5066,'Co List'!$A$3:$A$362,'Co List'!$B$3:$B$362)))</f>
        <v xml:space="preserve"> </v>
      </c>
      <c r="D5066" s="6" t="s">
        <v>377</v>
      </c>
      <c r="E5066">
        <v>68636.162290558786</v>
      </c>
      <c r="F5066">
        <v>78914.389962074594</v>
      </c>
      <c r="G5066">
        <v>95139.039609637781</v>
      </c>
      <c r="H5066">
        <v>116727.31163134403</v>
      </c>
    </row>
    <row r="5067" spans="1:8" ht="15" x14ac:dyDescent="0.25">
      <c r="A5067">
        <f t="shared" si="550"/>
        <v>4198</v>
      </c>
      <c r="B5067">
        <f t="shared" si="551"/>
        <v>100</v>
      </c>
      <c r="C5067" s="10" t="str">
        <f>IF(B5067=B5066," ",(LOOKUP(B5067,'Co List'!$A$3:$A$362,'Co List'!$B$3:$B$362)))</f>
        <v xml:space="preserve"> </v>
      </c>
      <c r="D5067" s="8" t="s">
        <v>378</v>
      </c>
      <c r="E5067">
        <v>65367.979290000017</v>
      </c>
      <c r="F5067">
        <v>76397.137229999993</v>
      </c>
      <c r="G5067">
        <v>89247.094559999998</v>
      </c>
      <c r="H5067">
        <v>112496.87982</v>
      </c>
    </row>
    <row r="5068" spans="1:8" ht="15" x14ac:dyDescent="0.25">
      <c r="A5068">
        <f t="shared" si="550"/>
        <v>4199</v>
      </c>
      <c r="B5068">
        <f t="shared" si="551"/>
        <v>100</v>
      </c>
      <c r="C5068" s="10" t="str">
        <f>IF(B5068=B5067," ",(LOOKUP(B5068,'Co List'!$A$3:$A$362,'Co List'!$B$3:$B$362)))</f>
        <v xml:space="preserve"> </v>
      </c>
      <c r="D5068" s="8" t="s">
        <v>379</v>
      </c>
      <c r="E5068">
        <v>3268.1830005587644</v>
      </c>
      <c r="F5068">
        <v>2517.2527320745858</v>
      </c>
      <c r="G5068">
        <v>5891.9450496377849</v>
      </c>
      <c r="H5068">
        <v>4230.4318113440222</v>
      </c>
    </row>
    <row r="5069" spans="1:8" ht="15" x14ac:dyDescent="0.25">
      <c r="A5069">
        <f t="shared" si="550"/>
        <v>4200</v>
      </c>
      <c r="B5069">
        <f t="shared" si="551"/>
        <v>100</v>
      </c>
      <c r="C5069" s="10" t="str">
        <f>IF(B5069=B5068," ",(LOOKUP(B5069,'Co List'!$A$3:$A$362,'Co List'!$B$3:$B$362)))</f>
        <v xml:space="preserve"> </v>
      </c>
      <c r="D5069" s="8" t="s">
        <v>380</v>
      </c>
      <c r="E5069">
        <v>4.5474735088646412E-12</v>
      </c>
      <c r="F5069">
        <v>1.546140993013978E-11</v>
      </c>
      <c r="G5069">
        <v>0</v>
      </c>
      <c r="H5069">
        <v>0</v>
      </c>
    </row>
    <row r="5070" spans="1:8" ht="15" x14ac:dyDescent="0.25">
      <c r="A5070">
        <f t="shared" si="550"/>
        <v>4201</v>
      </c>
      <c r="B5070">
        <f t="shared" si="551"/>
        <v>100</v>
      </c>
      <c r="C5070" s="10" t="str">
        <f>IF(B5070=B5069," ",(LOOKUP(B5070,'Co List'!$A$3:$A$362,'Co List'!$B$3:$B$362)))</f>
        <v xml:space="preserve"> </v>
      </c>
      <c r="D5070" s="8" t="s">
        <v>381</v>
      </c>
      <c r="E5070">
        <v>83413.009625285486</v>
      </c>
      <c r="F5070">
        <v>105208.80175940903</v>
      </c>
      <c r="G5070">
        <v>129451.02600845142</v>
      </c>
      <c r="H5070">
        <v>150134.9432493897</v>
      </c>
    </row>
    <row r="5071" spans="1:8" ht="15" x14ac:dyDescent="0.25">
      <c r="A5071">
        <f t="shared" si="550"/>
        <v>4202</v>
      </c>
      <c r="B5071">
        <f t="shared" si="551"/>
        <v>100</v>
      </c>
      <c r="C5071" s="10" t="str">
        <f>IF(B5071=B5070," ",(LOOKUP(B5071,'Co List'!$A$3:$A$362,'Co List'!$B$3:$B$362)))</f>
        <v xml:space="preserve"> </v>
      </c>
      <c r="D5071" s="8" t="s">
        <v>382</v>
      </c>
      <c r="E5071">
        <v>83413.009625285486</v>
      </c>
      <c r="F5071">
        <v>105208.80175940903</v>
      </c>
      <c r="G5071">
        <v>129451.02600845142</v>
      </c>
      <c r="H5071">
        <v>150134.9432493897</v>
      </c>
    </row>
    <row r="5072" spans="1:8" ht="15" x14ac:dyDescent="0.25">
      <c r="A5072">
        <f t="shared" si="550"/>
        <v>4203</v>
      </c>
      <c r="B5072">
        <f t="shared" si="551"/>
        <v>100</v>
      </c>
      <c r="C5072" s="10" t="str">
        <f>IF(B5072=B5071," ",(LOOKUP(B5072,'Co List'!$A$3:$A$362,'Co List'!$B$3:$B$362)))</f>
        <v xml:space="preserve"> </v>
      </c>
      <c r="D5072" s="8" t="s">
        <v>383</v>
      </c>
      <c r="E5072">
        <v>0</v>
      </c>
      <c r="F5072">
        <v>0</v>
      </c>
      <c r="G5072">
        <v>0</v>
      </c>
      <c r="H5072">
        <v>0</v>
      </c>
    </row>
    <row r="5073" spans="1:8" x14ac:dyDescent="0.2">
      <c r="A5073">
        <f t="shared" si="550"/>
        <v>4204</v>
      </c>
      <c r="B5073">
        <f t="shared" si="551"/>
        <v>100</v>
      </c>
      <c r="C5073" s="10" t="str">
        <f>IF(B5073=B5072," ",(LOOKUP(B5073,'Co List'!$A$3:$A$362,'Co List'!$B$3:$B$362)))</f>
        <v xml:space="preserve"> </v>
      </c>
      <c r="D5073" s="6" t="s">
        <v>384</v>
      </c>
      <c r="E5073">
        <v>0</v>
      </c>
      <c r="F5073">
        <v>0</v>
      </c>
      <c r="G5073">
        <v>0</v>
      </c>
      <c r="H5073">
        <v>0</v>
      </c>
    </row>
    <row r="5074" spans="1:8" x14ac:dyDescent="0.2">
      <c r="A5074">
        <f t="shared" si="550"/>
        <v>4205</v>
      </c>
      <c r="B5074">
        <f t="shared" si="551"/>
        <v>100</v>
      </c>
      <c r="C5074" s="10" t="str">
        <f>IF(B5074=B5073," ",(LOOKUP(B5074,'Co List'!$A$3:$A$362,'Co List'!$B$3:$B$362)))</f>
        <v xml:space="preserve"> </v>
      </c>
      <c r="D5074" s="6" t="s">
        <v>385</v>
      </c>
      <c r="E5074">
        <v>20586.756839040001</v>
      </c>
      <c r="F5074">
        <v>25966.069668</v>
      </c>
      <c r="G5074">
        <v>31949.174438999999</v>
      </c>
      <c r="H5074">
        <v>37054.070865000002</v>
      </c>
    </row>
    <row r="5075" spans="1:8" x14ac:dyDescent="0.2">
      <c r="A5075">
        <f t="shared" si="550"/>
        <v>4206</v>
      </c>
      <c r="B5075">
        <f t="shared" si="551"/>
        <v>100</v>
      </c>
      <c r="C5075" s="10" t="str">
        <f>IF(B5075=B5074," ",(LOOKUP(B5075,'Co List'!$A$3:$A$362,'Co List'!$B$3:$B$362)))</f>
        <v xml:space="preserve"> </v>
      </c>
      <c r="D5075" s="6" t="s">
        <v>386</v>
      </c>
      <c r="E5075">
        <v>20586.756839040001</v>
      </c>
      <c r="F5075">
        <v>25966.069668</v>
      </c>
      <c r="G5075">
        <v>31949.174438999999</v>
      </c>
      <c r="H5075">
        <v>37054.070865000002</v>
      </c>
    </row>
    <row r="5076" spans="1:8" x14ac:dyDescent="0.2">
      <c r="A5076">
        <f t="shared" si="550"/>
        <v>4207</v>
      </c>
      <c r="B5076">
        <f t="shared" si="551"/>
        <v>100</v>
      </c>
      <c r="C5076" s="10" t="str">
        <f>IF(B5076=B5075," ",(LOOKUP(B5076,'Co List'!$A$3:$A$362,'Co List'!$B$3:$B$362)))</f>
        <v xml:space="preserve"> </v>
      </c>
      <c r="D5076" s="6" t="s">
        <v>387</v>
      </c>
      <c r="E5076">
        <v>0</v>
      </c>
      <c r="F5076">
        <v>0</v>
      </c>
      <c r="G5076">
        <v>0</v>
      </c>
      <c r="H5076">
        <v>0</v>
      </c>
    </row>
    <row r="5077" spans="1:8" x14ac:dyDescent="0.2">
      <c r="A5077">
        <f t="shared" si="550"/>
        <v>4208</v>
      </c>
      <c r="B5077">
        <f t="shared" si="551"/>
        <v>100</v>
      </c>
      <c r="C5077" s="10" t="str">
        <f>IF(B5077=B5076," ",(LOOKUP(B5077,'Co List'!$A$3:$A$362,'Co List'!$B$3:$B$362)))</f>
        <v xml:space="preserve"> </v>
      </c>
      <c r="D5077" s="6" t="s">
        <v>388</v>
      </c>
      <c r="E5077">
        <v>0</v>
      </c>
      <c r="F5077">
        <v>0</v>
      </c>
      <c r="G5077">
        <v>0</v>
      </c>
      <c r="H5077">
        <v>0</v>
      </c>
    </row>
    <row r="5078" spans="1:8" x14ac:dyDescent="0.2">
      <c r="A5078">
        <f t="shared" si="550"/>
        <v>4209</v>
      </c>
      <c r="B5078">
        <f t="shared" si="551"/>
        <v>100</v>
      </c>
      <c r="C5078" s="10" t="str">
        <f>IF(B5078=B5077," ",(LOOKUP(B5078,'Co List'!$A$3:$A$362,'Co List'!$B$3:$B$362)))</f>
        <v xml:space="preserve"> </v>
      </c>
      <c r="D5078" s="6" t="s">
        <v>389</v>
      </c>
      <c r="E5078">
        <v>0</v>
      </c>
      <c r="F5078">
        <v>0</v>
      </c>
      <c r="G5078">
        <v>0</v>
      </c>
      <c r="H5078">
        <v>0</v>
      </c>
    </row>
    <row r="5079" spans="1:8" x14ac:dyDescent="0.2">
      <c r="A5079">
        <f t="shared" si="550"/>
        <v>4210</v>
      </c>
      <c r="B5079">
        <f t="shared" si="551"/>
        <v>100</v>
      </c>
      <c r="C5079" s="10" t="str">
        <f>IF(B5079=B5078," ",(LOOKUP(B5079,'Co List'!$A$3:$A$362,'Co List'!$B$3:$B$362)))</f>
        <v xml:space="preserve"> </v>
      </c>
      <c r="D5079" s="6" t="s">
        <v>390</v>
      </c>
      <c r="E5079">
        <v>0</v>
      </c>
      <c r="F5079">
        <v>0</v>
      </c>
      <c r="G5079">
        <v>0</v>
      </c>
      <c r="H5079">
        <v>0</v>
      </c>
    </row>
    <row r="5080" spans="1:8" x14ac:dyDescent="0.2">
      <c r="A5080">
        <f t="shared" si="550"/>
        <v>4211</v>
      </c>
      <c r="B5080">
        <f t="shared" si="551"/>
        <v>100</v>
      </c>
      <c r="C5080" s="10" t="str">
        <f>IF(B5080=B5079," ",(LOOKUP(B5080,'Co List'!$A$3:$A$362,'Co List'!$B$3:$B$362)))</f>
        <v xml:space="preserve"> </v>
      </c>
      <c r="D5080" s="6" t="s">
        <v>391</v>
      </c>
      <c r="E5080">
        <v>0</v>
      </c>
      <c r="F5080">
        <v>0</v>
      </c>
      <c r="G5080">
        <v>0</v>
      </c>
      <c r="H5080">
        <v>0</v>
      </c>
    </row>
    <row r="5081" spans="1:8" x14ac:dyDescent="0.2">
      <c r="A5081">
        <f t="shared" si="550"/>
        <v>4212</v>
      </c>
      <c r="B5081">
        <f t="shared" si="551"/>
        <v>100</v>
      </c>
      <c r="C5081" s="10" t="str">
        <f>IF(B5081=B5080," ",(LOOKUP(B5081,'Co List'!$A$3:$A$362,'Co List'!$B$3:$B$362)))</f>
        <v xml:space="preserve"> </v>
      </c>
      <c r="D5081" s="6" t="s">
        <v>392</v>
      </c>
      <c r="E5081">
        <v>0</v>
      </c>
      <c r="F5081">
        <v>0</v>
      </c>
      <c r="G5081">
        <v>0</v>
      </c>
      <c r="H5081">
        <v>0</v>
      </c>
    </row>
    <row r="5082" spans="1:8" x14ac:dyDescent="0.2">
      <c r="A5082">
        <f t="shared" si="550"/>
        <v>4213</v>
      </c>
      <c r="B5082">
        <f t="shared" si="551"/>
        <v>100</v>
      </c>
      <c r="C5082" s="10" t="str">
        <f>IF(B5082=B5081," ",(LOOKUP(B5082,'Co List'!$A$3:$A$362,'Co List'!$B$3:$B$362)))</f>
        <v xml:space="preserve"> </v>
      </c>
      <c r="D5082" s="6" t="s">
        <v>393</v>
      </c>
      <c r="E5082">
        <v>0</v>
      </c>
      <c r="F5082">
        <v>0</v>
      </c>
      <c r="G5082">
        <v>0</v>
      </c>
      <c r="H5082">
        <v>0</v>
      </c>
    </row>
    <row r="5083" spans="1:8" ht="15" x14ac:dyDescent="0.25">
      <c r="A5083">
        <f t="shared" si="550"/>
        <v>4214</v>
      </c>
      <c r="B5083">
        <f t="shared" si="551"/>
        <v>100</v>
      </c>
      <c r="C5083" s="10" t="str">
        <f>IF(B5083=B5082," ",(LOOKUP(B5083,'Co List'!$A$3:$A$362,'Co List'!$B$3:$B$362)))</f>
        <v xml:space="preserve"> </v>
      </c>
      <c r="D5083" s="8" t="s">
        <v>394</v>
      </c>
      <c r="E5083">
        <v>0</v>
      </c>
      <c r="F5083">
        <v>0</v>
      </c>
      <c r="G5083">
        <v>0</v>
      </c>
      <c r="H5083">
        <v>0</v>
      </c>
    </row>
    <row r="5084" spans="1:8" ht="15" x14ac:dyDescent="0.25">
      <c r="A5084">
        <f t="shared" si="550"/>
        <v>4215</v>
      </c>
      <c r="B5084">
        <f t="shared" si="551"/>
        <v>100</v>
      </c>
      <c r="C5084" s="10" t="str">
        <f>IF(B5084=B5083," ",(LOOKUP(B5084,'Co List'!$A$3:$A$362,'Co List'!$B$3:$B$362)))</f>
        <v xml:space="preserve"> </v>
      </c>
      <c r="D5084" s="8" t="s">
        <v>395</v>
      </c>
      <c r="E5084">
        <v>13.131141119999999</v>
      </c>
      <c r="F5084">
        <v>18.230035999999998</v>
      </c>
      <c r="G5084">
        <v>26.251588999999996</v>
      </c>
      <c r="H5084">
        <v>30.692310000000006</v>
      </c>
    </row>
    <row r="5085" spans="1:8" ht="15" x14ac:dyDescent="0.25">
      <c r="A5085">
        <f t="shared" si="550"/>
        <v>4216</v>
      </c>
      <c r="B5085">
        <f t="shared" si="551"/>
        <v>100</v>
      </c>
      <c r="C5085" s="10" t="str">
        <f>IF(B5085=B5084," ",(LOOKUP(B5085,'Co List'!$A$3:$A$362,'Co List'!$B$3:$B$362)))</f>
        <v xml:space="preserve"> </v>
      </c>
      <c r="D5085" s="8" t="s">
        <v>396</v>
      </c>
      <c r="E5085">
        <v>84788.938999999998</v>
      </c>
      <c r="F5085">
        <v>99800.214000000007</v>
      </c>
      <c r="G5085">
        <v>121663.533</v>
      </c>
      <c r="H5085">
        <v>149338.17300000001</v>
      </c>
    </row>
    <row r="5086" spans="1:8" x14ac:dyDescent="0.2">
      <c r="A5086">
        <f t="shared" si="550"/>
        <v>4217</v>
      </c>
      <c r="B5086">
        <f t="shared" si="551"/>
        <v>100</v>
      </c>
      <c r="C5086" s="10" t="str">
        <f>IF(B5086=B5085," ",(LOOKUP(B5086,'Co List'!$A$3:$A$362,'Co List'!$B$3:$B$362)))</f>
        <v xml:space="preserve"> </v>
      </c>
      <c r="D5086" s="6" t="s">
        <v>397</v>
      </c>
      <c r="E5086">
        <v>80701.209000000003</v>
      </c>
      <c r="F5086">
        <v>96705.236999999994</v>
      </c>
      <c r="G5086">
        <v>114419.352</v>
      </c>
      <c r="H5086">
        <v>144226.769</v>
      </c>
    </row>
    <row r="5087" spans="1:8" x14ac:dyDescent="0.2">
      <c r="A5087">
        <f t="shared" si="550"/>
        <v>4218</v>
      </c>
      <c r="B5087">
        <f t="shared" si="551"/>
        <v>100</v>
      </c>
      <c r="C5087" s="10" t="str">
        <f>IF(B5087=B5086," ",(LOOKUP(B5087,'Co List'!$A$3:$A$362,'Co List'!$B$3:$B$362)))</f>
        <v xml:space="preserve"> </v>
      </c>
      <c r="D5087" s="6" t="s">
        <v>398</v>
      </c>
      <c r="E5087">
        <v>4087.73</v>
      </c>
      <c r="F5087">
        <v>3094.9769999999999</v>
      </c>
      <c r="G5087">
        <v>7244.1809999999996</v>
      </c>
      <c r="H5087">
        <v>5111.4040000000005</v>
      </c>
    </row>
    <row r="5088" spans="1:8" x14ac:dyDescent="0.2">
      <c r="A5088">
        <f t="shared" si="550"/>
        <v>4219</v>
      </c>
      <c r="B5088">
        <f t="shared" si="551"/>
        <v>100</v>
      </c>
      <c r="C5088" s="10" t="str">
        <f>IF(B5088=B5087," ",(LOOKUP(B5088,'Co List'!$A$3:$A$362,'Co List'!$B$3:$B$362)))</f>
        <v xml:space="preserve"> </v>
      </c>
      <c r="D5088" s="6" t="s">
        <v>399</v>
      </c>
      <c r="E5088">
        <v>0</v>
      </c>
      <c r="F5088">
        <v>0</v>
      </c>
      <c r="G5088">
        <v>0</v>
      </c>
      <c r="H5088">
        <v>0</v>
      </c>
    </row>
    <row r="5089" spans="1:16" x14ac:dyDescent="0.2">
      <c r="A5089">
        <f t="shared" si="550"/>
        <v>4220</v>
      </c>
      <c r="B5089">
        <f t="shared" si="551"/>
        <v>100</v>
      </c>
      <c r="C5089" s="10" t="str">
        <f>IF(B5089=B5088," ",(LOOKUP(B5089,'Co List'!$A$3:$A$362,'Co List'!$B$3:$B$362)))</f>
        <v xml:space="preserve"> </v>
      </c>
      <c r="D5089" s="6" t="s">
        <v>400</v>
      </c>
      <c r="E5089">
        <v>0</v>
      </c>
      <c r="F5089">
        <v>0</v>
      </c>
      <c r="G5089">
        <v>0</v>
      </c>
      <c r="H5089">
        <v>0</v>
      </c>
    </row>
    <row r="5090" spans="1:16" x14ac:dyDescent="0.2">
      <c r="A5090">
        <f t="shared" si="550"/>
        <v>4221</v>
      </c>
      <c r="B5090">
        <f t="shared" si="551"/>
        <v>100</v>
      </c>
      <c r="C5090" s="10" t="str">
        <f>IF(B5090=B5089," ",(LOOKUP(B5090,'Co List'!$A$3:$A$362,'Co List'!$B$3:$B$362)))</f>
        <v xml:space="preserve"> </v>
      </c>
      <c r="D5090" s="6" t="s">
        <v>401</v>
      </c>
      <c r="E5090">
        <v>24.613868744999998</v>
      </c>
      <c r="F5090">
        <v>37.811747666999999</v>
      </c>
      <c r="G5090">
        <v>46.454256911999991</v>
      </c>
      <c r="H5090">
        <v>95.189667540000002</v>
      </c>
    </row>
    <row r="5091" spans="1:16" x14ac:dyDescent="0.2">
      <c r="A5091">
        <f t="shared" si="550"/>
        <v>4222</v>
      </c>
      <c r="B5091">
        <f t="shared" si="551"/>
        <v>100</v>
      </c>
      <c r="C5091" s="10" t="str">
        <f>IF(B5091=B5090," ",(LOOKUP(B5091,'Co List'!$A$3:$A$362,'Co List'!$B$3:$B$362)))</f>
        <v xml:space="preserve"> </v>
      </c>
      <c r="D5091" s="6" t="s">
        <v>402</v>
      </c>
      <c r="E5091">
        <v>4.0877299999999996</v>
      </c>
      <c r="F5091">
        <v>3.4044747000000002</v>
      </c>
      <c r="G5091">
        <v>11.242968911999998</v>
      </c>
      <c r="H5091">
        <v>11.98624238</v>
      </c>
    </row>
    <row r="5092" spans="1:16" x14ac:dyDescent="0.2">
      <c r="A5092">
        <f t="shared" si="550"/>
        <v>4223</v>
      </c>
      <c r="B5092">
        <f t="shared" si="551"/>
        <v>100</v>
      </c>
      <c r="C5092" s="10" t="str">
        <f>IF(B5092=B5091," ",(LOOKUP(B5092,'Co List'!$A$3:$A$362,'Co List'!$B$3:$B$362)))</f>
        <v xml:space="preserve"> </v>
      </c>
      <c r="D5092" s="6" t="s">
        <v>403</v>
      </c>
      <c r="E5092">
        <v>0</v>
      </c>
      <c r="F5092">
        <v>0</v>
      </c>
      <c r="G5092">
        <v>0</v>
      </c>
      <c r="H5092">
        <v>0</v>
      </c>
    </row>
    <row r="5093" spans="1:16" x14ac:dyDescent="0.2">
      <c r="A5093">
        <f t="shared" si="550"/>
        <v>4224</v>
      </c>
      <c r="B5093">
        <f t="shared" si="551"/>
        <v>100</v>
      </c>
      <c r="C5093" s="10" t="str">
        <f>IF(B5093=B5092," ",(LOOKUP(B5093,'Co List'!$A$3:$A$362,'Co List'!$B$3:$B$362)))</f>
        <v xml:space="preserve"> </v>
      </c>
      <c r="D5093" s="6" t="s">
        <v>404</v>
      </c>
      <c r="E5093" s="11">
        <v>28.701598744999998</v>
      </c>
      <c r="F5093" s="11">
        <v>41.216222367</v>
      </c>
      <c r="G5093" s="11">
        <v>57.697225823999986</v>
      </c>
      <c r="H5093" s="11">
        <v>107.17590992</v>
      </c>
    </row>
    <row r="5094" spans="1:16" x14ac:dyDescent="0.2">
      <c r="A5094">
        <f t="shared" si="550"/>
        <v>4225</v>
      </c>
      <c r="B5094">
        <f t="shared" si="551"/>
        <v>100</v>
      </c>
      <c r="C5094" s="10" t="str">
        <f>IF(B5094=B5093," ",(LOOKUP(B5094,'Co List'!$A$3:$A$362,'Co List'!$B$3:$B$362)))</f>
        <v xml:space="preserve"> </v>
      </c>
      <c r="D5094" s="6" t="s">
        <v>405</v>
      </c>
      <c r="E5094">
        <v>929.28</v>
      </c>
      <c r="F5094">
        <v>1314.86</v>
      </c>
      <c r="G5094">
        <v>1844.92</v>
      </c>
      <c r="H5094">
        <v>2128.88</v>
      </c>
    </row>
    <row r="5095" spans="1:16" x14ac:dyDescent="0.2">
      <c r="A5095">
        <f t="shared" si="550"/>
        <v>4226</v>
      </c>
      <c r="B5095">
        <f t="shared" si="551"/>
        <v>100</v>
      </c>
      <c r="C5095" s="10" t="str">
        <f>IF(B5095=B5094," ",(LOOKUP(B5095,'Co List'!$A$3:$A$362,'Co List'!$B$3:$B$362)))</f>
        <v xml:space="preserve"> </v>
      </c>
      <c r="D5095" s="6" t="s">
        <v>406</v>
      </c>
      <c r="E5095">
        <v>442.55</v>
      </c>
      <c r="F5095">
        <v>534.59</v>
      </c>
      <c r="G5095">
        <v>760.63</v>
      </c>
      <c r="H5095">
        <v>870.26</v>
      </c>
    </row>
    <row r="5096" spans="1:16" x14ac:dyDescent="0.2">
      <c r="A5096">
        <f t="shared" si="550"/>
        <v>4227</v>
      </c>
      <c r="B5096">
        <f t="shared" si="551"/>
        <v>100</v>
      </c>
      <c r="C5096" s="10" t="str">
        <f>IF(B5096=B5095," ",(LOOKUP(B5096,'Co List'!$A$3:$A$362,'Co List'!$B$3:$B$362)))</f>
        <v xml:space="preserve"> </v>
      </c>
      <c r="D5096" s="6" t="s">
        <v>407</v>
      </c>
      <c r="E5096" s="11">
        <v>344.2</v>
      </c>
      <c r="F5096" s="11">
        <v>435.57</v>
      </c>
      <c r="G5096" s="11">
        <v>545.97</v>
      </c>
      <c r="H5096" s="11">
        <v>611.41999999999996</v>
      </c>
    </row>
    <row r="5097" spans="1:16" x14ac:dyDescent="0.2">
      <c r="A5097">
        <f t="shared" si="550"/>
        <v>4228</v>
      </c>
      <c r="B5097">
        <f t="shared" si="551"/>
        <v>100</v>
      </c>
      <c r="C5097" s="10" t="str">
        <f>IF(B5097=B5096," ",(LOOKUP(B5097,'Co List'!$A$3:$A$362,'Co List'!$B$3:$B$362)))</f>
        <v xml:space="preserve"> </v>
      </c>
      <c r="D5097" s="6" t="s">
        <v>408</v>
      </c>
      <c r="E5097">
        <v>26.42</v>
      </c>
      <c r="F5097">
        <v>26.518999999999998</v>
      </c>
      <c r="G5097">
        <v>26.546900000000001</v>
      </c>
      <c r="H5097">
        <v>26.546900000000001</v>
      </c>
    </row>
    <row r="5098" spans="1:16" x14ac:dyDescent="0.2">
      <c r="A5098">
        <f t="shared" si="550"/>
        <v>4229</v>
      </c>
      <c r="B5098">
        <f t="shared" si="551"/>
        <v>100</v>
      </c>
      <c r="C5098" s="10" t="str">
        <f>IF(B5098=B5097," ",(LOOKUP(B5098,'Co List'!$A$3:$A$362,'Co List'!$B$3:$B$362)))</f>
        <v xml:space="preserve"> </v>
      </c>
      <c r="D5098" s="6" t="s">
        <v>409</v>
      </c>
      <c r="E5098">
        <v>45.13</v>
      </c>
      <c r="F5098">
        <v>62.65</v>
      </c>
      <c r="G5098">
        <v>86.13</v>
      </c>
      <c r="H5098">
        <v>136.25</v>
      </c>
    </row>
    <row r="5099" spans="1:16" x14ac:dyDescent="0.2">
      <c r="A5099">
        <f t="shared" si="550"/>
        <v>4230</v>
      </c>
      <c r="B5099">
        <f t="shared" si="551"/>
        <v>100</v>
      </c>
      <c r="C5099" s="10" t="str">
        <f>IF(B5099=B5098," ",(LOOKUP(B5099,'Co List'!$A$3:$A$362,'Co List'!$B$3:$B$362)))</f>
        <v xml:space="preserve"> </v>
      </c>
      <c r="D5099" s="6" t="s">
        <v>410</v>
      </c>
      <c r="E5099">
        <v>41.832739864999994</v>
      </c>
      <c r="F5099">
        <v>59.446258366999999</v>
      </c>
      <c r="G5099">
        <v>83.948814823999982</v>
      </c>
      <c r="H5099">
        <v>137.86821992</v>
      </c>
    </row>
    <row r="5100" spans="1:16" x14ac:dyDescent="0.2">
      <c r="A5100">
        <f t="shared" si="550"/>
        <v>4231</v>
      </c>
      <c r="B5100">
        <f t="shared" si="551"/>
        <v>100</v>
      </c>
      <c r="C5100" s="10" t="str">
        <f>IF(B5100=B5099," ",(LOOKUP(B5100,'Co List'!$A$3:$A$362,'Co List'!$B$3:$B$362)))</f>
        <v xml:space="preserve"> </v>
      </c>
      <c r="D5100" s="6" t="s">
        <v>411</v>
      </c>
      <c r="E5100">
        <v>41.832739864999994</v>
      </c>
      <c r="F5100">
        <v>59.446258366999999</v>
      </c>
      <c r="G5100">
        <v>83.948814823999982</v>
      </c>
      <c r="H5100">
        <v>137.86821992</v>
      </c>
    </row>
    <row r="5101" spans="1:16" x14ac:dyDescent="0.2">
      <c r="A5101">
        <f t="shared" si="550"/>
        <v>4232</v>
      </c>
      <c r="B5101">
        <f t="shared" si="551"/>
        <v>100</v>
      </c>
      <c r="C5101" s="10" t="str">
        <f>IF(B5101=B5100," ",(LOOKUP(B5101,'Co List'!$A$3:$A$362,'Co List'!$B$3:$B$362)))</f>
        <v xml:space="preserve"> </v>
      </c>
      <c r="D5101" s="6" t="s">
        <v>412</v>
      </c>
      <c r="E5101">
        <v>-3.297260135000009</v>
      </c>
      <c r="F5101">
        <v>-3.2037416329999999</v>
      </c>
      <c r="G5101">
        <v>-2.1811851760000138</v>
      </c>
      <c r="H5101">
        <v>1.6182199200000014</v>
      </c>
    </row>
    <row r="5102" spans="1:16" ht="13.5" thickBot="1" x14ac:dyDescent="0.25">
      <c r="A5102">
        <f t="shared" si="550"/>
        <v>4233</v>
      </c>
      <c r="B5102">
        <f t="shared" si="551"/>
        <v>100</v>
      </c>
      <c r="C5102" s="10" t="str">
        <f>IF(B5102=B5101," ",(LOOKUP(B5102,'Co List'!$A$3:$A$362,'Co List'!$B$3:$B$362)))</f>
        <v xml:space="preserve"> </v>
      </c>
      <c r="D5102" s="9" t="s">
        <v>413</v>
      </c>
      <c r="E5102">
        <v>12</v>
      </c>
      <c r="F5102">
        <v>12</v>
      </c>
      <c r="G5102">
        <v>12</v>
      </c>
      <c r="H5102">
        <v>12</v>
      </c>
    </row>
    <row r="5103" spans="1:16" ht="15" x14ac:dyDescent="0.25">
      <c r="A5103">
        <f t="shared" si="550"/>
        <v>4234</v>
      </c>
      <c r="B5103">
        <f t="shared" si="551"/>
        <v>101</v>
      </c>
      <c r="C5103" s="10" t="str">
        <f>IF(B5103=B5102," ",(LOOKUP(B5103,'Co List'!$A$3:$A$362,'Co List'!$B$3:$B$362)))</f>
        <v>DIVYA JYOTI INDUSTRIES LTD.</v>
      </c>
      <c r="D5103" s="4" t="s">
        <v>362</v>
      </c>
      <c r="E5103">
        <v>0</v>
      </c>
      <c r="F5103">
        <v>81.295952942485485</v>
      </c>
      <c r="G5103">
        <v>81.816847565768512</v>
      </c>
      <c r="H5103">
        <v>81.518698128188149</v>
      </c>
      <c r="J5103">
        <f t="shared" ref="J5103" si="552">COUNTIF(E5145:H5145,0)</f>
        <v>1</v>
      </c>
      <c r="K5103">
        <f>SUM(E5103:H5103)/(4-J5103)</f>
        <v>81.543832878814044</v>
      </c>
      <c r="L5103">
        <f>SUM(E5113:H5113)/(4-J5103)</f>
        <v>24666.412348733458</v>
      </c>
      <c r="M5103">
        <f>E5113</f>
        <v>0</v>
      </c>
      <c r="N5103">
        <f t="shared" ref="N5103" si="553">F5113</f>
        <v>22311.552953612158</v>
      </c>
      <c r="O5103">
        <f t="shared" ref="O5103" si="554">G5113</f>
        <v>27260.051874800796</v>
      </c>
      <c r="P5103">
        <f t="shared" ref="P5103" si="555">H5113</f>
        <v>24427.632217787424</v>
      </c>
    </row>
    <row r="5104" spans="1:16" x14ac:dyDescent="0.2">
      <c r="A5104">
        <f t="shared" si="550"/>
        <v>4235</v>
      </c>
      <c r="B5104">
        <f t="shared" si="551"/>
        <v>101</v>
      </c>
      <c r="C5104" s="10" t="str">
        <f>IF(B5104=B5103," ",(LOOKUP(B5104,'Co List'!$A$3:$A$362,'Co List'!$B$3:$B$362)))</f>
        <v xml:space="preserve"> </v>
      </c>
      <c r="D5104" s="6" t="s">
        <v>364</v>
      </c>
      <c r="E5104">
        <v>0</v>
      </c>
      <c r="F5104">
        <v>4.049264829365403</v>
      </c>
      <c r="G5104">
        <v>4.0494657349622649</v>
      </c>
      <c r="H5104">
        <v>4.0493317884476392</v>
      </c>
    </row>
    <row r="5105" spans="1:8" x14ac:dyDescent="0.2">
      <c r="A5105">
        <f t="shared" si="550"/>
        <v>4236</v>
      </c>
      <c r="B5105">
        <f t="shared" si="551"/>
        <v>101</v>
      </c>
      <c r="C5105" s="10" t="str">
        <f>IF(B5105=B5104," ",(LOOKUP(B5105,'Co List'!$A$3:$A$362,'Co List'!$B$3:$B$362)))</f>
        <v xml:space="preserve"> </v>
      </c>
      <c r="D5105" s="6" t="s">
        <v>365</v>
      </c>
      <c r="E5105">
        <v>0</v>
      </c>
      <c r="F5105">
        <v>0.79378334403264339</v>
      </c>
      <c r="G5105">
        <v>0.79319836657170273</v>
      </c>
      <c r="H5105">
        <v>0.79148951455631733</v>
      </c>
    </row>
    <row r="5106" spans="1:8" x14ac:dyDescent="0.2">
      <c r="A5106">
        <f t="shared" si="550"/>
        <v>4237</v>
      </c>
      <c r="B5106">
        <f t="shared" si="551"/>
        <v>101</v>
      </c>
      <c r="C5106" s="10" t="str">
        <f>IF(B5106=B5105," ",(LOOKUP(B5106,'Co List'!$A$3:$A$362,'Co List'!$B$3:$B$362)))</f>
        <v xml:space="preserve"> </v>
      </c>
      <c r="D5106" s="7" t="s">
        <v>366</v>
      </c>
      <c r="E5106">
        <v>0</v>
      </c>
      <c r="F5106">
        <v>8.7520311276084239</v>
      </c>
      <c r="G5106">
        <v>9.2601575768736986</v>
      </c>
      <c r="H5106">
        <v>6.2270909089903705</v>
      </c>
    </row>
    <row r="5107" spans="1:8" x14ac:dyDescent="0.2">
      <c r="A5107">
        <f t="shared" si="550"/>
        <v>4238</v>
      </c>
      <c r="B5107">
        <f t="shared" si="551"/>
        <v>101</v>
      </c>
      <c r="C5107" s="10" t="str">
        <f>IF(B5107=B5106," ",(LOOKUP(B5107,'Co List'!$A$3:$A$362,'Co List'!$B$3:$B$362)))</f>
        <v xml:space="preserve"> </v>
      </c>
      <c r="D5107" s="6" t="s">
        <v>367</v>
      </c>
      <c r="E5107">
        <v>0</v>
      </c>
      <c r="F5107">
        <v>3385668.1264965339</v>
      </c>
      <c r="G5107">
        <v>2395435.1383831985</v>
      </c>
      <c r="H5107">
        <v>1720255.78998503</v>
      </c>
    </row>
    <row r="5108" spans="1:8" x14ac:dyDescent="0.2">
      <c r="A5108">
        <f t="shared" si="550"/>
        <v>4239</v>
      </c>
      <c r="B5108">
        <f t="shared" si="551"/>
        <v>101</v>
      </c>
      <c r="C5108" s="10" t="str">
        <f>IF(B5108=B5107," ",(LOOKUP(B5108,'Co List'!$A$3:$A$362,'Co List'!$B$3:$B$362)))</f>
        <v xml:space="preserve"> </v>
      </c>
      <c r="D5108" s="6" t="s">
        <v>368</v>
      </c>
      <c r="E5108">
        <v>0</v>
      </c>
      <c r="F5108">
        <v>0.21661701896710833</v>
      </c>
      <c r="G5108">
        <v>0.26466069781359997</v>
      </c>
      <c r="H5108">
        <v>0.23716147784259636</v>
      </c>
    </row>
    <row r="5109" spans="1:8" x14ac:dyDescent="0.2">
      <c r="A5109">
        <f t="shared" si="550"/>
        <v>4240</v>
      </c>
      <c r="B5109">
        <f t="shared" si="551"/>
        <v>101</v>
      </c>
      <c r="C5109" s="10" t="str">
        <f>IF(B5109=B5108," ",(LOOKUP(B5109,'Co List'!$A$3:$A$362,'Co List'!$B$3:$B$362)))</f>
        <v xml:space="preserve"> </v>
      </c>
      <c r="D5109" s="6" t="s">
        <v>369</v>
      </c>
      <c r="E5109">
        <v>0</v>
      </c>
      <c r="F5109">
        <v>360.45094353078656</v>
      </c>
      <c r="G5109">
        <v>278.19502061252587</v>
      </c>
      <c r="H5109">
        <v>283.05483450506858</v>
      </c>
    </row>
    <row r="5110" spans="1:8" x14ac:dyDescent="0.2">
      <c r="A5110">
        <f t="shared" si="550"/>
        <v>4241</v>
      </c>
      <c r="B5110">
        <f t="shared" si="551"/>
        <v>101</v>
      </c>
      <c r="C5110" s="10" t="str">
        <f>IF(B5110=B5109," ",(LOOKUP(B5110,'Co List'!$A$3:$A$362,'Co List'!$B$3:$B$362)))</f>
        <v xml:space="preserve"> </v>
      </c>
      <c r="D5110" s="6" t="s">
        <v>370</v>
      </c>
      <c r="E5110">
        <v>0</v>
      </c>
      <c r="F5110">
        <v>0</v>
      </c>
      <c r="G5110">
        <v>0</v>
      </c>
      <c r="H5110">
        <v>0</v>
      </c>
    </row>
    <row r="5111" spans="1:8" x14ac:dyDescent="0.2">
      <c r="A5111">
        <f t="shared" si="550"/>
        <v>4242</v>
      </c>
      <c r="B5111">
        <f t="shared" si="551"/>
        <v>101</v>
      </c>
      <c r="C5111" s="10" t="str">
        <f>IF(B5111=B5110," ",(LOOKUP(B5111,'Co List'!$A$3:$A$362,'Co List'!$B$3:$B$362)))</f>
        <v xml:space="preserve"> </v>
      </c>
      <c r="D5111" s="6" t="s">
        <v>371</v>
      </c>
      <c r="E5111">
        <v>0</v>
      </c>
      <c r="F5111">
        <v>17.611079568951116</v>
      </c>
      <c r="G5111">
        <v>15.129493884242406</v>
      </c>
      <c r="H5111">
        <v>15.632914699434592</v>
      </c>
    </row>
    <row r="5112" spans="1:8" x14ac:dyDescent="0.2">
      <c r="A5112">
        <f t="shared" si="550"/>
        <v>4243</v>
      </c>
      <c r="B5112">
        <f t="shared" si="551"/>
        <v>101</v>
      </c>
      <c r="C5112" s="10" t="str">
        <f>IF(B5112=B5111," ",(LOOKUP(B5112,'Co List'!$A$3:$A$362,'Co List'!$B$3:$B$362)))</f>
        <v xml:space="preserve"> </v>
      </c>
      <c r="D5112" s="6" t="s">
        <v>372</v>
      </c>
      <c r="E5112">
        <v>0</v>
      </c>
      <c r="F5112">
        <v>82.388920431048874</v>
      </c>
      <c r="G5112">
        <v>84.870506115757607</v>
      </c>
      <c r="H5112">
        <v>84.367085300565421</v>
      </c>
    </row>
    <row r="5113" spans="1:8" x14ac:dyDescent="0.2">
      <c r="A5113">
        <f t="shared" si="550"/>
        <v>4244</v>
      </c>
      <c r="B5113">
        <f t="shared" si="551"/>
        <v>101</v>
      </c>
      <c r="C5113" s="10" t="str">
        <f>IF(B5113=B5112," ",(LOOKUP(B5113,'Co List'!$A$3:$A$362,'Co List'!$B$3:$B$362)))</f>
        <v xml:space="preserve"> </v>
      </c>
      <c r="D5113" s="6" t="s">
        <v>373</v>
      </c>
      <c r="E5113">
        <v>0</v>
      </c>
      <c r="F5113">
        <v>22311.552953612158</v>
      </c>
      <c r="G5113">
        <v>27260.051874800796</v>
      </c>
      <c r="H5113">
        <v>24427.632217787424</v>
      </c>
    </row>
    <row r="5114" spans="1:8" x14ac:dyDescent="0.2">
      <c r="A5114">
        <f t="shared" si="550"/>
        <v>4245</v>
      </c>
      <c r="B5114">
        <f t="shared" si="551"/>
        <v>101</v>
      </c>
      <c r="C5114" s="10" t="str">
        <f>IF(B5114=B5113," ",(LOOKUP(B5114,'Co List'!$A$3:$A$362,'Co List'!$B$3:$B$362)))</f>
        <v xml:space="preserve"> </v>
      </c>
      <c r="D5114" s="6" t="s">
        <v>374</v>
      </c>
      <c r="E5114">
        <v>0</v>
      </c>
      <c r="F5114">
        <v>22178.893730459684</v>
      </c>
      <c r="G5114">
        <v>27092.834660579781</v>
      </c>
      <c r="H5114">
        <v>24278.783471010251</v>
      </c>
    </row>
    <row r="5115" spans="1:8" x14ac:dyDescent="0.2">
      <c r="A5115">
        <f t="shared" si="550"/>
        <v>4246</v>
      </c>
      <c r="B5115">
        <f t="shared" si="551"/>
        <v>101</v>
      </c>
      <c r="C5115" s="10" t="str">
        <f>IF(B5115=B5114," ",(LOOKUP(B5115,'Co List'!$A$3:$A$362,'Co List'!$B$3:$B$362)))</f>
        <v xml:space="preserve"> </v>
      </c>
      <c r="D5115" s="6" t="s">
        <v>375</v>
      </c>
      <c r="E5115">
        <v>0</v>
      </c>
      <c r="F5115">
        <v>47.710285042133414</v>
      </c>
      <c r="G5115">
        <v>60.189311522600832</v>
      </c>
      <c r="H5115">
        <v>53.55786429904046</v>
      </c>
    </row>
    <row r="5116" spans="1:8" x14ac:dyDescent="0.2">
      <c r="A5116">
        <f t="shared" si="550"/>
        <v>4247</v>
      </c>
      <c r="B5116">
        <f t="shared" si="551"/>
        <v>101</v>
      </c>
      <c r="C5116" s="10" t="str">
        <f>IF(B5116=B5115," ",(LOOKUP(B5116,'Co List'!$A$3:$A$362,'Co List'!$B$3:$B$362)))</f>
        <v xml:space="preserve"> </v>
      </c>
      <c r="D5116" s="6" t="s">
        <v>376</v>
      </c>
      <c r="E5116">
        <v>0</v>
      </c>
      <c r="F5116">
        <v>84.94893811034386</v>
      </c>
      <c r="G5116">
        <v>107.02790269841843</v>
      </c>
      <c r="H5116">
        <v>95.290882478140219</v>
      </c>
    </row>
    <row r="5117" spans="1:8" x14ac:dyDescent="0.2">
      <c r="A5117">
        <f t="shared" si="550"/>
        <v>4248</v>
      </c>
      <c r="B5117">
        <f t="shared" si="551"/>
        <v>101</v>
      </c>
      <c r="C5117" s="10" t="str">
        <f>IF(B5117=B5116," ",(LOOKUP(B5117,'Co List'!$A$3:$A$362,'Co List'!$B$3:$B$362)))</f>
        <v xml:space="preserve"> </v>
      </c>
      <c r="D5117" s="6" t="s">
        <v>377</v>
      </c>
      <c r="E5117">
        <v>0</v>
      </c>
      <c r="F5117">
        <v>3929.3053437293001</v>
      </c>
      <c r="G5117">
        <v>4124.3078812392932</v>
      </c>
      <c r="H5117">
        <v>3818.7509076983106</v>
      </c>
    </row>
    <row r="5118" spans="1:8" ht="15" x14ac:dyDescent="0.25">
      <c r="A5118">
        <f t="shared" si="550"/>
        <v>4249</v>
      </c>
      <c r="B5118">
        <f t="shared" si="551"/>
        <v>101</v>
      </c>
      <c r="C5118" s="10" t="str">
        <f>IF(B5118=B5117," ",(LOOKUP(B5118,'Co List'!$A$3:$A$362,'Co List'!$B$3:$B$362)))</f>
        <v xml:space="preserve"> </v>
      </c>
      <c r="D5118" s="8" t="s">
        <v>378</v>
      </c>
      <c r="E5118">
        <v>0</v>
      </c>
      <c r="F5118">
        <v>3867.49872</v>
      </c>
      <c r="G5118">
        <v>4002.4857600000014</v>
      </c>
      <c r="H5118">
        <v>3728.3313600000006</v>
      </c>
    </row>
    <row r="5119" spans="1:8" ht="15" x14ac:dyDescent="0.25">
      <c r="A5119">
        <f t="shared" si="550"/>
        <v>4250</v>
      </c>
      <c r="B5119">
        <f t="shared" si="551"/>
        <v>101</v>
      </c>
      <c r="C5119" s="10" t="str">
        <f>IF(B5119=B5118," ",(LOOKUP(B5119,'Co List'!$A$3:$A$362,'Co List'!$B$3:$B$362)))</f>
        <v xml:space="preserve"> </v>
      </c>
      <c r="D5119" s="8" t="s">
        <v>379</v>
      </c>
      <c r="E5119">
        <v>0</v>
      </c>
      <c r="F5119">
        <v>61.806623729299787</v>
      </c>
      <c r="G5119">
        <v>121.82212123929267</v>
      </c>
      <c r="H5119">
        <v>90.419547698310339</v>
      </c>
    </row>
    <row r="5120" spans="1:8" ht="15" x14ac:dyDescent="0.25">
      <c r="A5120">
        <f t="shared" si="550"/>
        <v>4251</v>
      </c>
      <c r="B5120">
        <f t="shared" si="551"/>
        <v>101</v>
      </c>
      <c r="C5120" s="10" t="str">
        <f>IF(B5120=B5119," ",(LOOKUP(B5120,'Co List'!$A$3:$A$362,'Co List'!$B$3:$B$362)))</f>
        <v xml:space="preserve"> </v>
      </c>
      <c r="D5120" s="8" t="s">
        <v>380</v>
      </c>
      <c r="E5120">
        <v>0</v>
      </c>
      <c r="F5120">
        <v>3.1263880373444408E-13</v>
      </c>
      <c r="G5120">
        <v>-8.2422957348171622E-13</v>
      </c>
      <c r="H5120">
        <v>-3.4106051316484809E-13</v>
      </c>
    </row>
    <row r="5121" spans="1:8" ht="15" x14ac:dyDescent="0.25">
      <c r="A5121">
        <f t="shared" si="550"/>
        <v>4252</v>
      </c>
      <c r="B5121">
        <f t="shared" si="551"/>
        <v>101</v>
      </c>
      <c r="C5121" s="10" t="str">
        <f>IF(B5121=B5120," ",(LOOKUP(B5121,'Co List'!$A$3:$A$362,'Co List'!$B$3:$B$362)))</f>
        <v xml:space="preserve"> </v>
      </c>
      <c r="D5121" s="8" t="s">
        <v>381</v>
      </c>
      <c r="E5121">
        <v>0</v>
      </c>
      <c r="F5121">
        <v>18382.247609882859</v>
      </c>
      <c r="G5121">
        <v>23135.743993561504</v>
      </c>
      <c r="H5121">
        <v>20608.881310089117</v>
      </c>
    </row>
    <row r="5122" spans="1:8" ht="15" x14ac:dyDescent="0.25">
      <c r="A5122">
        <f t="shared" si="550"/>
        <v>4253</v>
      </c>
      <c r="B5122">
        <f t="shared" si="551"/>
        <v>101</v>
      </c>
      <c r="C5122" s="10" t="str">
        <f>IF(B5122=B5121," ",(LOOKUP(B5122,'Co List'!$A$3:$A$362,'Co List'!$B$3:$B$362)))</f>
        <v xml:space="preserve"> </v>
      </c>
      <c r="D5122" s="8" t="s">
        <v>382</v>
      </c>
      <c r="E5122">
        <v>0</v>
      </c>
      <c r="F5122">
        <v>18344.033095249259</v>
      </c>
      <c r="G5122">
        <v>23091.491545650359</v>
      </c>
      <c r="H5122">
        <v>20567.179158579864</v>
      </c>
    </row>
    <row r="5123" spans="1:8" ht="15" x14ac:dyDescent="0.25">
      <c r="A5123">
        <f t="shared" si="550"/>
        <v>4254</v>
      </c>
      <c r="B5123">
        <f t="shared" si="551"/>
        <v>101</v>
      </c>
      <c r="C5123" s="10" t="str">
        <f>IF(B5123=B5122," ",(LOOKUP(B5123,'Co List'!$A$3:$A$362,'Co List'!$B$3:$B$362)))</f>
        <v xml:space="preserve"> </v>
      </c>
      <c r="D5123" s="8" t="s">
        <v>383</v>
      </c>
      <c r="E5123">
        <v>0</v>
      </c>
      <c r="F5123">
        <v>38.214514633598419</v>
      </c>
      <c r="G5123">
        <v>44.252447911144458</v>
      </c>
      <c r="H5123">
        <v>41.702151509251635</v>
      </c>
    </row>
    <row r="5124" spans="1:8" x14ac:dyDescent="0.2">
      <c r="A5124">
        <f t="shared" si="550"/>
        <v>4255</v>
      </c>
      <c r="B5124">
        <f t="shared" si="551"/>
        <v>101</v>
      </c>
      <c r="C5124" s="10" t="str">
        <f>IF(B5124=B5123," ",(LOOKUP(B5124,'Co List'!$A$3:$A$362,'Co List'!$B$3:$B$362)))</f>
        <v xml:space="preserve"> </v>
      </c>
      <c r="D5124" s="6" t="s">
        <v>384</v>
      </c>
      <c r="E5124">
        <v>0</v>
      </c>
      <c r="F5124">
        <v>0</v>
      </c>
      <c r="G5124">
        <v>0</v>
      </c>
      <c r="H5124">
        <v>0</v>
      </c>
    </row>
    <row r="5125" spans="1:8" x14ac:dyDescent="0.2">
      <c r="A5125">
        <f t="shared" ref="A5125:A5188" si="556">IF(A5124&gt;0,A5124+1,(IF($C$1=C5125,1,0)))</f>
        <v>4256</v>
      </c>
      <c r="B5125">
        <f t="shared" ref="B5125:B5188" si="557">IF(D5125=$D$3,B5124+1,B5124)</f>
        <v>101</v>
      </c>
      <c r="C5125" s="10" t="str">
        <f>IF(B5125=B5124," ",(LOOKUP(B5125,'Co List'!$A$3:$A$362,'Co List'!$B$3:$B$362)))</f>
        <v xml:space="preserve"> </v>
      </c>
      <c r="D5125" s="6" t="s">
        <v>385</v>
      </c>
      <c r="E5125">
        <v>0</v>
      </c>
      <c r="F5125">
        <v>4539.6506241266779</v>
      </c>
      <c r="G5125">
        <v>5713.2830619635042</v>
      </c>
      <c r="H5125">
        <v>5089.4523804851715</v>
      </c>
    </row>
    <row r="5126" spans="1:8" x14ac:dyDescent="0.2">
      <c r="A5126">
        <f t="shared" si="556"/>
        <v>4257</v>
      </c>
      <c r="B5126">
        <f t="shared" si="557"/>
        <v>101</v>
      </c>
      <c r="C5126" s="10" t="str">
        <f>IF(B5126=B5125," ",(LOOKUP(B5126,'Co List'!$A$3:$A$362,'Co List'!$B$3:$B$362)))</f>
        <v xml:space="preserve"> </v>
      </c>
      <c r="D5126" s="6" t="s">
        <v>386</v>
      </c>
      <c r="E5126">
        <v>0</v>
      </c>
      <c r="F5126">
        <v>4527.4010669999998</v>
      </c>
      <c r="G5126">
        <v>5699.098062</v>
      </c>
      <c r="H5126">
        <v>5076.084870990001</v>
      </c>
    </row>
    <row r="5127" spans="1:8" x14ac:dyDescent="0.2">
      <c r="A5127">
        <f t="shared" si="556"/>
        <v>4258</v>
      </c>
      <c r="B5127">
        <f t="shared" si="557"/>
        <v>101</v>
      </c>
      <c r="C5127" s="10" t="str">
        <f>IF(B5127=B5126," ",(LOOKUP(B5127,'Co List'!$A$3:$A$362,'Co List'!$B$3:$B$362)))</f>
        <v xml:space="preserve"> </v>
      </c>
      <c r="D5127" s="6" t="s">
        <v>387</v>
      </c>
      <c r="E5127">
        <v>0</v>
      </c>
      <c r="F5127">
        <v>0</v>
      </c>
      <c r="G5127">
        <v>0</v>
      </c>
      <c r="H5127">
        <v>0</v>
      </c>
    </row>
    <row r="5128" spans="1:8" x14ac:dyDescent="0.2">
      <c r="A5128">
        <f t="shared" si="556"/>
        <v>4259</v>
      </c>
      <c r="B5128">
        <f t="shared" si="557"/>
        <v>101</v>
      </c>
      <c r="C5128" s="10" t="str">
        <f>IF(B5128=B5127," ",(LOOKUP(B5128,'Co List'!$A$3:$A$362,'Co List'!$B$3:$B$362)))</f>
        <v xml:space="preserve"> </v>
      </c>
      <c r="D5128" s="6" t="s">
        <v>388</v>
      </c>
      <c r="E5128">
        <v>0</v>
      </c>
      <c r="F5128">
        <v>0</v>
      </c>
      <c r="G5128">
        <v>0</v>
      </c>
      <c r="H5128">
        <v>0</v>
      </c>
    </row>
    <row r="5129" spans="1:8" x14ac:dyDescent="0.2">
      <c r="A5129">
        <f t="shared" si="556"/>
        <v>4260</v>
      </c>
      <c r="B5129">
        <f t="shared" si="557"/>
        <v>101</v>
      </c>
      <c r="C5129" s="10" t="str">
        <f>IF(B5129=B5128," ",(LOOKUP(B5129,'Co List'!$A$3:$A$362,'Co List'!$B$3:$B$362)))</f>
        <v xml:space="preserve"> </v>
      </c>
      <c r="D5129" s="6" t="s">
        <v>389</v>
      </c>
      <c r="E5129">
        <v>0</v>
      </c>
      <c r="F5129">
        <v>0</v>
      </c>
      <c r="G5129">
        <v>0</v>
      </c>
      <c r="H5129">
        <v>0</v>
      </c>
    </row>
    <row r="5130" spans="1:8" x14ac:dyDescent="0.2">
      <c r="A5130">
        <f t="shared" si="556"/>
        <v>4261</v>
      </c>
      <c r="B5130">
        <f t="shared" si="557"/>
        <v>101</v>
      </c>
      <c r="C5130" s="10" t="str">
        <f>IF(B5130=B5129," ",(LOOKUP(B5130,'Co List'!$A$3:$A$362,'Co List'!$B$3:$B$362)))</f>
        <v xml:space="preserve"> </v>
      </c>
      <c r="D5130" s="6" t="s">
        <v>390</v>
      </c>
      <c r="E5130">
        <v>0</v>
      </c>
      <c r="F5130">
        <v>12.249557126678159</v>
      </c>
      <c r="G5130">
        <v>14.18499996350392</v>
      </c>
      <c r="H5130">
        <v>13.36750949517068</v>
      </c>
    </row>
    <row r="5131" spans="1:8" x14ac:dyDescent="0.2">
      <c r="A5131">
        <f t="shared" si="556"/>
        <v>4262</v>
      </c>
      <c r="B5131">
        <f t="shared" si="557"/>
        <v>101</v>
      </c>
      <c r="C5131" s="10" t="str">
        <f>IF(B5131=B5130," ",(LOOKUP(B5131,'Co List'!$A$3:$A$362,'Co List'!$B$3:$B$362)))</f>
        <v xml:space="preserve"> </v>
      </c>
      <c r="D5131" s="6" t="s">
        <v>391</v>
      </c>
      <c r="E5131">
        <v>0</v>
      </c>
      <c r="F5131">
        <v>0</v>
      </c>
      <c r="G5131">
        <v>0</v>
      </c>
      <c r="H5131">
        <v>0</v>
      </c>
    </row>
    <row r="5132" spans="1:8" x14ac:dyDescent="0.2">
      <c r="A5132">
        <f t="shared" si="556"/>
        <v>4263</v>
      </c>
      <c r="B5132">
        <f t="shared" si="557"/>
        <v>101</v>
      </c>
      <c r="C5132" s="10" t="str">
        <f>IF(B5132=B5131," ",(LOOKUP(B5132,'Co List'!$A$3:$A$362,'Co List'!$B$3:$B$362)))</f>
        <v xml:space="preserve"> </v>
      </c>
      <c r="D5132" s="6" t="s">
        <v>392</v>
      </c>
      <c r="E5132">
        <v>0</v>
      </c>
      <c r="F5132">
        <v>0</v>
      </c>
      <c r="G5132">
        <v>0</v>
      </c>
      <c r="H5132">
        <v>0</v>
      </c>
    </row>
    <row r="5133" spans="1:8" x14ac:dyDescent="0.2">
      <c r="A5133">
        <f t="shared" si="556"/>
        <v>4264</v>
      </c>
      <c r="B5133">
        <f t="shared" si="557"/>
        <v>101</v>
      </c>
      <c r="C5133" s="10" t="str">
        <f>IF(B5133=B5132," ",(LOOKUP(B5133,'Co List'!$A$3:$A$362,'Co List'!$B$3:$B$362)))</f>
        <v xml:space="preserve"> </v>
      </c>
      <c r="D5133" s="6" t="s">
        <v>393</v>
      </c>
      <c r="E5133">
        <v>0</v>
      </c>
      <c r="F5133">
        <v>0</v>
      </c>
      <c r="G5133">
        <v>0</v>
      </c>
      <c r="H5133">
        <v>0</v>
      </c>
    </row>
    <row r="5134" spans="1:8" ht="15" x14ac:dyDescent="0.25">
      <c r="A5134">
        <f t="shared" si="556"/>
        <v>4265</v>
      </c>
      <c r="B5134">
        <f t="shared" si="557"/>
        <v>101</v>
      </c>
      <c r="C5134" s="10" t="str">
        <f>IF(B5134=B5133," ",(LOOKUP(B5134,'Co List'!$A$3:$A$362,'Co List'!$B$3:$B$362)))</f>
        <v xml:space="preserve"> </v>
      </c>
      <c r="D5134" s="8" t="s">
        <v>394</v>
      </c>
      <c r="E5134">
        <v>0</v>
      </c>
      <c r="F5134">
        <v>0</v>
      </c>
      <c r="G5134">
        <v>0</v>
      </c>
      <c r="H5134">
        <v>0</v>
      </c>
    </row>
    <row r="5135" spans="1:8" ht="15" x14ac:dyDescent="0.25">
      <c r="A5135">
        <f t="shared" si="556"/>
        <v>4266</v>
      </c>
      <c r="B5135">
        <f t="shared" si="557"/>
        <v>101</v>
      </c>
      <c r="C5135" s="10" t="str">
        <f>IF(B5135=B5134," ",(LOOKUP(B5135,'Co List'!$A$3:$A$362,'Co List'!$B$3:$B$362)))</f>
        <v xml:space="preserve"> </v>
      </c>
      <c r="D5135" s="8" t="s">
        <v>395</v>
      </c>
      <c r="E5135">
        <v>0</v>
      </c>
      <c r="F5135">
        <v>3.7213146199999985</v>
      </c>
      <c r="G5135">
        <v>6.0281992800000008</v>
      </c>
      <c r="H5135">
        <v>5.8298560599999991</v>
      </c>
    </row>
    <row r="5136" spans="1:8" ht="15" x14ac:dyDescent="0.25">
      <c r="A5136">
        <f t="shared" si="556"/>
        <v>4267</v>
      </c>
      <c r="B5136">
        <f t="shared" si="557"/>
        <v>101</v>
      </c>
      <c r="C5136" s="10" t="str">
        <f>IF(B5136=B5135," ",(LOOKUP(B5136,'Co List'!$A$3:$A$362,'Co List'!$B$3:$B$362)))</f>
        <v xml:space="preserve"> </v>
      </c>
      <c r="D5136" s="8" t="s">
        <v>396</v>
      </c>
      <c r="E5136">
        <v>0</v>
      </c>
      <c r="F5136">
        <v>4950.098</v>
      </c>
      <c r="G5136">
        <v>5199.5919999999996</v>
      </c>
      <c r="H5136">
        <v>4824.7650000000003</v>
      </c>
    </row>
    <row r="5137" spans="1:8" x14ac:dyDescent="0.2">
      <c r="A5137">
        <f t="shared" si="556"/>
        <v>4268</v>
      </c>
      <c r="B5137">
        <f t="shared" si="557"/>
        <v>101</v>
      </c>
      <c r="C5137" s="10" t="str">
        <f>IF(B5137=B5136," ",(LOOKUP(B5137,'Co List'!$A$3:$A$362,'Co List'!$B$3:$B$362)))</f>
        <v xml:space="preserve"> </v>
      </c>
      <c r="D5137" s="6" t="s">
        <v>397</v>
      </c>
      <c r="E5137">
        <v>0</v>
      </c>
      <c r="F5137">
        <v>4895.5680000000002</v>
      </c>
      <c r="G5137">
        <v>5131.3919999999998</v>
      </c>
      <c r="H5137">
        <v>4779.9120000000003</v>
      </c>
    </row>
    <row r="5138" spans="1:8" x14ac:dyDescent="0.2">
      <c r="A5138">
        <f t="shared" si="556"/>
        <v>4269</v>
      </c>
      <c r="B5138">
        <f t="shared" si="557"/>
        <v>101</v>
      </c>
      <c r="C5138" s="10" t="str">
        <f>IF(B5138=B5137," ",(LOOKUP(B5138,'Co List'!$A$3:$A$362,'Co List'!$B$3:$B$362)))</f>
        <v xml:space="preserve"> </v>
      </c>
      <c r="D5138" s="6" t="s">
        <v>398</v>
      </c>
      <c r="E5138">
        <v>0</v>
      </c>
      <c r="F5138">
        <v>54.53</v>
      </c>
      <c r="G5138">
        <v>68.2</v>
      </c>
      <c r="H5138">
        <v>44.853000000000002</v>
      </c>
    </row>
    <row r="5139" spans="1:8" x14ac:dyDescent="0.2">
      <c r="A5139">
        <f t="shared" si="556"/>
        <v>4270</v>
      </c>
      <c r="B5139">
        <f t="shared" si="557"/>
        <v>101</v>
      </c>
      <c r="C5139" s="10" t="str">
        <f>IF(B5139=B5138," ",(LOOKUP(B5139,'Co List'!$A$3:$A$362,'Co List'!$B$3:$B$362)))</f>
        <v xml:space="preserve"> </v>
      </c>
      <c r="D5139" s="6" t="s">
        <v>399</v>
      </c>
      <c r="E5139">
        <v>0</v>
      </c>
      <c r="F5139">
        <v>0</v>
      </c>
      <c r="G5139">
        <v>0</v>
      </c>
      <c r="H5139">
        <v>0</v>
      </c>
    </row>
    <row r="5140" spans="1:8" x14ac:dyDescent="0.2">
      <c r="A5140">
        <f t="shared" si="556"/>
        <v>4271</v>
      </c>
      <c r="B5140">
        <f t="shared" si="557"/>
        <v>101</v>
      </c>
      <c r="C5140" s="10" t="str">
        <f>IF(B5140=B5139," ",(LOOKUP(B5140,'Co List'!$A$3:$A$362,'Co List'!$B$3:$B$362)))</f>
        <v xml:space="preserve"> </v>
      </c>
      <c r="D5140" s="6" t="s">
        <v>400</v>
      </c>
      <c r="E5140">
        <v>0</v>
      </c>
      <c r="F5140">
        <v>0</v>
      </c>
      <c r="G5140">
        <v>0</v>
      </c>
      <c r="H5140">
        <v>0</v>
      </c>
    </row>
    <row r="5141" spans="1:8" x14ac:dyDescent="0.2">
      <c r="A5141">
        <f t="shared" si="556"/>
        <v>4272</v>
      </c>
      <c r="B5141">
        <f t="shared" si="557"/>
        <v>101</v>
      </c>
      <c r="C5141" s="10" t="str">
        <f>IF(B5141=B5140," ",(LOOKUP(B5141,'Co List'!$A$3:$A$362,'Co List'!$B$3:$B$362)))</f>
        <v xml:space="preserve"> </v>
      </c>
      <c r="D5141" s="6" t="s">
        <v>401</v>
      </c>
      <c r="E5141">
        <v>0</v>
      </c>
      <c r="F5141">
        <v>2.3988283200000002</v>
      </c>
      <c r="G5141">
        <v>2.8735795199999998</v>
      </c>
      <c r="H5141">
        <v>3.0878231519999999</v>
      </c>
    </row>
    <row r="5142" spans="1:8" x14ac:dyDescent="0.2">
      <c r="A5142">
        <f t="shared" si="556"/>
        <v>4273</v>
      </c>
      <c r="B5142">
        <f t="shared" si="557"/>
        <v>101</v>
      </c>
      <c r="C5142" s="10" t="str">
        <f>IF(B5142=B5141," ",(LOOKUP(B5142,'Co List'!$A$3:$A$362,'Co List'!$B$3:$B$362)))</f>
        <v xml:space="preserve"> </v>
      </c>
      <c r="D5142" s="6" t="s">
        <v>402</v>
      </c>
      <c r="E5142">
        <v>0</v>
      </c>
      <c r="F5142">
        <v>8.735706E-2</v>
      </c>
      <c r="G5142">
        <v>0.18182119999999999</v>
      </c>
      <c r="H5142">
        <v>0.15232078800000001</v>
      </c>
    </row>
    <row r="5143" spans="1:8" x14ac:dyDescent="0.2">
      <c r="A5143">
        <f t="shared" si="556"/>
        <v>4274</v>
      </c>
      <c r="B5143">
        <f t="shared" si="557"/>
        <v>101</v>
      </c>
      <c r="C5143" s="10" t="str">
        <f>IF(B5143=B5142," ",(LOOKUP(B5143,'Co List'!$A$3:$A$362,'Co List'!$B$3:$B$362)))</f>
        <v xml:space="preserve"> </v>
      </c>
      <c r="D5143" s="6" t="s">
        <v>403</v>
      </c>
      <c r="E5143">
        <v>0</v>
      </c>
      <c r="F5143">
        <v>4.3021142204224816E-16</v>
      </c>
      <c r="G5143">
        <v>0</v>
      </c>
      <c r="H5143">
        <v>0</v>
      </c>
    </row>
    <row r="5144" spans="1:8" x14ac:dyDescent="0.2">
      <c r="A5144">
        <f t="shared" si="556"/>
        <v>4275</v>
      </c>
      <c r="B5144">
        <f t="shared" si="557"/>
        <v>101</v>
      </c>
      <c r="C5144" s="10" t="str">
        <f>IF(B5144=B5143," ",(LOOKUP(B5144,'Co List'!$A$3:$A$362,'Co List'!$B$3:$B$362)))</f>
        <v xml:space="preserve"> </v>
      </c>
      <c r="D5144" s="6" t="s">
        <v>404</v>
      </c>
      <c r="E5144" s="11">
        <v>0</v>
      </c>
      <c r="F5144" s="11">
        <v>2.4861853800000007</v>
      </c>
      <c r="G5144" s="11">
        <v>3.0554007199999997</v>
      </c>
      <c r="H5144" s="11">
        <v>3.2401439399999998</v>
      </c>
    </row>
    <row r="5145" spans="1:8" x14ac:dyDescent="0.2">
      <c r="A5145">
        <f t="shared" si="556"/>
        <v>4276</v>
      </c>
      <c r="B5145">
        <f t="shared" si="557"/>
        <v>101</v>
      </c>
      <c r="C5145" s="10" t="str">
        <f>IF(B5145=B5144," ",(LOOKUP(B5145,'Co List'!$A$3:$A$362,'Co List'!$B$3:$B$362)))</f>
        <v xml:space="preserve"> </v>
      </c>
      <c r="D5145" s="6" t="s">
        <v>405</v>
      </c>
      <c r="E5145">
        <v>0</v>
      </c>
      <c r="F5145">
        <v>254.93</v>
      </c>
      <c r="G5145">
        <v>294.38</v>
      </c>
      <c r="H5145">
        <v>392.28</v>
      </c>
    </row>
    <row r="5146" spans="1:8" x14ac:dyDescent="0.2">
      <c r="A5146">
        <f t="shared" si="556"/>
        <v>4277</v>
      </c>
      <c r="B5146">
        <f t="shared" si="557"/>
        <v>101</v>
      </c>
      <c r="C5146" s="10" t="str">
        <f>IF(B5146=B5145," ",(LOOKUP(B5146,'Co List'!$A$3:$A$362,'Co List'!$B$3:$B$362)))</f>
        <v xml:space="preserve"> </v>
      </c>
      <c r="D5146" s="6" t="s">
        <v>406</v>
      </c>
      <c r="E5146">
        <v>0</v>
      </c>
      <c r="F5146">
        <v>6.1898999999999997</v>
      </c>
      <c r="G5146">
        <v>9.7988999999999997</v>
      </c>
      <c r="H5146">
        <v>8.6300000000000008</v>
      </c>
    </row>
    <row r="5147" spans="1:8" x14ac:dyDescent="0.2">
      <c r="A5147">
        <f t="shared" si="556"/>
        <v>4278</v>
      </c>
      <c r="B5147">
        <f t="shared" si="557"/>
        <v>101</v>
      </c>
      <c r="C5147" s="10" t="str">
        <f>IF(B5147=B5146," ",(LOOKUP(B5147,'Co List'!$A$3:$A$362,'Co List'!$B$3:$B$362)))</f>
        <v xml:space="preserve"> </v>
      </c>
      <c r="D5147" s="6" t="s">
        <v>407</v>
      </c>
      <c r="E5147" s="11">
        <v>0</v>
      </c>
      <c r="F5147" s="11">
        <v>0.65900000000000003</v>
      </c>
      <c r="G5147" s="11">
        <v>1.1379999999999999</v>
      </c>
      <c r="H5147" s="11">
        <v>1.42</v>
      </c>
    </row>
    <row r="5148" spans="1:8" x14ac:dyDescent="0.2">
      <c r="A5148">
        <f t="shared" si="556"/>
        <v>4279</v>
      </c>
      <c r="B5148">
        <f t="shared" si="557"/>
        <v>101</v>
      </c>
      <c r="C5148" s="10" t="str">
        <f>IF(B5148=B5147," ",(LOOKUP(B5148,'Co List'!$A$3:$A$362,'Co List'!$B$3:$B$362)))</f>
        <v xml:space="preserve"> </v>
      </c>
      <c r="D5148" s="6" t="s">
        <v>408</v>
      </c>
      <c r="E5148">
        <v>0</v>
      </c>
      <c r="F5148">
        <v>10.3</v>
      </c>
      <c r="G5148">
        <v>10.3</v>
      </c>
      <c r="H5148">
        <v>10.3</v>
      </c>
    </row>
    <row r="5149" spans="1:8" x14ac:dyDescent="0.2">
      <c r="A5149">
        <f t="shared" si="556"/>
        <v>4280</v>
      </c>
      <c r="B5149">
        <f t="shared" si="557"/>
        <v>101</v>
      </c>
      <c r="C5149" s="10" t="str">
        <f>IF(B5149=B5148," ",(LOOKUP(B5149,'Co List'!$A$3:$A$362,'Co List'!$B$3:$B$362)))</f>
        <v xml:space="preserve"> </v>
      </c>
      <c r="D5149" s="6" t="s">
        <v>409</v>
      </c>
      <c r="E5149">
        <v>0</v>
      </c>
      <c r="F5149">
        <v>6.2074999999999996</v>
      </c>
      <c r="G5149">
        <v>9.0836000000000006</v>
      </c>
      <c r="H5149">
        <v>9.07</v>
      </c>
    </row>
    <row r="5150" spans="1:8" x14ac:dyDescent="0.2">
      <c r="A5150">
        <f t="shared" si="556"/>
        <v>4281</v>
      </c>
      <c r="B5150">
        <f t="shared" si="557"/>
        <v>101</v>
      </c>
      <c r="C5150" s="10" t="str">
        <f>IF(B5150=B5149," ",(LOOKUP(B5150,'Co List'!$A$3:$A$362,'Co List'!$B$3:$B$362)))</f>
        <v xml:space="preserve"> </v>
      </c>
      <c r="D5150" s="6" t="s">
        <v>410</v>
      </c>
      <c r="E5150">
        <v>0</v>
      </c>
      <c r="F5150">
        <v>6.2382564280000015</v>
      </c>
      <c r="G5150">
        <v>9.1962094059999995</v>
      </c>
      <c r="H5150">
        <v>9.1486942078000002</v>
      </c>
    </row>
    <row r="5151" spans="1:8" x14ac:dyDescent="0.2">
      <c r="A5151">
        <f t="shared" si="556"/>
        <v>4282</v>
      </c>
      <c r="B5151">
        <f t="shared" si="557"/>
        <v>101</v>
      </c>
      <c r="C5151" s="10" t="str">
        <f>IF(B5151=B5150," ",(LOOKUP(B5151,'Co List'!$A$3:$A$362,'Co List'!$B$3:$B$362)))</f>
        <v xml:space="preserve"> </v>
      </c>
      <c r="D5151" s="6" t="s">
        <v>411</v>
      </c>
      <c r="E5151">
        <v>0</v>
      </c>
      <c r="F5151">
        <v>6.2074999999999996</v>
      </c>
      <c r="G5151">
        <v>9.0836000000000006</v>
      </c>
      <c r="H5151">
        <v>9.0699999999999985</v>
      </c>
    </row>
    <row r="5152" spans="1:8" x14ac:dyDescent="0.2">
      <c r="A5152">
        <f t="shared" si="556"/>
        <v>4283</v>
      </c>
      <c r="B5152">
        <f t="shared" si="557"/>
        <v>101</v>
      </c>
      <c r="C5152" s="10" t="str">
        <f>IF(B5152=B5151," ",(LOOKUP(B5152,'Co List'!$A$3:$A$362,'Co List'!$B$3:$B$362)))</f>
        <v xml:space="preserve"> </v>
      </c>
      <c r="D5152" s="6" t="s">
        <v>412</v>
      </c>
      <c r="E5152">
        <v>0</v>
      </c>
      <c r="F5152">
        <v>0</v>
      </c>
      <c r="G5152">
        <v>0</v>
      </c>
      <c r="H5152">
        <v>0</v>
      </c>
    </row>
    <row r="5153" spans="1:16" ht="13.5" thickBot="1" x14ac:dyDescent="0.25">
      <c r="A5153">
        <f t="shared" si="556"/>
        <v>4284</v>
      </c>
      <c r="B5153">
        <f t="shared" si="557"/>
        <v>101</v>
      </c>
      <c r="C5153" s="10" t="str">
        <f>IF(B5153=B5152," ",(LOOKUP(B5153,'Co List'!$A$3:$A$362,'Co List'!$B$3:$B$362)))</f>
        <v xml:space="preserve"> </v>
      </c>
      <c r="D5153" s="9" t="s">
        <v>413</v>
      </c>
      <c r="E5153">
        <v>0</v>
      </c>
      <c r="F5153">
        <v>3</v>
      </c>
      <c r="G5153">
        <v>12</v>
      </c>
      <c r="H5153">
        <v>12</v>
      </c>
    </row>
    <row r="5154" spans="1:16" ht="15" x14ac:dyDescent="0.25">
      <c r="A5154">
        <f t="shared" si="556"/>
        <v>4285</v>
      </c>
      <c r="B5154">
        <f t="shared" si="557"/>
        <v>102</v>
      </c>
      <c r="C5154" s="10" t="str">
        <f>IF(B5154=B5153," ",(LOOKUP(B5154,'Co List'!$A$3:$A$362,'Co List'!$B$3:$B$362)))</f>
        <v>DONEAR INDUSTRIES LTD.</v>
      </c>
      <c r="D5154" s="4" t="s">
        <v>362</v>
      </c>
      <c r="E5154">
        <v>70.48999268969132</v>
      </c>
      <c r="F5154">
        <v>72.646951396970366</v>
      </c>
      <c r="G5154">
        <v>75.003803221288393</v>
      </c>
      <c r="H5154">
        <v>80.589900414070996</v>
      </c>
      <c r="J5154">
        <f t="shared" ref="J5154" si="558">COUNTIF(E5196:H5196,0)</f>
        <v>0</v>
      </c>
      <c r="K5154">
        <f>SUM(E5154:H5154)/(4-J5154)</f>
        <v>74.682661930505276</v>
      </c>
      <c r="L5154">
        <f>SUM(E5164:H5164)/(4-J5154)</f>
        <v>44600.061838326277</v>
      </c>
      <c r="M5154">
        <f>E5164</f>
        <v>34606.656227585627</v>
      </c>
      <c r="N5154">
        <f t="shared" ref="N5154" si="559">F5164</f>
        <v>40037.769068271962</v>
      </c>
      <c r="O5154">
        <f t="shared" ref="O5154" si="560">G5164</f>
        <v>49749.44276522268</v>
      </c>
      <c r="P5154">
        <f t="shared" ref="P5154" si="561">H5164</f>
        <v>54006.379292224825</v>
      </c>
    </row>
    <row r="5155" spans="1:16" x14ac:dyDescent="0.2">
      <c r="A5155">
        <f t="shared" si="556"/>
        <v>4286</v>
      </c>
      <c r="B5155">
        <f t="shared" si="557"/>
        <v>102</v>
      </c>
      <c r="C5155" s="10" t="str">
        <f>IF(B5155=B5154," ",(LOOKUP(B5155,'Co List'!$A$3:$A$362,'Co List'!$B$3:$B$362)))</f>
        <v xml:space="preserve"> </v>
      </c>
      <c r="D5155" s="6" t="s">
        <v>364</v>
      </c>
      <c r="E5155">
        <v>4.0517799999999999</v>
      </c>
      <c r="F5155">
        <v>4.0517799999999999</v>
      </c>
      <c r="G5155">
        <v>4.0517799999999999</v>
      </c>
      <c r="H5155">
        <v>4.0517799999999999</v>
      </c>
    </row>
    <row r="5156" spans="1:16" x14ac:dyDescent="0.2">
      <c r="A5156">
        <f t="shared" si="556"/>
        <v>4287</v>
      </c>
      <c r="B5156">
        <f t="shared" si="557"/>
        <v>102</v>
      </c>
      <c r="C5156" s="10" t="str">
        <f>IF(B5156=B5155," ",(LOOKUP(B5156,'Co List'!$A$3:$A$362,'Co List'!$B$3:$B$362)))</f>
        <v xml:space="preserve"> </v>
      </c>
      <c r="D5156" s="6" t="s">
        <v>365</v>
      </c>
      <c r="E5156">
        <v>0.61155702093910547</v>
      </c>
      <c r="F5156">
        <v>0.62596726311220685</v>
      </c>
      <c r="G5156">
        <v>0.64045870053922715</v>
      </c>
      <c r="H5156">
        <v>0.7185562794263195</v>
      </c>
    </row>
    <row r="5157" spans="1:16" x14ac:dyDescent="0.2">
      <c r="A5157">
        <f t="shared" si="556"/>
        <v>4288</v>
      </c>
      <c r="B5157">
        <f t="shared" si="557"/>
        <v>102</v>
      </c>
      <c r="C5157" s="10" t="str">
        <f>IF(B5157=B5156," ",(LOOKUP(B5157,'Co List'!$A$3:$A$362,'Co List'!$B$3:$B$362)))</f>
        <v xml:space="preserve"> </v>
      </c>
      <c r="D5157" s="7" t="s">
        <v>366</v>
      </c>
      <c r="E5157">
        <v>14.251392425806376</v>
      </c>
      <c r="F5157">
        <v>12.86230052308917</v>
      </c>
      <c r="G5157">
        <v>13.192639290698139</v>
      </c>
      <c r="H5157">
        <v>13.472628671412668</v>
      </c>
    </row>
    <row r="5158" spans="1:16" x14ac:dyDescent="0.2">
      <c r="A5158">
        <f t="shared" si="556"/>
        <v>4289</v>
      </c>
      <c r="B5158">
        <f t="shared" si="557"/>
        <v>102</v>
      </c>
      <c r="C5158" s="10" t="str">
        <f>IF(B5158=B5157," ",(LOOKUP(B5158,'Co List'!$A$3:$A$362,'Co List'!$B$3:$B$362)))</f>
        <v xml:space="preserve"> </v>
      </c>
      <c r="D5158" s="6" t="s">
        <v>367</v>
      </c>
      <c r="E5158">
        <v>-190250.99630338443</v>
      </c>
      <c r="F5158">
        <v>1127951.5739314843</v>
      </c>
      <c r="G5158">
        <v>99498885.530445367</v>
      </c>
      <c r="H5158">
        <v>9001063.2153708041</v>
      </c>
    </row>
    <row r="5159" spans="1:16" x14ac:dyDescent="0.2">
      <c r="A5159">
        <f t="shared" si="556"/>
        <v>4290</v>
      </c>
      <c r="B5159">
        <f t="shared" si="557"/>
        <v>102</v>
      </c>
      <c r="C5159" s="10" t="str">
        <f>IF(B5159=B5158," ",(LOOKUP(B5159,'Co List'!$A$3:$A$362,'Co List'!$B$3:$B$362)))</f>
        <v xml:space="preserve"> </v>
      </c>
      <c r="D5159" s="6" t="s">
        <v>368</v>
      </c>
      <c r="E5159">
        <v>0.33275630988063104</v>
      </c>
      <c r="F5159">
        <v>0.38497854873338427</v>
      </c>
      <c r="G5159">
        <v>0.4783600265886796</v>
      </c>
      <c r="H5159">
        <v>0.51929210857908481</v>
      </c>
    </row>
    <row r="5160" spans="1:16" x14ac:dyDescent="0.2">
      <c r="A5160">
        <f t="shared" si="556"/>
        <v>4291</v>
      </c>
      <c r="B5160">
        <f t="shared" si="557"/>
        <v>102</v>
      </c>
      <c r="C5160" s="10" t="str">
        <f>IF(B5160=B5159," ",(LOOKUP(B5160,'Co List'!$A$3:$A$362,'Co List'!$B$3:$B$362)))</f>
        <v xml:space="preserve"> </v>
      </c>
      <c r="D5160" s="6" t="s">
        <v>369</v>
      </c>
      <c r="E5160">
        <v>142.00515481159468</v>
      </c>
      <c r="F5160">
        <v>127.99798295483363</v>
      </c>
      <c r="G5160">
        <v>107.21862664918682</v>
      </c>
      <c r="H5160">
        <v>104.94826912597128</v>
      </c>
    </row>
    <row r="5161" spans="1:16" x14ac:dyDescent="0.2">
      <c r="A5161">
        <f t="shared" si="556"/>
        <v>4292</v>
      </c>
      <c r="B5161">
        <f t="shared" si="557"/>
        <v>102</v>
      </c>
      <c r="C5161" s="10" t="str">
        <f>IF(B5161=B5160," ",(LOOKUP(B5161,'Co List'!$A$3:$A$362,'Co List'!$B$3:$B$362)))</f>
        <v xml:space="preserve"> </v>
      </c>
      <c r="D5161" s="6" t="s">
        <v>370</v>
      </c>
      <c r="E5161">
        <v>0</v>
      </c>
      <c r="F5161">
        <v>0</v>
      </c>
      <c r="G5161">
        <v>0</v>
      </c>
      <c r="H5161">
        <v>0</v>
      </c>
    </row>
    <row r="5162" spans="1:16" x14ac:dyDescent="0.2">
      <c r="A5162">
        <f t="shared" si="556"/>
        <v>4293</v>
      </c>
      <c r="B5162">
        <f t="shared" si="557"/>
        <v>102</v>
      </c>
      <c r="C5162" s="10" t="str">
        <f>IF(B5162=B5161," ",(LOOKUP(B5162,'Co List'!$A$3:$A$362,'Co List'!$B$3:$B$362)))</f>
        <v xml:space="preserve"> </v>
      </c>
      <c r="D5162" s="6" t="s">
        <v>371</v>
      </c>
      <c r="E5162">
        <v>35.447152725608106</v>
      </c>
      <c r="F5162">
        <v>32.983246148815503</v>
      </c>
      <c r="G5162">
        <v>30.903965341101273</v>
      </c>
      <c r="H5162">
        <v>33.729202805990987</v>
      </c>
    </row>
    <row r="5163" spans="1:16" x14ac:dyDescent="0.2">
      <c r="A5163">
        <f t="shared" si="556"/>
        <v>4294</v>
      </c>
      <c r="B5163">
        <f t="shared" si="557"/>
        <v>102</v>
      </c>
      <c r="C5163" s="10" t="str">
        <f>IF(B5163=B5162," ",(LOOKUP(B5163,'Co List'!$A$3:$A$362,'Co List'!$B$3:$B$362)))</f>
        <v xml:space="preserve"> </v>
      </c>
      <c r="D5163" s="6" t="s">
        <v>372</v>
      </c>
      <c r="E5163">
        <v>64.55284727439188</v>
      </c>
      <c r="F5163">
        <v>67.016753851184504</v>
      </c>
      <c r="G5163">
        <v>69.096034658898731</v>
      </c>
      <c r="H5163">
        <v>66.270797194009006</v>
      </c>
    </row>
    <row r="5164" spans="1:16" x14ac:dyDescent="0.2">
      <c r="A5164">
        <f t="shared" si="556"/>
        <v>4295</v>
      </c>
      <c r="B5164">
        <f t="shared" si="557"/>
        <v>102</v>
      </c>
      <c r="C5164" s="10" t="str">
        <f>IF(B5164=B5163," ",(LOOKUP(B5164,'Co List'!$A$3:$A$362,'Co List'!$B$3:$B$362)))</f>
        <v xml:space="preserve"> </v>
      </c>
      <c r="D5164" s="6" t="s">
        <v>373</v>
      </c>
      <c r="E5164">
        <v>34606.656227585627</v>
      </c>
      <c r="F5164">
        <v>40037.769068271962</v>
      </c>
      <c r="G5164">
        <v>49749.44276522268</v>
      </c>
      <c r="H5164">
        <v>54006.379292224825</v>
      </c>
    </row>
    <row r="5165" spans="1:16" x14ac:dyDescent="0.2">
      <c r="A5165">
        <f t="shared" si="556"/>
        <v>4296</v>
      </c>
      <c r="B5165">
        <f t="shared" si="557"/>
        <v>102</v>
      </c>
      <c r="C5165" s="10" t="str">
        <f>IF(B5165=B5164," ",(LOOKUP(B5165,'Co List'!$A$3:$A$362,'Co List'!$B$3:$B$362)))</f>
        <v xml:space="preserve"> </v>
      </c>
      <c r="D5165" s="6" t="s">
        <v>374</v>
      </c>
      <c r="E5165">
        <v>34424.781064944997</v>
      </c>
      <c r="F5165">
        <v>39824.074586477655</v>
      </c>
      <c r="G5165">
        <v>49483.410295536662</v>
      </c>
      <c r="H5165">
        <v>53735.908205812666</v>
      </c>
    </row>
    <row r="5166" spans="1:16" x14ac:dyDescent="0.2">
      <c r="A5166">
        <f t="shared" si="556"/>
        <v>4297</v>
      </c>
      <c r="B5166">
        <f t="shared" si="557"/>
        <v>102</v>
      </c>
      <c r="C5166" s="10" t="str">
        <f>IF(B5166=B5165," ",(LOOKUP(B5166,'Co List'!$A$3:$A$362,'Co List'!$B$3:$B$362)))</f>
        <v xml:space="preserve"> </v>
      </c>
      <c r="D5166" s="6" t="s">
        <v>375</v>
      </c>
      <c r="E5166">
        <v>74.391957090534135</v>
      </c>
      <c r="F5166">
        <v>85.682802681002158</v>
      </c>
      <c r="G5166">
        <v>103.58289684955892</v>
      </c>
      <c r="H5166">
        <v>102.62115408183847</v>
      </c>
    </row>
    <row r="5167" spans="1:16" x14ac:dyDescent="0.2">
      <c r="A5167">
        <f t="shared" si="556"/>
        <v>4298</v>
      </c>
      <c r="B5167">
        <f t="shared" si="557"/>
        <v>102</v>
      </c>
      <c r="C5167" s="10" t="str">
        <f>IF(B5167=B5166," ",(LOOKUP(B5167,'Co List'!$A$3:$A$362,'Co List'!$B$3:$B$362)))</f>
        <v xml:space="preserve"> </v>
      </c>
      <c r="D5167" s="6" t="s">
        <v>376</v>
      </c>
      <c r="E5167">
        <v>107.48320555010019</v>
      </c>
      <c r="F5167">
        <v>128.01167911331171</v>
      </c>
      <c r="G5167">
        <v>162.4495728364646</v>
      </c>
      <c r="H5167">
        <v>167.84993233032441</v>
      </c>
    </row>
    <row r="5168" spans="1:16" x14ac:dyDescent="0.2">
      <c r="A5168">
        <f t="shared" si="556"/>
        <v>4299</v>
      </c>
      <c r="B5168">
        <f t="shared" si="557"/>
        <v>102</v>
      </c>
      <c r="C5168" s="10" t="str">
        <f>IF(B5168=B5167," ",(LOOKUP(B5168,'Co List'!$A$3:$A$362,'Co List'!$B$3:$B$362)))</f>
        <v xml:space="preserve"> </v>
      </c>
      <c r="D5168" s="6" t="s">
        <v>377</v>
      </c>
      <c r="E5168">
        <v>12267.074286218447</v>
      </c>
      <c r="F5168">
        <v>13205.755924282457</v>
      </c>
      <c r="G5168">
        <v>15374.550549555432</v>
      </c>
      <c r="H5168">
        <v>18215.92119964723</v>
      </c>
    </row>
    <row r="5169" spans="1:8" ht="15" x14ac:dyDescent="0.25">
      <c r="A5169">
        <f t="shared" si="556"/>
        <v>4300</v>
      </c>
      <c r="B5169">
        <f t="shared" si="557"/>
        <v>102</v>
      </c>
      <c r="C5169" s="10" t="str">
        <f>IF(B5169=B5168," ",(LOOKUP(B5169,'Co List'!$A$3:$A$362,'Co List'!$B$3:$B$362)))</f>
        <v xml:space="preserve"> </v>
      </c>
      <c r="D5169" s="8" t="s">
        <v>378</v>
      </c>
      <c r="E5169">
        <v>4858.1394300000002</v>
      </c>
      <c r="F5169">
        <v>5893.7657700000009</v>
      </c>
      <c r="G5169">
        <v>8769.0041400000009</v>
      </c>
      <c r="H5169">
        <v>13677.736020000002</v>
      </c>
    </row>
    <row r="5170" spans="1:8" ht="15" x14ac:dyDescent="0.25">
      <c r="A5170">
        <f t="shared" si="556"/>
        <v>4301</v>
      </c>
      <c r="B5170">
        <f t="shared" si="557"/>
        <v>102</v>
      </c>
      <c r="C5170" s="10" t="str">
        <f>IF(B5170=B5169," ",(LOOKUP(B5170,'Co List'!$A$3:$A$362,'Co List'!$B$3:$B$362)))</f>
        <v xml:space="preserve"> </v>
      </c>
      <c r="D5170" s="8" t="s">
        <v>379</v>
      </c>
      <c r="E5170">
        <v>217.96016011016368</v>
      </c>
      <c r="F5170">
        <v>126.56721539590808</v>
      </c>
      <c r="G5170">
        <v>115.12964115057488</v>
      </c>
      <c r="H5170">
        <v>92.091842687419586</v>
      </c>
    </row>
    <row r="5171" spans="1:8" ht="15" x14ac:dyDescent="0.25">
      <c r="A5171">
        <f t="shared" si="556"/>
        <v>4302</v>
      </c>
      <c r="B5171">
        <f t="shared" si="557"/>
        <v>102</v>
      </c>
      <c r="C5171" s="10" t="str">
        <f>IF(B5171=B5170," ",(LOOKUP(B5171,'Co List'!$A$3:$A$362,'Co List'!$B$3:$B$362)))</f>
        <v xml:space="preserve"> </v>
      </c>
      <c r="D5171" s="8" t="s">
        <v>380</v>
      </c>
      <c r="E5171">
        <v>7190.9746961082828</v>
      </c>
      <c r="F5171">
        <v>7185.4229388865479</v>
      </c>
      <c r="G5171">
        <v>6490.4167684048562</v>
      </c>
      <c r="H5171">
        <v>4446.0933369598079</v>
      </c>
    </row>
    <row r="5172" spans="1:8" ht="15" x14ac:dyDescent="0.25">
      <c r="A5172">
        <f t="shared" si="556"/>
        <v>4303</v>
      </c>
      <c r="B5172">
        <f t="shared" si="557"/>
        <v>102</v>
      </c>
      <c r="C5172" s="10" t="str">
        <f>IF(B5172=B5171," ",(LOOKUP(B5172,'Co List'!$A$3:$A$362,'Co List'!$B$3:$B$362)))</f>
        <v xml:space="preserve"> </v>
      </c>
      <c r="D5172" s="8" t="s">
        <v>381</v>
      </c>
      <c r="E5172">
        <v>22339.581941367178</v>
      </c>
      <c r="F5172">
        <v>26832.013143989509</v>
      </c>
      <c r="G5172">
        <v>34374.892215667249</v>
      </c>
      <c r="H5172">
        <v>35790.458092577588</v>
      </c>
    </row>
    <row r="5173" spans="1:8" ht="15" x14ac:dyDescent="0.25">
      <c r="A5173">
        <f t="shared" si="556"/>
        <v>4304</v>
      </c>
      <c r="B5173">
        <f t="shared" si="557"/>
        <v>102</v>
      </c>
      <c r="C5173" s="10" t="str">
        <f>IF(B5173=B5172," ",(LOOKUP(B5173,'Co List'!$A$3:$A$362,'Co List'!$B$3:$B$362)))</f>
        <v xml:space="preserve"> </v>
      </c>
      <c r="D5173" s="8" t="s">
        <v>382</v>
      </c>
      <c r="E5173">
        <v>22339.581941367178</v>
      </c>
      <c r="F5173">
        <v>26832.013143989509</v>
      </c>
      <c r="G5173">
        <v>34374.892215667249</v>
      </c>
      <c r="H5173">
        <v>35790.458092577588</v>
      </c>
    </row>
    <row r="5174" spans="1:8" ht="15" x14ac:dyDescent="0.25">
      <c r="A5174">
        <f t="shared" si="556"/>
        <v>4305</v>
      </c>
      <c r="B5174">
        <f t="shared" si="557"/>
        <v>102</v>
      </c>
      <c r="C5174" s="10" t="str">
        <f>IF(B5174=B5173," ",(LOOKUP(B5174,'Co List'!$A$3:$A$362,'Co List'!$B$3:$B$362)))</f>
        <v xml:space="preserve"> </v>
      </c>
      <c r="D5174" s="8" t="s">
        <v>383</v>
      </c>
      <c r="E5174">
        <v>0</v>
      </c>
      <c r="F5174">
        <v>0</v>
      </c>
      <c r="G5174">
        <v>0</v>
      </c>
      <c r="H5174">
        <v>0</v>
      </c>
    </row>
    <row r="5175" spans="1:8" x14ac:dyDescent="0.2">
      <c r="A5175">
        <f t="shared" si="556"/>
        <v>4306</v>
      </c>
      <c r="B5175">
        <f t="shared" si="557"/>
        <v>102</v>
      </c>
      <c r="C5175" s="10" t="str">
        <f>IF(B5175=B5174," ",(LOOKUP(B5175,'Co List'!$A$3:$A$362,'Co List'!$B$3:$B$362)))</f>
        <v xml:space="preserve"> </v>
      </c>
      <c r="D5175" s="6" t="s">
        <v>384</v>
      </c>
      <c r="E5175">
        <v>0</v>
      </c>
      <c r="F5175">
        <v>0</v>
      </c>
      <c r="G5175">
        <v>0</v>
      </c>
      <c r="H5175">
        <v>0</v>
      </c>
    </row>
    <row r="5176" spans="1:8" x14ac:dyDescent="0.2">
      <c r="A5176">
        <f t="shared" si="556"/>
        <v>4307</v>
      </c>
      <c r="B5176">
        <f t="shared" si="557"/>
        <v>102</v>
      </c>
      <c r="C5176" s="10" t="str">
        <f>IF(B5176=B5175," ",(LOOKUP(B5176,'Co List'!$A$3:$A$362,'Co List'!$B$3:$B$362)))</f>
        <v xml:space="preserve"> </v>
      </c>
      <c r="D5176" s="6" t="s">
        <v>385</v>
      </c>
      <c r="E5176">
        <v>5513.5229309999995</v>
      </c>
      <c r="F5176">
        <v>6622.2778986000003</v>
      </c>
      <c r="G5176">
        <v>8483.8989815999994</v>
      </c>
      <c r="H5176">
        <v>8833.2678705599992</v>
      </c>
    </row>
    <row r="5177" spans="1:8" x14ac:dyDescent="0.2">
      <c r="A5177">
        <f t="shared" si="556"/>
        <v>4308</v>
      </c>
      <c r="B5177">
        <f t="shared" si="557"/>
        <v>102</v>
      </c>
      <c r="C5177" s="10" t="str">
        <f>IF(B5177=B5176," ",(LOOKUP(B5177,'Co List'!$A$3:$A$362,'Co List'!$B$3:$B$362)))</f>
        <v xml:space="preserve"> </v>
      </c>
      <c r="D5177" s="6" t="s">
        <v>386</v>
      </c>
      <c r="E5177">
        <v>5513.5229309999995</v>
      </c>
      <c r="F5177">
        <v>6622.2778986000003</v>
      </c>
      <c r="G5177">
        <v>8483.8989815999994</v>
      </c>
      <c r="H5177">
        <v>8833.2678705599992</v>
      </c>
    </row>
    <row r="5178" spans="1:8" x14ac:dyDescent="0.2">
      <c r="A5178">
        <f t="shared" si="556"/>
        <v>4309</v>
      </c>
      <c r="B5178">
        <f t="shared" si="557"/>
        <v>102</v>
      </c>
      <c r="C5178" s="10" t="str">
        <f>IF(B5178=B5177," ",(LOOKUP(B5178,'Co List'!$A$3:$A$362,'Co List'!$B$3:$B$362)))</f>
        <v xml:space="preserve"> </v>
      </c>
      <c r="D5178" s="6" t="s">
        <v>387</v>
      </c>
      <c r="E5178">
        <v>0</v>
      </c>
      <c r="F5178">
        <v>0</v>
      </c>
      <c r="G5178">
        <v>0</v>
      </c>
      <c r="H5178">
        <v>0</v>
      </c>
    </row>
    <row r="5179" spans="1:8" x14ac:dyDescent="0.2">
      <c r="A5179">
        <f t="shared" si="556"/>
        <v>4310</v>
      </c>
      <c r="B5179">
        <f t="shared" si="557"/>
        <v>102</v>
      </c>
      <c r="C5179" s="10" t="str">
        <f>IF(B5179=B5178," ",(LOOKUP(B5179,'Co List'!$A$3:$A$362,'Co List'!$B$3:$B$362)))</f>
        <v xml:space="preserve"> </v>
      </c>
      <c r="D5179" s="6" t="s">
        <v>388</v>
      </c>
      <c r="E5179">
        <v>0</v>
      </c>
      <c r="F5179">
        <v>0</v>
      </c>
      <c r="G5179">
        <v>0</v>
      </c>
      <c r="H5179">
        <v>0</v>
      </c>
    </row>
    <row r="5180" spans="1:8" x14ac:dyDescent="0.2">
      <c r="A5180">
        <f t="shared" si="556"/>
        <v>4311</v>
      </c>
      <c r="B5180">
        <f t="shared" si="557"/>
        <v>102</v>
      </c>
      <c r="C5180" s="10" t="str">
        <f>IF(B5180=B5179," ",(LOOKUP(B5180,'Co List'!$A$3:$A$362,'Co List'!$B$3:$B$362)))</f>
        <v xml:space="preserve"> </v>
      </c>
      <c r="D5180" s="6" t="s">
        <v>389</v>
      </c>
      <c r="E5180">
        <v>0</v>
      </c>
      <c r="F5180">
        <v>0</v>
      </c>
      <c r="G5180">
        <v>0</v>
      </c>
      <c r="H5180">
        <v>0</v>
      </c>
    </row>
    <row r="5181" spans="1:8" x14ac:dyDescent="0.2">
      <c r="A5181">
        <f t="shared" si="556"/>
        <v>4312</v>
      </c>
      <c r="B5181">
        <f t="shared" si="557"/>
        <v>102</v>
      </c>
      <c r="C5181" s="10" t="str">
        <f>IF(B5181=B5180," ",(LOOKUP(B5181,'Co List'!$A$3:$A$362,'Co List'!$B$3:$B$362)))</f>
        <v xml:space="preserve"> </v>
      </c>
      <c r="D5181" s="6" t="s">
        <v>390</v>
      </c>
      <c r="E5181">
        <v>0</v>
      </c>
      <c r="F5181">
        <v>0</v>
      </c>
      <c r="G5181">
        <v>0</v>
      </c>
      <c r="H5181">
        <v>0</v>
      </c>
    </row>
    <row r="5182" spans="1:8" x14ac:dyDescent="0.2">
      <c r="A5182">
        <f t="shared" si="556"/>
        <v>4313</v>
      </c>
      <c r="B5182">
        <f t="shared" si="557"/>
        <v>102</v>
      </c>
      <c r="C5182" s="10" t="str">
        <f>IF(B5182=B5181," ",(LOOKUP(B5182,'Co List'!$A$3:$A$362,'Co List'!$B$3:$B$362)))</f>
        <v xml:space="preserve"> </v>
      </c>
      <c r="D5182" s="6" t="s">
        <v>391</v>
      </c>
      <c r="E5182">
        <v>0</v>
      </c>
      <c r="F5182">
        <v>0</v>
      </c>
      <c r="G5182">
        <v>0</v>
      </c>
      <c r="H5182">
        <v>0</v>
      </c>
    </row>
    <row r="5183" spans="1:8" x14ac:dyDescent="0.2">
      <c r="A5183">
        <f t="shared" si="556"/>
        <v>4314</v>
      </c>
      <c r="B5183">
        <f t="shared" si="557"/>
        <v>102</v>
      </c>
      <c r="C5183" s="10" t="str">
        <f>IF(B5183=B5182," ",(LOOKUP(B5183,'Co List'!$A$3:$A$362,'Co List'!$B$3:$B$362)))</f>
        <v xml:space="preserve"> </v>
      </c>
      <c r="D5183" s="6" t="s">
        <v>392</v>
      </c>
      <c r="E5183">
        <v>0</v>
      </c>
      <c r="F5183">
        <v>0</v>
      </c>
      <c r="G5183">
        <v>0</v>
      </c>
      <c r="H5183">
        <v>0</v>
      </c>
    </row>
    <row r="5184" spans="1:8" x14ac:dyDescent="0.2">
      <c r="A5184">
        <f t="shared" si="556"/>
        <v>4315</v>
      </c>
      <c r="B5184">
        <f t="shared" si="557"/>
        <v>102</v>
      </c>
      <c r="C5184" s="10" t="str">
        <f>IF(B5184=B5183," ",(LOOKUP(B5184,'Co List'!$A$3:$A$362,'Co List'!$B$3:$B$362)))</f>
        <v xml:space="preserve"> </v>
      </c>
      <c r="D5184" s="6" t="s">
        <v>393</v>
      </c>
      <c r="E5184">
        <v>0</v>
      </c>
      <c r="F5184">
        <v>0</v>
      </c>
      <c r="G5184">
        <v>0</v>
      </c>
      <c r="H5184">
        <v>0</v>
      </c>
    </row>
    <row r="5185" spans="1:8" ht="15" x14ac:dyDescent="0.25">
      <c r="A5185">
        <f t="shared" si="556"/>
        <v>4316</v>
      </c>
      <c r="B5185">
        <f t="shared" si="557"/>
        <v>102</v>
      </c>
      <c r="C5185" s="10" t="str">
        <f>IF(B5185=B5184," ",(LOOKUP(B5185,'Co List'!$A$3:$A$362,'Co List'!$B$3:$B$362)))</f>
        <v xml:space="preserve"> </v>
      </c>
      <c r="D5185" s="8" t="s">
        <v>394</v>
      </c>
      <c r="E5185">
        <v>0</v>
      </c>
      <c r="F5185">
        <v>0</v>
      </c>
      <c r="G5185">
        <v>0</v>
      </c>
      <c r="H5185">
        <v>0</v>
      </c>
    </row>
    <row r="5186" spans="1:8" ht="15" x14ac:dyDescent="0.25">
      <c r="A5186">
        <f t="shared" si="556"/>
        <v>4317</v>
      </c>
      <c r="B5186">
        <f t="shared" si="557"/>
        <v>102</v>
      </c>
      <c r="C5186" s="10" t="str">
        <f>IF(B5186=B5185," ",(LOOKUP(B5186,'Co List'!$A$3:$A$362,'Co List'!$B$3:$B$362)))</f>
        <v xml:space="preserve"> </v>
      </c>
      <c r="D5186" s="8" t="s">
        <v>395</v>
      </c>
      <c r="E5186">
        <v>3.8892034999999998</v>
      </c>
      <c r="F5186">
        <v>4.9397108799999998</v>
      </c>
      <c r="G5186">
        <v>6.3565216799999993</v>
      </c>
      <c r="H5186">
        <v>6.7415338559999984</v>
      </c>
    </row>
    <row r="5187" spans="1:8" ht="15" x14ac:dyDescent="0.25">
      <c r="A5187">
        <f t="shared" si="556"/>
        <v>4318</v>
      </c>
      <c r="B5187">
        <f t="shared" si="557"/>
        <v>102</v>
      </c>
      <c r="C5187" s="10" t="str">
        <f>IF(B5187=B5186," ",(LOOKUP(B5187,'Co List'!$A$3:$A$362,'Co List'!$B$3:$B$362)))</f>
        <v xml:space="preserve"> </v>
      </c>
      <c r="D5187" s="8" t="s">
        <v>396</v>
      </c>
      <c r="E5187">
        <v>20058.758000000002</v>
      </c>
      <c r="F5187">
        <v>21096.560000000001</v>
      </c>
      <c r="G5187">
        <v>24005.53</v>
      </c>
      <c r="H5187">
        <v>25350.723000000002</v>
      </c>
    </row>
    <row r="5188" spans="1:8" x14ac:dyDescent="0.2">
      <c r="A5188">
        <f t="shared" si="556"/>
        <v>4319</v>
      </c>
      <c r="B5188">
        <f t="shared" si="557"/>
        <v>102</v>
      </c>
      <c r="C5188" s="10" t="str">
        <f>IF(B5188=B5187," ",(LOOKUP(B5188,'Co List'!$A$3:$A$362,'Co List'!$B$3:$B$362)))</f>
        <v xml:space="preserve"> </v>
      </c>
      <c r="D5188" s="6" t="s">
        <v>397</v>
      </c>
      <c r="E5188">
        <v>5997.7030000000004</v>
      </c>
      <c r="F5188">
        <v>7460.4629999999997</v>
      </c>
      <c r="G5188">
        <v>11242.313</v>
      </c>
      <c r="H5188">
        <v>17535.559000000001</v>
      </c>
    </row>
    <row r="5189" spans="1:8" x14ac:dyDescent="0.2">
      <c r="A5189">
        <f t="shared" ref="A5189:A5252" si="562">IF(A5188&gt;0,A5188+1,(IF($C$1=C5189,1,0)))</f>
        <v>4320</v>
      </c>
      <c r="B5189">
        <f t="shared" ref="B5189:B5252" si="563">IF(D5189=$D$3,B5188+1,B5188)</f>
        <v>102</v>
      </c>
      <c r="C5189" s="10" t="str">
        <f>IF(B5189=B5188," ",(LOOKUP(B5189,'Co List'!$A$3:$A$362,'Co List'!$B$3:$B$362)))</f>
        <v xml:space="preserve"> </v>
      </c>
      <c r="D5189" s="6" t="s">
        <v>398</v>
      </c>
      <c r="E5189">
        <v>250.99299999999999</v>
      </c>
      <c r="F5189">
        <v>140.816</v>
      </c>
      <c r="G5189">
        <v>126.867</v>
      </c>
      <c r="H5189">
        <v>99.849000000000004</v>
      </c>
    </row>
    <row r="5190" spans="1:8" x14ac:dyDescent="0.2">
      <c r="A5190">
        <f t="shared" si="562"/>
        <v>4321</v>
      </c>
      <c r="B5190">
        <f t="shared" si="563"/>
        <v>102</v>
      </c>
      <c r="C5190" s="10" t="str">
        <f>IF(B5190=B5189," ",(LOOKUP(B5190,'Co List'!$A$3:$A$362,'Co List'!$B$3:$B$362)))</f>
        <v xml:space="preserve"> </v>
      </c>
      <c r="D5190" s="6" t="s">
        <v>399</v>
      </c>
      <c r="E5190">
        <v>13810.062</v>
      </c>
      <c r="F5190">
        <v>13495.281000000001</v>
      </c>
      <c r="G5190">
        <v>12636.35</v>
      </c>
      <c r="H5190">
        <v>7715.3149999999996</v>
      </c>
    </row>
    <row r="5191" spans="1:8" x14ac:dyDescent="0.2">
      <c r="A5191">
        <f t="shared" si="562"/>
        <v>4322</v>
      </c>
      <c r="B5191">
        <f t="shared" si="563"/>
        <v>102</v>
      </c>
      <c r="C5191" s="10" t="str">
        <f>IF(B5191=B5190," ",(LOOKUP(B5191,'Co List'!$A$3:$A$362,'Co List'!$B$3:$B$362)))</f>
        <v xml:space="preserve"> </v>
      </c>
      <c r="D5191" s="6" t="s">
        <v>400</v>
      </c>
      <c r="E5191">
        <v>0</v>
      </c>
      <c r="F5191">
        <v>0</v>
      </c>
      <c r="G5191">
        <v>0</v>
      </c>
      <c r="H5191">
        <v>0</v>
      </c>
    </row>
    <row r="5192" spans="1:8" x14ac:dyDescent="0.2">
      <c r="A5192">
        <f t="shared" si="562"/>
        <v>4323</v>
      </c>
      <c r="B5192">
        <f t="shared" si="563"/>
        <v>102</v>
      </c>
      <c r="C5192" s="10" t="str">
        <f>IF(B5192=B5191," ",(LOOKUP(B5192,'Co List'!$A$3:$A$362,'Co List'!$B$3:$B$362)))</f>
        <v xml:space="preserve"> </v>
      </c>
      <c r="D5192" s="6" t="s">
        <v>401</v>
      </c>
      <c r="E5192">
        <v>2.8009273009999998</v>
      </c>
      <c r="F5192">
        <v>3.3721292759999999</v>
      </c>
      <c r="G5192">
        <v>6.4755722879999995</v>
      </c>
      <c r="H5192">
        <v>10.696690989999999</v>
      </c>
    </row>
    <row r="5193" spans="1:8" x14ac:dyDescent="0.2">
      <c r="A5193">
        <f t="shared" si="562"/>
        <v>4324</v>
      </c>
      <c r="B5193">
        <f t="shared" si="563"/>
        <v>102</v>
      </c>
      <c r="C5193" s="10" t="str">
        <f>IF(B5193=B5192," ",(LOOKUP(B5193,'Co List'!$A$3:$A$362,'Co List'!$B$3:$B$362)))</f>
        <v xml:space="preserve"> </v>
      </c>
      <c r="D5193" s="6" t="s">
        <v>402</v>
      </c>
      <c r="E5193">
        <v>0.27006846800000001</v>
      </c>
      <c r="F5193">
        <v>0.18165264</v>
      </c>
      <c r="G5193">
        <v>0.17342718899999998</v>
      </c>
      <c r="H5193">
        <v>0.15396715800000002</v>
      </c>
    </row>
    <row r="5194" spans="1:8" x14ac:dyDescent="0.2">
      <c r="A5194">
        <f t="shared" si="562"/>
        <v>4325</v>
      </c>
      <c r="B5194">
        <f t="shared" si="563"/>
        <v>102</v>
      </c>
      <c r="C5194" s="10" t="str">
        <f>IF(B5194=B5193," ",(LOOKUP(B5194,'Co List'!$A$3:$A$362,'Co List'!$B$3:$B$362)))</f>
        <v xml:space="preserve"> </v>
      </c>
      <c r="D5194" s="6" t="s">
        <v>403</v>
      </c>
      <c r="E5194">
        <v>6.0073769699999993</v>
      </c>
      <c r="F5194">
        <v>7.0040508389999996</v>
      </c>
      <c r="G5194">
        <v>7.7081734999999982</v>
      </c>
      <c r="H5194">
        <v>6.9129222400000021</v>
      </c>
    </row>
    <row r="5195" spans="1:8" x14ac:dyDescent="0.2">
      <c r="A5195">
        <f t="shared" si="562"/>
        <v>4326</v>
      </c>
      <c r="B5195">
        <f t="shared" si="563"/>
        <v>102</v>
      </c>
      <c r="C5195" s="10" t="str">
        <f>IF(B5195=B5194," ",(LOOKUP(B5195,'Co List'!$A$3:$A$362,'Co List'!$B$3:$B$362)))</f>
        <v xml:space="preserve"> </v>
      </c>
      <c r="D5195" s="6" t="s">
        <v>404</v>
      </c>
      <c r="E5195" s="11">
        <v>9.0783727389999989</v>
      </c>
      <c r="F5195" s="11">
        <v>10.557832755</v>
      </c>
      <c r="G5195" s="11">
        <v>14.357172976999998</v>
      </c>
      <c r="H5195" s="11">
        <v>17.763580388000001</v>
      </c>
    </row>
    <row r="5196" spans="1:8" x14ac:dyDescent="0.2">
      <c r="A5196">
        <f t="shared" si="562"/>
        <v>4327</v>
      </c>
      <c r="B5196">
        <f t="shared" si="563"/>
        <v>102</v>
      </c>
      <c r="C5196" s="10" t="str">
        <f>IF(B5196=B5195," ",(LOOKUP(B5196,'Co List'!$A$3:$A$362,'Co List'!$B$3:$B$362)))</f>
        <v xml:space="preserve"> </v>
      </c>
      <c r="D5196" s="6" t="s">
        <v>405</v>
      </c>
      <c r="E5196">
        <v>242.83</v>
      </c>
      <c r="F5196">
        <v>311.27999999999997</v>
      </c>
      <c r="G5196">
        <v>377.1</v>
      </c>
      <c r="H5196">
        <v>400.86</v>
      </c>
    </row>
    <row r="5197" spans="1:8" x14ac:dyDescent="0.2">
      <c r="A5197">
        <f t="shared" si="562"/>
        <v>4328</v>
      </c>
      <c r="B5197">
        <f t="shared" si="563"/>
        <v>102</v>
      </c>
      <c r="C5197" s="10" t="str">
        <f>IF(B5197=B5196," ",(LOOKUP(B5197,'Co List'!$A$3:$A$362,'Co List'!$B$3:$B$362)))</f>
        <v xml:space="preserve"> </v>
      </c>
      <c r="D5197" s="6" t="s">
        <v>406</v>
      </c>
      <c r="E5197">
        <v>24.37</v>
      </c>
      <c r="F5197">
        <v>31.28</v>
      </c>
      <c r="G5197">
        <v>46.4</v>
      </c>
      <c r="H5197">
        <v>51.46</v>
      </c>
    </row>
    <row r="5198" spans="1:8" x14ac:dyDescent="0.2">
      <c r="A5198">
        <f t="shared" si="562"/>
        <v>4329</v>
      </c>
      <c r="B5198">
        <f t="shared" si="563"/>
        <v>102</v>
      </c>
      <c r="C5198" s="10" t="str">
        <f>IF(B5198=B5197," ",(LOOKUP(B5198,'Co List'!$A$3:$A$362,'Co List'!$B$3:$B$362)))</f>
        <v xml:space="preserve"> </v>
      </c>
      <c r="D5198" s="6" t="s">
        <v>407</v>
      </c>
      <c r="E5198" s="11">
        <v>-18.190000000000001</v>
      </c>
      <c r="F5198" s="11">
        <v>3.5495999999999999</v>
      </c>
      <c r="G5198" s="11">
        <v>0.05</v>
      </c>
      <c r="H5198" s="11">
        <v>0.6</v>
      </c>
    </row>
    <row r="5199" spans="1:8" x14ac:dyDescent="0.2">
      <c r="A5199">
        <f t="shared" si="562"/>
        <v>4330</v>
      </c>
      <c r="B5199">
        <f t="shared" si="563"/>
        <v>102</v>
      </c>
      <c r="C5199" s="10" t="str">
        <f>IF(B5199=B5198," ",(LOOKUP(B5199,'Co List'!$A$3:$A$362,'Co List'!$B$3:$B$362)))</f>
        <v xml:space="preserve"> </v>
      </c>
      <c r="D5199" s="6" t="s">
        <v>408</v>
      </c>
      <c r="E5199">
        <v>10.4</v>
      </c>
      <c r="F5199">
        <v>10.4</v>
      </c>
      <c r="G5199">
        <v>10.4</v>
      </c>
      <c r="H5199">
        <v>10.4</v>
      </c>
    </row>
    <row r="5200" spans="1:8" x14ac:dyDescent="0.2">
      <c r="A5200">
        <f t="shared" si="562"/>
        <v>4331</v>
      </c>
      <c r="B5200">
        <f t="shared" si="563"/>
        <v>102</v>
      </c>
      <c r="C5200" s="10" t="str">
        <f>IF(B5200=B5199," ",(LOOKUP(B5200,'Co List'!$A$3:$A$362,'Co List'!$B$3:$B$362)))</f>
        <v xml:space="preserve"> </v>
      </c>
      <c r="D5200" s="6" t="s">
        <v>409</v>
      </c>
      <c r="E5200">
        <v>15.53</v>
      </c>
      <c r="F5200">
        <v>18.628699999999998</v>
      </c>
      <c r="G5200">
        <v>24.96</v>
      </c>
      <c r="H5200">
        <v>26.4</v>
      </c>
    </row>
    <row r="5201" spans="1:16" x14ac:dyDescent="0.2">
      <c r="A5201">
        <f t="shared" si="562"/>
        <v>4332</v>
      </c>
      <c r="B5201">
        <f t="shared" si="563"/>
        <v>102</v>
      </c>
      <c r="C5201" s="10" t="str">
        <f>IF(B5201=B5200," ",(LOOKUP(B5201,'Co List'!$A$3:$A$362,'Co List'!$B$3:$B$362)))</f>
        <v xml:space="preserve"> </v>
      </c>
      <c r="D5201" s="6" t="s">
        <v>410</v>
      </c>
      <c r="E5201">
        <v>12.967576239</v>
      </c>
      <c r="F5201">
        <v>15.497543635</v>
      </c>
      <c r="G5201">
        <v>20.713694656999998</v>
      </c>
      <c r="H5201">
        <v>24.505114243999998</v>
      </c>
    </row>
    <row r="5202" spans="1:16" x14ac:dyDescent="0.2">
      <c r="A5202">
        <f t="shared" si="562"/>
        <v>4333</v>
      </c>
      <c r="B5202">
        <f t="shared" si="563"/>
        <v>102</v>
      </c>
      <c r="C5202" s="10" t="str">
        <f>IF(B5202=B5201," ",(LOOKUP(B5202,'Co List'!$A$3:$A$362,'Co List'!$B$3:$B$362)))</f>
        <v xml:space="preserve"> </v>
      </c>
      <c r="D5202" s="6" t="s">
        <v>411</v>
      </c>
      <c r="E5202">
        <v>12.967576239</v>
      </c>
      <c r="F5202">
        <v>15.497543635</v>
      </c>
      <c r="G5202">
        <v>20.713694656999998</v>
      </c>
      <c r="H5202">
        <v>24.505114243999998</v>
      </c>
    </row>
    <row r="5203" spans="1:16" x14ac:dyDescent="0.2">
      <c r="A5203">
        <f t="shared" si="562"/>
        <v>4334</v>
      </c>
      <c r="B5203">
        <f t="shared" si="563"/>
        <v>102</v>
      </c>
      <c r="C5203" s="10" t="str">
        <f>IF(B5203=B5202," ",(LOOKUP(B5203,'Co List'!$A$3:$A$362,'Co List'!$B$3:$B$362)))</f>
        <v xml:space="preserve"> </v>
      </c>
      <c r="D5203" s="6" t="s">
        <v>412</v>
      </c>
      <c r="E5203">
        <v>-2.5624237609999998</v>
      </c>
      <c r="F5203">
        <v>-3.1311563649999989</v>
      </c>
      <c r="G5203">
        <v>-4.2463053430000031</v>
      </c>
      <c r="H5203">
        <v>-1.8948857560000008</v>
      </c>
    </row>
    <row r="5204" spans="1:16" ht="13.5" thickBot="1" x14ac:dyDescent="0.25">
      <c r="A5204">
        <f t="shared" si="562"/>
        <v>4335</v>
      </c>
      <c r="B5204">
        <f t="shared" si="563"/>
        <v>102</v>
      </c>
      <c r="C5204" s="10" t="str">
        <f>IF(B5204=B5203," ",(LOOKUP(B5204,'Co List'!$A$3:$A$362,'Co List'!$B$3:$B$362)))</f>
        <v xml:space="preserve"> </v>
      </c>
      <c r="D5204" s="9" t="s">
        <v>413</v>
      </c>
      <c r="E5204">
        <v>12</v>
      </c>
      <c r="F5204">
        <v>12</v>
      </c>
      <c r="G5204">
        <v>12</v>
      </c>
      <c r="H5204">
        <v>12</v>
      </c>
    </row>
    <row r="5205" spans="1:16" ht="15" x14ac:dyDescent="0.25">
      <c r="A5205">
        <f t="shared" si="562"/>
        <v>4336</v>
      </c>
      <c r="B5205">
        <f t="shared" si="563"/>
        <v>103</v>
      </c>
      <c r="C5205" s="10" t="str">
        <f>IF(B5205=B5204," ",(LOOKUP(B5205,'Co List'!$A$3:$A$362,'Co List'!$B$3:$B$362)))</f>
        <v>DR. REDDY'S LABORATORY</v>
      </c>
      <c r="D5205" s="4" t="s">
        <v>362</v>
      </c>
      <c r="E5205">
        <v>79.741986214507335</v>
      </c>
      <c r="F5205">
        <v>80.576886525142271</v>
      </c>
      <c r="G5205">
        <v>80.086326856549732</v>
      </c>
      <c r="H5205">
        <v>78.83911357662339</v>
      </c>
      <c r="J5205">
        <f t="shared" ref="J5205" si="564">COUNTIF(E5247:H5247,0)</f>
        <v>0</v>
      </c>
      <c r="K5205">
        <f>SUM(E5205:H5205)/(4-J5205)</f>
        <v>79.811078293205682</v>
      </c>
      <c r="L5205">
        <f>SUM(E5215:H5215)/(4-J5205)</f>
        <v>312712.95966672059</v>
      </c>
      <c r="M5205">
        <f>E5215</f>
        <v>248512.30954464045</v>
      </c>
      <c r="N5205">
        <f t="shared" ref="N5205" si="565">F5215</f>
        <v>308174.43291406572</v>
      </c>
      <c r="O5205">
        <f t="shared" ref="O5205" si="566">G5215</f>
        <v>334128.93580987968</v>
      </c>
      <c r="P5205">
        <f t="shared" ref="P5205" si="567">H5215</f>
        <v>360036.16039829649</v>
      </c>
    </row>
    <row r="5206" spans="1:16" x14ac:dyDescent="0.2">
      <c r="A5206">
        <f t="shared" si="562"/>
        <v>4337</v>
      </c>
      <c r="B5206">
        <f t="shared" si="563"/>
        <v>103</v>
      </c>
      <c r="C5206" s="10" t="str">
        <f>IF(B5206=B5205," ",(LOOKUP(B5206,'Co List'!$A$3:$A$362,'Co List'!$B$3:$B$362)))</f>
        <v xml:space="preserve"> </v>
      </c>
      <c r="D5206" s="6" t="s">
        <v>364</v>
      </c>
      <c r="E5206">
        <v>3.9535340106411248</v>
      </c>
      <c r="F5206">
        <v>3.9329024826224233</v>
      </c>
      <c r="G5206">
        <v>3.9488308777694576</v>
      </c>
      <c r="H5206">
        <v>3.9233814960571443</v>
      </c>
    </row>
    <row r="5207" spans="1:16" x14ac:dyDescent="0.2">
      <c r="A5207">
        <f t="shared" si="562"/>
        <v>4338</v>
      </c>
      <c r="B5207">
        <f t="shared" si="563"/>
        <v>103</v>
      </c>
      <c r="C5207" s="10" t="str">
        <f>IF(B5207=B5206," ",(LOOKUP(B5207,'Co List'!$A$3:$A$362,'Co List'!$B$3:$B$362)))</f>
        <v xml:space="preserve"> </v>
      </c>
      <c r="D5207" s="6" t="s">
        <v>365</v>
      </c>
      <c r="E5207">
        <v>0.81354152293517956</v>
      </c>
      <c r="F5207">
        <v>0.79260854050493668</v>
      </c>
      <c r="G5207">
        <v>0.78460367902135608</v>
      </c>
      <c r="H5207">
        <v>0.78215071862374486</v>
      </c>
    </row>
    <row r="5208" spans="1:16" x14ac:dyDescent="0.2">
      <c r="A5208">
        <f t="shared" si="562"/>
        <v>4339</v>
      </c>
      <c r="B5208">
        <f t="shared" si="563"/>
        <v>103</v>
      </c>
      <c r="C5208" s="10" t="str">
        <f>IF(B5208=B5207," ",(LOOKUP(B5208,'Co List'!$A$3:$A$362,'Co List'!$B$3:$B$362)))</f>
        <v xml:space="preserve"> </v>
      </c>
      <c r="D5208" s="7" t="s">
        <v>366</v>
      </c>
      <c r="E5208">
        <v>5.6465953862589</v>
      </c>
      <c r="F5208">
        <v>5.8096791952882594</v>
      </c>
      <c r="G5208">
        <v>4.9576232741795581</v>
      </c>
      <c r="H5208">
        <v>4.2688660232190712</v>
      </c>
    </row>
    <row r="5209" spans="1:16" x14ac:dyDescent="0.2">
      <c r="A5209">
        <f t="shared" si="562"/>
        <v>4340</v>
      </c>
      <c r="B5209">
        <f t="shared" si="563"/>
        <v>103</v>
      </c>
      <c r="C5209" s="10" t="str">
        <f>IF(B5209=B5208," ",(LOOKUP(B5209,'Co List'!$A$3:$A$362,'Co List'!$B$3:$B$362)))</f>
        <v xml:space="preserve"> </v>
      </c>
      <c r="D5209" s="6" t="s">
        <v>367</v>
      </c>
      <c r="E5209">
        <v>29371.505678364312</v>
      </c>
      <c r="F5209">
        <v>34494.563791590073</v>
      </c>
      <c r="G5209">
        <v>36620.882925238897</v>
      </c>
      <c r="H5209">
        <v>28450.111449885142</v>
      </c>
    </row>
    <row r="5210" spans="1:16" x14ac:dyDescent="0.2">
      <c r="A5210">
        <f t="shared" si="562"/>
        <v>4341</v>
      </c>
      <c r="B5210">
        <f t="shared" si="563"/>
        <v>103</v>
      </c>
      <c r="C5210" s="10" t="str">
        <f>IF(B5210=B5209," ",(LOOKUP(B5210,'Co List'!$A$3:$A$362,'Co List'!$B$3:$B$362)))</f>
        <v xml:space="preserve"> </v>
      </c>
      <c r="D5210" s="6" t="s">
        <v>368</v>
      </c>
      <c r="E5210">
        <v>0.29444586438938442</v>
      </c>
      <c r="F5210">
        <v>0.36427237933104695</v>
      </c>
      <c r="G5210">
        <v>0.39495146076817927</v>
      </c>
      <c r="H5210">
        <v>0.42407086030423613</v>
      </c>
    </row>
    <row r="5211" spans="1:16" x14ac:dyDescent="0.2">
      <c r="A5211">
        <f t="shared" si="562"/>
        <v>4342</v>
      </c>
      <c r="B5211">
        <f t="shared" si="563"/>
        <v>103</v>
      </c>
      <c r="C5211" s="10" t="str">
        <f>IF(B5211=B5210," ",(LOOKUP(B5211,'Co List'!$A$3:$A$362,'Co List'!$B$3:$B$362)))</f>
        <v xml:space="preserve"> </v>
      </c>
      <c r="D5211" s="6" t="s">
        <v>369</v>
      </c>
      <c r="E5211">
        <v>18.850967878680152</v>
      </c>
      <c r="F5211">
        <v>23.613089641718314</v>
      </c>
      <c r="G5211">
        <v>20.575708837359425</v>
      </c>
      <c r="H5211">
        <v>16.923764237956966</v>
      </c>
    </row>
    <row r="5212" spans="1:16" x14ac:dyDescent="0.2">
      <c r="A5212">
        <f t="shared" si="562"/>
        <v>4343</v>
      </c>
      <c r="B5212">
        <f t="shared" si="563"/>
        <v>103</v>
      </c>
      <c r="C5212" s="10" t="str">
        <f>IF(B5212=B5211," ",(LOOKUP(B5212,'Co List'!$A$3:$A$362,'Co List'!$B$3:$B$362)))</f>
        <v xml:space="preserve"> </v>
      </c>
      <c r="D5212" s="6" t="s">
        <v>370</v>
      </c>
      <c r="E5212">
        <v>0</v>
      </c>
      <c r="F5212">
        <v>0</v>
      </c>
      <c r="G5212">
        <v>0</v>
      </c>
      <c r="H5212">
        <v>0</v>
      </c>
    </row>
    <row r="5213" spans="1:16" x14ac:dyDescent="0.2">
      <c r="A5213">
        <f t="shared" si="562"/>
        <v>4344</v>
      </c>
      <c r="B5213">
        <f t="shared" si="563"/>
        <v>103</v>
      </c>
      <c r="C5213" s="10" t="str">
        <f>IF(B5213=B5212," ",(LOOKUP(B5213,'Co List'!$A$3:$A$362,'Co List'!$B$3:$B$362)))</f>
        <v xml:space="preserve"> </v>
      </c>
      <c r="D5213" s="6" t="s">
        <v>371</v>
      </c>
      <c r="E5213">
        <v>60.384736274553426</v>
      </c>
      <c r="F5213">
        <v>56.212779707874603</v>
      </c>
      <c r="G5213">
        <v>57.544003573012105</v>
      </c>
      <c r="H5213">
        <v>57.266579581395213</v>
      </c>
    </row>
    <row r="5214" spans="1:16" x14ac:dyDescent="0.2">
      <c r="A5214">
        <f t="shared" si="562"/>
        <v>4345</v>
      </c>
      <c r="B5214">
        <f t="shared" si="563"/>
        <v>103</v>
      </c>
      <c r="C5214" s="10" t="str">
        <f>IF(B5214=B5213," ",(LOOKUP(B5214,'Co List'!$A$3:$A$362,'Co List'!$B$3:$B$362)))</f>
        <v xml:space="preserve"> </v>
      </c>
      <c r="D5214" s="6" t="s">
        <v>372</v>
      </c>
      <c r="E5214">
        <v>39.615263725446574</v>
      </c>
      <c r="F5214">
        <v>43.787220292125411</v>
      </c>
      <c r="G5214">
        <v>42.45599642698788</v>
      </c>
      <c r="H5214">
        <v>42.733420418604794</v>
      </c>
    </row>
    <row r="5215" spans="1:16" x14ac:dyDescent="0.2">
      <c r="A5215">
        <f t="shared" si="562"/>
        <v>4346</v>
      </c>
      <c r="B5215">
        <f t="shared" si="563"/>
        <v>103</v>
      </c>
      <c r="C5215" s="10" t="str">
        <f>IF(B5215=B5214," ",(LOOKUP(B5215,'Co List'!$A$3:$A$362,'Co List'!$B$3:$B$362)))</f>
        <v xml:space="preserve"> </v>
      </c>
      <c r="D5215" s="6" t="s">
        <v>373</v>
      </c>
      <c r="E5215">
        <v>248512.30954464045</v>
      </c>
      <c r="F5215">
        <v>308174.43291406572</v>
      </c>
      <c r="G5215">
        <v>334128.93580987968</v>
      </c>
      <c r="H5215">
        <v>360036.16039829649</v>
      </c>
    </row>
    <row r="5216" spans="1:16" x14ac:dyDescent="0.2">
      <c r="A5216">
        <f t="shared" si="562"/>
        <v>4347</v>
      </c>
      <c r="B5216">
        <f t="shared" si="563"/>
        <v>103</v>
      </c>
      <c r="C5216" s="10" t="str">
        <f>IF(B5216=B5215," ",(LOOKUP(B5216,'Co List'!$A$3:$A$362,'Co List'!$B$3:$B$362)))</f>
        <v xml:space="preserve"> </v>
      </c>
      <c r="D5216" s="6" t="s">
        <v>374</v>
      </c>
      <c r="E5216">
        <v>247724.96862500376</v>
      </c>
      <c r="F5216">
        <v>307137.46289447398</v>
      </c>
      <c r="G5216">
        <v>333011.08682833659</v>
      </c>
      <c r="H5216">
        <v>358765.14918721572</v>
      </c>
    </row>
    <row r="5217" spans="1:8" x14ac:dyDescent="0.2">
      <c r="A5217">
        <f t="shared" si="562"/>
        <v>4348</v>
      </c>
      <c r="B5217">
        <f t="shared" si="563"/>
        <v>103</v>
      </c>
      <c r="C5217" s="10" t="str">
        <f>IF(B5217=B5216," ",(LOOKUP(B5217,'Co List'!$A$3:$A$362,'Co List'!$B$3:$B$362)))</f>
        <v xml:space="preserve"> </v>
      </c>
      <c r="D5217" s="6" t="s">
        <v>375</v>
      </c>
      <c r="E5217">
        <v>316.22123037040143</v>
      </c>
      <c r="F5217">
        <v>413.63084323790628</v>
      </c>
      <c r="G5217">
        <v>447.09048846355131</v>
      </c>
      <c r="H5217">
        <v>525.86850840026841</v>
      </c>
    </row>
    <row r="5218" spans="1:8" x14ac:dyDescent="0.2">
      <c r="A5218">
        <f t="shared" si="562"/>
        <v>4349</v>
      </c>
      <c r="B5218">
        <f t="shared" si="563"/>
        <v>103</v>
      </c>
      <c r="C5218" s="10" t="str">
        <f>IF(B5218=B5217," ",(LOOKUP(B5218,'Co List'!$A$3:$A$362,'Co List'!$B$3:$B$362)))</f>
        <v xml:space="preserve"> </v>
      </c>
      <c r="D5218" s="6" t="s">
        <v>376</v>
      </c>
      <c r="E5218">
        <v>471.11968926629322</v>
      </c>
      <c r="F5218">
        <v>623.33917635389514</v>
      </c>
      <c r="G5218">
        <v>670.75849307954275</v>
      </c>
      <c r="H5218">
        <v>745.14270268049665</v>
      </c>
    </row>
    <row r="5219" spans="1:8" x14ac:dyDescent="0.2">
      <c r="A5219">
        <f t="shared" si="562"/>
        <v>4350</v>
      </c>
      <c r="B5219">
        <f t="shared" si="563"/>
        <v>103</v>
      </c>
      <c r="C5219" s="10" t="str">
        <f>IF(B5219=B5218," ",(LOOKUP(B5219,'Co List'!$A$3:$A$362,'Co List'!$B$3:$B$362)))</f>
        <v xml:space="preserve"> </v>
      </c>
      <c r="D5219" s="6" t="s">
        <v>377</v>
      </c>
      <c r="E5219">
        <v>150063.502728333</v>
      </c>
      <c r="F5219">
        <v>173233.41508997555</v>
      </c>
      <c r="G5219">
        <v>192271.16676090448</v>
      </c>
      <c r="H5219">
        <v>206180.39431629016</v>
      </c>
    </row>
    <row r="5220" spans="1:8" ht="15" x14ac:dyDescent="0.25">
      <c r="A5220">
        <f t="shared" si="562"/>
        <v>4351</v>
      </c>
      <c r="B5220">
        <f t="shared" si="563"/>
        <v>103</v>
      </c>
      <c r="C5220" s="10" t="str">
        <f>IF(B5220=B5219," ",(LOOKUP(B5220,'Co List'!$A$3:$A$362,'Co List'!$B$3:$B$362)))</f>
        <v xml:space="preserve"> </v>
      </c>
      <c r="D5220" s="8" t="s">
        <v>378</v>
      </c>
      <c r="E5220">
        <v>133113.60423</v>
      </c>
      <c r="F5220">
        <v>156606.19746999998</v>
      </c>
      <c r="G5220">
        <v>170592.69473999998</v>
      </c>
      <c r="H5220">
        <v>170992.34724</v>
      </c>
    </row>
    <row r="5221" spans="1:8" ht="15" x14ac:dyDescent="0.25">
      <c r="A5221">
        <f t="shared" si="562"/>
        <v>4352</v>
      </c>
      <c r="B5221">
        <f t="shared" si="563"/>
        <v>103</v>
      </c>
      <c r="C5221" s="10" t="str">
        <f>IF(B5221=B5220," ",(LOOKUP(B5221,'Co List'!$A$3:$A$362,'Co List'!$B$3:$B$362)))</f>
        <v xml:space="preserve"> </v>
      </c>
      <c r="D5221" s="8" t="s">
        <v>379</v>
      </c>
      <c r="E5221">
        <v>16949.898498332994</v>
      </c>
      <c r="F5221">
        <v>16627.217619975556</v>
      </c>
      <c r="G5221">
        <v>21678.472020904512</v>
      </c>
      <c r="H5221">
        <v>35188.047076290153</v>
      </c>
    </row>
    <row r="5222" spans="1:8" ht="15" x14ac:dyDescent="0.25">
      <c r="A5222">
        <f t="shared" si="562"/>
        <v>4353</v>
      </c>
      <c r="B5222">
        <f t="shared" si="563"/>
        <v>103</v>
      </c>
      <c r="C5222" s="10" t="str">
        <f>IF(B5222=B5221," ",(LOOKUP(B5222,'Co List'!$A$3:$A$362,'Co List'!$B$3:$B$362)))</f>
        <v xml:space="preserve"> </v>
      </c>
      <c r="D5222" s="8" t="s">
        <v>380</v>
      </c>
      <c r="E5222">
        <v>0</v>
      </c>
      <c r="F5222">
        <v>0</v>
      </c>
      <c r="G5222">
        <v>0</v>
      </c>
      <c r="H5222">
        <v>0</v>
      </c>
    </row>
    <row r="5223" spans="1:8" ht="15" x14ac:dyDescent="0.25">
      <c r="A5223">
        <f t="shared" si="562"/>
        <v>4354</v>
      </c>
      <c r="B5223">
        <f t="shared" si="563"/>
        <v>103</v>
      </c>
      <c r="C5223" s="10" t="str">
        <f>IF(B5223=B5222," ",(LOOKUP(B5223,'Co List'!$A$3:$A$362,'Co List'!$B$3:$B$362)))</f>
        <v xml:space="preserve"> </v>
      </c>
      <c r="D5223" s="8" t="s">
        <v>381</v>
      </c>
      <c r="E5223">
        <v>98448.806816307449</v>
      </c>
      <c r="F5223">
        <v>134941.0178240902</v>
      </c>
      <c r="G5223">
        <v>141857.76904897517</v>
      </c>
      <c r="H5223">
        <v>153855.76608200633</v>
      </c>
    </row>
    <row r="5224" spans="1:8" ht="15" x14ac:dyDescent="0.25">
      <c r="A5224">
        <f t="shared" si="562"/>
        <v>4355</v>
      </c>
      <c r="B5224">
        <f t="shared" si="563"/>
        <v>103</v>
      </c>
      <c r="C5224" s="10" t="str">
        <f>IF(B5224=B5223," ",(LOOKUP(B5224,'Co List'!$A$3:$A$362,'Co List'!$B$3:$B$362)))</f>
        <v xml:space="preserve"> </v>
      </c>
      <c r="D5224" s="8" t="s">
        <v>382</v>
      </c>
      <c r="E5224">
        <v>88410.665539145892</v>
      </c>
      <c r="F5224">
        <v>118205.31229183656</v>
      </c>
      <c r="G5224">
        <v>126683.04734353548</v>
      </c>
      <c r="H5224">
        <v>133195.93831980828</v>
      </c>
    </row>
    <row r="5225" spans="1:8" ht="15" x14ac:dyDescent="0.25">
      <c r="A5225">
        <f t="shared" si="562"/>
        <v>4356</v>
      </c>
      <c r="B5225">
        <f t="shared" si="563"/>
        <v>103</v>
      </c>
      <c r="C5225" s="10" t="str">
        <f>IF(B5225=B5224," ",(LOOKUP(B5225,'Co List'!$A$3:$A$362,'Co List'!$B$3:$B$362)))</f>
        <v xml:space="preserve"> </v>
      </c>
      <c r="D5225" s="8" t="s">
        <v>383</v>
      </c>
      <c r="E5225">
        <v>10038.141277161561</v>
      </c>
      <c r="F5225">
        <v>16735.705532253654</v>
      </c>
      <c r="G5225">
        <v>15174.721705439675</v>
      </c>
      <c r="H5225">
        <v>20659.827762198049</v>
      </c>
    </row>
    <row r="5226" spans="1:8" x14ac:dyDescent="0.2">
      <c r="A5226">
        <f t="shared" si="562"/>
        <v>4357</v>
      </c>
      <c r="B5226">
        <f t="shared" si="563"/>
        <v>103</v>
      </c>
      <c r="C5226" s="10" t="str">
        <f>IF(B5226=B5225," ",(LOOKUP(B5226,'Co List'!$A$3:$A$362,'Co List'!$B$3:$B$362)))</f>
        <v xml:space="preserve"> </v>
      </c>
      <c r="D5226" s="6" t="s">
        <v>384</v>
      </c>
      <c r="E5226">
        <v>0</v>
      </c>
      <c r="F5226">
        <v>0</v>
      </c>
      <c r="G5226">
        <v>0</v>
      </c>
      <c r="H5226">
        <v>0</v>
      </c>
    </row>
    <row r="5227" spans="1:8" x14ac:dyDescent="0.2">
      <c r="A5227">
        <f t="shared" si="562"/>
        <v>4358</v>
      </c>
      <c r="B5227">
        <f t="shared" si="563"/>
        <v>103</v>
      </c>
      <c r="C5227" s="10" t="str">
        <f>IF(B5227=B5226," ",(LOOKUP(B5227,'Co List'!$A$3:$A$362,'Co List'!$B$3:$B$362)))</f>
        <v xml:space="preserve"> </v>
      </c>
      <c r="D5227" s="6" t="s">
        <v>385</v>
      </c>
      <c r="E5227">
        <v>24901.469558963654</v>
      </c>
      <c r="F5227">
        <v>34310.796776764415</v>
      </c>
      <c r="G5227">
        <v>35923.992047262647</v>
      </c>
      <c r="H5227">
        <v>39215.091939600003</v>
      </c>
    </row>
    <row r="5228" spans="1:8" x14ac:dyDescent="0.2">
      <c r="A5228">
        <f t="shared" si="562"/>
        <v>4359</v>
      </c>
      <c r="B5228">
        <f t="shared" si="563"/>
        <v>103</v>
      </c>
      <c r="C5228" s="10" t="str">
        <f>IF(B5228=B5227," ",(LOOKUP(B5228,'Co List'!$A$3:$A$362,'Co List'!$B$3:$B$362)))</f>
        <v xml:space="preserve"> </v>
      </c>
      <c r="D5228" s="6" t="s">
        <v>386</v>
      </c>
      <c r="E5228">
        <v>21820.203846</v>
      </c>
      <c r="F5228">
        <v>29173.674852</v>
      </c>
      <c r="G5228">
        <v>31266.023166000003</v>
      </c>
      <c r="H5228">
        <v>32873.437926000006</v>
      </c>
    </row>
    <row r="5229" spans="1:8" x14ac:dyDescent="0.2">
      <c r="A5229">
        <f t="shared" si="562"/>
        <v>4360</v>
      </c>
      <c r="B5229">
        <f t="shared" si="563"/>
        <v>103</v>
      </c>
      <c r="C5229" s="10" t="str">
        <f>IF(B5229=B5228," ",(LOOKUP(B5229,'Co List'!$A$3:$A$362,'Co List'!$B$3:$B$362)))</f>
        <v xml:space="preserve"> </v>
      </c>
      <c r="D5229" s="6" t="s">
        <v>387</v>
      </c>
      <c r="E5229">
        <v>0</v>
      </c>
      <c r="F5229">
        <v>0</v>
      </c>
      <c r="G5229">
        <v>0</v>
      </c>
      <c r="H5229">
        <v>0</v>
      </c>
    </row>
    <row r="5230" spans="1:8" x14ac:dyDescent="0.2">
      <c r="A5230">
        <f t="shared" si="562"/>
        <v>4361</v>
      </c>
      <c r="B5230">
        <f t="shared" si="563"/>
        <v>103</v>
      </c>
      <c r="C5230" s="10" t="str">
        <f>IF(B5230=B5229," ",(LOOKUP(B5230,'Co List'!$A$3:$A$362,'Co List'!$B$3:$B$362)))</f>
        <v xml:space="preserve"> </v>
      </c>
      <c r="D5230" s="6" t="s">
        <v>388</v>
      </c>
      <c r="E5230">
        <v>0</v>
      </c>
      <c r="F5230">
        <v>0</v>
      </c>
      <c r="G5230">
        <v>0</v>
      </c>
      <c r="H5230">
        <v>0</v>
      </c>
    </row>
    <row r="5231" spans="1:8" x14ac:dyDescent="0.2">
      <c r="A5231">
        <f t="shared" si="562"/>
        <v>4362</v>
      </c>
      <c r="B5231">
        <f t="shared" si="563"/>
        <v>103</v>
      </c>
      <c r="C5231" s="10" t="str">
        <f>IF(B5231=B5230," ",(LOOKUP(B5231,'Co List'!$A$3:$A$362,'Co List'!$B$3:$B$362)))</f>
        <v xml:space="preserve"> </v>
      </c>
      <c r="D5231" s="6" t="s">
        <v>389</v>
      </c>
      <c r="E5231">
        <v>3081.2657129636527</v>
      </c>
      <c r="F5231">
        <v>5137.1219247644131</v>
      </c>
      <c r="G5231">
        <v>4657.9688812626437</v>
      </c>
      <c r="H5231">
        <v>6341.6540135999994</v>
      </c>
    </row>
    <row r="5232" spans="1:8" x14ac:dyDescent="0.2">
      <c r="A5232">
        <f t="shared" si="562"/>
        <v>4363</v>
      </c>
      <c r="B5232">
        <f t="shared" si="563"/>
        <v>103</v>
      </c>
      <c r="C5232" s="10" t="str">
        <f>IF(B5232=B5231," ",(LOOKUP(B5232,'Co List'!$A$3:$A$362,'Co List'!$B$3:$B$362)))</f>
        <v xml:space="preserve"> </v>
      </c>
      <c r="D5232" s="6" t="s">
        <v>390</v>
      </c>
      <c r="E5232">
        <v>0</v>
      </c>
      <c r="F5232">
        <v>0</v>
      </c>
      <c r="G5232">
        <v>0</v>
      </c>
      <c r="H5232">
        <v>0</v>
      </c>
    </row>
    <row r="5233" spans="1:8" x14ac:dyDescent="0.2">
      <c r="A5233">
        <f t="shared" si="562"/>
        <v>4364</v>
      </c>
      <c r="B5233">
        <f t="shared" si="563"/>
        <v>103</v>
      </c>
      <c r="C5233" s="10" t="str">
        <f>IF(B5233=B5232," ",(LOOKUP(B5233,'Co List'!$A$3:$A$362,'Co List'!$B$3:$B$362)))</f>
        <v xml:space="preserve"> </v>
      </c>
      <c r="D5233" s="6" t="s">
        <v>391</v>
      </c>
      <c r="E5233">
        <v>0</v>
      </c>
      <c r="F5233">
        <v>0</v>
      </c>
      <c r="G5233">
        <v>0</v>
      </c>
      <c r="H5233">
        <v>0</v>
      </c>
    </row>
    <row r="5234" spans="1:8" x14ac:dyDescent="0.2">
      <c r="A5234">
        <f t="shared" si="562"/>
        <v>4365</v>
      </c>
      <c r="B5234">
        <f t="shared" si="563"/>
        <v>103</v>
      </c>
      <c r="C5234" s="10" t="str">
        <f>IF(B5234=B5233," ",(LOOKUP(B5234,'Co List'!$A$3:$A$362,'Co List'!$B$3:$B$362)))</f>
        <v xml:space="preserve"> </v>
      </c>
      <c r="D5234" s="6" t="s">
        <v>392</v>
      </c>
      <c r="E5234">
        <v>0</v>
      </c>
      <c r="F5234">
        <v>0</v>
      </c>
      <c r="G5234">
        <v>0</v>
      </c>
      <c r="H5234">
        <v>0</v>
      </c>
    </row>
    <row r="5235" spans="1:8" x14ac:dyDescent="0.2">
      <c r="A5235">
        <f t="shared" si="562"/>
        <v>4366</v>
      </c>
      <c r="B5235">
        <f t="shared" si="563"/>
        <v>103</v>
      </c>
      <c r="C5235" s="10" t="str">
        <f>IF(B5235=B5234," ",(LOOKUP(B5235,'Co List'!$A$3:$A$362,'Co List'!$B$3:$B$362)))</f>
        <v xml:space="preserve"> </v>
      </c>
      <c r="D5235" s="6" t="s">
        <v>393</v>
      </c>
      <c r="E5235">
        <v>0</v>
      </c>
      <c r="F5235">
        <v>0</v>
      </c>
      <c r="G5235">
        <v>0</v>
      </c>
      <c r="H5235">
        <v>0</v>
      </c>
    </row>
    <row r="5236" spans="1:8" ht="15" x14ac:dyDescent="0.25">
      <c r="A5236">
        <f t="shared" si="562"/>
        <v>4367</v>
      </c>
      <c r="B5236">
        <f t="shared" si="563"/>
        <v>103</v>
      </c>
      <c r="C5236" s="10" t="str">
        <f>IF(B5236=B5235," ",(LOOKUP(B5236,'Co List'!$A$3:$A$362,'Co List'!$B$3:$B$362)))</f>
        <v xml:space="preserve"> </v>
      </c>
      <c r="D5236" s="8" t="s">
        <v>394</v>
      </c>
      <c r="E5236">
        <v>0</v>
      </c>
      <c r="F5236">
        <v>0</v>
      </c>
      <c r="G5236">
        <v>0</v>
      </c>
      <c r="H5236">
        <v>0</v>
      </c>
    </row>
    <row r="5237" spans="1:8" ht="15" x14ac:dyDescent="0.25">
      <c r="A5237">
        <f t="shared" si="562"/>
        <v>4368</v>
      </c>
      <c r="B5237">
        <f t="shared" si="563"/>
        <v>103</v>
      </c>
      <c r="C5237" s="10" t="str">
        <f>IF(B5237=B5236," ",(LOOKUP(B5237,'Co List'!$A$3:$A$362,'Co List'!$B$3:$B$362)))</f>
        <v xml:space="preserve"> </v>
      </c>
      <c r="D5237" s="8" t="s">
        <v>395</v>
      </c>
      <c r="E5237">
        <v>25.728203510999982</v>
      </c>
      <c r="F5237">
        <v>43.446095935999992</v>
      </c>
      <c r="G5237">
        <v>54.216346911999985</v>
      </c>
      <c r="H5237">
        <v>71.867498000000012</v>
      </c>
    </row>
    <row r="5238" spans="1:8" ht="15" x14ac:dyDescent="0.25">
      <c r="A5238">
        <f t="shared" si="562"/>
        <v>4369</v>
      </c>
      <c r="B5238">
        <f t="shared" si="563"/>
        <v>103</v>
      </c>
      <c r="C5238" s="10" t="str">
        <f>IF(B5238=B5237," ",(LOOKUP(B5238,'Co List'!$A$3:$A$362,'Co List'!$B$3:$B$362)))</f>
        <v xml:space="preserve"> </v>
      </c>
      <c r="D5238" s="8" t="s">
        <v>396</v>
      </c>
      <c r="E5238">
        <v>184457.09099999999</v>
      </c>
      <c r="F5238">
        <v>218561.12599999999</v>
      </c>
      <c r="G5238">
        <v>245055.14300000001</v>
      </c>
      <c r="H5238">
        <v>263606.98700000002</v>
      </c>
    </row>
    <row r="5239" spans="1:8" x14ac:dyDescent="0.2">
      <c r="A5239">
        <f t="shared" si="562"/>
        <v>4370</v>
      </c>
      <c r="B5239">
        <f t="shared" si="563"/>
        <v>103</v>
      </c>
      <c r="C5239" s="10" t="str">
        <f>IF(B5239=B5238," ",(LOOKUP(B5239,'Co List'!$A$3:$A$362,'Co List'!$B$3:$B$362)))</f>
        <v xml:space="preserve"> </v>
      </c>
      <c r="D5239" s="6" t="s">
        <v>397</v>
      </c>
      <c r="E5239">
        <v>164337.783</v>
      </c>
      <c r="F5239">
        <v>198235.693</v>
      </c>
      <c r="G5239">
        <v>218708.58300000001</v>
      </c>
      <c r="H5239">
        <v>219220.95800000001</v>
      </c>
    </row>
    <row r="5240" spans="1:8" x14ac:dyDescent="0.2">
      <c r="A5240">
        <f t="shared" si="562"/>
        <v>4371</v>
      </c>
      <c r="B5240">
        <f t="shared" si="563"/>
        <v>103</v>
      </c>
      <c r="C5240" s="10" t="str">
        <f>IF(B5240=B5239," ",(LOOKUP(B5240,'Co List'!$A$3:$A$362,'Co List'!$B$3:$B$362)))</f>
        <v xml:space="preserve"> </v>
      </c>
      <c r="D5240" s="6" t="s">
        <v>398</v>
      </c>
      <c r="E5240">
        <v>20119.308000000001</v>
      </c>
      <c r="F5240">
        <v>20325.433000000001</v>
      </c>
      <c r="G5240">
        <v>26346.560000000001</v>
      </c>
      <c r="H5240">
        <v>44386.029000000002</v>
      </c>
    </row>
    <row r="5241" spans="1:8" x14ac:dyDescent="0.2">
      <c r="A5241">
        <f t="shared" si="562"/>
        <v>4372</v>
      </c>
      <c r="B5241">
        <f t="shared" si="563"/>
        <v>103</v>
      </c>
      <c r="C5241" s="10" t="str">
        <f>IF(B5241=B5240," ",(LOOKUP(B5241,'Co List'!$A$3:$A$362,'Co List'!$B$3:$B$362)))</f>
        <v xml:space="preserve"> </v>
      </c>
      <c r="D5241" s="6" t="s">
        <v>399</v>
      </c>
      <c r="E5241">
        <v>0</v>
      </c>
      <c r="F5241">
        <v>0</v>
      </c>
      <c r="G5241">
        <v>0</v>
      </c>
      <c r="H5241">
        <v>0</v>
      </c>
    </row>
    <row r="5242" spans="1:8" x14ac:dyDescent="0.2">
      <c r="A5242">
        <f t="shared" si="562"/>
        <v>4373</v>
      </c>
      <c r="B5242">
        <f t="shared" si="563"/>
        <v>103</v>
      </c>
      <c r="C5242" s="10" t="str">
        <f>IF(B5242=B5241," ",(LOOKUP(B5242,'Co List'!$A$3:$A$362,'Co List'!$B$3:$B$362)))</f>
        <v xml:space="preserve"> </v>
      </c>
      <c r="D5242" s="6" t="s">
        <v>400</v>
      </c>
      <c r="E5242">
        <v>0</v>
      </c>
      <c r="F5242">
        <v>0</v>
      </c>
      <c r="G5242">
        <v>0</v>
      </c>
      <c r="H5242">
        <v>0</v>
      </c>
    </row>
    <row r="5243" spans="1:8" x14ac:dyDescent="0.2">
      <c r="A5243">
        <f t="shared" si="562"/>
        <v>4374</v>
      </c>
      <c r="B5243">
        <f t="shared" si="563"/>
        <v>103</v>
      </c>
      <c r="C5243" s="10" t="str">
        <f>IF(B5243=B5242," ",(LOOKUP(B5243,'Co List'!$A$3:$A$362,'Co List'!$B$3:$B$362)))</f>
        <v xml:space="preserve"> </v>
      </c>
      <c r="D5243" s="6" t="s">
        <v>401</v>
      </c>
      <c r="E5243">
        <v>57.025210700999999</v>
      </c>
      <c r="F5243">
        <v>78.104863041999991</v>
      </c>
      <c r="G5243">
        <v>90.982770528000003</v>
      </c>
      <c r="H5243">
        <v>135.91699396000001</v>
      </c>
    </row>
    <row r="5244" spans="1:8" x14ac:dyDescent="0.2">
      <c r="A5244">
        <f t="shared" si="562"/>
        <v>4375</v>
      </c>
      <c r="B5244">
        <f t="shared" si="563"/>
        <v>103</v>
      </c>
      <c r="C5244" s="10" t="str">
        <f>IF(B5244=B5243," ",(LOOKUP(B5244,'Co List'!$A$3:$A$362,'Co List'!$B$3:$B$362)))</f>
        <v xml:space="preserve"> </v>
      </c>
      <c r="D5244" s="6" t="s">
        <v>402</v>
      </c>
      <c r="E5244">
        <v>21.346585787999999</v>
      </c>
      <c r="F5244">
        <v>23.049041022000001</v>
      </c>
      <c r="G5244">
        <v>32.300882560000005</v>
      </c>
      <c r="H5244">
        <v>60.187455323999998</v>
      </c>
    </row>
    <row r="5245" spans="1:8" x14ac:dyDescent="0.2">
      <c r="A5245">
        <f t="shared" si="562"/>
        <v>4376</v>
      </c>
      <c r="B5245">
        <f t="shared" si="563"/>
        <v>103</v>
      </c>
      <c r="C5245" s="10" t="str">
        <f>IF(B5245=B5244," ",(LOOKUP(B5245,'Co List'!$A$3:$A$362,'Co List'!$B$3:$B$362)))</f>
        <v xml:space="preserve"> </v>
      </c>
      <c r="D5245" s="6" t="s">
        <v>403</v>
      </c>
      <c r="E5245">
        <v>0</v>
      </c>
      <c r="F5245">
        <v>0</v>
      </c>
      <c r="G5245">
        <v>0</v>
      </c>
      <c r="H5245">
        <v>0</v>
      </c>
    </row>
    <row r="5246" spans="1:8" x14ac:dyDescent="0.2">
      <c r="A5246">
        <f t="shared" si="562"/>
        <v>4377</v>
      </c>
      <c r="B5246">
        <f t="shared" si="563"/>
        <v>103</v>
      </c>
      <c r="C5246" s="10" t="str">
        <f>IF(B5246=B5245," ",(LOOKUP(B5246,'Co List'!$A$3:$A$362,'Co List'!$B$3:$B$362)))</f>
        <v xml:space="preserve"> </v>
      </c>
      <c r="D5246" s="6" t="s">
        <v>404</v>
      </c>
      <c r="E5246" s="11">
        <v>78.371796489000005</v>
      </c>
      <c r="F5246" s="11">
        <v>101.153904064</v>
      </c>
      <c r="G5246" s="11">
        <v>123.28365308800001</v>
      </c>
      <c r="H5246" s="11">
        <v>196.10444928400003</v>
      </c>
    </row>
    <row r="5247" spans="1:8" x14ac:dyDescent="0.2">
      <c r="A5247">
        <f t="shared" si="562"/>
        <v>4378</v>
      </c>
      <c r="B5247">
        <f t="shared" si="563"/>
        <v>103</v>
      </c>
      <c r="C5247" s="10" t="str">
        <f>IF(B5247=B5246," ",(LOOKUP(B5247,'Co List'!$A$3:$A$362,'Co List'!$B$3:$B$362)))</f>
        <v xml:space="preserve"> </v>
      </c>
      <c r="D5247" s="6" t="s">
        <v>405</v>
      </c>
      <c r="E5247">
        <v>4401.1000000000004</v>
      </c>
      <c r="F5247">
        <v>5304.5</v>
      </c>
      <c r="G5247">
        <v>6739.7</v>
      </c>
      <c r="H5247">
        <v>8434</v>
      </c>
    </row>
    <row r="5248" spans="1:8" x14ac:dyDescent="0.2">
      <c r="A5248">
        <f t="shared" si="562"/>
        <v>4379</v>
      </c>
      <c r="B5248">
        <f t="shared" si="563"/>
        <v>103</v>
      </c>
      <c r="C5248" s="10" t="str">
        <f>IF(B5248=B5247," ",(LOOKUP(B5248,'Co List'!$A$3:$A$362,'Co List'!$B$3:$B$362)))</f>
        <v xml:space="preserve"> </v>
      </c>
      <c r="D5248" s="6" t="s">
        <v>406</v>
      </c>
      <c r="E5248">
        <v>1318.3</v>
      </c>
      <c r="F5248">
        <v>1305.0999999999999</v>
      </c>
      <c r="G5248">
        <v>1623.9</v>
      </c>
      <c r="H5248">
        <v>2127.4</v>
      </c>
    </row>
    <row r="5249" spans="1:16" x14ac:dyDescent="0.2">
      <c r="A5249">
        <f t="shared" si="562"/>
        <v>4380</v>
      </c>
      <c r="B5249">
        <f t="shared" si="563"/>
        <v>103</v>
      </c>
      <c r="C5249" s="10" t="str">
        <f>IF(B5249=B5248," ",(LOOKUP(B5249,'Co List'!$A$3:$A$362,'Co List'!$B$3:$B$362)))</f>
        <v xml:space="preserve"> </v>
      </c>
      <c r="D5249" s="6" t="s">
        <v>407</v>
      </c>
      <c r="E5249" s="11">
        <v>846.1</v>
      </c>
      <c r="F5249" s="11">
        <v>893.4</v>
      </c>
      <c r="G5249" s="11">
        <v>912.4</v>
      </c>
      <c r="H5249" s="11">
        <v>1265.5</v>
      </c>
    </row>
    <row r="5250" spans="1:16" x14ac:dyDescent="0.2">
      <c r="A5250">
        <f t="shared" si="562"/>
        <v>4381</v>
      </c>
      <c r="B5250">
        <f t="shared" si="563"/>
        <v>103</v>
      </c>
      <c r="C5250" s="10" t="str">
        <f>IF(B5250=B5249," ",(LOOKUP(B5250,'Co List'!$A$3:$A$362,'Co List'!$B$3:$B$362)))</f>
        <v xml:space="preserve"> </v>
      </c>
      <c r="D5250" s="6" t="s">
        <v>408</v>
      </c>
      <c r="E5250">
        <v>84.4</v>
      </c>
      <c r="F5250">
        <v>84.6</v>
      </c>
      <c r="G5250">
        <v>84.6</v>
      </c>
      <c r="H5250">
        <v>84.9</v>
      </c>
    </row>
    <row r="5251" spans="1:16" x14ac:dyDescent="0.2">
      <c r="A5251">
        <f t="shared" si="562"/>
        <v>4382</v>
      </c>
      <c r="B5251">
        <f t="shared" si="563"/>
        <v>103</v>
      </c>
      <c r="C5251" s="10" t="str">
        <f>IF(B5251=B5250," ",(LOOKUP(B5251,'Co List'!$A$3:$A$362,'Co List'!$B$3:$B$362)))</f>
        <v xml:space="preserve"> </v>
      </c>
      <c r="D5251" s="6" t="s">
        <v>409</v>
      </c>
      <c r="E5251">
        <v>104.1</v>
      </c>
      <c r="F5251">
        <v>144.6</v>
      </c>
      <c r="G5251">
        <v>177.5</v>
      </c>
      <c r="H5251">
        <v>282.60000000000002</v>
      </c>
    </row>
    <row r="5252" spans="1:16" x14ac:dyDescent="0.2">
      <c r="A5252">
        <f t="shared" si="562"/>
        <v>4383</v>
      </c>
      <c r="B5252">
        <f t="shared" si="563"/>
        <v>103</v>
      </c>
      <c r="C5252" s="10" t="str">
        <f>IF(B5252=B5251," ",(LOOKUP(B5252,'Co List'!$A$3:$A$362,'Co List'!$B$3:$B$362)))</f>
        <v xml:space="preserve"> </v>
      </c>
      <c r="D5252" s="6" t="s">
        <v>410</v>
      </c>
      <c r="E5252">
        <v>109.37587928900001</v>
      </c>
      <c r="F5252">
        <v>148.088238864</v>
      </c>
      <c r="G5252">
        <v>184.49721708800001</v>
      </c>
      <c r="H5252">
        <v>267.97194728400001</v>
      </c>
    </row>
    <row r="5253" spans="1:16" x14ac:dyDescent="0.2">
      <c r="A5253">
        <f t="shared" ref="A5253:A5316" si="568">IF(A5252&gt;0,A5252+1,(IF($C$1=C5253,1,0)))</f>
        <v>4384</v>
      </c>
      <c r="B5253">
        <f t="shared" ref="B5253:B5316" si="569">IF(D5253=$D$3,B5252+1,B5252)</f>
        <v>103</v>
      </c>
      <c r="C5253" s="10" t="str">
        <f>IF(B5253=B5252," ",(LOOKUP(B5253,'Co List'!$A$3:$A$362,'Co List'!$B$3:$B$362)))</f>
        <v xml:space="preserve"> </v>
      </c>
      <c r="D5253" s="6" t="s">
        <v>411</v>
      </c>
      <c r="E5253">
        <v>104.1</v>
      </c>
      <c r="F5253">
        <v>144.6</v>
      </c>
      <c r="G5253">
        <v>177.5</v>
      </c>
      <c r="H5253">
        <v>267.97194728400007</v>
      </c>
    </row>
    <row r="5254" spans="1:16" x14ac:dyDescent="0.2">
      <c r="A5254">
        <f t="shared" si="568"/>
        <v>4385</v>
      </c>
      <c r="B5254">
        <f t="shared" si="569"/>
        <v>103</v>
      </c>
      <c r="C5254" s="10" t="str">
        <f>IF(B5254=B5253," ",(LOOKUP(B5254,'Co List'!$A$3:$A$362,'Co List'!$B$3:$B$362)))</f>
        <v xml:space="preserve"> </v>
      </c>
      <c r="D5254" s="6" t="s">
        <v>412</v>
      </c>
      <c r="E5254">
        <v>0</v>
      </c>
      <c r="F5254">
        <v>0</v>
      </c>
      <c r="G5254">
        <v>0</v>
      </c>
      <c r="H5254">
        <v>-14.628052715999956</v>
      </c>
    </row>
    <row r="5255" spans="1:16" ht="13.5" thickBot="1" x14ac:dyDescent="0.25">
      <c r="A5255">
        <f t="shared" si="568"/>
        <v>4386</v>
      </c>
      <c r="B5255">
        <f t="shared" si="569"/>
        <v>103</v>
      </c>
      <c r="C5255" s="10" t="str">
        <f>IF(B5255=B5254," ",(LOOKUP(B5255,'Co List'!$A$3:$A$362,'Co List'!$B$3:$B$362)))</f>
        <v xml:space="preserve"> </v>
      </c>
      <c r="D5255" s="9" t="s">
        <v>413</v>
      </c>
      <c r="E5255">
        <v>12</v>
      </c>
      <c r="F5255">
        <v>12</v>
      </c>
      <c r="G5255">
        <v>12</v>
      </c>
      <c r="H5255">
        <v>12</v>
      </c>
    </row>
    <row r="5256" spans="1:16" ht="15" x14ac:dyDescent="0.25">
      <c r="A5256">
        <f t="shared" si="568"/>
        <v>4387</v>
      </c>
      <c r="B5256">
        <f t="shared" si="569"/>
        <v>104</v>
      </c>
      <c r="C5256" s="10" t="str">
        <f>IF(B5256=B5255," ",(LOOKUP(B5256,'Co List'!$A$3:$A$362,'Co List'!$B$3:$B$362)))</f>
        <v>DYNAMATIC TECHNOLOGIES</v>
      </c>
      <c r="D5256" s="4" t="s">
        <v>362</v>
      </c>
      <c r="E5256">
        <v>4.5113787878787859</v>
      </c>
      <c r="F5256">
        <v>5.3633969114184641</v>
      </c>
      <c r="G5256">
        <v>9.7479457738887287</v>
      </c>
      <c r="H5256">
        <v>19.985076889495666</v>
      </c>
      <c r="J5256">
        <f t="shared" ref="J5256" si="570">COUNTIF(E5298:H5298,0)</f>
        <v>0</v>
      </c>
      <c r="K5256">
        <f>SUM(E5256:H5256)/(4-J5256)</f>
        <v>9.9019495906704105</v>
      </c>
      <c r="L5256">
        <f>SUM(E5266:H5266)/(4-J5256)</f>
        <v>11697.308705056363</v>
      </c>
      <c r="M5256">
        <f>E5266</f>
        <v>8759.5522162874167</v>
      </c>
      <c r="N5256">
        <f t="shared" ref="N5256" si="571">F5266</f>
        <v>9823.6228707478476</v>
      </c>
      <c r="O5256">
        <f t="shared" ref="O5256" si="572">G5266</f>
        <v>10920.647986586318</v>
      </c>
      <c r="P5256">
        <f t="shared" ref="P5256" si="573">H5266</f>
        <v>17285.41174660387</v>
      </c>
    </row>
    <row r="5257" spans="1:16" x14ac:dyDescent="0.2">
      <c r="A5257">
        <f t="shared" si="568"/>
        <v>4388</v>
      </c>
      <c r="B5257">
        <f t="shared" si="569"/>
        <v>104</v>
      </c>
      <c r="C5257" s="10" t="str">
        <f>IF(B5257=B5256," ",(LOOKUP(B5257,'Co List'!$A$3:$A$362,'Co List'!$B$3:$B$362)))</f>
        <v xml:space="preserve"> </v>
      </c>
      <c r="D5257" s="6" t="s">
        <v>364</v>
      </c>
      <c r="E5257">
        <v>2.647751</v>
      </c>
      <c r="F5257">
        <v>2.647751</v>
      </c>
      <c r="G5257">
        <v>2.9869683403277407</v>
      </c>
      <c r="H5257">
        <v>2.647751</v>
      </c>
    </row>
    <row r="5258" spans="1:16" x14ac:dyDescent="0.2">
      <c r="A5258">
        <f t="shared" si="568"/>
        <v>4389</v>
      </c>
      <c r="B5258">
        <f t="shared" si="569"/>
        <v>104</v>
      </c>
      <c r="C5258" s="10" t="str">
        <f>IF(B5258=B5257," ",(LOOKUP(B5258,'Co List'!$A$3:$A$362,'Co List'!$B$3:$B$362)))</f>
        <v xml:space="preserve"> </v>
      </c>
      <c r="D5258" s="6" t="s">
        <v>365</v>
      </c>
      <c r="E5258">
        <v>0.30865621864778664</v>
      </c>
      <c r="F5258">
        <v>0.413291482727219</v>
      </c>
      <c r="G5258">
        <v>0.38206861041372081</v>
      </c>
      <c r="H5258">
        <v>0.60021928753135911</v>
      </c>
    </row>
    <row r="5259" spans="1:16" x14ac:dyDescent="0.2">
      <c r="A5259">
        <f t="shared" si="568"/>
        <v>4390</v>
      </c>
      <c r="B5259">
        <f t="shared" si="569"/>
        <v>104</v>
      </c>
      <c r="C5259" s="10" t="str">
        <f>IF(B5259=B5258," ",(LOOKUP(B5259,'Co List'!$A$3:$A$362,'Co List'!$B$3:$B$362)))</f>
        <v xml:space="preserve"> </v>
      </c>
      <c r="D5259" s="7" t="s">
        <v>366</v>
      </c>
      <c r="E5259">
        <v>3.0941547920478336</v>
      </c>
      <c r="F5259">
        <v>3.1634001644708722</v>
      </c>
      <c r="G5259">
        <v>2.7437435271057531</v>
      </c>
      <c r="H5259">
        <v>4.4477811148403026</v>
      </c>
    </row>
    <row r="5260" spans="1:16" x14ac:dyDescent="0.2">
      <c r="A5260">
        <f t="shared" si="568"/>
        <v>4391</v>
      </c>
      <c r="B5260">
        <f t="shared" si="569"/>
        <v>104</v>
      </c>
      <c r="C5260" s="10" t="str">
        <f>IF(B5260=B5259," ",(LOOKUP(B5260,'Co List'!$A$3:$A$362,'Co List'!$B$3:$B$362)))</f>
        <v xml:space="preserve"> </v>
      </c>
      <c r="D5260" s="6" t="s">
        <v>367</v>
      </c>
      <c r="E5260">
        <v>80957.0445128227</v>
      </c>
      <c r="F5260">
        <v>66196.919614203827</v>
      </c>
      <c r="G5260">
        <v>661857.45373250416</v>
      </c>
      <c r="H5260">
        <v>5761803.915534623</v>
      </c>
    </row>
    <row r="5261" spans="1:16" x14ac:dyDescent="0.2">
      <c r="A5261">
        <f t="shared" si="568"/>
        <v>4392</v>
      </c>
      <c r="B5261">
        <f t="shared" si="569"/>
        <v>104</v>
      </c>
      <c r="C5261" s="10" t="str">
        <f>IF(B5261=B5260," ",(LOOKUP(B5261,'Co List'!$A$3:$A$362,'Co List'!$B$3:$B$362)))</f>
        <v xml:space="preserve"> </v>
      </c>
      <c r="D5261" s="6" t="s">
        <v>368</v>
      </c>
      <c r="E5261">
        <v>0.16191408902564541</v>
      </c>
      <c r="F5261">
        <v>0.1815826778326774</v>
      </c>
      <c r="G5261">
        <v>0.20186040640640146</v>
      </c>
      <c r="H5261">
        <v>0.31950853505737281</v>
      </c>
    </row>
    <row r="5262" spans="1:16" x14ac:dyDescent="0.2">
      <c r="A5262">
        <f t="shared" si="568"/>
        <v>4393</v>
      </c>
      <c r="B5262">
        <f t="shared" si="569"/>
        <v>104</v>
      </c>
      <c r="C5262" s="10" t="str">
        <f>IF(B5262=B5261," ",(LOOKUP(B5262,'Co List'!$A$3:$A$362,'Co List'!$B$3:$B$362)))</f>
        <v xml:space="preserve"> </v>
      </c>
      <c r="D5262" s="6" t="s">
        <v>369</v>
      </c>
      <c r="E5262">
        <v>16.2424480183338</v>
      </c>
      <c r="F5262">
        <v>14.839309472428774</v>
      </c>
      <c r="G5262">
        <v>15.903084296761785</v>
      </c>
      <c r="H5262">
        <v>23.368138091934391</v>
      </c>
    </row>
    <row r="5263" spans="1:16" x14ac:dyDescent="0.2">
      <c r="A5263">
        <f t="shared" si="568"/>
        <v>4394</v>
      </c>
      <c r="B5263">
        <f t="shared" si="569"/>
        <v>104</v>
      </c>
      <c r="C5263" s="10" t="str">
        <f>IF(B5263=B5262," ",(LOOKUP(B5263,'Co List'!$A$3:$A$362,'Co List'!$B$3:$B$362)))</f>
        <v xml:space="preserve"> </v>
      </c>
      <c r="D5263" s="6" t="s">
        <v>370</v>
      </c>
      <c r="E5263">
        <v>61.514031891911941</v>
      </c>
      <c r="F5263">
        <v>47.78464217677498</v>
      </c>
      <c r="G5263">
        <v>51.239921533611721</v>
      </c>
      <c r="H5263">
        <v>23.169790950304492</v>
      </c>
    </row>
    <row r="5264" spans="1:16" x14ac:dyDescent="0.2">
      <c r="A5264">
        <f t="shared" si="568"/>
        <v>4395</v>
      </c>
      <c r="B5264">
        <f t="shared" si="569"/>
        <v>104</v>
      </c>
      <c r="C5264" s="10" t="str">
        <f>IF(B5264=B5263," ",(LOOKUP(B5264,'Co List'!$A$3:$A$362,'Co List'!$B$3:$B$362)))</f>
        <v xml:space="preserve"> </v>
      </c>
      <c r="D5264" s="6" t="s">
        <v>371</v>
      </c>
      <c r="E5264">
        <v>99.549988979749486</v>
      </c>
      <c r="F5264">
        <v>99.454276969805434</v>
      </c>
      <c r="G5264">
        <v>98.676616667332468</v>
      </c>
      <c r="H5264">
        <v>99.717515348066229</v>
      </c>
    </row>
    <row r="5265" spans="1:8" x14ac:dyDescent="0.2">
      <c r="A5265">
        <f t="shared" si="568"/>
        <v>4396</v>
      </c>
      <c r="B5265">
        <f t="shared" si="569"/>
        <v>104</v>
      </c>
      <c r="C5265" s="10" t="str">
        <f>IF(B5265=B5264," ",(LOOKUP(B5265,'Co List'!$A$3:$A$362,'Co List'!$B$3:$B$362)))</f>
        <v xml:space="preserve"> </v>
      </c>
      <c r="D5265" s="6" t="s">
        <v>372</v>
      </c>
      <c r="E5265">
        <v>0.45001102025051637</v>
      </c>
      <c r="F5265">
        <v>0.54572303019457802</v>
      </c>
      <c r="G5265">
        <v>1.3233833326675233</v>
      </c>
      <c r="H5265">
        <v>0.28248465193375905</v>
      </c>
    </row>
    <row r="5266" spans="1:8" x14ac:dyDescent="0.2">
      <c r="A5266">
        <f t="shared" si="568"/>
        <v>4397</v>
      </c>
      <c r="B5266">
        <f t="shared" si="569"/>
        <v>104</v>
      </c>
      <c r="C5266" s="10" t="str">
        <f>IF(B5266=B5265," ",(LOOKUP(B5266,'Co List'!$A$3:$A$362,'Co List'!$B$3:$B$362)))</f>
        <v xml:space="preserve"> </v>
      </c>
      <c r="D5266" s="6" t="s">
        <v>373</v>
      </c>
      <c r="E5266">
        <v>8759.5522162874167</v>
      </c>
      <c r="F5266">
        <v>9823.6228707478476</v>
      </c>
      <c r="G5266">
        <v>10920.647986586318</v>
      </c>
      <c r="H5266">
        <v>17285.41174660387</v>
      </c>
    </row>
    <row r="5267" spans="1:8" x14ac:dyDescent="0.2">
      <c r="A5267">
        <f t="shared" si="568"/>
        <v>4398</v>
      </c>
      <c r="B5267">
        <f t="shared" si="569"/>
        <v>104</v>
      </c>
      <c r="C5267" s="10" t="str">
        <f>IF(B5267=B5266," ",(LOOKUP(B5267,'Co List'!$A$3:$A$362,'Co List'!$B$3:$B$362)))</f>
        <v xml:space="preserve"> </v>
      </c>
      <c r="D5267" s="6" t="s">
        <v>374</v>
      </c>
      <c r="E5267">
        <v>8755.4467701506492</v>
      </c>
      <c r="F5267">
        <v>9818.3104905929176</v>
      </c>
      <c r="G5267">
        <v>10911.500989687423</v>
      </c>
      <c r="H5267">
        <v>17280.626674218151</v>
      </c>
    </row>
    <row r="5268" spans="1:8" x14ac:dyDescent="0.2">
      <c r="A5268">
        <f t="shared" si="568"/>
        <v>4399</v>
      </c>
      <c r="B5268">
        <f t="shared" si="569"/>
        <v>104</v>
      </c>
      <c r="C5268" s="10" t="str">
        <f>IF(B5268=B5267," ",(LOOKUP(B5268,'Co List'!$A$3:$A$362,'Co List'!$B$3:$B$362)))</f>
        <v xml:space="preserve"> </v>
      </c>
      <c r="D5268" s="6" t="s">
        <v>375</v>
      </c>
      <c r="E5268">
        <v>2.4152966091335011</v>
      </c>
      <c r="F5268">
        <v>3.1267838176584508</v>
      </c>
      <c r="G5268">
        <v>5.3547265899480303</v>
      </c>
      <c r="H5268">
        <v>2.8167154511767571</v>
      </c>
    </row>
    <row r="5269" spans="1:8" x14ac:dyDescent="0.2">
      <c r="A5269">
        <f t="shared" si="568"/>
        <v>4400</v>
      </c>
      <c r="B5269">
        <f t="shared" si="569"/>
        <v>104</v>
      </c>
      <c r="C5269" s="10" t="str">
        <f>IF(B5269=B5268," ",(LOOKUP(B5269,'Co List'!$A$3:$A$362,'Co List'!$B$3:$B$362)))</f>
        <v xml:space="preserve"> </v>
      </c>
      <c r="D5269" s="6" t="s">
        <v>376</v>
      </c>
      <c r="E5269">
        <v>1.6901495276365157</v>
      </c>
      <c r="F5269">
        <v>2.1855963372711731</v>
      </c>
      <c r="G5269">
        <v>3.7922703089471637</v>
      </c>
      <c r="H5269">
        <v>1.9683569345403735</v>
      </c>
    </row>
    <row r="5270" spans="1:8" x14ac:dyDescent="0.2">
      <c r="A5270">
        <f t="shared" si="568"/>
        <v>4401</v>
      </c>
      <c r="B5270">
        <f t="shared" si="569"/>
        <v>104</v>
      </c>
      <c r="C5270" s="10" t="str">
        <f>IF(B5270=B5269," ",(LOOKUP(B5270,'Co List'!$A$3:$A$362,'Co List'!$B$3:$B$362)))</f>
        <v xml:space="preserve"> </v>
      </c>
      <c r="D5270" s="6" t="s">
        <v>377</v>
      </c>
      <c r="E5270">
        <v>8720.1332659895252</v>
      </c>
      <c r="F5270">
        <v>9770.0130983427152</v>
      </c>
      <c r="G5270">
        <v>10776.125951312544</v>
      </c>
      <c r="H5270">
        <v>17236.583111396158</v>
      </c>
    </row>
    <row r="5271" spans="1:8" ht="15" x14ac:dyDescent="0.25">
      <c r="A5271">
        <f t="shared" si="568"/>
        <v>4402</v>
      </c>
      <c r="B5271">
        <f t="shared" si="569"/>
        <v>104</v>
      </c>
      <c r="C5271" s="10" t="str">
        <f>IF(B5271=B5270," ",(LOOKUP(B5271,'Co List'!$A$3:$A$362,'Co List'!$B$3:$B$362)))</f>
        <v xml:space="preserve"> </v>
      </c>
      <c r="D5271" s="8" t="s">
        <v>378</v>
      </c>
      <c r="E5271">
        <v>8007.9159600000012</v>
      </c>
      <c r="F5271">
        <v>8849.5468200000032</v>
      </c>
      <c r="G5271">
        <v>9275.0626799999973</v>
      </c>
      <c r="H5271">
        <v>16407.7173</v>
      </c>
    </row>
    <row r="5272" spans="1:8" ht="15" x14ac:dyDescent="0.25">
      <c r="A5272">
        <f t="shared" si="568"/>
        <v>4403</v>
      </c>
      <c r="B5272">
        <f t="shared" si="569"/>
        <v>104</v>
      </c>
      <c r="C5272" s="10" t="str">
        <f>IF(B5272=B5271," ",(LOOKUP(B5272,'Co List'!$A$3:$A$362,'Co List'!$B$3:$B$362)))</f>
        <v xml:space="preserve"> </v>
      </c>
      <c r="D5272" s="8" t="s">
        <v>379</v>
      </c>
      <c r="E5272">
        <v>712.21730598952456</v>
      </c>
      <c r="F5272">
        <v>920.46627834271396</v>
      </c>
      <c r="G5272">
        <v>1501.0632713125456</v>
      </c>
      <c r="H5272">
        <v>828.86581139615521</v>
      </c>
    </row>
    <row r="5273" spans="1:8" ht="15" x14ac:dyDescent="0.25">
      <c r="A5273">
        <f t="shared" si="568"/>
        <v>4404</v>
      </c>
      <c r="B5273">
        <f t="shared" si="569"/>
        <v>104</v>
      </c>
      <c r="C5273" s="10" t="str">
        <f>IF(B5273=B5272," ",(LOOKUP(B5273,'Co List'!$A$3:$A$362,'Co List'!$B$3:$B$362)))</f>
        <v xml:space="preserve"> </v>
      </c>
      <c r="D5273" s="8" t="s">
        <v>380</v>
      </c>
      <c r="E5273">
        <v>0</v>
      </c>
      <c r="F5273">
        <v>-1.9326762412674725E-12</v>
      </c>
      <c r="G5273">
        <v>0</v>
      </c>
      <c r="H5273">
        <v>2.1600499167107046E-12</v>
      </c>
    </row>
    <row r="5274" spans="1:8" ht="15" x14ac:dyDescent="0.25">
      <c r="A5274">
        <f t="shared" si="568"/>
        <v>4405</v>
      </c>
      <c r="B5274">
        <f t="shared" si="569"/>
        <v>104</v>
      </c>
      <c r="C5274" s="10" t="str">
        <f>IF(B5274=B5273," ",(LOOKUP(B5274,'Co List'!$A$3:$A$362,'Co List'!$B$3:$B$362)))</f>
        <v xml:space="preserve"> </v>
      </c>
      <c r="D5274" s="8" t="s">
        <v>381</v>
      </c>
      <c r="E5274">
        <v>39.418950297891726</v>
      </c>
      <c r="F5274">
        <v>53.609772405132745</v>
      </c>
      <c r="G5274">
        <v>144.5220352737748</v>
      </c>
      <c r="H5274">
        <v>48.828635207711038</v>
      </c>
    </row>
    <row r="5275" spans="1:8" ht="15" x14ac:dyDescent="0.25">
      <c r="A5275">
        <f t="shared" si="568"/>
        <v>4406</v>
      </c>
      <c r="B5275">
        <f t="shared" si="569"/>
        <v>104</v>
      </c>
      <c r="C5275" s="10" t="str">
        <f>IF(B5275=B5274," ",(LOOKUP(B5275,'Co List'!$A$3:$A$362,'Co List'!$B$3:$B$362)))</f>
        <v xml:space="preserve"> </v>
      </c>
      <c r="D5275" s="8" t="s">
        <v>382</v>
      </c>
      <c r="E5275">
        <v>0</v>
      </c>
      <c r="F5275">
        <v>0</v>
      </c>
      <c r="G5275">
        <v>0</v>
      </c>
      <c r="H5275">
        <v>0</v>
      </c>
    </row>
    <row r="5276" spans="1:8" ht="15" x14ac:dyDescent="0.25">
      <c r="A5276">
        <f t="shared" si="568"/>
        <v>4407</v>
      </c>
      <c r="B5276">
        <f t="shared" si="569"/>
        <v>104</v>
      </c>
      <c r="C5276" s="10" t="str">
        <f>IF(B5276=B5275," ",(LOOKUP(B5276,'Co List'!$A$3:$A$362,'Co List'!$B$3:$B$362)))</f>
        <v xml:space="preserve"> </v>
      </c>
      <c r="D5276" s="8" t="s">
        <v>383</v>
      </c>
      <c r="E5276">
        <v>0</v>
      </c>
      <c r="F5276">
        <v>0</v>
      </c>
      <c r="G5276">
        <v>105.10308497588309</v>
      </c>
      <c r="H5276">
        <v>0</v>
      </c>
    </row>
    <row r="5277" spans="1:8" x14ac:dyDescent="0.2">
      <c r="A5277">
        <f t="shared" si="568"/>
        <v>4408</v>
      </c>
      <c r="B5277">
        <f t="shared" si="569"/>
        <v>104</v>
      </c>
      <c r="C5277" s="10" t="str">
        <f>IF(B5277=B5276," ",(LOOKUP(B5277,'Co List'!$A$3:$A$362,'Co List'!$B$3:$B$362)))</f>
        <v xml:space="preserve"> </v>
      </c>
      <c r="D5277" s="6" t="s">
        <v>384</v>
      </c>
      <c r="E5277">
        <v>39.418950297891726</v>
      </c>
      <c r="F5277">
        <v>53.609772405132745</v>
      </c>
      <c r="G5277">
        <v>39.418950297891726</v>
      </c>
      <c r="H5277">
        <v>48.828635207711038</v>
      </c>
    </row>
    <row r="5278" spans="1:8" x14ac:dyDescent="0.2">
      <c r="A5278">
        <f t="shared" si="568"/>
        <v>4409</v>
      </c>
      <c r="B5278">
        <f t="shared" si="569"/>
        <v>104</v>
      </c>
      <c r="C5278" s="10" t="str">
        <f>IF(B5278=B5277," ",(LOOKUP(B5278,'Co List'!$A$3:$A$362,'Co List'!$B$3:$B$362)))</f>
        <v xml:space="preserve"> </v>
      </c>
      <c r="D5278" s="6" t="s">
        <v>385</v>
      </c>
      <c r="E5278">
        <v>14.887710474999999</v>
      </c>
      <c r="F5278">
        <v>20.247286245999998</v>
      </c>
      <c r="G5278">
        <v>48.384187178200001</v>
      </c>
      <c r="H5278">
        <v>18.44155104</v>
      </c>
    </row>
    <row r="5279" spans="1:8" x14ac:dyDescent="0.2">
      <c r="A5279">
        <f t="shared" si="568"/>
        <v>4410</v>
      </c>
      <c r="B5279">
        <f t="shared" si="569"/>
        <v>104</v>
      </c>
      <c r="C5279" s="10" t="str">
        <f>IF(B5279=B5278," ",(LOOKUP(B5279,'Co List'!$A$3:$A$362,'Co List'!$B$3:$B$362)))</f>
        <v xml:space="preserve"> </v>
      </c>
      <c r="D5279" s="6" t="s">
        <v>386</v>
      </c>
      <c r="E5279">
        <v>0</v>
      </c>
      <c r="F5279">
        <v>0</v>
      </c>
      <c r="G5279">
        <v>0</v>
      </c>
      <c r="H5279">
        <v>0</v>
      </c>
    </row>
    <row r="5280" spans="1:8" x14ac:dyDescent="0.2">
      <c r="A5280">
        <f t="shared" si="568"/>
        <v>4411</v>
      </c>
      <c r="B5280">
        <f t="shared" si="569"/>
        <v>104</v>
      </c>
      <c r="C5280" s="10" t="str">
        <f>IF(B5280=B5279," ",(LOOKUP(B5280,'Co List'!$A$3:$A$362,'Co List'!$B$3:$B$362)))</f>
        <v xml:space="preserve"> </v>
      </c>
      <c r="D5280" s="6" t="s">
        <v>387</v>
      </c>
      <c r="E5280">
        <v>0</v>
      </c>
      <c r="F5280">
        <v>0</v>
      </c>
      <c r="G5280">
        <v>0</v>
      </c>
      <c r="H5280">
        <v>0</v>
      </c>
    </row>
    <row r="5281" spans="1:8" x14ac:dyDescent="0.2">
      <c r="A5281">
        <f t="shared" si="568"/>
        <v>4412</v>
      </c>
      <c r="B5281">
        <f t="shared" si="569"/>
        <v>104</v>
      </c>
      <c r="C5281" s="10" t="str">
        <f>IF(B5281=B5280," ",(LOOKUP(B5281,'Co List'!$A$3:$A$362,'Co List'!$B$3:$B$362)))</f>
        <v xml:space="preserve"> </v>
      </c>
      <c r="D5281" s="6" t="s">
        <v>388</v>
      </c>
      <c r="E5281">
        <v>0</v>
      </c>
      <c r="F5281">
        <v>0</v>
      </c>
      <c r="G5281">
        <v>0</v>
      </c>
      <c r="H5281">
        <v>0</v>
      </c>
    </row>
    <row r="5282" spans="1:8" x14ac:dyDescent="0.2">
      <c r="A5282">
        <f t="shared" si="568"/>
        <v>4413</v>
      </c>
      <c r="B5282">
        <f t="shared" si="569"/>
        <v>104</v>
      </c>
      <c r="C5282" s="10" t="str">
        <f>IF(B5282=B5281," ",(LOOKUP(B5282,'Co List'!$A$3:$A$362,'Co List'!$B$3:$B$362)))</f>
        <v xml:space="preserve"> </v>
      </c>
      <c r="D5282" s="6" t="s">
        <v>389</v>
      </c>
      <c r="E5282">
        <v>0</v>
      </c>
      <c r="F5282">
        <v>0</v>
      </c>
      <c r="G5282">
        <v>4.3820012712</v>
      </c>
      <c r="H5282">
        <v>0</v>
      </c>
    </row>
    <row r="5283" spans="1:8" x14ac:dyDescent="0.2">
      <c r="A5283">
        <f t="shared" si="568"/>
        <v>4414</v>
      </c>
      <c r="B5283">
        <f t="shared" si="569"/>
        <v>104</v>
      </c>
      <c r="C5283" s="10" t="str">
        <f>IF(B5283=B5282," ",(LOOKUP(B5283,'Co List'!$A$3:$A$362,'Co List'!$B$3:$B$362)))</f>
        <v xml:space="preserve"> </v>
      </c>
      <c r="D5283" s="6" t="s">
        <v>390</v>
      </c>
      <c r="E5283">
        <v>0</v>
      </c>
      <c r="F5283">
        <v>0</v>
      </c>
      <c r="G5283">
        <v>29.114475431999999</v>
      </c>
      <c r="H5283">
        <v>0</v>
      </c>
    </row>
    <row r="5284" spans="1:8" x14ac:dyDescent="0.2">
      <c r="A5284">
        <f t="shared" si="568"/>
        <v>4415</v>
      </c>
      <c r="B5284">
        <f t="shared" si="569"/>
        <v>104</v>
      </c>
      <c r="C5284" s="10" t="str">
        <f>IF(B5284=B5283," ",(LOOKUP(B5284,'Co List'!$A$3:$A$362,'Co List'!$B$3:$B$362)))</f>
        <v xml:space="preserve"> </v>
      </c>
      <c r="D5284" s="6" t="s">
        <v>391</v>
      </c>
      <c r="E5284">
        <v>0</v>
      </c>
      <c r="F5284">
        <v>0</v>
      </c>
      <c r="G5284">
        <v>0</v>
      </c>
      <c r="H5284">
        <v>0</v>
      </c>
    </row>
    <row r="5285" spans="1:8" x14ac:dyDescent="0.2">
      <c r="A5285">
        <f t="shared" si="568"/>
        <v>4416</v>
      </c>
      <c r="B5285">
        <f t="shared" si="569"/>
        <v>104</v>
      </c>
      <c r="C5285" s="10" t="str">
        <f>IF(B5285=B5284," ",(LOOKUP(B5285,'Co List'!$A$3:$A$362,'Co List'!$B$3:$B$362)))</f>
        <v xml:space="preserve"> </v>
      </c>
      <c r="D5285" s="6" t="s">
        <v>392</v>
      </c>
      <c r="E5285">
        <v>14.887710474999999</v>
      </c>
      <c r="F5285">
        <v>20.247286245999998</v>
      </c>
      <c r="G5285">
        <v>14.887710474999999</v>
      </c>
      <c r="H5285">
        <v>18.44155104</v>
      </c>
    </row>
    <row r="5286" spans="1:8" x14ac:dyDescent="0.2">
      <c r="A5286">
        <f t="shared" si="568"/>
        <v>4417</v>
      </c>
      <c r="B5286">
        <f t="shared" si="569"/>
        <v>104</v>
      </c>
      <c r="C5286" s="10" t="str">
        <f>IF(B5286=B5285," ",(LOOKUP(B5286,'Co List'!$A$3:$A$362,'Co List'!$B$3:$B$362)))</f>
        <v xml:space="preserve"> </v>
      </c>
      <c r="D5286" s="6" t="s">
        <v>393</v>
      </c>
      <c r="E5286">
        <v>0</v>
      </c>
      <c r="F5286">
        <v>0</v>
      </c>
      <c r="G5286">
        <v>0</v>
      </c>
      <c r="H5286">
        <v>0</v>
      </c>
    </row>
    <row r="5287" spans="1:8" ht="15" x14ac:dyDescent="0.25">
      <c r="A5287">
        <f t="shared" si="568"/>
        <v>4418</v>
      </c>
      <c r="B5287">
        <f t="shared" si="569"/>
        <v>104</v>
      </c>
      <c r="C5287" s="10" t="str">
        <f>IF(B5287=B5286," ",(LOOKUP(B5287,'Co List'!$A$3:$A$362,'Co List'!$B$3:$B$362)))</f>
        <v xml:space="preserve"> </v>
      </c>
      <c r="D5287" s="8" t="s">
        <v>394</v>
      </c>
      <c r="E5287">
        <v>0</v>
      </c>
      <c r="F5287">
        <v>0</v>
      </c>
      <c r="G5287">
        <v>0</v>
      </c>
      <c r="H5287">
        <v>0</v>
      </c>
    </row>
    <row r="5288" spans="1:8" ht="15" x14ac:dyDescent="0.25">
      <c r="A5288">
        <f t="shared" si="568"/>
        <v>4419</v>
      </c>
      <c r="B5288">
        <f t="shared" si="569"/>
        <v>104</v>
      </c>
      <c r="C5288" s="10" t="str">
        <f>IF(B5288=B5287," ",(LOOKUP(B5288,'Co List'!$A$3:$A$362,'Co List'!$B$3:$B$362)))</f>
        <v xml:space="preserve"> </v>
      </c>
      <c r="D5288" s="8" t="s">
        <v>395</v>
      </c>
      <c r="E5288">
        <v>5.9037174999999997E-2</v>
      </c>
      <c r="F5288">
        <v>0.12542600000000001</v>
      </c>
      <c r="G5288">
        <v>0.10009217500000001</v>
      </c>
      <c r="H5288">
        <v>0.141984</v>
      </c>
    </row>
    <row r="5289" spans="1:8" ht="15" x14ac:dyDescent="0.25">
      <c r="A5289">
        <f t="shared" si="568"/>
        <v>4420</v>
      </c>
      <c r="B5289">
        <f t="shared" si="569"/>
        <v>104</v>
      </c>
      <c r="C5289" s="10" t="str">
        <f>IF(B5289=B5288," ",(LOOKUP(B5289,'Co List'!$A$3:$A$362,'Co List'!$B$3:$B$362)))</f>
        <v xml:space="preserve"> </v>
      </c>
      <c r="D5289" s="8" t="s">
        <v>396</v>
      </c>
      <c r="E5289">
        <v>28251.928</v>
      </c>
      <c r="F5289">
        <v>23639.522000000001</v>
      </c>
      <c r="G5289">
        <v>28204.687999999998</v>
      </c>
      <c r="H5289">
        <v>28717.143</v>
      </c>
    </row>
    <row r="5290" spans="1:8" x14ac:dyDescent="0.2">
      <c r="A5290">
        <f t="shared" si="568"/>
        <v>4421</v>
      </c>
      <c r="B5290">
        <f t="shared" si="569"/>
        <v>104</v>
      </c>
      <c r="C5290" s="10" t="str">
        <f>IF(B5290=B5289," ",(LOOKUP(B5290,'Co List'!$A$3:$A$362,'Co List'!$B$3:$B$362)))</f>
        <v xml:space="preserve"> </v>
      </c>
      <c r="D5290" s="6" t="s">
        <v>397</v>
      </c>
      <c r="E5290">
        <v>9886.3160000000007</v>
      </c>
      <c r="F5290">
        <v>11201.958000000001</v>
      </c>
      <c r="G5290">
        <v>11891.106</v>
      </c>
      <c r="H5290">
        <v>21035.535</v>
      </c>
    </row>
    <row r="5291" spans="1:8" x14ac:dyDescent="0.2">
      <c r="A5291">
        <f t="shared" si="568"/>
        <v>4422</v>
      </c>
      <c r="B5291">
        <f t="shared" si="569"/>
        <v>104</v>
      </c>
      <c r="C5291" s="10" t="str">
        <f>IF(B5291=B5290," ",(LOOKUP(B5291,'Co List'!$A$3:$A$362,'Co List'!$B$3:$B$362)))</f>
        <v xml:space="preserve"> </v>
      </c>
      <c r="D5291" s="6" t="s">
        <v>398</v>
      </c>
      <c r="E5291">
        <v>986.71199999999999</v>
      </c>
      <c r="F5291">
        <v>1141.5029999999999</v>
      </c>
      <c r="G5291">
        <v>1861.5219999999999</v>
      </c>
      <c r="H5291">
        <v>1027.9059999999999</v>
      </c>
    </row>
    <row r="5292" spans="1:8" x14ac:dyDescent="0.2">
      <c r="A5292">
        <f t="shared" si="568"/>
        <v>4423</v>
      </c>
      <c r="B5292">
        <f t="shared" si="569"/>
        <v>104</v>
      </c>
      <c r="C5292" s="10" t="str">
        <f>IF(B5292=B5291," ",(LOOKUP(B5292,'Co List'!$A$3:$A$362,'Co List'!$B$3:$B$362)))</f>
        <v xml:space="preserve"> </v>
      </c>
      <c r="D5292" s="6" t="s">
        <v>399</v>
      </c>
      <c r="E5292">
        <v>0</v>
      </c>
      <c r="F5292">
        <v>0</v>
      </c>
      <c r="G5292">
        <v>0</v>
      </c>
      <c r="H5292">
        <v>0</v>
      </c>
    </row>
    <row r="5293" spans="1:8" x14ac:dyDescent="0.2">
      <c r="A5293">
        <f t="shared" si="568"/>
        <v>4424</v>
      </c>
      <c r="B5293">
        <f t="shared" si="569"/>
        <v>104</v>
      </c>
      <c r="C5293" s="10" t="str">
        <f>IF(B5293=B5292," ",(LOOKUP(B5293,'Co List'!$A$3:$A$362,'Co List'!$B$3:$B$362)))</f>
        <v xml:space="preserve"> </v>
      </c>
      <c r="D5293" s="6" t="s">
        <v>400</v>
      </c>
      <c r="E5293">
        <v>17378.900000000001</v>
      </c>
      <c r="F5293">
        <v>11296.061</v>
      </c>
      <c r="G5293">
        <v>14452.06</v>
      </c>
      <c r="H5293">
        <v>6653.7020000000002</v>
      </c>
    </row>
    <row r="5294" spans="1:8" x14ac:dyDescent="0.2">
      <c r="A5294">
        <f t="shared" si="568"/>
        <v>4425</v>
      </c>
      <c r="B5294">
        <f t="shared" si="569"/>
        <v>104</v>
      </c>
      <c r="C5294" s="10" t="str">
        <f>IF(B5294=B5293," ",(LOOKUP(B5294,'Co List'!$A$3:$A$362,'Co List'!$B$3:$B$362)))</f>
        <v xml:space="preserve"> </v>
      </c>
      <c r="D5294" s="6" t="s">
        <v>401</v>
      </c>
      <c r="E5294">
        <v>4.4389558840000003</v>
      </c>
      <c r="F5294">
        <v>5.7690083699999999</v>
      </c>
      <c r="G5294">
        <v>6.3617417099999996</v>
      </c>
      <c r="H5294">
        <v>13.778275425</v>
      </c>
    </row>
    <row r="5295" spans="1:8" x14ac:dyDescent="0.2">
      <c r="A5295">
        <f t="shared" si="568"/>
        <v>4426</v>
      </c>
      <c r="B5295">
        <f t="shared" si="569"/>
        <v>104</v>
      </c>
      <c r="C5295" s="10" t="str">
        <f>IF(B5295=B5294," ",(LOOKUP(B5295,'Co List'!$A$3:$A$362,'Co List'!$B$3:$B$362)))</f>
        <v xml:space="preserve"> </v>
      </c>
      <c r="D5295" s="6" t="s">
        <v>402</v>
      </c>
      <c r="E5295">
        <v>0.89790791999999997</v>
      </c>
      <c r="F5295">
        <v>1.328709492</v>
      </c>
      <c r="G5295">
        <v>2.4367322979999999</v>
      </c>
      <c r="H5295">
        <v>1.3609475439999998</v>
      </c>
    </row>
    <row r="5296" spans="1:8" x14ac:dyDescent="0.2">
      <c r="A5296">
        <f t="shared" si="568"/>
        <v>4427</v>
      </c>
      <c r="B5296">
        <f t="shared" si="569"/>
        <v>104</v>
      </c>
      <c r="C5296" s="10" t="str">
        <f>IF(B5296=B5295," ",(LOOKUP(B5296,'Co List'!$A$3:$A$362,'Co List'!$B$3:$B$362)))</f>
        <v xml:space="preserve"> </v>
      </c>
      <c r="D5296" s="6" t="s">
        <v>403</v>
      </c>
      <c r="E5296">
        <v>0</v>
      </c>
      <c r="F5296">
        <v>0</v>
      </c>
      <c r="G5296">
        <v>0</v>
      </c>
      <c r="H5296">
        <v>0</v>
      </c>
    </row>
    <row r="5297" spans="1:16" x14ac:dyDescent="0.2">
      <c r="A5297">
        <f t="shared" si="568"/>
        <v>4428</v>
      </c>
      <c r="B5297">
        <f t="shared" si="569"/>
        <v>104</v>
      </c>
      <c r="C5297" s="10" t="str">
        <f>IF(B5297=B5296," ",(LOOKUP(B5297,'Co List'!$A$3:$A$362,'Co List'!$B$3:$B$362)))</f>
        <v xml:space="preserve"> </v>
      </c>
      <c r="D5297" s="6" t="s">
        <v>404</v>
      </c>
      <c r="E5297" s="11">
        <v>5.3368638040000009</v>
      </c>
      <c r="F5297" s="11">
        <v>7.0977178620000005</v>
      </c>
      <c r="G5297" s="11">
        <v>8.7984740079999995</v>
      </c>
      <c r="H5297" s="11">
        <v>15.139222969</v>
      </c>
    </row>
    <row r="5298" spans="1:16" x14ac:dyDescent="0.2">
      <c r="A5298">
        <f t="shared" si="568"/>
        <v>4429</v>
      </c>
      <c r="B5298">
        <f t="shared" si="569"/>
        <v>104</v>
      </c>
      <c r="C5298" s="10" t="str">
        <f>IF(B5298=B5297," ",(LOOKUP(B5298,'Co List'!$A$3:$A$362,'Co List'!$B$3:$B$362)))</f>
        <v xml:space="preserve"> </v>
      </c>
      <c r="D5298" s="6" t="s">
        <v>405</v>
      </c>
      <c r="E5298">
        <v>283.10000000000002</v>
      </c>
      <c r="F5298">
        <v>310.54000000000002</v>
      </c>
      <c r="G5298">
        <v>398.02</v>
      </c>
      <c r="H5298">
        <v>388.63</v>
      </c>
    </row>
    <row r="5299" spans="1:16" x14ac:dyDescent="0.2">
      <c r="A5299">
        <f t="shared" si="568"/>
        <v>4430</v>
      </c>
      <c r="B5299">
        <f t="shared" si="569"/>
        <v>104</v>
      </c>
      <c r="C5299" s="10" t="str">
        <f>IF(B5299=B5298," ",(LOOKUP(B5299,'Co List'!$A$3:$A$362,'Co List'!$B$3:$B$362)))</f>
        <v xml:space="preserve"> </v>
      </c>
      <c r="D5299" s="6" t="s">
        <v>406</v>
      </c>
      <c r="E5299">
        <v>53.93</v>
      </c>
      <c r="F5299">
        <v>66.2</v>
      </c>
      <c r="G5299">
        <v>68.67</v>
      </c>
      <c r="H5299">
        <v>73.97</v>
      </c>
    </row>
    <row r="5300" spans="1:16" x14ac:dyDescent="0.2">
      <c r="A5300">
        <f t="shared" si="568"/>
        <v>4431</v>
      </c>
      <c r="B5300">
        <f t="shared" si="569"/>
        <v>104</v>
      </c>
      <c r="C5300" s="10" t="str">
        <f>IF(B5300=B5299," ",(LOOKUP(B5300,'Co List'!$A$3:$A$362,'Co List'!$B$3:$B$362)))</f>
        <v xml:space="preserve"> </v>
      </c>
      <c r="D5300" s="6" t="s">
        <v>407</v>
      </c>
      <c r="E5300" s="11">
        <v>10.82</v>
      </c>
      <c r="F5300" s="11">
        <v>14.84</v>
      </c>
      <c r="G5300" s="11">
        <v>1.65</v>
      </c>
      <c r="H5300" s="11">
        <v>0.3</v>
      </c>
    </row>
    <row r="5301" spans="1:16" x14ac:dyDescent="0.2">
      <c r="A5301">
        <f t="shared" si="568"/>
        <v>4432</v>
      </c>
      <c r="B5301">
        <f t="shared" si="569"/>
        <v>104</v>
      </c>
      <c r="C5301" s="10" t="str">
        <f>IF(B5301=B5300," ",(LOOKUP(B5301,'Co List'!$A$3:$A$362,'Co List'!$B$3:$B$362)))</f>
        <v xml:space="preserve"> </v>
      </c>
      <c r="D5301" s="6" t="s">
        <v>408</v>
      </c>
      <c r="E5301">
        <v>5.41</v>
      </c>
      <c r="F5301">
        <v>5.41</v>
      </c>
      <c r="G5301">
        <v>5.41</v>
      </c>
      <c r="H5301">
        <v>5.41</v>
      </c>
    </row>
    <row r="5302" spans="1:16" x14ac:dyDescent="0.2">
      <c r="A5302">
        <f t="shared" si="568"/>
        <v>4433</v>
      </c>
      <c r="B5302">
        <f t="shared" si="569"/>
        <v>104</v>
      </c>
      <c r="C5302" s="10" t="str">
        <f>IF(B5302=B5301," ",(LOOKUP(B5302,'Co List'!$A$3:$A$362,'Co List'!$B$3:$B$362)))</f>
        <v xml:space="preserve"> </v>
      </c>
      <c r="D5302" s="6" t="s">
        <v>409</v>
      </c>
      <c r="E5302">
        <v>5.0999999999999996</v>
      </c>
      <c r="F5302">
        <v>5.2</v>
      </c>
      <c r="G5302">
        <v>11.5</v>
      </c>
      <c r="H5302">
        <v>12.79</v>
      </c>
    </row>
    <row r="5303" spans="1:16" x14ac:dyDescent="0.2">
      <c r="A5303">
        <f t="shared" si="568"/>
        <v>4434</v>
      </c>
      <c r="B5303">
        <f t="shared" si="569"/>
        <v>104</v>
      </c>
      <c r="C5303" s="10" t="str">
        <f>IF(B5303=B5302," ",(LOOKUP(B5303,'Co List'!$A$3:$A$362,'Co List'!$B$3:$B$362)))</f>
        <v xml:space="preserve"> </v>
      </c>
      <c r="D5303" s="6" t="s">
        <v>410</v>
      </c>
      <c r="E5303">
        <v>5.4369559790000013</v>
      </c>
      <c r="F5303">
        <v>7.2231438620000006</v>
      </c>
      <c r="G5303">
        <v>8.8985661829999998</v>
      </c>
      <c r="H5303">
        <v>15.313252969000001</v>
      </c>
    </row>
    <row r="5304" spans="1:16" x14ac:dyDescent="0.2">
      <c r="A5304">
        <f t="shared" si="568"/>
        <v>4435</v>
      </c>
      <c r="B5304">
        <f t="shared" si="569"/>
        <v>104</v>
      </c>
      <c r="C5304" s="10" t="str">
        <f>IF(B5304=B5303," ",(LOOKUP(B5304,'Co List'!$A$3:$A$362,'Co List'!$B$3:$B$362)))</f>
        <v xml:space="preserve"> </v>
      </c>
      <c r="D5304" s="6" t="s">
        <v>411</v>
      </c>
      <c r="E5304">
        <v>5.3959009790000012</v>
      </c>
      <c r="F5304">
        <v>7.2231438620000006</v>
      </c>
      <c r="G5304">
        <v>8.8985661829999998</v>
      </c>
      <c r="H5304">
        <v>15.281206969000001</v>
      </c>
    </row>
    <row r="5305" spans="1:16" x14ac:dyDescent="0.2">
      <c r="A5305">
        <f t="shared" si="568"/>
        <v>4436</v>
      </c>
      <c r="B5305">
        <f t="shared" si="569"/>
        <v>104</v>
      </c>
      <c r="C5305" s="10" t="str">
        <f>IF(B5305=B5304," ",(LOOKUP(B5305,'Co List'!$A$3:$A$362,'Co List'!$B$3:$B$362)))</f>
        <v xml:space="preserve"> </v>
      </c>
      <c r="D5305" s="6" t="s">
        <v>412</v>
      </c>
      <c r="E5305">
        <v>0.29590097900000156</v>
      </c>
      <c r="F5305">
        <v>2.0231438620000004</v>
      </c>
      <c r="G5305">
        <v>-2.6014338170000002</v>
      </c>
      <c r="H5305">
        <v>2.491206969000002</v>
      </c>
    </row>
    <row r="5306" spans="1:16" ht="13.5" thickBot="1" x14ac:dyDescent="0.25">
      <c r="A5306">
        <f t="shared" si="568"/>
        <v>4437</v>
      </c>
      <c r="B5306">
        <f t="shared" si="569"/>
        <v>104</v>
      </c>
      <c r="C5306" s="10" t="str">
        <f>IF(B5306=B5305," ",(LOOKUP(B5306,'Co List'!$A$3:$A$362,'Co List'!$B$3:$B$362)))</f>
        <v xml:space="preserve"> </v>
      </c>
      <c r="D5306" s="9" t="s">
        <v>413</v>
      </c>
      <c r="E5306">
        <v>12</v>
      </c>
      <c r="F5306">
        <v>12</v>
      </c>
      <c r="G5306">
        <v>12</v>
      </c>
      <c r="H5306">
        <v>12</v>
      </c>
    </row>
    <row r="5307" spans="1:16" ht="15" x14ac:dyDescent="0.25">
      <c r="A5307">
        <f t="shared" si="568"/>
        <v>4438</v>
      </c>
      <c r="B5307">
        <f t="shared" si="569"/>
        <v>105</v>
      </c>
      <c r="C5307" s="10" t="str">
        <f>IF(B5307=B5306," ",(LOOKUP(B5307,'Co List'!$A$3:$A$362,'Co List'!$B$3:$B$362)))</f>
        <v>EASTERN SILK INDUSTRIES LTD.</v>
      </c>
      <c r="D5307" s="4" t="s">
        <v>362</v>
      </c>
      <c r="E5307">
        <v>48.455009900754533</v>
      </c>
      <c r="F5307">
        <v>79.927339789784128</v>
      </c>
      <c r="G5307">
        <v>79.986867297190798</v>
      </c>
      <c r="H5307">
        <v>0</v>
      </c>
      <c r="J5307">
        <f t="shared" ref="J5307" si="574">COUNTIF(E5349:H5349,0)</f>
        <v>1</v>
      </c>
      <c r="K5307">
        <f>SUM(E5307:H5307)/(4-J5307)</f>
        <v>69.456405662576486</v>
      </c>
      <c r="L5307">
        <f>SUM(E5317:H5317)/(4-J5307)</f>
        <v>5131.0300309336026</v>
      </c>
      <c r="M5307">
        <f>E5317</f>
        <v>4774.7396938002667</v>
      </c>
      <c r="N5307">
        <f t="shared" ref="N5307" si="575">F5317</f>
        <v>6575.0345826540552</v>
      </c>
      <c r="O5307">
        <f t="shared" ref="O5307" si="576">G5317</f>
        <v>4043.315816346485</v>
      </c>
      <c r="P5307">
        <f t="shared" ref="P5307" si="577">H5317</f>
        <v>0</v>
      </c>
    </row>
    <row r="5308" spans="1:16" x14ac:dyDescent="0.2">
      <c r="A5308">
        <f t="shared" si="568"/>
        <v>4439</v>
      </c>
      <c r="B5308">
        <f t="shared" si="569"/>
        <v>105</v>
      </c>
      <c r="C5308" s="10" t="str">
        <f>IF(B5308=B5307," ",(LOOKUP(B5308,'Co List'!$A$3:$A$362,'Co List'!$B$3:$B$362)))</f>
        <v xml:space="preserve"> </v>
      </c>
      <c r="D5308" s="6" t="s">
        <v>364</v>
      </c>
      <c r="E5308">
        <v>3.2577979999999997</v>
      </c>
      <c r="F5308">
        <v>4.5452950932818172</v>
      </c>
      <c r="G5308">
        <v>4.5496540000000003</v>
      </c>
      <c r="H5308">
        <v>0</v>
      </c>
    </row>
    <row r="5309" spans="1:16" x14ac:dyDescent="0.2">
      <c r="A5309">
        <f t="shared" si="568"/>
        <v>4440</v>
      </c>
      <c r="B5309">
        <f t="shared" si="569"/>
        <v>105</v>
      </c>
      <c r="C5309" s="10" t="str">
        <f>IF(B5309=B5308," ",(LOOKUP(B5309,'Co List'!$A$3:$A$362,'Co List'!$B$3:$B$362)))</f>
        <v xml:space="preserve"> </v>
      </c>
      <c r="D5309" s="6" t="s">
        <v>365</v>
      </c>
      <c r="E5309">
        <v>0.80508811388752599</v>
      </c>
      <c r="F5309">
        <v>0.78886650072063258</v>
      </c>
      <c r="G5309">
        <v>0.77980038291730014</v>
      </c>
      <c r="H5309">
        <v>0</v>
      </c>
    </row>
    <row r="5310" spans="1:16" x14ac:dyDescent="0.2">
      <c r="A5310">
        <f t="shared" si="568"/>
        <v>4441</v>
      </c>
      <c r="B5310">
        <f t="shared" si="569"/>
        <v>105</v>
      </c>
      <c r="C5310" s="10" t="str">
        <f>IF(B5310=B5309," ",(LOOKUP(B5310,'Co List'!$A$3:$A$362,'Co List'!$B$3:$B$362)))</f>
        <v xml:space="preserve"> </v>
      </c>
      <c r="D5310" s="7" t="s">
        <v>366</v>
      </c>
      <c r="E5310">
        <v>0.87782245763246503</v>
      </c>
      <c r="F5310">
        <v>1.0322199413881212</v>
      </c>
      <c r="G5310">
        <v>4.2831735342653445</v>
      </c>
      <c r="H5310">
        <v>0</v>
      </c>
    </row>
    <row r="5311" spans="1:16" x14ac:dyDescent="0.2">
      <c r="A5311">
        <f t="shared" si="568"/>
        <v>4442</v>
      </c>
      <c r="B5311">
        <f t="shared" si="569"/>
        <v>105</v>
      </c>
      <c r="C5311" s="10" t="str">
        <f>IF(B5311=B5310," ",(LOOKUP(B5311,'Co List'!$A$3:$A$362,'Co List'!$B$3:$B$362)))</f>
        <v xml:space="preserve"> </v>
      </c>
      <c r="D5311" s="6" t="s">
        <v>367</v>
      </c>
      <c r="E5311">
        <v>83328.790467718442</v>
      </c>
      <c r="F5311">
        <v>-11349.96475514251</v>
      </c>
      <c r="G5311">
        <v>-4414.1002361861192</v>
      </c>
      <c r="H5311">
        <v>0</v>
      </c>
    </row>
    <row r="5312" spans="1:16" x14ac:dyDescent="0.2">
      <c r="A5312">
        <f t="shared" si="568"/>
        <v>4443</v>
      </c>
      <c r="B5312">
        <f t="shared" si="569"/>
        <v>105</v>
      </c>
      <c r="C5312" s="10" t="str">
        <f>IF(B5312=B5311," ",(LOOKUP(B5312,'Co List'!$A$3:$A$362,'Co List'!$B$3:$B$362)))</f>
        <v xml:space="preserve"> </v>
      </c>
      <c r="D5312" s="6" t="s">
        <v>368</v>
      </c>
      <c r="E5312">
        <v>1.6027994943941814E-2</v>
      </c>
      <c r="F5312">
        <v>2.2071280908539964E-2</v>
      </c>
      <c r="G5312">
        <v>1.3572728487232242E-2</v>
      </c>
      <c r="H5312">
        <v>0</v>
      </c>
    </row>
    <row r="5313" spans="1:8" x14ac:dyDescent="0.2">
      <c r="A5313">
        <f t="shared" si="568"/>
        <v>4444</v>
      </c>
      <c r="B5313">
        <f t="shared" si="569"/>
        <v>105</v>
      </c>
      <c r="C5313" s="10" t="str">
        <f>IF(B5313=B5312," ",(LOOKUP(B5313,'Co List'!$A$3:$A$362,'Co List'!$B$3:$B$362)))</f>
        <v xml:space="preserve"> </v>
      </c>
      <c r="D5313" s="6" t="s">
        <v>369</v>
      </c>
      <c r="E5313">
        <v>9.4736898686513236</v>
      </c>
      <c r="F5313">
        <v>-52.18281414804806</v>
      </c>
      <c r="G5313">
        <v>-7.7044889793187599</v>
      </c>
      <c r="H5313">
        <v>0</v>
      </c>
    </row>
    <row r="5314" spans="1:8" x14ac:dyDescent="0.2">
      <c r="A5314">
        <f t="shared" si="568"/>
        <v>4445</v>
      </c>
      <c r="B5314">
        <f t="shared" si="569"/>
        <v>105</v>
      </c>
      <c r="C5314" s="10" t="str">
        <f>IF(B5314=B5313," ",(LOOKUP(B5314,'Co List'!$A$3:$A$362,'Co List'!$B$3:$B$362)))</f>
        <v xml:space="preserve"> </v>
      </c>
      <c r="D5314" s="6" t="s">
        <v>370</v>
      </c>
      <c r="E5314">
        <v>0</v>
      </c>
      <c r="F5314">
        <v>0</v>
      </c>
      <c r="G5314">
        <v>0</v>
      </c>
      <c r="H5314">
        <v>0</v>
      </c>
    </row>
    <row r="5315" spans="1:8" x14ac:dyDescent="0.2">
      <c r="A5315">
        <f t="shared" si="568"/>
        <v>4446</v>
      </c>
      <c r="B5315">
        <f t="shared" si="569"/>
        <v>105</v>
      </c>
      <c r="C5315" s="10" t="str">
        <f>IF(B5315=B5314," ",(LOOKUP(B5315,'Co List'!$A$3:$A$362,'Co List'!$B$3:$B$362)))</f>
        <v xml:space="preserve"> </v>
      </c>
      <c r="D5315" s="6" t="s">
        <v>371</v>
      </c>
      <c r="E5315">
        <v>82.442684613206069</v>
      </c>
      <c r="F5315">
        <v>59.292909988994381</v>
      </c>
      <c r="G5315">
        <v>60.406318696740101</v>
      </c>
      <c r="H5315">
        <v>0</v>
      </c>
    </row>
    <row r="5316" spans="1:8" x14ac:dyDescent="0.2">
      <c r="A5316">
        <f t="shared" si="568"/>
        <v>4447</v>
      </c>
      <c r="B5316">
        <f t="shared" si="569"/>
        <v>105</v>
      </c>
      <c r="C5316" s="10" t="str">
        <f>IF(B5316=B5315," ",(LOOKUP(B5316,'Co List'!$A$3:$A$362,'Co List'!$B$3:$B$362)))</f>
        <v xml:space="preserve"> </v>
      </c>
      <c r="D5316" s="6" t="s">
        <v>372</v>
      </c>
      <c r="E5316">
        <v>17.55731538679396</v>
      </c>
      <c r="F5316">
        <v>40.707090011005612</v>
      </c>
      <c r="G5316">
        <v>39.593681303259906</v>
      </c>
      <c r="H5316">
        <v>0</v>
      </c>
    </row>
    <row r="5317" spans="1:8" x14ac:dyDescent="0.2">
      <c r="A5317">
        <f t="shared" ref="A5317:A5380" si="578">IF(A5316&gt;0,A5316+1,(IF($C$1=C5317,1,0)))</f>
        <v>4448</v>
      </c>
      <c r="B5317">
        <f t="shared" ref="B5317:B5380" si="579">IF(D5317=$D$3,B5316+1,B5316)</f>
        <v>105</v>
      </c>
      <c r="C5317" s="10" t="str">
        <f>IF(B5317=B5316," ",(LOOKUP(B5317,'Co List'!$A$3:$A$362,'Co List'!$B$3:$B$362)))</f>
        <v xml:space="preserve"> </v>
      </c>
      <c r="D5317" s="6" t="s">
        <v>373</v>
      </c>
      <c r="E5317">
        <v>4774.7396938002667</v>
      </c>
      <c r="F5317">
        <v>6575.0345826540552</v>
      </c>
      <c r="G5317">
        <v>4043.315816346485</v>
      </c>
      <c r="H5317">
        <v>0</v>
      </c>
    </row>
    <row r="5318" spans="1:8" x14ac:dyDescent="0.2">
      <c r="A5318">
        <f t="shared" si="578"/>
        <v>4449</v>
      </c>
      <c r="B5318">
        <f t="shared" si="579"/>
        <v>105</v>
      </c>
      <c r="C5318" s="10" t="str">
        <f>IF(B5318=B5317," ",(LOOKUP(B5318,'Co List'!$A$3:$A$362,'Co List'!$B$3:$B$362)))</f>
        <v xml:space="preserve"> </v>
      </c>
      <c r="D5318" s="6" t="s">
        <v>374</v>
      </c>
      <c r="E5318">
        <v>4767.0499673533386</v>
      </c>
      <c r="F5318">
        <v>6359.7489953724735</v>
      </c>
      <c r="G5318">
        <v>3914.6352061343136</v>
      </c>
      <c r="H5318">
        <v>0</v>
      </c>
    </row>
    <row r="5319" spans="1:8" x14ac:dyDescent="0.2">
      <c r="A5319">
        <f t="shared" si="578"/>
        <v>4450</v>
      </c>
      <c r="B5319">
        <f t="shared" si="579"/>
        <v>105</v>
      </c>
      <c r="C5319" s="10" t="str">
        <f>IF(B5319=B5318," ",(LOOKUP(B5319,'Co List'!$A$3:$A$362,'Co List'!$B$3:$B$362)))</f>
        <v xml:space="preserve"> </v>
      </c>
      <c r="D5319" s="6" t="s">
        <v>375</v>
      </c>
      <c r="E5319">
        <v>4.4834245510674187</v>
      </c>
      <c r="F5319">
        <v>185.26837485290105</v>
      </c>
      <c r="G5319">
        <v>110.84979764756095</v>
      </c>
      <c r="H5319">
        <v>0</v>
      </c>
    </row>
    <row r="5320" spans="1:8" x14ac:dyDescent="0.2">
      <c r="A5320">
        <f t="shared" si="578"/>
        <v>4451</v>
      </c>
      <c r="B5320">
        <f t="shared" si="579"/>
        <v>105</v>
      </c>
      <c r="C5320" s="10" t="str">
        <f>IF(B5320=B5319," ",(LOOKUP(B5320,'Co List'!$A$3:$A$362,'Co List'!$B$3:$B$362)))</f>
        <v xml:space="preserve"> </v>
      </c>
      <c r="D5320" s="6" t="s">
        <v>376</v>
      </c>
      <c r="E5320">
        <v>3.2063018958613054</v>
      </c>
      <c r="F5320">
        <v>30.017212428680068</v>
      </c>
      <c r="G5320">
        <v>17.830812564610625</v>
      </c>
      <c r="H5320">
        <v>0</v>
      </c>
    </row>
    <row r="5321" spans="1:8" x14ac:dyDescent="0.2">
      <c r="A5321">
        <f t="shared" si="578"/>
        <v>4452</v>
      </c>
      <c r="B5321">
        <f t="shared" si="579"/>
        <v>105</v>
      </c>
      <c r="C5321" s="10" t="str">
        <f>IF(B5321=B5320," ",(LOOKUP(B5321,'Co List'!$A$3:$A$362,'Co List'!$B$3:$B$362)))</f>
        <v xml:space="preserve"> </v>
      </c>
      <c r="D5321" s="6" t="s">
        <v>377</v>
      </c>
      <c r="E5321">
        <v>3936.4235868613141</v>
      </c>
      <c r="F5321">
        <v>3898.5293368383213</v>
      </c>
      <c r="G5321">
        <v>2442.4182379379563</v>
      </c>
      <c r="H5321">
        <v>0</v>
      </c>
    </row>
    <row r="5322" spans="1:8" ht="15" x14ac:dyDescent="0.25">
      <c r="A5322">
        <f t="shared" si="578"/>
        <v>4453</v>
      </c>
      <c r="B5322">
        <f t="shared" si="579"/>
        <v>105</v>
      </c>
      <c r="C5322" s="10" t="str">
        <f>IF(B5322=B5321," ",(LOOKUP(B5322,'Co List'!$A$3:$A$362,'Co List'!$B$3:$B$362)))</f>
        <v xml:space="preserve"> </v>
      </c>
      <c r="D5322" s="8" t="s">
        <v>378</v>
      </c>
      <c r="E5322">
        <v>3390.8479200000006</v>
      </c>
      <c r="F5322">
        <v>3591.4513900000002</v>
      </c>
      <c r="G5322">
        <v>2325.6144599999998</v>
      </c>
      <c r="H5322">
        <v>0</v>
      </c>
    </row>
    <row r="5323" spans="1:8" ht="15" x14ac:dyDescent="0.25">
      <c r="A5323">
        <f t="shared" si="578"/>
        <v>4454</v>
      </c>
      <c r="B5323">
        <f t="shared" si="579"/>
        <v>105</v>
      </c>
      <c r="C5323" s="10" t="str">
        <f>IF(B5323=B5322," ",(LOOKUP(B5323,'Co List'!$A$3:$A$362,'Co List'!$B$3:$B$362)))</f>
        <v xml:space="preserve"> </v>
      </c>
      <c r="D5323" s="8" t="s">
        <v>379</v>
      </c>
      <c r="E5323">
        <v>545.57566686131383</v>
      </c>
      <c r="F5323">
        <v>307.07794683832117</v>
      </c>
      <c r="G5323">
        <v>116.8037779379562</v>
      </c>
      <c r="H5323">
        <v>0</v>
      </c>
    </row>
    <row r="5324" spans="1:8" ht="15" x14ac:dyDescent="0.25">
      <c r="A5324">
        <f t="shared" si="578"/>
        <v>4455</v>
      </c>
      <c r="B5324">
        <f t="shared" si="579"/>
        <v>105</v>
      </c>
      <c r="C5324" s="10" t="str">
        <f>IF(B5324=B5323," ",(LOOKUP(B5324,'Co List'!$A$3:$A$362,'Co List'!$B$3:$B$362)))</f>
        <v xml:space="preserve"> </v>
      </c>
      <c r="D5324" s="8" t="s">
        <v>380</v>
      </c>
      <c r="E5324">
        <v>0</v>
      </c>
      <c r="F5324">
        <v>0</v>
      </c>
      <c r="G5324">
        <v>3.1263880373444408E-13</v>
      </c>
      <c r="H5324">
        <v>0</v>
      </c>
    </row>
    <row r="5325" spans="1:8" ht="15" x14ac:dyDescent="0.25">
      <c r="A5325">
        <f t="shared" si="578"/>
        <v>4456</v>
      </c>
      <c r="B5325">
        <f t="shared" si="579"/>
        <v>105</v>
      </c>
      <c r="C5325" s="10" t="str">
        <f>IF(B5325=B5324," ",(LOOKUP(B5325,'Co List'!$A$3:$A$362,'Co List'!$B$3:$B$362)))</f>
        <v xml:space="preserve"> </v>
      </c>
      <c r="D5325" s="8" t="s">
        <v>381</v>
      </c>
      <c r="E5325">
        <v>838.316106938953</v>
      </c>
      <c r="F5325">
        <v>2676.5052458157334</v>
      </c>
      <c r="G5325">
        <v>1600.8975784085289</v>
      </c>
      <c r="H5325">
        <v>0</v>
      </c>
    </row>
    <row r="5326" spans="1:8" ht="15" x14ac:dyDescent="0.25">
      <c r="A5326">
        <f t="shared" si="578"/>
        <v>4457</v>
      </c>
      <c r="B5326">
        <f t="shared" si="579"/>
        <v>105</v>
      </c>
      <c r="C5326" s="10" t="str">
        <f>IF(B5326=B5325," ",(LOOKUP(B5326,'Co List'!$A$3:$A$362,'Co List'!$B$3:$B$362)))</f>
        <v xml:space="preserve"> </v>
      </c>
      <c r="D5326" s="8" t="s">
        <v>382</v>
      </c>
      <c r="E5326">
        <v>0</v>
      </c>
      <c r="F5326">
        <v>2670.0324242421693</v>
      </c>
      <c r="G5326">
        <v>1600.8975784085289</v>
      </c>
      <c r="H5326">
        <v>0</v>
      </c>
    </row>
    <row r="5327" spans="1:8" ht="15" x14ac:dyDescent="0.25">
      <c r="A5327">
        <f t="shared" si="578"/>
        <v>4458</v>
      </c>
      <c r="B5327">
        <f t="shared" si="579"/>
        <v>105</v>
      </c>
      <c r="C5327" s="10" t="str">
        <f>IF(B5327=B5326," ",(LOOKUP(B5327,'Co List'!$A$3:$A$362,'Co List'!$B$3:$B$362)))</f>
        <v xml:space="preserve"> </v>
      </c>
      <c r="D5327" s="8" t="s">
        <v>383</v>
      </c>
      <c r="E5327">
        <v>838.316106938953</v>
      </c>
      <c r="F5327">
        <v>6.4728215735641959</v>
      </c>
      <c r="G5327">
        <v>0</v>
      </c>
      <c r="H5327">
        <v>0</v>
      </c>
    </row>
    <row r="5328" spans="1:8" x14ac:dyDescent="0.2">
      <c r="A5328">
        <f t="shared" si="578"/>
        <v>4459</v>
      </c>
      <c r="B5328">
        <f t="shared" si="579"/>
        <v>105</v>
      </c>
      <c r="C5328" s="10" t="str">
        <f>IF(B5328=B5327," ",(LOOKUP(B5328,'Co List'!$A$3:$A$362,'Co List'!$B$3:$B$362)))</f>
        <v xml:space="preserve"> </v>
      </c>
      <c r="D5328" s="6" t="s">
        <v>384</v>
      </c>
      <c r="E5328">
        <v>0</v>
      </c>
      <c r="F5328">
        <v>0</v>
      </c>
      <c r="G5328">
        <v>0</v>
      </c>
      <c r="H5328">
        <v>0</v>
      </c>
    </row>
    <row r="5329" spans="1:8" x14ac:dyDescent="0.2">
      <c r="A5329">
        <f t="shared" si="578"/>
        <v>4460</v>
      </c>
      <c r="B5329">
        <f t="shared" si="579"/>
        <v>105</v>
      </c>
      <c r="C5329" s="10" t="str">
        <f>IF(B5329=B5328," ",(LOOKUP(B5329,'Co List'!$A$3:$A$362,'Co List'!$B$3:$B$362)))</f>
        <v xml:space="preserve"> </v>
      </c>
      <c r="D5329" s="6" t="s">
        <v>385</v>
      </c>
      <c r="E5329">
        <v>257.32599348975998</v>
      </c>
      <c r="F5329">
        <v>588.85181069359999</v>
      </c>
      <c r="G5329">
        <v>351.87237939599999</v>
      </c>
      <c r="H5329">
        <v>0</v>
      </c>
    </row>
    <row r="5330" spans="1:8" x14ac:dyDescent="0.2">
      <c r="A5330">
        <f t="shared" si="578"/>
        <v>4461</v>
      </c>
      <c r="B5330">
        <f t="shared" si="579"/>
        <v>105</v>
      </c>
      <c r="C5330" s="10" t="str">
        <f>IF(B5330=B5329," ",(LOOKUP(B5330,'Co List'!$A$3:$A$362,'Co List'!$B$3:$B$362)))</f>
        <v xml:space="preserve"> </v>
      </c>
      <c r="D5330" s="6" t="s">
        <v>386</v>
      </c>
      <c r="E5330">
        <v>0</v>
      </c>
      <c r="F5330">
        <v>0</v>
      </c>
      <c r="G5330">
        <v>0</v>
      </c>
      <c r="H5330">
        <v>0</v>
      </c>
    </row>
    <row r="5331" spans="1:8" x14ac:dyDescent="0.2">
      <c r="A5331">
        <f t="shared" si="578"/>
        <v>4462</v>
      </c>
      <c r="B5331">
        <f t="shared" si="579"/>
        <v>105</v>
      </c>
      <c r="C5331" s="10" t="str">
        <f>IF(B5331=B5330," ",(LOOKUP(B5331,'Co List'!$A$3:$A$362,'Co List'!$B$3:$B$362)))</f>
        <v xml:space="preserve"> </v>
      </c>
      <c r="D5331" s="6" t="s">
        <v>387</v>
      </c>
      <c r="E5331">
        <v>0</v>
      </c>
      <c r="F5331">
        <v>0</v>
      </c>
      <c r="G5331">
        <v>0</v>
      </c>
      <c r="H5331">
        <v>0</v>
      </c>
    </row>
    <row r="5332" spans="1:8" x14ac:dyDescent="0.2">
      <c r="A5332">
        <f t="shared" si="578"/>
        <v>4463</v>
      </c>
      <c r="B5332">
        <f t="shared" si="579"/>
        <v>105</v>
      </c>
      <c r="C5332" s="10" t="str">
        <f>IF(B5332=B5331," ",(LOOKUP(B5332,'Co List'!$A$3:$A$362,'Co List'!$B$3:$B$362)))</f>
        <v xml:space="preserve"> </v>
      </c>
      <c r="D5332" s="6" t="s">
        <v>388</v>
      </c>
      <c r="E5332">
        <v>0</v>
      </c>
      <c r="F5332">
        <v>0</v>
      </c>
      <c r="G5332">
        <v>0</v>
      </c>
      <c r="H5332">
        <v>0</v>
      </c>
    </row>
    <row r="5333" spans="1:8" x14ac:dyDescent="0.2">
      <c r="A5333">
        <f t="shared" si="578"/>
        <v>4464</v>
      </c>
      <c r="B5333">
        <f t="shared" si="579"/>
        <v>105</v>
      </c>
      <c r="C5333" s="10" t="str">
        <f>IF(B5333=B5332," ",(LOOKUP(B5333,'Co List'!$A$3:$A$362,'Co List'!$B$3:$B$362)))</f>
        <v xml:space="preserve"> </v>
      </c>
      <c r="D5333" s="6" t="s">
        <v>389</v>
      </c>
      <c r="E5333">
        <v>257.32599348975998</v>
      </c>
      <c r="F5333">
        <v>1.9868701415999999</v>
      </c>
      <c r="G5333">
        <v>0</v>
      </c>
      <c r="H5333">
        <v>0</v>
      </c>
    </row>
    <row r="5334" spans="1:8" x14ac:dyDescent="0.2">
      <c r="A5334">
        <f t="shared" si="578"/>
        <v>4465</v>
      </c>
      <c r="B5334">
        <f t="shared" si="579"/>
        <v>105</v>
      </c>
      <c r="C5334" s="10" t="str">
        <f>IF(B5334=B5333," ",(LOOKUP(B5334,'Co List'!$A$3:$A$362,'Co List'!$B$3:$B$362)))</f>
        <v xml:space="preserve"> </v>
      </c>
      <c r="D5334" s="6" t="s">
        <v>390</v>
      </c>
      <c r="E5334">
        <v>0</v>
      </c>
      <c r="F5334">
        <v>0</v>
      </c>
      <c r="G5334">
        <v>0</v>
      </c>
      <c r="H5334">
        <v>0</v>
      </c>
    </row>
    <row r="5335" spans="1:8" x14ac:dyDescent="0.2">
      <c r="A5335">
        <f t="shared" si="578"/>
        <v>4466</v>
      </c>
      <c r="B5335">
        <f t="shared" si="579"/>
        <v>105</v>
      </c>
      <c r="C5335" s="10" t="str">
        <f>IF(B5335=B5334," ",(LOOKUP(B5335,'Co List'!$A$3:$A$362,'Co List'!$B$3:$B$362)))</f>
        <v xml:space="preserve"> </v>
      </c>
      <c r="D5335" s="6" t="s">
        <v>391</v>
      </c>
      <c r="E5335">
        <v>0</v>
      </c>
      <c r="F5335">
        <v>0</v>
      </c>
      <c r="G5335">
        <v>0</v>
      </c>
      <c r="H5335">
        <v>0</v>
      </c>
    </row>
    <row r="5336" spans="1:8" x14ac:dyDescent="0.2">
      <c r="A5336">
        <f t="shared" si="578"/>
        <v>4467</v>
      </c>
      <c r="B5336">
        <f t="shared" si="579"/>
        <v>105</v>
      </c>
      <c r="C5336" s="10" t="str">
        <f>IF(B5336=B5335," ",(LOOKUP(B5336,'Co List'!$A$3:$A$362,'Co List'!$B$3:$B$362)))</f>
        <v xml:space="preserve"> </v>
      </c>
      <c r="D5336" s="6" t="s">
        <v>392</v>
      </c>
      <c r="E5336">
        <v>0</v>
      </c>
      <c r="F5336">
        <v>0</v>
      </c>
      <c r="G5336">
        <v>0</v>
      </c>
      <c r="H5336">
        <v>0</v>
      </c>
    </row>
    <row r="5337" spans="1:8" x14ac:dyDescent="0.2">
      <c r="A5337">
        <f t="shared" si="578"/>
        <v>4468</v>
      </c>
      <c r="B5337">
        <f t="shared" si="579"/>
        <v>105</v>
      </c>
      <c r="C5337" s="10" t="str">
        <f>IF(B5337=B5336," ",(LOOKUP(B5337,'Co List'!$A$3:$A$362,'Co List'!$B$3:$B$362)))</f>
        <v xml:space="preserve"> </v>
      </c>
      <c r="D5337" s="6" t="s">
        <v>393</v>
      </c>
      <c r="E5337">
        <v>0</v>
      </c>
      <c r="F5337">
        <v>586.86494055200001</v>
      </c>
      <c r="G5337">
        <v>351.87237939599999</v>
      </c>
      <c r="H5337">
        <v>0</v>
      </c>
    </row>
    <row r="5338" spans="1:8" ht="15" x14ac:dyDescent="0.25">
      <c r="A5338">
        <f t="shared" si="578"/>
        <v>4469</v>
      </c>
      <c r="B5338">
        <f t="shared" si="579"/>
        <v>105</v>
      </c>
      <c r="C5338" s="10" t="str">
        <f>IF(B5338=B5337," ",(LOOKUP(B5338,'Co List'!$A$3:$A$362,'Co List'!$B$3:$B$362)))</f>
        <v xml:space="preserve"> </v>
      </c>
      <c r="D5338" s="8" t="s">
        <v>394</v>
      </c>
      <c r="E5338">
        <v>0</v>
      </c>
      <c r="F5338">
        <v>0</v>
      </c>
      <c r="G5338">
        <v>0</v>
      </c>
      <c r="H5338">
        <v>0</v>
      </c>
    </row>
    <row r="5339" spans="1:8" ht="15" x14ac:dyDescent="0.25">
      <c r="A5339">
        <f t="shared" si="578"/>
        <v>4470</v>
      </c>
      <c r="B5339">
        <f t="shared" si="579"/>
        <v>105</v>
      </c>
      <c r="C5339" s="10" t="str">
        <f>IF(B5339=B5338," ",(LOOKUP(B5339,'Co List'!$A$3:$A$362,'Co List'!$B$3:$B$362)))</f>
        <v xml:space="preserve"> </v>
      </c>
      <c r="D5339" s="8" t="s">
        <v>395</v>
      </c>
      <c r="E5339">
        <v>0.71021953599999998</v>
      </c>
      <c r="F5339">
        <v>0.94134421599999996</v>
      </c>
      <c r="G5339">
        <v>0.53455590899999994</v>
      </c>
      <c r="H5339">
        <v>0</v>
      </c>
    </row>
    <row r="5340" spans="1:8" ht="15" x14ac:dyDescent="0.25">
      <c r="A5340">
        <f t="shared" si="578"/>
        <v>4471</v>
      </c>
      <c r="B5340">
        <f t="shared" si="579"/>
        <v>105</v>
      </c>
      <c r="C5340" s="10" t="str">
        <f>IF(B5340=B5339," ",(LOOKUP(B5340,'Co List'!$A$3:$A$362,'Co List'!$B$3:$B$362)))</f>
        <v xml:space="preserve"> </v>
      </c>
      <c r="D5340" s="8" t="s">
        <v>396</v>
      </c>
      <c r="E5340">
        <v>4889.4319999999998</v>
      </c>
      <c r="F5340">
        <v>4941.9380000000001</v>
      </c>
      <c r="G5340">
        <v>3132.107</v>
      </c>
      <c r="H5340">
        <v>0</v>
      </c>
    </row>
    <row r="5341" spans="1:8" x14ac:dyDescent="0.2">
      <c r="A5341">
        <f t="shared" si="578"/>
        <v>4472</v>
      </c>
      <c r="B5341">
        <f t="shared" si="579"/>
        <v>105</v>
      </c>
      <c r="C5341" s="10" t="str">
        <f>IF(B5341=B5340," ",(LOOKUP(B5341,'Co List'!$A$3:$A$362,'Co List'!$B$3:$B$362)))</f>
        <v xml:space="preserve"> </v>
      </c>
      <c r="D5341" s="6" t="s">
        <v>397</v>
      </c>
      <c r="E5341">
        <v>4186.232</v>
      </c>
      <c r="F5341">
        <v>4546.1409999999996</v>
      </c>
      <c r="G5341">
        <v>2981.5569999999998</v>
      </c>
      <c r="H5341">
        <v>0</v>
      </c>
    </row>
    <row r="5342" spans="1:8" x14ac:dyDescent="0.2">
      <c r="A5342">
        <f t="shared" si="578"/>
        <v>4473</v>
      </c>
      <c r="B5342">
        <f t="shared" si="579"/>
        <v>105</v>
      </c>
      <c r="C5342" s="10" t="str">
        <f>IF(B5342=B5341," ",(LOOKUP(B5342,'Co List'!$A$3:$A$362,'Co List'!$B$3:$B$362)))</f>
        <v xml:space="preserve"> </v>
      </c>
      <c r="D5342" s="6" t="s">
        <v>398</v>
      </c>
      <c r="E5342">
        <v>703.2</v>
      </c>
      <c r="F5342">
        <v>395.79700000000003</v>
      </c>
      <c r="G5342">
        <v>150.55000000000001</v>
      </c>
      <c r="H5342">
        <v>0</v>
      </c>
    </row>
    <row r="5343" spans="1:8" x14ac:dyDescent="0.2">
      <c r="A5343">
        <f t="shared" si="578"/>
        <v>4474</v>
      </c>
      <c r="B5343">
        <f t="shared" si="579"/>
        <v>105</v>
      </c>
      <c r="C5343" s="10" t="str">
        <f>IF(B5343=B5342," ",(LOOKUP(B5343,'Co List'!$A$3:$A$362,'Co List'!$B$3:$B$362)))</f>
        <v xml:space="preserve"> </v>
      </c>
      <c r="D5343" s="6" t="s">
        <v>399</v>
      </c>
      <c r="E5343">
        <v>0</v>
      </c>
      <c r="F5343">
        <v>0</v>
      </c>
      <c r="G5343">
        <v>0</v>
      </c>
      <c r="H5343">
        <v>0</v>
      </c>
    </row>
    <row r="5344" spans="1:8" x14ac:dyDescent="0.2">
      <c r="A5344">
        <f t="shared" si="578"/>
        <v>4475</v>
      </c>
      <c r="B5344">
        <f t="shared" si="579"/>
        <v>105</v>
      </c>
      <c r="C5344" s="10" t="str">
        <f>IF(B5344=B5343," ",(LOOKUP(B5344,'Co List'!$A$3:$A$362,'Co List'!$B$3:$B$362)))</f>
        <v xml:space="preserve"> </v>
      </c>
      <c r="D5344" s="6" t="s">
        <v>400</v>
      </c>
      <c r="E5344">
        <v>0</v>
      </c>
      <c r="F5344">
        <v>0</v>
      </c>
      <c r="G5344">
        <v>0</v>
      </c>
      <c r="H5344">
        <v>0</v>
      </c>
    </row>
    <row r="5345" spans="1:16" x14ac:dyDescent="0.2">
      <c r="A5345">
        <f t="shared" si="578"/>
        <v>4476</v>
      </c>
      <c r="B5345">
        <f t="shared" si="579"/>
        <v>105</v>
      </c>
      <c r="C5345" s="10" t="str">
        <f>IF(B5345=B5344," ",(LOOKUP(B5345,'Co List'!$A$3:$A$362,'Co List'!$B$3:$B$362)))</f>
        <v xml:space="preserve"> </v>
      </c>
      <c r="D5345" s="6" t="s">
        <v>401</v>
      </c>
      <c r="E5345">
        <v>2.2103304960000001</v>
      </c>
      <c r="F5345">
        <v>2.4776468449999998</v>
      </c>
      <c r="G5345">
        <v>1.8098050990000003</v>
      </c>
      <c r="H5345">
        <v>0</v>
      </c>
    </row>
    <row r="5346" spans="1:16" x14ac:dyDescent="0.2">
      <c r="A5346">
        <f t="shared" si="578"/>
        <v>4477</v>
      </c>
      <c r="B5346">
        <f t="shared" si="579"/>
        <v>105</v>
      </c>
      <c r="C5346" s="10" t="str">
        <f>IF(B5346=B5345," ",(LOOKUP(B5346,'Co List'!$A$3:$A$362,'Co List'!$B$3:$B$362)))</f>
        <v xml:space="preserve"> </v>
      </c>
      <c r="D5346" s="6" t="s">
        <v>402</v>
      </c>
      <c r="E5346">
        <v>0.86915520000000002</v>
      </c>
      <c r="F5346">
        <v>0.47020683600000002</v>
      </c>
      <c r="G5346">
        <v>0.20294139999999999</v>
      </c>
      <c r="H5346">
        <v>0</v>
      </c>
    </row>
    <row r="5347" spans="1:16" x14ac:dyDescent="0.2">
      <c r="A5347">
        <f t="shared" si="578"/>
        <v>4478</v>
      </c>
      <c r="B5347">
        <f t="shared" si="579"/>
        <v>105</v>
      </c>
      <c r="C5347" s="10" t="str">
        <f>IF(B5347=B5346," ",(LOOKUP(B5347,'Co List'!$A$3:$A$362,'Co List'!$B$3:$B$362)))</f>
        <v xml:space="preserve"> </v>
      </c>
      <c r="D5347" s="6" t="s">
        <v>403</v>
      </c>
      <c r="E5347">
        <v>0</v>
      </c>
      <c r="F5347">
        <v>0</v>
      </c>
      <c r="G5347">
        <v>0</v>
      </c>
      <c r="H5347">
        <v>0</v>
      </c>
    </row>
    <row r="5348" spans="1:16" x14ac:dyDescent="0.2">
      <c r="A5348">
        <f t="shared" si="578"/>
        <v>4479</v>
      </c>
      <c r="B5348">
        <f t="shared" si="579"/>
        <v>105</v>
      </c>
      <c r="C5348" s="10" t="str">
        <f>IF(B5348=B5347," ",(LOOKUP(B5348,'Co List'!$A$3:$A$362,'Co List'!$B$3:$B$362)))</f>
        <v xml:space="preserve"> </v>
      </c>
      <c r="D5348" s="6" t="s">
        <v>404</v>
      </c>
      <c r="E5348" s="11">
        <v>3.0794856959999999</v>
      </c>
      <c r="F5348" s="11">
        <v>2.9478536809999998</v>
      </c>
      <c r="G5348" s="11">
        <v>2.0127464990000004</v>
      </c>
      <c r="H5348" s="11">
        <v>0</v>
      </c>
    </row>
    <row r="5349" spans="1:16" x14ac:dyDescent="0.2">
      <c r="A5349">
        <f t="shared" si="578"/>
        <v>4480</v>
      </c>
      <c r="B5349">
        <f t="shared" si="579"/>
        <v>105</v>
      </c>
      <c r="C5349" s="10" t="str">
        <f>IF(B5349=B5348," ",(LOOKUP(B5349,'Co List'!$A$3:$A$362,'Co List'!$B$3:$B$362)))</f>
        <v xml:space="preserve"> </v>
      </c>
      <c r="D5349" s="6" t="s">
        <v>405</v>
      </c>
      <c r="E5349">
        <v>543.92999999999995</v>
      </c>
      <c r="F5349">
        <v>636.98</v>
      </c>
      <c r="G5349">
        <v>94.4</v>
      </c>
      <c r="H5349">
        <v>0</v>
      </c>
    </row>
    <row r="5350" spans="1:16" x14ac:dyDescent="0.2">
      <c r="A5350">
        <f t="shared" si="578"/>
        <v>4481</v>
      </c>
      <c r="B5350">
        <f t="shared" si="579"/>
        <v>105</v>
      </c>
      <c r="C5350" s="10" t="str">
        <f>IF(B5350=B5349," ",(LOOKUP(B5350,'Co List'!$A$3:$A$362,'Co List'!$B$3:$B$362)))</f>
        <v xml:space="preserve"> </v>
      </c>
      <c r="D5350" s="6" t="s">
        <v>406</v>
      </c>
      <c r="E5350">
        <v>50.4</v>
      </c>
      <c r="F5350">
        <v>-12.6</v>
      </c>
      <c r="G5350">
        <v>-52.48</v>
      </c>
      <c r="H5350">
        <v>0</v>
      </c>
    </row>
    <row r="5351" spans="1:16" x14ac:dyDescent="0.2">
      <c r="A5351">
        <f t="shared" si="578"/>
        <v>4482</v>
      </c>
      <c r="B5351">
        <f t="shared" si="579"/>
        <v>105</v>
      </c>
      <c r="C5351" s="10" t="str">
        <f>IF(B5351=B5350," ",(LOOKUP(B5351,'Co List'!$A$3:$A$362,'Co List'!$B$3:$B$362)))</f>
        <v xml:space="preserve"> </v>
      </c>
      <c r="D5351" s="6" t="s">
        <v>407</v>
      </c>
      <c r="E5351" s="11">
        <v>5.73</v>
      </c>
      <c r="F5351" s="11">
        <v>-57.93</v>
      </c>
      <c r="G5351" s="11">
        <v>-91.6</v>
      </c>
      <c r="H5351" s="11">
        <v>0</v>
      </c>
    </row>
    <row r="5352" spans="1:16" x14ac:dyDescent="0.2">
      <c r="A5352">
        <f t="shared" si="578"/>
        <v>4483</v>
      </c>
      <c r="B5352">
        <f t="shared" si="579"/>
        <v>105</v>
      </c>
      <c r="C5352" s="10" t="str">
        <f>IF(B5352=B5351," ",(LOOKUP(B5352,'Co List'!$A$3:$A$362,'Co List'!$B$3:$B$362)))</f>
        <v xml:space="preserve"> </v>
      </c>
      <c r="D5352" s="6" t="s">
        <v>408</v>
      </c>
      <c r="E5352">
        <v>29.79</v>
      </c>
      <c r="F5352">
        <v>29.79</v>
      </c>
      <c r="G5352">
        <v>29.79</v>
      </c>
      <c r="H5352">
        <v>0</v>
      </c>
    </row>
    <row r="5353" spans="1:16" x14ac:dyDescent="0.2">
      <c r="A5353">
        <f t="shared" si="578"/>
        <v>4484</v>
      </c>
      <c r="B5353">
        <f t="shared" si="579"/>
        <v>105</v>
      </c>
      <c r="C5353" s="10" t="str">
        <f>IF(B5353=B5352," ",(LOOKUP(B5353,'Co List'!$A$3:$A$362,'Co List'!$B$3:$B$362)))</f>
        <v xml:space="preserve"> </v>
      </c>
      <c r="D5353" s="6" t="s">
        <v>409</v>
      </c>
      <c r="E5353">
        <v>3.88</v>
      </c>
      <c r="F5353">
        <v>4.1154999999999999</v>
      </c>
      <c r="G5353">
        <v>2.6566000000000001</v>
      </c>
      <c r="H5353">
        <v>0</v>
      </c>
    </row>
    <row r="5354" spans="1:16" x14ac:dyDescent="0.2">
      <c r="A5354">
        <f t="shared" si="578"/>
        <v>4485</v>
      </c>
      <c r="B5354">
        <f t="shared" si="579"/>
        <v>105</v>
      </c>
      <c r="C5354" s="10" t="str">
        <f>IF(B5354=B5353," ",(LOOKUP(B5354,'Co List'!$A$3:$A$362,'Co List'!$B$3:$B$362)))</f>
        <v xml:space="preserve"> </v>
      </c>
      <c r="D5354" s="6" t="s">
        <v>410</v>
      </c>
      <c r="E5354">
        <v>3.7897052319999998</v>
      </c>
      <c r="F5354">
        <v>3.8891978969999998</v>
      </c>
      <c r="G5354">
        <v>2.5473024080000002</v>
      </c>
      <c r="H5354">
        <v>0</v>
      </c>
    </row>
    <row r="5355" spans="1:16" x14ac:dyDescent="0.2">
      <c r="A5355">
        <f t="shared" si="578"/>
        <v>4486</v>
      </c>
      <c r="B5355">
        <f t="shared" si="579"/>
        <v>105</v>
      </c>
      <c r="C5355" s="10" t="str">
        <f>IF(B5355=B5354," ",(LOOKUP(B5355,'Co List'!$A$3:$A$362,'Co List'!$B$3:$B$362)))</f>
        <v xml:space="preserve"> </v>
      </c>
      <c r="D5355" s="6" t="s">
        <v>411</v>
      </c>
      <c r="E5355">
        <v>3.7897052319999998</v>
      </c>
      <c r="F5355">
        <v>3.8891978969999998</v>
      </c>
      <c r="G5355">
        <v>2.5473024080000002</v>
      </c>
      <c r="H5355">
        <v>0</v>
      </c>
    </row>
    <row r="5356" spans="1:16" x14ac:dyDescent="0.2">
      <c r="A5356">
        <f t="shared" si="578"/>
        <v>4487</v>
      </c>
      <c r="B5356">
        <f t="shared" si="579"/>
        <v>105</v>
      </c>
      <c r="C5356" s="10" t="str">
        <f>IF(B5356=B5355," ",(LOOKUP(B5356,'Co List'!$A$3:$A$362,'Co List'!$B$3:$B$362)))</f>
        <v xml:space="preserve"> </v>
      </c>
      <c r="D5356" s="6" t="s">
        <v>412</v>
      </c>
      <c r="E5356">
        <v>-9.0294768000000136E-2</v>
      </c>
      <c r="F5356">
        <v>-0.22630210300000009</v>
      </c>
      <c r="G5356">
        <v>-0.10929759199999989</v>
      </c>
      <c r="H5356">
        <v>0</v>
      </c>
    </row>
    <row r="5357" spans="1:16" ht="13.5" thickBot="1" x14ac:dyDescent="0.25">
      <c r="A5357">
        <f t="shared" si="578"/>
        <v>4488</v>
      </c>
      <c r="B5357">
        <f t="shared" si="579"/>
        <v>105</v>
      </c>
      <c r="C5357" s="10" t="str">
        <f>IF(B5357=B5356," ",(LOOKUP(B5357,'Co List'!$A$3:$A$362,'Co List'!$B$3:$B$362)))</f>
        <v xml:space="preserve"> </v>
      </c>
      <c r="D5357" s="9" t="s">
        <v>413</v>
      </c>
      <c r="E5357">
        <v>12</v>
      </c>
      <c r="F5357">
        <v>12</v>
      </c>
      <c r="G5357">
        <v>12</v>
      </c>
      <c r="H5357">
        <v>0</v>
      </c>
    </row>
    <row r="5358" spans="1:16" ht="15" x14ac:dyDescent="0.25">
      <c r="A5358">
        <f t="shared" si="578"/>
        <v>4489</v>
      </c>
      <c r="B5358">
        <f t="shared" si="579"/>
        <v>106</v>
      </c>
      <c r="C5358" s="10" t="str">
        <f>IF(B5358=B5357," ",(LOOKUP(B5358,'Co List'!$A$3:$A$362,'Co List'!$B$3:$B$362)))</f>
        <v>ELDER HEALTH CARE LTD.</v>
      </c>
      <c r="D5358" s="4" t="s">
        <v>362</v>
      </c>
      <c r="E5358">
        <v>66.584220343825791</v>
      </c>
      <c r="F5358">
        <v>46.648157256768314</v>
      </c>
      <c r="G5358">
        <v>46.659753920936936</v>
      </c>
      <c r="H5358">
        <v>0</v>
      </c>
      <c r="J5358">
        <f t="shared" ref="J5358" si="580">COUNTIF(E5400:H5400,0)</f>
        <v>1</v>
      </c>
      <c r="K5358">
        <f>SUM(E5358:H5358)/(4-J5358)</f>
        <v>53.297377173843678</v>
      </c>
      <c r="L5358">
        <f>SUM(E5368:H5368)/(4-J5358)</f>
        <v>933.76097447627035</v>
      </c>
      <c r="M5358">
        <f>E5368</f>
        <v>1023.9063858648827</v>
      </c>
      <c r="N5358">
        <f t="shared" ref="N5358" si="581">F5368</f>
        <v>933.95629213978168</v>
      </c>
      <c r="O5358">
        <f t="shared" ref="O5358" si="582">G5368</f>
        <v>843.42024542414686</v>
      </c>
      <c r="P5358">
        <f t="shared" ref="P5358" si="583">H5368</f>
        <v>0</v>
      </c>
    </row>
    <row r="5359" spans="1:16" x14ac:dyDescent="0.2">
      <c r="A5359">
        <f t="shared" si="578"/>
        <v>4490</v>
      </c>
      <c r="B5359">
        <f t="shared" si="579"/>
        <v>106</v>
      </c>
      <c r="C5359" s="10" t="str">
        <f>IF(B5359=B5358," ",(LOOKUP(B5359,'Co List'!$A$3:$A$362,'Co List'!$B$3:$B$362)))</f>
        <v xml:space="preserve"> </v>
      </c>
      <c r="D5359" s="6" t="s">
        <v>364</v>
      </c>
      <c r="E5359">
        <v>3.1196649999999999</v>
      </c>
      <c r="F5359">
        <v>3.1196649999999999</v>
      </c>
      <c r="G5359">
        <v>3.1196649999999999</v>
      </c>
      <c r="H5359">
        <v>0</v>
      </c>
    </row>
    <row r="5360" spans="1:16" x14ac:dyDescent="0.2">
      <c r="A5360">
        <f t="shared" si="578"/>
        <v>4491</v>
      </c>
      <c r="B5360">
        <f t="shared" si="579"/>
        <v>106</v>
      </c>
      <c r="C5360" s="10" t="str">
        <f>IF(B5360=B5359," ",(LOOKUP(B5360,'Co List'!$A$3:$A$362,'Co List'!$B$3:$B$362)))</f>
        <v xml:space="preserve"> </v>
      </c>
      <c r="D5360" s="6" t="s">
        <v>365</v>
      </c>
      <c r="E5360">
        <v>0.8087311227296522</v>
      </c>
      <c r="F5360">
        <v>0.78979043502376756</v>
      </c>
      <c r="G5360">
        <v>0.77997207778005961</v>
      </c>
      <c r="H5360">
        <v>0</v>
      </c>
    </row>
    <row r="5361" spans="1:8" x14ac:dyDescent="0.2">
      <c r="A5361">
        <f t="shared" si="578"/>
        <v>4492</v>
      </c>
      <c r="B5361">
        <f t="shared" si="579"/>
        <v>106</v>
      </c>
      <c r="C5361" s="10" t="str">
        <f>IF(B5361=B5360," ",(LOOKUP(B5361,'Co List'!$A$3:$A$362,'Co List'!$B$3:$B$362)))</f>
        <v xml:space="preserve"> </v>
      </c>
      <c r="D5361" s="7" t="s">
        <v>366</v>
      </c>
      <c r="E5361">
        <v>1.2754190157758878</v>
      </c>
      <c r="F5361">
        <v>0.82163833213669535</v>
      </c>
      <c r="G5361">
        <v>0.55179603887742679</v>
      </c>
      <c r="H5361">
        <v>0</v>
      </c>
    </row>
    <row r="5362" spans="1:8" x14ac:dyDescent="0.2">
      <c r="A5362">
        <f t="shared" si="578"/>
        <v>4493</v>
      </c>
      <c r="B5362">
        <f t="shared" si="579"/>
        <v>106</v>
      </c>
      <c r="C5362" s="10" t="str">
        <f>IF(B5362=B5361," ",(LOOKUP(B5362,'Co List'!$A$3:$A$362,'Co List'!$B$3:$B$362)))</f>
        <v xml:space="preserve"> </v>
      </c>
      <c r="D5362" s="6" t="s">
        <v>367</v>
      </c>
      <c r="E5362">
        <v>20601.738146174703</v>
      </c>
      <c r="F5362">
        <v>55263.685925430873</v>
      </c>
      <c r="G5362">
        <v>18868.461866312009</v>
      </c>
      <c r="H5362">
        <v>0</v>
      </c>
    </row>
    <row r="5363" spans="1:8" x14ac:dyDescent="0.2">
      <c r="A5363">
        <f t="shared" si="578"/>
        <v>4494</v>
      </c>
      <c r="B5363">
        <f t="shared" si="579"/>
        <v>106</v>
      </c>
      <c r="C5363" s="10" t="str">
        <f>IF(B5363=B5362," ",(LOOKUP(B5363,'Co List'!$A$3:$A$362,'Co List'!$B$3:$B$362)))</f>
        <v xml:space="preserve"> </v>
      </c>
      <c r="D5363" s="6" t="s">
        <v>368</v>
      </c>
      <c r="E5363">
        <v>2.5597659646622067E-2</v>
      </c>
      <c r="F5363">
        <v>2.3348907303494541E-2</v>
      </c>
      <c r="G5363">
        <v>2.1085506135603671E-2</v>
      </c>
      <c r="H5363">
        <v>0</v>
      </c>
    </row>
    <row r="5364" spans="1:8" x14ac:dyDescent="0.2">
      <c r="A5364">
        <f t="shared" si="578"/>
        <v>4495</v>
      </c>
      <c r="B5364">
        <f t="shared" si="579"/>
        <v>106</v>
      </c>
      <c r="C5364" s="10" t="str">
        <f>IF(B5364=B5363," ",(LOOKUP(B5364,'Co List'!$A$3:$A$362,'Co List'!$B$3:$B$362)))</f>
        <v xml:space="preserve"> </v>
      </c>
      <c r="D5364" s="6" t="s">
        <v>369</v>
      </c>
      <c r="E5364">
        <v>1462.7234083784037</v>
      </c>
      <c r="F5364">
        <v>8.5448883086896767</v>
      </c>
      <c r="G5364">
        <v>6.1879695188858896</v>
      </c>
      <c r="H5364">
        <v>0</v>
      </c>
    </row>
    <row r="5365" spans="1:8" x14ac:dyDescent="0.2">
      <c r="A5365">
        <f t="shared" si="578"/>
        <v>4496</v>
      </c>
      <c r="B5365">
        <f t="shared" si="579"/>
        <v>106</v>
      </c>
      <c r="C5365" s="10" t="str">
        <f>IF(B5365=B5364," ",(LOOKUP(B5365,'Co List'!$A$3:$A$362,'Co List'!$B$3:$B$362)))</f>
        <v xml:space="preserve"> </v>
      </c>
      <c r="D5365" s="6" t="s">
        <v>370</v>
      </c>
      <c r="E5365">
        <v>0</v>
      </c>
      <c r="F5365">
        <v>0</v>
      </c>
      <c r="G5365">
        <v>0</v>
      </c>
      <c r="H5365">
        <v>0</v>
      </c>
    </row>
    <row r="5366" spans="1:8" x14ac:dyDescent="0.2">
      <c r="A5366">
        <f t="shared" si="578"/>
        <v>4497</v>
      </c>
      <c r="B5366">
        <f t="shared" si="579"/>
        <v>106</v>
      </c>
      <c r="C5366" s="10" t="str">
        <f>IF(B5366=B5365," ",(LOOKUP(B5366,'Co List'!$A$3:$A$362,'Co List'!$B$3:$B$362)))</f>
        <v xml:space="preserve"> </v>
      </c>
      <c r="D5366" s="6" t="s">
        <v>371</v>
      </c>
      <c r="E5366">
        <v>79.688940631857534</v>
      </c>
      <c r="F5366">
        <v>72.21567775779252</v>
      </c>
      <c r="G5366">
        <v>70.903438107318649</v>
      </c>
      <c r="H5366">
        <v>0</v>
      </c>
    </row>
    <row r="5367" spans="1:8" x14ac:dyDescent="0.2">
      <c r="A5367">
        <f t="shared" si="578"/>
        <v>4498</v>
      </c>
      <c r="B5367">
        <f t="shared" si="579"/>
        <v>106</v>
      </c>
      <c r="C5367" s="10" t="str">
        <f>IF(B5367=B5366," ",(LOOKUP(B5367,'Co List'!$A$3:$A$362,'Co List'!$B$3:$B$362)))</f>
        <v xml:space="preserve"> </v>
      </c>
      <c r="D5367" s="6" t="s">
        <v>372</v>
      </c>
      <c r="E5367">
        <v>20.31105936814248</v>
      </c>
      <c r="F5367">
        <v>27.78432224220748</v>
      </c>
      <c r="G5367">
        <v>29.096561892681361</v>
      </c>
      <c r="H5367">
        <v>0</v>
      </c>
    </row>
    <row r="5368" spans="1:8" x14ac:dyDescent="0.2">
      <c r="A5368">
        <f t="shared" si="578"/>
        <v>4499</v>
      </c>
      <c r="B5368">
        <f t="shared" si="579"/>
        <v>106</v>
      </c>
      <c r="C5368" s="10" t="str">
        <f>IF(B5368=B5367," ",(LOOKUP(B5368,'Co List'!$A$3:$A$362,'Co List'!$B$3:$B$362)))</f>
        <v xml:space="preserve"> </v>
      </c>
      <c r="D5368" s="6" t="s">
        <v>373</v>
      </c>
      <c r="E5368">
        <v>1023.9063858648827</v>
      </c>
      <c r="F5368">
        <v>933.95629213978168</v>
      </c>
      <c r="G5368">
        <v>843.42024542414686</v>
      </c>
      <c r="H5368">
        <v>0</v>
      </c>
    </row>
    <row r="5369" spans="1:8" x14ac:dyDescent="0.2">
      <c r="A5369">
        <f t="shared" si="578"/>
        <v>4500</v>
      </c>
      <c r="B5369">
        <f t="shared" si="579"/>
        <v>106</v>
      </c>
      <c r="C5369" s="10" t="str">
        <f>IF(B5369=B5368," ",(LOOKUP(B5369,'Co List'!$A$3:$A$362,'Co List'!$B$3:$B$362)))</f>
        <v xml:space="preserve"> </v>
      </c>
      <c r="D5369" s="6" t="s">
        <v>374</v>
      </c>
      <c r="E5369">
        <v>1022.5461532695687</v>
      </c>
      <c r="F5369">
        <v>932.40807344369932</v>
      </c>
      <c r="G5369">
        <v>841.98578705413047</v>
      </c>
      <c r="H5369">
        <v>0</v>
      </c>
    </row>
    <row r="5370" spans="1:8" x14ac:dyDescent="0.2">
      <c r="A5370">
        <f t="shared" si="578"/>
        <v>4501</v>
      </c>
      <c r="B5370">
        <f t="shared" si="579"/>
        <v>106</v>
      </c>
      <c r="C5370" s="10" t="str">
        <f>IF(B5370=B5369," ",(LOOKUP(B5370,'Co List'!$A$3:$A$362,'Co List'!$B$3:$B$362)))</f>
        <v xml:space="preserve"> </v>
      </c>
      <c r="D5370" s="6" t="s">
        <v>375</v>
      </c>
      <c r="E5370">
        <v>0.79307115215111634</v>
      </c>
      <c r="F5370">
        <v>0.90267472586228559</v>
      </c>
      <c r="G5370">
        <v>0.83634781002967717</v>
      </c>
      <c r="H5370">
        <v>0</v>
      </c>
    </row>
    <row r="5371" spans="1:8" x14ac:dyDescent="0.2">
      <c r="A5371">
        <f t="shared" si="578"/>
        <v>4502</v>
      </c>
      <c r="B5371">
        <f t="shared" si="579"/>
        <v>106</v>
      </c>
      <c r="C5371" s="10" t="str">
        <f>IF(B5371=B5370," ",(LOOKUP(B5371,'Co List'!$A$3:$A$362,'Co List'!$B$3:$B$362)))</f>
        <v xml:space="preserve"> </v>
      </c>
      <c r="D5371" s="6" t="s">
        <v>376</v>
      </c>
      <c r="E5371">
        <v>0.56716144316282402</v>
      </c>
      <c r="F5371">
        <v>0.64554397022009979</v>
      </c>
      <c r="G5371">
        <v>0.59811055998682294</v>
      </c>
      <c r="H5371">
        <v>0</v>
      </c>
    </row>
    <row r="5372" spans="1:8" x14ac:dyDescent="0.2">
      <c r="A5372">
        <f t="shared" si="578"/>
        <v>4503</v>
      </c>
      <c r="B5372">
        <f t="shared" si="579"/>
        <v>106</v>
      </c>
      <c r="C5372" s="10" t="str">
        <f>IF(B5372=B5371," ",(LOOKUP(B5372,'Co List'!$A$3:$A$362,'Co List'!$B$3:$B$362)))</f>
        <v xml:space="preserve"> </v>
      </c>
      <c r="D5372" s="6" t="s">
        <v>377</v>
      </c>
      <c r="E5372">
        <v>815.9401519576644</v>
      </c>
      <c r="F5372">
        <v>674.46286633029194</v>
      </c>
      <c r="G5372">
        <v>598.01395169890498</v>
      </c>
      <c r="H5372">
        <v>0</v>
      </c>
    </row>
    <row r="5373" spans="1:8" ht="15" x14ac:dyDescent="0.25">
      <c r="A5373">
        <f t="shared" si="578"/>
        <v>4504</v>
      </c>
      <c r="B5373">
        <f t="shared" si="579"/>
        <v>106</v>
      </c>
      <c r="C5373" s="10" t="str">
        <f>IF(B5373=B5372," ",(LOOKUP(B5373,'Co List'!$A$3:$A$362,'Co List'!$B$3:$B$362)))</f>
        <v xml:space="preserve"> </v>
      </c>
      <c r="D5373" s="8" t="s">
        <v>378</v>
      </c>
      <c r="E5373">
        <v>786.85830000000021</v>
      </c>
      <c r="F5373">
        <v>664.65228000000002</v>
      </c>
      <c r="G5373">
        <v>594.01445999999987</v>
      </c>
      <c r="H5373">
        <v>0</v>
      </c>
    </row>
    <row r="5374" spans="1:8" ht="15" x14ac:dyDescent="0.25">
      <c r="A5374">
        <f t="shared" si="578"/>
        <v>4505</v>
      </c>
      <c r="B5374">
        <f t="shared" si="579"/>
        <v>106</v>
      </c>
      <c r="C5374" s="10" t="str">
        <f>IF(B5374=B5373," ",(LOOKUP(B5374,'Co List'!$A$3:$A$362,'Co List'!$B$3:$B$362)))</f>
        <v xml:space="preserve"> </v>
      </c>
      <c r="D5374" s="8" t="s">
        <v>379</v>
      </c>
      <c r="E5374">
        <v>29.081851957664242</v>
      </c>
      <c r="F5374">
        <v>9.8105863302919687</v>
      </c>
      <c r="G5374">
        <v>3.9994916989051084</v>
      </c>
      <c r="H5374">
        <v>0</v>
      </c>
    </row>
    <row r="5375" spans="1:8" ht="15" x14ac:dyDescent="0.25">
      <c r="A5375">
        <f t="shared" si="578"/>
        <v>4506</v>
      </c>
      <c r="B5375">
        <f t="shared" si="579"/>
        <v>106</v>
      </c>
      <c r="C5375" s="10" t="str">
        <f>IF(B5375=B5374," ",(LOOKUP(B5375,'Co List'!$A$3:$A$362,'Co List'!$B$3:$B$362)))</f>
        <v xml:space="preserve"> </v>
      </c>
      <c r="D5375" s="8" t="s">
        <v>380</v>
      </c>
      <c r="E5375">
        <v>-5.6843418860808015E-14</v>
      </c>
      <c r="F5375">
        <v>-4.2632564145606011E-14</v>
      </c>
      <c r="G5375">
        <v>-4.8849813083506888E-15</v>
      </c>
      <c r="H5375">
        <v>0</v>
      </c>
    </row>
    <row r="5376" spans="1:8" ht="15" x14ac:dyDescent="0.25">
      <c r="A5376">
        <f t="shared" si="578"/>
        <v>4507</v>
      </c>
      <c r="B5376">
        <f t="shared" si="579"/>
        <v>106</v>
      </c>
      <c r="C5376" s="10" t="str">
        <f>IF(B5376=B5375," ",(LOOKUP(B5376,'Co List'!$A$3:$A$362,'Co List'!$B$3:$B$362)))</f>
        <v xml:space="preserve"> </v>
      </c>
      <c r="D5376" s="8" t="s">
        <v>381</v>
      </c>
      <c r="E5376">
        <v>207.96623390721837</v>
      </c>
      <c r="F5376">
        <v>259.49342580948962</v>
      </c>
      <c r="G5376">
        <v>245.40629372524194</v>
      </c>
      <c r="H5376">
        <v>0</v>
      </c>
    </row>
    <row r="5377" spans="1:8" ht="15" x14ac:dyDescent="0.25">
      <c r="A5377">
        <f t="shared" si="578"/>
        <v>4508</v>
      </c>
      <c r="B5377">
        <f t="shared" si="579"/>
        <v>106</v>
      </c>
      <c r="C5377" s="10" t="str">
        <f>IF(B5377=B5376," ",(LOOKUP(B5377,'Co List'!$A$3:$A$362,'Co List'!$B$3:$B$362)))</f>
        <v xml:space="preserve"> </v>
      </c>
      <c r="D5377" s="8" t="s">
        <v>382</v>
      </c>
      <c r="E5377">
        <v>0</v>
      </c>
      <c r="F5377">
        <v>0</v>
      </c>
      <c r="G5377">
        <v>0</v>
      </c>
      <c r="H5377">
        <v>0</v>
      </c>
    </row>
    <row r="5378" spans="1:8" ht="15" x14ac:dyDescent="0.25">
      <c r="A5378">
        <f t="shared" si="578"/>
        <v>4509</v>
      </c>
      <c r="B5378">
        <f t="shared" si="579"/>
        <v>106</v>
      </c>
      <c r="C5378" s="10" t="str">
        <f>IF(B5378=B5377," ",(LOOKUP(B5378,'Co List'!$A$3:$A$362,'Co List'!$B$3:$B$362)))</f>
        <v xml:space="preserve"> </v>
      </c>
      <c r="D5378" s="8" t="s">
        <v>383</v>
      </c>
      <c r="E5378">
        <v>207.96623390721837</v>
      </c>
      <c r="F5378">
        <v>259.49342580948962</v>
      </c>
      <c r="G5378">
        <v>245.40629372524194</v>
      </c>
      <c r="H5378">
        <v>0</v>
      </c>
    </row>
    <row r="5379" spans="1:8" x14ac:dyDescent="0.2">
      <c r="A5379">
        <f t="shared" si="578"/>
        <v>4510</v>
      </c>
      <c r="B5379">
        <f t="shared" si="579"/>
        <v>106</v>
      </c>
      <c r="C5379" s="10" t="str">
        <f>IF(B5379=B5378," ",(LOOKUP(B5379,'Co List'!$A$3:$A$362,'Co List'!$B$3:$B$362)))</f>
        <v xml:space="preserve"> </v>
      </c>
      <c r="D5379" s="6" t="s">
        <v>384</v>
      </c>
      <c r="E5379">
        <v>0</v>
      </c>
      <c r="F5379">
        <v>0</v>
      </c>
      <c r="G5379">
        <v>0</v>
      </c>
      <c r="H5379">
        <v>0</v>
      </c>
    </row>
    <row r="5380" spans="1:8" x14ac:dyDescent="0.2">
      <c r="A5380">
        <f t="shared" si="578"/>
        <v>4511</v>
      </c>
      <c r="B5380">
        <f t="shared" si="579"/>
        <v>106</v>
      </c>
      <c r="C5380" s="10" t="str">
        <f>IF(B5380=B5379," ",(LOOKUP(B5380,'Co List'!$A$3:$A$362,'Co List'!$B$3:$B$362)))</f>
        <v xml:space="preserve"> </v>
      </c>
      <c r="D5380" s="6" t="s">
        <v>385</v>
      </c>
      <c r="E5380">
        <v>66.663001927199986</v>
      </c>
      <c r="F5380">
        <v>83.179900985999993</v>
      </c>
      <c r="G5380">
        <v>78.66430970159999</v>
      </c>
      <c r="H5380">
        <v>0</v>
      </c>
    </row>
    <row r="5381" spans="1:8" x14ac:dyDescent="0.2">
      <c r="A5381">
        <f t="shared" ref="A5381:A5444" si="584">IF(A5380&gt;0,A5380+1,(IF($C$1=C5381,1,0)))</f>
        <v>4512</v>
      </c>
      <c r="B5381">
        <f t="shared" ref="B5381:B5444" si="585">IF(D5381=$D$3,B5380+1,B5380)</f>
        <v>106</v>
      </c>
      <c r="C5381" s="10" t="str">
        <f>IF(B5381=B5380," ",(LOOKUP(B5381,'Co List'!$A$3:$A$362,'Co List'!$B$3:$B$362)))</f>
        <v xml:space="preserve"> </v>
      </c>
      <c r="D5381" s="6" t="s">
        <v>386</v>
      </c>
      <c r="E5381">
        <v>0</v>
      </c>
      <c r="F5381">
        <v>0</v>
      </c>
      <c r="G5381">
        <v>0</v>
      </c>
      <c r="H5381">
        <v>0</v>
      </c>
    </row>
    <row r="5382" spans="1:8" x14ac:dyDescent="0.2">
      <c r="A5382">
        <f t="shared" si="584"/>
        <v>4513</v>
      </c>
      <c r="B5382">
        <f t="shared" si="585"/>
        <v>106</v>
      </c>
      <c r="C5382" s="10" t="str">
        <f>IF(B5382=B5381," ",(LOOKUP(B5382,'Co List'!$A$3:$A$362,'Co List'!$B$3:$B$362)))</f>
        <v xml:space="preserve"> </v>
      </c>
      <c r="D5382" s="6" t="s">
        <v>387</v>
      </c>
      <c r="E5382">
        <v>0</v>
      </c>
      <c r="F5382">
        <v>0</v>
      </c>
      <c r="G5382">
        <v>0</v>
      </c>
      <c r="H5382">
        <v>0</v>
      </c>
    </row>
    <row r="5383" spans="1:8" x14ac:dyDescent="0.2">
      <c r="A5383">
        <f t="shared" si="584"/>
        <v>4514</v>
      </c>
      <c r="B5383">
        <f t="shared" si="585"/>
        <v>106</v>
      </c>
      <c r="C5383" s="10" t="str">
        <f>IF(B5383=B5382," ",(LOOKUP(B5383,'Co List'!$A$3:$A$362,'Co List'!$B$3:$B$362)))</f>
        <v xml:space="preserve"> </v>
      </c>
      <c r="D5383" s="6" t="s">
        <v>388</v>
      </c>
      <c r="E5383">
        <v>0</v>
      </c>
      <c r="F5383">
        <v>0</v>
      </c>
      <c r="G5383">
        <v>0</v>
      </c>
      <c r="H5383">
        <v>0</v>
      </c>
    </row>
    <row r="5384" spans="1:8" x14ac:dyDescent="0.2">
      <c r="A5384">
        <f t="shared" si="584"/>
        <v>4515</v>
      </c>
      <c r="B5384">
        <f t="shared" si="585"/>
        <v>106</v>
      </c>
      <c r="C5384" s="10" t="str">
        <f>IF(B5384=B5383," ",(LOOKUP(B5384,'Co List'!$A$3:$A$362,'Co List'!$B$3:$B$362)))</f>
        <v xml:space="preserve"> </v>
      </c>
      <c r="D5384" s="6" t="s">
        <v>389</v>
      </c>
      <c r="E5384">
        <v>0</v>
      </c>
      <c r="F5384">
        <v>0</v>
      </c>
      <c r="G5384">
        <v>0</v>
      </c>
      <c r="H5384">
        <v>0</v>
      </c>
    </row>
    <row r="5385" spans="1:8" x14ac:dyDescent="0.2">
      <c r="A5385">
        <f t="shared" si="584"/>
        <v>4516</v>
      </c>
      <c r="B5385">
        <f t="shared" si="585"/>
        <v>106</v>
      </c>
      <c r="C5385" s="10" t="str">
        <f>IF(B5385=B5384," ",(LOOKUP(B5385,'Co List'!$A$3:$A$362,'Co List'!$B$3:$B$362)))</f>
        <v xml:space="preserve"> </v>
      </c>
      <c r="D5385" s="6" t="s">
        <v>390</v>
      </c>
      <c r="E5385">
        <v>66.663001927199986</v>
      </c>
      <c r="F5385">
        <v>83.179900985999993</v>
      </c>
      <c r="G5385">
        <v>78.66430970159999</v>
      </c>
      <c r="H5385">
        <v>0</v>
      </c>
    </row>
    <row r="5386" spans="1:8" x14ac:dyDescent="0.2">
      <c r="A5386">
        <f t="shared" si="584"/>
        <v>4517</v>
      </c>
      <c r="B5386">
        <f t="shared" si="585"/>
        <v>106</v>
      </c>
      <c r="C5386" s="10" t="str">
        <f>IF(B5386=B5385," ",(LOOKUP(B5386,'Co List'!$A$3:$A$362,'Co List'!$B$3:$B$362)))</f>
        <v xml:space="preserve"> </v>
      </c>
      <c r="D5386" s="6" t="s">
        <v>391</v>
      </c>
      <c r="E5386">
        <v>0</v>
      </c>
      <c r="F5386">
        <v>0</v>
      </c>
      <c r="G5386">
        <v>0</v>
      </c>
      <c r="H5386">
        <v>0</v>
      </c>
    </row>
    <row r="5387" spans="1:8" x14ac:dyDescent="0.2">
      <c r="A5387">
        <f t="shared" si="584"/>
        <v>4518</v>
      </c>
      <c r="B5387">
        <f t="shared" si="585"/>
        <v>106</v>
      </c>
      <c r="C5387" s="10" t="str">
        <f>IF(B5387=B5386," ",(LOOKUP(B5387,'Co List'!$A$3:$A$362,'Co List'!$B$3:$B$362)))</f>
        <v xml:space="preserve"> </v>
      </c>
      <c r="D5387" s="6" t="s">
        <v>392</v>
      </c>
      <c r="E5387">
        <v>0</v>
      </c>
      <c r="F5387">
        <v>0</v>
      </c>
      <c r="G5387">
        <v>0</v>
      </c>
      <c r="H5387">
        <v>0</v>
      </c>
    </row>
    <row r="5388" spans="1:8" x14ac:dyDescent="0.2">
      <c r="A5388">
        <f t="shared" si="584"/>
        <v>4519</v>
      </c>
      <c r="B5388">
        <f t="shared" si="585"/>
        <v>106</v>
      </c>
      <c r="C5388" s="10" t="str">
        <f>IF(B5388=B5387," ",(LOOKUP(B5388,'Co List'!$A$3:$A$362,'Co List'!$B$3:$B$362)))</f>
        <v xml:space="preserve"> </v>
      </c>
      <c r="D5388" s="6" t="s">
        <v>393</v>
      </c>
      <c r="E5388">
        <v>0</v>
      </c>
      <c r="F5388">
        <v>0</v>
      </c>
      <c r="G5388">
        <v>0</v>
      </c>
      <c r="H5388">
        <v>0</v>
      </c>
    </row>
    <row r="5389" spans="1:8" ht="15" x14ac:dyDescent="0.25">
      <c r="A5389">
        <f t="shared" si="584"/>
        <v>4520</v>
      </c>
      <c r="B5389">
        <f t="shared" si="585"/>
        <v>106</v>
      </c>
      <c r="C5389" s="10" t="str">
        <f>IF(B5389=B5388," ",(LOOKUP(B5389,'Co List'!$A$3:$A$362,'Co List'!$B$3:$B$362)))</f>
        <v xml:space="preserve"> </v>
      </c>
      <c r="D5389" s="8" t="s">
        <v>394</v>
      </c>
      <c r="E5389">
        <v>0</v>
      </c>
      <c r="F5389">
        <v>0</v>
      </c>
      <c r="G5389">
        <v>0</v>
      </c>
      <c r="H5389">
        <v>0</v>
      </c>
    </row>
    <row r="5390" spans="1:8" ht="15" x14ac:dyDescent="0.25">
      <c r="A5390">
        <f t="shared" si="584"/>
        <v>4521</v>
      </c>
      <c r="B5390">
        <f t="shared" si="585"/>
        <v>106</v>
      </c>
      <c r="C5390" s="10" t="str">
        <f>IF(B5390=B5389," ",(LOOKUP(B5390,'Co List'!$A$3:$A$362,'Co List'!$B$3:$B$362)))</f>
        <v xml:space="preserve"> </v>
      </c>
      <c r="D5390" s="8" t="s">
        <v>395</v>
      </c>
      <c r="E5390">
        <v>0.33273297799999996</v>
      </c>
      <c r="F5390">
        <v>0.5308472649999999</v>
      </c>
      <c r="G5390">
        <v>0.5901827879999999</v>
      </c>
      <c r="H5390">
        <v>0</v>
      </c>
    </row>
    <row r="5391" spans="1:8" ht="15" x14ac:dyDescent="0.25">
      <c r="A5391">
        <f t="shared" si="584"/>
        <v>4522</v>
      </c>
      <c r="B5391">
        <f t="shared" si="585"/>
        <v>106</v>
      </c>
      <c r="C5391" s="10" t="str">
        <f>IF(B5391=B5390," ",(LOOKUP(B5391,'Co List'!$A$3:$A$362,'Co List'!$B$3:$B$362)))</f>
        <v xml:space="preserve"> </v>
      </c>
      <c r="D5391" s="8" t="s">
        <v>396</v>
      </c>
      <c r="E5391">
        <v>1008.914</v>
      </c>
      <c r="F5391">
        <v>853.97699999999998</v>
      </c>
      <c r="G5391">
        <v>766.71199999999999</v>
      </c>
      <c r="H5391">
        <v>0</v>
      </c>
    </row>
    <row r="5392" spans="1:8" x14ac:dyDescent="0.2">
      <c r="A5392">
        <f t="shared" si="584"/>
        <v>4523</v>
      </c>
      <c r="B5392">
        <f t="shared" si="585"/>
        <v>106</v>
      </c>
      <c r="C5392" s="10" t="str">
        <f>IF(B5392=B5391," ",(LOOKUP(B5392,'Co List'!$A$3:$A$362,'Co List'!$B$3:$B$362)))</f>
        <v xml:space="preserve"> </v>
      </c>
      <c r="D5392" s="6" t="s">
        <v>397</v>
      </c>
      <c r="E5392">
        <v>971.43</v>
      </c>
      <c r="F5392">
        <v>841.33199999999999</v>
      </c>
      <c r="G5392">
        <v>761.55700000000002</v>
      </c>
      <c r="H5392">
        <v>0</v>
      </c>
    </row>
    <row r="5393" spans="1:8" x14ac:dyDescent="0.2">
      <c r="A5393">
        <f t="shared" si="584"/>
        <v>4524</v>
      </c>
      <c r="B5393">
        <f t="shared" si="585"/>
        <v>106</v>
      </c>
      <c r="C5393" s="10" t="str">
        <f>IF(B5393=B5392," ",(LOOKUP(B5393,'Co List'!$A$3:$A$362,'Co List'!$B$3:$B$362)))</f>
        <v xml:space="preserve"> </v>
      </c>
      <c r="D5393" s="6" t="s">
        <v>398</v>
      </c>
      <c r="E5393">
        <v>37.484000000000002</v>
      </c>
      <c r="F5393">
        <v>12.645</v>
      </c>
      <c r="G5393">
        <v>5.1550000000000002</v>
      </c>
      <c r="H5393">
        <v>0</v>
      </c>
    </row>
    <row r="5394" spans="1:8" x14ac:dyDescent="0.2">
      <c r="A5394">
        <f t="shared" si="584"/>
        <v>4525</v>
      </c>
      <c r="B5394">
        <f t="shared" si="585"/>
        <v>106</v>
      </c>
      <c r="C5394" s="10" t="str">
        <f>IF(B5394=B5393," ",(LOOKUP(B5394,'Co List'!$A$3:$A$362,'Co List'!$B$3:$B$362)))</f>
        <v xml:space="preserve"> </v>
      </c>
      <c r="D5394" s="6" t="s">
        <v>399</v>
      </c>
      <c r="E5394">
        <v>0</v>
      </c>
      <c r="F5394">
        <v>0</v>
      </c>
      <c r="G5394">
        <v>0</v>
      </c>
      <c r="H5394">
        <v>0</v>
      </c>
    </row>
    <row r="5395" spans="1:8" x14ac:dyDescent="0.2">
      <c r="A5395">
        <f t="shared" si="584"/>
        <v>4526</v>
      </c>
      <c r="B5395">
        <f t="shared" si="585"/>
        <v>106</v>
      </c>
      <c r="C5395" s="10" t="str">
        <f>IF(B5395=B5394," ",(LOOKUP(B5395,'Co List'!$A$3:$A$362,'Co List'!$B$3:$B$362)))</f>
        <v xml:space="preserve"> </v>
      </c>
      <c r="D5395" s="6" t="s">
        <v>400</v>
      </c>
      <c r="E5395">
        <v>0</v>
      </c>
      <c r="F5395">
        <v>0</v>
      </c>
      <c r="G5395">
        <v>0</v>
      </c>
      <c r="H5395">
        <v>0</v>
      </c>
    </row>
    <row r="5396" spans="1:8" x14ac:dyDescent="0.2">
      <c r="A5396">
        <f t="shared" si="584"/>
        <v>4527</v>
      </c>
      <c r="B5396">
        <f t="shared" si="585"/>
        <v>106</v>
      </c>
      <c r="C5396" s="10" t="str">
        <f>IF(B5396=B5395," ",(LOOKUP(B5396,'Co List'!$A$3:$A$362,'Co List'!$B$3:$B$362)))</f>
        <v xml:space="preserve"> </v>
      </c>
      <c r="D5396" s="6" t="s">
        <v>401</v>
      </c>
      <c r="E5396">
        <v>0.50028645000000005</v>
      </c>
      <c r="F5396">
        <v>0.56200977600000002</v>
      </c>
      <c r="G5396">
        <v>0.57954487700000001</v>
      </c>
      <c r="H5396">
        <v>0</v>
      </c>
    </row>
    <row r="5397" spans="1:8" x14ac:dyDescent="0.2">
      <c r="A5397">
        <f t="shared" si="584"/>
        <v>4528</v>
      </c>
      <c r="B5397">
        <f t="shared" si="585"/>
        <v>106</v>
      </c>
      <c r="C5397" s="10" t="str">
        <f>IF(B5397=B5396," ",(LOOKUP(B5397,'Co List'!$A$3:$A$362,'Co List'!$B$3:$B$362)))</f>
        <v xml:space="preserve"> </v>
      </c>
      <c r="D5397" s="6" t="s">
        <v>402</v>
      </c>
      <c r="E5397">
        <v>4.7117388000000003E-2</v>
      </c>
      <c r="F5397">
        <v>1.79559E-2</v>
      </c>
      <c r="G5397">
        <v>9.1707449999999992E-3</v>
      </c>
      <c r="H5397">
        <v>0</v>
      </c>
    </row>
    <row r="5398" spans="1:8" x14ac:dyDescent="0.2">
      <c r="A5398">
        <f t="shared" si="584"/>
        <v>4529</v>
      </c>
      <c r="B5398">
        <f t="shared" si="585"/>
        <v>106</v>
      </c>
      <c r="C5398" s="10" t="str">
        <f>IF(B5398=B5397," ",(LOOKUP(B5398,'Co List'!$A$3:$A$362,'Co List'!$B$3:$B$362)))</f>
        <v xml:space="preserve"> </v>
      </c>
      <c r="D5398" s="6" t="s">
        <v>403</v>
      </c>
      <c r="E5398">
        <v>0</v>
      </c>
      <c r="F5398">
        <v>-8.6736173798840355E-17</v>
      </c>
      <c r="G5398">
        <v>3.6429192995512949E-17</v>
      </c>
      <c r="H5398">
        <v>0</v>
      </c>
    </row>
    <row r="5399" spans="1:8" x14ac:dyDescent="0.2">
      <c r="A5399">
        <f t="shared" si="584"/>
        <v>4530</v>
      </c>
      <c r="B5399">
        <f t="shared" si="585"/>
        <v>106</v>
      </c>
      <c r="C5399" s="10" t="str">
        <f>IF(B5399=B5398," ",(LOOKUP(B5399,'Co List'!$A$3:$A$362,'Co List'!$B$3:$B$362)))</f>
        <v xml:space="preserve"> </v>
      </c>
      <c r="D5399" s="6" t="s">
        <v>404</v>
      </c>
      <c r="E5399" s="11">
        <v>0.54740383800000003</v>
      </c>
      <c r="F5399" s="11">
        <v>0.57996567599999993</v>
      </c>
      <c r="G5399" s="11">
        <v>0.58871562200000005</v>
      </c>
      <c r="H5399" s="11">
        <v>0</v>
      </c>
    </row>
    <row r="5400" spans="1:8" x14ac:dyDescent="0.2">
      <c r="A5400">
        <f t="shared" si="584"/>
        <v>4531</v>
      </c>
      <c r="B5400">
        <f t="shared" si="585"/>
        <v>106</v>
      </c>
      <c r="C5400" s="10" t="str">
        <f>IF(B5400=B5399," ",(LOOKUP(B5400,'Co List'!$A$3:$A$362,'Co List'!$B$3:$B$362)))</f>
        <v xml:space="preserve"> </v>
      </c>
      <c r="D5400" s="6" t="s">
        <v>405</v>
      </c>
      <c r="E5400">
        <v>80.28</v>
      </c>
      <c r="F5400">
        <v>113.67</v>
      </c>
      <c r="G5400">
        <v>152.85</v>
      </c>
      <c r="H5400">
        <v>0</v>
      </c>
    </row>
    <row r="5401" spans="1:8" x14ac:dyDescent="0.2">
      <c r="A5401">
        <f t="shared" si="584"/>
        <v>4532</v>
      </c>
      <c r="B5401">
        <f t="shared" si="585"/>
        <v>106</v>
      </c>
      <c r="C5401" s="10" t="str">
        <f>IF(B5401=B5400," ",(LOOKUP(B5401,'Co List'!$A$3:$A$362,'Co List'!$B$3:$B$362)))</f>
        <v xml:space="preserve"> </v>
      </c>
      <c r="D5401" s="6" t="s">
        <v>406</v>
      </c>
      <c r="E5401">
        <v>7.0000000000000007E-2</v>
      </c>
      <c r="F5401">
        <v>10.93</v>
      </c>
      <c r="G5401">
        <v>13.63</v>
      </c>
      <c r="H5401">
        <v>0</v>
      </c>
    </row>
    <row r="5402" spans="1:8" x14ac:dyDescent="0.2">
      <c r="A5402">
        <f t="shared" si="584"/>
        <v>4533</v>
      </c>
      <c r="B5402">
        <f t="shared" si="585"/>
        <v>106</v>
      </c>
      <c r="C5402" s="10" t="str">
        <f>IF(B5402=B5401," ",(LOOKUP(B5402,'Co List'!$A$3:$A$362,'Co List'!$B$3:$B$362)))</f>
        <v xml:space="preserve"> </v>
      </c>
      <c r="D5402" s="6" t="s">
        <v>407</v>
      </c>
      <c r="E5402" s="11">
        <v>4.97</v>
      </c>
      <c r="F5402" s="11">
        <v>1.69</v>
      </c>
      <c r="G5402" s="11">
        <v>4.47</v>
      </c>
      <c r="H5402" s="11">
        <v>0</v>
      </c>
    </row>
    <row r="5403" spans="1:8" x14ac:dyDescent="0.2">
      <c r="A5403">
        <f t="shared" si="584"/>
        <v>4534</v>
      </c>
      <c r="B5403">
        <f t="shared" si="585"/>
        <v>106</v>
      </c>
      <c r="C5403" s="10" t="str">
        <f>IF(B5403=B5402," ",(LOOKUP(B5403,'Co List'!$A$3:$A$362,'Co List'!$B$3:$B$362)))</f>
        <v xml:space="preserve"> </v>
      </c>
      <c r="D5403" s="6" t="s">
        <v>408</v>
      </c>
      <c r="E5403">
        <v>4</v>
      </c>
      <c r="F5403">
        <v>4</v>
      </c>
      <c r="G5403">
        <v>4</v>
      </c>
      <c r="H5403">
        <v>0</v>
      </c>
    </row>
    <row r="5404" spans="1:8" x14ac:dyDescent="0.2">
      <c r="A5404">
        <f t="shared" si="584"/>
        <v>4535</v>
      </c>
      <c r="B5404">
        <f t="shared" si="585"/>
        <v>106</v>
      </c>
      <c r="C5404" s="10" t="str">
        <f>IF(B5404=B5403," ",(LOOKUP(B5404,'Co List'!$A$3:$A$362,'Co List'!$B$3:$B$362)))</f>
        <v xml:space="preserve"> </v>
      </c>
      <c r="D5404" s="6" t="s">
        <v>409</v>
      </c>
      <c r="E5404">
        <v>0.93</v>
      </c>
      <c r="F5404">
        <v>1.1285000000000001</v>
      </c>
      <c r="G5404">
        <v>1.2383</v>
      </c>
      <c r="H5404">
        <v>0</v>
      </c>
    </row>
    <row r="5405" spans="1:8" x14ac:dyDescent="0.2">
      <c r="A5405">
        <f t="shared" si="584"/>
        <v>4536</v>
      </c>
      <c r="B5405">
        <f t="shared" si="585"/>
        <v>106</v>
      </c>
      <c r="C5405" s="10" t="str">
        <f>IF(B5405=B5404," ",(LOOKUP(B5405,'Co List'!$A$3:$A$362,'Co List'!$B$3:$B$362)))</f>
        <v xml:space="preserve"> </v>
      </c>
      <c r="D5405" s="6" t="s">
        <v>410</v>
      </c>
      <c r="E5405">
        <v>0.88013681600000004</v>
      </c>
      <c r="F5405">
        <v>1.1108129409999998</v>
      </c>
      <c r="G5405">
        <v>1.17889841</v>
      </c>
      <c r="H5405">
        <v>0</v>
      </c>
    </row>
    <row r="5406" spans="1:8" x14ac:dyDescent="0.2">
      <c r="A5406">
        <f t="shared" si="584"/>
        <v>4537</v>
      </c>
      <c r="B5406">
        <f t="shared" si="585"/>
        <v>106</v>
      </c>
      <c r="C5406" s="10" t="str">
        <f>IF(B5406=B5405," ",(LOOKUP(B5406,'Co List'!$A$3:$A$362,'Co List'!$B$3:$B$362)))</f>
        <v xml:space="preserve"> </v>
      </c>
      <c r="D5406" s="6" t="s">
        <v>411</v>
      </c>
      <c r="E5406">
        <v>0.88013681600000004</v>
      </c>
      <c r="F5406">
        <v>1.1108129409999998</v>
      </c>
      <c r="G5406">
        <v>1.17889841</v>
      </c>
      <c r="H5406">
        <v>0</v>
      </c>
    </row>
    <row r="5407" spans="1:8" x14ac:dyDescent="0.2">
      <c r="A5407">
        <f t="shared" si="584"/>
        <v>4538</v>
      </c>
      <c r="B5407">
        <f t="shared" si="585"/>
        <v>106</v>
      </c>
      <c r="C5407" s="10" t="str">
        <f>IF(B5407=B5406," ",(LOOKUP(B5407,'Co List'!$A$3:$A$362,'Co List'!$B$3:$B$362)))</f>
        <v xml:space="preserve"> </v>
      </c>
      <c r="D5407" s="6" t="s">
        <v>412</v>
      </c>
      <c r="E5407">
        <v>-4.9863184000000005E-2</v>
      </c>
      <c r="F5407">
        <v>-1.7687059000000227E-2</v>
      </c>
      <c r="G5407">
        <v>-5.9401590000000004E-2</v>
      </c>
      <c r="H5407">
        <v>0</v>
      </c>
    </row>
    <row r="5408" spans="1:8" ht="13.5" thickBot="1" x14ac:dyDescent="0.25">
      <c r="A5408">
        <f t="shared" si="584"/>
        <v>4539</v>
      </c>
      <c r="B5408">
        <f t="shared" si="585"/>
        <v>106</v>
      </c>
      <c r="C5408" s="10" t="str">
        <f>IF(B5408=B5407," ",(LOOKUP(B5408,'Co List'!$A$3:$A$362,'Co List'!$B$3:$B$362)))</f>
        <v xml:space="preserve"> </v>
      </c>
      <c r="D5408" s="9" t="s">
        <v>413</v>
      </c>
      <c r="E5408">
        <v>12</v>
      </c>
      <c r="F5408">
        <v>12</v>
      </c>
      <c r="G5408">
        <v>12</v>
      </c>
      <c r="H5408">
        <v>0</v>
      </c>
    </row>
    <row r="5409" spans="1:16" ht="15" x14ac:dyDescent="0.25">
      <c r="A5409">
        <f t="shared" si="584"/>
        <v>4540</v>
      </c>
      <c r="B5409">
        <f t="shared" si="585"/>
        <v>107</v>
      </c>
      <c r="C5409" s="10" t="str">
        <f>IF(B5409=B5408," ",(LOOKUP(B5409,'Co List'!$A$3:$A$362,'Co List'!$B$3:$B$362)))</f>
        <v xml:space="preserve">ELECTROSTEEL CASTINGS </v>
      </c>
      <c r="D5409" s="4" t="s">
        <v>362</v>
      </c>
      <c r="E5409">
        <v>84.707579541632043</v>
      </c>
      <c r="F5409">
        <v>80.125091933615948</v>
      </c>
      <c r="G5409">
        <v>79.311513971449159</v>
      </c>
      <c r="H5409">
        <v>79.000081517135229</v>
      </c>
      <c r="J5409">
        <f t="shared" ref="J5409" si="586">COUNTIF(E5451:H5451,0)</f>
        <v>0</v>
      </c>
      <c r="K5409">
        <f>SUM(E5409:H5409)/(4-J5409)</f>
        <v>80.786066740958091</v>
      </c>
      <c r="L5409">
        <f>SUM(E5419:H5419)/(4-J5409)</f>
        <v>706570.0419531326</v>
      </c>
      <c r="M5409">
        <f>E5419</f>
        <v>661030.59782145033</v>
      </c>
      <c r="N5409">
        <f t="shared" ref="N5409" si="587">F5419</f>
        <v>658357.64023080806</v>
      </c>
      <c r="O5409">
        <f t="shared" ref="O5409" si="588">G5419</f>
        <v>730778.19190535799</v>
      </c>
      <c r="P5409">
        <f t="shared" ref="P5409" si="589">H5419</f>
        <v>776113.73785491439</v>
      </c>
    </row>
    <row r="5410" spans="1:16" x14ac:dyDescent="0.2">
      <c r="A5410">
        <f t="shared" si="584"/>
        <v>4541</v>
      </c>
      <c r="B5410">
        <f t="shared" si="585"/>
        <v>107</v>
      </c>
      <c r="C5410" s="10" t="str">
        <f>IF(B5410=B5409," ",(LOOKUP(B5410,'Co List'!$A$3:$A$362,'Co List'!$B$3:$B$362)))</f>
        <v xml:space="preserve"> </v>
      </c>
      <c r="D5410" s="6" t="s">
        <v>364</v>
      </c>
      <c r="E5410">
        <v>3.988541735376089</v>
      </c>
      <c r="F5410">
        <v>3.9907535854883736</v>
      </c>
      <c r="G5410">
        <v>4.0038040766675635</v>
      </c>
      <c r="H5410">
        <v>4.0028137590300821</v>
      </c>
    </row>
    <row r="5411" spans="1:16" x14ac:dyDescent="0.2">
      <c r="A5411">
        <f t="shared" si="584"/>
        <v>4542</v>
      </c>
      <c r="B5411">
        <f t="shared" si="585"/>
        <v>107</v>
      </c>
      <c r="C5411" s="10" t="str">
        <f>IF(B5411=B5410," ",(LOOKUP(B5411,'Co List'!$A$3:$A$362,'Co List'!$B$3:$B$362)))</f>
        <v xml:space="preserve"> </v>
      </c>
      <c r="D5411" s="6" t="s">
        <v>365</v>
      </c>
      <c r="E5411">
        <v>0.56205150963173733</v>
      </c>
      <c r="F5411">
        <v>0.48213695032170245</v>
      </c>
      <c r="G5411">
        <v>0.46553501236602723</v>
      </c>
      <c r="H5411">
        <v>0.46080123906045556</v>
      </c>
    </row>
    <row r="5412" spans="1:16" x14ac:dyDescent="0.2">
      <c r="A5412">
        <f t="shared" si="584"/>
        <v>4543</v>
      </c>
      <c r="B5412">
        <f t="shared" si="585"/>
        <v>107</v>
      </c>
      <c r="C5412" s="10" t="str">
        <f>IF(B5412=B5411," ",(LOOKUP(B5412,'Co List'!$A$3:$A$362,'Co List'!$B$3:$B$362)))</f>
        <v xml:space="preserve"> </v>
      </c>
      <c r="D5412" s="7" t="s">
        <v>366</v>
      </c>
      <c r="E5412">
        <v>46.265710913684515</v>
      </c>
      <c r="F5412">
        <v>38.511031700573142</v>
      </c>
      <c r="G5412">
        <v>38.127690456594173</v>
      </c>
      <c r="H5412">
        <v>40.118774378142312</v>
      </c>
    </row>
    <row r="5413" spans="1:16" x14ac:dyDescent="0.2">
      <c r="A5413">
        <f t="shared" si="584"/>
        <v>4544</v>
      </c>
      <c r="B5413">
        <f t="shared" si="585"/>
        <v>107</v>
      </c>
      <c r="C5413" s="10" t="str">
        <f>IF(B5413=B5412," ",(LOOKUP(B5413,'Co List'!$A$3:$A$362,'Co List'!$B$3:$B$362)))</f>
        <v xml:space="preserve"> </v>
      </c>
      <c r="D5413" s="6" t="s">
        <v>367</v>
      </c>
      <c r="E5413">
        <v>320437.53833023913</v>
      </c>
      <c r="F5413">
        <v>425763.20263261208</v>
      </c>
      <c r="G5413">
        <v>1724346.8426270836</v>
      </c>
      <c r="H5413">
        <v>798306.66308878257</v>
      </c>
    </row>
    <row r="5414" spans="1:16" x14ac:dyDescent="0.2">
      <c r="A5414">
        <f t="shared" si="584"/>
        <v>4545</v>
      </c>
      <c r="B5414">
        <f t="shared" si="585"/>
        <v>107</v>
      </c>
      <c r="C5414" s="10" t="str">
        <f>IF(B5414=B5413," ",(LOOKUP(B5414,'Co List'!$A$3:$A$362,'Co List'!$B$3:$B$362)))</f>
        <v xml:space="preserve"> </v>
      </c>
      <c r="D5414" s="6" t="s">
        <v>368</v>
      </c>
      <c r="E5414">
        <v>2.0233565895973382</v>
      </c>
      <c r="F5414">
        <v>2.0151749012268381</v>
      </c>
      <c r="G5414">
        <v>2.2368478478890665</v>
      </c>
      <c r="H5414">
        <v>2.3756159713955141</v>
      </c>
    </row>
    <row r="5415" spans="1:16" x14ac:dyDescent="0.2">
      <c r="A5415">
        <f t="shared" si="584"/>
        <v>4546</v>
      </c>
      <c r="B5415">
        <f t="shared" si="585"/>
        <v>107</v>
      </c>
      <c r="C5415" s="10" t="str">
        <f>IF(B5415=B5414," ",(LOOKUP(B5415,'Co List'!$A$3:$A$362,'Co List'!$B$3:$B$362)))</f>
        <v xml:space="preserve"> </v>
      </c>
      <c r="D5415" s="6" t="s">
        <v>369</v>
      </c>
      <c r="E5415">
        <v>162.56716290921509</v>
      </c>
      <c r="F5415">
        <v>189.24304815625862</v>
      </c>
      <c r="G5415">
        <v>411.72921962102538</v>
      </c>
      <c r="H5415">
        <v>272.03425792320871</v>
      </c>
    </row>
    <row r="5416" spans="1:16" x14ac:dyDescent="0.2">
      <c r="A5416">
        <f t="shared" si="584"/>
        <v>4547</v>
      </c>
      <c r="B5416">
        <f t="shared" si="585"/>
        <v>107</v>
      </c>
      <c r="C5416" s="10" t="str">
        <f>IF(B5416=B5415," ",(LOOKUP(B5416,'Co List'!$A$3:$A$362,'Co List'!$B$3:$B$362)))</f>
        <v xml:space="preserve"> </v>
      </c>
      <c r="D5416" s="6" t="s">
        <v>370</v>
      </c>
      <c r="E5416">
        <v>0</v>
      </c>
      <c r="F5416">
        <v>0</v>
      </c>
      <c r="G5416">
        <v>0</v>
      </c>
      <c r="H5416">
        <v>0</v>
      </c>
    </row>
    <row r="5417" spans="1:16" x14ac:dyDescent="0.2">
      <c r="A5417">
        <f t="shared" si="584"/>
        <v>4548</v>
      </c>
      <c r="B5417">
        <f t="shared" si="585"/>
        <v>107</v>
      </c>
      <c r="C5417" s="10" t="str">
        <f>IF(B5417=B5416," ",(LOOKUP(B5417,'Co List'!$A$3:$A$362,'Co List'!$B$3:$B$362)))</f>
        <v xml:space="preserve"> </v>
      </c>
      <c r="D5417" s="6" t="s">
        <v>371</v>
      </c>
      <c r="E5417">
        <v>16.195943059143513</v>
      </c>
      <c r="F5417">
        <v>13.012155886124871</v>
      </c>
      <c r="G5417">
        <v>11.282415904412471</v>
      </c>
      <c r="H5417">
        <v>14.852724844423864</v>
      </c>
    </row>
    <row r="5418" spans="1:16" x14ac:dyDescent="0.2">
      <c r="A5418">
        <f t="shared" si="584"/>
        <v>4549</v>
      </c>
      <c r="B5418">
        <f t="shared" si="585"/>
        <v>107</v>
      </c>
      <c r="C5418" s="10" t="str">
        <f>IF(B5418=B5417," ",(LOOKUP(B5418,'Co List'!$A$3:$A$362,'Co List'!$B$3:$B$362)))</f>
        <v xml:space="preserve"> </v>
      </c>
      <c r="D5418" s="6" t="s">
        <v>372</v>
      </c>
      <c r="E5418">
        <v>83.804056940856498</v>
      </c>
      <c r="F5418">
        <v>86.987844113875127</v>
      </c>
      <c r="G5418">
        <v>88.71758409558754</v>
      </c>
      <c r="H5418">
        <v>85.147275155576153</v>
      </c>
    </row>
    <row r="5419" spans="1:16" x14ac:dyDescent="0.2">
      <c r="A5419">
        <f t="shared" si="584"/>
        <v>4550</v>
      </c>
      <c r="B5419">
        <f t="shared" si="585"/>
        <v>107</v>
      </c>
      <c r="C5419" s="10" t="str">
        <f>IF(B5419=B5418," ",(LOOKUP(B5419,'Co List'!$A$3:$A$362,'Co List'!$B$3:$B$362)))</f>
        <v xml:space="preserve"> </v>
      </c>
      <c r="D5419" s="6" t="s">
        <v>373</v>
      </c>
      <c r="E5419">
        <v>661030.59782145033</v>
      </c>
      <c r="F5419">
        <v>658357.64023080806</v>
      </c>
      <c r="G5419">
        <v>730778.19190535799</v>
      </c>
      <c r="H5419">
        <v>776113.73785491439</v>
      </c>
    </row>
    <row r="5420" spans="1:16" x14ac:dyDescent="0.2">
      <c r="A5420">
        <f t="shared" si="584"/>
        <v>4551</v>
      </c>
      <c r="B5420">
        <f t="shared" si="585"/>
        <v>107</v>
      </c>
      <c r="C5420" s="10" t="str">
        <f>IF(B5420=B5419," ",(LOOKUP(B5420,'Co List'!$A$3:$A$362,'Co List'!$B$3:$B$362)))</f>
        <v xml:space="preserve"> </v>
      </c>
      <c r="D5420" s="6" t="s">
        <v>374</v>
      </c>
      <c r="E5420">
        <v>657084.54328296229</v>
      </c>
      <c r="F5420">
        <v>654274.11933459016</v>
      </c>
      <c r="G5420">
        <v>726149.13973469252</v>
      </c>
      <c r="H5420">
        <v>771391.72236806841</v>
      </c>
    </row>
    <row r="5421" spans="1:16" x14ac:dyDescent="0.2">
      <c r="A5421">
        <f t="shared" si="584"/>
        <v>4552</v>
      </c>
      <c r="B5421">
        <f t="shared" si="585"/>
        <v>107</v>
      </c>
      <c r="C5421" s="10" t="str">
        <f>IF(B5421=B5420," ",(LOOKUP(B5421,'Co List'!$A$3:$A$362,'Co List'!$B$3:$B$362)))</f>
        <v xml:space="preserve"> </v>
      </c>
      <c r="D5421" s="6" t="s">
        <v>375</v>
      </c>
      <c r="E5421">
        <v>1460.9654444650491</v>
      </c>
      <c r="F5421">
        <v>1510.4984787280164</v>
      </c>
      <c r="G5421">
        <v>1699.7593259553967</v>
      </c>
      <c r="H5421">
        <v>1735.2096501190942</v>
      </c>
    </row>
    <row r="5422" spans="1:16" x14ac:dyDescent="0.2">
      <c r="A5422">
        <f t="shared" si="584"/>
        <v>4553</v>
      </c>
      <c r="B5422">
        <f t="shared" si="585"/>
        <v>107</v>
      </c>
      <c r="C5422" s="10" t="str">
        <f>IF(B5422=B5421," ",(LOOKUP(B5422,'Co List'!$A$3:$A$362,'Co List'!$B$3:$B$362)))</f>
        <v xml:space="preserve"> </v>
      </c>
      <c r="D5422" s="6" t="s">
        <v>376</v>
      </c>
      <c r="E5422">
        <v>2485.0890940230679</v>
      </c>
      <c r="F5422">
        <v>2573.0224174899386</v>
      </c>
      <c r="G5422">
        <v>2929.2928447101708</v>
      </c>
      <c r="H5422">
        <v>2986.8058367271451</v>
      </c>
    </row>
    <row r="5423" spans="1:16" x14ac:dyDescent="0.2">
      <c r="A5423">
        <f t="shared" si="584"/>
        <v>4554</v>
      </c>
      <c r="B5423">
        <f t="shared" si="585"/>
        <v>107</v>
      </c>
      <c r="C5423" s="10" t="str">
        <f>IF(B5423=B5422," ",(LOOKUP(B5423,'Co List'!$A$3:$A$362,'Co List'!$B$3:$B$362)))</f>
        <v xml:space="preserve"> </v>
      </c>
      <c r="D5423" s="6" t="s">
        <v>377</v>
      </c>
      <c r="E5423">
        <v>107060.13922667806</v>
      </c>
      <c r="F5423">
        <v>85666.522435045888</v>
      </c>
      <c r="G5423">
        <v>82449.434949507995</v>
      </c>
      <c r="H5423">
        <v>115274.03796336357</v>
      </c>
    </row>
    <row r="5424" spans="1:16" ht="15" x14ac:dyDescent="0.25">
      <c r="A5424">
        <f t="shared" si="584"/>
        <v>4555</v>
      </c>
      <c r="B5424">
        <f t="shared" si="585"/>
        <v>107</v>
      </c>
      <c r="C5424" s="10" t="str">
        <f>IF(B5424=B5423," ",(LOOKUP(B5424,'Co List'!$A$3:$A$362,'Co List'!$B$3:$B$362)))</f>
        <v xml:space="preserve"> </v>
      </c>
      <c r="D5424" s="8" t="s">
        <v>378</v>
      </c>
      <c r="E5424">
        <v>104797.52460000002</v>
      </c>
      <c r="F5424">
        <v>83035.201662088817</v>
      </c>
      <c r="G5424">
        <v>80884.102109321117</v>
      </c>
      <c r="H5424">
        <v>113008.19400000002</v>
      </c>
    </row>
    <row r="5425" spans="1:8" ht="15" x14ac:dyDescent="0.25">
      <c r="A5425">
        <f t="shared" si="584"/>
        <v>4556</v>
      </c>
      <c r="B5425">
        <f t="shared" si="585"/>
        <v>107</v>
      </c>
      <c r="C5425" s="10" t="str">
        <f>IF(B5425=B5424," ",(LOOKUP(B5425,'Co List'!$A$3:$A$362,'Co List'!$B$3:$B$362)))</f>
        <v xml:space="preserve"> </v>
      </c>
      <c r="D5425" s="8" t="s">
        <v>379</v>
      </c>
      <c r="E5425">
        <v>1560.5294073650948</v>
      </c>
      <c r="F5425">
        <v>1417.6379013886315</v>
      </c>
      <c r="G5425">
        <v>965.60922751825831</v>
      </c>
      <c r="H5425">
        <v>1344.8246770828198</v>
      </c>
    </row>
    <row r="5426" spans="1:8" ht="15" x14ac:dyDescent="0.25">
      <c r="A5426">
        <f t="shared" si="584"/>
        <v>4557</v>
      </c>
      <c r="B5426">
        <f t="shared" si="585"/>
        <v>107</v>
      </c>
      <c r="C5426" s="10" t="str">
        <f>IF(B5426=B5425," ",(LOOKUP(B5426,'Co List'!$A$3:$A$362,'Co List'!$B$3:$B$362)))</f>
        <v xml:space="preserve"> </v>
      </c>
      <c r="D5426" s="8" t="s">
        <v>380</v>
      </c>
      <c r="E5426">
        <v>702.08521931294672</v>
      </c>
      <c r="F5426">
        <v>1213.6828715684399</v>
      </c>
      <c r="G5426">
        <v>599.72361266862015</v>
      </c>
      <c r="H5426">
        <v>921.01928628073733</v>
      </c>
    </row>
    <row r="5427" spans="1:8" ht="15" x14ac:dyDescent="0.25">
      <c r="A5427">
        <f t="shared" si="584"/>
        <v>4558</v>
      </c>
      <c r="B5427">
        <f t="shared" si="585"/>
        <v>107</v>
      </c>
      <c r="C5427" s="10" t="str">
        <f>IF(B5427=B5426," ",(LOOKUP(B5427,'Co List'!$A$3:$A$362,'Co List'!$B$3:$B$362)))</f>
        <v xml:space="preserve"> </v>
      </c>
      <c r="D5427" s="8" t="s">
        <v>381</v>
      </c>
      <c r="E5427">
        <v>553970.45859477238</v>
      </c>
      <c r="F5427">
        <v>572691.11779576214</v>
      </c>
      <c r="G5427">
        <v>648328.75695585005</v>
      </c>
      <c r="H5427">
        <v>660839.69989155093</v>
      </c>
    </row>
    <row r="5428" spans="1:8" ht="15" x14ac:dyDescent="0.25">
      <c r="A5428">
        <f t="shared" si="584"/>
        <v>4559</v>
      </c>
      <c r="B5428">
        <f t="shared" si="585"/>
        <v>107</v>
      </c>
      <c r="C5428" s="10" t="str">
        <f>IF(B5428=B5427," ",(LOOKUP(B5428,'Co List'!$A$3:$A$362,'Co List'!$B$3:$B$362)))</f>
        <v xml:space="preserve"> </v>
      </c>
      <c r="D5428" s="8" t="s">
        <v>382</v>
      </c>
      <c r="E5428">
        <v>519793.49951285584</v>
      </c>
      <c r="F5428">
        <v>538744.14620077715</v>
      </c>
      <c r="G5428">
        <v>618473.78667550406</v>
      </c>
      <c r="H5428">
        <v>630080.50847536279</v>
      </c>
    </row>
    <row r="5429" spans="1:8" ht="15" x14ac:dyDescent="0.25">
      <c r="A5429">
        <f t="shared" si="584"/>
        <v>4560</v>
      </c>
      <c r="B5429">
        <f t="shared" si="585"/>
        <v>107</v>
      </c>
      <c r="C5429" s="10" t="str">
        <f>IF(B5429=B5428," ",(LOOKUP(B5429,'Co List'!$A$3:$A$362,'Co List'!$B$3:$B$362)))</f>
        <v xml:space="preserve"> </v>
      </c>
      <c r="D5429" s="8" t="s">
        <v>383</v>
      </c>
      <c r="E5429">
        <v>34176.959081916561</v>
      </c>
      <c r="F5429">
        <v>33946.971594984985</v>
      </c>
      <c r="G5429">
        <v>29854.97028034598</v>
      </c>
      <c r="H5429">
        <v>30759.191416188158</v>
      </c>
    </row>
    <row r="5430" spans="1:8" x14ac:dyDescent="0.2">
      <c r="A5430">
        <f t="shared" si="584"/>
        <v>4561</v>
      </c>
      <c r="B5430">
        <f t="shared" si="585"/>
        <v>107</v>
      </c>
      <c r="C5430" s="10" t="str">
        <f>IF(B5430=B5429," ",(LOOKUP(B5430,'Co List'!$A$3:$A$362,'Co List'!$B$3:$B$362)))</f>
        <v xml:space="preserve"> </v>
      </c>
      <c r="D5430" s="6" t="s">
        <v>384</v>
      </c>
      <c r="E5430">
        <v>0</v>
      </c>
      <c r="F5430">
        <v>0</v>
      </c>
      <c r="G5430">
        <v>0</v>
      </c>
      <c r="H5430">
        <v>0</v>
      </c>
    </row>
    <row r="5431" spans="1:8" x14ac:dyDescent="0.2">
      <c r="A5431">
        <f t="shared" si="584"/>
        <v>4562</v>
      </c>
      <c r="B5431">
        <f t="shared" si="585"/>
        <v>107</v>
      </c>
      <c r="C5431" s="10" t="str">
        <f>IF(B5431=B5430," ",(LOOKUP(B5431,'Co List'!$A$3:$A$362,'Co List'!$B$3:$B$362)))</f>
        <v xml:space="preserve"> </v>
      </c>
      <c r="D5431" s="6" t="s">
        <v>385</v>
      </c>
      <c r="E5431">
        <v>138890.47560449736</v>
      </c>
      <c r="F5431">
        <v>143504.50498328084</v>
      </c>
      <c r="G5431">
        <v>161928.192424307</v>
      </c>
      <c r="H5431">
        <v>165093.79143627165</v>
      </c>
    </row>
    <row r="5432" spans="1:8" x14ac:dyDescent="0.2">
      <c r="A5432">
        <f t="shared" si="584"/>
        <v>4563</v>
      </c>
      <c r="B5432">
        <f t="shared" si="585"/>
        <v>107</v>
      </c>
      <c r="C5432" s="10" t="str">
        <f>IF(B5432=B5431," ",(LOOKUP(B5432,'Co List'!$A$3:$A$362,'Co List'!$B$3:$B$362)))</f>
        <v xml:space="preserve"> </v>
      </c>
      <c r="D5432" s="6" t="s">
        <v>386</v>
      </c>
      <c r="E5432">
        <v>128287.69072181999</v>
      </c>
      <c r="F5432">
        <v>132964.807122</v>
      </c>
      <c r="G5432">
        <v>152642.48964048002</v>
      </c>
      <c r="H5432">
        <v>155507.08786641003</v>
      </c>
    </row>
    <row r="5433" spans="1:8" x14ac:dyDescent="0.2">
      <c r="A5433">
        <f t="shared" si="584"/>
        <v>4564</v>
      </c>
      <c r="B5433">
        <f t="shared" si="585"/>
        <v>107</v>
      </c>
      <c r="C5433" s="10" t="str">
        <f>IF(B5433=B5432," ",(LOOKUP(B5433,'Co List'!$A$3:$A$362,'Co List'!$B$3:$B$362)))</f>
        <v xml:space="preserve"> </v>
      </c>
      <c r="D5433" s="6" t="s">
        <v>387</v>
      </c>
      <c r="E5433">
        <v>0</v>
      </c>
      <c r="F5433">
        <v>0</v>
      </c>
      <c r="G5433">
        <v>0</v>
      </c>
      <c r="H5433">
        <v>0</v>
      </c>
    </row>
    <row r="5434" spans="1:8" x14ac:dyDescent="0.2">
      <c r="A5434">
        <f t="shared" si="584"/>
        <v>4565</v>
      </c>
      <c r="B5434">
        <f t="shared" si="585"/>
        <v>107</v>
      </c>
      <c r="C5434" s="10" t="str">
        <f>IF(B5434=B5433," ",(LOOKUP(B5434,'Co List'!$A$3:$A$362,'Co List'!$B$3:$B$362)))</f>
        <v xml:space="preserve"> </v>
      </c>
      <c r="D5434" s="6" t="s">
        <v>388</v>
      </c>
      <c r="E5434">
        <v>0</v>
      </c>
      <c r="F5434">
        <v>0</v>
      </c>
      <c r="G5434">
        <v>0</v>
      </c>
      <c r="H5434">
        <v>0</v>
      </c>
    </row>
    <row r="5435" spans="1:8" x14ac:dyDescent="0.2">
      <c r="A5435">
        <f t="shared" si="584"/>
        <v>4566</v>
      </c>
      <c r="B5435">
        <f t="shared" si="585"/>
        <v>107</v>
      </c>
      <c r="C5435" s="10" t="str">
        <f>IF(B5435=B5434," ",(LOOKUP(B5435,'Co List'!$A$3:$A$362,'Co List'!$B$3:$B$362)))</f>
        <v xml:space="preserve"> </v>
      </c>
      <c r="D5435" s="6" t="s">
        <v>389</v>
      </c>
      <c r="E5435">
        <v>8477.3198826773696</v>
      </c>
      <c r="F5435">
        <v>8271.6928612808388</v>
      </c>
      <c r="G5435">
        <v>6978.4327838269846</v>
      </c>
      <c r="H5435">
        <v>6834.3885698616541</v>
      </c>
    </row>
    <row r="5436" spans="1:8" x14ac:dyDescent="0.2">
      <c r="A5436">
        <f t="shared" si="584"/>
        <v>4567</v>
      </c>
      <c r="B5436">
        <f t="shared" si="585"/>
        <v>107</v>
      </c>
      <c r="C5436" s="10" t="str">
        <f>IF(B5436=B5435," ",(LOOKUP(B5436,'Co List'!$A$3:$A$362,'Co List'!$B$3:$B$362)))</f>
        <v xml:space="preserve"> </v>
      </c>
      <c r="D5436" s="6" t="s">
        <v>390</v>
      </c>
      <c r="E5436">
        <v>0</v>
      </c>
      <c r="F5436">
        <v>0</v>
      </c>
      <c r="G5436">
        <v>0</v>
      </c>
      <c r="H5436">
        <v>0</v>
      </c>
    </row>
    <row r="5437" spans="1:8" x14ac:dyDescent="0.2">
      <c r="A5437">
        <f t="shared" si="584"/>
        <v>4568</v>
      </c>
      <c r="B5437">
        <f t="shared" si="585"/>
        <v>107</v>
      </c>
      <c r="C5437" s="10" t="str">
        <f>IF(B5437=B5436," ",(LOOKUP(B5437,'Co List'!$A$3:$A$362,'Co List'!$B$3:$B$362)))</f>
        <v xml:space="preserve"> </v>
      </c>
      <c r="D5437" s="6" t="s">
        <v>391</v>
      </c>
      <c r="E5437">
        <v>0</v>
      </c>
      <c r="F5437">
        <v>0</v>
      </c>
      <c r="G5437">
        <v>0</v>
      </c>
      <c r="H5437">
        <v>0</v>
      </c>
    </row>
    <row r="5438" spans="1:8" x14ac:dyDescent="0.2">
      <c r="A5438">
        <f t="shared" si="584"/>
        <v>4569</v>
      </c>
      <c r="B5438">
        <f t="shared" si="585"/>
        <v>107</v>
      </c>
      <c r="C5438" s="10" t="str">
        <f>IF(B5438=B5437," ",(LOOKUP(B5438,'Co List'!$A$3:$A$362,'Co List'!$B$3:$B$362)))</f>
        <v xml:space="preserve"> </v>
      </c>
      <c r="D5438" s="6" t="s">
        <v>392</v>
      </c>
      <c r="E5438">
        <v>0</v>
      </c>
      <c r="F5438">
        <v>0</v>
      </c>
      <c r="G5438">
        <v>0</v>
      </c>
      <c r="H5438">
        <v>0</v>
      </c>
    </row>
    <row r="5439" spans="1:8" x14ac:dyDescent="0.2">
      <c r="A5439">
        <f t="shared" si="584"/>
        <v>4570</v>
      </c>
      <c r="B5439">
        <f t="shared" si="585"/>
        <v>107</v>
      </c>
      <c r="C5439" s="10" t="str">
        <f>IF(B5439=B5438," ",(LOOKUP(B5439,'Co List'!$A$3:$A$362,'Co List'!$B$3:$B$362)))</f>
        <v xml:space="preserve"> </v>
      </c>
      <c r="D5439" s="6" t="s">
        <v>393</v>
      </c>
      <c r="E5439">
        <v>0</v>
      </c>
      <c r="F5439">
        <v>0</v>
      </c>
      <c r="G5439">
        <v>0</v>
      </c>
      <c r="H5439">
        <v>0</v>
      </c>
    </row>
    <row r="5440" spans="1:8" ht="15" x14ac:dyDescent="0.25">
      <c r="A5440">
        <f t="shared" si="584"/>
        <v>4571</v>
      </c>
      <c r="B5440">
        <f t="shared" si="585"/>
        <v>107</v>
      </c>
      <c r="C5440" s="10" t="str">
        <f>IF(B5440=B5439," ",(LOOKUP(B5440,'Co List'!$A$3:$A$362,'Co List'!$B$3:$B$362)))</f>
        <v xml:space="preserve"> </v>
      </c>
      <c r="D5440" s="8" t="s">
        <v>394</v>
      </c>
      <c r="E5440">
        <v>2125.4650000000001</v>
      </c>
      <c r="F5440">
        <v>2268.0050000000001</v>
      </c>
      <c r="G5440">
        <v>2307.27</v>
      </c>
      <c r="H5440">
        <v>2752.3150000000001</v>
      </c>
    </row>
    <row r="5441" spans="1:8" ht="15" x14ac:dyDescent="0.25">
      <c r="A5441">
        <f t="shared" si="584"/>
        <v>4572</v>
      </c>
      <c r="B5441">
        <f t="shared" si="585"/>
        <v>107</v>
      </c>
      <c r="C5441" s="10" t="str">
        <f>IF(B5441=B5440," ",(LOOKUP(B5441,'Co List'!$A$3:$A$362,'Co List'!$B$3:$B$362)))</f>
        <v xml:space="preserve"> </v>
      </c>
      <c r="D5441" s="8" t="s">
        <v>395</v>
      </c>
      <c r="E5441">
        <v>308.31540044371746</v>
      </c>
      <c r="F5441">
        <v>335.52658540243681</v>
      </c>
      <c r="G5441">
        <v>478.20054325539394</v>
      </c>
      <c r="H5441">
        <v>442.95239544068107</v>
      </c>
    </row>
    <row r="5442" spans="1:8" ht="15" x14ac:dyDescent="0.25">
      <c r="A5442">
        <f t="shared" si="584"/>
        <v>4573</v>
      </c>
      <c r="B5442">
        <f t="shared" si="585"/>
        <v>107</v>
      </c>
      <c r="C5442" s="10" t="str">
        <f>IF(B5442=B5441," ",(LOOKUP(B5442,'Co List'!$A$3:$A$362,'Co List'!$B$3:$B$362)))</f>
        <v xml:space="preserve"> </v>
      </c>
      <c r="D5442" s="8" t="s">
        <v>396</v>
      </c>
      <c r="E5442">
        <v>190481.01</v>
      </c>
      <c r="F5442">
        <v>177680.89</v>
      </c>
      <c r="G5442">
        <v>177106.84</v>
      </c>
      <c r="H5442">
        <v>250160</v>
      </c>
    </row>
    <row r="5443" spans="1:8" x14ac:dyDescent="0.2">
      <c r="A5443">
        <f t="shared" si="584"/>
        <v>4574</v>
      </c>
      <c r="B5443">
        <f t="shared" si="585"/>
        <v>107</v>
      </c>
      <c r="C5443" s="10" t="str">
        <f>IF(B5443=B5442," ",(LOOKUP(B5443,'Co List'!$A$3:$A$362,'Co List'!$B$3:$B$362)))</f>
        <v xml:space="preserve"> </v>
      </c>
      <c r="D5443" s="6" t="s">
        <v>397</v>
      </c>
      <c r="E5443">
        <v>129379.66</v>
      </c>
      <c r="F5443">
        <v>140915.79999999999</v>
      </c>
      <c r="G5443">
        <v>139922.98000000001</v>
      </c>
      <c r="H5443">
        <v>144882.29999999999</v>
      </c>
    </row>
    <row r="5444" spans="1:8" x14ac:dyDescent="0.2">
      <c r="A5444">
        <f t="shared" si="584"/>
        <v>4575</v>
      </c>
      <c r="B5444">
        <f t="shared" si="585"/>
        <v>107</v>
      </c>
      <c r="C5444" s="10" t="str">
        <f>IF(B5444=B5443," ",(LOOKUP(B5444,'Co List'!$A$3:$A$362,'Co List'!$B$3:$B$362)))</f>
        <v xml:space="preserve"> </v>
      </c>
      <c r="D5444" s="6" t="s">
        <v>398</v>
      </c>
      <c r="E5444">
        <v>1835.74</v>
      </c>
      <c r="F5444">
        <v>2235.7800000000002</v>
      </c>
      <c r="G5444">
        <v>1578.88</v>
      </c>
      <c r="H5444">
        <v>1672.53</v>
      </c>
    </row>
    <row r="5445" spans="1:8" x14ac:dyDescent="0.2">
      <c r="A5445">
        <f t="shared" ref="A5445:A5508" si="590">IF(A5444&gt;0,A5444+1,(IF($C$1=C5445,1,0)))</f>
        <v>4576</v>
      </c>
      <c r="B5445">
        <f t="shared" ref="B5445:B5508" si="591">IF(D5445=$D$3,B5444+1,B5444)</f>
        <v>107</v>
      </c>
      <c r="C5445" s="10" t="str">
        <f>IF(B5445=B5444," ",(LOOKUP(B5445,'Co List'!$A$3:$A$362,'Co List'!$B$3:$B$362)))</f>
        <v xml:space="preserve"> </v>
      </c>
      <c r="D5445" s="6" t="s">
        <v>399</v>
      </c>
      <c r="E5445">
        <v>59265.61</v>
      </c>
      <c r="F5445">
        <v>95061.31</v>
      </c>
      <c r="G5445">
        <v>97474.98</v>
      </c>
      <c r="H5445">
        <v>103605.17</v>
      </c>
    </row>
    <row r="5446" spans="1:8" x14ac:dyDescent="0.2">
      <c r="A5446">
        <f t="shared" si="590"/>
        <v>4577</v>
      </c>
      <c r="B5446">
        <f t="shared" si="591"/>
        <v>107</v>
      </c>
      <c r="C5446" s="10" t="str">
        <f>IF(B5446=B5445," ",(LOOKUP(B5446,'Co List'!$A$3:$A$362,'Co List'!$B$3:$B$362)))</f>
        <v xml:space="preserve"> </v>
      </c>
      <c r="D5446" s="6" t="s">
        <v>400</v>
      </c>
      <c r="E5446">
        <v>0</v>
      </c>
      <c r="F5446">
        <v>0</v>
      </c>
      <c r="G5446">
        <v>0</v>
      </c>
      <c r="H5446">
        <v>0</v>
      </c>
    </row>
    <row r="5447" spans="1:8" x14ac:dyDescent="0.2">
      <c r="A5447">
        <f t="shared" si="590"/>
        <v>4578</v>
      </c>
      <c r="B5447">
        <f t="shared" si="591"/>
        <v>107</v>
      </c>
      <c r="C5447" s="10" t="str">
        <f>IF(B5447=B5446," ",(LOOKUP(B5447,'Co List'!$A$3:$A$362,'Co List'!$B$3:$B$362)))</f>
        <v xml:space="preserve"> </v>
      </c>
      <c r="D5447" s="6" t="s">
        <v>401</v>
      </c>
      <c r="E5447">
        <v>57.832708019999991</v>
      </c>
      <c r="F5447">
        <v>71.726142199999998</v>
      </c>
      <c r="G5447">
        <v>80.455713500000002</v>
      </c>
      <c r="H5447">
        <v>93.4490835</v>
      </c>
    </row>
    <row r="5448" spans="1:8" x14ac:dyDescent="0.2">
      <c r="A5448">
        <f t="shared" si="590"/>
        <v>4579</v>
      </c>
      <c r="B5448">
        <f t="shared" si="591"/>
        <v>107</v>
      </c>
      <c r="C5448" s="10" t="str">
        <f>IF(B5448=B5447," ",(LOOKUP(B5448,'Co List'!$A$3:$A$362,'Co List'!$B$3:$B$362)))</f>
        <v xml:space="preserve"> </v>
      </c>
      <c r="D5448" s="6" t="s">
        <v>402</v>
      </c>
      <c r="E5448">
        <v>1.8577688799999996</v>
      </c>
      <c r="F5448">
        <v>2.6046836999999998</v>
      </c>
      <c r="G5448">
        <v>2.0335974400000003</v>
      </c>
      <c r="H5448">
        <v>2.1826516499999999</v>
      </c>
    </row>
    <row r="5449" spans="1:8" x14ac:dyDescent="0.2">
      <c r="A5449">
        <f t="shared" si="590"/>
        <v>4580</v>
      </c>
      <c r="B5449">
        <f t="shared" si="591"/>
        <v>107</v>
      </c>
      <c r="C5449" s="10" t="str">
        <f>IF(B5449=B5448," ",(LOOKUP(B5449,'Co List'!$A$3:$A$362,'Co List'!$B$3:$B$362)))</f>
        <v xml:space="preserve"> </v>
      </c>
      <c r="D5449" s="6" t="s">
        <v>403</v>
      </c>
      <c r="E5449">
        <v>0.8297185399999969</v>
      </c>
      <c r="F5449">
        <v>2.7567779899999989</v>
      </c>
      <c r="G5449">
        <v>1.4621246999999977</v>
      </c>
      <c r="H5449">
        <v>1.6576827200000079</v>
      </c>
    </row>
    <row r="5450" spans="1:8" x14ac:dyDescent="0.2">
      <c r="A5450">
        <f t="shared" si="590"/>
        <v>4581</v>
      </c>
      <c r="B5450">
        <f t="shared" si="591"/>
        <v>107</v>
      </c>
      <c r="C5450" s="10" t="str">
        <f>IF(B5450=B5449," ",(LOOKUP(B5450,'Co List'!$A$3:$A$362,'Co List'!$B$3:$B$362)))</f>
        <v xml:space="preserve"> </v>
      </c>
      <c r="D5450" s="6" t="s">
        <v>404</v>
      </c>
      <c r="E5450" s="11">
        <v>60.520195439999988</v>
      </c>
      <c r="F5450" s="11">
        <v>77.087603889999997</v>
      </c>
      <c r="G5450" s="11">
        <v>83.95143564</v>
      </c>
      <c r="H5450" s="11">
        <v>97.289417870000008</v>
      </c>
    </row>
    <row r="5451" spans="1:8" x14ac:dyDescent="0.2">
      <c r="A5451">
        <f t="shared" si="590"/>
        <v>4582</v>
      </c>
      <c r="B5451">
        <f t="shared" si="591"/>
        <v>107</v>
      </c>
      <c r="C5451" s="10" t="str">
        <f>IF(B5451=B5450," ",(LOOKUP(B5451,'Co List'!$A$3:$A$362,'Co List'!$B$3:$B$362)))</f>
        <v xml:space="preserve"> </v>
      </c>
      <c r="D5451" s="6" t="s">
        <v>405</v>
      </c>
      <c r="E5451">
        <v>1428.77</v>
      </c>
      <c r="F5451">
        <v>1709.53</v>
      </c>
      <c r="G5451">
        <v>1916.66</v>
      </c>
      <c r="H5451">
        <v>1934.54</v>
      </c>
    </row>
    <row r="5452" spans="1:8" x14ac:dyDescent="0.2">
      <c r="A5452">
        <f t="shared" si="590"/>
        <v>4583</v>
      </c>
      <c r="B5452">
        <f t="shared" si="591"/>
        <v>107</v>
      </c>
      <c r="C5452" s="10" t="str">
        <f>IF(B5452=B5451," ",(LOOKUP(B5452,'Co List'!$A$3:$A$362,'Co List'!$B$3:$B$362)))</f>
        <v xml:space="preserve"> </v>
      </c>
      <c r="D5452" s="6" t="s">
        <v>406</v>
      </c>
      <c r="E5452">
        <v>406.62</v>
      </c>
      <c r="F5452">
        <v>347.89</v>
      </c>
      <c r="G5452">
        <v>177.49</v>
      </c>
      <c r="H5452">
        <v>285.3</v>
      </c>
    </row>
    <row r="5453" spans="1:8" x14ac:dyDescent="0.2">
      <c r="A5453">
        <f t="shared" si="590"/>
        <v>4584</v>
      </c>
      <c r="B5453">
        <f t="shared" si="591"/>
        <v>107</v>
      </c>
      <c r="C5453" s="10" t="str">
        <f>IF(B5453=B5452," ",(LOOKUP(B5453,'Co List'!$A$3:$A$362,'Co List'!$B$3:$B$362)))</f>
        <v xml:space="preserve"> </v>
      </c>
      <c r="D5453" s="6" t="s">
        <v>407</v>
      </c>
      <c r="E5453" s="11">
        <v>206.29</v>
      </c>
      <c r="F5453" s="11">
        <v>154.63</v>
      </c>
      <c r="G5453" s="11">
        <v>42.38</v>
      </c>
      <c r="H5453" s="11">
        <v>97.22</v>
      </c>
    </row>
    <row r="5454" spans="1:8" x14ac:dyDescent="0.2">
      <c r="A5454">
        <f t="shared" si="590"/>
        <v>4585</v>
      </c>
      <c r="B5454">
        <f t="shared" si="591"/>
        <v>107</v>
      </c>
      <c r="C5454" s="10" t="str">
        <f>IF(B5454=B5453," ",(LOOKUP(B5454,'Co List'!$A$3:$A$362,'Co List'!$B$3:$B$362)))</f>
        <v xml:space="preserve"> </v>
      </c>
      <c r="D5454" s="6" t="s">
        <v>408</v>
      </c>
      <c r="E5454">
        <v>32.67</v>
      </c>
      <c r="F5454">
        <v>32.67</v>
      </c>
      <c r="G5454">
        <v>32.67</v>
      </c>
      <c r="H5454">
        <v>32.67</v>
      </c>
    </row>
    <row r="5455" spans="1:8" x14ac:dyDescent="0.2">
      <c r="A5455">
        <f t="shared" si="590"/>
        <v>4586</v>
      </c>
      <c r="B5455">
        <f t="shared" si="591"/>
        <v>107</v>
      </c>
      <c r="C5455" s="10" t="str">
        <f>IF(B5455=B5454," ",(LOOKUP(B5455,'Co List'!$A$3:$A$362,'Co List'!$B$3:$B$362)))</f>
        <v xml:space="preserve"> </v>
      </c>
      <c r="D5455" s="6" t="s">
        <v>409</v>
      </c>
      <c r="E5455">
        <v>105.16</v>
      </c>
      <c r="F5455">
        <v>126.4</v>
      </c>
      <c r="G5455">
        <v>142.11000000000001</v>
      </c>
      <c r="H5455">
        <v>148.46</v>
      </c>
    </row>
    <row r="5456" spans="1:8" x14ac:dyDescent="0.2">
      <c r="A5456">
        <f t="shared" si="590"/>
        <v>4587</v>
      </c>
      <c r="B5456">
        <f t="shared" si="591"/>
        <v>107</v>
      </c>
      <c r="C5456" s="10" t="str">
        <f>IF(B5456=B5455," ",(LOOKUP(B5456,'Co List'!$A$3:$A$362,'Co List'!$B$3:$B$362)))</f>
        <v xml:space="preserve"> </v>
      </c>
      <c r="D5456" s="6" t="s">
        <v>410</v>
      </c>
      <c r="E5456">
        <v>370.48882283297996</v>
      </c>
      <c r="F5456">
        <v>415.0626366811</v>
      </c>
      <c r="G5456">
        <v>564.25968356372005</v>
      </c>
      <c r="H5456">
        <v>542.42196805771005</v>
      </c>
    </row>
    <row r="5457" spans="1:16" x14ac:dyDescent="0.2">
      <c r="A5457">
        <f t="shared" si="590"/>
        <v>4588</v>
      </c>
      <c r="B5457">
        <f t="shared" si="591"/>
        <v>107</v>
      </c>
      <c r="C5457" s="10" t="str">
        <f>IF(B5457=B5456," ",(LOOKUP(B5457,'Co List'!$A$3:$A$362,'Co List'!$B$3:$B$362)))</f>
        <v xml:space="preserve"> </v>
      </c>
      <c r="D5457" s="6" t="s">
        <v>411</v>
      </c>
      <c r="E5457">
        <v>368.83559588371747</v>
      </c>
      <c r="F5457">
        <v>412.61418929243678</v>
      </c>
      <c r="G5457">
        <v>562.151978895394</v>
      </c>
      <c r="H5457">
        <v>540.2418133106811</v>
      </c>
    </row>
    <row r="5458" spans="1:16" x14ac:dyDescent="0.2">
      <c r="A5458">
        <f t="shared" si="590"/>
        <v>4589</v>
      </c>
      <c r="B5458">
        <f t="shared" si="591"/>
        <v>107</v>
      </c>
      <c r="C5458" s="10" t="str">
        <f>IF(B5458=B5457," ",(LOOKUP(B5458,'Co List'!$A$3:$A$362,'Co List'!$B$3:$B$362)))</f>
        <v xml:space="preserve"> </v>
      </c>
      <c r="D5458" s="6" t="s">
        <v>412</v>
      </c>
      <c r="E5458">
        <v>263.67559588371751</v>
      </c>
      <c r="F5458">
        <v>286.2141892924368</v>
      </c>
      <c r="G5458">
        <v>420.04197889539398</v>
      </c>
      <c r="H5458">
        <v>391.78181331068106</v>
      </c>
    </row>
    <row r="5459" spans="1:16" ht="13.5" thickBot="1" x14ac:dyDescent="0.25">
      <c r="A5459">
        <f t="shared" si="590"/>
        <v>4590</v>
      </c>
      <c r="B5459">
        <f t="shared" si="591"/>
        <v>107</v>
      </c>
      <c r="C5459" s="10" t="str">
        <f>IF(B5459=B5458," ",(LOOKUP(B5459,'Co List'!$A$3:$A$362,'Co List'!$B$3:$B$362)))</f>
        <v xml:space="preserve"> </v>
      </c>
      <c r="D5459" s="9" t="s">
        <v>413</v>
      </c>
      <c r="E5459">
        <v>12</v>
      </c>
      <c r="F5459">
        <v>12</v>
      </c>
      <c r="G5459">
        <v>12</v>
      </c>
      <c r="H5459">
        <v>12</v>
      </c>
    </row>
    <row r="5460" spans="1:16" ht="15" x14ac:dyDescent="0.25">
      <c r="A5460">
        <f t="shared" si="590"/>
        <v>4591</v>
      </c>
      <c r="B5460">
        <f t="shared" si="591"/>
        <v>108</v>
      </c>
      <c r="C5460" s="10" t="str">
        <f>IF(B5460=B5459," ",(LOOKUP(B5460,'Co List'!$A$3:$A$362,'Co List'!$B$3:$B$362)))</f>
        <v>ELECTROSTEEL STEEL</v>
      </c>
      <c r="D5460" s="4" t="s">
        <v>362</v>
      </c>
      <c r="E5460">
        <v>0</v>
      </c>
      <c r="F5460">
        <v>48.59243961163375</v>
      </c>
      <c r="G5460">
        <v>55.983126756370154</v>
      </c>
      <c r="H5460">
        <v>59.834869535984197</v>
      </c>
      <c r="J5460">
        <f t="shared" ref="J5460" si="592">COUNTIF(E5502:H5502,0)</f>
        <v>1</v>
      </c>
      <c r="K5460">
        <f>SUM(E5460:H5460)/(4-J5460)</f>
        <v>54.803478634662703</v>
      </c>
      <c r="L5460">
        <f>SUM(E5470:H5470)/(4-J5460)</f>
        <v>25190.233932094892</v>
      </c>
      <c r="M5460">
        <f>E5470</f>
        <v>0</v>
      </c>
      <c r="N5460">
        <f t="shared" ref="N5460" si="593">F5470</f>
        <v>299.73701891833321</v>
      </c>
      <c r="O5460">
        <f t="shared" ref="O5460" si="594">G5470</f>
        <v>19339.704185516486</v>
      </c>
      <c r="P5460">
        <f t="shared" ref="P5460" si="595">H5470</f>
        <v>55931.260591849845</v>
      </c>
    </row>
    <row r="5461" spans="1:16" x14ac:dyDescent="0.2">
      <c r="A5461">
        <f t="shared" si="590"/>
        <v>4592</v>
      </c>
      <c r="B5461">
        <f t="shared" si="591"/>
        <v>108</v>
      </c>
      <c r="C5461" s="10" t="str">
        <f>IF(B5461=B5460," ",(LOOKUP(B5461,'Co List'!$A$3:$A$362,'Co List'!$B$3:$B$362)))</f>
        <v xml:space="preserve"> </v>
      </c>
      <c r="D5461" s="6" t="s">
        <v>364</v>
      </c>
      <c r="E5461">
        <v>0</v>
      </c>
      <c r="F5461">
        <v>0</v>
      </c>
      <c r="G5461">
        <v>0</v>
      </c>
      <c r="H5461">
        <v>0</v>
      </c>
    </row>
    <row r="5462" spans="1:16" x14ac:dyDescent="0.2">
      <c r="A5462">
        <f t="shared" si="590"/>
        <v>4593</v>
      </c>
      <c r="B5462">
        <f t="shared" si="591"/>
        <v>108</v>
      </c>
      <c r="C5462" s="10" t="str">
        <f>IF(B5462=B5461," ",(LOOKUP(B5462,'Co List'!$A$3:$A$362,'Co List'!$B$3:$B$362)))</f>
        <v xml:space="preserve"> </v>
      </c>
      <c r="D5462" s="6" t="s">
        <v>365</v>
      </c>
      <c r="E5462">
        <v>0</v>
      </c>
      <c r="F5462">
        <v>0.69004205794148654</v>
      </c>
      <c r="G5462">
        <v>0.82046309467531631</v>
      </c>
      <c r="H5462">
        <v>0.78116530129716943</v>
      </c>
    </row>
    <row r="5463" spans="1:16" x14ac:dyDescent="0.2">
      <c r="A5463">
        <f t="shared" si="590"/>
        <v>4594</v>
      </c>
      <c r="B5463">
        <f t="shared" si="591"/>
        <v>108</v>
      </c>
      <c r="C5463" s="10" t="str">
        <f>IF(B5463=B5462," ",(LOOKUP(B5463,'Co List'!$A$3:$A$362,'Co List'!$B$3:$B$362)))</f>
        <v xml:space="preserve"> </v>
      </c>
      <c r="D5463" s="7" t="s">
        <v>366</v>
      </c>
      <c r="E5463">
        <v>0</v>
      </c>
      <c r="F5463">
        <v>4.0341456112830851</v>
      </c>
      <c r="G5463">
        <v>31.871628519308647</v>
      </c>
      <c r="H5463">
        <v>34.290515965820511</v>
      </c>
    </row>
    <row r="5464" spans="1:16" x14ac:dyDescent="0.2">
      <c r="A5464">
        <f t="shared" si="590"/>
        <v>4595</v>
      </c>
      <c r="B5464">
        <f t="shared" si="591"/>
        <v>108</v>
      </c>
      <c r="C5464" s="10" t="str">
        <f>IF(B5464=B5463," ",(LOOKUP(B5464,'Co List'!$A$3:$A$362,'Co List'!$B$3:$B$362)))</f>
        <v xml:space="preserve"> </v>
      </c>
      <c r="D5464" s="6" t="s">
        <v>367</v>
      </c>
      <c r="E5464">
        <v>0</v>
      </c>
      <c r="F5464">
        <v>-4889.6740443447507</v>
      </c>
      <c r="G5464">
        <v>-12909.488141990847</v>
      </c>
      <c r="H5464">
        <v>-19974.736827916804</v>
      </c>
    </row>
    <row r="5465" spans="1:16" x14ac:dyDescent="0.2">
      <c r="A5465">
        <f t="shared" si="590"/>
        <v>4596</v>
      </c>
      <c r="B5465">
        <f t="shared" si="591"/>
        <v>108</v>
      </c>
      <c r="C5465" s="10" t="str">
        <f>IF(B5465=B5464," ",(LOOKUP(B5465,'Co List'!$A$3:$A$362,'Co List'!$B$3:$B$362)))</f>
        <v xml:space="preserve"> </v>
      </c>
      <c r="D5465" s="6" t="s">
        <v>368</v>
      </c>
      <c r="E5465">
        <v>0</v>
      </c>
      <c r="F5465">
        <v>1.4731046326457722E-5</v>
      </c>
      <c r="G5465">
        <v>9.5048012195802318E-4</v>
      </c>
      <c r="H5465">
        <v>2.5577462611855936E-3</v>
      </c>
    </row>
    <row r="5466" spans="1:16" x14ac:dyDescent="0.2">
      <c r="A5466">
        <f t="shared" si="590"/>
        <v>4597</v>
      </c>
      <c r="B5466">
        <f t="shared" si="591"/>
        <v>108</v>
      </c>
      <c r="C5466" s="10" t="str">
        <f>IF(B5466=B5465," ",(LOOKUP(B5466,'Co List'!$A$3:$A$362,'Co List'!$B$3:$B$362)))</f>
        <v xml:space="preserve"> </v>
      </c>
      <c r="D5466" s="6" t="s">
        <v>369</v>
      </c>
      <c r="E5466">
        <v>0</v>
      </c>
      <c r="F5466">
        <v>-8.5395162084995224</v>
      </c>
      <c r="G5466">
        <v>-42.411631985781767</v>
      </c>
      <c r="H5466">
        <v>-64.645469939724748</v>
      </c>
    </row>
    <row r="5467" spans="1:16" x14ac:dyDescent="0.2">
      <c r="A5467">
        <f t="shared" si="590"/>
        <v>4598</v>
      </c>
      <c r="B5467">
        <f t="shared" si="591"/>
        <v>108</v>
      </c>
      <c r="C5467" s="10" t="str">
        <f>IF(B5467=B5466," ",(LOOKUP(B5467,'Co List'!$A$3:$A$362,'Co List'!$B$3:$B$362)))</f>
        <v xml:space="preserve"> </v>
      </c>
      <c r="D5467" s="6" t="s">
        <v>370</v>
      </c>
      <c r="E5467">
        <v>0</v>
      </c>
      <c r="F5467">
        <v>0</v>
      </c>
      <c r="G5467">
        <v>0</v>
      </c>
      <c r="H5467">
        <v>0</v>
      </c>
    </row>
    <row r="5468" spans="1:16" x14ac:dyDescent="0.2">
      <c r="A5468">
        <f t="shared" si="590"/>
        <v>4599</v>
      </c>
      <c r="B5468">
        <f t="shared" si="591"/>
        <v>108</v>
      </c>
      <c r="C5468" s="10" t="str">
        <f>IF(B5468=B5467," ",(LOOKUP(B5468,'Co List'!$A$3:$A$362,'Co List'!$B$3:$B$362)))</f>
        <v xml:space="preserve"> </v>
      </c>
      <c r="D5468" s="6" t="s">
        <v>371</v>
      </c>
      <c r="E5468">
        <v>0</v>
      </c>
      <c r="F5468">
        <v>100.00000000000001</v>
      </c>
      <c r="G5468">
        <v>100</v>
      </c>
      <c r="H5468">
        <v>100</v>
      </c>
    </row>
    <row r="5469" spans="1:16" x14ac:dyDescent="0.2">
      <c r="A5469">
        <f t="shared" si="590"/>
        <v>4600</v>
      </c>
      <c r="B5469">
        <f t="shared" si="591"/>
        <v>108</v>
      </c>
      <c r="C5469" s="10" t="str">
        <f>IF(B5469=B5468," ",(LOOKUP(B5469,'Co List'!$A$3:$A$362,'Co List'!$B$3:$B$362)))</f>
        <v xml:space="preserve"> </v>
      </c>
      <c r="D5469" s="6" t="s">
        <v>372</v>
      </c>
      <c r="E5469">
        <v>0</v>
      </c>
      <c r="F5469">
        <v>0</v>
      </c>
      <c r="G5469">
        <v>0</v>
      </c>
      <c r="H5469">
        <v>0</v>
      </c>
    </row>
    <row r="5470" spans="1:16" x14ac:dyDescent="0.2">
      <c r="A5470">
        <f t="shared" si="590"/>
        <v>4601</v>
      </c>
      <c r="B5470">
        <f t="shared" si="591"/>
        <v>108</v>
      </c>
      <c r="C5470" s="10" t="str">
        <f>IF(B5470=B5469," ",(LOOKUP(B5470,'Co List'!$A$3:$A$362,'Co List'!$B$3:$B$362)))</f>
        <v xml:space="preserve"> </v>
      </c>
      <c r="D5470" s="6" t="s">
        <v>373</v>
      </c>
      <c r="E5470">
        <v>0</v>
      </c>
      <c r="F5470">
        <v>299.73701891833321</v>
      </c>
      <c r="G5470">
        <v>19339.704185516486</v>
      </c>
      <c r="H5470">
        <v>55931.260591849845</v>
      </c>
    </row>
    <row r="5471" spans="1:16" x14ac:dyDescent="0.2">
      <c r="A5471">
        <f t="shared" si="590"/>
        <v>4602</v>
      </c>
      <c r="B5471">
        <f t="shared" si="591"/>
        <v>108</v>
      </c>
      <c r="C5471" s="10" t="str">
        <f>IF(B5471=B5470," ",(LOOKUP(B5471,'Co List'!$A$3:$A$362,'Co List'!$B$3:$B$362)))</f>
        <v xml:space="preserve"> </v>
      </c>
      <c r="D5471" s="6" t="s">
        <v>374</v>
      </c>
      <c r="E5471">
        <v>0</v>
      </c>
      <c r="F5471">
        <v>298.04983398207719</v>
      </c>
      <c r="G5471">
        <v>19289.676328851281</v>
      </c>
      <c r="H5471">
        <v>55926.994119535339</v>
      </c>
    </row>
    <row r="5472" spans="1:16" x14ac:dyDescent="0.2">
      <c r="A5472">
        <f t="shared" si="590"/>
        <v>4603</v>
      </c>
      <c r="B5472">
        <f t="shared" si="591"/>
        <v>108</v>
      </c>
      <c r="C5472" s="10" t="str">
        <f>IF(B5472=B5471," ",(LOOKUP(B5472,'Co List'!$A$3:$A$362,'Co List'!$B$3:$B$362)))</f>
        <v xml:space="preserve"> </v>
      </c>
      <c r="D5472" s="6" t="s">
        <v>375</v>
      </c>
      <c r="E5472">
        <v>0</v>
      </c>
      <c r="F5472">
        <v>0.98369771897707836</v>
      </c>
      <c r="G5472">
        <v>29.168283469909611</v>
      </c>
      <c r="H5472">
        <v>2.4875275932478402</v>
      </c>
    </row>
    <row r="5473" spans="1:8" x14ac:dyDescent="0.2">
      <c r="A5473">
        <f t="shared" si="590"/>
        <v>4604</v>
      </c>
      <c r="B5473">
        <f t="shared" si="591"/>
        <v>108</v>
      </c>
      <c r="C5473" s="10" t="str">
        <f>IF(B5473=B5472," ",(LOOKUP(B5473,'Co List'!$A$3:$A$362,'Co List'!$B$3:$B$362)))</f>
        <v xml:space="preserve"> </v>
      </c>
      <c r="D5473" s="6" t="s">
        <v>376</v>
      </c>
      <c r="E5473">
        <v>0</v>
      </c>
      <c r="F5473">
        <v>0.70348721727897312</v>
      </c>
      <c r="G5473">
        <v>20.859573195298953</v>
      </c>
      <c r="H5473">
        <v>1.7789447212486227</v>
      </c>
    </row>
    <row r="5474" spans="1:8" x14ac:dyDescent="0.2">
      <c r="A5474">
        <f t="shared" si="590"/>
        <v>4605</v>
      </c>
      <c r="B5474">
        <f t="shared" si="591"/>
        <v>108</v>
      </c>
      <c r="C5474" s="10" t="str">
        <f>IF(B5474=B5473," ",(LOOKUP(B5474,'Co List'!$A$3:$A$362,'Co List'!$B$3:$B$362)))</f>
        <v xml:space="preserve"> </v>
      </c>
      <c r="D5474" s="6" t="s">
        <v>377</v>
      </c>
      <c r="E5474">
        <v>0</v>
      </c>
      <c r="F5474">
        <v>299.73701891833321</v>
      </c>
      <c r="G5474">
        <v>19339.704185516486</v>
      </c>
      <c r="H5474">
        <v>55931.260591849845</v>
      </c>
    </row>
    <row r="5475" spans="1:8" ht="15" x14ac:dyDescent="0.25">
      <c r="A5475">
        <f t="shared" si="590"/>
        <v>4606</v>
      </c>
      <c r="B5475">
        <f t="shared" si="591"/>
        <v>108</v>
      </c>
      <c r="C5475" s="10" t="str">
        <f>IF(B5475=B5474," ",(LOOKUP(B5475,'Co List'!$A$3:$A$362,'Co List'!$B$3:$B$362)))</f>
        <v xml:space="preserve"> </v>
      </c>
      <c r="D5475" s="8" t="s">
        <v>378</v>
      </c>
      <c r="E5475">
        <v>0</v>
      </c>
      <c r="F5475">
        <v>0</v>
      </c>
      <c r="G5475">
        <v>10451.999999999998</v>
      </c>
      <c r="H5475">
        <v>55173.3</v>
      </c>
    </row>
    <row r="5476" spans="1:8" ht="15" x14ac:dyDescent="0.25">
      <c r="A5476">
        <f t="shared" si="590"/>
        <v>4607</v>
      </c>
      <c r="B5476">
        <f t="shared" si="591"/>
        <v>108</v>
      </c>
      <c r="C5476" s="10" t="str">
        <f>IF(B5476=B5475," ",(LOOKUP(B5476,'Co List'!$A$3:$A$362,'Co List'!$B$3:$B$362)))</f>
        <v xml:space="preserve"> </v>
      </c>
      <c r="D5476" s="8" t="s">
        <v>379</v>
      </c>
      <c r="E5476">
        <v>0</v>
      </c>
      <c r="F5476">
        <v>299.73701891833326</v>
      </c>
      <c r="G5476">
        <v>8887.7041855164898</v>
      </c>
      <c r="H5476">
        <v>757.96059184983994</v>
      </c>
    </row>
    <row r="5477" spans="1:8" ht="15" x14ac:dyDescent="0.25">
      <c r="A5477">
        <f t="shared" si="590"/>
        <v>4608</v>
      </c>
      <c r="B5477">
        <f t="shared" si="591"/>
        <v>108</v>
      </c>
      <c r="C5477" s="10" t="str">
        <f>IF(B5477=B5476," ",(LOOKUP(B5477,'Co List'!$A$3:$A$362,'Co List'!$B$3:$B$362)))</f>
        <v xml:space="preserve"> </v>
      </c>
      <c r="D5477" s="8" t="s">
        <v>380</v>
      </c>
      <c r="E5477">
        <v>0</v>
      </c>
      <c r="F5477">
        <v>0</v>
      </c>
      <c r="G5477">
        <v>0</v>
      </c>
      <c r="H5477">
        <v>1.9326762412674725E-12</v>
      </c>
    </row>
    <row r="5478" spans="1:8" ht="15" x14ac:dyDescent="0.25">
      <c r="A5478">
        <f t="shared" si="590"/>
        <v>4609</v>
      </c>
      <c r="B5478">
        <f t="shared" si="591"/>
        <v>108</v>
      </c>
      <c r="C5478" s="10" t="str">
        <f>IF(B5478=B5477," ",(LOOKUP(B5478,'Co List'!$A$3:$A$362,'Co List'!$B$3:$B$362)))</f>
        <v xml:space="preserve"> </v>
      </c>
      <c r="D5478" s="8" t="s">
        <v>381</v>
      </c>
      <c r="E5478">
        <v>0</v>
      </c>
      <c r="F5478">
        <v>0</v>
      </c>
      <c r="G5478">
        <v>0</v>
      </c>
      <c r="H5478">
        <v>0</v>
      </c>
    </row>
    <row r="5479" spans="1:8" ht="15" x14ac:dyDescent="0.25">
      <c r="A5479">
        <f t="shared" si="590"/>
        <v>4610</v>
      </c>
      <c r="B5479">
        <f t="shared" si="591"/>
        <v>108</v>
      </c>
      <c r="C5479" s="10" t="str">
        <f>IF(B5479=B5478," ",(LOOKUP(B5479,'Co List'!$A$3:$A$362,'Co List'!$B$3:$B$362)))</f>
        <v xml:space="preserve"> </v>
      </c>
      <c r="D5479" s="8" t="s">
        <v>382</v>
      </c>
      <c r="E5479">
        <v>0</v>
      </c>
      <c r="F5479">
        <v>0</v>
      </c>
      <c r="G5479">
        <v>0</v>
      </c>
      <c r="H5479">
        <v>0</v>
      </c>
    </row>
    <row r="5480" spans="1:8" ht="15" x14ac:dyDescent="0.25">
      <c r="A5480">
        <f t="shared" si="590"/>
        <v>4611</v>
      </c>
      <c r="B5480">
        <f t="shared" si="591"/>
        <v>108</v>
      </c>
      <c r="C5480" s="10" t="str">
        <f>IF(B5480=B5479," ",(LOOKUP(B5480,'Co List'!$A$3:$A$362,'Co List'!$B$3:$B$362)))</f>
        <v xml:space="preserve"> </v>
      </c>
      <c r="D5480" s="8" t="s">
        <v>383</v>
      </c>
      <c r="E5480">
        <v>0</v>
      </c>
      <c r="F5480">
        <v>0</v>
      </c>
      <c r="G5480">
        <v>0</v>
      </c>
      <c r="H5480">
        <v>0</v>
      </c>
    </row>
    <row r="5481" spans="1:8" x14ac:dyDescent="0.2">
      <c r="A5481">
        <f t="shared" si="590"/>
        <v>4612</v>
      </c>
      <c r="B5481">
        <f t="shared" si="591"/>
        <v>108</v>
      </c>
      <c r="C5481" s="10" t="str">
        <f>IF(B5481=B5480," ",(LOOKUP(B5481,'Co List'!$A$3:$A$362,'Co List'!$B$3:$B$362)))</f>
        <v xml:space="preserve"> </v>
      </c>
      <c r="D5481" s="6" t="s">
        <v>384</v>
      </c>
      <c r="E5481">
        <v>0</v>
      </c>
      <c r="F5481">
        <v>0</v>
      </c>
      <c r="G5481">
        <v>0</v>
      </c>
      <c r="H5481">
        <v>0</v>
      </c>
    </row>
    <row r="5482" spans="1:8" x14ac:dyDescent="0.2">
      <c r="A5482">
        <f t="shared" si="590"/>
        <v>4613</v>
      </c>
      <c r="B5482">
        <f t="shared" si="591"/>
        <v>108</v>
      </c>
      <c r="C5482" s="10" t="str">
        <f>IF(B5482=B5481," ",(LOOKUP(B5482,'Co List'!$A$3:$A$362,'Co List'!$B$3:$B$362)))</f>
        <v xml:space="preserve"> </v>
      </c>
      <c r="D5482" s="6" t="s">
        <v>385</v>
      </c>
      <c r="E5482">
        <v>0</v>
      </c>
      <c r="F5482">
        <v>0</v>
      </c>
      <c r="G5482">
        <v>0</v>
      </c>
      <c r="H5482">
        <v>0</v>
      </c>
    </row>
    <row r="5483" spans="1:8" x14ac:dyDescent="0.2">
      <c r="A5483">
        <f t="shared" si="590"/>
        <v>4614</v>
      </c>
      <c r="B5483">
        <f t="shared" si="591"/>
        <v>108</v>
      </c>
      <c r="C5483" s="10" t="str">
        <f>IF(B5483=B5482," ",(LOOKUP(B5483,'Co List'!$A$3:$A$362,'Co List'!$B$3:$B$362)))</f>
        <v xml:space="preserve"> </v>
      </c>
      <c r="D5483" s="6" t="s">
        <v>386</v>
      </c>
      <c r="E5483">
        <v>0</v>
      </c>
      <c r="F5483">
        <v>0</v>
      </c>
      <c r="G5483">
        <v>0</v>
      </c>
      <c r="H5483">
        <v>0</v>
      </c>
    </row>
    <row r="5484" spans="1:8" x14ac:dyDescent="0.2">
      <c r="A5484">
        <f t="shared" si="590"/>
        <v>4615</v>
      </c>
      <c r="B5484">
        <f t="shared" si="591"/>
        <v>108</v>
      </c>
      <c r="C5484" s="10" t="str">
        <f>IF(B5484=B5483," ",(LOOKUP(B5484,'Co List'!$A$3:$A$362,'Co List'!$B$3:$B$362)))</f>
        <v xml:space="preserve"> </v>
      </c>
      <c r="D5484" s="6" t="s">
        <v>387</v>
      </c>
      <c r="E5484">
        <v>0</v>
      </c>
      <c r="F5484">
        <v>0</v>
      </c>
      <c r="G5484">
        <v>0</v>
      </c>
      <c r="H5484">
        <v>0</v>
      </c>
    </row>
    <row r="5485" spans="1:8" x14ac:dyDescent="0.2">
      <c r="A5485">
        <f t="shared" si="590"/>
        <v>4616</v>
      </c>
      <c r="B5485">
        <f t="shared" si="591"/>
        <v>108</v>
      </c>
      <c r="C5485" s="10" t="str">
        <f>IF(B5485=B5484," ",(LOOKUP(B5485,'Co List'!$A$3:$A$362,'Co List'!$B$3:$B$362)))</f>
        <v xml:space="preserve"> </v>
      </c>
      <c r="D5485" s="6" t="s">
        <v>388</v>
      </c>
      <c r="E5485">
        <v>0</v>
      </c>
      <c r="F5485">
        <v>0</v>
      </c>
      <c r="G5485">
        <v>0</v>
      </c>
      <c r="H5485">
        <v>0</v>
      </c>
    </row>
    <row r="5486" spans="1:8" x14ac:dyDescent="0.2">
      <c r="A5486">
        <f t="shared" si="590"/>
        <v>4617</v>
      </c>
      <c r="B5486">
        <f t="shared" si="591"/>
        <v>108</v>
      </c>
      <c r="C5486" s="10" t="str">
        <f>IF(B5486=B5485," ",(LOOKUP(B5486,'Co List'!$A$3:$A$362,'Co List'!$B$3:$B$362)))</f>
        <v xml:space="preserve"> </v>
      </c>
      <c r="D5486" s="6" t="s">
        <v>389</v>
      </c>
      <c r="E5486">
        <v>0</v>
      </c>
      <c r="F5486">
        <v>0</v>
      </c>
      <c r="G5486">
        <v>0</v>
      </c>
      <c r="H5486">
        <v>0</v>
      </c>
    </row>
    <row r="5487" spans="1:8" x14ac:dyDescent="0.2">
      <c r="A5487">
        <f t="shared" si="590"/>
        <v>4618</v>
      </c>
      <c r="B5487">
        <f t="shared" si="591"/>
        <v>108</v>
      </c>
      <c r="C5487" s="10" t="str">
        <f>IF(B5487=B5486," ",(LOOKUP(B5487,'Co List'!$A$3:$A$362,'Co List'!$B$3:$B$362)))</f>
        <v xml:space="preserve"> </v>
      </c>
      <c r="D5487" s="6" t="s">
        <v>390</v>
      </c>
      <c r="E5487">
        <v>0</v>
      </c>
      <c r="F5487">
        <v>0</v>
      </c>
      <c r="G5487">
        <v>0</v>
      </c>
      <c r="H5487">
        <v>0</v>
      </c>
    </row>
    <row r="5488" spans="1:8" x14ac:dyDescent="0.2">
      <c r="A5488">
        <f t="shared" si="590"/>
        <v>4619</v>
      </c>
      <c r="B5488">
        <f t="shared" si="591"/>
        <v>108</v>
      </c>
      <c r="C5488" s="10" t="str">
        <f>IF(B5488=B5487," ",(LOOKUP(B5488,'Co List'!$A$3:$A$362,'Co List'!$B$3:$B$362)))</f>
        <v xml:space="preserve"> </v>
      </c>
      <c r="D5488" s="6" t="s">
        <v>391</v>
      </c>
      <c r="E5488">
        <v>0</v>
      </c>
      <c r="F5488">
        <v>0</v>
      </c>
      <c r="G5488">
        <v>0</v>
      </c>
      <c r="H5488">
        <v>0</v>
      </c>
    </row>
    <row r="5489" spans="1:8" x14ac:dyDescent="0.2">
      <c r="A5489">
        <f t="shared" si="590"/>
        <v>4620</v>
      </c>
      <c r="B5489">
        <f t="shared" si="591"/>
        <v>108</v>
      </c>
      <c r="C5489" s="10" t="str">
        <f>IF(B5489=B5488," ",(LOOKUP(B5489,'Co List'!$A$3:$A$362,'Co List'!$B$3:$B$362)))</f>
        <v xml:space="preserve"> </v>
      </c>
      <c r="D5489" s="6" t="s">
        <v>392</v>
      </c>
      <c r="E5489">
        <v>0</v>
      </c>
      <c r="F5489">
        <v>0</v>
      </c>
      <c r="G5489">
        <v>0</v>
      </c>
      <c r="H5489">
        <v>0</v>
      </c>
    </row>
    <row r="5490" spans="1:8" x14ac:dyDescent="0.2">
      <c r="A5490">
        <f t="shared" si="590"/>
        <v>4621</v>
      </c>
      <c r="B5490">
        <f t="shared" si="591"/>
        <v>108</v>
      </c>
      <c r="C5490" s="10" t="str">
        <f>IF(B5490=B5489," ",(LOOKUP(B5490,'Co List'!$A$3:$A$362,'Co List'!$B$3:$B$362)))</f>
        <v xml:space="preserve"> </v>
      </c>
      <c r="D5490" s="6" t="s">
        <v>393</v>
      </c>
      <c r="E5490">
        <v>0</v>
      </c>
      <c r="F5490">
        <v>0</v>
      </c>
      <c r="G5490">
        <v>0</v>
      </c>
      <c r="H5490">
        <v>0</v>
      </c>
    </row>
    <row r="5491" spans="1:8" ht="15" x14ac:dyDescent="0.25">
      <c r="A5491">
        <f t="shared" si="590"/>
        <v>4622</v>
      </c>
      <c r="B5491">
        <f t="shared" si="591"/>
        <v>108</v>
      </c>
      <c r="C5491" s="10" t="str">
        <f>IF(B5491=B5490," ",(LOOKUP(B5491,'Co List'!$A$3:$A$362,'Co List'!$B$3:$B$362)))</f>
        <v xml:space="preserve"> </v>
      </c>
      <c r="D5491" s="8" t="s">
        <v>394</v>
      </c>
      <c r="E5491">
        <v>0</v>
      </c>
      <c r="F5491">
        <v>0</v>
      </c>
      <c r="G5491">
        <v>0</v>
      </c>
      <c r="H5491">
        <v>0</v>
      </c>
    </row>
    <row r="5492" spans="1:8" ht="15" x14ac:dyDescent="0.25">
      <c r="A5492">
        <f t="shared" si="590"/>
        <v>4623</v>
      </c>
      <c r="B5492">
        <f t="shared" si="591"/>
        <v>108</v>
      </c>
      <c r="C5492" s="10" t="str">
        <f>IF(B5492=B5491," ",(LOOKUP(B5492,'Co List'!$A$3:$A$362,'Co List'!$B$3:$B$362)))</f>
        <v xml:space="preserve"> </v>
      </c>
      <c r="D5492" s="8" t="s">
        <v>395</v>
      </c>
      <c r="E5492">
        <v>0</v>
      </c>
      <c r="F5492">
        <v>0</v>
      </c>
      <c r="G5492">
        <v>0</v>
      </c>
      <c r="H5492">
        <v>0</v>
      </c>
    </row>
    <row r="5493" spans="1:8" ht="15" x14ac:dyDescent="0.25">
      <c r="A5493">
        <f t="shared" si="590"/>
        <v>4624</v>
      </c>
      <c r="B5493">
        <f t="shared" si="591"/>
        <v>108</v>
      </c>
      <c r="C5493" s="10" t="str">
        <f>IF(B5493=B5492," ",(LOOKUP(B5493,'Co List'!$A$3:$A$362,'Co List'!$B$3:$B$362)))</f>
        <v xml:space="preserve"> </v>
      </c>
      <c r="D5493" s="8" t="s">
        <v>396</v>
      </c>
      <c r="E5493">
        <v>0</v>
      </c>
      <c r="F5493">
        <v>434.375</v>
      </c>
      <c r="G5493">
        <v>23571.692999999999</v>
      </c>
      <c r="H5493">
        <v>71599.775999999998</v>
      </c>
    </row>
    <row r="5494" spans="1:8" x14ac:dyDescent="0.2">
      <c r="A5494">
        <f t="shared" si="590"/>
        <v>4625</v>
      </c>
      <c r="B5494">
        <f t="shared" si="591"/>
        <v>108</v>
      </c>
      <c r="C5494" s="10" t="str">
        <f>IF(B5494=B5493," ",(LOOKUP(B5494,'Co List'!$A$3:$A$362,'Co List'!$B$3:$B$362)))</f>
        <v xml:space="preserve"> </v>
      </c>
      <c r="D5494" s="6" t="s">
        <v>397</v>
      </c>
      <c r="E5494">
        <v>0</v>
      </c>
      <c r="F5494">
        <v>0</v>
      </c>
      <c r="G5494">
        <v>13400</v>
      </c>
      <c r="H5494">
        <v>70735</v>
      </c>
    </row>
    <row r="5495" spans="1:8" x14ac:dyDescent="0.2">
      <c r="A5495">
        <f t="shared" si="590"/>
        <v>4626</v>
      </c>
      <c r="B5495">
        <f t="shared" si="591"/>
        <v>108</v>
      </c>
      <c r="C5495" s="10" t="str">
        <f>IF(B5495=B5494," ",(LOOKUP(B5495,'Co List'!$A$3:$A$362,'Co List'!$B$3:$B$362)))</f>
        <v xml:space="preserve"> </v>
      </c>
      <c r="D5495" s="6" t="s">
        <v>398</v>
      </c>
      <c r="E5495">
        <v>0</v>
      </c>
      <c r="F5495">
        <v>434.375</v>
      </c>
      <c r="G5495">
        <v>10171.692999999999</v>
      </c>
      <c r="H5495">
        <v>864.77599999999995</v>
      </c>
    </row>
    <row r="5496" spans="1:8" x14ac:dyDescent="0.2">
      <c r="A5496">
        <f t="shared" si="590"/>
        <v>4627</v>
      </c>
      <c r="B5496">
        <f t="shared" si="591"/>
        <v>108</v>
      </c>
      <c r="C5496" s="10" t="str">
        <f>IF(B5496=B5495," ",(LOOKUP(B5496,'Co List'!$A$3:$A$362,'Co List'!$B$3:$B$362)))</f>
        <v xml:space="preserve"> </v>
      </c>
      <c r="D5496" s="6" t="s">
        <v>399</v>
      </c>
      <c r="E5496">
        <v>0</v>
      </c>
      <c r="F5496">
        <v>0</v>
      </c>
      <c r="G5496">
        <v>0</v>
      </c>
      <c r="H5496">
        <v>0</v>
      </c>
    </row>
    <row r="5497" spans="1:8" x14ac:dyDescent="0.2">
      <c r="A5497">
        <f t="shared" si="590"/>
        <v>4628</v>
      </c>
      <c r="B5497">
        <f t="shared" si="591"/>
        <v>108</v>
      </c>
      <c r="C5497" s="10" t="str">
        <f>IF(B5497=B5496," ",(LOOKUP(B5497,'Co List'!$A$3:$A$362,'Co List'!$B$3:$B$362)))</f>
        <v xml:space="preserve"> </v>
      </c>
      <c r="D5497" s="6" t="s">
        <v>400</v>
      </c>
      <c r="E5497">
        <v>0</v>
      </c>
      <c r="F5497">
        <v>0</v>
      </c>
      <c r="G5497">
        <v>0</v>
      </c>
      <c r="H5497">
        <v>0</v>
      </c>
    </row>
    <row r="5498" spans="1:8" x14ac:dyDescent="0.2">
      <c r="A5498">
        <f t="shared" si="590"/>
        <v>4629</v>
      </c>
      <c r="B5498">
        <f t="shared" si="591"/>
        <v>108</v>
      </c>
      <c r="C5498" s="10" t="str">
        <f>IF(B5498=B5497," ",(LOOKUP(B5498,'Co List'!$A$3:$A$362,'Co List'!$B$3:$B$362)))</f>
        <v xml:space="preserve"> </v>
      </c>
      <c r="D5498" s="6" t="s">
        <v>401</v>
      </c>
      <c r="E5498">
        <v>0</v>
      </c>
      <c r="F5498">
        <v>0</v>
      </c>
      <c r="G5498">
        <v>5.2662000000000004</v>
      </c>
      <c r="H5498">
        <v>28.647675</v>
      </c>
    </row>
    <row r="5499" spans="1:8" x14ac:dyDescent="0.2">
      <c r="A5499">
        <f t="shared" si="590"/>
        <v>4630</v>
      </c>
      <c r="B5499">
        <f t="shared" si="591"/>
        <v>108</v>
      </c>
      <c r="C5499" s="10" t="str">
        <f>IF(B5499=B5498," ",(LOOKUP(B5499,'Co List'!$A$3:$A$362,'Co List'!$B$3:$B$362)))</f>
        <v xml:space="preserve"> </v>
      </c>
      <c r="D5499" s="6" t="s">
        <v>402</v>
      </c>
      <c r="E5499">
        <v>0</v>
      </c>
      <c r="F5499">
        <v>0.41613125000000001</v>
      </c>
      <c r="G5499">
        <v>11.534699862</v>
      </c>
      <c r="H5499">
        <v>1.0031401600000001</v>
      </c>
    </row>
    <row r="5500" spans="1:8" x14ac:dyDescent="0.2">
      <c r="A5500">
        <f t="shared" si="590"/>
        <v>4631</v>
      </c>
      <c r="B5500">
        <f t="shared" si="591"/>
        <v>108</v>
      </c>
      <c r="C5500" s="10" t="str">
        <f>IF(B5500=B5499," ",(LOOKUP(B5500,'Co List'!$A$3:$A$362,'Co List'!$B$3:$B$362)))</f>
        <v xml:space="preserve"> </v>
      </c>
      <c r="D5500" s="6" t="s">
        <v>403</v>
      </c>
      <c r="E5500">
        <v>0</v>
      </c>
      <c r="F5500">
        <v>0</v>
      </c>
      <c r="G5500">
        <v>0</v>
      </c>
      <c r="H5500">
        <v>4.4408920985006262E-15</v>
      </c>
    </row>
    <row r="5501" spans="1:8" x14ac:dyDescent="0.2">
      <c r="A5501">
        <f t="shared" si="590"/>
        <v>4632</v>
      </c>
      <c r="B5501">
        <f t="shared" si="591"/>
        <v>108</v>
      </c>
      <c r="C5501" s="10" t="str">
        <f>IF(B5501=B5500," ",(LOOKUP(B5501,'Co List'!$A$3:$A$362,'Co List'!$B$3:$B$362)))</f>
        <v xml:space="preserve"> </v>
      </c>
      <c r="D5501" s="6" t="s">
        <v>404</v>
      </c>
      <c r="E5501" s="11">
        <v>0</v>
      </c>
      <c r="F5501" s="11">
        <v>0.41613125000000001</v>
      </c>
      <c r="G5501" s="11">
        <v>16.800899862000001</v>
      </c>
      <c r="H5501" s="11">
        <v>29.650815160000004</v>
      </c>
    </row>
    <row r="5502" spans="1:8" x14ac:dyDescent="0.2">
      <c r="A5502">
        <f t="shared" si="590"/>
        <v>4633</v>
      </c>
      <c r="B5502">
        <f t="shared" si="591"/>
        <v>108</v>
      </c>
      <c r="C5502" s="10" t="str">
        <f>IF(B5502=B5501," ",(LOOKUP(B5502,'Co List'!$A$3:$A$362,'Co List'!$B$3:$B$362)))</f>
        <v xml:space="preserve"> </v>
      </c>
      <c r="D5502" s="6" t="s">
        <v>405</v>
      </c>
      <c r="E5502">
        <v>0</v>
      </c>
      <c r="F5502">
        <v>7.43</v>
      </c>
      <c r="G5502">
        <v>60.68</v>
      </c>
      <c r="H5502">
        <v>163.11000000000001</v>
      </c>
    </row>
    <row r="5503" spans="1:8" x14ac:dyDescent="0.2">
      <c r="A5503">
        <f t="shared" si="590"/>
        <v>4634</v>
      </c>
      <c r="B5503">
        <f t="shared" si="591"/>
        <v>108</v>
      </c>
      <c r="C5503" s="10" t="str">
        <f>IF(B5503=B5502," ",(LOOKUP(B5503,'Co List'!$A$3:$A$362,'Co List'!$B$3:$B$362)))</f>
        <v xml:space="preserve"> </v>
      </c>
      <c r="D5503" s="6" t="s">
        <v>406</v>
      </c>
      <c r="E5503">
        <v>0</v>
      </c>
      <c r="F5503">
        <v>-3.51</v>
      </c>
      <c r="G5503">
        <v>-45.6</v>
      </c>
      <c r="H5503">
        <v>-86.52</v>
      </c>
    </row>
    <row r="5504" spans="1:8" x14ac:dyDescent="0.2">
      <c r="A5504">
        <f t="shared" si="590"/>
        <v>4635</v>
      </c>
      <c r="B5504">
        <f t="shared" si="591"/>
        <v>108</v>
      </c>
      <c r="C5504" s="10" t="str">
        <f>IF(B5504=B5503," ",(LOOKUP(B5504,'Co List'!$A$3:$A$362,'Co List'!$B$3:$B$362)))</f>
        <v xml:space="preserve"> </v>
      </c>
      <c r="D5504" s="6" t="s">
        <v>407</v>
      </c>
      <c r="E5504" s="11">
        <v>0</v>
      </c>
      <c r="F5504" s="11">
        <v>-6.13</v>
      </c>
      <c r="G5504" s="11">
        <v>-149.81</v>
      </c>
      <c r="H5504" s="11">
        <v>-280.01</v>
      </c>
    </row>
    <row r="5505" spans="1:16" x14ac:dyDescent="0.2">
      <c r="A5505">
        <f t="shared" si="590"/>
        <v>4636</v>
      </c>
      <c r="B5505">
        <f t="shared" si="591"/>
        <v>108</v>
      </c>
      <c r="C5505" s="10" t="str">
        <f>IF(B5505=B5504," ",(LOOKUP(B5505,'Co List'!$A$3:$A$362,'Co List'!$B$3:$B$362)))</f>
        <v xml:space="preserve"> </v>
      </c>
      <c r="D5505" s="6" t="s">
        <v>408</v>
      </c>
      <c r="E5505">
        <v>0</v>
      </c>
      <c r="F5505">
        <v>2034.73</v>
      </c>
      <c r="G5505">
        <v>2034.73</v>
      </c>
      <c r="H5505">
        <v>2186.7399999999998</v>
      </c>
    </row>
    <row r="5506" spans="1:16" x14ac:dyDescent="0.2">
      <c r="A5506">
        <f t="shared" si="590"/>
        <v>4637</v>
      </c>
      <c r="B5506">
        <f t="shared" si="591"/>
        <v>108</v>
      </c>
      <c r="C5506" s="10" t="str">
        <f>IF(B5506=B5505," ",(LOOKUP(B5506,'Co List'!$A$3:$A$362,'Co List'!$B$3:$B$362)))</f>
        <v xml:space="preserve"> </v>
      </c>
      <c r="D5506" s="6" t="s">
        <v>409</v>
      </c>
      <c r="E5506">
        <v>0</v>
      </c>
      <c r="F5506">
        <v>0.43409999999999999</v>
      </c>
      <c r="G5506">
        <v>5.51</v>
      </c>
      <c r="H5506">
        <v>9.7100000000000009</v>
      </c>
    </row>
    <row r="5507" spans="1:16" x14ac:dyDescent="0.2">
      <c r="A5507">
        <f t="shared" si="590"/>
        <v>4638</v>
      </c>
      <c r="B5507">
        <f t="shared" si="591"/>
        <v>108</v>
      </c>
      <c r="C5507" s="10" t="str">
        <f>IF(B5507=B5506," ",(LOOKUP(B5507,'Co List'!$A$3:$A$362,'Co List'!$B$3:$B$362)))</f>
        <v xml:space="preserve"> </v>
      </c>
      <c r="D5507" s="6" t="s">
        <v>410</v>
      </c>
      <c r="E5507">
        <v>0</v>
      </c>
      <c r="F5507">
        <v>0.41613125000000001</v>
      </c>
      <c r="G5507">
        <v>16.800899862000001</v>
      </c>
      <c r="H5507">
        <v>29.650815160000004</v>
      </c>
    </row>
    <row r="5508" spans="1:16" x14ac:dyDescent="0.2">
      <c r="A5508">
        <f t="shared" si="590"/>
        <v>4639</v>
      </c>
      <c r="B5508">
        <f t="shared" si="591"/>
        <v>108</v>
      </c>
      <c r="C5508" s="10" t="str">
        <f>IF(B5508=B5507," ",(LOOKUP(B5508,'Co List'!$A$3:$A$362,'Co List'!$B$3:$B$362)))</f>
        <v xml:space="preserve"> </v>
      </c>
      <c r="D5508" s="6" t="s">
        <v>411</v>
      </c>
      <c r="E5508">
        <v>0</v>
      </c>
      <c r="F5508">
        <v>0.41613125000000001</v>
      </c>
      <c r="G5508">
        <v>16.800899862000001</v>
      </c>
      <c r="H5508">
        <v>29.650815160000004</v>
      </c>
    </row>
    <row r="5509" spans="1:16" x14ac:dyDescent="0.2">
      <c r="A5509">
        <f t="shared" ref="A5509:A5572" si="596">IF(A5508&gt;0,A5508+1,(IF($C$1=C5509,1,0)))</f>
        <v>4640</v>
      </c>
      <c r="B5509">
        <f t="shared" ref="B5509:B5572" si="597">IF(D5509=$D$3,B5508+1,B5508)</f>
        <v>108</v>
      </c>
      <c r="C5509" s="10" t="str">
        <f>IF(B5509=B5508," ",(LOOKUP(B5509,'Co List'!$A$3:$A$362,'Co List'!$B$3:$B$362)))</f>
        <v xml:space="preserve"> </v>
      </c>
      <c r="D5509" s="6" t="s">
        <v>412</v>
      </c>
      <c r="E5509">
        <v>0</v>
      </c>
      <c r="F5509">
        <v>-1.7968749999999978E-2</v>
      </c>
      <c r="G5509">
        <v>11.290899862000002</v>
      </c>
      <c r="H5509">
        <v>19.940815160000003</v>
      </c>
    </row>
    <row r="5510" spans="1:16" ht="13.5" thickBot="1" x14ac:dyDescent="0.25">
      <c r="A5510">
        <f t="shared" si="596"/>
        <v>4641</v>
      </c>
      <c r="B5510">
        <f t="shared" si="597"/>
        <v>108</v>
      </c>
      <c r="C5510" s="10" t="str">
        <f>IF(B5510=B5509," ",(LOOKUP(B5510,'Co List'!$A$3:$A$362,'Co List'!$B$3:$B$362)))</f>
        <v xml:space="preserve"> </v>
      </c>
      <c r="D5510" s="9" t="s">
        <v>413</v>
      </c>
      <c r="E5510">
        <v>3</v>
      </c>
      <c r="F5510">
        <v>12</v>
      </c>
      <c r="G5510">
        <v>12</v>
      </c>
      <c r="H5510">
        <v>12</v>
      </c>
    </row>
    <row r="5511" spans="1:16" ht="15" x14ac:dyDescent="0.25">
      <c r="A5511">
        <f t="shared" si="596"/>
        <v>4642</v>
      </c>
      <c r="B5511">
        <f t="shared" si="597"/>
        <v>109</v>
      </c>
      <c r="C5511" s="10" t="str">
        <f>IF(B5511=B5510," ",(LOOKUP(B5511,'Co List'!$A$3:$A$362,'Co List'!$B$3:$B$362)))</f>
        <v>EMAMI</v>
      </c>
      <c r="D5511" s="4" t="s">
        <v>362</v>
      </c>
      <c r="E5511">
        <v>48.75451515151515</v>
      </c>
      <c r="F5511">
        <v>48.75451515151515</v>
      </c>
      <c r="G5511">
        <v>48.754515151515143</v>
      </c>
      <c r="H5511">
        <v>48.75451515151515</v>
      </c>
      <c r="J5511">
        <f t="shared" ref="J5511" si="598">COUNTIF(E5553:H5553,0)</f>
        <v>0</v>
      </c>
      <c r="K5511">
        <f>SUM(E5511:H5511)/(4-J5511)</f>
        <v>48.75451515151515</v>
      </c>
      <c r="L5511">
        <f>SUM(E5521:H5521)/(4-J5511)</f>
        <v>6735.096237568152</v>
      </c>
      <c r="M5511">
        <f>E5521</f>
        <v>5463.020014487739</v>
      </c>
      <c r="N5511">
        <f t="shared" ref="N5511" si="599">F5521</f>
        <v>6140.6626362128927</v>
      </c>
      <c r="O5511">
        <f t="shared" ref="O5511" si="600">G5521</f>
        <v>7152.3433164493536</v>
      </c>
      <c r="P5511">
        <f t="shared" ref="P5511" si="601">H5521</f>
        <v>8184.3589831226245</v>
      </c>
    </row>
    <row r="5512" spans="1:16" x14ac:dyDescent="0.2">
      <c r="A5512">
        <f t="shared" si="596"/>
        <v>4643</v>
      </c>
      <c r="B5512">
        <f t="shared" si="597"/>
        <v>109</v>
      </c>
      <c r="C5512" s="10" t="str">
        <f>IF(B5512=B5511," ",(LOOKUP(B5512,'Co List'!$A$3:$A$362,'Co List'!$B$3:$B$362)))</f>
        <v xml:space="preserve"> </v>
      </c>
      <c r="D5512" s="6" t="s">
        <v>364</v>
      </c>
      <c r="E5512">
        <v>3.2577979999999997</v>
      </c>
      <c r="F5512">
        <v>3.2577979999999997</v>
      </c>
      <c r="G5512">
        <v>3.2577979999999993</v>
      </c>
      <c r="H5512">
        <v>3.2577979999999997</v>
      </c>
    </row>
    <row r="5513" spans="1:16" x14ac:dyDescent="0.2">
      <c r="A5513">
        <f t="shared" si="596"/>
        <v>4644</v>
      </c>
      <c r="B5513">
        <f t="shared" si="597"/>
        <v>109</v>
      </c>
      <c r="C5513" s="10" t="str">
        <f>IF(B5513=B5512," ",(LOOKUP(B5513,'Co List'!$A$3:$A$362,'Co List'!$B$3:$B$362)))</f>
        <v xml:space="preserve"> </v>
      </c>
      <c r="D5513" s="6" t="s">
        <v>365</v>
      </c>
      <c r="E5513">
        <v>0.82093775722743723</v>
      </c>
      <c r="F5513">
        <v>0.80935825527303529</v>
      </c>
      <c r="G5513">
        <v>0.78992190782692739</v>
      </c>
      <c r="H5513">
        <v>0.78836584368392826</v>
      </c>
    </row>
    <row r="5514" spans="1:16" x14ac:dyDescent="0.2">
      <c r="A5514">
        <f t="shared" si="596"/>
        <v>4645</v>
      </c>
      <c r="B5514">
        <f t="shared" si="597"/>
        <v>109</v>
      </c>
      <c r="C5514" s="10" t="str">
        <f>IF(B5514=B5513," ",(LOOKUP(B5514,'Co List'!$A$3:$A$362,'Co List'!$B$3:$B$362)))</f>
        <v xml:space="preserve"> </v>
      </c>
      <c r="D5514" s="7" t="s">
        <v>366</v>
      </c>
      <c r="E5514">
        <v>0.54258529219722296</v>
      </c>
      <c r="F5514">
        <v>0.51070898020699718</v>
      </c>
      <c r="G5514">
        <v>0.51462741788081501</v>
      </c>
      <c r="H5514">
        <v>0.50300591750441737</v>
      </c>
    </row>
    <row r="5515" spans="1:16" x14ac:dyDescent="0.2">
      <c r="A5515">
        <f t="shared" si="596"/>
        <v>4646</v>
      </c>
      <c r="B5515">
        <f t="shared" si="597"/>
        <v>109</v>
      </c>
      <c r="C5515" s="10" t="str">
        <f>IF(B5515=B5514," ",(LOOKUP(B5515,'Co List'!$A$3:$A$362,'Co List'!$B$3:$B$362)))</f>
        <v xml:space="preserve"> </v>
      </c>
      <c r="D5515" s="6" t="s">
        <v>367</v>
      </c>
      <c r="E5515">
        <v>3302.9141562803743</v>
      </c>
      <c r="F5515">
        <v>2699.3110185998912</v>
      </c>
      <c r="G5515">
        <v>2785.0719662199112</v>
      </c>
      <c r="H5515">
        <v>2527.831171239653</v>
      </c>
    </row>
    <row r="5516" spans="1:16" x14ac:dyDescent="0.2">
      <c r="A5516">
        <f t="shared" si="596"/>
        <v>4647</v>
      </c>
      <c r="B5516">
        <f t="shared" si="597"/>
        <v>109</v>
      </c>
      <c r="C5516" s="10" t="str">
        <f>IF(B5516=B5515," ",(LOOKUP(B5516,'Co List'!$A$3:$A$362,'Co List'!$B$3:$B$362)))</f>
        <v xml:space="preserve"> </v>
      </c>
      <c r="D5516" s="6" t="s">
        <v>368</v>
      </c>
      <c r="E5516">
        <v>3.6107204325761658E-2</v>
      </c>
      <c r="F5516">
        <v>4.0586005526853222E-2</v>
      </c>
      <c r="G5516">
        <v>4.7272592970583963E-2</v>
      </c>
      <c r="H5516">
        <v>5.4093582175298242E-2</v>
      </c>
    </row>
    <row r="5517" spans="1:16" x14ac:dyDescent="0.2">
      <c r="A5517">
        <f t="shared" si="596"/>
        <v>4648</v>
      </c>
      <c r="B5517">
        <f t="shared" si="597"/>
        <v>109</v>
      </c>
      <c r="C5517" s="10" t="str">
        <f>IF(B5517=B5516," ",(LOOKUP(B5517,'Co List'!$A$3:$A$362,'Co List'!$B$3:$B$362)))</f>
        <v xml:space="preserve"> </v>
      </c>
      <c r="D5517" s="6" t="s">
        <v>369</v>
      </c>
      <c r="E5517">
        <v>2.1934553980919214</v>
      </c>
      <c r="F5517">
        <v>1.5390131920333066</v>
      </c>
      <c r="G5517">
        <v>1.6540269452035876</v>
      </c>
      <c r="H5517">
        <v>1.6168231890799338</v>
      </c>
    </row>
    <row r="5518" spans="1:16" x14ac:dyDescent="0.2">
      <c r="A5518">
        <f t="shared" si="596"/>
        <v>4649</v>
      </c>
      <c r="B5518">
        <f t="shared" si="597"/>
        <v>109</v>
      </c>
      <c r="C5518" s="10" t="str">
        <f>IF(B5518=B5517," ",(LOOKUP(B5518,'Co List'!$A$3:$A$362,'Co List'!$B$3:$B$362)))</f>
        <v xml:space="preserve"> </v>
      </c>
      <c r="D5518" s="6" t="s">
        <v>370</v>
      </c>
      <c r="E5518">
        <v>0</v>
      </c>
      <c r="F5518">
        <v>0</v>
      </c>
      <c r="G5518">
        <v>0</v>
      </c>
      <c r="H5518">
        <v>0</v>
      </c>
    </row>
    <row r="5519" spans="1:16" x14ac:dyDescent="0.2">
      <c r="A5519">
        <f t="shared" si="596"/>
        <v>4650</v>
      </c>
      <c r="B5519">
        <f t="shared" si="597"/>
        <v>109</v>
      </c>
      <c r="C5519" s="10" t="str">
        <f>IF(B5519=B5518," ",(LOOKUP(B5519,'Co List'!$A$3:$A$362,'Co List'!$B$3:$B$362)))</f>
        <v xml:space="preserve"> </v>
      </c>
      <c r="D5519" s="6" t="s">
        <v>371</v>
      </c>
      <c r="E5519">
        <v>88.419917018722117</v>
      </c>
      <c r="F5519">
        <v>91.550420112211469</v>
      </c>
      <c r="G5519">
        <v>90.794690871592124</v>
      </c>
      <c r="H5519">
        <v>91.316964633828348</v>
      </c>
    </row>
    <row r="5520" spans="1:16" x14ac:dyDescent="0.2">
      <c r="A5520">
        <f t="shared" si="596"/>
        <v>4651</v>
      </c>
      <c r="B5520">
        <f t="shared" si="597"/>
        <v>109</v>
      </c>
      <c r="C5520" s="10" t="str">
        <f>IF(B5520=B5519," ",(LOOKUP(B5520,'Co List'!$A$3:$A$362,'Co List'!$B$3:$B$362)))</f>
        <v xml:space="preserve"> </v>
      </c>
      <c r="D5520" s="6" t="s">
        <v>372</v>
      </c>
      <c r="E5520">
        <v>11.580082981277862</v>
      </c>
      <c r="F5520">
        <v>8.4495798877885395</v>
      </c>
      <c r="G5520">
        <v>9.2053091284078725</v>
      </c>
      <c r="H5520">
        <v>8.6830353661716533</v>
      </c>
    </row>
    <row r="5521" spans="1:8" x14ac:dyDescent="0.2">
      <c r="A5521">
        <f t="shared" si="596"/>
        <v>4652</v>
      </c>
      <c r="B5521">
        <f t="shared" si="597"/>
        <v>109</v>
      </c>
      <c r="C5521" s="10" t="str">
        <f>IF(B5521=B5520," ",(LOOKUP(B5521,'Co List'!$A$3:$A$362,'Co List'!$B$3:$B$362)))</f>
        <v xml:space="preserve"> </v>
      </c>
      <c r="D5521" s="6" t="s">
        <v>373</v>
      </c>
      <c r="E5521">
        <v>5463.020014487739</v>
      </c>
      <c r="F5521">
        <v>6140.6626362128927</v>
      </c>
      <c r="G5521">
        <v>7152.3433164493536</v>
      </c>
      <c r="H5521">
        <v>8184.3589831226245</v>
      </c>
    </row>
    <row r="5522" spans="1:8" x14ac:dyDescent="0.2">
      <c r="A5522">
        <f t="shared" si="596"/>
        <v>4653</v>
      </c>
      <c r="B5522">
        <f t="shared" si="597"/>
        <v>109</v>
      </c>
      <c r="C5522" s="10" t="str">
        <f>IF(B5522=B5521," ",(LOOKUP(B5522,'Co List'!$A$3:$A$362,'Co List'!$B$3:$B$362)))</f>
        <v xml:space="preserve"> </v>
      </c>
      <c r="D5522" s="6" t="s">
        <v>374</v>
      </c>
      <c r="E5522">
        <v>5457.2573419958599</v>
      </c>
      <c r="F5522">
        <v>6131.4040640977837</v>
      </c>
      <c r="G5522">
        <v>7144.7442942413954</v>
      </c>
      <c r="H5522">
        <v>8176.388185325879</v>
      </c>
    </row>
    <row r="5523" spans="1:8" x14ac:dyDescent="0.2">
      <c r="A5523">
        <f t="shared" si="596"/>
        <v>4654</v>
      </c>
      <c r="B5523">
        <f t="shared" si="597"/>
        <v>109</v>
      </c>
      <c r="C5523" s="10" t="str">
        <f>IF(B5523=B5522," ",(LOOKUP(B5523,'Co List'!$A$3:$A$362,'Co List'!$B$3:$B$362)))</f>
        <v xml:space="preserve"> </v>
      </c>
      <c r="D5523" s="6" t="s">
        <v>375</v>
      </c>
      <c r="E5523">
        <v>3.3598733983796651</v>
      </c>
      <c r="F5523">
        <v>5.3981256440261802</v>
      </c>
      <c r="G5523">
        <v>4.4305402755737759</v>
      </c>
      <c r="H5523">
        <v>4.6473006263825445</v>
      </c>
    </row>
    <row r="5524" spans="1:8" x14ac:dyDescent="0.2">
      <c r="A5524">
        <f t="shared" si="596"/>
        <v>4655</v>
      </c>
      <c r="B5524">
        <f t="shared" si="597"/>
        <v>109</v>
      </c>
      <c r="C5524" s="10" t="str">
        <f>IF(B5524=B5523," ",(LOOKUP(B5524,'Co List'!$A$3:$A$362,'Co List'!$B$3:$B$362)))</f>
        <v xml:space="preserve"> </v>
      </c>
      <c r="D5524" s="6" t="s">
        <v>376</v>
      </c>
      <c r="E5524">
        <v>2.4027990934996097</v>
      </c>
      <c r="F5524">
        <v>3.8604464710837965</v>
      </c>
      <c r="G5524">
        <v>3.1684819323835778</v>
      </c>
      <c r="H5524">
        <v>3.3234971703628244</v>
      </c>
    </row>
    <row r="5525" spans="1:8" x14ac:dyDescent="0.2">
      <c r="A5525">
        <f t="shared" si="596"/>
        <v>4656</v>
      </c>
      <c r="B5525">
        <f t="shared" si="597"/>
        <v>109</v>
      </c>
      <c r="C5525" s="10" t="str">
        <f>IF(B5525=B5524," ",(LOOKUP(B5525,'Co List'!$A$3:$A$362,'Co List'!$B$3:$B$362)))</f>
        <v xml:space="preserve"> </v>
      </c>
      <c r="D5525" s="6" t="s">
        <v>377</v>
      </c>
      <c r="E5525">
        <v>4830.3977635262399</v>
      </c>
      <c r="F5525">
        <v>5621.8024411265033</v>
      </c>
      <c r="G5525">
        <v>6493.9480042451705</v>
      </c>
      <c r="H5525">
        <v>7473.7081981236406</v>
      </c>
    </row>
    <row r="5526" spans="1:8" ht="15" x14ac:dyDescent="0.25">
      <c r="A5526">
        <f t="shared" si="596"/>
        <v>4657</v>
      </c>
      <c r="B5526">
        <f t="shared" si="597"/>
        <v>109</v>
      </c>
      <c r="C5526" s="10" t="str">
        <f>IF(B5526=B5525," ",(LOOKUP(B5526,'Co List'!$A$3:$A$362,'Co List'!$B$3:$B$362)))</f>
        <v xml:space="preserve"> </v>
      </c>
      <c r="D5526" s="8" t="s">
        <v>378</v>
      </c>
      <c r="E5526">
        <v>4425.84</v>
      </c>
      <c r="F5526">
        <v>4484.83</v>
      </c>
      <c r="G5526">
        <v>5788.3799999999992</v>
      </c>
      <c r="H5526">
        <v>6753.2400000000007</v>
      </c>
    </row>
    <row r="5527" spans="1:8" ht="15" x14ac:dyDescent="0.25">
      <c r="A5527">
        <f t="shared" si="596"/>
        <v>4658</v>
      </c>
      <c r="B5527">
        <f t="shared" si="597"/>
        <v>109</v>
      </c>
      <c r="C5527" s="10" t="str">
        <f>IF(B5527=B5526," ",(LOOKUP(B5527,'Co List'!$A$3:$A$362,'Co List'!$B$3:$B$362)))</f>
        <v xml:space="preserve"> </v>
      </c>
      <c r="D5527" s="8" t="s">
        <v>379</v>
      </c>
      <c r="E5527">
        <v>404.55776352624082</v>
      </c>
      <c r="F5527">
        <v>1136.9724411265026</v>
      </c>
      <c r="G5527">
        <v>705.56800424517007</v>
      </c>
      <c r="H5527">
        <v>720.46819812363958</v>
      </c>
    </row>
    <row r="5528" spans="1:8" ht="15" x14ac:dyDescent="0.25">
      <c r="A5528">
        <f t="shared" si="596"/>
        <v>4659</v>
      </c>
      <c r="B5528">
        <f t="shared" si="597"/>
        <v>109</v>
      </c>
      <c r="C5528" s="10" t="str">
        <f>IF(B5528=B5527," ",(LOOKUP(B5528,'Co List'!$A$3:$A$362,'Co List'!$B$3:$B$362)))</f>
        <v xml:space="preserve"> </v>
      </c>
      <c r="D5528" s="8" t="s">
        <v>380</v>
      </c>
      <c r="E5528">
        <v>-1.0231815394945443E-12</v>
      </c>
      <c r="F5528">
        <v>0</v>
      </c>
      <c r="G5528">
        <v>1.2505552149377763E-12</v>
      </c>
      <c r="H5528">
        <v>0</v>
      </c>
    </row>
    <row r="5529" spans="1:8" ht="15" x14ac:dyDescent="0.25">
      <c r="A5529">
        <f t="shared" si="596"/>
        <v>4660</v>
      </c>
      <c r="B5529">
        <f t="shared" si="597"/>
        <v>109</v>
      </c>
      <c r="C5529" s="10" t="str">
        <f>IF(B5529=B5528," ",(LOOKUP(B5529,'Co List'!$A$3:$A$362,'Co List'!$B$3:$B$362)))</f>
        <v xml:space="preserve"> </v>
      </c>
      <c r="D5529" s="8" t="s">
        <v>381</v>
      </c>
      <c r="E5529">
        <v>632.62225096149803</v>
      </c>
      <c r="F5529">
        <v>518.86019508639015</v>
      </c>
      <c r="G5529">
        <v>658.39531220418269</v>
      </c>
      <c r="H5529">
        <v>710.65078499898414</v>
      </c>
    </row>
    <row r="5530" spans="1:8" ht="15" x14ac:dyDescent="0.25">
      <c r="A5530">
        <f t="shared" si="596"/>
        <v>4661</v>
      </c>
      <c r="B5530">
        <f t="shared" si="597"/>
        <v>109</v>
      </c>
      <c r="C5530" s="10" t="str">
        <f>IF(B5530=B5529," ",(LOOKUP(B5530,'Co List'!$A$3:$A$362,'Co List'!$B$3:$B$362)))</f>
        <v xml:space="preserve"> </v>
      </c>
      <c r="D5530" s="8" t="s">
        <v>382</v>
      </c>
      <c r="E5530">
        <v>0</v>
      </c>
      <c r="F5530">
        <v>0</v>
      </c>
      <c r="G5530">
        <v>0</v>
      </c>
      <c r="H5530">
        <v>0</v>
      </c>
    </row>
    <row r="5531" spans="1:8" ht="15" x14ac:dyDescent="0.25">
      <c r="A5531">
        <f t="shared" si="596"/>
        <v>4662</v>
      </c>
      <c r="B5531">
        <f t="shared" si="597"/>
        <v>109</v>
      </c>
      <c r="C5531" s="10" t="str">
        <f>IF(B5531=B5530," ",(LOOKUP(B5531,'Co List'!$A$3:$A$362,'Co List'!$B$3:$B$362)))</f>
        <v xml:space="preserve"> </v>
      </c>
      <c r="D5531" s="8" t="s">
        <v>383</v>
      </c>
      <c r="E5531">
        <v>632.62225096149803</v>
      </c>
      <c r="F5531">
        <v>518.86019508639015</v>
      </c>
      <c r="G5531">
        <v>658.39531220418269</v>
      </c>
      <c r="H5531">
        <v>710.65078499898414</v>
      </c>
    </row>
    <row r="5532" spans="1:8" x14ac:dyDescent="0.2">
      <c r="A5532">
        <f t="shared" si="596"/>
        <v>4663</v>
      </c>
      <c r="B5532">
        <f t="shared" si="597"/>
        <v>109</v>
      </c>
      <c r="C5532" s="10" t="str">
        <f>IF(B5532=B5531," ",(LOOKUP(B5532,'Co List'!$A$3:$A$362,'Co List'!$B$3:$B$362)))</f>
        <v xml:space="preserve"> </v>
      </c>
      <c r="D5532" s="6" t="s">
        <v>384</v>
      </c>
      <c r="E5532">
        <v>0</v>
      </c>
      <c r="F5532">
        <v>0</v>
      </c>
      <c r="G5532">
        <v>0</v>
      </c>
      <c r="H5532">
        <v>0</v>
      </c>
    </row>
    <row r="5533" spans="1:8" x14ac:dyDescent="0.2">
      <c r="A5533">
        <f t="shared" si="596"/>
        <v>4664</v>
      </c>
      <c r="B5533">
        <f t="shared" si="597"/>
        <v>109</v>
      </c>
      <c r="C5533" s="10" t="str">
        <f>IF(B5533=B5532," ",(LOOKUP(B5533,'Co List'!$A$3:$A$362,'Co List'!$B$3:$B$362)))</f>
        <v xml:space="preserve"> </v>
      </c>
      <c r="D5533" s="6" t="s">
        <v>385</v>
      </c>
      <c r="E5533">
        <v>194.18707082560002</v>
      </c>
      <c r="F5533">
        <v>159.26714765199998</v>
      </c>
      <c r="G5533">
        <v>202.09826152639999</v>
      </c>
      <c r="H5533">
        <v>218.13838212160002</v>
      </c>
    </row>
    <row r="5534" spans="1:8" x14ac:dyDescent="0.2">
      <c r="A5534">
        <f t="shared" si="596"/>
        <v>4665</v>
      </c>
      <c r="B5534">
        <f t="shared" si="597"/>
        <v>109</v>
      </c>
      <c r="C5534" s="10" t="str">
        <f>IF(B5534=B5533," ",(LOOKUP(B5534,'Co List'!$A$3:$A$362,'Co List'!$B$3:$B$362)))</f>
        <v xml:space="preserve"> </v>
      </c>
      <c r="D5534" s="6" t="s">
        <v>386</v>
      </c>
      <c r="E5534">
        <v>0</v>
      </c>
      <c r="F5534">
        <v>0</v>
      </c>
      <c r="G5534">
        <v>0</v>
      </c>
      <c r="H5534">
        <v>0</v>
      </c>
    </row>
    <row r="5535" spans="1:8" x14ac:dyDescent="0.2">
      <c r="A5535">
        <f t="shared" si="596"/>
        <v>4666</v>
      </c>
      <c r="B5535">
        <f t="shared" si="597"/>
        <v>109</v>
      </c>
      <c r="C5535" s="10" t="str">
        <f>IF(B5535=B5534," ",(LOOKUP(B5535,'Co List'!$A$3:$A$362,'Co List'!$B$3:$B$362)))</f>
        <v xml:space="preserve"> </v>
      </c>
      <c r="D5535" s="6" t="s">
        <v>387</v>
      </c>
      <c r="E5535">
        <v>0</v>
      </c>
      <c r="F5535">
        <v>0</v>
      </c>
      <c r="G5535">
        <v>0</v>
      </c>
      <c r="H5535">
        <v>0</v>
      </c>
    </row>
    <row r="5536" spans="1:8" x14ac:dyDescent="0.2">
      <c r="A5536">
        <f t="shared" si="596"/>
        <v>4667</v>
      </c>
      <c r="B5536">
        <f t="shared" si="597"/>
        <v>109</v>
      </c>
      <c r="C5536" s="10" t="str">
        <f>IF(B5536=B5535," ",(LOOKUP(B5536,'Co List'!$A$3:$A$362,'Co List'!$B$3:$B$362)))</f>
        <v xml:space="preserve"> </v>
      </c>
      <c r="D5536" s="6" t="s">
        <v>388</v>
      </c>
      <c r="E5536">
        <v>0</v>
      </c>
      <c r="F5536">
        <v>0</v>
      </c>
      <c r="G5536">
        <v>0</v>
      </c>
      <c r="H5536">
        <v>0</v>
      </c>
    </row>
    <row r="5537" spans="1:8" x14ac:dyDescent="0.2">
      <c r="A5537">
        <f t="shared" si="596"/>
        <v>4668</v>
      </c>
      <c r="B5537">
        <f t="shared" si="597"/>
        <v>109</v>
      </c>
      <c r="C5537" s="10" t="str">
        <f>IF(B5537=B5536," ",(LOOKUP(B5537,'Co List'!$A$3:$A$362,'Co List'!$B$3:$B$362)))</f>
        <v xml:space="preserve"> </v>
      </c>
      <c r="D5537" s="6" t="s">
        <v>389</v>
      </c>
      <c r="E5537">
        <v>194.18707082560002</v>
      </c>
      <c r="F5537">
        <v>159.26714765199998</v>
      </c>
      <c r="G5537">
        <v>202.09826152639999</v>
      </c>
      <c r="H5537">
        <v>218.13838212160002</v>
      </c>
    </row>
    <row r="5538" spans="1:8" x14ac:dyDescent="0.2">
      <c r="A5538">
        <f t="shared" si="596"/>
        <v>4669</v>
      </c>
      <c r="B5538">
        <f t="shared" si="597"/>
        <v>109</v>
      </c>
      <c r="C5538" s="10" t="str">
        <f>IF(B5538=B5537," ",(LOOKUP(B5538,'Co List'!$A$3:$A$362,'Co List'!$B$3:$B$362)))</f>
        <v xml:space="preserve"> </v>
      </c>
      <c r="D5538" s="6" t="s">
        <v>390</v>
      </c>
      <c r="E5538">
        <v>0</v>
      </c>
      <c r="F5538">
        <v>0</v>
      </c>
      <c r="G5538">
        <v>0</v>
      </c>
      <c r="H5538">
        <v>0</v>
      </c>
    </row>
    <row r="5539" spans="1:8" x14ac:dyDescent="0.2">
      <c r="A5539">
        <f t="shared" si="596"/>
        <v>4670</v>
      </c>
      <c r="B5539">
        <f t="shared" si="597"/>
        <v>109</v>
      </c>
      <c r="C5539" s="10" t="str">
        <f>IF(B5539=B5538," ",(LOOKUP(B5539,'Co List'!$A$3:$A$362,'Co List'!$B$3:$B$362)))</f>
        <v xml:space="preserve"> </v>
      </c>
      <c r="D5539" s="6" t="s">
        <v>391</v>
      </c>
      <c r="E5539">
        <v>0</v>
      </c>
      <c r="F5539">
        <v>0</v>
      </c>
      <c r="G5539">
        <v>0</v>
      </c>
      <c r="H5539">
        <v>0</v>
      </c>
    </row>
    <row r="5540" spans="1:8" x14ac:dyDescent="0.2">
      <c r="A5540">
        <f t="shared" si="596"/>
        <v>4671</v>
      </c>
      <c r="B5540">
        <f t="shared" si="597"/>
        <v>109</v>
      </c>
      <c r="C5540" s="10" t="str">
        <f>IF(B5540=B5539," ",(LOOKUP(B5540,'Co List'!$A$3:$A$362,'Co List'!$B$3:$B$362)))</f>
        <v xml:space="preserve"> </v>
      </c>
      <c r="D5540" s="6" t="s">
        <v>392</v>
      </c>
      <c r="E5540">
        <v>0</v>
      </c>
      <c r="F5540">
        <v>0</v>
      </c>
      <c r="G5540">
        <v>0</v>
      </c>
      <c r="H5540">
        <v>0</v>
      </c>
    </row>
    <row r="5541" spans="1:8" x14ac:dyDescent="0.2">
      <c r="A5541">
        <f t="shared" si="596"/>
        <v>4672</v>
      </c>
      <c r="B5541">
        <f t="shared" si="597"/>
        <v>109</v>
      </c>
      <c r="C5541" s="10" t="str">
        <f>IF(B5541=B5540," ",(LOOKUP(B5541,'Co List'!$A$3:$A$362,'Co List'!$B$3:$B$362)))</f>
        <v xml:space="preserve"> </v>
      </c>
      <c r="D5541" s="6" t="s">
        <v>393</v>
      </c>
      <c r="E5541">
        <v>0</v>
      </c>
      <c r="F5541">
        <v>0</v>
      </c>
      <c r="G5541">
        <v>0</v>
      </c>
      <c r="H5541">
        <v>0</v>
      </c>
    </row>
    <row r="5542" spans="1:8" ht="15" x14ac:dyDescent="0.25">
      <c r="A5542">
        <f t="shared" si="596"/>
        <v>4673</v>
      </c>
      <c r="B5542">
        <f t="shared" si="597"/>
        <v>109</v>
      </c>
      <c r="C5542" s="10" t="str">
        <f>IF(B5542=B5541," ",(LOOKUP(B5542,'Co List'!$A$3:$A$362,'Co List'!$B$3:$B$362)))</f>
        <v xml:space="preserve"> </v>
      </c>
      <c r="D5542" s="8" t="s">
        <v>394</v>
      </c>
      <c r="E5542">
        <v>0</v>
      </c>
      <c r="F5542">
        <v>0</v>
      </c>
      <c r="G5542">
        <v>0</v>
      </c>
      <c r="H5542">
        <v>0</v>
      </c>
    </row>
    <row r="5543" spans="1:8" ht="15" x14ac:dyDescent="0.25">
      <c r="A5543">
        <f t="shared" si="596"/>
        <v>4674</v>
      </c>
      <c r="B5543">
        <f t="shared" si="597"/>
        <v>109</v>
      </c>
      <c r="C5543" s="10" t="str">
        <f>IF(B5543=B5542," ",(LOOKUP(B5543,'Co List'!$A$3:$A$362,'Co List'!$B$3:$B$362)))</f>
        <v xml:space="preserve"> </v>
      </c>
      <c r="D5543" s="8" t="s">
        <v>395</v>
      </c>
      <c r="E5543">
        <v>0.68300164000000008</v>
      </c>
      <c r="F5543">
        <v>0.53103874999999989</v>
      </c>
      <c r="G5543">
        <v>0.93893340000000003</v>
      </c>
      <c r="H5543">
        <v>1.1355981199999998</v>
      </c>
    </row>
    <row r="5544" spans="1:8" ht="15" x14ac:dyDescent="0.25">
      <c r="A5544">
        <f t="shared" si="596"/>
        <v>4675</v>
      </c>
      <c r="B5544">
        <f t="shared" si="597"/>
        <v>109</v>
      </c>
      <c r="C5544" s="10" t="str">
        <f>IF(B5544=B5543," ",(LOOKUP(B5544,'Co List'!$A$3:$A$362,'Co List'!$B$3:$B$362)))</f>
        <v xml:space="preserve"> </v>
      </c>
      <c r="D5544" s="8" t="s">
        <v>396</v>
      </c>
      <c r="E5544">
        <v>5884</v>
      </c>
      <c r="F5544">
        <v>6946</v>
      </c>
      <c r="G5544">
        <v>8221</v>
      </c>
      <c r="H5544">
        <v>9480</v>
      </c>
    </row>
    <row r="5545" spans="1:8" x14ac:dyDescent="0.2">
      <c r="A5545">
        <f t="shared" si="596"/>
        <v>4676</v>
      </c>
      <c r="B5545">
        <f t="shared" si="597"/>
        <v>109</v>
      </c>
      <c r="C5545" s="10" t="str">
        <f>IF(B5545=B5544," ",(LOOKUP(B5545,'Co List'!$A$3:$A$362,'Co List'!$B$3:$B$362)))</f>
        <v xml:space="preserve"> </v>
      </c>
      <c r="D5545" s="6" t="s">
        <v>397</v>
      </c>
      <c r="E5545">
        <v>5464</v>
      </c>
      <c r="F5545">
        <v>5677</v>
      </c>
      <c r="G5545">
        <v>7421</v>
      </c>
      <c r="H5545">
        <v>8658</v>
      </c>
    </row>
    <row r="5546" spans="1:8" x14ac:dyDescent="0.2">
      <c r="A5546">
        <f t="shared" si="596"/>
        <v>4677</v>
      </c>
      <c r="B5546">
        <f t="shared" si="597"/>
        <v>109</v>
      </c>
      <c r="C5546" s="10" t="str">
        <f>IF(B5546=B5545," ",(LOOKUP(B5546,'Co List'!$A$3:$A$362,'Co List'!$B$3:$B$362)))</f>
        <v xml:space="preserve"> </v>
      </c>
      <c r="D5546" s="6" t="s">
        <v>398</v>
      </c>
      <c r="E5546">
        <v>420</v>
      </c>
      <c r="F5546">
        <v>1269</v>
      </c>
      <c r="G5546">
        <v>800</v>
      </c>
      <c r="H5546">
        <v>822</v>
      </c>
    </row>
    <row r="5547" spans="1:8" x14ac:dyDescent="0.2">
      <c r="A5547">
        <f t="shared" si="596"/>
        <v>4678</v>
      </c>
      <c r="B5547">
        <f t="shared" si="597"/>
        <v>109</v>
      </c>
      <c r="C5547" s="10" t="str">
        <f>IF(B5547=B5546," ",(LOOKUP(B5547,'Co List'!$A$3:$A$362,'Co List'!$B$3:$B$362)))</f>
        <v xml:space="preserve"> </v>
      </c>
      <c r="D5547" s="6" t="s">
        <v>399</v>
      </c>
      <c r="E5547">
        <v>0</v>
      </c>
      <c r="F5547">
        <v>0</v>
      </c>
      <c r="G5547">
        <v>0</v>
      </c>
      <c r="H5547">
        <v>0</v>
      </c>
    </row>
    <row r="5548" spans="1:8" x14ac:dyDescent="0.2">
      <c r="A5548">
        <f t="shared" si="596"/>
        <v>4679</v>
      </c>
      <c r="B5548">
        <f t="shared" si="597"/>
        <v>109</v>
      </c>
      <c r="C5548" s="10" t="str">
        <f>IF(B5548=B5547," ",(LOOKUP(B5548,'Co List'!$A$3:$A$362,'Co List'!$B$3:$B$362)))</f>
        <v xml:space="preserve"> </v>
      </c>
      <c r="D5548" s="6" t="s">
        <v>400</v>
      </c>
      <c r="E5548">
        <v>0</v>
      </c>
      <c r="F5548">
        <v>0</v>
      </c>
      <c r="G5548">
        <v>0</v>
      </c>
      <c r="H5548">
        <v>0</v>
      </c>
    </row>
    <row r="5549" spans="1:8" x14ac:dyDescent="0.2">
      <c r="A5549">
        <f t="shared" si="596"/>
        <v>4680</v>
      </c>
      <c r="B5549">
        <f t="shared" si="597"/>
        <v>109</v>
      </c>
      <c r="C5549" s="10" t="str">
        <f>IF(B5549=B5548," ",(LOOKUP(B5549,'Co List'!$A$3:$A$362,'Co List'!$B$3:$B$362)))</f>
        <v xml:space="preserve"> </v>
      </c>
      <c r="D5549" s="6" t="s">
        <v>401</v>
      </c>
      <c r="E5549">
        <v>2.3440560000000001</v>
      </c>
      <c r="F5549">
        <v>2.673867</v>
      </c>
      <c r="G5549">
        <v>4.0963919999999998</v>
      </c>
      <c r="H5549">
        <v>5.2207739999999996</v>
      </c>
    </row>
    <row r="5550" spans="1:8" x14ac:dyDescent="0.2">
      <c r="A5550">
        <f t="shared" si="596"/>
        <v>4681</v>
      </c>
      <c r="B5550">
        <f t="shared" si="597"/>
        <v>109</v>
      </c>
      <c r="C5550" s="10" t="str">
        <f>IF(B5550=B5549," ",(LOOKUP(B5550,'Co List'!$A$3:$A$362,'Co List'!$B$3:$B$362)))</f>
        <v xml:space="preserve"> </v>
      </c>
      <c r="D5550" s="6" t="s">
        <v>402</v>
      </c>
      <c r="E5550">
        <v>0.48971999999999999</v>
      </c>
      <c r="F5550">
        <v>1.5583320000000001</v>
      </c>
      <c r="G5550">
        <v>1.056</v>
      </c>
      <c r="H5550">
        <v>1.3201319999999999</v>
      </c>
    </row>
    <row r="5551" spans="1:8" x14ac:dyDescent="0.2">
      <c r="A5551">
        <f t="shared" si="596"/>
        <v>4682</v>
      </c>
      <c r="B5551">
        <f t="shared" si="597"/>
        <v>109</v>
      </c>
      <c r="C5551" s="10" t="str">
        <f>IF(B5551=B5550," ",(LOOKUP(B5551,'Co List'!$A$3:$A$362,'Co List'!$B$3:$B$362)))</f>
        <v xml:space="preserve"> </v>
      </c>
      <c r="D5551" s="6" t="s">
        <v>403</v>
      </c>
      <c r="E5551">
        <v>0</v>
      </c>
      <c r="F5551">
        <v>0</v>
      </c>
      <c r="G5551">
        <v>0</v>
      </c>
      <c r="H5551">
        <v>0</v>
      </c>
    </row>
    <row r="5552" spans="1:8" x14ac:dyDescent="0.2">
      <c r="A5552">
        <f t="shared" si="596"/>
        <v>4683</v>
      </c>
      <c r="B5552">
        <f t="shared" si="597"/>
        <v>109</v>
      </c>
      <c r="C5552" s="10" t="str">
        <f>IF(B5552=B5551," ",(LOOKUP(B5552,'Co List'!$A$3:$A$362,'Co List'!$B$3:$B$362)))</f>
        <v xml:space="preserve"> </v>
      </c>
      <c r="D5552" s="6" t="s">
        <v>404</v>
      </c>
      <c r="E5552" s="11">
        <v>2.8337759999999999</v>
      </c>
      <c r="F5552" s="11">
        <v>4.2321989999999996</v>
      </c>
      <c r="G5552" s="11">
        <v>5.1523919999999999</v>
      </c>
      <c r="H5552" s="11">
        <v>6.5409059999999997</v>
      </c>
    </row>
    <row r="5553" spans="1:16" x14ac:dyDescent="0.2">
      <c r="A5553">
        <f t="shared" si="596"/>
        <v>4684</v>
      </c>
      <c r="B5553">
        <f t="shared" si="597"/>
        <v>109</v>
      </c>
      <c r="C5553" s="10" t="str">
        <f>IF(B5553=B5552," ",(LOOKUP(B5553,'Co List'!$A$3:$A$362,'Co List'!$B$3:$B$362)))</f>
        <v xml:space="preserve"> </v>
      </c>
      <c r="D5553" s="6" t="s">
        <v>405</v>
      </c>
      <c r="E5553">
        <v>1006.85</v>
      </c>
      <c r="F5553">
        <v>1202.3800000000001</v>
      </c>
      <c r="G5553">
        <v>1389.81</v>
      </c>
      <c r="H5553">
        <v>1627.09</v>
      </c>
    </row>
    <row r="5554" spans="1:16" x14ac:dyDescent="0.2">
      <c r="A5554">
        <f t="shared" si="596"/>
        <v>4685</v>
      </c>
      <c r="B5554">
        <f t="shared" si="597"/>
        <v>109</v>
      </c>
      <c r="C5554" s="10" t="str">
        <f>IF(B5554=B5553," ",(LOOKUP(B5554,'Co List'!$A$3:$A$362,'Co List'!$B$3:$B$362)))</f>
        <v xml:space="preserve"> </v>
      </c>
      <c r="D5554" s="6" t="s">
        <v>406</v>
      </c>
      <c r="E5554">
        <v>249.06</v>
      </c>
      <c r="F5554">
        <v>399</v>
      </c>
      <c r="G5554">
        <v>432.42</v>
      </c>
      <c r="H5554">
        <v>506.2</v>
      </c>
    </row>
    <row r="5555" spans="1:16" x14ac:dyDescent="0.2">
      <c r="A5555">
        <f t="shared" si="596"/>
        <v>4686</v>
      </c>
      <c r="B5555">
        <f t="shared" si="597"/>
        <v>109</v>
      </c>
      <c r="C5555" s="10" t="str">
        <f>IF(B5555=B5554," ",(LOOKUP(B5555,'Co List'!$A$3:$A$362,'Co List'!$B$3:$B$362)))</f>
        <v xml:space="preserve"> </v>
      </c>
      <c r="D5555" s="6" t="s">
        <v>407</v>
      </c>
      <c r="E5555" s="11">
        <v>165.4</v>
      </c>
      <c r="F5555" s="11">
        <v>227.49</v>
      </c>
      <c r="G5555" s="11">
        <v>256.81</v>
      </c>
      <c r="H5555" s="11">
        <v>323.77</v>
      </c>
    </row>
    <row r="5556" spans="1:16" x14ac:dyDescent="0.2">
      <c r="A5556">
        <f t="shared" si="596"/>
        <v>4687</v>
      </c>
      <c r="B5556">
        <f t="shared" si="597"/>
        <v>109</v>
      </c>
      <c r="C5556" s="10" t="str">
        <f>IF(B5556=B5555," ",(LOOKUP(B5556,'Co List'!$A$3:$A$362,'Co List'!$B$3:$B$362)))</f>
        <v xml:space="preserve"> </v>
      </c>
      <c r="D5556" s="6" t="s">
        <v>408</v>
      </c>
      <c r="E5556">
        <v>15.13</v>
      </c>
      <c r="F5556">
        <v>15.13</v>
      </c>
      <c r="G5556">
        <v>15.13</v>
      </c>
      <c r="H5556">
        <v>15.13</v>
      </c>
    </row>
    <row r="5557" spans="1:16" x14ac:dyDescent="0.2">
      <c r="A5557">
        <f t="shared" si="596"/>
        <v>4688</v>
      </c>
      <c r="B5557">
        <f t="shared" si="597"/>
        <v>109</v>
      </c>
      <c r="C5557" s="10" t="str">
        <f>IF(B5557=B5556," ",(LOOKUP(B5557,'Co List'!$A$3:$A$362,'Co List'!$B$3:$B$362)))</f>
        <v xml:space="preserve"> </v>
      </c>
      <c r="D5557" s="6" t="s">
        <v>409</v>
      </c>
      <c r="E5557">
        <v>5.52</v>
      </c>
      <c r="F5557">
        <v>60.896999999999998</v>
      </c>
      <c r="G5557">
        <v>68.884</v>
      </c>
      <c r="H5557">
        <v>85.313999999999993</v>
      </c>
    </row>
    <row r="5558" spans="1:16" x14ac:dyDescent="0.2">
      <c r="A5558">
        <f t="shared" si="596"/>
        <v>4689</v>
      </c>
      <c r="B5558">
        <f t="shared" si="597"/>
        <v>109</v>
      </c>
      <c r="C5558" s="10" t="str">
        <f>IF(B5558=B5557," ",(LOOKUP(B5558,'Co List'!$A$3:$A$362,'Co List'!$B$3:$B$362)))</f>
        <v xml:space="preserve"> </v>
      </c>
      <c r="D5558" s="6" t="s">
        <v>410</v>
      </c>
      <c r="E5558">
        <v>3.5167776399999999</v>
      </c>
      <c r="F5558">
        <v>4.7632377499999992</v>
      </c>
      <c r="G5558">
        <v>6.0913253999999997</v>
      </c>
      <c r="H5558">
        <v>7.6765041199999997</v>
      </c>
    </row>
    <row r="5559" spans="1:16" x14ac:dyDescent="0.2">
      <c r="A5559">
        <f t="shared" si="596"/>
        <v>4690</v>
      </c>
      <c r="B5559">
        <f t="shared" si="597"/>
        <v>109</v>
      </c>
      <c r="C5559" s="10" t="str">
        <f>IF(B5559=B5558," ",(LOOKUP(B5559,'Co List'!$A$3:$A$362,'Co List'!$B$3:$B$362)))</f>
        <v xml:space="preserve"> </v>
      </c>
      <c r="D5559" s="6" t="s">
        <v>411</v>
      </c>
      <c r="E5559">
        <v>3.5167776399999999</v>
      </c>
      <c r="F5559">
        <v>4.7632377499999992</v>
      </c>
      <c r="G5559">
        <v>6.0913253999999997</v>
      </c>
      <c r="H5559">
        <v>7.6765041199999997</v>
      </c>
    </row>
    <row r="5560" spans="1:16" x14ac:dyDescent="0.2">
      <c r="A5560">
        <f t="shared" si="596"/>
        <v>4691</v>
      </c>
      <c r="B5560">
        <f t="shared" si="597"/>
        <v>109</v>
      </c>
      <c r="C5560" s="10" t="str">
        <f>IF(B5560=B5559," ",(LOOKUP(B5560,'Co List'!$A$3:$A$362,'Co List'!$B$3:$B$362)))</f>
        <v xml:space="preserve"> </v>
      </c>
      <c r="D5560" s="6" t="s">
        <v>412</v>
      </c>
      <c r="E5560">
        <v>-2.0032223599999996</v>
      </c>
      <c r="F5560">
        <v>-56.133762249999997</v>
      </c>
      <c r="G5560">
        <v>-62.792674599999998</v>
      </c>
      <c r="H5560">
        <v>-77.637495879999989</v>
      </c>
    </row>
    <row r="5561" spans="1:16" ht="13.5" thickBot="1" x14ac:dyDescent="0.25">
      <c r="A5561">
        <f t="shared" si="596"/>
        <v>4692</v>
      </c>
      <c r="B5561">
        <f t="shared" si="597"/>
        <v>109</v>
      </c>
      <c r="C5561" s="10" t="str">
        <f>IF(B5561=B5560," ",(LOOKUP(B5561,'Co List'!$A$3:$A$362,'Co List'!$B$3:$B$362)))</f>
        <v xml:space="preserve"> </v>
      </c>
      <c r="D5561" s="9" t="s">
        <v>413</v>
      </c>
      <c r="E5561">
        <v>12</v>
      </c>
      <c r="F5561">
        <v>12</v>
      </c>
      <c r="G5561">
        <v>12</v>
      </c>
      <c r="H5561">
        <v>12</v>
      </c>
    </row>
    <row r="5562" spans="1:16" ht="15" x14ac:dyDescent="0.25">
      <c r="A5562">
        <f t="shared" si="596"/>
        <v>4693</v>
      </c>
      <c r="B5562">
        <f t="shared" si="597"/>
        <v>110</v>
      </c>
      <c r="C5562" s="10" t="str">
        <f>IF(B5562=B5561," ",(LOOKUP(B5562,'Co List'!$A$3:$A$362,'Co List'!$B$3:$B$362)))</f>
        <v>ESS DEE ALUMINIUM</v>
      </c>
      <c r="D5562" s="4" t="s">
        <v>362</v>
      </c>
      <c r="E5562">
        <v>49.885156886428163</v>
      </c>
      <c r="F5562">
        <v>50.144788507135438</v>
      </c>
      <c r="G5562">
        <v>50.701046394418206</v>
      </c>
      <c r="H5562">
        <v>50.877367566352966</v>
      </c>
      <c r="J5562">
        <f t="shared" ref="J5562" si="602">COUNTIF(E5604:H5604,0)</f>
        <v>0</v>
      </c>
      <c r="K5562">
        <f>SUM(E5562:H5562)/(4-J5562)</f>
        <v>50.402089838583692</v>
      </c>
      <c r="L5562">
        <f>SUM(E5572:H5572)/(4-J5562)</f>
        <v>28313.414338700666</v>
      </c>
      <c r="M5562">
        <f>E5572</f>
        <v>24999.352041225458</v>
      </c>
      <c r="N5562">
        <f t="shared" ref="N5562" si="603">F5572</f>
        <v>27447.960026560278</v>
      </c>
      <c r="O5562">
        <f t="shared" ref="O5562" si="604">G5572</f>
        <v>28657.717367980789</v>
      </c>
      <c r="P5562">
        <f t="shared" ref="P5562" si="605">H5572</f>
        <v>32148.627919036142</v>
      </c>
    </row>
    <row r="5563" spans="1:16" x14ac:dyDescent="0.2">
      <c r="A5563">
        <f t="shared" si="596"/>
        <v>4694</v>
      </c>
      <c r="B5563">
        <f t="shared" si="597"/>
        <v>110</v>
      </c>
      <c r="C5563" s="10" t="str">
        <f>IF(B5563=B5562," ",(LOOKUP(B5563,'Co List'!$A$3:$A$362,'Co List'!$B$3:$B$362)))</f>
        <v xml:space="preserve"> </v>
      </c>
      <c r="D5563" s="6" t="s">
        <v>364</v>
      </c>
      <c r="E5563">
        <v>3.2282143297967982</v>
      </c>
      <c r="F5563">
        <v>3.2283386349706253</v>
      </c>
      <c r="G5563">
        <v>3.2370101968268088</v>
      </c>
      <c r="H5563">
        <v>3.2267696112744004</v>
      </c>
    </row>
    <row r="5564" spans="1:16" x14ac:dyDescent="0.2">
      <c r="A5564">
        <f t="shared" si="596"/>
        <v>4695</v>
      </c>
      <c r="B5564">
        <f t="shared" si="597"/>
        <v>110</v>
      </c>
      <c r="C5564" s="10" t="str">
        <f>IF(B5564=B5563," ",(LOOKUP(B5564,'Co List'!$A$3:$A$362,'Co List'!$B$3:$B$362)))</f>
        <v xml:space="preserve"> </v>
      </c>
      <c r="D5564" s="6" t="s">
        <v>365</v>
      </c>
      <c r="E5564">
        <v>0.81</v>
      </c>
      <c r="F5564">
        <v>0.79</v>
      </c>
      <c r="G5564">
        <v>0.78</v>
      </c>
      <c r="H5564">
        <v>0.78</v>
      </c>
    </row>
    <row r="5565" spans="1:16" x14ac:dyDescent="0.2">
      <c r="A5565">
        <f t="shared" si="596"/>
        <v>4696</v>
      </c>
      <c r="B5565">
        <f t="shared" si="597"/>
        <v>110</v>
      </c>
      <c r="C5565" s="10" t="str">
        <f>IF(B5565=B5564," ",(LOOKUP(B5565,'Co List'!$A$3:$A$362,'Co List'!$B$3:$B$362)))</f>
        <v xml:space="preserve"> </v>
      </c>
      <c r="D5565" s="7" t="s">
        <v>366</v>
      </c>
      <c r="E5565">
        <v>4.6354326901458274</v>
      </c>
      <c r="F5565">
        <v>4.245295804896803</v>
      </c>
      <c r="G5565">
        <v>4.5220704981586461</v>
      </c>
      <c r="H5565">
        <v>4.6735808453561871</v>
      </c>
    </row>
    <row r="5566" spans="1:16" x14ac:dyDescent="0.2">
      <c r="A5566">
        <f t="shared" si="596"/>
        <v>4697</v>
      </c>
      <c r="B5566">
        <f t="shared" si="597"/>
        <v>110</v>
      </c>
      <c r="C5566" s="10" t="str">
        <f>IF(B5566=B5565," ",(LOOKUP(B5566,'Co List'!$A$3:$A$362,'Co List'!$B$3:$B$362)))</f>
        <v xml:space="preserve"> </v>
      </c>
      <c r="D5566" s="6" t="s">
        <v>367</v>
      </c>
      <c r="E5566">
        <v>13741.192789108698</v>
      </c>
      <c r="F5566">
        <v>25518.743051841095</v>
      </c>
      <c r="G5566">
        <v>47580.470476474831</v>
      </c>
      <c r="H5566">
        <v>42073.848866687797</v>
      </c>
    </row>
    <row r="5567" spans="1:16" x14ac:dyDescent="0.2">
      <c r="A5567">
        <f t="shared" si="596"/>
        <v>4698</v>
      </c>
      <c r="B5567">
        <f t="shared" si="597"/>
        <v>110</v>
      </c>
      <c r="C5567" s="10" t="str">
        <f>IF(B5567=B5566," ",(LOOKUP(B5567,'Co List'!$A$3:$A$362,'Co List'!$B$3:$B$362)))</f>
        <v xml:space="preserve"> </v>
      </c>
      <c r="D5567" s="6" t="s">
        <v>368</v>
      </c>
      <c r="E5567">
        <v>8.9861078509077846E-2</v>
      </c>
      <c r="F5567">
        <v>8.5667790345069536E-2</v>
      </c>
      <c r="G5567">
        <v>8.9443562322037415E-2</v>
      </c>
      <c r="H5567">
        <v>0.10033903844892679</v>
      </c>
    </row>
    <row r="5568" spans="1:16" x14ac:dyDescent="0.2">
      <c r="A5568">
        <f t="shared" si="596"/>
        <v>4699</v>
      </c>
      <c r="B5568">
        <f t="shared" si="597"/>
        <v>110</v>
      </c>
      <c r="C5568" s="10" t="str">
        <f>IF(B5568=B5567," ",(LOOKUP(B5568,'Co List'!$A$3:$A$362,'Co List'!$B$3:$B$362)))</f>
        <v xml:space="preserve"> </v>
      </c>
      <c r="D5568" s="6" t="s">
        <v>369</v>
      </c>
      <c r="E5568">
        <v>16.142152799913127</v>
      </c>
      <c r="F5568">
        <v>15.362377582448246</v>
      </c>
      <c r="G5568">
        <v>18.234739989807071</v>
      </c>
      <c r="H5568">
        <v>18.085411745632396</v>
      </c>
    </row>
    <row r="5569" spans="1:8" x14ac:dyDescent="0.2">
      <c r="A5569">
        <f t="shared" si="596"/>
        <v>4700</v>
      </c>
      <c r="B5569">
        <f t="shared" si="597"/>
        <v>110</v>
      </c>
      <c r="C5569" s="10" t="str">
        <f>IF(B5569=B5568," ",(LOOKUP(B5569,'Co List'!$A$3:$A$362,'Co List'!$B$3:$B$362)))</f>
        <v xml:space="preserve"> </v>
      </c>
      <c r="D5569" s="6" t="s">
        <v>370</v>
      </c>
      <c r="E5569">
        <v>0</v>
      </c>
      <c r="F5569">
        <v>0</v>
      </c>
      <c r="G5569">
        <v>0</v>
      </c>
      <c r="H5569">
        <v>0</v>
      </c>
    </row>
    <row r="5570" spans="1:8" x14ac:dyDescent="0.2">
      <c r="A5570">
        <f t="shared" si="596"/>
        <v>4701</v>
      </c>
      <c r="B5570">
        <f t="shared" si="597"/>
        <v>110</v>
      </c>
      <c r="C5570" s="10" t="str">
        <f>IF(B5570=B5569," ",(LOOKUP(B5570,'Co List'!$A$3:$A$362,'Co List'!$B$3:$B$362)))</f>
        <v xml:space="preserve"> </v>
      </c>
      <c r="D5570" s="6" t="s">
        <v>371</v>
      </c>
      <c r="E5570">
        <v>81.259692597233396</v>
      </c>
      <c r="F5570">
        <v>79.142230639288314</v>
      </c>
      <c r="G5570">
        <v>75.349649459961384</v>
      </c>
      <c r="H5570">
        <v>76.494958111224122</v>
      </c>
    </row>
    <row r="5571" spans="1:8" x14ac:dyDescent="0.2">
      <c r="A5571">
        <f t="shared" si="596"/>
        <v>4702</v>
      </c>
      <c r="B5571">
        <f t="shared" si="597"/>
        <v>110</v>
      </c>
      <c r="C5571" s="10" t="str">
        <f>IF(B5571=B5570," ",(LOOKUP(B5571,'Co List'!$A$3:$A$362,'Co List'!$B$3:$B$362)))</f>
        <v xml:space="preserve"> </v>
      </c>
      <c r="D5571" s="6" t="s">
        <v>372</v>
      </c>
      <c r="E5571">
        <v>18.740307402766597</v>
      </c>
      <c r="F5571">
        <v>20.857769360711664</v>
      </c>
      <c r="G5571">
        <v>24.650350540038609</v>
      </c>
      <c r="H5571">
        <v>23.505041888775875</v>
      </c>
    </row>
    <row r="5572" spans="1:8" x14ac:dyDescent="0.2">
      <c r="A5572">
        <f t="shared" si="596"/>
        <v>4703</v>
      </c>
      <c r="B5572">
        <f t="shared" si="597"/>
        <v>110</v>
      </c>
      <c r="C5572" s="10" t="str">
        <f>IF(B5572=B5571," ",(LOOKUP(B5572,'Co List'!$A$3:$A$362,'Co List'!$B$3:$B$362)))</f>
        <v xml:space="preserve"> </v>
      </c>
      <c r="D5572" s="6" t="s">
        <v>373</v>
      </c>
      <c r="E5572">
        <v>24999.352041225458</v>
      </c>
      <c r="F5572">
        <v>27447.960026560278</v>
      </c>
      <c r="G5572">
        <v>28657.717367980789</v>
      </c>
      <c r="H5572">
        <v>32148.627919036142</v>
      </c>
    </row>
    <row r="5573" spans="1:8" x14ac:dyDescent="0.2">
      <c r="A5573">
        <f t="shared" ref="A5573:A5636" si="606">IF(A5572&gt;0,A5572+1,(IF($C$1=C5573,1,0)))</f>
        <v>4704</v>
      </c>
      <c r="B5573">
        <f t="shared" ref="B5573:B5636" si="607">IF(D5573=$D$3,B5572+1,B5572)</f>
        <v>110</v>
      </c>
      <c r="C5573" s="10" t="str">
        <f>IF(B5573=B5572," ",(LOOKUP(B5573,'Co List'!$A$3:$A$362,'Co List'!$B$3:$B$362)))</f>
        <v xml:space="preserve"> </v>
      </c>
      <c r="D5573" s="6" t="s">
        <v>374</v>
      </c>
      <c r="E5573">
        <v>24973.303502849485</v>
      </c>
      <c r="F5573">
        <v>27416.129845617379</v>
      </c>
      <c r="G5573">
        <v>28618.546708373116</v>
      </c>
      <c r="H5573">
        <v>32106.594398013338</v>
      </c>
    </row>
    <row r="5574" spans="1:8" x14ac:dyDescent="0.2">
      <c r="A5574">
        <f t="shared" si="606"/>
        <v>4705</v>
      </c>
      <c r="B5574">
        <f t="shared" si="607"/>
        <v>110</v>
      </c>
      <c r="C5574" s="10" t="str">
        <f>IF(B5574=B5573," ",(LOOKUP(B5574,'Co List'!$A$3:$A$362,'Co List'!$B$3:$B$362)))</f>
        <v xml:space="preserve"> </v>
      </c>
      <c r="D5574" s="6" t="s">
        <v>375</v>
      </c>
      <c r="E5574">
        <v>15.187361641570593</v>
      </c>
      <c r="F5574">
        <v>18.558295368400351</v>
      </c>
      <c r="G5574">
        <v>22.838094199915904</v>
      </c>
      <c r="H5574">
        <v>24.507259318269437</v>
      </c>
    </row>
    <row r="5575" spans="1:8" x14ac:dyDescent="0.2">
      <c r="A5575">
        <f t="shared" si="606"/>
        <v>4706</v>
      </c>
      <c r="B5575">
        <f t="shared" si="607"/>
        <v>110</v>
      </c>
      <c r="C5575" s="10" t="str">
        <f>IF(B5575=B5574," ",(LOOKUP(B5575,'Co List'!$A$3:$A$362,'Co List'!$B$3:$B$362)))</f>
        <v xml:space="preserve"> </v>
      </c>
      <c r="D5575" s="6" t="s">
        <v>376</v>
      </c>
      <c r="E5575">
        <v>10.86117673440175</v>
      </c>
      <c r="F5575">
        <v>13.271885574496725</v>
      </c>
      <c r="G5575">
        <v>16.332565407756391</v>
      </c>
      <c r="H5575">
        <v>17.526261704532107</v>
      </c>
    </row>
    <row r="5576" spans="1:8" x14ac:dyDescent="0.2">
      <c r="A5576">
        <f t="shared" si="606"/>
        <v>4707</v>
      </c>
      <c r="B5576">
        <f t="shared" si="607"/>
        <v>110</v>
      </c>
      <c r="C5576" s="10" t="str">
        <f>IF(B5576=B5575," ",(LOOKUP(B5576,'Co List'!$A$3:$A$362,'Co List'!$B$3:$B$362)))</f>
        <v xml:space="preserve"> </v>
      </c>
      <c r="D5576" s="6" t="s">
        <v>377</v>
      </c>
      <c r="E5576">
        <v>20314.39662</v>
      </c>
      <c r="F5576">
        <v>21722.927830000001</v>
      </c>
      <c r="G5576">
        <v>21593.489579999998</v>
      </c>
      <c r="H5576">
        <v>24592.079460000001</v>
      </c>
    </row>
    <row r="5577" spans="1:8" ht="15" x14ac:dyDescent="0.25">
      <c r="A5577">
        <f t="shared" si="606"/>
        <v>4708</v>
      </c>
      <c r="B5577">
        <f t="shared" si="607"/>
        <v>110</v>
      </c>
      <c r="C5577" s="10" t="str">
        <f>IF(B5577=B5576," ",(LOOKUP(B5577,'Co List'!$A$3:$A$362,'Co List'!$B$3:$B$362)))</f>
        <v xml:space="preserve"> </v>
      </c>
      <c r="D5577" s="8" t="s">
        <v>378</v>
      </c>
      <c r="E5577">
        <v>20314.39662</v>
      </c>
      <c r="F5577">
        <v>21722.927829999997</v>
      </c>
      <c r="G5577">
        <v>21593.489579999994</v>
      </c>
      <c r="H5577">
        <v>24592.079460000001</v>
      </c>
    </row>
    <row r="5578" spans="1:8" ht="15" x14ac:dyDescent="0.25">
      <c r="A5578">
        <f t="shared" si="606"/>
        <v>4709</v>
      </c>
      <c r="B5578">
        <f t="shared" si="607"/>
        <v>110</v>
      </c>
      <c r="C5578" s="10" t="str">
        <f>IF(B5578=B5577," ",(LOOKUP(B5578,'Co List'!$A$3:$A$362,'Co List'!$B$3:$B$362)))</f>
        <v xml:space="preserve"> </v>
      </c>
      <c r="D5578" s="8" t="s">
        <v>379</v>
      </c>
      <c r="E5578">
        <v>0</v>
      </c>
      <c r="F5578">
        <v>0</v>
      </c>
      <c r="G5578">
        <v>0</v>
      </c>
      <c r="H5578">
        <v>0</v>
      </c>
    </row>
    <row r="5579" spans="1:8" ht="15" x14ac:dyDescent="0.25">
      <c r="A5579">
        <f t="shared" si="606"/>
        <v>4710</v>
      </c>
      <c r="B5579">
        <f t="shared" si="607"/>
        <v>110</v>
      </c>
      <c r="C5579" s="10" t="str">
        <f>IF(B5579=B5578," ",(LOOKUP(B5579,'Co List'!$A$3:$A$362,'Co List'!$B$3:$B$362)))</f>
        <v xml:space="preserve"> </v>
      </c>
      <c r="D5579" s="8" t="s">
        <v>380</v>
      </c>
      <c r="E5579">
        <v>0</v>
      </c>
      <c r="F5579">
        <v>3.637978807091713E-12</v>
      </c>
      <c r="G5579">
        <v>3.637978807091713E-12</v>
      </c>
      <c r="H5579">
        <v>0</v>
      </c>
    </row>
    <row r="5580" spans="1:8" ht="15" x14ac:dyDescent="0.25">
      <c r="A5580">
        <f t="shared" si="606"/>
        <v>4711</v>
      </c>
      <c r="B5580">
        <f t="shared" si="607"/>
        <v>110</v>
      </c>
      <c r="C5580" s="10" t="str">
        <f>IF(B5580=B5579," ",(LOOKUP(B5580,'Co List'!$A$3:$A$362,'Co List'!$B$3:$B$362)))</f>
        <v xml:space="preserve"> </v>
      </c>
      <c r="D5580" s="8" t="s">
        <v>381</v>
      </c>
      <c r="E5580">
        <v>4684.955421225457</v>
      </c>
      <c r="F5580">
        <v>5725.0321965602752</v>
      </c>
      <c r="G5580">
        <v>7064.2277879807916</v>
      </c>
      <c r="H5580">
        <v>7556.5484590361411</v>
      </c>
    </row>
    <row r="5581" spans="1:8" ht="15" x14ac:dyDescent="0.25">
      <c r="A5581">
        <f t="shared" si="606"/>
        <v>4712</v>
      </c>
      <c r="B5581">
        <f t="shared" si="607"/>
        <v>110</v>
      </c>
      <c r="C5581" s="10" t="str">
        <f>IF(B5581=B5580," ",(LOOKUP(B5581,'Co List'!$A$3:$A$362,'Co List'!$B$3:$B$362)))</f>
        <v xml:space="preserve"> </v>
      </c>
      <c r="D5581" s="8" t="s">
        <v>382</v>
      </c>
      <c r="E5581">
        <v>0</v>
      </c>
      <c r="F5581">
        <v>0</v>
      </c>
      <c r="G5581">
        <v>0</v>
      </c>
      <c r="H5581">
        <v>0</v>
      </c>
    </row>
    <row r="5582" spans="1:8" ht="15" x14ac:dyDescent="0.25">
      <c r="A5582">
        <f t="shared" si="606"/>
        <v>4713</v>
      </c>
      <c r="B5582">
        <f t="shared" si="607"/>
        <v>110</v>
      </c>
      <c r="C5582" s="10" t="str">
        <f>IF(B5582=B5581," ",(LOOKUP(B5582,'Co List'!$A$3:$A$362,'Co List'!$B$3:$B$362)))</f>
        <v xml:space="preserve"> </v>
      </c>
      <c r="D5582" s="8" t="s">
        <v>383</v>
      </c>
      <c r="E5582">
        <v>4684.955421225457</v>
      </c>
      <c r="F5582">
        <v>5725.0321965602752</v>
      </c>
      <c r="G5582">
        <v>7064.2277879807916</v>
      </c>
      <c r="H5582">
        <v>7556.5484590361411</v>
      </c>
    </row>
    <row r="5583" spans="1:8" x14ac:dyDescent="0.2">
      <c r="A5583">
        <f t="shared" si="606"/>
        <v>4714</v>
      </c>
      <c r="B5583">
        <f t="shared" si="607"/>
        <v>110</v>
      </c>
      <c r="C5583" s="10" t="str">
        <f>IF(B5583=B5582," ",(LOOKUP(B5583,'Co List'!$A$3:$A$362,'Co List'!$B$3:$B$362)))</f>
        <v xml:space="preserve"> </v>
      </c>
      <c r="D5583" s="6" t="s">
        <v>384</v>
      </c>
      <c r="E5583">
        <v>0</v>
      </c>
      <c r="F5583">
        <v>0</v>
      </c>
      <c r="G5583">
        <v>0</v>
      </c>
      <c r="H5583">
        <v>0</v>
      </c>
    </row>
    <row r="5584" spans="1:8" x14ac:dyDescent="0.2">
      <c r="A5584">
        <f t="shared" si="606"/>
        <v>4715</v>
      </c>
      <c r="B5584">
        <f t="shared" si="607"/>
        <v>110</v>
      </c>
      <c r="C5584" s="10" t="str">
        <f>IF(B5584=B5583," ",(LOOKUP(B5584,'Co List'!$A$3:$A$362,'Co List'!$B$3:$B$362)))</f>
        <v xml:space="preserve"> </v>
      </c>
      <c r="D5584" s="6" t="s">
        <v>385</v>
      </c>
      <c r="E5584">
        <v>1451.2529041156802</v>
      </c>
      <c r="F5584">
        <v>1773.3679281796801</v>
      </c>
      <c r="G5584">
        <v>2182.3310272255999</v>
      </c>
      <c r="H5584">
        <v>2341.8307996435201</v>
      </c>
    </row>
    <row r="5585" spans="1:8" x14ac:dyDescent="0.2">
      <c r="A5585">
        <f t="shared" si="606"/>
        <v>4716</v>
      </c>
      <c r="B5585">
        <f t="shared" si="607"/>
        <v>110</v>
      </c>
      <c r="C5585" s="10" t="str">
        <f>IF(B5585=B5584," ",(LOOKUP(B5585,'Co List'!$A$3:$A$362,'Co List'!$B$3:$B$362)))</f>
        <v xml:space="preserve"> </v>
      </c>
      <c r="D5585" s="6" t="s">
        <v>386</v>
      </c>
      <c r="E5585">
        <v>0</v>
      </c>
      <c r="F5585">
        <v>0</v>
      </c>
      <c r="G5585">
        <v>0</v>
      </c>
      <c r="H5585">
        <v>0</v>
      </c>
    </row>
    <row r="5586" spans="1:8" x14ac:dyDescent="0.2">
      <c r="A5586">
        <f t="shared" si="606"/>
        <v>4717</v>
      </c>
      <c r="B5586">
        <f t="shared" si="607"/>
        <v>110</v>
      </c>
      <c r="C5586" s="10" t="str">
        <f>IF(B5586=B5585," ",(LOOKUP(B5586,'Co List'!$A$3:$A$362,'Co List'!$B$3:$B$362)))</f>
        <v xml:space="preserve"> </v>
      </c>
      <c r="D5586" s="6" t="s">
        <v>387</v>
      </c>
      <c r="E5586">
        <v>0</v>
      </c>
      <c r="F5586">
        <v>0</v>
      </c>
      <c r="G5586">
        <v>0</v>
      </c>
      <c r="H5586">
        <v>0</v>
      </c>
    </row>
    <row r="5587" spans="1:8" x14ac:dyDescent="0.2">
      <c r="A5587">
        <f t="shared" si="606"/>
        <v>4718</v>
      </c>
      <c r="B5587">
        <f t="shared" si="607"/>
        <v>110</v>
      </c>
      <c r="C5587" s="10" t="str">
        <f>IF(B5587=B5586," ",(LOOKUP(B5587,'Co List'!$A$3:$A$362,'Co List'!$B$3:$B$362)))</f>
        <v xml:space="preserve"> </v>
      </c>
      <c r="D5587" s="6" t="s">
        <v>388</v>
      </c>
      <c r="E5587">
        <v>0</v>
      </c>
      <c r="F5587">
        <v>0</v>
      </c>
      <c r="G5587">
        <v>0</v>
      </c>
      <c r="H5587">
        <v>0</v>
      </c>
    </row>
    <row r="5588" spans="1:8" x14ac:dyDescent="0.2">
      <c r="A5588">
        <f t="shared" si="606"/>
        <v>4719</v>
      </c>
      <c r="B5588">
        <f t="shared" si="607"/>
        <v>110</v>
      </c>
      <c r="C5588" s="10" t="str">
        <f>IF(B5588=B5587," ",(LOOKUP(B5588,'Co List'!$A$3:$A$362,'Co List'!$B$3:$B$362)))</f>
        <v xml:space="preserve"> </v>
      </c>
      <c r="D5588" s="6" t="s">
        <v>389</v>
      </c>
      <c r="E5588">
        <v>1201.0874962564799</v>
      </c>
      <c r="F5588">
        <v>1468.9611391828801</v>
      </c>
      <c r="G5588">
        <v>1917.9919766911999</v>
      </c>
      <c r="H5588">
        <v>1918.43471305152</v>
      </c>
    </row>
    <row r="5589" spans="1:8" x14ac:dyDescent="0.2">
      <c r="A5589">
        <f t="shared" si="606"/>
        <v>4720</v>
      </c>
      <c r="B5589">
        <f t="shared" si="607"/>
        <v>110</v>
      </c>
      <c r="C5589" s="10" t="str">
        <f>IF(B5589=B5588," ",(LOOKUP(B5589,'Co List'!$A$3:$A$362,'Co List'!$B$3:$B$362)))</f>
        <v xml:space="preserve"> </v>
      </c>
      <c r="D5589" s="6" t="s">
        <v>390</v>
      </c>
      <c r="E5589">
        <v>0</v>
      </c>
      <c r="F5589">
        <v>0</v>
      </c>
      <c r="G5589">
        <v>0</v>
      </c>
      <c r="H5589">
        <v>0</v>
      </c>
    </row>
    <row r="5590" spans="1:8" x14ac:dyDescent="0.2">
      <c r="A5590">
        <f t="shared" si="606"/>
        <v>4721</v>
      </c>
      <c r="B5590">
        <f t="shared" si="607"/>
        <v>110</v>
      </c>
      <c r="C5590" s="10" t="str">
        <f>IF(B5590=B5589," ",(LOOKUP(B5590,'Co List'!$A$3:$A$362,'Co List'!$B$3:$B$362)))</f>
        <v xml:space="preserve"> </v>
      </c>
      <c r="D5590" s="6" t="s">
        <v>391</v>
      </c>
      <c r="E5590">
        <v>0</v>
      </c>
      <c r="F5590">
        <v>0</v>
      </c>
      <c r="G5590">
        <v>0</v>
      </c>
      <c r="H5590">
        <v>0</v>
      </c>
    </row>
    <row r="5591" spans="1:8" x14ac:dyDescent="0.2">
      <c r="A5591">
        <f t="shared" si="606"/>
        <v>4722</v>
      </c>
      <c r="B5591">
        <f t="shared" si="607"/>
        <v>110</v>
      </c>
      <c r="C5591" s="10" t="str">
        <f>IF(B5591=B5590," ",(LOOKUP(B5591,'Co List'!$A$3:$A$362,'Co List'!$B$3:$B$362)))</f>
        <v xml:space="preserve"> </v>
      </c>
      <c r="D5591" s="6" t="s">
        <v>392</v>
      </c>
      <c r="E5591">
        <v>0</v>
      </c>
      <c r="F5591">
        <v>0</v>
      </c>
      <c r="G5591">
        <v>0</v>
      </c>
      <c r="H5591">
        <v>0</v>
      </c>
    </row>
    <row r="5592" spans="1:8" x14ac:dyDescent="0.2">
      <c r="A5592">
        <f t="shared" si="606"/>
        <v>4723</v>
      </c>
      <c r="B5592">
        <f t="shared" si="607"/>
        <v>110</v>
      </c>
      <c r="C5592" s="10" t="str">
        <f>IF(B5592=B5591," ",(LOOKUP(B5592,'Co List'!$A$3:$A$362,'Co List'!$B$3:$B$362)))</f>
        <v xml:space="preserve"> </v>
      </c>
      <c r="D5592" s="6" t="s">
        <v>393</v>
      </c>
      <c r="E5592">
        <v>0</v>
      </c>
      <c r="F5592">
        <v>0</v>
      </c>
      <c r="G5592">
        <v>0</v>
      </c>
      <c r="H5592">
        <v>0</v>
      </c>
    </row>
    <row r="5593" spans="1:8" ht="15" x14ac:dyDescent="0.25">
      <c r="A5593">
        <f t="shared" si="606"/>
        <v>4724</v>
      </c>
      <c r="B5593">
        <f t="shared" si="607"/>
        <v>110</v>
      </c>
      <c r="C5593" s="10" t="str">
        <f>IF(B5593=B5592," ",(LOOKUP(B5593,'Co List'!$A$3:$A$362,'Co List'!$B$3:$B$362)))</f>
        <v xml:space="preserve"> </v>
      </c>
      <c r="D5593" s="8" t="s">
        <v>394</v>
      </c>
      <c r="E5593">
        <v>250.16540785920003</v>
      </c>
      <c r="F5593">
        <v>304.4067889968</v>
      </c>
      <c r="G5593">
        <v>264.33905053440003</v>
      </c>
      <c r="H5593">
        <v>423.39608659200002</v>
      </c>
    </row>
    <row r="5594" spans="1:8" ht="15" x14ac:dyDescent="0.25">
      <c r="A5594">
        <f t="shared" si="606"/>
        <v>4725</v>
      </c>
      <c r="B5594">
        <f t="shared" si="607"/>
        <v>110</v>
      </c>
      <c r="C5594" s="10" t="str">
        <f>IF(B5594=B5593," ",(LOOKUP(B5594,'Co List'!$A$3:$A$362,'Co List'!$B$3:$B$362)))</f>
        <v xml:space="preserve"> </v>
      </c>
      <c r="D5594" s="8" t="s">
        <v>395</v>
      </c>
      <c r="E5594">
        <v>5.7260561640000001</v>
      </c>
      <c r="F5594">
        <v>7.0372328250000002</v>
      </c>
      <c r="G5594">
        <v>10.203991536</v>
      </c>
      <c r="H5594">
        <v>13.028924192</v>
      </c>
    </row>
    <row r="5595" spans="1:8" ht="15" x14ac:dyDescent="0.25">
      <c r="A5595">
        <f t="shared" si="606"/>
        <v>4726</v>
      </c>
      <c r="B5595">
        <f t="shared" si="607"/>
        <v>110</v>
      </c>
      <c r="C5595" s="10" t="str">
        <f>IF(B5595=B5594," ",(LOOKUP(B5595,'Co List'!$A$3:$A$362,'Co List'!$B$3:$B$362)))</f>
        <v xml:space="preserve"> </v>
      </c>
      <c r="D5595" s="8" t="s">
        <v>396</v>
      </c>
      <c r="E5595">
        <v>25079.502</v>
      </c>
      <c r="F5595">
        <v>27497.377</v>
      </c>
      <c r="G5595">
        <v>27683.960999999999</v>
      </c>
      <c r="H5595">
        <v>31528.307000000001</v>
      </c>
    </row>
    <row r="5596" spans="1:8" x14ac:dyDescent="0.2">
      <c r="A5596">
        <f t="shared" si="606"/>
        <v>4727</v>
      </c>
      <c r="B5596">
        <f t="shared" si="607"/>
        <v>110</v>
      </c>
      <c r="C5596" s="10" t="str">
        <f>IF(B5596=B5595," ",(LOOKUP(B5596,'Co List'!$A$3:$A$362,'Co List'!$B$3:$B$362)))</f>
        <v xml:space="preserve"> </v>
      </c>
      <c r="D5596" s="6" t="s">
        <v>397</v>
      </c>
      <c r="E5596">
        <v>25079.502</v>
      </c>
      <c r="F5596">
        <v>27497.377</v>
      </c>
      <c r="G5596">
        <v>27683.960999999999</v>
      </c>
      <c r="H5596">
        <v>31528.307000000001</v>
      </c>
    </row>
    <row r="5597" spans="1:8" x14ac:dyDescent="0.2">
      <c r="A5597">
        <f t="shared" si="606"/>
        <v>4728</v>
      </c>
      <c r="B5597">
        <f t="shared" si="607"/>
        <v>110</v>
      </c>
      <c r="C5597" s="10" t="str">
        <f>IF(B5597=B5596," ",(LOOKUP(B5597,'Co List'!$A$3:$A$362,'Co List'!$B$3:$B$362)))</f>
        <v xml:space="preserve"> </v>
      </c>
      <c r="D5597" s="6" t="s">
        <v>398</v>
      </c>
      <c r="E5597">
        <v>0</v>
      </c>
      <c r="F5597">
        <v>0</v>
      </c>
      <c r="G5597">
        <v>0</v>
      </c>
      <c r="H5597">
        <v>0</v>
      </c>
    </row>
    <row r="5598" spans="1:8" x14ac:dyDescent="0.2">
      <c r="A5598">
        <f t="shared" si="606"/>
        <v>4729</v>
      </c>
      <c r="B5598">
        <f t="shared" si="607"/>
        <v>110</v>
      </c>
      <c r="C5598" s="10" t="str">
        <f>IF(B5598=B5597," ",(LOOKUP(B5598,'Co List'!$A$3:$A$362,'Co List'!$B$3:$B$362)))</f>
        <v xml:space="preserve"> </v>
      </c>
      <c r="D5598" s="6" t="s">
        <v>399</v>
      </c>
      <c r="E5598">
        <v>0</v>
      </c>
      <c r="F5598">
        <v>0</v>
      </c>
      <c r="G5598">
        <v>0</v>
      </c>
      <c r="H5598">
        <v>0</v>
      </c>
    </row>
    <row r="5599" spans="1:8" x14ac:dyDescent="0.2">
      <c r="A5599">
        <f t="shared" si="606"/>
        <v>4730</v>
      </c>
      <c r="B5599">
        <f t="shared" si="607"/>
        <v>110</v>
      </c>
      <c r="C5599" s="10" t="str">
        <f>IF(B5599=B5598," ",(LOOKUP(B5599,'Co List'!$A$3:$A$362,'Co List'!$B$3:$B$362)))</f>
        <v xml:space="preserve"> </v>
      </c>
      <c r="D5599" s="6" t="s">
        <v>400</v>
      </c>
      <c r="E5599">
        <v>0</v>
      </c>
      <c r="F5599">
        <v>0</v>
      </c>
      <c r="G5599">
        <v>0</v>
      </c>
      <c r="H5599">
        <v>0</v>
      </c>
    </row>
    <row r="5600" spans="1:8" x14ac:dyDescent="0.2">
      <c r="A5600">
        <f t="shared" si="606"/>
        <v>4731</v>
      </c>
      <c r="B5600">
        <f t="shared" si="607"/>
        <v>110</v>
      </c>
      <c r="C5600" s="10" t="str">
        <f>IF(B5600=B5599," ",(LOOKUP(B5600,'Co List'!$A$3:$A$362,'Co List'!$B$3:$B$362)))</f>
        <v xml:space="preserve"> </v>
      </c>
      <c r="D5600" s="6" t="s">
        <v>401</v>
      </c>
      <c r="E5600">
        <v>7.4987710980000006</v>
      </c>
      <c r="F5600">
        <v>13.556206860999998</v>
      </c>
      <c r="G5600">
        <v>16.804164327000002</v>
      </c>
      <c r="H5600">
        <v>20.997852462000001</v>
      </c>
    </row>
    <row r="5601" spans="1:16" x14ac:dyDescent="0.2">
      <c r="A5601">
        <f t="shared" si="606"/>
        <v>4732</v>
      </c>
      <c r="B5601">
        <f t="shared" si="607"/>
        <v>110</v>
      </c>
      <c r="C5601" s="10" t="str">
        <f>IF(B5601=B5600," ",(LOOKUP(B5601,'Co List'!$A$3:$A$362,'Co List'!$B$3:$B$362)))</f>
        <v xml:space="preserve"> </v>
      </c>
      <c r="D5601" s="6" t="s">
        <v>402</v>
      </c>
      <c r="E5601">
        <v>0</v>
      </c>
      <c r="F5601">
        <v>0</v>
      </c>
      <c r="G5601">
        <v>0</v>
      </c>
      <c r="H5601">
        <v>0</v>
      </c>
    </row>
    <row r="5602" spans="1:16" x14ac:dyDescent="0.2">
      <c r="A5602">
        <f t="shared" si="606"/>
        <v>4733</v>
      </c>
      <c r="B5602">
        <f t="shared" si="607"/>
        <v>110</v>
      </c>
      <c r="C5602" s="10" t="str">
        <f>IF(B5602=B5601," ",(LOOKUP(B5602,'Co List'!$A$3:$A$362,'Co List'!$B$3:$B$362)))</f>
        <v xml:space="preserve"> </v>
      </c>
      <c r="D5602" s="6" t="s">
        <v>403</v>
      </c>
      <c r="E5602">
        <v>0</v>
      </c>
      <c r="F5602">
        <v>0</v>
      </c>
      <c r="G5602">
        <v>0</v>
      </c>
      <c r="H5602">
        <v>0</v>
      </c>
    </row>
    <row r="5603" spans="1:16" x14ac:dyDescent="0.2">
      <c r="A5603">
        <f t="shared" si="606"/>
        <v>4734</v>
      </c>
      <c r="B5603">
        <f t="shared" si="607"/>
        <v>110</v>
      </c>
      <c r="C5603" s="10" t="str">
        <f>IF(B5603=B5602," ",(LOOKUP(B5603,'Co List'!$A$3:$A$362,'Co List'!$B$3:$B$362)))</f>
        <v xml:space="preserve"> </v>
      </c>
      <c r="D5603" s="6" t="s">
        <v>404</v>
      </c>
      <c r="E5603" s="11">
        <v>7.4987710980000006</v>
      </c>
      <c r="F5603" s="11">
        <v>13.556206860999998</v>
      </c>
      <c r="G5603" s="11">
        <v>16.804164327000002</v>
      </c>
      <c r="H5603" s="11">
        <v>20.997852462000001</v>
      </c>
    </row>
    <row r="5604" spans="1:16" x14ac:dyDescent="0.2">
      <c r="A5604">
        <f t="shared" si="606"/>
        <v>4735</v>
      </c>
      <c r="B5604">
        <f t="shared" si="607"/>
        <v>110</v>
      </c>
      <c r="C5604" s="10" t="str">
        <f>IF(B5604=B5603," ",(LOOKUP(B5604,'Co List'!$A$3:$A$362,'Co List'!$B$3:$B$362)))</f>
        <v xml:space="preserve"> </v>
      </c>
      <c r="D5604" s="6" t="s">
        <v>405</v>
      </c>
      <c r="E5604">
        <v>539.30999999999995</v>
      </c>
      <c r="F5604">
        <v>646.54999999999995</v>
      </c>
      <c r="G5604">
        <v>633.73</v>
      </c>
      <c r="H5604">
        <v>687.88</v>
      </c>
    </row>
    <row r="5605" spans="1:16" x14ac:dyDescent="0.2">
      <c r="A5605">
        <f t="shared" si="606"/>
        <v>4736</v>
      </c>
      <c r="B5605">
        <f t="shared" si="607"/>
        <v>110</v>
      </c>
      <c r="C5605" s="10" t="str">
        <f>IF(B5605=B5604," ",(LOOKUP(B5605,'Co List'!$A$3:$A$362,'Co List'!$B$3:$B$362)))</f>
        <v xml:space="preserve"> </v>
      </c>
      <c r="D5605" s="6" t="s">
        <v>406</v>
      </c>
      <c r="E5605">
        <v>154.87</v>
      </c>
      <c r="F5605">
        <v>178.67</v>
      </c>
      <c r="G5605">
        <v>157.16</v>
      </c>
      <c r="H5605">
        <v>177.76</v>
      </c>
    </row>
    <row r="5606" spans="1:16" x14ac:dyDescent="0.2">
      <c r="A5606">
        <f t="shared" si="606"/>
        <v>4737</v>
      </c>
      <c r="B5606">
        <f t="shared" si="607"/>
        <v>110</v>
      </c>
      <c r="C5606" s="10" t="str">
        <f>IF(B5606=B5605," ",(LOOKUP(B5606,'Co List'!$A$3:$A$362,'Co List'!$B$3:$B$362)))</f>
        <v xml:space="preserve"> </v>
      </c>
      <c r="D5606" s="6" t="s">
        <v>407</v>
      </c>
      <c r="E5606" s="11">
        <v>181.93</v>
      </c>
      <c r="F5606" s="11">
        <v>107.56</v>
      </c>
      <c r="G5606" s="11">
        <v>60.23</v>
      </c>
      <c r="H5606" s="11">
        <v>76.41</v>
      </c>
    </row>
    <row r="5607" spans="1:16" x14ac:dyDescent="0.2">
      <c r="A5607">
        <f t="shared" si="606"/>
        <v>4738</v>
      </c>
      <c r="B5607">
        <f t="shared" si="607"/>
        <v>110</v>
      </c>
      <c r="C5607" s="10" t="str">
        <f>IF(B5607=B5606," ",(LOOKUP(B5607,'Co List'!$A$3:$A$362,'Co List'!$B$3:$B$362)))</f>
        <v xml:space="preserve"> </v>
      </c>
      <c r="D5607" s="6" t="s">
        <v>408</v>
      </c>
      <c r="E5607">
        <v>27.82</v>
      </c>
      <c r="F5607">
        <v>32.04</v>
      </c>
      <c r="G5607">
        <v>32.04</v>
      </c>
      <c r="H5607">
        <v>32.04</v>
      </c>
    </row>
    <row r="5608" spans="1:16" x14ac:dyDescent="0.2">
      <c r="A5608">
        <f t="shared" si="606"/>
        <v>4739</v>
      </c>
      <c r="B5608">
        <f t="shared" si="607"/>
        <v>110</v>
      </c>
      <c r="C5608" s="10" t="str">
        <f>IF(B5608=B5607," ",(LOOKUP(B5608,'Co List'!$A$3:$A$362,'Co List'!$B$3:$B$362)))</f>
        <v xml:space="preserve"> </v>
      </c>
      <c r="D5608" s="6" t="s">
        <v>409</v>
      </c>
      <c r="E5608">
        <v>15.99</v>
      </c>
      <c r="F5608">
        <v>17.603200000000001</v>
      </c>
      <c r="G5608">
        <v>22.217500000000001</v>
      </c>
      <c r="H5608">
        <v>28.18</v>
      </c>
    </row>
    <row r="5609" spans="1:16" x14ac:dyDescent="0.2">
      <c r="A5609">
        <f t="shared" si="606"/>
        <v>4740</v>
      </c>
      <c r="B5609">
        <f t="shared" si="607"/>
        <v>110</v>
      </c>
      <c r="C5609" s="10" t="str">
        <f>IF(B5609=B5608," ",(LOOKUP(B5609,'Co List'!$A$3:$A$362,'Co List'!$B$3:$B$362)))</f>
        <v xml:space="preserve"> </v>
      </c>
      <c r="D5609" s="6" t="s">
        <v>410</v>
      </c>
      <c r="E5609">
        <v>13.224827262000002</v>
      </c>
      <c r="F5609">
        <v>20.593439685999996</v>
      </c>
      <c r="G5609">
        <v>27.008155862999999</v>
      </c>
      <c r="H5609">
        <v>34.026776654000003</v>
      </c>
    </row>
    <row r="5610" spans="1:16" x14ac:dyDescent="0.2">
      <c r="A5610">
        <f t="shared" si="606"/>
        <v>4741</v>
      </c>
      <c r="B5610">
        <f t="shared" si="607"/>
        <v>110</v>
      </c>
      <c r="C5610" s="10" t="str">
        <f>IF(B5610=B5609," ",(LOOKUP(B5610,'Co List'!$A$3:$A$362,'Co List'!$B$3:$B$362)))</f>
        <v xml:space="preserve"> </v>
      </c>
      <c r="D5610" s="6" t="s">
        <v>411</v>
      </c>
      <c r="E5610">
        <v>13.224827262000002</v>
      </c>
      <c r="F5610">
        <v>20.593439685999996</v>
      </c>
      <c r="G5610">
        <v>27.008155863000002</v>
      </c>
      <c r="H5610">
        <v>34.026776654000003</v>
      </c>
    </row>
    <row r="5611" spans="1:16" x14ac:dyDescent="0.2">
      <c r="A5611">
        <f t="shared" si="606"/>
        <v>4742</v>
      </c>
      <c r="B5611">
        <f t="shared" si="607"/>
        <v>110</v>
      </c>
      <c r="C5611" s="10" t="str">
        <f>IF(B5611=B5610," ",(LOOKUP(B5611,'Co List'!$A$3:$A$362,'Co List'!$B$3:$B$362)))</f>
        <v xml:space="preserve"> </v>
      </c>
      <c r="D5611" s="6" t="s">
        <v>412</v>
      </c>
      <c r="E5611">
        <v>-2.7651727379999986</v>
      </c>
      <c r="F5611">
        <v>2.9902396859999953</v>
      </c>
      <c r="G5611">
        <v>4.7906558630000013</v>
      </c>
      <c r="H5611">
        <v>5.8467766540000028</v>
      </c>
    </row>
    <row r="5612" spans="1:16" ht="13.5" thickBot="1" x14ac:dyDescent="0.25">
      <c r="A5612">
        <f t="shared" si="606"/>
        <v>4743</v>
      </c>
      <c r="B5612">
        <f t="shared" si="607"/>
        <v>110</v>
      </c>
      <c r="C5612" s="10" t="str">
        <f>IF(B5612=B5611," ",(LOOKUP(B5612,'Co List'!$A$3:$A$362,'Co List'!$B$3:$B$362)))</f>
        <v xml:space="preserve"> </v>
      </c>
      <c r="D5612" s="9" t="s">
        <v>413</v>
      </c>
      <c r="E5612">
        <v>12</v>
      </c>
      <c r="F5612">
        <v>12</v>
      </c>
      <c r="G5612">
        <v>12</v>
      </c>
      <c r="H5612">
        <v>12</v>
      </c>
    </row>
    <row r="5613" spans="1:16" ht="15" x14ac:dyDescent="0.25">
      <c r="A5613">
        <f t="shared" si="606"/>
        <v>4744</v>
      </c>
      <c r="B5613">
        <f t="shared" si="607"/>
        <v>111</v>
      </c>
      <c r="C5613" s="10" t="str">
        <f>IF(B5613=B5612," ",(LOOKUP(B5613,'Co List'!$A$3:$A$362,'Co List'!$B$3:$B$362)))</f>
        <v>ESSAR OIL</v>
      </c>
      <c r="D5613" s="4" t="s">
        <v>362</v>
      </c>
      <c r="E5613">
        <v>88.659552661833928</v>
      </c>
      <c r="F5613">
        <v>82.893936307487223</v>
      </c>
      <c r="G5613">
        <v>83.998972707365311</v>
      </c>
      <c r="H5613">
        <v>91.1810083099557</v>
      </c>
      <c r="J5613">
        <f t="shared" ref="J5613" si="608">COUNTIF(E5655:H5655,0)</f>
        <v>0</v>
      </c>
      <c r="K5613">
        <f>SUM(E5613:H5613)/(4-J5613)</f>
        <v>86.683367496660537</v>
      </c>
      <c r="L5613">
        <f>SUM(E5623:H5623)/(4-J5613)</f>
        <v>3198756.9650306776</v>
      </c>
      <c r="M5613">
        <f>E5623</f>
        <v>2425553.5875565829</v>
      </c>
      <c r="N5613">
        <f t="shared" ref="N5613" si="609">F5623</f>
        <v>2474248.8553010826</v>
      </c>
      <c r="O5613">
        <f t="shared" ref="O5613" si="610">G5623</f>
        <v>2391074.6909275549</v>
      </c>
      <c r="P5613">
        <f t="shared" ref="P5613" si="611">H5623</f>
        <v>5504150.7263374887</v>
      </c>
    </row>
    <row r="5614" spans="1:16" x14ac:dyDescent="0.2">
      <c r="A5614">
        <f t="shared" si="606"/>
        <v>4745</v>
      </c>
      <c r="B5614">
        <f t="shared" si="607"/>
        <v>111</v>
      </c>
      <c r="C5614" s="10" t="str">
        <f>IF(B5614=B5613," ",(LOOKUP(B5614,'Co List'!$A$3:$A$362,'Co List'!$B$3:$B$362)))</f>
        <v xml:space="preserve"> </v>
      </c>
      <c r="D5614" s="6" t="s">
        <v>364</v>
      </c>
      <c r="E5614">
        <v>3.2515304756810393</v>
      </c>
      <c r="F5614">
        <v>3.0456518900940508</v>
      </c>
      <c r="G5614">
        <v>2.9439321986861104</v>
      </c>
      <c r="H5614">
        <v>3.4179465484570768</v>
      </c>
    </row>
    <row r="5615" spans="1:16" x14ac:dyDescent="0.2">
      <c r="A5615">
        <f t="shared" si="606"/>
        <v>4746</v>
      </c>
      <c r="B5615">
        <f t="shared" si="607"/>
        <v>111</v>
      </c>
      <c r="C5615" s="10" t="str">
        <f>IF(B5615=B5614," ",(LOOKUP(B5615,'Co List'!$A$3:$A$362,'Co List'!$B$3:$B$362)))</f>
        <v xml:space="preserve"> </v>
      </c>
      <c r="D5615" s="6" t="s">
        <v>365</v>
      </c>
      <c r="E5615">
        <v>1.0719735622847788</v>
      </c>
      <c r="F5615">
        <v>1.0707592388870255</v>
      </c>
      <c r="G5615">
        <v>1.1000240997892414</v>
      </c>
      <c r="H5615">
        <v>0.81169876549910158</v>
      </c>
    </row>
    <row r="5616" spans="1:16" x14ac:dyDescent="0.2">
      <c r="A5616">
        <f t="shared" si="606"/>
        <v>4747</v>
      </c>
      <c r="B5616">
        <f t="shared" si="607"/>
        <v>111</v>
      </c>
      <c r="C5616" s="10" t="str">
        <f>IF(B5616=B5615," ",(LOOKUP(B5616,'Co List'!$A$3:$A$362,'Co List'!$B$3:$B$362)))</f>
        <v xml:space="preserve"> </v>
      </c>
      <c r="D5616" s="7" t="s">
        <v>366</v>
      </c>
      <c r="E5616">
        <v>6.4996044521550251</v>
      </c>
      <c r="F5616">
        <v>5.2575445939031429</v>
      </c>
      <c r="G5616">
        <v>4.0987535463182487</v>
      </c>
      <c r="H5616">
        <v>6.2138942735943017</v>
      </c>
    </row>
    <row r="5617" spans="1:8" x14ac:dyDescent="0.2">
      <c r="A5617">
        <f t="shared" si="606"/>
        <v>4748</v>
      </c>
      <c r="B5617">
        <f t="shared" si="607"/>
        <v>111</v>
      </c>
      <c r="C5617" s="10" t="str">
        <f>IF(B5617=B5616," ",(LOOKUP(B5617,'Co List'!$A$3:$A$362,'Co List'!$B$3:$B$362)))</f>
        <v xml:space="preserve"> </v>
      </c>
      <c r="D5617" s="6" t="s">
        <v>367</v>
      </c>
      <c r="E5617">
        <v>-260269.28638716895</v>
      </c>
      <c r="F5617">
        <v>-983054.09642857581</v>
      </c>
      <c r="G5617">
        <v>-186006.3704552039</v>
      </c>
      <c r="H5617">
        <v>-466279.58442085056</v>
      </c>
    </row>
    <row r="5618" spans="1:8" x14ac:dyDescent="0.2">
      <c r="A5618">
        <f t="shared" si="606"/>
        <v>4749</v>
      </c>
      <c r="B5618">
        <f t="shared" si="607"/>
        <v>111</v>
      </c>
      <c r="C5618" s="10" t="str">
        <f>IF(B5618=B5617," ",(LOOKUP(B5618,'Co List'!$A$3:$A$362,'Co List'!$B$3:$B$362)))</f>
        <v xml:space="preserve"> </v>
      </c>
      <c r="D5618" s="6" t="s">
        <v>368</v>
      </c>
      <c r="E5618">
        <v>0.19912107800945569</v>
      </c>
      <c r="F5618">
        <v>0.17899895500163374</v>
      </c>
      <c r="G5618">
        <v>0.17298173952466267</v>
      </c>
      <c r="H5618">
        <v>0.39819649752490388</v>
      </c>
    </row>
    <row r="5619" spans="1:8" x14ac:dyDescent="0.2">
      <c r="A5619">
        <f t="shared" si="606"/>
        <v>4750</v>
      </c>
      <c r="B5619">
        <f t="shared" si="607"/>
        <v>111</v>
      </c>
      <c r="C5619" s="10" t="str">
        <f>IF(B5619=B5618," ",(LOOKUP(B5619,'Co List'!$A$3:$A$362,'Co List'!$B$3:$B$362)))</f>
        <v xml:space="preserve"> </v>
      </c>
      <c r="D5619" s="6" t="s">
        <v>369</v>
      </c>
      <c r="E5619">
        <v>125.16918947872263</v>
      </c>
      <c r="F5619">
        <v>89.018088041370277</v>
      </c>
      <c r="G5619">
        <v>113.81950774612781</v>
      </c>
      <c r="H5619">
        <v>150.77056127454307</v>
      </c>
    </row>
    <row r="5620" spans="1:8" x14ac:dyDescent="0.2">
      <c r="A5620">
        <f t="shared" si="606"/>
        <v>4751</v>
      </c>
      <c r="B5620">
        <f t="shared" si="607"/>
        <v>111</v>
      </c>
      <c r="C5620" s="10" t="str">
        <f>IF(B5620=B5619," ",(LOOKUP(B5620,'Co List'!$A$3:$A$362,'Co List'!$B$3:$B$362)))</f>
        <v xml:space="preserve"> </v>
      </c>
      <c r="D5620" s="6" t="s">
        <v>370</v>
      </c>
      <c r="E5620">
        <v>0</v>
      </c>
      <c r="F5620">
        <v>0</v>
      </c>
      <c r="G5620">
        <v>0</v>
      </c>
      <c r="H5620">
        <v>0</v>
      </c>
    </row>
    <row r="5621" spans="1:8" x14ac:dyDescent="0.2">
      <c r="A5621">
        <f t="shared" si="606"/>
        <v>4752</v>
      </c>
      <c r="B5621">
        <f t="shared" si="607"/>
        <v>111</v>
      </c>
      <c r="C5621" s="10" t="str">
        <f>IF(B5621=B5620," ",(LOOKUP(B5621,'Co List'!$A$3:$A$362,'Co List'!$B$3:$B$362)))</f>
        <v xml:space="preserve"> </v>
      </c>
      <c r="D5621" s="6" t="s">
        <v>371</v>
      </c>
      <c r="E5621">
        <v>22.647531689680896</v>
      </c>
      <c r="F5621">
        <v>24.57461814970646</v>
      </c>
      <c r="G5621">
        <v>28.302866611828392</v>
      </c>
      <c r="H5621">
        <v>21.004211370048758</v>
      </c>
    </row>
    <row r="5622" spans="1:8" x14ac:dyDescent="0.2">
      <c r="A5622">
        <f t="shared" si="606"/>
        <v>4753</v>
      </c>
      <c r="B5622">
        <f t="shared" si="607"/>
        <v>111</v>
      </c>
      <c r="C5622" s="10" t="str">
        <f>IF(B5622=B5621," ",(LOOKUP(B5622,'Co List'!$A$3:$A$362,'Co List'!$B$3:$B$362)))</f>
        <v xml:space="preserve"> </v>
      </c>
      <c r="D5622" s="6" t="s">
        <v>372</v>
      </c>
      <c r="E5622">
        <v>77.352468310319097</v>
      </c>
      <c r="F5622">
        <v>75.425381850293519</v>
      </c>
      <c r="G5622">
        <v>71.697133388171608</v>
      </c>
      <c r="H5622">
        <v>78.995788629951264</v>
      </c>
    </row>
    <row r="5623" spans="1:8" x14ac:dyDescent="0.2">
      <c r="A5623">
        <f t="shared" si="606"/>
        <v>4754</v>
      </c>
      <c r="B5623">
        <f t="shared" si="607"/>
        <v>111</v>
      </c>
      <c r="C5623" s="10" t="str">
        <f>IF(B5623=B5622," ",(LOOKUP(B5623,'Co List'!$A$3:$A$362,'Co List'!$B$3:$B$362)))</f>
        <v xml:space="preserve"> </v>
      </c>
      <c r="D5623" s="6" t="s">
        <v>373</v>
      </c>
      <c r="E5623">
        <v>2425553.5875565829</v>
      </c>
      <c r="F5623">
        <v>2474248.8553010826</v>
      </c>
      <c r="G5623">
        <v>2391074.6909275549</v>
      </c>
      <c r="H5623">
        <v>5504150.7263374887</v>
      </c>
    </row>
    <row r="5624" spans="1:8" x14ac:dyDescent="0.2">
      <c r="A5624">
        <f t="shared" si="606"/>
        <v>4755</v>
      </c>
      <c r="B5624">
        <f t="shared" si="607"/>
        <v>111</v>
      </c>
      <c r="C5624" s="10" t="str">
        <f>IF(B5624=B5623," ",(LOOKUP(B5624,'Co List'!$A$3:$A$362,'Co List'!$B$3:$B$362)))</f>
        <v xml:space="preserve"> </v>
      </c>
      <c r="D5624" s="6" t="s">
        <v>374</v>
      </c>
      <c r="E5624">
        <v>2413944.2753578043</v>
      </c>
      <c r="F5624">
        <v>2462568.1890436751</v>
      </c>
      <c r="G5624">
        <v>2379902.7288024914</v>
      </c>
      <c r="H5624">
        <v>5475466.442951032</v>
      </c>
    </row>
    <row r="5625" spans="1:8" x14ac:dyDescent="0.2">
      <c r="A5625">
        <f t="shared" si="606"/>
        <v>4756</v>
      </c>
      <c r="B5625">
        <f t="shared" si="607"/>
        <v>111</v>
      </c>
      <c r="C5625" s="10" t="str">
        <f>IF(B5625=B5624," ",(LOOKUP(B5625,'Co List'!$A$3:$A$362,'Co List'!$B$3:$B$362)))</f>
        <v xml:space="preserve"> </v>
      </c>
      <c r="D5625" s="6" t="s">
        <v>375</v>
      </c>
      <c r="E5625">
        <v>6390.8647225258092</v>
      </c>
      <c r="F5625">
        <v>6409.5511549573821</v>
      </c>
      <c r="G5625">
        <v>6247.1616946380018</v>
      </c>
      <c r="H5625">
        <v>13956.522113254161</v>
      </c>
    </row>
    <row r="5626" spans="1:8" x14ac:dyDescent="0.2">
      <c r="A5626">
        <f t="shared" si="606"/>
        <v>4757</v>
      </c>
      <c r="B5626">
        <f t="shared" si="607"/>
        <v>111</v>
      </c>
      <c r="C5626" s="10" t="str">
        <f>IF(B5626=B5625," ",(LOOKUP(B5626,'Co List'!$A$3:$A$362,'Co List'!$B$3:$B$362)))</f>
        <v xml:space="preserve"> </v>
      </c>
      <c r="D5626" s="6" t="s">
        <v>376</v>
      </c>
      <c r="E5626">
        <v>5218.4474762527507</v>
      </c>
      <c r="F5626">
        <v>5271.115102449864</v>
      </c>
      <c r="G5626">
        <v>4924.8004304255264</v>
      </c>
      <c r="H5626">
        <v>14727.76127320366</v>
      </c>
    </row>
    <row r="5627" spans="1:8" x14ac:dyDescent="0.2">
      <c r="A5627">
        <f t="shared" si="606"/>
        <v>4758</v>
      </c>
      <c r="B5627">
        <f t="shared" si="607"/>
        <v>111</v>
      </c>
      <c r="C5627" s="10" t="str">
        <f>IF(B5627=B5626," ",(LOOKUP(B5627,'Co List'!$A$3:$A$362,'Co List'!$B$3:$B$362)))</f>
        <v xml:space="preserve"> </v>
      </c>
      <c r="D5627" s="6" t="s">
        <v>377</v>
      </c>
      <c r="E5627">
        <v>549328.01739206898</v>
      </c>
      <c r="F5627">
        <v>608037.20826372411</v>
      </c>
      <c r="G5627">
        <v>676742.68036241375</v>
      </c>
      <c r="H5627">
        <v>1156103.4526860001</v>
      </c>
    </row>
    <row r="5628" spans="1:8" ht="15" x14ac:dyDescent="0.25">
      <c r="A5628">
        <f t="shared" si="606"/>
        <v>4759</v>
      </c>
      <c r="B5628">
        <f t="shared" si="607"/>
        <v>111</v>
      </c>
      <c r="C5628" s="10" t="str">
        <f>IF(B5628=B5627," ",(LOOKUP(B5628,'Co List'!$A$3:$A$362,'Co List'!$B$3:$B$362)))</f>
        <v xml:space="preserve"> </v>
      </c>
      <c r="D5628" s="8" t="s">
        <v>378</v>
      </c>
      <c r="E5628">
        <v>68087.781900000002</v>
      </c>
      <c r="F5628">
        <v>70806.546599999987</v>
      </c>
      <c r="G5628">
        <v>32637.259199999997</v>
      </c>
      <c r="H5628">
        <v>9769.8198000000011</v>
      </c>
    </row>
    <row r="5629" spans="1:8" ht="15" x14ac:dyDescent="0.25">
      <c r="A5629">
        <f t="shared" si="606"/>
        <v>4760</v>
      </c>
      <c r="B5629">
        <f t="shared" si="607"/>
        <v>111</v>
      </c>
      <c r="C5629" s="10" t="str">
        <f>IF(B5629=B5628," ",(LOOKUP(B5629,'Co List'!$A$3:$A$362,'Co List'!$B$3:$B$362)))</f>
        <v xml:space="preserve"> </v>
      </c>
      <c r="D5629" s="8" t="s">
        <v>379</v>
      </c>
      <c r="E5629">
        <v>0</v>
      </c>
      <c r="F5629">
        <v>0</v>
      </c>
      <c r="G5629">
        <v>0</v>
      </c>
      <c r="H5629">
        <v>0</v>
      </c>
    </row>
    <row r="5630" spans="1:8" ht="15" x14ac:dyDescent="0.25">
      <c r="A5630">
        <f t="shared" si="606"/>
        <v>4761</v>
      </c>
      <c r="B5630">
        <f t="shared" si="607"/>
        <v>111</v>
      </c>
      <c r="C5630" s="10" t="str">
        <f>IF(B5630=B5629," ",(LOOKUP(B5630,'Co List'!$A$3:$A$362,'Co List'!$B$3:$B$362)))</f>
        <v xml:space="preserve"> </v>
      </c>
      <c r="D5630" s="8" t="s">
        <v>380</v>
      </c>
      <c r="E5630">
        <v>481240.23549206898</v>
      </c>
      <c r="F5630">
        <v>537230.66166372411</v>
      </c>
      <c r="G5630">
        <v>644105.42116241378</v>
      </c>
      <c r="H5630">
        <v>1146333.6328860002</v>
      </c>
    </row>
    <row r="5631" spans="1:8" ht="15" x14ac:dyDescent="0.25">
      <c r="A5631">
        <f t="shared" si="606"/>
        <v>4762</v>
      </c>
      <c r="B5631">
        <f t="shared" si="607"/>
        <v>111</v>
      </c>
      <c r="C5631" s="10" t="str">
        <f>IF(B5631=B5630," ",(LOOKUP(B5631,'Co List'!$A$3:$A$362,'Co List'!$B$3:$B$362)))</f>
        <v xml:space="preserve"> </v>
      </c>
      <c r="D5631" s="8" t="s">
        <v>381</v>
      </c>
      <c r="E5631">
        <v>1876225.570164514</v>
      </c>
      <c r="F5631">
        <v>1866211.6470373583</v>
      </c>
      <c r="G5631">
        <v>1714332.0105651412</v>
      </c>
      <c r="H5631">
        <v>4348047.2736514891</v>
      </c>
    </row>
    <row r="5632" spans="1:8" ht="15" x14ac:dyDescent="0.25">
      <c r="A5632">
        <f t="shared" si="606"/>
        <v>4763</v>
      </c>
      <c r="B5632">
        <f t="shared" si="607"/>
        <v>111</v>
      </c>
      <c r="C5632" s="10" t="str">
        <f>IF(B5632=B5631," ",(LOOKUP(B5632,'Co List'!$A$3:$A$362,'Co List'!$B$3:$B$362)))</f>
        <v xml:space="preserve"> </v>
      </c>
      <c r="D5632" s="8" t="s">
        <v>382</v>
      </c>
      <c r="E5632">
        <v>488694.15114532219</v>
      </c>
      <c r="F5632">
        <v>606876.30706029863</v>
      </c>
      <c r="G5632">
        <v>550315.43041943468</v>
      </c>
      <c r="H5632">
        <v>2535095.1183468029</v>
      </c>
    </row>
    <row r="5633" spans="1:8" ht="15" x14ac:dyDescent="0.25">
      <c r="A5633">
        <f t="shared" si="606"/>
        <v>4764</v>
      </c>
      <c r="B5633">
        <f t="shared" si="607"/>
        <v>111</v>
      </c>
      <c r="C5633" s="10" t="str">
        <f>IF(B5633=B5632," ",(LOOKUP(B5633,'Co List'!$A$3:$A$362,'Co List'!$B$3:$B$362)))</f>
        <v xml:space="preserve"> </v>
      </c>
      <c r="D5633" s="8" t="s">
        <v>383</v>
      </c>
      <c r="E5633">
        <v>783592.05089206842</v>
      </c>
      <c r="F5633">
        <v>481510.04852099332</v>
      </c>
      <c r="G5633">
        <v>301879.42310223251</v>
      </c>
      <c r="H5633">
        <v>956515.58357049979</v>
      </c>
    </row>
    <row r="5634" spans="1:8" x14ac:dyDescent="0.2">
      <c r="A5634">
        <f t="shared" si="606"/>
        <v>4765</v>
      </c>
      <c r="B5634">
        <f t="shared" si="607"/>
        <v>111</v>
      </c>
      <c r="C5634" s="10" t="str">
        <f>IF(B5634=B5633," ",(LOOKUP(B5634,'Co List'!$A$3:$A$362,'Co List'!$B$3:$B$362)))</f>
        <v xml:space="preserve"> </v>
      </c>
      <c r="D5634" s="6" t="s">
        <v>384</v>
      </c>
      <c r="E5634">
        <v>603939.36812712334</v>
      </c>
      <c r="F5634">
        <v>777825.29145606596</v>
      </c>
      <c r="G5634">
        <v>862137.15704347391</v>
      </c>
      <c r="H5634">
        <v>856436.57173418696</v>
      </c>
    </row>
    <row r="5635" spans="1:8" x14ac:dyDescent="0.2">
      <c r="A5635">
        <f t="shared" si="606"/>
        <v>4766</v>
      </c>
      <c r="B5635">
        <f t="shared" si="607"/>
        <v>111</v>
      </c>
      <c r="C5635" s="10" t="str">
        <f>IF(B5635=B5634," ",(LOOKUP(B5635,'Co List'!$A$3:$A$362,'Co List'!$B$3:$B$362)))</f>
        <v xml:space="preserve"> </v>
      </c>
      <c r="D5635" s="6" t="s">
        <v>385</v>
      </c>
      <c r="E5635">
        <v>577028.44374279934</v>
      </c>
      <c r="F5635">
        <v>612746.2081622628</v>
      </c>
      <c r="G5635">
        <v>582327.27347805595</v>
      </c>
      <c r="H5635">
        <v>1272122.6654683282</v>
      </c>
    </row>
    <row r="5636" spans="1:8" x14ac:dyDescent="0.2">
      <c r="A5636">
        <f t="shared" si="606"/>
        <v>4767</v>
      </c>
      <c r="B5636">
        <f t="shared" si="607"/>
        <v>111</v>
      </c>
      <c r="C5636" s="10" t="str">
        <f>IF(B5636=B5635," ",(LOOKUP(B5636,'Co List'!$A$3:$A$362,'Co List'!$B$3:$B$362)))</f>
        <v xml:space="preserve"> </v>
      </c>
      <c r="D5636" s="6" t="s">
        <v>386</v>
      </c>
      <c r="E5636">
        <v>0</v>
      </c>
      <c r="F5636">
        <v>0</v>
      </c>
      <c r="G5636">
        <v>0</v>
      </c>
      <c r="H5636">
        <v>488495.88311202009</v>
      </c>
    </row>
    <row r="5637" spans="1:8" x14ac:dyDescent="0.2">
      <c r="A5637">
        <f t="shared" ref="A5637:A5700" si="612">IF(A5636&gt;0,A5636+1,(IF($C$1=C5637,1,0)))</f>
        <v>4768</v>
      </c>
      <c r="B5637">
        <f t="shared" ref="B5637:B5700" si="613">IF(D5637=$D$3,B5636+1,B5636)</f>
        <v>111</v>
      </c>
      <c r="C5637" s="10" t="str">
        <f>IF(B5637=B5636," ",(LOOKUP(B5637,'Co List'!$A$3:$A$362,'Co List'!$B$3:$B$362)))</f>
        <v xml:space="preserve"> </v>
      </c>
      <c r="D5637" s="6" t="s">
        <v>387</v>
      </c>
      <c r="E5637">
        <v>0</v>
      </c>
      <c r="F5637">
        <v>0</v>
      </c>
      <c r="G5637">
        <v>0</v>
      </c>
      <c r="H5637">
        <v>0</v>
      </c>
    </row>
    <row r="5638" spans="1:8" x14ac:dyDescent="0.2">
      <c r="A5638">
        <f t="shared" si="612"/>
        <v>4769</v>
      </c>
      <c r="B5638">
        <f t="shared" si="613"/>
        <v>111</v>
      </c>
      <c r="C5638" s="10" t="str">
        <f>IF(B5638=B5637," ",(LOOKUP(B5638,'Co List'!$A$3:$A$362,'Co List'!$B$3:$B$362)))</f>
        <v xml:space="preserve"> </v>
      </c>
      <c r="D5638" s="6" t="s">
        <v>388</v>
      </c>
      <c r="E5638">
        <v>108405.08876598001</v>
      </c>
      <c r="F5638">
        <v>134620.96851917999</v>
      </c>
      <c r="G5638">
        <v>122074.29318336</v>
      </c>
      <c r="H5638">
        <v>123294.74426922001</v>
      </c>
    </row>
    <row r="5639" spans="1:8" x14ac:dyDescent="0.2">
      <c r="A5639">
        <f t="shared" si="612"/>
        <v>4770</v>
      </c>
      <c r="B5639">
        <f t="shared" si="613"/>
        <v>111</v>
      </c>
      <c r="C5639" s="10" t="str">
        <f>IF(B5639=B5638," ",(LOOKUP(B5639,'Co List'!$A$3:$A$362,'Co List'!$B$3:$B$362)))</f>
        <v xml:space="preserve"> </v>
      </c>
      <c r="D5639" s="6" t="s">
        <v>389</v>
      </c>
      <c r="E5639">
        <v>240528.1269409793</v>
      </c>
      <c r="F5639">
        <v>147802.3034334828</v>
      </c>
      <c r="G5639">
        <v>66386.278088555875</v>
      </c>
      <c r="H5639">
        <v>239357.13409884003</v>
      </c>
    </row>
    <row r="5640" spans="1:8" x14ac:dyDescent="0.2">
      <c r="A5640">
        <f t="shared" si="612"/>
        <v>4771</v>
      </c>
      <c r="B5640">
        <f t="shared" si="613"/>
        <v>111</v>
      </c>
      <c r="C5640" s="10" t="str">
        <f>IF(B5640=B5639," ",(LOOKUP(B5640,'Co List'!$A$3:$A$362,'Co List'!$B$3:$B$362)))</f>
        <v xml:space="preserve"> </v>
      </c>
      <c r="D5640" s="6" t="s">
        <v>390</v>
      </c>
      <c r="E5640">
        <v>0</v>
      </c>
      <c r="F5640">
        <v>0</v>
      </c>
      <c r="G5640">
        <v>0</v>
      </c>
      <c r="H5640">
        <v>0</v>
      </c>
    </row>
    <row r="5641" spans="1:8" x14ac:dyDescent="0.2">
      <c r="A5641">
        <f t="shared" si="612"/>
        <v>4772</v>
      </c>
      <c r="B5641">
        <f t="shared" si="613"/>
        <v>111</v>
      </c>
      <c r="C5641" s="10" t="str">
        <f>IF(B5641=B5640," ",(LOOKUP(B5641,'Co List'!$A$3:$A$362,'Co List'!$B$3:$B$362)))</f>
        <v xml:space="preserve"> </v>
      </c>
      <c r="D5641" s="6" t="s">
        <v>391</v>
      </c>
      <c r="E5641">
        <v>0</v>
      </c>
      <c r="F5641">
        <v>330322.93620959995</v>
      </c>
      <c r="G5641">
        <v>366128.07562080002</v>
      </c>
      <c r="H5641">
        <v>363707.17969704833</v>
      </c>
    </row>
    <row r="5642" spans="1:8" x14ac:dyDescent="0.2">
      <c r="A5642">
        <f t="shared" si="612"/>
        <v>4773</v>
      </c>
      <c r="B5642">
        <f t="shared" si="613"/>
        <v>111</v>
      </c>
      <c r="C5642" s="10" t="str">
        <f>IF(B5642=B5641," ",(LOOKUP(B5642,'Co List'!$A$3:$A$362,'Co List'!$B$3:$B$362)))</f>
        <v xml:space="preserve"> </v>
      </c>
      <c r="D5642" s="6" t="s">
        <v>392</v>
      </c>
      <c r="E5642">
        <v>228095.22803583997</v>
      </c>
      <c r="F5642">
        <v>0</v>
      </c>
      <c r="G5642">
        <v>0</v>
      </c>
      <c r="H5642">
        <v>0</v>
      </c>
    </row>
    <row r="5643" spans="1:8" x14ac:dyDescent="0.2">
      <c r="A5643">
        <f t="shared" si="612"/>
        <v>4774</v>
      </c>
      <c r="B5643">
        <f t="shared" si="613"/>
        <v>111</v>
      </c>
      <c r="C5643" s="10" t="str">
        <f>IF(B5643=B5642," ",(LOOKUP(B5643,'Co List'!$A$3:$A$362,'Co List'!$B$3:$B$362)))</f>
        <v xml:space="preserve"> </v>
      </c>
      <c r="D5643" s="6" t="s">
        <v>393</v>
      </c>
      <c r="E5643">
        <v>0</v>
      </c>
      <c r="F5643">
        <v>0</v>
      </c>
      <c r="G5643">
        <v>0</v>
      </c>
      <c r="H5643">
        <v>0</v>
      </c>
    </row>
    <row r="5644" spans="1:8" ht="15" x14ac:dyDescent="0.25">
      <c r="A5644">
        <f t="shared" si="612"/>
        <v>4775</v>
      </c>
      <c r="B5644">
        <f t="shared" si="613"/>
        <v>111</v>
      </c>
      <c r="C5644" s="10" t="str">
        <f>IF(B5644=B5643," ",(LOOKUP(B5644,'Co List'!$A$3:$A$362,'Co List'!$B$3:$B$362)))</f>
        <v xml:space="preserve"> </v>
      </c>
      <c r="D5644" s="8" t="s">
        <v>394</v>
      </c>
      <c r="E5644">
        <v>0</v>
      </c>
      <c r="F5644">
        <v>0</v>
      </c>
      <c r="G5644">
        <v>27738.626585339996</v>
      </c>
      <c r="H5644">
        <v>57267.7242912</v>
      </c>
    </row>
    <row r="5645" spans="1:8" ht="15" x14ac:dyDescent="0.25">
      <c r="A5645">
        <f t="shared" si="612"/>
        <v>4776</v>
      </c>
      <c r="B5645">
        <f t="shared" si="613"/>
        <v>111</v>
      </c>
      <c r="C5645" s="10" t="str">
        <f>IF(B5645=B5644," ",(LOOKUP(B5645,'Co List'!$A$3:$A$362,'Co List'!$B$3:$B$362)))</f>
        <v xml:space="preserve"> </v>
      </c>
      <c r="D5645" s="8" t="s">
        <v>395</v>
      </c>
      <c r="E5645">
        <v>995.72005173555931</v>
      </c>
      <c r="F5645">
        <v>1124.1442938853575</v>
      </c>
      <c r="G5645">
        <v>1928.7664999526073</v>
      </c>
      <c r="H5645">
        <v>2767.3235704638682</v>
      </c>
    </row>
    <row r="5646" spans="1:8" ht="15" x14ac:dyDescent="0.25">
      <c r="A5646">
        <f t="shared" si="612"/>
        <v>4777</v>
      </c>
      <c r="B5646">
        <f t="shared" si="613"/>
        <v>111</v>
      </c>
      <c r="C5646" s="10" t="str">
        <f>IF(B5646=B5645," ",(LOOKUP(B5646,'Co List'!$A$3:$A$362,'Co List'!$B$3:$B$362)))</f>
        <v xml:space="preserve"> </v>
      </c>
      <c r="D5646" s="8" t="s">
        <v>396</v>
      </c>
      <c r="E5646">
        <v>512445.49</v>
      </c>
      <c r="F5646">
        <v>567856.14</v>
      </c>
      <c r="G5646">
        <v>615207.14</v>
      </c>
      <c r="H5646">
        <v>1424301.11</v>
      </c>
    </row>
    <row r="5647" spans="1:8" x14ac:dyDescent="0.2">
      <c r="A5647">
        <f t="shared" si="612"/>
        <v>4778</v>
      </c>
      <c r="B5647">
        <f t="shared" si="613"/>
        <v>111</v>
      </c>
      <c r="C5647" s="10" t="str">
        <f>IF(B5647=B5646," ",(LOOKUP(B5647,'Co List'!$A$3:$A$362,'Co List'!$B$3:$B$362)))</f>
        <v xml:space="preserve"> </v>
      </c>
      <c r="D5647" s="6" t="s">
        <v>397</v>
      </c>
      <c r="E5647">
        <v>84058.99</v>
      </c>
      <c r="F5647">
        <v>89628.54</v>
      </c>
      <c r="G5647">
        <v>41842.639999999999</v>
      </c>
      <c r="H5647">
        <v>12525.41</v>
      </c>
    </row>
    <row r="5648" spans="1:8" x14ac:dyDescent="0.2">
      <c r="A5648">
        <f t="shared" si="612"/>
        <v>4779</v>
      </c>
      <c r="B5648">
        <f t="shared" si="613"/>
        <v>111</v>
      </c>
      <c r="C5648" s="10" t="str">
        <f>IF(B5648=B5647," ",(LOOKUP(B5648,'Co List'!$A$3:$A$362,'Co List'!$B$3:$B$362)))</f>
        <v xml:space="preserve"> </v>
      </c>
      <c r="D5648" s="6" t="s">
        <v>398</v>
      </c>
      <c r="E5648">
        <v>0</v>
      </c>
      <c r="F5648">
        <v>0</v>
      </c>
      <c r="G5648">
        <v>0</v>
      </c>
      <c r="H5648">
        <v>0</v>
      </c>
    </row>
    <row r="5649" spans="1:16" x14ac:dyDescent="0.2">
      <c r="A5649">
        <f t="shared" si="612"/>
        <v>4780</v>
      </c>
      <c r="B5649">
        <f t="shared" si="613"/>
        <v>111</v>
      </c>
      <c r="C5649" s="10" t="str">
        <f>IF(B5649=B5648," ",(LOOKUP(B5649,'Co List'!$A$3:$A$362,'Co List'!$B$3:$B$362)))</f>
        <v xml:space="preserve"> </v>
      </c>
      <c r="D5649" s="6" t="s">
        <v>399</v>
      </c>
      <c r="E5649">
        <v>428386.5</v>
      </c>
      <c r="F5649">
        <v>478227.6</v>
      </c>
      <c r="G5649">
        <v>573364.5</v>
      </c>
      <c r="H5649">
        <v>1411775.7</v>
      </c>
    </row>
    <row r="5650" spans="1:16" x14ac:dyDescent="0.2">
      <c r="A5650">
        <f t="shared" si="612"/>
        <v>4781</v>
      </c>
      <c r="B5650">
        <f t="shared" si="613"/>
        <v>111</v>
      </c>
      <c r="C5650" s="10" t="str">
        <f>IF(B5650=B5649," ",(LOOKUP(B5650,'Co List'!$A$3:$A$362,'Co List'!$B$3:$B$362)))</f>
        <v xml:space="preserve"> </v>
      </c>
      <c r="D5650" s="6" t="s">
        <v>400</v>
      </c>
      <c r="E5650">
        <v>0</v>
      </c>
      <c r="F5650">
        <v>0</v>
      </c>
      <c r="G5650">
        <v>0</v>
      </c>
      <c r="H5650">
        <v>0</v>
      </c>
    </row>
    <row r="5651" spans="1:16" x14ac:dyDescent="0.2">
      <c r="A5651">
        <f t="shared" si="612"/>
        <v>4782</v>
      </c>
      <c r="B5651">
        <f t="shared" si="613"/>
        <v>111</v>
      </c>
      <c r="C5651" s="10" t="str">
        <f>IF(B5651=B5650," ",(LOOKUP(B5651,'Co List'!$A$3:$A$362,'Co List'!$B$3:$B$362)))</f>
        <v xml:space="preserve"> </v>
      </c>
      <c r="D5651" s="6" t="s">
        <v>401</v>
      </c>
      <c r="E5651">
        <v>55.39487441</v>
      </c>
      <c r="F5651">
        <v>56.197094579999998</v>
      </c>
      <c r="G5651">
        <v>32.595416560000004</v>
      </c>
      <c r="H5651">
        <v>22.420483899999997</v>
      </c>
    </row>
    <row r="5652" spans="1:16" x14ac:dyDescent="0.2">
      <c r="A5652">
        <f t="shared" si="612"/>
        <v>4783</v>
      </c>
      <c r="B5652">
        <f t="shared" si="613"/>
        <v>111</v>
      </c>
      <c r="C5652" s="10" t="str">
        <f>IF(B5652=B5651," ",(LOOKUP(B5652,'Co List'!$A$3:$A$362,'Co List'!$B$3:$B$362)))</f>
        <v xml:space="preserve"> </v>
      </c>
      <c r="D5652" s="6" t="s">
        <v>402</v>
      </c>
      <c r="E5652">
        <v>0</v>
      </c>
      <c r="F5652">
        <v>0</v>
      </c>
      <c r="G5652">
        <v>0</v>
      </c>
      <c r="H5652">
        <v>0</v>
      </c>
    </row>
    <row r="5653" spans="1:16" x14ac:dyDescent="0.2">
      <c r="A5653">
        <f t="shared" si="612"/>
        <v>4784</v>
      </c>
      <c r="B5653">
        <f t="shared" si="613"/>
        <v>111</v>
      </c>
      <c r="C5653" s="10" t="str">
        <f>IF(B5653=B5652," ",(LOOKUP(B5653,'Co List'!$A$3:$A$362,'Co List'!$B$3:$B$362)))</f>
        <v xml:space="preserve"> </v>
      </c>
      <c r="D5653" s="6" t="s">
        <v>403</v>
      </c>
      <c r="E5653">
        <v>381.26398500000005</v>
      </c>
      <c r="F5653">
        <v>490.66151760000002</v>
      </c>
      <c r="G5653">
        <v>680.58366150000006</v>
      </c>
      <c r="H5653">
        <v>986.83121429999994</v>
      </c>
    </row>
    <row r="5654" spans="1:16" x14ac:dyDescent="0.2">
      <c r="A5654">
        <f t="shared" si="612"/>
        <v>4785</v>
      </c>
      <c r="B5654">
        <f t="shared" si="613"/>
        <v>111</v>
      </c>
      <c r="C5654" s="10" t="str">
        <f>IF(B5654=B5653," ",(LOOKUP(B5654,'Co List'!$A$3:$A$362,'Co List'!$B$3:$B$362)))</f>
        <v xml:space="preserve"> </v>
      </c>
      <c r="D5654" s="6" t="s">
        <v>404</v>
      </c>
      <c r="E5654" s="11">
        <v>436.65885941000005</v>
      </c>
      <c r="F5654" s="11">
        <v>546.85861218000002</v>
      </c>
      <c r="G5654" s="11">
        <v>713.17907806000005</v>
      </c>
      <c r="H5654" s="11">
        <v>1009.2516982</v>
      </c>
    </row>
    <row r="5655" spans="1:16" x14ac:dyDescent="0.2">
      <c r="A5655">
        <f t="shared" si="612"/>
        <v>4786</v>
      </c>
      <c r="B5655">
        <f t="shared" si="613"/>
        <v>111</v>
      </c>
      <c r="C5655" s="10" t="str">
        <f>IF(B5655=B5654," ",(LOOKUP(B5655,'Co List'!$A$3:$A$362,'Co List'!$B$3:$B$362)))</f>
        <v xml:space="preserve"> </v>
      </c>
      <c r="D5655" s="6" t="s">
        <v>405</v>
      </c>
      <c r="E5655">
        <v>37318.480000000003</v>
      </c>
      <c r="F5655">
        <v>47060.92</v>
      </c>
      <c r="G5655">
        <v>58336.63</v>
      </c>
      <c r="H5655">
        <v>88578.12</v>
      </c>
    </row>
    <row r="5656" spans="1:16" x14ac:dyDescent="0.2">
      <c r="A5656">
        <f t="shared" si="612"/>
        <v>4787</v>
      </c>
      <c r="B5656">
        <f t="shared" si="613"/>
        <v>111</v>
      </c>
      <c r="C5656" s="10" t="str">
        <f>IF(B5656=B5655," ",(LOOKUP(B5656,'Co List'!$A$3:$A$362,'Co List'!$B$3:$B$362)))</f>
        <v xml:space="preserve"> </v>
      </c>
      <c r="D5656" s="6" t="s">
        <v>406</v>
      </c>
      <c r="E5656">
        <v>1937.82</v>
      </c>
      <c r="F5656">
        <v>2779.49</v>
      </c>
      <c r="G5656">
        <v>2100.7600000000002</v>
      </c>
      <c r="H5656">
        <v>3650.68</v>
      </c>
    </row>
    <row r="5657" spans="1:16" x14ac:dyDescent="0.2">
      <c r="A5657">
        <f t="shared" si="612"/>
        <v>4788</v>
      </c>
      <c r="B5657">
        <f t="shared" si="613"/>
        <v>111</v>
      </c>
      <c r="C5657" s="10" t="str">
        <f>IF(B5657=B5656," ",(LOOKUP(B5657,'Co List'!$A$3:$A$362,'Co List'!$B$3:$B$362)))</f>
        <v xml:space="preserve"> </v>
      </c>
      <c r="D5657" s="6" t="s">
        <v>407</v>
      </c>
      <c r="E5657" s="11">
        <v>-931.94</v>
      </c>
      <c r="F5657" s="11">
        <v>-251.69</v>
      </c>
      <c r="G5657" s="11">
        <v>-1285.48</v>
      </c>
      <c r="H5657" s="11">
        <v>-1180.44</v>
      </c>
    </row>
    <row r="5658" spans="1:16" x14ac:dyDescent="0.2">
      <c r="A5658">
        <f t="shared" si="612"/>
        <v>4789</v>
      </c>
      <c r="B5658">
        <f t="shared" si="613"/>
        <v>111</v>
      </c>
      <c r="C5658" s="10" t="str">
        <f>IF(B5658=B5657," ",(LOOKUP(B5658,'Co List'!$A$3:$A$362,'Co List'!$B$3:$B$362)))</f>
        <v xml:space="preserve"> </v>
      </c>
      <c r="D5658" s="6" t="s">
        <v>408</v>
      </c>
      <c r="E5658">
        <v>1218.1300000000001</v>
      </c>
      <c r="F5658">
        <v>1382.27</v>
      </c>
      <c r="G5658">
        <v>1382.27</v>
      </c>
      <c r="H5658">
        <v>1382.27</v>
      </c>
    </row>
    <row r="5659" spans="1:16" x14ac:dyDescent="0.2">
      <c r="A5659">
        <f t="shared" si="612"/>
        <v>4790</v>
      </c>
      <c r="B5659">
        <f t="shared" si="613"/>
        <v>111</v>
      </c>
      <c r="C5659" s="10" t="str">
        <f>IF(B5659=B5658," ",(LOOKUP(B5659,'Co List'!$A$3:$A$362,'Co List'!$B$3:$B$362)))</f>
        <v xml:space="preserve"> </v>
      </c>
      <c r="D5659" s="6" t="s">
        <v>409</v>
      </c>
      <c r="E5659">
        <v>202.37</v>
      </c>
      <c r="F5659">
        <v>1413.49</v>
      </c>
      <c r="G5659">
        <v>1013.87</v>
      </c>
      <c r="H5659">
        <v>1847.3</v>
      </c>
    </row>
    <row r="5660" spans="1:16" x14ac:dyDescent="0.2">
      <c r="A5660">
        <f t="shared" si="612"/>
        <v>4791</v>
      </c>
      <c r="B5660">
        <f t="shared" si="613"/>
        <v>111</v>
      </c>
      <c r="C5660" s="10" t="str">
        <f>IF(B5660=B5659," ",(LOOKUP(B5660,'Co List'!$A$3:$A$362,'Co List'!$B$3:$B$362)))</f>
        <v xml:space="preserve"> </v>
      </c>
      <c r="D5660" s="6" t="s">
        <v>410</v>
      </c>
      <c r="E5660">
        <v>1678.4381081270801</v>
      </c>
      <c r="F5660">
        <v>1939.6164183978999</v>
      </c>
      <c r="G5660">
        <v>3563.9543165349201</v>
      </c>
      <c r="H5660">
        <v>5497.9039138975004</v>
      </c>
    </row>
    <row r="5661" spans="1:16" x14ac:dyDescent="0.2">
      <c r="A5661">
        <f t="shared" si="612"/>
        <v>4792</v>
      </c>
      <c r="B5661">
        <f t="shared" si="613"/>
        <v>111</v>
      </c>
      <c r="C5661" s="10" t="str">
        <f>IF(B5661=B5660," ",(LOOKUP(B5661,'Co List'!$A$3:$A$362,'Co List'!$B$3:$B$362)))</f>
        <v xml:space="preserve"> </v>
      </c>
      <c r="D5661" s="6" t="s">
        <v>411</v>
      </c>
      <c r="E5661">
        <v>1432.3789111455594</v>
      </c>
      <c r="F5661">
        <v>1671.0029060653574</v>
      </c>
      <c r="G5661">
        <v>2641.9455780126073</v>
      </c>
      <c r="H5661">
        <v>3776.575268663868</v>
      </c>
    </row>
    <row r="5662" spans="1:16" x14ac:dyDescent="0.2">
      <c r="A5662">
        <f t="shared" si="612"/>
        <v>4793</v>
      </c>
      <c r="B5662">
        <f t="shared" si="613"/>
        <v>111</v>
      </c>
      <c r="C5662" s="10" t="str">
        <f>IF(B5662=B5661," ",(LOOKUP(B5662,'Co List'!$A$3:$A$362,'Co List'!$B$3:$B$362)))</f>
        <v xml:space="preserve"> </v>
      </c>
      <c r="D5662" s="6" t="s">
        <v>412</v>
      </c>
      <c r="E5662">
        <v>1230.0089111455595</v>
      </c>
      <c r="F5662">
        <v>257.51290606535736</v>
      </c>
      <c r="G5662">
        <v>1628.0755780126074</v>
      </c>
      <c r="H5662">
        <v>1929.275268663868</v>
      </c>
    </row>
    <row r="5663" spans="1:16" ht="13.5" thickBot="1" x14ac:dyDescent="0.25">
      <c r="A5663">
        <f t="shared" si="612"/>
        <v>4794</v>
      </c>
      <c r="B5663">
        <f t="shared" si="613"/>
        <v>111</v>
      </c>
      <c r="C5663" s="10" t="str">
        <f>IF(B5663=B5662," ",(LOOKUP(B5663,'Co List'!$A$3:$A$362,'Co List'!$B$3:$B$362)))</f>
        <v xml:space="preserve"> </v>
      </c>
      <c r="D5663" s="9" t="s">
        <v>413</v>
      </c>
      <c r="E5663">
        <v>12</v>
      </c>
      <c r="F5663">
        <v>12</v>
      </c>
      <c r="G5663">
        <v>12</v>
      </c>
      <c r="H5663">
        <v>12</v>
      </c>
    </row>
    <row r="5664" spans="1:16" ht="15" x14ac:dyDescent="0.25">
      <c r="A5664">
        <f t="shared" si="612"/>
        <v>4795</v>
      </c>
      <c r="B5664">
        <f t="shared" si="613"/>
        <v>112</v>
      </c>
      <c r="C5664" s="10" t="str">
        <f>IF(B5664=B5663," ",(LOOKUP(B5664,'Co List'!$A$3:$A$362,'Co List'!$B$3:$B$362)))</f>
        <v>ESTER INDUSTRIES</v>
      </c>
      <c r="D5664" s="4" t="s">
        <v>362</v>
      </c>
      <c r="E5664">
        <v>85.232318871873986</v>
      </c>
      <c r="F5664">
        <v>70.168852708582364</v>
      </c>
      <c r="G5664">
        <v>89.25169302197186</v>
      </c>
      <c r="H5664">
        <v>90.411158450931467</v>
      </c>
      <c r="J5664">
        <f t="shared" ref="J5664" si="614">COUNTIF(E5706:H5706,0)</f>
        <v>0</v>
      </c>
      <c r="K5664">
        <f>SUM(E5664:H5664)/(4-J5664)</f>
        <v>83.766005763339919</v>
      </c>
      <c r="L5664">
        <f>SUM(E5674:H5674)/(4-J5664)</f>
        <v>89461.600619476842</v>
      </c>
      <c r="M5664">
        <f>E5674</f>
        <v>69332.143450498319</v>
      </c>
      <c r="N5664">
        <f t="shared" ref="N5664" si="615">F5674</f>
        <v>76183.686556042376</v>
      </c>
      <c r="O5664">
        <f t="shared" ref="O5664" si="616">G5674</f>
        <v>102555.72163685289</v>
      </c>
      <c r="P5664">
        <f t="shared" ref="P5664" si="617">H5674</f>
        <v>109774.85083451381</v>
      </c>
    </row>
    <row r="5665" spans="1:8" x14ac:dyDescent="0.2">
      <c r="A5665">
        <f t="shared" si="612"/>
        <v>4796</v>
      </c>
      <c r="B5665">
        <f t="shared" si="613"/>
        <v>112</v>
      </c>
      <c r="C5665" s="10" t="str">
        <f>IF(B5665=B5664," ",(LOOKUP(B5665,'Co List'!$A$3:$A$362,'Co List'!$B$3:$B$362)))</f>
        <v xml:space="preserve"> </v>
      </c>
      <c r="D5665" s="6" t="s">
        <v>364</v>
      </c>
      <c r="E5665">
        <v>4.510997569243929</v>
      </c>
      <c r="F5665">
        <v>4.549408618478453</v>
      </c>
      <c r="G5665">
        <v>4.2075425524922228</v>
      </c>
      <c r="H5665">
        <v>4.1780949774537985</v>
      </c>
    </row>
    <row r="5666" spans="1:8" x14ac:dyDescent="0.2">
      <c r="A5666">
        <f t="shared" si="612"/>
        <v>4797</v>
      </c>
      <c r="B5666">
        <f t="shared" si="613"/>
        <v>112</v>
      </c>
      <c r="C5666" s="10" t="str">
        <f>IF(B5666=B5665," ",(LOOKUP(B5666,'Co List'!$A$3:$A$362,'Co List'!$B$3:$B$362)))</f>
        <v xml:space="preserve"> </v>
      </c>
      <c r="D5666" s="6" t="s">
        <v>365</v>
      </c>
      <c r="E5666">
        <v>0.79338401343682041</v>
      </c>
      <c r="F5666">
        <v>0.77605580171703614</v>
      </c>
      <c r="G5666">
        <v>0.77253657931500774</v>
      </c>
      <c r="H5666">
        <v>0.77860984711893622</v>
      </c>
    </row>
    <row r="5667" spans="1:8" x14ac:dyDescent="0.2">
      <c r="A5667">
        <f t="shared" si="612"/>
        <v>4798</v>
      </c>
      <c r="B5667">
        <f t="shared" si="613"/>
        <v>112</v>
      </c>
      <c r="C5667" s="10" t="str">
        <f>IF(B5667=B5666," ",(LOOKUP(B5667,'Co List'!$A$3:$A$362,'Co List'!$B$3:$B$362)))</f>
        <v xml:space="preserve"> </v>
      </c>
      <c r="D5667" s="7" t="s">
        <v>366</v>
      </c>
      <c r="E5667">
        <v>17.536015239016194</v>
      </c>
      <c r="F5667">
        <v>11.342934690614374</v>
      </c>
      <c r="G5667">
        <v>14.659613144580018</v>
      </c>
      <c r="H5667">
        <v>12.389658341178958</v>
      </c>
    </row>
    <row r="5668" spans="1:8" x14ac:dyDescent="0.2">
      <c r="A5668">
        <f t="shared" si="612"/>
        <v>4799</v>
      </c>
      <c r="B5668">
        <f t="shared" si="613"/>
        <v>112</v>
      </c>
      <c r="C5668" s="10" t="str">
        <f>IF(B5668=B5667," ",(LOOKUP(B5668,'Co List'!$A$3:$A$362,'Co List'!$B$3:$B$362)))</f>
        <v xml:space="preserve"> </v>
      </c>
      <c r="D5668" s="6" t="s">
        <v>367</v>
      </c>
      <c r="E5668">
        <v>248769.80068352466</v>
      </c>
      <c r="F5668">
        <v>58847.278353191999</v>
      </c>
      <c r="G5668">
        <v>-737280.52938068216</v>
      </c>
      <c r="H5668">
        <v>-2083014.2473342279</v>
      </c>
    </row>
    <row r="5669" spans="1:8" x14ac:dyDescent="0.2">
      <c r="A5669">
        <f t="shared" si="612"/>
        <v>4800</v>
      </c>
      <c r="B5669">
        <f t="shared" si="613"/>
        <v>112</v>
      </c>
      <c r="C5669" s="10" t="str">
        <f>IF(B5669=B5668," ",(LOOKUP(B5669,'Co List'!$A$3:$A$362,'Co List'!$B$3:$B$362)))</f>
        <v xml:space="preserve"> </v>
      </c>
      <c r="D5669" s="6" t="s">
        <v>368</v>
      </c>
      <c r="E5669">
        <v>0.22045196645627446</v>
      </c>
      <c r="F5669">
        <v>0.24223747712573093</v>
      </c>
      <c r="G5669">
        <v>0.32609132475946867</v>
      </c>
      <c r="H5669">
        <v>0.34904563063438415</v>
      </c>
    </row>
    <row r="5670" spans="1:8" x14ac:dyDescent="0.2">
      <c r="A5670">
        <f t="shared" si="612"/>
        <v>4801</v>
      </c>
      <c r="B5670">
        <f t="shared" si="613"/>
        <v>112</v>
      </c>
      <c r="C5670" s="10" t="str">
        <f>IF(B5670=B5669," ",(LOOKUP(B5670,'Co List'!$A$3:$A$362,'Co List'!$B$3:$B$362)))</f>
        <v xml:space="preserve"> </v>
      </c>
      <c r="D5670" s="6" t="s">
        <v>369</v>
      </c>
      <c r="E5670">
        <v>112.24242099805458</v>
      </c>
      <c r="F5670">
        <v>33.998432058212408</v>
      </c>
      <c r="G5670">
        <v>249.77038878921795</v>
      </c>
      <c r="H5670">
        <v>232.37690693165496</v>
      </c>
    </row>
    <row r="5671" spans="1:8" x14ac:dyDescent="0.2">
      <c r="A5671">
        <f t="shared" si="612"/>
        <v>4802</v>
      </c>
      <c r="B5671">
        <f t="shared" si="613"/>
        <v>112</v>
      </c>
      <c r="C5671" s="10" t="str">
        <f>IF(B5671=B5670," ",(LOOKUP(B5671,'Co List'!$A$3:$A$362,'Co List'!$B$3:$B$362)))</f>
        <v xml:space="preserve"> </v>
      </c>
      <c r="D5671" s="6" t="s">
        <v>370</v>
      </c>
      <c r="E5671">
        <v>0</v>
      </c>
      <c r="F5671">
        <v>0</v>
      </c>
      <c r="G5671">
        <v>0</v>
      </c>
      <c r="H5671">
        <v>0</v>
      </c>
    </row>
    <row r="5672" spans="1:8" x14ac:dyDescent="0.2">
      <c r="A5672">
        <f t="shared" si="612"/>
        <v>4803</v>
      </c>
      <c r="B5672">
        <f t="shared" si="613"/>
        <v>112</v>
      </c>
      <c r="C5672" s="10" t="str">
        <f>IF(B5672=B5671," ",(LOOKUP(B5672,'Co List'!$A$3:$A$362,'Co List'!$B$3:$B$362)))</f>
        <v xml:space="preserve"> </v>
      </c>
      <c r="D5672" s="6" t="s">
        <v>371</v>
      </c>
      <c r="E5672">
        <v>47.954939656790927</v>
      </c>
      <c r="F5672">
        <v>48.458831314793876</v>
      </c>
      <c r="G5672">
        <v>48.354576965095333</v>
      </c>
      <c r="H5672">
        <v>47.837152533639546</v>
      </c>
    </row>
    <row r="5673" spans="1:8" x14ac:dyDescent="0.2">
      <c r="A5673">
        <f t="shared" si="612"/>
        <v>4804</v>
      </c>
      <c r="B5673">
        <f t="shared" si="613"/>
        <v>112</v>
      </c>
      <c r="C5673" s="10" t="str">
        <f>IF(B5673=B5672," ",(LOOKUP(B5673,'Co List'!$A$3:$A$362,'Co List'!$B$3:$B$362)))</f>
        <v xml:space="preserve"> </v>
      </c>
      <c r="D5673" s="6" t="s">
        <v>372</v>
      </c>
      <c r="E5673">
        <v>52.045060343209059</v>
      </c>
      <c r="F5673">
        <v>51.541168685206145</v>
      </c>
      <c r="G5673">
        <v>51.645423034904674</v>
      </c>
      <c r="H5673">
        <v>52.162847466360461</v>
      </c>
    </row>
    <row r="5674" spans="1:8" x14ac:dyDescent="0.2">
      <c r="A5674">
        <f t="shared" si="612"/>
        <v>4805</v>
      </c>
      <c r="B5674">
        <f t="shared" si="613"/>
        <v>112</v>
      </c>
      <c r="C5674" s="10" t="str">
        <f>IF(B5674=B5673," ",(LOOKUP(B5674,'Co List'!$A$3:$A$362,'Co List'!$B$3:$B$362)))</f>
        <v xml:space="preserve"> </v>
      </c>
      <c r="D5674" s="6" t="s">
        <v>373</v>
      </c>
      <c r="E5674">
        <v>69332.143450498319</v>
      </c>
      <c r="F5674">
        <v>76183.686556042376</v>
      </c>
      <c r="G5674">
        <v>102555.72163685289</v>
      </c>
      <c r="H5674">
        <v>109774.85083451381</v>
      </c>
    </row>
    <row r="5675" spans="1:8" x14ac:dyDescent="0.2">
      <c r="A5675">
        <f t="shared" si="612"/>
        <v>4806</v>
      </c>
      <c r="B5675">
        <f t="shared" si="613"/>
        <v>112</v>
      </c>
      <c r="C5675" s="10" t="str">
        <f>IF(B5675=B5674," ",(LOOKUP(B5675,'Co List'!$A$3:$A$362,'Co List'!$B$3:$B$362)))</f>
        <v xml:space="preserve"> </v>
      </c>
      <c r="D5675" s="6" t="s">
        <v>374</v>
      </c>
      <c r="E5675">
        <v>66472.50700968389</v>
      </c>
      <c r="F5675">
        <v>73019.637365239774</v>
      </c>
      <c r="G5675">
        <v>99102.936009497818</v>
      </c>
      <c r="H5675">
        <v>106042.51666228737</v>
      </c>
    </row>
    <row r="5676" spans="1:8" x14ac:dyDescent="0.2">
      <c r="A5676">
        <f t="shared" si="612"/>
        <v>4807</v>
      </c>
      <c r="B5676">
        <f t="shared" si="613"/>
        <v>112</v>
      </c>
      <c r="C5676" s="10" t="str">
        <f>IF(B5676=B5675," ",(LOOKUP(B5676,'Co List'!$A$3:$A$362,'Co List'!$B$3:$B$362)))</f>
        <v xml:space="preserve"> </v>
      </c>
      <c r="D5676" s="6" t="s">
        <v>375</v>
      </c>
      <c r="E5676">
        <v>2457.2965026482202</v>
      </c>
      <c r="F5676">
        <v>2723.3161426485472</v>
      </c>
      <c r="G5676">
        <v>2957.5120408808511</v>
      </c>
      <c r="H5676">
        <v>3188.8056145208407</v>
      </c>
    </row>
    <row r="5677" spans="1:8" x14ac:dyDescent="0.2">
      <c r="A5677">
        <f t="shared" si="612"/>
        <v>4808</v>
      </c>
      <c r="B5677">
        <f t="shared" si="613"/>
        <v>112</v>
      </c>
      <c r="C5677" s="10" t="str">
        <f>IF(B5677=B5676," ",(LOOKUP(B5677,'Co List'!$A$3:$A$362,'Co List'!$B$3:$B$362)))</f>
        <v xml:space="preserve"> </v>
      </c>
      <c r="D5677" s="6" t="s">
        <v>376</v>
      </c>
      <c r="E5677">
        <v>402.3399381661884</v>
      </c>
      <c r="F5677">
        <v>440.73304815406044</v>
      </c>
      <c r="G5677">
        <v>495.27358647421778</v>
      </c>
      <c r="H5677">
        <v>543.52855770561098</v>
      </c>
    </row>
    <row r="5678" spans="1:8" x14ac:dyDescent="0.2">
      <c r="A5678">
        <f t="shared" si="612"/>
        <v>4809</v>
      </c>
      <c r="B5678">
        <f t="shared" si="613"/>
        <v>112</v>
      </c>
      <c r="C5678" s="10" t="str">
        <f>IF(B5678=B5677," ",(LOOKUP(B5678,'Co List'!$A$3:$A$362,'Co List'!$B$3:$B$362)))</f>
        <v xml:space="preserve"> </v>
      </c>
      <c r="D5678" s="6" t="s">
        <v>377</v>
      </c>
      <c r="E5678">
        <v>33248.187554446187</v>
      </c>
      <c r="F5678">
        <v>36917.724157583871</v>
      </c>
      <c r="G5678">
        <v>49590.385351000958</v>
      </c>
      <c r="H5678">
        <v>52513.162837281656</v>
      </c>
    </row>
    <row r="5679" spans="1:8" ht="15" x14ac:dyDescent="0.25">
      <c r="A5679">
        <f t="shared" si="612"/>
        <v>4810</v>
      </c>
      <c r="B5679">
        <f t="shared" si="613"/>
        <v>112</v>
      </c>
      <c r="C5679" s="10" t="str">
        <f>IF(B5679=B5678," ",(LOOKUP(B5679,'Co List'!$A$3:$A$362,'Co List'!$B$3:$B$362)))</f>
        <v xml:space="preserve"> </v>
      </c>
      <c r="D5679" s="8" t="s">
        <v>378</v>
      </c>
      <c r="E5679">
        <v>27549.077670000006</v>
      </c>
      <c r="F5679">
        <v>32589.396000000004</v>
      </c>
      <c r="G5679">
        <v>46330.128000000012</v>
      </c>
      <c r="H5679">
        <v>44378.256000000001</v>
      </c>
    </row>
    <row r="5680" spans="1:8" ht="15" x14ac:dyDescent="0.25">
      <c r="A5680">
        <f t="shared" si="612"/>
        <v>4811</v>
      </c>
      <c r="B5680">
        <f t="shared" si="613"/>
        <v>112</v>
      </c>
      <c r="C5680" s="10" t="str">
        <f>IF(B5680=B5679," ",(LOOKUP(B5680,'Co List'!$A$3:$A$362,'Co List'!$B$3:$B$362)))</f>
        <v xml:space="preserve"> </v>
      </c>
      <c r="D5680" s="8" t="s">
        <v>379</v>
      </c>
      <c r="E5680">
        <v>5699.1098844461867</v>
      </c>
      <c r="F5680">
        <v>4328.328157583871</v>
      </c>
      <c r="G5680">
        <v>3260.2573510009543</v>
      </c>
      <c r="H5680">
        <v>8134.9068372816619</v>
      </c>
    </row>
    <row r="5681" spans="1:8" ht="15" x14ac:dyDescent="0.25">
      <c r="A5681">
        <f t="shared" si="612"/>
        <v>4812</v>
      </c>
      <c r="B5681">
        <f t="shared" si="613"/>
        <v>112</v>
      </c>
      <c r="C5681" s="10" t="str">
        <f>IF(B5681=B5680," ",(LOOKUP(B5681,'Co List'!$A$3:$A$362,'Co List'!$B$3:$B$362)))</f>
        <v xml:space="preserve"> </v>
      </c>
      <c r="D5681" s="8" t="s">
        <v>380</v>
      </c>
      <c r="E5681">
        <v>0</v>
      </c>
      <c r="F5681">
        <v>0</v>
      </c>
      <c r="G5681">
        <v>-8.1854523159563541E-12</v>
      </c>
      <c r="H5681">
        <v>-7.2759576141834259E-12</v>
      </c>
    </row>
    <row r="5682" spans="1:8" ht="15" x14ac:dyDescent="0.25">
      <c r="A5682">
        <f t="shared" si="612"/>
        <v>4813</v>
      </c>
      <c r="B5682">
        <f t="shared" si="613"/>
        <v>112</v>
      </c>
      <c r="C5682" s="10" t="str">
        <f>IF(B5682=B5681," ",(LOOKUP(B5682,'Co List'!$A$3:$A$362,'Co List'!$B$3:$B$362)))</f>
        <v xml:space="preserve"> </v>
      </c>
      <c r="D5682" s="8" t="s">
        <v>381</v>
      </c>
      <c r="E5682">
        <v>36083.955896052124</v>
      </c>
      <c r="F5682">
        <v>39265.962398458512</v>
      </c>
      <c r="G5682">
        <v>52965.336285851939</v>
      </c>
      <c r="H5682">
        <v>57261.687997232162</v>
      </c>
    </row>
    <row r="5683" spans="1:8" ht="15" x14ac:dyDescent="0.25">
      <c r="A5683">
        <f t="shared" si="612"/>
        <v>4814</v>
      </c>
      <c r="B5683">
        <f t="shared" si="613"/>
        <v>112</v>
      </c>
      <c r="C5683" s="10" t="str">
        <f>IF(B5683=B5682," ",(LOOKUP(B5683,'Co List'!$A$3:$A$362,'Co List'!$B$3:$B$362)))</f>
        <v xml:space="preserve"> </v>
      </c>
      <c r="D5683" s="8" t="s">
        <v>382</v>
      </c>
      <c r="E5683">
        <v>35304.173641003094</v>
      </c>
      <c r="F5683">
        <v>39260.621513774342</v>
      </c>
      <c r="G5683">
        <v>42203.3714612084</v>
      </c>
      <c r="H5683">
        <v>45255.812602055819</v>
      </c>
    </row>
    <row r="5684" spans="1:8" ht="15" x14ac:dyDescent="0.25">
      <c r="A5684">
        <f t="shared" si="612"/>
        <v>4815</v>
      </c>
      <c r="B5684">
        <f t="shared" si="613"/>
        <v>112</v>
      </c>
      <c r="C5684" s="10" t="str">
        <f>IF(B5684=B5683," ",(LOOKUP(B5684,'Co List'!$A$3:$A$362,'Co List'!$B$3:$B$362)))</f>
        <v xml:space="preserve"> </v>
      </c>
      <c r="D5684" s="8" t="s">
        <v>383</v>
      </c>
      <c r="E5684">
        <v>779.782255049024</v>
      </c>
      <c r="F5684">
        <v>5.34088468416744</v>
      </c>
      <c r="G5684">
        <v>10761.964824643543</v>
      </c>
      <c r="H5684">
        <v>12005.875395176345</v>
      </c>
    </row>
    <row r="5685" spans="1:8" x14ac:dyDescent="0.2">
      <c r="A5685">
        <f t="shared" si="612"/>
        <v>4816</v>
      </c>
      <c r="B5685">
        <f t="shared" si="613"/>
        <v>112</v>
      </c>
      <c r="C5685" s="10" t="str">
        <f>IF(B5685=B5684," ",(LOOKUP(B5685,'Co List'!$A$3:$A$362,'Co List'!$B$3:$B$362)))</f>
        <v xml:space="preserve"> </v>
      </c>
      <c r="D5685" s="6" t="s">
        <v>384</v>
      </c>
      <c r="E5685">
        <v>0</v>
      </c>
      <c r="F5685">
        <v>0</v>
      </c>
      <c r="G5685">
        <v>0</v>
      </c>
      <c r="H5685">
        <v>0</v>
      </c>
    </row>
    <row r="5686" spans="1:8" x14ac:dyDescent="0.2">
      <c r="A5686">
        <f t="shared" si="612"/>
        <v>4817</v>
      </c>
      <c r="B5686">
        <f t="shared" si="613"/>
        <v>112</v>
      </c>
      <c r="C5686" s="10" t="str">
        <f>IF(B5686=B5685," ",(LOOKUP(B5686,'Co List'!$A$3:$A$362,'Co List'!$B$3:$B$362)))</f>
        <v xml:space="preserve"> </v>
      </c>
      <c r="D5686" s="6" t="s">
        <v>385</v>
      </c>
      <c r="E5686">
        <v>7999.1078119999993</v>
      </c>
      <c r="F5686">
        <v>8631.003651545152</v>
      </c>
      <c r="G5686">
        <v>12588.187908992</v>
      </c>
      <c r="H5686">
        <v>13705.214531079999</v>
      </c>
    </row>
    <row r="5687" spans="1:8" x14ac:dyDescent="0.2">
      <c r="A5687">
        <f t="shared" si="612"/>
        <v>4818</v>
      </c>
      <c r="B5687">
        <f t="shared" si="613"/>
        <v>112</v>
      </c>
      <c r="C5687" s="10" t="str">
        <f>IF(B5687=B5686," ",(LOOKUP(B5687,'Co List'!$A$3:$A$362,'Co List'!$B$3:$B$362)))</f>
        <v xml:space="preserve"> </v>
      </c>
      <c r="D5687" s="6" t="s">
        <v>386</v>
      </c>
      <c r="E5687">
        <v>0</v>
      </c>
      <c r="F5687">
        <v>0</v>
      </c>
      <c r="G5687">
        <v>0</v>
      </c>
      <c r="H5687">
        <v>0</v>
      </c>
    </row>
    <row r="5688" spans="1:8" x14ac:dyDescent="0.2">
      <c r="A5688">
        <f t="shared" si="612"/>
        <v>4819</v>
      </c>
      <c r="B5688">
        <f t="shared" si="613"/>
        <v>112</v>
      </c>
      <c r="C5688" s="10" t="str">
        <f>IF(B5688=B5687," ",(LOOKUP(B5688,'Co List'!$A$3:$A$362,'Co List'!$B$3:$B$362)))</f>
        <v xml:space="preserve"> </v>
      </c>
      <c r="D5688" s="6" t="s">
        <v>387</v>
      </c>
      <c r="E5688">
        <v>0</v>
      </c>
      <c r="F5688">
        <v>0</v>
      </c>
      <c r="G5688">
        <v>0</v>
      </c>
      <c r="H5688">
        <v>0</v>
      </c>
    </row>
    <row r="5689" spans="1:8" x14ac:dyDescent="0.2">
      <c r="A5689">
        <f t="shared" si="612"/>
        <v>4820</v>
      </c>
      <c r="B5689">
        <f t="shared" si="613"/>
        <v>112</v>
      </c>
      <c r="C5689" s="10" t="str">
        <f>IF(B5689=B5688," ",(LOOKUP(B5689,'Co List'!$A$3:$A$362,'Co List'!$B$3:$B$362)))</f>
        <v xml:space="preserve"> </v>
      </c>
      <c r="D5689" s="6" t="s">
        <v>388</v>
      </c>
      <c r="E5689">
        <v>0</v>
      </c>
      <c r="F5689">
        <v>0</v>
      </c>
      <c r="G5689">
        <v>0</v>
      </c>
      <c r="H5689">
        <v>0</v>
      </c>
    </row>
    <row r="5690" spans="1:8" x14ac:dyDescent="0.2">
      <c r="A5690">
        <f t="shared" si="612"/>
        <v>4821</v>
      </c>
      <c r="B5690">
        <f t="shared" si="613"/>
        <v>112</v>
      </c>
      <c r="C5690" s="10" t="str">
        <f>IF(B5690=B5689," ",(LOOKUP(B5690,'Co List'!$A$3:$A$362,'Co List'!$B$3:$B$362)))</f>
        <v xml:space="preserve"> </v>
      </c>
      <c r="D5690" s="6" t="s">
        <v>389</v>
      </c>
      <c r="E5690">
        <v>239.35868800000003</v>
      </c>
      <c r="F5690">
        <v>1.6394155451527199</v>
      </c>
      <c r="G5690">
        <v>3109.9275935120004</v>
      </c>
      <c r="H5690">
        <v>2039.93441848</v>
      </c>
    </row>
    <row r="5691" spans="1:8" x14ac:dyDescent="0.2">
      <c r="A5691">
        <f t="shared" si="612"/>
        <v>4822</v>
      </c>
      <c r="B5691">
        <f t="shared" si="613"/>
        <v>112</v>
      </c>
      <c r="C5691" s="10" t="str">
        <f>IF(B5691=B5690," ",(LOOKUP(B5691,'Co List'!$A$3:$A$362,'Co List'!$B$3:$B$362)))</f>
        <v xml:space="preserve"> </v>
      </c>
      <c r="D5691" s="6" t="s">
        <v>390</v>
      </c>
      <c r="E5691">
        <v>0</v>
      </c>
      <c r="F5691">
        <v>0</v>
      </c>
      <c r="G5691">
        <v>202.08866347999998</v>
      </c>
      <c r="H5691">
        <v>1718.1912565999999</v>
      </c>
    </row>
    <row r="5692" spans="1:8" x14ac:dyDescent="0.2">
      <c r="A5692">
        <f t="shared" si="612"/>
        <v>4823</v>
      </c>
      <c r="B5692">
        <f t="shared" si="613"/>
        <v>112</v>
      </c>
      <c r="C5692" s="10" t="str">
        <f>IF(B5692=B5691," ",(LOOKUP(B5692,'Co List'!$A$3:$A$362,'Co List'!$B$3:$B$362)))</f>
        <v xml:space="preserve"> </v>
      </c>
      <c r="D5692" s="6" t="s">
        <v>391</v>
      </c>
      <c r="E5692">
        <v>0</v>
      </c>
      <c r="F5692">
        <v>0</v>
      </c>
      <c r="G5692">
        <v>0</v>
      </c>
      <c r="H5692">
        <v>0</v>
      </c>
    </row>
    <row r="5693" spans="1:8" x14ac:dyDescent="0.2">
      <c r="A5693">
        <f t="shared" si="612"/>
        <v>4824</v>
      </c>
      <c r="B5693">
        <f t="shared" si="613"/>
        <v>112</v>
      </c>
      <c r="C5693" s="10" t="str">
        <f>IF(B5693=B5692," ",(LOOKUP(B5693,'Co List'!$A$3:$A$362,'Co List'!$B$3:$B$362)))</f>
        <v xml:space="preserve"> </v>
      </c>
      <c r="D5693" s="6" t="s">
        <v>392</v>
      </c>
      <c r="E5693">
        <v>0</v>
      </c>
      <c r="F5693">
        <v>0</v>
      </c>
      <c r="G5693">
        <v>0</v>
      </c>
      <c r="H5693">
        <v>0</v>
      </c>
    </row>
    <row r="5694" spans="1:8" x14ac:dyDescent="0.2">
      <c r="A5694">
        <f t="shared" si="612"/>
        <v>4825</v>
      </c>
      <c r="B5694">
        <f t="shared" si="613"/>
        <v>112</v>
      </c>
      <c r="C5694" s="10" t="str">
        <f>IF(B5694=B5693," ",(LOOKUP(B5694,'Co List'!$A$3:$A$362,'Co List'!$B$3:$B$362)))</f>
        <v xml:space="preserve"> </v>
      </c>
      <c r="D5694" s="6" t="s">
        <v>393</v>
      </c>
      <c r="E5694">
        <v>7759.749123999999</v>
      </c>
      <c r="F5694">
        <v>8629.3642359999994</v>
      </c>
      <c r="G5694">
        <v>9276.1716519999991</v>
      </c>
      <c r="H5694">
        <v>9947.0888559999985</v>
      </c>
    </row>
    <row r="5695" spans="1:8" ht="15" x14ac:dyDescent="0.25">
      <c r="A5695">
        <f t="shared" si="612"/>
        <v>4826</v>
      </c>
      <c r="B5695">
        <f t="shared" si="613"/>
        <v>112</v>
      </c>
      <c r="C5695" s="10" t="str">
        <f>IF(B5695=B5694," ",(LOOKUP(B5695,'Co List'!$A$3:$A$362,'Co List'!$B$3:$B$362)))</f>
        <v xml:space="preserve"> </v>
      </c>
      <c r="D5695" s="8" t="s">
        <v>394</v>
      </c>
      <c r="E5695">
        <v>0</v>
      </c>
      <c r="F5695">
        <v>0</v>
      </c>
      <c r="G5695">
        <v>0</v>
      </c>
      <c r="H5695">
        <v>0</v>
      </c>
    </row>
    <row r="5696" spans="1:8" ht="15" x14ac:dyDescent="0.25">
      <c r="A5696">
        <f t="shared" si="612"/>
        <v>4827</v>
      </c>
      <c r="B5696">
        <f t="shared" si="613"/>
        <v>112</v>
      </c>
      <c r="C5696" s="10" t="str">
        <f>IF(B5696=B5695," ",(LOOKUP(B5696,'Co List'!$A$3:$A$362,'Co List'!$B$3:$B$362)))</f>
        <v xml:space="preserve"> </v>
      </c>
      <c r="D5696" s="8" t="s">
        <v>395</v>
      </c>
      <c r="E5696">
        <v>7.2241118000000011</v>
      </c>
      <c r="F5696">
        <v>14.614127523445003</v>
      </c>
      <c r="G5696">
        <v>24.3572465714552</v>
      </c>
      <c r="H5696">
        <v>27.726474996139999</v>
      </c>
    </row>
    <row r="5697" spans="1:8" ht="15" x14ac:dyDescent="0.25">
      <c r="A5697">
        <f t="shared" si="612"/>
        <v>4828</v>
      </c>
      <c r="B5697">
        <f t="shared" si="613"/>
        <v>112</v>
      </c>
      <c r="C5697" s="10" t="str">
        <f>IF(B5697=B5696," ",(LOOKUP(B5697,'Co List'!$A$3:$A$362,'Co List'!$B$3:$B$362)))</f>
        <v xml:space="preserve"> </v>
      </c>
      <c r="D5697" s="8" t="s">
        <v>396</v>
      </c>
      <c r="E5697">
        <v>41906.803</v>
      </c>
      <c r="F5697">
        <v>47570.966</v>
      </c>
      <c r="G5697">
        <v>64191.633999999998</v>
      </c>
      <c r="H5697">
        <v>67444.770999999993</v>
      </c>
    </row>
    <row r="5698" spans="1:8" x14ac:dyDescent="0.2">
      <c r="A5698">
        <f t="shared" si="612"/>
        <v>4829</v>
      </c>
      <c r="B5698">
        <f t="shared" si="613"/>
        <v>112</v>
      </c>
      <c r="C5698" s="10" t="str">
        <f>IF(B5698=B5697," ",(LOOKUP(B5698,'Co List'!$A$3:$A$362,'Co List'!$B$3:$B$362)))</f>
        <v xml:space="preserve"> </v>
      </c>
      <c r="D5698" s="6" t="s">
        <v>397</v>
      </c>
      <c r="E5698">
        <v>34011.207000000002</v>
      </c>
      <c r="F5698">
        <v>41252.400000000001</v>
      </c>
      <c r="G5698">
        <v>59397.599999999999</v>
      </c>
      <c r="H5698">
        <v>56895.199999999997</v>
      </c>
    </row>
    <row r="5699" spans="1:8" x14ac:dyDescent="0.2">
      <c r="A5699">
        <f t="shared" si="612"/>
        <v>4830</v>
      </c>
      <c r="B5699">
        <f t="shared" si="613"/>
        <v>112</v>
      </c>
      <c r="C5699" s="10" t="str">
        <f>IF(B5699=B5698," ",(LOOKUP(B5699,'Co List'!$A$3:$A$362,'Co List'!$B$3:$B$362)))</f>
        <v xml:space="preserve"> </v>
      </c>
      <c r="D5699" s="6" t="s">
        <v>398</v>
      </c>
      <c r="E5699">
        <v>7895.5959999999995</v>
      </c>
      <c r="F5699">
        <v>6318.5659999999998</v>
      </c>
      <c r="G5699">
        <v>4794.0339999999997</v>
      </c>
      <c r="H5699">
        <v>10549.571</v>
      </c>
    </row>
    <row r="5700" spans="1:8" x14ac:dyDescent="0.2">
      <c r="A5700">
        <f t="shared" si="612"/>
        <v>4831</v>
      </c>
      <c r="B5700">
        <f t="shared" si="613"/>
        <v>112</v>
      </c>
      <c r="C5700" s="10" t="str">
        <f>IF(B5700=B5699," ",(LOOKUP(B5700,'Co List'!$A$3:$A$362,'Co List'!$B$3:$B$362)))</f>
        <v xml:space="preserve"> </v>
      </c>
      <c r="D5700" s="6" t="s">
        <v>399</v>
      </c>
      <c r="E5700">
        <v>0</v>
      </c>
      <c r="F5700">
        <v>0</v>
      </c>
      <c r="G5700">
        <v>0</v>
      </c>
      <c r="H5700">
        <v>0</v>
      </c>
    </row>
    <row r="5701" spans="1:8" x14ac:dyDescent="0.2">
      <c r="A5701">
        <f t="shared" ref="A5701:A5764" si="618">IF(A5700&gt;0,A5700+1,(IF($C$1=C5701,1,0)))</f>
        <v>4832</v>
      </c>
      <c r="B5701">
        <f t="shared" ref="B5701:B5764" si="619">IF(D5701=$D$3,B5700+1,B5700)</f>
        <v>112</v>
      </c>
      <c r="C5701" s="10" t="str">
        <f>IF(B5701=B5700," ",(LOOKUP(B5701,'Co List'!$A$3:$A$362,'Co List'!$B$3:$B$362)))</f>
        <v xml:space="preserve"> </v>
      </c>
      <c r="D5701" s="6" t="s">
        <v>400</v>
      </c>
      <c r="E5701">
        <v>0</v>
      </c>
      <c r="F5701">
        <v>0</v>
      </c>
      <c r="G5701">
        <v>0</v>
      </c>
      <c r="H5701">
        <v>0</v>
      </c>
    </row>
    <row r="5702" spans="1:8" x14ac:dyDescent="0.2">
      <c r="A5702">
        <f t="shared" si="618"/>
        <v>4833</v>
      </c>
      <c r="B5702">
        <f t="shared" si="619"/>
        <v>112</v>
      </c>
      <c r="C5702" s="10" t="str">
        <f>IF(B5702=B5701," ",(LOOKUP(B5702,'Co List'!$A$3:$A$362,'Co List'!$B$3:$B$362)))</f>
        <v xml:space="preserve"> </v>
      </c>
      <c r="D5702" s="6" t="s">
        <v>401</v>
      </c>
      <c r="E5702">
        <v>12.24403452</v>
      </c>
      <c r="F5702">
        <v>16.500959999999999</v>
      </c>
      <c r="G5702">
        <v>24.115425599999998</v>
      </c>
      <c r="H5702">
        <v>24.920097599999998</v>
      </c>
    </row>
    <row r="5703" spans="1:8" x14ac:dyDescent="0.2">
      <c r="A5703">
        <f t="shared" si="618"/>
        <v>4834</v>
      </c>
      <c r="B5703">
        <f t="shared" si="619"/>
        <v>112</v>
      </c>
      <c r="C5703" s="10" t="str">
        <f>IF(B5703=B5702," ",(LOOKUP(B5703,'Co List'!$A$3:$A$362,'Co List'!$B$3:$B$362)))</f>
        <v xml:space="preserve"> </v>
      </c>
      <c r="D5703" s="6" t="s">
        <v>402</v>
      </c>
      <c r="E5703">
        <v>4.389951376</v>
      </c>
      <c r="F5703">
        <v>4.2460763519999993</v>
      </c>
      <c r="G5703">
        <v>4.1851916820000001</v>
      </c>
      <c r="H5703">
        <v>11.119247833999999</v>
      </c>
    </row>
    <row r="5704" spans="1:8" x14ac:dyDescent="0.2">
      <c r="A5704">
        <f t="shared" si="618"/>
        <v>4835</v>
      </c>
      <c r="B5704">
        <f t="shared" si="619"/>
        <v>112</v>
      </c>
      <c r="C5704" s="10" t="str">
        <f>IF(B5704=B5703," ",(LOOKUP(B5704,'Co List'!$A$3:$A$362,'Co List'!$B$3:$B$362)))</f>
        <v xml:space="preserve"> </v>
      </c>
      <c r="D5704" s="6" t="s">
        <v>403</v>
      </c>
      <c r="E5704">
        <v>0</v>
      </c>
      <c r="F5704">
        <v>0</v>
      </c>
      <c r="G5704">
        <v>0</v>
      </c>
      <c r="H5704">
        <v>0</v>
      </c>
    </row>
    <row r="5705" spans="1:8" x14ac:dyDescent="0.2">
      <c r="A5705">
        <f t="shared" si="618"/>
        <v>4836</v>
      </c>
      <c r="B5705">
        <f t="shared" si="619"/>
        <v>112</v>
      </c>
      <c r="C5705" s="10" t="str">
        <f>IF(B5705=B5704," ",(LOOKUP(B5705,'Co List'!$A$3:$A$362,'Co List'!$B$3:$B$362)))</f>
        <v xml:space="preserve"> </v>
      </c>
      <c r="D5705" s="6" t="s">
        <v>404</v>
      </c>
      <c r="E5705" s="11">
        <v>16.633985896000002</v>
      </c>
      <c r="F5705" s="11">
        <v>20.747036351999999</v>
      </c>
      <c r="G5705" s="11">
        <v>28.300617282000001</v>
      </c>
      <c r="H5705" s="11">
        <v>36.039345433999998</v>
      </c>
    </row>
    <row r="5706" spans="1:8" x14ac:dyDescent="0.2">
      <c r="A5706">
        <f t="shared" si="618"/>
        <v>4837</v>
      </c>
      <c r="B5706">
        <f t="shared" si="619"/>
        <v>112</v>
      </c>
      <c r="C5706" s="10" t="str">
        <f>IF(B5706=B5705," ",(LOOKUP(B5706,'Co List'!$A$3:$A$362,'Co List'!$B$3:$B$362)))</f>
        <v xml:space="preserve"> </v>
      </c>
      <c r="D5706" s="6" t="s">
        <v>405</v>
      </c>
      <c r="E5706">
        <v>395.37</v>
      </c>
      <c r="F5706">
        <v>671.64</v>
      </c>
      <c r="G5706">
        <v>699.58</v>
      </c>
      <c r="H5706">
        <v>886.02</v>
      </c>
    </row>
    <row r="5707" spans="1:8" x14ac:dyDescent="0.2">
      <c r="A5707">
        <f t="shared" si="618"/>
        <v>4838</v>
      </c>
      <c r="B5707">
        <f t="shared" si="619"/>
        <v>112</v>
      </c>
      <c r="C5707" s="10" t="str">
        <f>IF(B5707=B5706," ",(LOOKUP(B5707,'Co List'!$A$3:$A$362,'Co List'!$B$3:$B$362)))</f>
        <v xml:space="preserve"> </v>
      </c>
      <c r="D5707" s="6" t="s">
        <v>406</v>
      </c>
      <c r="E5707">
        <v>61.77</v>
      </c>
      <c r="F5707">
        <v>224.08</v>
      </c>
      <c r="G5707">
        <v>41.06</v>
      </c>
      <c r="H5707">
        <v>47.24</v>
      </c>
    </row>
    <row r="5708" spans="1:8" x14ac:dyDescent="0.2">
      <c r="A5708">
        <f t="shared" si="618"/>
        <v>4839</v>
      </c>
      <c r="B5708">
        <f t="shared" si="619"/>
        <v>112</v>
      </c>
      <c r="C5708" s="10" t="str">
        <f>IF(B5708=B5707," ",(LOOKUP(B5708,'Co List'!$A$3:$A$362,'Co List'!$B$3:$B$362)))</f>
        <v xml:space="preserve"> </v>
      </c>
      <c r="D5708" s="6" t="s">
        <v>407</v>
      </c>
      <c r="E5708" s="11">
        <v>27.87</v>
      </c>
      <c r="F5708" s="11">
        <v>129.46</v>
      </c>
      <c r="G5708" s="11">
        <v>-13.91</v>
      </c>
      <c r="H5708" s="11">
        <v>-5.27</v>
      </c>
    </row>
    <row r="5709" spans="1:8" x14ac:dyDescent="0.2">
      <c r="A5709">
        <f t="shared" si="618"/>
        <v>4840</v>
      </c>
      <c r="B5709">
        <f t="shared" si="619"/>
        <v>112</v>
      </c>
      <c r="C5709" s="10" t="str">
        <f>IF(B5709=B5708," ",(LOOKUP(B5709,'Co List'!$A$3:$A$362,'Co List'!$B$3:$B$362)))</f>
        <v xml:space="preserve"> </v>
      </c>
      <c r="D5709" s="6" t="s">
        <v>408</v>
      </c>
      <c r="E5709">
        <v>31.45</v>
      </c>
      <c r="F5709">
        <v>31.45</v>
      </c>
      <c r="G5709">
        <v>31.45</v>
      </c>
      <c r="H5709">
        <v>31.45</v>
      </c>
    </row>
    <row r="5710" spans="1:8" x14ac:dyDescent="0.2">
      <c r="A5710">
        <f t="shared" si="618"/>
        <v>4841</v>
      </c>
      <c r="B5710">
        <f t="shared" si="619"/>
        <v>112</v>
      </c>
      <c r="C5710" s="10" t="str">
        <f>IF(B5710=B5709," ",(LOOKUP(B5710,'Co List'!$A$3:$A$362,'Co List'!$B$3:$B$362)))</f>
        <v xml:space="preserve"> </v>
      </c>
      <c r="D5710" s="6" t="s">
        <v>409</v>
      </c>
      <c r="E5710">
        <v>24.68</v>
      </c>
      <c r="F5710">
        <v>36.0184</v>
      </c>
      <c r="G5710">
        <v>53.659399999999998</v>
      </c>
      <c r="H5710">
        <v>64.87</v>
      </c>
    </row>
    <row r="5711" spans="1:8" x14ac:dyDescent="0.2">
      <c r="A5711">
        <f t="shared" si="618"/>
        <v>4842</v>
      </c>
      <c r="B5711">
        <f t="shared" si="619"/>
        <v>112</v>
      </c>
      <c r="C5711" s="10" t="str">
        <f>IF(B5711=B5710," ",(LOOKUP(B5711,'Co List'!$A$3:$A$362,'Co List'!$B$3:$B$362)))</f>
        <v xml:space="preserve"> </v>
      </c>
      <c r="D5711" s="6" t="s">
        <v>410</v>
      </c>
      <c r="E5711">
        <v>23.858097696000002</v>
      </c>
      <c r="F5711">
        <v>35.361163875445001</v>
      </c>
      <c r="G5711">
        <v>52.657863853455204</v>
      </c>
      <c r="H5711">
        <v>63.765820430139996</v>
      </c>
    </row>
    <row r="5712" spans="1:8" x14ac:dyDescent="0.2">
      <c r="A5712">
        <f t="shared" si="618"/>
        <v>4843</v>
      </c>
      <c r="B5712">
        <f t="shared" si="619"/>
        <v>112</v>
      </c>
      <c r="C5712" s="10" t="str">
        <f>IF(B5712=B5711," ",(LOOKUP(B5712,'Co List'!$A$3:$A$362,'Co List'!$B$3:$B$362)))</f>
        <v xml:space="preserve"> </v>
      </c>
      <c r="D5712" s="6" t="s">
        <v>411</v>
      </c>
      <c r="E5712">
        <v>23.858097696000002</v>
      </c>
      <c r="F5712">
        <v>35.361163875445001</v>
      </c>
      <c r="G5712">
        <v>52.657863853455197</v>
      </c>
      <c r="H5712">
        <v>63.765820430139996</v>
      </c>
    </row>
    <row r="5713" spans="1:16" x14ac:dyDescent="0.2">
      <c r="A5713">
        <f t="shared" si="618"/>
        <v>4844</v>
      </c>
      <c r="B5713">
        <f t="shared" si="619"/>
        <v>112</v>
      </c>
      <c r="C5713" s="10" t="str">
        <f>IF(B5713=B5712," ",(LOOKUP(B5713,'Co List'!$A$3:$A$362,'Co List'!$B$3:$B$362)))</f>
        <v xml:space="preserve"> </v>
      </c>
      <c r="D5713" s="6" t="s">
        <v>412</v>
      </c>
      <c r="E5713">
        <v>-0.8219023039999982</v>
      </c>
      <c r="F5713">
        <v>-0.65723612455499847</v>
      </c>
      <c r="G5713">
        <v>-1.0015361465448009</v>
      </c>
      <c r="H5713">
        <v>-1.1041795698600083</v>
      </c>
    </row>
    <row r="5714" spans="1:16" ht="13.5" thickBot="1" x14ac:dyDescent="0.25">
      <c r="A5714">
        <f t="shared" si="618"/>
        <v>4845</v>
      </c>
      <c r="B5714">
        <f t="shared" si="619"/>
        <v>112</v>
      </c>
      <c r="C5714" s="10" t="str">
        <f>IF(B5714=B5713," ",(LOOKUP(B5714,'Co List'!$A$3:$A$362,'Co List'!$B$3:$B$362)))</f>
        <v xml:space="preserve"> </v>
      </c>
      <c r="D5714" s="9" t="s">
        <v>413</v>
      </c>
      <c r="E5714">
        <v>12</v>
      </c>
      <c r="F5714">
        <v>12</v>
      </c>
      <c r="G5714">
        <v>12</v>
      </c>
      <c r="H5714">
        <v>12</v>
      </c>
    </row>
    <row r="5715" spans="1:16" ht="15" x14ac:dyDescent="0.25">
      <c r="A5715">
        <f t="shared" si="618"/>
        <v>4846</v>
      </c>
      <c r="B5715">
        <f t="shared" si="619"/>
        <v>113</v>
      </c>
      <c r="C5715" s="10" t="str">
        <f>IF(B5715=B5714," ",(LOOKUP(B5715,'Co List'!$A$3:$A$362,'Co List'!$B$3:$B$362)))</f>
        <v>EUROTEX INDUSTRIES EXPORTS LTD.</v>
      </c>
      <c r="D5715" s="4" t="s">
        <v>362</v>
      </c>
      <c r="E5715">
        <v>0</v>
      </c>
      <c r="F5715">
        <v>57.6396139130526</v>
      </c>
      <c r="G5715">
        <v>57.559873829771902</v>
      </c>
      <c r="H5715">
        <v>57.58503187446663</v>
      </c>
      <c r="J5715">
        <f t="shared" ref="J5715" si="620">COUNTIF(E5757:H5757,0)</f>
        <v>1</v>
      </c>
      <c r="K5715">
        <f>SUM(E5715:H5715)/(4-J5715)</f>
        <v>57.594839872430377</v>
      </c>
      <c r="L5715">
        <f>SUM(E5725:H5725)/(4-J5715)</f>
        <v>34723.678123495112</v>
      </c>
      <c r="M5715">
        <f>E5725</f>
        <v>0</v>
      </c>
      <c r="N5715">
        <f t="shared" ref="N5715" si="621">F5725</f>
        <v>35259.472015387939</v>
      </c>
      <c r="O5715">
        <f t="shared" ref="O5715" si="622">G5725</f>
        <v>34353.759547664398</v>
      </c>
      <c r="P5715">
        <f t="shared" ref="P5715" si="623">H5725</f>
        <v>34557.802807432992</v>
      </c>
    </row>
    <row r="5716" spans="1:16" x14ac:dyDescent="0.2">
      <c r="A5716">
        <f t="shared" si="618"/>
        <v>4847</v>
      </c>
      <c r="B5716">
        <f t="shared" si="619"/>
        <v>113</v>
      </c>
      <c r="C5716" s="10" t="str">
        <f>IF(B5716=B5715," ",(LOOKUP(B5716,'Co List'!$A$3:$A$362,'Co List'!$B$3:$B$362)))</f>
        <v xml:space="preserve"> </v>
      </c>
      <c r="D5716" s="6" t="s">
        <v>364</v>
      </c>
      <c r="E5716">
        <v>0</v>
      </c>
      <c r="F5716">
        <v>0</v>
      </c>
      <c r="G5716">
        <v>0</v>
      </c>
      <c r="H5716">
        <v>0</v>
      </c>
    </row>
    <row r="5717" spans="1:16" x14ac:dyDescent="0.2">
      <c r="A5717">
        <f t="shared" si="618"/>
        <v>4848</v>
      </c>
      <c r="B5717">
        <f t="shared" si="619"/>
        <v>113</v>
      </c>
      <c r="C5717" s="10" t="str">
        <f>IF(B5717=B5716," ",(LOOKUP(B5717,'Co List'!$A$3:$A$362,'Co List'!$B$3:$B$362)))</f>
        <v xml:space="preserve"> </v>
      </c>
      <c r="D5717" s="6" t="s">
        <v>365</v>
      </c>
      <c r="E5717">
        <v>0</v>
      </c>
      <c r="F5717">
        <v>0.7896992651025625</v>
      </c>
      <c r="G5717">
        <v>0.77994406693626994</v>
      </c>
      <c r="H5717">
        <v>0.78024180245132513</v>
      </c>
    </row>
    <row r="5718" spans="1:16" x14ac:dyDescent="0.2">
      <c r="A5718">
        <f t="shared" si="618"/>
        <v>4849</v>
      </c>
      <c r="B5718">
        <f t="shared" si="619"/>
        <v>113</v>
      </c>
      <c r="C5718" s="10" t="str">
        <f>IF(B5718=B5717," ",(LOOKUP(B5718,'Co List'!$A$3:$A$362,'Co List'!$B$3:$B$362)))</f>
        <v xml:space="preserve"> </v>
      </c>
      <c r="D5718" s="7" t="s">
        <v>366</v>
      </c>
      <c r="E5718">
        <v>0</v>
      </c>
      <c r="F5718">
        <v>16.650676244516404</v>
      </c>
      <c r="G5718">
        <v>13.322123375214023</v>
      </c>
      <c r="H5718">
        <v>12.209512015062533</v>
      </c>
    </row>
    <row r="5719" spans="1:16" x14ac:dyDescent="0.2">
      <c r="A5719">
        <f t="shared" si="618"/>
        <v>4850</v>
      </c>
      <c r="B5719">
        <f t="shared" si="619"/>
        <v>113</v>
      </c>
      <c r="C5719" s="10" t="str">
        <f>IF(B5719=B5718," ",(LOOKUP(B5719,'Co List'!$A$3:$A$362,'Co List'!$B$3:$B$362)))</f>
        <v xml:space="preserve"> </v>
      </c>
      <c r="D5719" s="6" t="s">
        <v>367</v>
      </c>
      <c r="E5719">
        <v>0</v>
      </c>
      <c r="F5719">
        <v>614276.51594752504</v>
      </c>
      <c r="G5719">
        <v>411915.58210628771</v>
      </c>
      <c r="H5719">
        <v>-1930603.5087951394</v>
      </c>
    </row>
    <row r="5720" spans="1:16" x14ac:dyDescent="0.2">
      <c r="A5720">
        <f t="shared" si="618"/>
        <v>4851</v>
      </c>
      <c r="B5720">
        <f t="shared" si="619"/>
        <v>113</v>
      </c>
      <c r="C5720" s="10" t="str">
        <f>IF(B5720=B5719," ",(LOOKUP(B5720,'Co List'!$A$3:$A$362,'Co List'!$B$3:$B$362)))</f>
        <v xml:space="preserve"> </v>
      </c>
      <c r="D5720" s="6" t="s">
        <v>368</v>
      </c>
      <c r="E5720">
        <v>0</v>
      </c>
      <c r="F5720">
        <v>0.40342645326530824</v>
      </c>
      <c r="G5720">
        <v>0.39306361038517618</v>
      </c>
      <c r="H5720">
        <v>0.39539820145804339</v>
      </c>
    </row>
    <row r="5721" spans="1:16" x14ac:dyDescent="0.2">
      <c r="A5721">
        <f t="shared" si="618"/>
        <v>4852</v>
      </c>
      <c r="B5721">
        <f t="shared" si="619"/>
        <v>113</v>
      </c>
      <c r="C5721" s="10" t="str">
        <f>IF(B5721=B5720," ",(LOOKUP(B5721,'Co List'!$A$3:$A$362,'Co List'!$B$3:$B$362)))</f>
        <v xml:space="preserve"> </v>
      </c>
      <c r="D5721" s="6" t="s">
        <v>369</v>
      </c>
      <c r="E5721">
        <v>0</v>
      </c>
      <c r="F5721">
        <v>131.71263360249512</v>
      </c>
      <c r="G5721">
        <v>443.27431674405676</v>
      </c>
      <c r="H5721">
        <v>173.30894085974418</v>
      </c>
    </row>
    <row r="5722" spans="1:16" x14ac:dyDescent="0.2">
      <c r="A5722">
        <f t="shared" si="618"/>
        <v>4853</v>
      </c>
      <c r="B5722">
        <f t="shared" si="619"/>
        <v>113</v>
      </c>
      <c r="C5722" s="10" t="str">
        <f>IF(B5722=B5721," ",(LOOKUP(B5722,'Co List'!$A$3:$A$362,'Co List'!$B$3:$B$362)))</f>
        <v xml:space="preserve"> </v>
      </c>
      <c r="D5722" s="6" t="s">
        <v>370</v>
      </c>
      <c r="E5722">
        <v>0</v>
      </c>
      <c r="F5722">
        <v>0</v>
      </c>
      <c r="G5722">
        <v>0</v>
      </c>
      <c r="H5722">
        <v>0</v>
      </c>
    </row>
    <row r="5723" spans="1:16" x14ac:dyDescent="0.2">
      <c r="A5723">
        <f t="shared" si="618"/>
        <v>4854</v>
      </c>
      <c r="B5723">
        <f t="shared" si="619"/>
        <v>113</v>
      </c>
      <c r="C5723" s="10" t="str">
        <f>IF(B5723=B5722," ",(LOOKUP(B5723,'Co List'!$A$3:$A$362,'Co List'!$B$3:$B$362)))</f>
        <v xml:space="preserve"> </v>
      </c>
      <c r="D5723" s="6" t="s">
        <v>371</v>
      </c>
      <c r="E5723">
        <v>0</v>
      </c>
      <c r="F5723">
        <v>100</v>
      </c>
      <c r="G5723">
        <v>100</v>
      </c>
      <c r="H5723">
        <v>100</v>
      </c>
    </row>
    <row r="5724" spans="1:16" x14ac:dyDescent="0.2">
      <c r="A5724">
        <f t="shared" si="618"/>
        <v>4855</v>
      </c>
      <c r="B5724">
        <f t="shared" si="619"/>
        <v>113</v>
      </c>
      <c r="C5724" s="10" t="str">
        <f>IF(B5724=B5723," ",(LOOKUP(B5724,'Co List'!$A$3:$A$362,'Co List'!$B$3:$B$362)))</f>
        <v xml:space="preserve"> </v>
      </c>
      <c r="D5724" s="6" t="s">
        <v>372</v>
      </c>
      <c r="E5724">
        <v>0</v>
      </c>
      <c r="F5724">
        <v>0</v>
      </c>
      <c r="G5724">
        <v>0</v>
      </c>
      <c r="H5724">
        <v>0</v>
      </c>
    </row>
    <row r="5725" spans="1:16" x14ac:dyDescent="0.2">
      <c r="A5725">
        <f t="shared" si="618"/>
        <v>4856</v>
      </c>
      <c r="B5725">
        <f t="shared" si="619"/>
        <v>113</v>
      </c>
      <c r="C5725" s="10" t="str">
        <f>IF(B5725=B5724," ",(LOOKUP(B5725,'Co List'!$A$3:$A$362,'Co List'!$B$3:$B$362)))</f>
        <v xml:space="preserve"> </v>
      </c>
      <c r="D5725" s="6" t="s">
        <v>373</v>
      </c>
      <c r="E5725">
        <v>0</v>
      </c>
      <c r="F5725">
        <v>35259.472015387939</v>
      </c>
      <c r="G5725">
        <v>34353.759547664398</v>
      </c>
      <c r="H5725">
        <v>34557.802807432992</v>
      </c>
    </row>
    <row r="5726" spans="1:16" x14ac:dyDescent="0.2">
      <c r="A5726">
        <f t="shared" si="618"/>
        <v>4857</v>
      </c>
      <c r="B5726">
        <f t="shared" si="619"/>
        <v>113</v>
      </c>
      <c r="C5726" s="10" t="str">
        <f>IF(B5726=B5725," ",(LOOKUP(B5726,'Co List'!$A$3:$A$362,'Co List'!$B$3:$B$362)))</f>
        <v xml:space="preserve"> </v>
      </c>
      <c r="D5726" s="6" t="s">
        <v>374</v>
      </c>
      <c r="E5726">
        <v>0</v>
      </c>
      <c r="F5726">
        <v>35257.354293451455</v>
      </c>
      <c r="G5726">
        <v>34352.176799193025</v>
      </c>
      <c r="H5726">
        <v>34556.225595758478</v>
      </c>
    </row>
    <row r="5727" spans="1:16" x14ac:dyDescent="0.2">
      <c r="A5727">
        <f t="shared" si="618"/>
        <v>4858</v>
      </c>
      <c r="B5727">
        <f t="shared" si="619"/>
        <v>113</v>
      </c>
      <c r="C5727" s="10" t="str">
        <f>IF(B5727=B5726," ",(LOOKUP(B5727,'Co List'!$A$3:$A$362,'Co List'!$B$3:$B$362)))</f>
        <v xml:space="preserve"> </v>
      </c>
      <c r="D5727" s="6" t="s">
        <v>375</v>
      </c>
      <c r="E5727">
        <v>0</v>
      </c>
      <c r="F5727">
        <v>1.2347183723480009</v>
      </c>
      <c r="G5727">
        <v>0.92280699497836183</v>
      </c>
      <c r="H5727">
        <v>0.91957881630557459</v>
      </c>
    </row>
    <row r="5728" spans="1:16" x14ac:dyDescent="0.2">
      <c r="A5728">
        <f t="shared" si="618"/>
        <v>4859</v>
      </c>
      <c r="B5728">
        <f t="shared" si="619"/>
        <v>113</v>
      </c>
      <c r="C5728" s="10" t="str">
        <f>IF(B5728=B5727," ",(LOOKUP(B5728,'Co List'!$A$3:$A$362,'Co List'!$B$3:$B$362)))</f>
        <v xml:space="preserve"> </v>
      </c>
      <c r="D5728" s="6" t="s">
        <v>376</v>
      </c>
      <c r="E5728">
        <v>0</v>
      </c>
      <c r="F5728">
        <v>0.88300356413305681</v>
      </c>
      <c r="G5728">
        <v>0.65994147638968559</v>
      </c>
      <c r="H5728">
        <v>0.657632858216046</v>
      </c>
    </row>
    <row r="5729" spans="1:8" x14ac:dyDescent="0.2">
      <c r="A5729">
        <f t="shared" si="618"/>
        <v>4860</v>
      </c>
      <c r="B5729">
        <f t="shared" si="619"/>
        <v>113</v>
      </c>
      <c r="C5729" s="10" t="str">
        <f>IF(B5729=B5728," ",(LOOKUP(B5729,'Co List'!$A$3:$A$362,'Co List'!$B$3:$B$362)))</f>
        <v xml:space="preserve"> </v>
      </c>
      <c r="D5729" s="6" t="s">
        <v>377</v>
      </c>
      <c r="E5729">
        <v>0</v>
      </c>
      <c r="F5729">
        <v>35259.472015387939</v>
      </c>
      <c r="G5729">
        <v>34353.759547664398</v>
      </c>
      <c r="H5729">
        <v>34557.802807432992</v>
      </c>
    </row>
    <row r="5730" spans="1:8" ht="15" x14ac:dyDescent="0.25">
      <c r="A5730">
        <f t="shared" si="618"/>
        <v>4861</v>
      </c>
      <c r="B5730">
        <f t="shared" si="619"/>
        <v>113</v>
      </c>
      <c r="C5730" s="10" t="str">
        <f>IF(B5730=B5729," ",(LOOKUP(B5730,'Co List'!$A$3:$A$362,'Co List'!$B$3:$B$362)))</f>
        <v xml:space="preserve"> </v>
      </c>
      <c r="D5730" s="8" t="s">
        <v>378</v>
      </c>
      <c r="E5730">
        <v>0</v>
      </c>
      <c r="F5730">
        <v>34883.247899999995</v>
      </c>
      <c r="G5730">
        <v>34072.576200000003</v>
      </c>
      <c r="H5730">
        <v>34277.603100000008</v>
      </c>
    </row>
    <row r="5731" spans="1:8" ht="15" x14ac:dyDescent="0.25">
      <c r="A5731">
        <f t="shared" si="618"/>
        <v>4862</v>
      </c>
      <c r="B5731">
        <f t="shared" si="619"/>
        <v>113</v>
      </c>
      <c r="C5731" s="10" t="str">
        <f>IF(B5731=B5730," ",(LOOKUP(B5731,'Co List'!$A$3:$A$362,'Co List'!$B$3:$B$362)))</f>
        <v xml:space="preserve"> </v>
      </c>
      <c r="D5731" s="8" t="s">
        <v>379</v>
      </c>
      <c r="E5731">
        <v>0</v>
      </c>
      <c r="F5731">
        <v>376.22411538794069</v>
      </c>
      <c r="G5731">
        <v>281.18334766439023</v>
      </c>
      <c r="H5731">
        <v>280.19970743299569</v>
      </c>
    </row>
    <row r="5732" spans="1:8" ht="15" x14ac:dyDescent="0.25">
      <c r="A5732">
        <f t="shared" si="618"/>
        <v>4863</v>
      </c>
      <c r="B5732">
        <f t="shared" si="619"/>
        <v>113</v>
      </c>
      <c r="C5732" s="10" t="str">
        <f>IF(B5732=B5731," ",(LOOKUP(B5732,'Co List'!$A$3:$A$362,'Co List'!$B$3:$B$362)))</f>
        <v xml:space="preserve"> </v>
      </c>
      <c r="D5732" s="8" t="s">
        <v>380</v>
      </c>
      <c r="E5732">
        <v>0</v>
      </c>
      <c r="F5732">
        <v>3.3537617127876729E-12</v>
      </c>
      <c r="G5732">
        <v>4.8885340220294893E-12</v>
      </c>
      <c r="H5732">
        <v>-1.0970779840135947E-11</v>
      </c>
    </row>
    <row r="5733" spans="1:8" ht="15" x14ac:dyDescent="0.25">
      <c r="A5733">
        <f t="shared" si="618"/>
        <v>4864</v>
      </c>
      <c r="B5733">
        <f t="shared" si="619"/>
        <v>113</v>
      </c>
      <c r="C5733" s="10" t="str">
        <f>IF(B5733=B5732," ",(LOOKUP(B5733,'Co List'!$A$3:$A$362,'Co List'!$B$3:$B$362)))</f>
        <v xml:space="preserve"> </v>
      </c>
      <c r="D5733" s="8" t="s">
        <v>381</v>
      </c>
      <c r="E5733">
        <v>0</v>
      </c>
      <c r="F5733">
        <v>0</v>
      </c>
      <c r="G5733">
        <v>0</v>
      </c>
      <c r="H5733">
        <v>0</v>
      </c>
    </row>
    <row r="5734" spans="1:8" ht="15" x14ac:dyDescent="0.25">
      <c r="A5734">
        <f t="shared" si="618"/>
        <v>4865</v>
      </c>
      <c r="B5734">
        <f t="shared" si="619"/>
        <v>113</v>
      </c>
      <c r="C5734" s="10" t="str">
        <f>IF(B5734=B5733," ",(LOOKUP(B5734,'Co List'!$A$3:$A$362,'Co List'!$B$3:$B$362)))</f>
        <v xml:space="preserve"> </v>
      </c>
      <c r="D5734" s="8" t="s">
        <v>382</v>
      </c>
      <c r="E5734">
        <v>0</v>
      </c>
      <c r="F5734">
        <v>0</v>
      </c>
      <c r="G5734">
        <v>0</v>
      </c>
      <c r="H5734">
        <v>0</v>
      </c>
    </row>
    <row r="5735" spans="1:8" ht="15" x14ac:dyDescent="0.25">
      <c r="A5735">
        <f t="shared" si="618"/>
        <v>4866</v>
      </c>
      <c r="B5735">
        <f t="shared" si="619"/>
        <v>113</v>
      </c>
      <c r="C5735" s="10" t="str">
        <f>IF(B5735=B5734," ",(LOOKUP(B5735,'Co List'!$A$3:$A$362,'Co List'!$B$3:$B$362)))</f>
        <v xml:space="preserve"> </v>
      </c>
      <c r="D5735" s="8" t="s">
        <v>383</v>
      </c>
      <c r="E5735">
        <v>0</v>
      </c>
      <c r="F5735">
        <v>0</v>
      </c>
      <c r="G5735">
        <v>0</v>
      </c>
      <c r="H5735">
        <v>0</v>
      </c>
    </row>
    <row r="5736" spans="1:8" x14ac:dyDescent="0.2">
      <c r="A5736">
        <f t="shared" si="618"/>
        <v>4867</v>
      </c>
      <c r="B5736">
        <f t="shared" si="619"/>
        <v>113</v>
      </c>
      <c r="C5736" s="10" t="str">
        <f>IF(B5736=B5735," ",(LOOKUP(B5736,'Co List'!$A$3:$A$362,'Co List'!$B$3:$B$362)))</f>
        <v xml:space="preserve"> </v>
      </c>
      <c r="D5736" s="6" t="s">
        <v>384</v>
      </c>
      <c r="E5736">
        <v>0</v>
      </c>
      <c r="F5736">
        <v>0</v>
      </c>
      <c r="G5736">
        <v>0</v>
      </c>
      <c r="H5736">
        <v>0</v>
      </c>
    </row>
    <row r="5737" spans="1:8" x14ac:dyDescent="0.2">
      <c r="A5737">
        <f t="shared" si="618"/>
        <v>4868</v>
      </c>
      <c r="B5737">
        <f t="shared" si="619"/>
        <v>113</v>
      </c>
      <c r="C5737" s="10" t="str">
        <f>IF(B5737=B5736," ",(LOOKUP(B5737,'Co List'!$A$3:$A$362,'Co List'!$B$3:$B$362)))</f>
        <v xml:space="preserve"> </v>
      </c>
      <c r="D5737" s="6" t="s">
        <v>385</v>
      </c>
      <c r="E5737">
        <v>0</v>
      </c>
      <c r="F5737">
        <v>0</v>
      </c>
      <c r="G5737">
        <v>0</v>
      </c>
      <c r="H5737">
        <v>0</v>
      </c>
    </row>
    <row r="5738" spans="1:8" x14ac:dyDescent="0.2">
      <c r="A5738">
        <f t="shared" si="618"/>
        <v>4869</v>
      </c>
      <c r="B5738">
        <f t="shared" si="619"/>
        <v>113</v>
      </c>
      <c r="C5738" s="10" t="str">
        <f>IF(B5738=B5737," ",(LOOKUP(B5738,'Co List'!$A$3:$A$362,'Co List'!$B$3:$B$362)))</f>
        <v xml:space="preserve"> </v>
      </c>
      <c r="D5738" s="6" t="s">
        <v>386</v>
      </c>
      <c r="E5738">
        <v>0</v>
      </c>
      <c r="F5738">
        <v>0</v>
      </c>
      <c r="G5738">
        <v>0</v>
      </c>
      <c r="H5738">
        <v>0</v>
      </c>
    </row>
    <row r="5739" spans="1:8" x14ac:dyDescent="0.2">
      <c r="A5739">
        <f t="shared" si="618"/>
        <v>4870</v>
      </c>
      <c r="B5739">
        <f t="shared" si="619"/>
        <v>113</v>
      </c>
      <c r="C5739" s="10" t="str">
        <f>IF(B5739=B5738," ",(LOOKUP(B5739,'Co List'!$A$3:$A$362,'Co List'!$B$3:$B$362)))</f>
        <v xml:space="preserve"> </v>
      </c>
      <c r="D5739" s="6" t="s">
        <v>387</v>
      </c>
      <c r="E5739">
        <v>0</v>
      </c>
      <c r="F5739">
        <v>0</v>
      </c>
      <c r="G5739">
        <v>0</v>
      </c>
      <c r="H5739">
        <v>0</v>
      </c>
    </row>
    <row r="5740" spans="1:8" x14ac:dyDescent="0.2">
      <c r="A5740">
        <f t="shared" si="618"/>
        <v>4871</v>
      </c>
      <c r="B5740">
        <f t="shared" si="619"/>
        <v>113</v>
      </c>
      <c r="C5740" s="10" t="str">
        <f>IF(B5740=B5739," ",(LOOKUP(B5740,'Co List'!$A$3:$A$362,'Co List'!$B$3:$B$362)))</f>
        <v xml:space="preserve"> </v>
      </c>
      <c r="D5740" s="6" t="s">
        <v>388</v>
      </c>
      <c r="E5740">
        <v>0</v>
      </c>
      <c r="F5740">
        <v>0</v>
      </c>
      <c r="G5740">
        <v>0</v>
      </c>
      <c r="H5740">
        <v>0</v>
      </c>
    </row>
    <row r="5741" spans="1:8" x14ac:dyDescent="0.2">
      <c r="A5741">
        <f t="shared" si="618"/>
        <v>4872</v>
      </c>
      <c r="B5741">
        <f t="shared" si="619"/>
        <v>113</v>
      </c>
      <c r="C5741" s="10" t="str">
        <f>IF(B5741=B5740," ",(LOOKUP(B5741,'Co List'!$A$3:$A$362,'Co List'!$B$3:$B$362)))</f>
        <v xml:space="preserve"> </v>
      </c>
      <c r="D5741" s="6" t="s">
        <v>389</v>
      </c>
      <c r="E5741">
        <v>0</v>
      </c>
      <c r="F5741">
        <v>0</v>
      </c>
      <c r="G5741">
        <v>0</v>
      </c>
      <c r="H5741">
        <v>0</v>
      </c>
    </row>
    <row r="5742" spans="1:8" x14ac:dyDescent="0.2">
      <c r="A5742">
        <f t="shared" si="618"/>
        <v>4873</v>
      </c>
      <c r="B5742">
        <f t="shared" si="619"/>
        <v>113</v>
      </c>
      <c r="C5742" s="10" t="str">
        <f>IF(B5742=B5741," ",(LOOKUP(B5742,'Co List'!$A$3:$A$362,'Co List'!$B$3:$B$362)))</f>
        <v xml:space="preserve"> </v>
      </c>
      <c r="D5742" s="6" t="s">
        <v>390</v>
      </c>
      <c r="E5742">
        <v>0</v>
      </c>
      <c r="F5742">
        <v>0</v>
      </c>
      <c r="G5742">
        <v>0</v>
      </c>
      <c r="H5742">
        <v>0</v>
      </c>
    </row>
    <row r="5743" spans="1:8" x14ac:dyDescent="0.2">
      <c r="A5743">
        <f t="shared" si="618"/>
        <v>4874</v>
      </c>
      <c r="B5743">
        <f t="shared" si="619"/>
        <v>113</v>
      </c>
      <c r="C5743" s="10" t="str">
        <f>IF(B5743=B5742," ",(LOOKUP(B5743,'Co List'!$A$3:$A$362,'Co List'!$B$3:$B$362)))</f>
        <v xml:space="preserve"> </v>
      </c>
      <c r="D5743" s="6" t="s">
        <v>391</v>
      </c>
      <c r="E5743">
        <v>0</v>
      </c>
      <c r="F5743">
        <v>0</v>
      </c>
      <c r="G5743">
        <v>0</v>
      </c>
      <c r="H5743">
        <v>0</v>
      </c>
    </row>
    <row r="5744" spans="1:8" x14ac:dyDescent="0.2">
      <c r="A5744">
        <f t="shared" si="618"/>
        <v>4875</v>
      </c>
      <c r="B5744">
        <f t="shared" si="619"/>
        <v>113</v>
      </c>
      <c r="C5744" s="10" t="str">
        <f>IF(B5744=B5743," ",(LOOKUP(B5744,'Co List'!$A$3:$A$362,'Co List'!$B$3:$B$362)))</f>
        <v xml:space="preserve"> </v>
      </c>
      <c r="D5744" s="6" t="s">
        <v>392</v>
      </c>
      <c r="E5744">
        <v>0</v>
      </c>
      <c r="F5744">
        <v>0</v>
      </c>
      <c r="G5744">
        <v>0</v>
      </c>
      <c r="H5744">
        <v>0</v>
      </c>
    </row>
    <row r="5745" spans="1:8" x14ac:dyDescent="0.2">
      <c r="A5745">
        <f t="shared" si="618"/>
        <v>4876</v>
      </c>
      <c r="B5745">
        <f t="shared" si="619"/>
        <v>113</v>
      </c>
      <c r="C5745" s="10" t="str">
        <f>IF(B5745=B5744," ",(LOOKUP(B5745,'Co List'!$A$3:$A$362,'Co List'!$B$3:$B$362)))</f>
        <v xml:space="preserve"> </v>
      </c>
      <c r="D5745" s="6" t="s">
        <v>393</v>
      </c>
      <c r="E5745">
        <v>0</v>
      </c>
      <c r="F5745">
        <v>0</v>
      </c>
      <c r="G5745">
        <v>0</v>
      </c>
      <c r="H5745">
        <v>0</v>
      </c>
    </row>
    <row r="5746" spans="1:8" ht="15" x14ac:dyDescent="0.25">
      <c r="A5746">
        <f t="shared" si="618"/>
        <v>4877</v>
      </c>
      <c r="B5746">
        <f t="shared" si="619"/>
        <v>113</v>
      </c>
      <c r="C5746" s="10" t="str">
        <f>IF(B5746=B5745," ",(LOOKUP(B5746,'Co List'!$A$3:$A$362,'Co List'!$B$3:$B$362)))</f>
        <v xml:space="preserve"> </v>
      </c>
      <c r="D5746" s="8" t="s">
        <v>394</v>
      </c>
      <c r="E5746">
        <v>0</v>
      </c>
      <c r="F5746">
        <v>0</v>
      </c>
      <c r="G5746">
        <v>0</v>
      </c>
      <c r="H5746">
        <v>0</v>
      </c>
    </row>
    <row r="5747" spans="1:8" ht="15" x14ac:dyDescent="0.25">
      <c r="A5747">
        <f t="shared" si="618"/>
        <v>4878</v>
      </c>
      <c r="B5747">
        <f t="shared" si="619"/>
        <v>113</v>
      </c>
      <c r="C5747" s="10" t="str">
        <f>IF(B5747=B5746," ",(LOOKUP(B5747,'Co List'!$A$3:$A$362,'Co List'!$B$3:$B$362)))</f>
        <v xml:space="preserve"> </v>
      </c>
      <c r="D5747" s="8" t="s">
        <v>395</v>
      </c>
      <c r="E5747">
        <v>0</v>
      </c>
      <c r="F5747">
        <v>0</v>
      </c>
      <c r="G5747">
        <v>0</v>
      </c>
      <c r="H5747">
        <v>0</v>
      </c>
    </row>
    <row r="5748" spans="1:8" ht="15" x14ac:dyDescent="0.25">
      <c r="A5748">
        <f t="shared" si="618"/>
        <v>4879</v>
      </c>
      <c r="B5748">
        <f t="shared" si="619"/>
        <v>113</v>
      </c>
      <c r="C5748" s="10" t="str">
        <f>IF(B5748=B5747," ",(LOOKUP(B5748,'Co List'!$A$3:$A$362,'Co List'!$B$3:$B$362)))</f>
        <v xml:space="preserve"> </v>
      </c>
      <c r="D5748" s="8" t="s">
        <v>396</v>
      </c>
      <c r="E5748">
        <v>0</v>
      </c>
      <c r="F5748">
        <v>44649.24</v>
      </c>
      <c r="G5748">
        <v>44046.44</v>
      </c>
      <c r="H5748">
        <v>44291.144999999997</v>
      </c>
    </row>
    <row r="5749" spans="1:8" x14ac:dyDescent="0.2">
      <c r="A5749">
        <f t="shared" si="618"/>
        <v>4880</v>
      </c>
      <c r="B5749">
        <f t="shared" si="619"/>
        <v>113</v>
      </c>
      <c r="C5749" s="10" t="str">
        <f>IF(B5749=B5748," ",(LOOKUP(B5749,'Co List'!$A$3:$A$362,'Co List'!$B$3:$B$362)))</f>
        <v xml:space="preserve"> </v>
      </c>
      <c r="D5749" s="6" t="s">
        <v>397</v>
      </c>
      <c r="E5749">
        <v>0</v>
      </c>
      <c r="F5749">
        <v>44156.01</v>
      </c>
      <c r="G5749">
        <v>43682.79</v>
      </c>
      <c r="H5749">
        <v>43945.644999999997</v>
      </c>
    </row>
    <row r="5750" spans="1:8" x14ac:dyDescent="0.2">
      <c r="A5750">
        <f t="shared" si="618"/>
        <v>4881</v>
      </c>
      <c r="B5750">
        <f t="shared" si="619"/>
        <v>113</v>
      </c>
      <c r="C5750" s="10" t="str">
        <f>IF(B5750=B5749," ",(LOOKUP(B5750,'Co List'!$A$3:$A$362,'Co List'!$B$3:$B$362)))</f>
        <v xml:space="preserve"> </v>
      </c>
      <c r="D5750" s="6" t="s">
        <v>398</v>
      </c>
      <c r="E5750">
        <v>0</v>
      </c>
      <c r="F5750">
        <v>493.23</v>
      </c>
      <c r="G5750">
        <v>363.65</v>
      </c>
      <c r="H5750">
        <v>345.5</v>
      </c>
    </row>
    <row r="5751" spans="1:8" x14ac:dyDescent="0.2">
      <c r="A5751">
        <f t="shared" si="618"/>
        <v>4882</v>
      </c>
      <c r="B5751">
        <f t="shared" si="619"/>
        <v>113</v>
      </c>
      <c r="C5751" s="10" t="str">
        <f>IF(B5751=B5750," ",(LOOKUP(B5751,'Co List'!$A$3:$A$362,'Co List'!$B$3:$B$362)))</f>
        <v xml:space="preserve"> </v>
      </c>
      <c r="D5751" s="6" t="s">
        <v>399</v>
      </c>
      <c r="E5751">
        <v>0</v>
      </c>
      <c r="F5751">
        <v>0</v>
      </c>
      <c r="G5751">
        <v>0</v>
      </c>
      <c r="H5751">
        <v>0</v>
      </c>
    </row>
    <row r="5752" spans="1:8" x14ac:dyDescent="0.2">
      <c r="A5752">
        <f t="shared" si="618"/>
        <v>4883</v>
      </c>
      <c r="B5752">
        <f t="shared" si="619"/>
        <v>113</v>
      </c>
      <c r="C5752" s="10" t="str">
        <f>IF(B5752=B5751," ",(LOOKUP(B5752,'Co List'!$A$3:$A$362,'Co List'!$B$3:$B$362)))</f>
        <v xml:space="preserve"> </v>
      </c>
      <c r="D5752" s="6" t="s">
        <v>400</v>
      </c>
      <c r="E5752">
        <v>0</v>
      </c>
      <c r="F5752">
        <v>0</v>
      </c>
      <c r="G5752">
        <v>0</v>
      </c>
      <c r="H5752">
        <v>0</v>
      </c>
    </row>
    <row r="5753" spans="1:8" x14ac:dyDescent="0.2">
      <c r="A5753">
        <f t="shared" si="618"/>
        <v>4884</v>
      </c>
      <c r="B5753">
        <f t="shared" si="619"/>
        <v>113</v>
      </c>
      <c r="C5753" s="10" t="str">
        <f>IF(B5753=B5752," ",(LOOKUP(B5753,'Co List'!$A$3:$A$362,'Co List'!$B$3:$B$362)))</f>
        <v xml:space="preserve"> </v>
      </c>
      <c r="D5753" s="6" t="s">
        <v>401</v>
      </c>
      <c r="E5753">
        <v>0</v>
      </c>
      <c r="F5753">
        <v>23.44684131</v>
      </c>
      <c r="G5753">
        <v>26.777550269999999</v>
      </c>
      <c r="H5753">
        <v>31.728755689999996</v>
      </c>
    </row>
    <row r="5754" spans="1:8" x14ac:dyDescent="0.2">
      <c r="A5754">
        <f t="shared" si="618"/>
        <v>4885</v>
      </c>
      <c r="B5754">
        <f t="shared" si="619"/>
        <v>113</v>
      </c>
      <c r="C5754" s="10" t="str">
        <f>IF(B5754=B5753," ",(LOOKUP(B5754,'Co List'!$A$3:$A$362,'Co List'!$B$3:$B$362)))</f>
        <v xml:space="preserve"> </v>
      </c>
      <c r="D5754" s="6" t="s">
        <v>402</v>
      </c>
      <c r="E5754">
        <v>0</v>
      </c>
      <c r="F5754">
        <v>1.9965950399999999</v>
      </c>
      <c r="G5754">
        <v>1.7287920999999999</v>
      </c>
      <c r="H5754">
        <v>1.8750285</v>
      </c>
    </row>
    <row r="5755" spans="1:8" x14ac:dyDescent="0.2">
      <c r="A5755">
        <f t="shared" si="618"/>
        <v>4886</v>
      </c>
      <c r="B5755">
        <f t="shared" si="619"/>
        <v>113</v>
      </c>
      <c r="C5755" s="10" t="str">
        <f>IF(B5755=B5754," ",(LOOKUP(B5755,'Co List'!$A$3:$A$362,'Co List'!$B$3:$B$362)))</f>
        <v xml:space="preserve"> </v>
      </c>
      <c r="D5755" s="6" t="s">
        <v>403</v>
      </c>
      <c r="E5755">
        <v>0</v>
      </c>
      <c r="F5755">
        <v>0</v>
      </c>
      <c r="G5755">
        <v>0</v>
      </c>
      <c r="H5755">
        <v>2.6645352591003757E-15</v>
      </c>
    </row>
    <row r="5756" spans="1:8" x14ac:dyDescent="0.2">
      <c r="A5756">
        <f t="shared" si="618"/>
        <v>4887</v>
      </c>
      <c r="B5756">
        <f t="shared" si="619"/>
        <v>113</v>
      </c>
      <c r="C5756" s="10" t="str">
        <f>IF(B5756=B5755," ",(LOOKUP(B5756,'Co List'!$A$3:$A$362,'Co List'!$B$3:$B$362)))</f>
        <v xml:space="preserve"> </v>
      </c>
      <c r="D5756" s="6" t="s">
        <v>404</v>
      </c>
      <c r="E5756" s="11">
        <v>0</v>
      </c>
      <c r="F5756" s="11">
        <v>25.443436349999999</v>
      </c>
      <c r="G5756" s="11">
        <v>28.506342369999999</v>
      </c>
      <c r="H5756" s="11">
        <v>33.603784189999999</v>
      </c>
    </row>
    <row r="5757" spans="1:8" x14ac:dyDescent="0.2">
      <c r="A5757">
        <f t="shared" si="618"/>
        <v>4888</v>
      </c>
      <c r="B5757">
        <f t="shared" si="619"/>
        <v>113</v>
      </c>
      <c r="C5757" s="10" t="str">
        <f>IF(B5757=B5756," ",(LOOKUP(B5757,'Co List'!$A$3:$A$362,'Co List'!$B$3:$B$362)))</f>
        <v xml:space="preserve"> </v>
      </c>
      <c r="D5757" s="6" t="s">
        <v>405</v>
      </c>
      <c r="E5757">
        <v>0</v>
      </c>
      <c r="F5757">
        <v>211.76</v>
      </c>
      <c r="G5757">
        <v>257.87</v>
      </c>
      <c r="H5757">
        <v>283.04000000000002</v>
      </c>
    </row>
    <row r="5758" spans="1:8" x14ac:dyDescent="0.2">
      <c r="A5758">
        <f t="shared" si="618"/>
        <v>4889</v>
      </c>
      <c r="B5758">
        <f t="shared" si="619"/>
        <v>113</v>
      </c>
      <c r="C5758" s="10" t="str">
        <f>IF(B5758=B5757," ",(LOOKUP(B5758,'Co List'!$A$3:$A$362,'Co List'!$B$3:$B$362)))</f>
        <v xml:space="preserve"> </v>
      </c>
      <c r="D5758" s="6" t="s">
        <v>406</v>
      </c>
      <c r="E5758">
        <v>0</v>
      </c>
      <c r="F5758">
        <v>26.77</v>
      </c>
      <c r="G5758">
        <v>7.75</v>
      </c>
      <c r="H5758">
        <v>19.940000000000001</v>
      </c>
    </row>
    <row r="5759" spans="1:8" x14ac:dyDescent="0.2">
      <c r="A5759">
        <f t="shared" si="618"/>
        <v>4890</v>
      </c>
      <c r="B5759">
        <f t="shared" si="619"/>
        <v>113</v>
      </c>
      <c r="C5759" s="10" t="str">
        <f>IF(B5759=B5758," ",(LOOKUP(B5759,'Co List'!$A$3:$A$362,'Co List'!$B$3:$B$362)))</f>
        <v xml:space="preserve"> </v>
      </c>
      <c r="D5759" s="6" t="s">
        <v>407</v>
      </c>
      <c r="E5759" s="11">
        <v>0</v>
      </c>
      <c r="F5759" s="11">
        <v>5.74</v>
      </c>
      <c r="G5759" s="11">
        <v>8.34</v>
      </c>
      <c r="H5759" s="11">
        <v>-1.79</v>
      </c>
    </row>
    <row r="5760" spans="1:8" x14ac:dyDescent="0.2">
      <c r="A5760">
        <f t="shared" si="618"/>
        <v>4891</v>
      </c>
      <c r="B5760">
        <f t="shared" si="619"/>
        <v>113</v>
      </c>
      <c r="C5760" s="10" t="str">
        <f>IF(B5760=B5759," ",(LOOKUP(B5760,'Co List'!$A$3:$A$362,'Co List'!$B$3:$B$362)))</f>
        <v xml:space="preserve"> </v>
      </c>
      <c r="D5760" s="6" t="s">
        <v>408</v>
      </c>
      <c r="E5760">
        <v>0</v>
      </c>
      <c r="F5760">
        <v>8.74</v>
      </c>
      <c r="G5760">
        <v>8.74</v>
      </c>
      <c r="H5760">
        <v>8.74</v>
      </c>
    </row>
    <row r="5761" spans="1:16" x14ac:dyDescent="0.2">
      <c r="A5761">
        <f t="shared" si="618"/>
        <v>4892</v>
      </c>
      <c r="B5761">
        <f t="shared" si="619"/>
        <v>113</v>
      </c>
      <c r="C5761" s="10" t="str">
        <f>IF(B5761=B5760," ",(LOOKUP(B5761,'Co List'!$A$3:$A$362,'Co List'!$B$3:$B$362)))</f>
        <v xml:space="preserve"> </v>
      </c>
      <c r="D5761" s="6" t="s">
        <v>409</v>
      </c>
      <c r="E5761">
        <v>0</v>
      </c>
      <c r="F5761">
        <v>23.89</v>
      </c>
      <c r="G5761">
        <v>27.24</v>
      </c>
      <c r="H5761">
        <v>32.17</v>
      </c>
    </row>
    <row r="5762" spans="1:16" x14ac:dyDescent="0.2">
      <c r="A5762">
        <f t="shared" si="618"/>
        <v>4893</v>
      </c>
      <c r="B5762">
        <f t="shared" si="619"/>
        <v>113</v>
      </c>
      <c r="C5762" s="10" t="str">
        <f>IF(B5762=B5761," ",(LOOKUP(B5762,'Co List'!$A$3:$A$362,'Co List'!$B$3:$B$362)))</f>
        <v xml:space="preserve"> </v>
      </c>
      <c r="D5762" s="6" t="s">
        <v>410</v>
      </c>
      <c r="E5762">
        <v>0</v>
      </c>
      <c r="F5762">
        <v>25.443436349999999</v>
      </c>
      <c r="G5762">
        <v>28.506342369999999</v>
      </c>
      <c r="H5762">
        <v>33.603784189999999</v>
      </c>
    </row>
    <row r="5763" spans="1:16" x14ac:dyDescent="0.2">
      <c r="A5763">
        <f t="shared" si="618"/>
        <v>4894</v>
      </c>
      <c r="B5763">
        <f t="shared" si="619"/>
        <v>113</v>
      </c>
      <c r="C5763" s="10" t="str">
        <f>IF(B5763=B5762," ",(LOOKUP(B5763,'Co List'!$A$3:$A$362,'Co List'!$B$3:$B$362)))</f>
        <v xml:space="preserve"> </v>
      </c>
      <c r="D5763" s="6" t="s">
        <v>411</v>
      </c>
      <c r="E5763">
        <v>0</v>
      </c>
      <c r="F5763">
        <v>25.443436349999999</v>
      </c>
      <c r="G5763">
        <v>28.506342369999999</v>
      </c>
      <c r="H5763">
        <v>33.603784189999999</v>
      </c>
    </row>
    <row r="5764" spans="1:16" x14ac:dyDescent="0.2">
      <c r="A5764">
        <f t="shared" si="618"/>
        <v>4895</v>
      </c>
      <c r="B5764">
        <f t="shared" si="619"/>
        <v>113</v>
      </c>
      <c r="C5764" s="10" t="str">
        <f>IF(B5764=B5763," ",(LOOKUP(B5764,'Co List'!$A$3:$A$362,'Co List'!$B$3:$B$362)))</f>
        <v xml:space="preserve"> </v>
      </c>
      <c r="D5764" s="6" t="s">
        <v>412</v>
      </c>
      <c r="E5764">
        <v>0</v>
      </c>
      <c r="F5764">
        <v>1.5534363499999984</v>
      </c>
      <c r="G5764">
        <v>1.2663423700000003</v>
      </c>
      <c r="H5764">
        <v>1.4337841899999972</v>
      </c>
    </row>
    <row r="5765" spans="1:16" ht="13.5" thickBot="1" x14ac:dyDescent="0.25">
      <c r="A5765">
        <f t="shared" ref="A5765:A5828" si="624">IF(A5764&gt;0,A5764+1,(IF($C$1=C5765,1,0)))</f>
        <v>4896</v>
      </c>
      <c r="B5765">
        <f t="shared" ref="B5765:B5828" si="625">IF(D5765=$D$3,B5764+1,B5764)</f>
        <v>113</v>
      </c>
      <c r="C5765" s="10" t="str">
        <f>IF(B5765=B5764," ",(LOOKUP(B5765,'Co List'!$A$3:$A$362,'Co List'!$B$3:$B$362)))</f>
        <v xml:space="preserve"> </v>
      </c>
      <c r="D5765" s="9" t="s">
        <v>413</v>
      </c>
      <c r="E5765">
        <v>0</v>
      </c>
      <c r="F5765">
        <v>3</v>
      </c>
      <c r="G5765">
        <v>12</v>
      </c>
      <c r="H5765">
        <v>12</v>
      </c>
    </row>
    <row r="5766" spans="1:16" ht="15" x14ac:dyDescent="0.25">
      <c r="A5766">
        <f t="shared" si="624"/>
        <v>4897</v>
      </c>
      <c r="B5766">
        <f>IF(D5766=$D$3,B5765+1,B5765)</f>
        <v>114</v>
      </c>
      <c r="C5766" s="10" t="str">
        <f>IF(B5766=B5765," ",(LOOKUP(B5766,'Co List'!$A$3:$A$362,'Co List'!$B$3:$B$362)))</f>
        <v>EVEREST INDUSTRIES LTD.</v>
      </c>
      <c r="D5766" s="4" t="s">
        <v>362</v>
      </c>
      <c r="E5766">
        <v>60.516636922288868</v>
      </c>
      <c r="F5766">
        <v>69.309611451063688</v>
      </c>
      <c r="G5766">
        <v>68.791630387620359</v>
      </c>
      <c r="H5766">
        <v>68.496506884299592</v>
      </c>
      <c r="J5766">
        <f t="shared" ref="J5766" si="626">COUNTIF(E5808:H5808,0)</f>
        <v>0</v>
      </c>
      <c r="K5766">
        <f>SUM(E5766:H5766)/(4-J5766)</f>
        <v>66.778596411318119</v>
      </c>
      <c r="L5766">
        <f>SUM(E5776:H5776)/(4-J5766)</f>
        <v>38076.687077208968</v>
      </c>
      <c r="M5766">
        <f>E5776</f>
        <v>33947.234917775408</v>
      </c>
      <c r="N5766">
        <f t="shared" ref="N5766" si="627">F5776</f>
        <v>37091.278957457791</v>
      </c>
      <c r="O5766">
        <f t="shared" ref="O5766" si="628">G5776</f>
        <v>39963.364905839509</v>
      </c>
      <c r="P5766">
        <f t="shared" ref="P5766" si="629">H5776</f>
        <v>41304.869527763156</v>
      </c>
    </row>
    <row r="5767" spans="1:16" x14ac:dyDescent="0.2">
      <c r="A5767">
        <f t="shared" si="624"/>
        <v>4898</v>
      </c>
      <c r="B5767">
        <f t="shared" si="625"/>
        <v>114</v>
      </c>
      <c r="C5767" s="10" t="str">
        <f>IF(B5767=B5766," ",(LOOKUP(B5767,'Co List'!$A$3:$A$362,'Co List'!$B$3:$B$362)))</f>
        <v xml:space="preserve"> </v>
      </c>
      <c r="D5767" s="6" t="s">
        <v>364</v>
      </c>
      <c r="E5767">
        <v>3.3830802681896803</v>
      </c>
      <c r="F5767">
        <v>3.9476930637808474</v>
      </c>
      <c r="G5767">
        <v>4.1025001820291287</v>
      </c>
      <c r="H5767">
        <v>4.4122407064221081</v>
      </c>
    </row>
    <row r="5768" spans="1:16" x14ac:dyDescent="0.2">
      <c r="A5768">
        <f t="shared" si="624"/>
        <v>4899</v>
      </c>
      <c r="B5768">
        <f t="shared" si="625"/>
        <v>114</v>
      </c>
      <c r="C5768" s="10" t="str">
        <f>IF(B5768=B5767," ",(LOOKUP(B5768,'Co List'!$A$3:$A$362,'Co List'!$B$3:$B$362)))</f>
        <v xml:space="preserve"> </v>
      </c>
      <c r="D5768" s="6" t="s">
        <v>365</v>
      </c>
      <c r="E5768">
        <v>0.80604334351138274</v>
      </c>
      <c r="F5768">
        <v>0.7875669607737954</v>
      </c>
      <c r="G5768">
        <v>0.77943099654150261</v>
      </c>
      <c r="H5768">
        <v>0.77931224717745051</v>
      </c>
    </row>
    <row r="5769" spans="1:16" x14ac:dyDescent="0.2">
      <c r="A5769">
        <f t="shared" si="624"/>
        <v>4900</v>
      </c>
      <c r="B5769">
        <f t="shared" si="625"/>
        <v>114</v>
      </c>
      <c r="C5769" s="10" t="str">
        <f>IF(B5769=B5768," ",(LOOKUP(B5769,'Co List'!$A$3:$A$362,'Co List'!$B$3:$B$362)))</f>
        <v xml:space="preserve"> </v>
      </c>
      <c r="D5769" s="7" t="s">
        <v>366</v>
      </c>
      <c r="E5769">
        <v>5.2024021758042407</v>
      </c>
      <c r="F5769">
        <v>5.1295521937044892</v>
      </c>
      <c r="G5769">
        <v>4.5061638709423706</v>
      </c>
      <c r="H5769">
        <v>4.0729363619815171</v>
      </c>
    </row>
    <row r="5770" spans="1:16" x14ac:dyDescent="0.2">
      <c r="A5770">
        <f t="shared" si="624"/>
        <v>4901</v>
      </c>
      <c r="B5770">
        <f t="shared" si="625"/>
        <v>114</v>
      </c>
      <c r="C5770" s="10" t="str">
        <f>IF(B5770=B5769," ",(LOOKUP(B5770,'Co List'!$A$3:$A$362,'Co List'!$B$3:$B$362)))</f>
        <v xml:space="preserve"> </v>
      </c>
      <c r="D5770" s="6" t="s">
        <v>367</v>
      </c>
      <c r="E5770">
        <v>113119.74314486973</v>
      </c>
      <c r="F5770">
        <v>91133.363531837313</v>
      </c>
      <c r="G5770">
        <v>75745.574120241668</v>
      </c>
      <c r="H5770">
        <v>78690.930706350089</v>
      </c>
    </row>
    <row r="5771" spans="1:16" x14ac:dyDescent="0.2">
      <c r="A5771">
        <f t="shared" si="624"/>
        <v>4902</v>
      </c>
      <c r="B5771">
        <f t="shared" si="625"/>
        <v>114</v>
      </c>
      <c r="C5771" s="10" t="str">
        <f>IF(B5771=B5770," ",(LOOKUP(B5771,'Co List'!$A$3:$A$362,'Co List'!$B$3:$B$362)))</f>
        <v xml:space="preserve"> </v>
      </c>
      <c r="D5771" s="6" t="s">
        <v>368</v>
      </c>
      <c r="E5771">
        <v>0.22921833165277114</v>
      </c>
      <c r="F5771">
        <v>0.2459633883120543</v>
      </c>
      <c r="G5771">
        <v>0.2644828915012542</v>
      </c>
      <c r="H5771">
        <v>0.27210058977446083</v>
      </c>
    </row>
    <row r="5772" spans="1:16" x14ac:dyDescent="0.2">
      <c r="A5772">
        <f t="shared" si="624"/>
        <v>4903</v>
      </c>
      <c r="B5772">
        <f t="shared" si="625"/>
        <v>114</v>
      </c>
      <c r="C5772" s="10" t="str">
        <f>IF(B5772=B5771," ",(LOOKUP(B5772,'Co List'!$A$3:$A$362,'Co List'!$B$3:$B$362)))</f>
        <v xml:space="preserve"> </v>
      </c>
      <c r="D5772" s="6" t="s">
        <v>369</v>
      </c>
      <c r="E5772">
        <v>48.475274764779968</v>
      </c>
      <c r="F5772">
        <v>47.73652375477193</v>
      </c>
      <c r="G5772">
        <v>40.55135962033436</v>
      </c>
      <c r="H5772">
        <v>38.772993079661276</v>
      </c>
    </row>
    <row r="5773" spans="1:16" x14ac:dyDescent="0.2">
      <c r="A5773">
        <f t="shared" si="624"/>
        <v>4904</v>
      </c>
      <c r="B5773">
        <f t="shared" si="625"/>
        <v>114</v>
      </c>
      <c r="C5773" s="10" t="str">
        <f>IF(B5773=B5772," ",(LOOKUP(B5773,'Co List'!$A$3:$A$362,'Co List'!$B$3:$B$362)))</f>
        <v xml:space="preserve"> </v>
      </c>
      <c r="D5773" s="6" t="s">
        <v>370</v>
      </c>
      <c r="E5773">
        <v>0</v>
      </c>
      <c r="F5773">
        <v>0</v>
      </c>
      <c r="G5773">
        <v>0</v>
      </c>
      <c r="H5773">
        <v>0</v>
      </c>
    </row>
    <row r="5774" spans="1:16" x14ac:dyDescent="0.2">
      <c r="A5774">
        <f t="shared" si="624"/>
        <v>4905</v>
      </c>
      <c r="B5774">
        <f t="shared" si="625"/>
        <v>114</v>
      </c>
      <c r="C5774" s="10" t="str">
        <f>IF(B5774=B5773," ",(LOOKUP(B5774,'Co List'!$A$3:$A$362,'Co List'!$B$3:$B$362)))</f>
        <v xml:space="preserve"> </v>
      </c>
      <c r="D5774" s="6" t="s">
        <v>371</v>
      </c>
      <c r="E5774">
        <v>82.206496955186637</v>
      </c>
      <c r="F5774">
        <v>76.997993871542661</v>
      </c>
      <c r="G5774">
        <v>77.423591188105547</v>
      </c>
      <c r="H5774">
        <v>76.857920298434635</v>
      </c>
    </row>
    <row r="5775" spans="1:16" x14ac:dyDescent="0.2">
      <c r="A5775">
        <f t="shared" si="624"/>
        <v>4906</v>
      </c>
      <c r="B5775">
        <f t="shared" si="625"/>
        <v>114</v>
      </c>
      <c r="C5775" s="10" t="str">
        <f>IF(B5775=B5774," ",(LOOKUP(B5775,'Co List'!$A$3:$A$362,'Co List'!$B$3:$B$362)))</f>
        <v xml:space="preserve"> </v>
      </c>
      <c r="D5775" s="6" t="s">
        <v>372</v>
      </c>
      <c r="E5775">
        <v>17.793503044813352</v>
      </c>
      <c r="F5775">
        <v>23.002006128457328</v>
      </c>
      <c r="G5775">
        <v>22.576408811894442</v>
      </c>
      <c r="H5775">
        <v>23.142079701565358</v>
      </c>
    </row>
    <row r="5776" spans="1:16" x14ac:dyDescent="0.2">
      <c r="A5776">
        <f t="shared" si="624"/>
        <v>4907</v>
      </c>
      <c r="B5776">
        <f t="shared" si="625"/>
        <v>114</v>
      </c>
      <c r="C5776" s="10" t="str">
        <f>IF(B5776=B5775," ",(LOOKUP(B5776,'Co List'!$A$3:$A$362,'Co List'!$B$3:$B$362)))</f>
        <v xml:space="preserve"> </v>
      </c>
      <c r="D5776" s="6" t="s">
        <v>373</v>
      </c>
      <c r="E5776">
        <v>33947.234917775408</v>
      </c>
      <c r="F5776">
        <v>37091.278957457791</v>
      </c>
      <c r="G5776">
        <v>39963.364905839509</v>
      </c>
      <c r="H5776">
        <v>41304.869527763156</v>
      </c>
    </row>
    <row r="5777" spans="1:8" x14ac:dyDescent="0.2">
      <c r="A5777">
        <f t="shared" si="624"/>
        <v>4908</v>
      </c>
      <c r="B5777">
        <f t="shared" si="625"/>
        <v>114</v>
      </c>
      <c r="C5777" s="10" t="str">
        <f>IF(B5777=B5776," ",(LOOKUP(B5777,'Co List'!$A$3:$A$362,'Co List'!$B$3:$B$362)))</f>
        <v xml:space="preserve"> </v>
      </c>
      <c r="D5777" s="6" t="s">
        <v>374</v>
      </c>
      <c r="E5777">
        <v>33837.779897730237</v>
      </c>
      <c r="F5777">
        <v>36626.058891351953</v>
      </c>
      <c r="G5777">
        <v>39402.756796266476</v>
      </c>
      <c r="H5777">
        <v>40566.893439620471</v>
      </c>
    </row>
    <row r="5778" spans="1:8" x14ac:dyDescent="0.2">
      <c r="A5778">
        <f t="shared" si="624"/>
        <v>4909</v>
      </c>
      <c r="B5778">
        <f t="shared" si="625"/>
        <v>114</v>
      </c>
      <c r="C5778" s="10" t="str">
        <f>IF(B5778=B5777," ",(LOOKUP(B5778,'Co List'!$A$3:$A$362,'Co List'!$B$3:$B$362)))</f>
        <v xml:space="preserve"> </v>
      </c>
      <c r="D5778" s="6" t="s">
        <v>375</v>
      </c>
      <c r="E5778">
        <v>81.445227564557129</v>
      </c>
      <c r="F5778">
        <v>388.7452837613389</v>
      </c>
      <c r="G5778">
        <v>473.25828574177854</v>
      </c>
      <c r="H5778">
        <v>627.37107065323073</v>
      </c>
    </row>
    <row r="5779" spans="1:8" x14ac:dyDescent="0.2">
      <c r="A5779">
        <f t="shared" si="624"/>
        <v>4910</v>
      </c>
      <c r="B5779">
        <f t="shared" si="625"/>
        <v>114</v>
      </c>
      <c r="C5779" s="10" t="str">
        <f>IF(B5779=B5778," ",(LOOKUP(B5779,'Co List'!$A$3:$A$362,'Co List'!$B$3:$B$362)))</f>
        <v xml:space="preserve"> </v>
      </c>
      <c r="D5779" s="6" t="s">
        <v>376</v>
      </c>
      <c r="E5779">
        <v>28.009792480605967</v>
      </c>
      <c r="F5779">
        <v>76.474782344499033</v>
      </c>
      <c r="G5779">
        <v>87.349823831256103</v>
      </c>
      <c r="H5779">
        <v>110.60501748945619</v>
      </c>
    </row>
    <row r="5780" spans="1:8" x14ac:dyDescent="0.2">
      <c r="A5780">
        <f t="shared" si="624"/>
        <v>4911</v>
      </c>
      <c r="B5780">
        <f t="shared" si="625"/>
        <v>114</v>
      </c>
      <c r="C5780" s="10" t="str">
        <f>IF(B5780=B5779," ",(LOOKUP(B5780,'Co List'!$A$3:$A$362,'Co List'!$B$3:$B$362)))</f>
        <v xml:space="preserve"> </v>
      </c>
      <c r="D5780" s="6" t="s">
        <v>377</v>
      </c>
      <c r="E5780">
        <v>27906.832639051096</v>
      </c>
      <c r="F5780">
        <v>28559.540698540142</v>
      </c>
      <c r="G5780">
        <v>30941.072269708027</v>
      </c>
      <c r="H5780">
        <v>31746.063701020623</v>
      </c>
    </row>
    <row r="5781" spans="1:8" ht="15" x14ac:dyDescent="0.25">
      <c r="A5781">
        <f t="shared" si="624"/>
        <v>4912</v>
      </c>
      <c r="B5781">
        <f t="shared" si="625"/>
        <v>114</v>
      </c>
      <c r="C5781" s="10" t="str">
        <f>IF(B5781=B5780," ",(LOOKUP(B5781,'Co List'!$A$3:$A$362,'Co List'!$B$3:$B$362)))</f>
        <v xml:space="preserve"> </v>
      </c>
      <c r="D5781" s="8" t="s">
        <v>378</v>
      </c>
      <c r="E5781">
        <v>24794.91</v>
      </c>
      <c r="F5781">
        <v>23722.910000000003</v>
      </c>
      <c r="G5781">
        <v>26721.239999999994</v>
      </c>
      <c r="H5781">
        <v>26512.068032452436</v>
      </c>
    </row>
    <row r="5782" spans="1:8" ht="15" x14ac:dyDescent="0.25">
      <c r="A5782">
        <f t="shared" si="624"/>
        <v>4913</v>
      </c>
      <c r="B5782">
        <f t="shared" si="625"/>
        <v>114</v>
      </c>
      <c r="C5782" s="10" t="str">
        <f>IF(B5782=B5781," ",(LOOKUP(B5782,'Co List'!$A$3:$A$362,'Co List'!$B$3:$B$362)))</f>
        <v xml:space="preserve"> </v>
      </c>
      <c r="D5782" s="8" t="s">
        <v>379</v>
      </c>
      <c r="E5782">
        <v>3111.9226390510948</v>
      </c>
      <c r="F5782">
        <v>4836.6306985401461</v>
      </c>
      <c r="G5782">
        <v>4219.8322697080284</v>
      </c>
      <c r="H5782">
        <v>5233.9956685681864</v>
      </c>
    </row>
    <row r="5783" spans="1:8" ht="15" x14ac:dyDescent="0.25">
      <c r="A5783">
        <f t="shared" si="624"/>
        <v>4914</v>
      </c>
      <c r="B5783">
        <f t="shared" si="625"/>
        <v>114</v>
      </c>
      <c r="C5783" s="10" t="str">
        <f>IF(B5783=B5782," ",(LOOKUP(B5783,'Co List'!$A$3:$A$362,'Co List'!$B$3:$B$362)))</f>
        <v xml:space="preserve"> </v>
      </c>
      <c r="D5783" s="8" t="s">
        <v>380</v>
      </c>
      <c r="E5783">
        <v>0</v>
      </c>
      <c r="F5783">
        <v>-7.2759576141834259E-12</v>
      </c>
      <c r="G5783">
        <v>0</v>
      </c>
      <c r="H5783">
        <v>0</v>
      </c>
    </row>
    <row r="5784" spans="1:8" ht="15" x14ac:dyDescent="0.25">
      <c r="A5784">
        <f t="shared" si="624"/>
        <v>4915</v>
      </c>
      <c r="B5784">
        <f t="shared" si="625"/>
        <v>114</v>
      </c>
      <c r="C5784" s="10" t="str">
        <f>IF(B5784=B5783," ",(LOOKUP(B5784,'Co List'!$A$3:$A$362,'Co List'!$B$3:$B$362)))</f>
        <v xml:space="preserve"> </v>
      </c>
      <c r="D5784" s="8" t="s">
        <v>381</v>
      </c>
      <c r="E5784">
        <v>6040.4022787243093</v>
      </c>
      <c r="F5784">
        <v>8531.738258917645</v>
      </c>
      <c r="G5784">
        <v>9022.2926361314821</v>
      </c>
      <c r="H5784">
        <v>9558.8058267425313</v>
      </c>
    </row>
    <row r="5785" spans="1:8" ht="15" x14ac:dyDescent="0.25">
      <c r="A5785">
        <f t="shared" si="624"/>
        <v>4916</v>
      </c>
      <c r="B5785">
        <f t="shared" si="625"/>
        <v>114</v>
      </c>
      <c r="C5785" s="10" t="str">
        <f>IF(B5785=B5784," ",(LOOKUP(B5785,'Co List'!$A$3:$A$362,'Co List'!$B$3:$B$362)))</f>
        <v xml:space="preserve"> </v>
      </c>
      <c r="D5785" s="8" t="s">
        <v>382</v>
      </c>
      <c r="E5785">
        <v>787.7844996382828</v>
      </c>
      <c r="F5785">
        <v>5250.9930777960662</v>
      </c>
      <c r="G5785">
        <v>6542.3862370331444</v>
      </c>
      <c r="H5785">
        <v>8808.0767492606574</v>
      </c>
    </row>
    <row r="5786" spans="1:8" ht="15" x14ac:dyDescent="0.25">
      <c r="A5786">
        <f t="shared" si="624"/>
        <v>4917</v>
      </c>
      <c r="B5786">
        <f t="shared" si="625"/>
        <v>114</v>
      </c>
      <c r="C5786" s="10" t="str">
        <f>IF(B5786=B5785," ",(LOOKUP(B5786,'Co List'!$A$3:$A$362,'Co List'!$B$3:$B$362)))</f>
        <v xml:space="preserve"> </v>
      </c>
      <c r="D5786" s="8" t="s">
        <v>383</v>
      </c>
      <c r="E5786">
        <v>5252.6177790860265</v>
      </c>
      <c r="F5786">
        <v>3280.7451811215788</v>
      </c>
      <c r="G5786">
        <v>2479.9063990983377</v>
      </c>
      <c r="H5786">
        <v>750.72907748187481</v>
      </c>
    </row>
    <row r="5787" spans="1:8" x14ac:dyDescent="0.2">
      <c r="A5787">
        <f t="shared" si="624"/>
        <v>4918</v>
      </c>
      <c r="B5787">
        <f t="shared" si="625"/>
        <v>114</v>
      </c>
      <c r="C5787" s="10" t="str">
        <f>IF(B5787=B5786," ",(LOOKUP(B5787,'Co List'!$A$3:$A$362,'Co List'!$B$3:$B$362)))</f>
        <v xml:space="preserve"> </v>
      </c>
      <c r="D5787" s="6" t="s">
        <v>384</v>
      </c>
      <c r="E5787">
        <v>0</v>
      </c>
      <c r="F5787">
        <v>0</v>
      </c>
      <c r="G5787">
        <v>0</v>
      </c>
      <c r="H5787">
        <v>0</v>
      </c>
    </row>
    <row r="5788" spans="1:8" x14ac:dyDescent="0.2">
      <c r="A5788">
        <f t="shared" si="624"/>
        <v>4919</v>
      </c>
      <c r="B5788">
        <f t="shared" si="625"/>
        <v>114</v>
      </c>
      <c r="C5788" s="10" t="str">
        <f>IF(B5788=B5787," ",(LOOKUP(B5788,'Co List'!$A$3:$A$362,'Co List'!$B$3:$B$362)))</f>
        <v xml:space="preserve"> </v>
      </c>
      <c r="D5788" s="6" t="s">
        <v>385</v>
      </c>
      <c r="E5788">
        <v>1785.4741241349818</v>
      </c>
      <c r="F5788">
        <v>2161.1959494000002</v>
      </c>
      <c r="G5788">
        <v>2199.2180952613594</v>
      </c>
      <c r="H5788">
        <v>2166.4289105599996</v>
      </c>
    </row>
    <row r="5789" spans="1:8" x14ac:dyDescent="0.2">
      <c r="A5789">
        <f t="shared" si="624"/>
        <v>4920</v>
      </c>
      <c r="B5789">
        <f t="shared" si="625"/>
        <v>114</v>
      </c>
      <c r="C5789" s="10" t="str">
        <f>IF(B5789=B5788," ",(LOOKUP(B5789,'Co List'!$A$3:$A$362,'Co List'!$B$3:$B$362)))</f>
        <v xml:space="preserve"> </v>
      </c>
      <c r="D5789" s="6" t="s">
        <v>386</v>
      </c>
      <c r="E5789">
        <v>0</v>
      </c>
      <c r="F5789">
        <v>0</v>
      </c>
      <c r="G5789">
        <v>0</v>
      </c>
      <c r="H5789">
        <v>0</v>
      </c>
    </row>
    <row r="5790" spans="1:8" x14ac:dyDescent="0.2">
      <c r="A5790">
        <f t="shared" si="624"/>
        <v>4921</v>
      </c>
      <c r="B5790">
        <f t="shared" si="625"/>
        <v>114</v>
      </c>
      <c r="C5790" s="10" t="str">
        <f>IF(B5790=B5789," ",(LOOKUP(B5790,'Co List'!$A$3:$A$362,'Co List'!$B$3:$B$362)))</f>
        <v xml:space="preserve"> </v>
      </c>
      <c r="D5790" s="6" t="s">
        <v>387</v>
      </c>
      <c r="E5790">
        <v>0</v>
      </c>
      <c r="F5790">
        <v>0</v>
      </c>
      <c r="G5790">
        <v>0</v>
      </c>
      <c r="H5790">
        <v>0</v>
      </c>
    </row>
    <row r="5791" spans="1:8" x14ac:dyDescent="0.2">
      <c r="A5791">
        <f t="shared" si="624"/>
        <v>4922</v>
      </c>
      <c r="B5791">
        <f t="shared" si="625"/>
        <v>114</v>
      </c>
      <c r="C5791" s="10" t="str">
        <f>IF(B5791=B5790," ",(LOOKUP(B5791,'Co List'!$A$3:$A$362,'Co List'!$B$3:$B$362)))</f>
        <v xml:space="preserve"> </v>
      </c>
      <c r="D5791" s="6" t="s">
        <v>388</v>
      </c>
      <c r="E5791">
        <v>0</v>
      </c>
      <c r="F5791">
        <v>0</v>
      </c>
      <c r="G5791">
        <v>0</v>
      </c>
      <c r="H5791">
        <v>0</v>
      </c>
    </row>
    <row r="5792" spans="1:8" x14ac:dyDescent="0.2">
      <c r="A5792">
        <f t="shared" si="624"/>
        <v>4923</v>
      </c>
      <c r="B5792">
        <f t="shared" si="625"/>
        <v>114</v>
      </c>
      <c r="C5792" s="10" t="str">
        <f>IF(B5792=B5791," ",(LOOKUP(B5792,'Co List'!$A$3:$A$362,'Co List'!$B$3:$B$362)))</f>
        <v xml:space="preserve"> </v>
      </c>
      <c r="D5792" s="6" t="s">
        <v>389</v>
      </c>
      <c r="E5792">
        <v>1612.3215064549818</v>
      </c>
      <c r="F5792">
        <v>1007.0437704000001</v>
      </c>
      <c r="G5792">
        <v>761.22165926135938</v>
      </c>
      <c r="H5792">
        <v>230.44064656</v>
      </c>
    </row>
    <row r="5793" spans="1:8" x14ac:dyDescent="0.2">
      <c r="A5793">
        <f t="shared" si="624"/>
        <v>4924</v>
      </c>
      <c r="B5793">
        <f t="shared" si="625"/>
        <v>114</v>
      </c>
      <c r="C5793" s="10" t="str">
        <f>IF(B5793=B5792," ",(LOOKUP(B5793,'Co List'!$A$3:$A$362,'Co List'!$B$3:$B$362)))</f>
        <v xml:space="preserve"> </v>
      </c>
      <c r="D5793" s="6" t="s">
        <v>390</v>
      </c>
      <c r="E5793">
        <v>0</v>
      </c>
      <c r="F5793">
        <v>0</v>
      </c>
      <c r="G5793">
        <v>0</v>
      </c>
      <c r="H5793">
        <v>0</v>
      </c>
    </row>
    <row r="5794" spans="1:8" x14ac:dyDescent="0.2">
      <c r="A5794">
        <f t="shared" si="624"/>
        <v>4925</v>
      </c>
      <c r="B5794">
        <f t="shared" si="625"/>
        <v>114</v>
      </c>
      <c r="C5794" s="10" t="str">
        <f>IF(B5794=B5793," ",(LOOKUP(B5794,'Co List'!$A$3:$A$362,'Co List'!$B$3:$B$362)))</f>
        <v xml:space="preserve"> </v>
      </c>
      <c r="D5794" s="6" t="s">
        <v>391</v>
      </c>
      <c r="E5794">
        <v>0</v>
      </c>
      <c r="F5794">
        <v>0</v>
      </c>
      <c r="G5794">
        <v>0</v>
      </c>
      <c r="H5794">
        <v>0</v>
      </c>
    </row>
    <row r="5795" spans="1:8" x14ac:dyDescent="0.2">
      <c r="A5795">
        <f t="shared" si="624"/>
        <v>4926</v>
      </c>
      <c r="B5795">
        <f t="shared" si="625"/>
        <v>114</v>
      </c>
      <c r="C5795" s="10" t="str">
        <f>IF(B5795=B5794," ",(LOOKUP(B5795,'Co List'!$A$3:$A$362,'Co List'!$B$3:$B$362)))</f>
        <v xml:space="preserve"> </v>
      </c>
      <c r="D5795" s="6" t="s">
        <v>392</v>
      </c>
      <c r="E5795">
        <v>0</v>
      </c>
      <c r="F5795">
        <v>0</v>
      </c>
      <c r="G5795">
        <v>0</v>
      </c>
      <c r="H5795">
        <v>0</v>
      </c>
    </row>
    <row r="5796" spans="1:8" x14ac:dyDescent="0.2">
      <c r="A5796">
        <f t="shared" si="624"/>
        <v>4927</v>
      </c>
      <c r="B5796">
        <f t="shared" si="625"/>
        <v>114</v>
      </c>
      <c r="C5796" s="10" t="str">
        <f>IF(B5796=B5795," ",(LOOKUP(B5796,'Co List'!$A$3:$A$362,'Co List'!$B$3:$B$362)))</f>
        <v xml:space="preserve"> </v>
      </c>
      <c r="D5796" s="6" t="s">
        <v>393</v>
      </c>
      <c r="E5796">
        <v>173.15261767999999</v>
      </c>
      <c r="F5796">
        <v>1154.1521789999999</v>
      </c>
      <c r="G5796">
        <v>1437.9964359999999</v>
      </c>
      <c r="H5796">
        <v>1935.9882640000001</v>
      </c>
    </row>
    <row r="5797" spans="1:8" ht="15" x14ac:dyDescent="0.25">
      <c r="A5797">
        <f t="shared" si="624"/>
        <v>4928</v>
      </c>
      <c r="B5797">
        <f t="shared" si="625"/>
        <v>114</v>
      </c>
      <c r="C5797" s="10" t="str">
        <f>IF(B5797=B5796," ",(LOOKUP(B5797,'Co List'!$A$3:$A$362,'Co List'!$B$3:$B$362)))</f>
        <v xml:space="preserve"> </v>
      </c>
      <c r="D5797" s="8" t="s">
        <v>394</v>
      </c>
      <c r="E5797">
        <v>0</v>
      </c>
      <c r="F5797">
        <v>0</v>
      </c>
      <c r="G5797">
        <v>0</v>
      </c>
      <c r="H5797">
        <v>0</v>
      </c>
    </row>
    <row r="5798" spans="1:8" ht="15" x14ac:dyDescent="0.25">
      <c r="A5798">
        <f t="shared" si="624"/>
        <v>4929</v>
      </c>
      <c r="B5798">
        <f t="shared" si="625"/>
        <v>114</v>
      </c>
      <c r="C5798" s="10" t="str">
        <f>IF(B5798=B5797," ",(LOOKUP(B5798,'Co List'!$A$3:$A$362,'Co List'!$B$3:$B$362)))</f>
        <v xml:space="preserve"> </v>
      </c>
      <c r="D5798" s="8" t="s">
        <v>395</v>
      </c>
      <c r="E5798">
        <v>4.4295139999999993</v>
      </c>
      <c r="F5798">
        <v>4.9917352499999996</v>
      </c>
      <c r="G5798">
        <v>5.6914779999999991</v>
      </c>
      <c r="H5798">
        <v>4.5798651999999995</v>
      </c>
    </row>
    <row r="5799" spans="1:8" ht="15" x14ac:dyDescent="0.25">
      <c r="A5799">
        <f t="shared" si="624"/>
        <v>4930</v>
      </c>
      <c r="B5799">
        <f t="shared" si="625"/>
        <v>114</v>
      </c>
      <c r="C5799" s="10" t="str">
        <f>IF(B5799=B5798," ",(LOOKUP(B5799,'Co List'!$A$3:$A$362,'Co List'!$B$3:$B$362)))</f>
        <v xml:space="preserve"> </v>
      </c>
      <c r="D5799" s="8" t="s">
        <v>396</v>
      </c>
      <c r="E5799">
        <v>34622</v>
      </c>
      <c r="F5799">
        <v>36263</v>
      </c>
      <c r="G5799">
        <v>39697</v>
      </c>
      <c r="H5799">
        <v>40736</v>
      </c>
    </row>
    <row r="5800" spans="1:8" x14ac:dyDescent="0.2">
      <c r="A5800">
        <f t="shared" si="624"/>
        <v>4931</v>
      </c>
      <c r="B5800">
        <f t="shared" si="625"/>
        <v>114</v>
      </c>
      <c r="C5800" s="10" t="str">
        <f>IF(B5800=B5799," ",(LOOKUP(B5800,'Co List'!$A$3:$A$362,'Co List'!$B$3:$B$362)))</f>
        <v xml:space="preserve"> </v>
      </c>
      <c r="D5800" s="6" t="s">
        <v>397</v>
      </c>
      <c r="E5800">
        <v>30611</v>
      </c>
      <c r="F5800">
        <v>30029</v>
      </c>
      <c r="G5800">
        <v>34258</v>
      </c>
      <c r="H5800">
        <v>35173</v>
      </c>
    </row>
    <row r="5801" spans="1:8" x14ac:dyDescent="0.2">
      <c r="A5801">
        <f t="shared" si="624"/>
        <v>4932</v>
      </c>
      <c r="B5801">
        <f t="shared" si="625"/>
        <v>114</v>
      </c>
      <c r="C5801" s="10" t="str">
        <f>IF(B5801=B5800," ",(LOOKUP(B5801,'Co List'!$A$3:$A$362,'Co List'!$B$3:$B$362)))</f>
        <v xml:space="preserve"> </v>
      </c>
      <c r="D5801" s="6" t="s">
        <v>398</v>
      </c>
      <c r="E5801">
        <v>4011</v>
      </c>
      <c r="F5801">
        <v>6234</v>
      </c>
      <c r="G5801">
        <v>5439</v>
      </c>
      <c r="H5801">
        <v>6981</v>
      </c>
    </row>
    <row r="5802" spans="1:8" x14ac:dyDescent="0.2">
      <c r="A5802">
        <f t="shared" si="624"/>
        <v>4933</v>
      </c>
      <c r="B5802">
        <f t="shared" si="625"/>
        <v>114</v>
      </c>
      <c r="C5802" s="10" t="str">
        <f>IF(B5802=B5801," ",(LOOKUP(B5802,'Co List'!$A$3:$A$362,'Co List'!$B$3:$B$362)))</f>
        <v xml:space="preserve"> </v>
      </c>
      <c r="D5802" s="6" t="s">
        <v>399</v>
      </c>
      <c r="E5802">
        <v>0</v>
      </c>
      <c r="F5802">
        <v>0</v>
      </c>
      <c r="G5802">
        <v>0</v>
      </c>
      <c r="H5802">
        <v>0</v>
      </c>
    </row>
    <row r="5803" spans="1:8" x14ac:dyDescent="0.2">
      <c r="A5803">
        <f t="shared" si="624"/>
        <v>4934</v>
      </c>
      <c r="B5803">
        <f t="shared" si="625"/>
        <v>114</v>
      </c>
      <c r="C5803" s="10" t="str">
        <f>IF(B5803=B5802," ",(LOOKUP(B5803,'Co List'!$A$3:$A$362,'Co List'!$B$3:$B$362)))</f>
        <v xml:space="preserve"> </v>
      </c>
      <c r="D5803" s="6" t="s">
        <v>400</v>
      </c>
      <c r="E5803">
        <v>0</v>
      </c>
      <c r="F5803">
        <v>0</v>
      </c>
      <c r="G5803">
        <v>0</v>
      </c>
      <c r="H5803">
        <v>0</v>
      </c>
    </row>
    <row r="5804" spans="1:8" x14ac:dyDescent="0.2">
      <c r="A5804">
        <f t="shared" si="624"/>
        <v>4935</v>
      </c>
      <c r="B5804">
        <f t="shared" si="625"/>
        <v>114</v>
      </c>
      <c r="C5804" s="10" t="str">
        <f>IF(B5804=B5803," ",(LOOKUP(B5804,'Co List'!$A$3:$A$362,'Co List'!$B$3:$B$362)))</f>
        <v xml:space="preserve"> </v>
      </c>
      <c r="D5804" s="6" t="s">
        <v>401</v>
      </c>
      <c r="E5804">
        <v>14.417781</v>
      </c>
      <c r="F5804">
        <v>15.464935000000001</v>
      </c>
      <c r="G5804">
        <v>19.595576000000001</v>
      </c>
      <c r="H5804">
        <v>23.671429000000003</v>
      </c>
    </row>
    <row r="5805" spans="1:8" x14ac:dyDescent="0.2">
      <c r="A5805">
        <f t="shared" si="624"/>
        <v>4936</v>
      </c>
      <c r="B5805">
        <f t="shared" si="625"/>
        <v>114</v>
      </c>
      <c r="C5805" s="10" t="str">
        <f>IF(B5805=B5804," ",(LOOKUP(B5805,'Co List'!$A$3:$A$362,'Co List'!$B$3:$B$362)))</f>
        <v xml:space="preserve"> </v>
      </c>
      <c r="D5805" s="6" t="s">
        <v>402</v>
      </c>
      <c r="E5805">
        <v>4.6327049999999996</v>
      </c>
      <c r="F5805">
        <v>7.2875459999999999</v>
      </c>
      <c r="G5805">
        <v>6.6029460000000002</v>
      </c>
      <c r="H5805">
        <v>9.2847299999999997</v>
      </c>
    </row>
    <row r="5806" spans="1:8" x14ac:dyDescent="0.2">
      <c r="A5806">
        <f t="shared" si="624"/>
        <v>4937</v>
      </c>
      <c r="B5806">
        <f t="shared" si="625"/>
        <v>114</v>
      </c>
      <c r="C5806" s="10" t="str">
        <f>IF(B5806=B5805," ",(LOOKUP(B5806,'Co List'!$A$3:$A$362,'Co List'!$B$3:$B$362)))</f>
        <v xml:space="preserve"> </v>
      </c>
      <c r="D5806" s="6" t="s">
        <v>403</v>
      </c>
      <c r="E5806">
        <v>0</v>
      </c>
      <c r="F5806">
        <v>0</v>
      </c>
      <c r="G5806">
        <v>0</v>
      </c>
      <c r="H5806">
        <v>-1.286126000000003</v>
      </c>
    </row>
    <row r="5807" spans="1:8" x14ac:dyDescent="0.2">
      <c r="A5807">
        <f t="shared" si="624"/>
        <v>4938</v>
      </c>
      <c r="B5807">
        <f t="shared" si="625"/>
        <v>114</v>
      </c>
      <c r="C5807" s="10" t="str">
        <f>IF(B5807=B5806," ",(LOOKUP(B5807,'Co List'!$A$3:$A$362,'Co List'!$B$3:$B$362)))</f>
        <v xml:space="preserve"> </v>
      </c>
      <c r="D5807" s="6" t="s">
        <v>404</v>
      </c>
      <c r="E5807" s="11">
        <v>19.050485999999999</v>
      </c>
      <c r="F5807" s="11">
        <v>22.752481</v>
      </c>
      <c r="G5807" s="11">
        <v>26.198522000000001</v>
      </c>
      <c r="H5807" s="11">
        <v>31.670033</v>
      </c>
    </row>
    <row r="5808" spans="1:8" x14ac:dyDescent="0.2">
      <c r="A5808">
        <f t="shared" si="624"/>
        <v>4939</v>
      </c>
      <c r="B5808">
        <f t="shared" si="625"/>
        <v>114</v>
      </c>
      <c r="C5808" s="10" t="str">
        <f>IF(B5808=B5807," ",(LOOKUP(B5808,'Co List'!$A$3:$A$362,'Co List'!$B$3:$B$362)))</f>
        <v xml:space="preserve"> </v>
      </c>
      <c r="D5808" s="6" t="s">
        <v>405</v>
      </c>
      <c r="E5808">
        <v>652.53</v>
      </c>
      <c r="F5808">
        <v>723.09</v>
      </c>
      <c r="G5808">
        <v>886.86</v>
      </c>
      <c r="H5808">
        <v>1014.13</v>
      </c>
    </row>
    <row r="5809" spans="1:16" x14ac:dyDescent="0.2">
      <c r="A5809">
        <f t="shared" si="624"/>
        <v>4940</v>
      </c>
      <c r="B5809">
        <f t="shared" si="625"/>
        <v>114</v>
      </c>
      <c r="C5809" s="10" t="str">
        <f>IF(B5809=B5808," ",(LOOKUP(B5809,'Co List'!$A$3:$A$362,'Co List'!$B$3:$B$362)))</f>
        <v xml:space="preserve"> </v>
      </c>
      <c r="D5809" s="6" t="s">
        <v>406</v>
      </c>
      <c r="E5809">
        <v>70.03</v>
      </c>
      <c r="F5809">
        <v>77.7</v>
      </c>
      <c r="G5809">
        <v>98.55</v>
      </c>
      <c r="H5809">
        <v>106.53</v>
      </c>
    </row>
    <row r="5810" spans="1:16" x14ac:dyDescent="0.2">
      <c r="A5810">
        <f t="shared" si="624"/>
        <v>4941</v>
      </c>
      <c r="B5810">
        <f t="shared" si="625"/>
        <v>114</v>
      </c>
      <c r="C5810" s="10" t="str">
        <f>IF(B5810=B5809," ",(LOOKUP(B5810,'Co List'!$A$3:$A$362,'Co List'!$B$3:$B$362)))</f>
        <v xml:space="preserve"> </v>
      </c>
      <c r="D5810" s="6" t="s">
        <v>407</v>
      </c>
      <c r="E5810" s="11">
        <v>30.01</v>
      </c>
      <c r="F5810" s="11">
        <v>40.700000000000003</v>
      </c>
      <c r="G5810" s="11">
        <v>52.76</v>
      </c>
      <c r="H5810" s="11">
        <v>52.49</v>
      </c>
    </row>
    <row r="5811" spans="1:16" x14ac:dyDescent="0.2">
      <c r="A5811">
        <f t="shared" si="624"/>
        <v>4942</v>
      </c>
      <c r="B5811">
        <f t="shared" si="625"/>
        <v>114</v>
      </c>
      <c r="C5811" s="10" t="str">
        <f>IF(B5811=B5810," ",(LOOKUP(B5811,'Co List'!$A$3:$A$362,'Co List'!$B$3:$B$362)))</f>
        <v xml:space="preserve"> </v>
      </c>
      <c r="D5811" s="6" t="s">
        <v>408</v>
      </c>
      <c r="E5811">
        <v>14.81</v>
      </c>
      <c r="F5811">
        <v>15.08</v>
      </c>
      <c r="G5811">
        <v>15.11</v>
      </c>
      <c r="H5811">
        <v>15.18</v>
      </c>
    </row>
    <row r="5812" spans="1:16" x14ac:dyDescent="0.2">
      <c r="A5812">
        <f t="shared" si="624"/>
        <v>4943</v>
      </c>
      <c r="B5812">
        <f t="shared" si="625"/>
        <v>114</v>
      </c>
      <c r="C5812" s="10" t="str">
        <f>IF(B5812=B5811," ",(LOOKUP(B5812,'Co List'!$A$3:$A$362,'Co List'!$B$3:$B$362)))</f>
        <v xml:space="preserve"> </v>
      </c>
      <c r="D5812" s="6" t="s">
        <v>409</v>
      </c>
      <c r="E5812">
        <v>23.48</v>
      </c>
      <c r="F5812">
        <v>28.36</v>
      </c>
      <c r="G5812">
        <v>31.89</v>
      </c>
      <c r="H5812">
        <v>37.700000000000003</v>
      </c>
    </row>
    <row r="5813" spans="1:16" x14ac:dyDescent="0.2">
      <c r="A5813">
        <f t="shared" si="624"/>
        <v>4944</v>
      </c>
      <c r="B5813">
        <f t="shared" si="625"/>
        <v>114</v>
      </c>
      <c r="C5813" s="10" t="str">
        <f>IF(B5813=B5812," ",(LOOKUP(B5813,'Co List'!$A$3:$A$362,'Co List'!$B$3:$B$362)))</f>
        <v xml:space="preserve"> </v>
      </c>
      <c r="D5813" s="6" t="s">
        <v>410</v>
      </c>
      <c r="E5813">
        <v>23.612706670000001</v>
      </c>
      <c r="F5813">
        <v>27.744216250000001</v>
      </c>
      <c r="G5813">
        <v>31.893775000000002</v>
      </c>
      <c r="H5813">
        <v>36.249898200000004</v>
      </c>
    </row>
    <row r="5814" spans="1:16" x14ac:dyDescent="0.2">
      <c r="A5814">
        <f t="shared" si="624"/>
        <v>4945</v>
      </c>
      <c r="B5814">
        <f t="shared" si="625"/>
        <v>114</v>
      </c>
      <c r="C5814" s="10" t="str">
        <f>IF(B5814=B5813," ",(LOOKUP(B5814,'Co List'!$A$3:$A$362,'Co List'!$B$3:$B$362)))</f>
        <v xml:space="preserve"> </v>
      </c>
      <c r="D5814" s="6" t="s">
        <v>411</v>
      </c>
      <c r="E5814">
        <v>23.479999999999997</v>
      </c>
      <c r="F5814">
        <v>27.744216250000001</v>
      </c>
      <c r="G5814">
        <v>31.89</v>
      </c>
      <c r="H5814">
        <v>36.249898199999997</v>
      </c>
    </row>
    <row r="5815" spans="1:16" x14ac:dyDescent="0.2">
      <c r="A5815">
        <f t="shared" si="624"/>
        <v>4946</v>
      </c>
      <c r="B5815">
        <f t="shared" si="625"/>
        <v>114</v>
      </c>
      <c r="C5815" s="10" t="str">
        <f>IF(B5815=B5814," ",(LOOKUP(B5815,'Co List'!$A$3:$A$362,'Co List'!$B$3:$B$362)))</f>
        <v xml:space="preserve"> </v>
      </c>
      <c r="D5815" s="6" t="s">
        <v>412</v>
      </c>
      <c r="E5815">
        <v>0</v>
      </c>
      <c r="F5815">
        <v>-0.61578374999999852</v>
      </c>
      <c r="G5815">
        <v>0</v>
      </c>
      <c r="H5815">
        <v>-1.4501018000000059</v>
      </c>
    </row>
    <row r="5816" spans="1:16" ht="13.5" thickBot="1" x14ac:dyDescent="0.25">
      <c r="A5816">
        <f t="shared" si="624"/>
        <v>4947</v>
      </c>
      <c r="B5816">
        <f t="shared" si="625"/>
        <v>114</v>
      </c>
      <c r="C5816" s="10" t="str">
        <f>IF(B5816=B5815," ",(LOOKUP(B5816,'Co List'!$A$3:$A$362,'Co List'!$B$3:$B$362)))</f>
        <v xml:space="preserve"> </v>
      </c>
      <c r="D5816" s="9" t="s">
        <v>413</v>
      </c>
      <c r="E5816">
        <v>12</v>
      </c>
      <c r="F5816">
        <v>12</v>
      </c>
      <c r="G5816">
        <v>12</v>
      </c>
      <c r="H5816">
        <v>12</v>
      </c>
    </row>
    <row r="5817" spans="1:16" ht="15" x14ac:dyDescent="0.25">
      <c r="A5817">
        <f t="shared" si="624"/>
        <v>4948</v>
      </c>
      <c r="B5817">
        <f t="shared" si="625"/>
        <v>115</v>
      </c>
      <c r="C5817" s="10" t="str">
        <f>IF(B5817=B5816," ",(LOOKUP(B5817,'Co List'!$A$3:$A$362,'Co List'!$B$3:$B$362)))</f>
        <v>EVEREST KANTO CYLINDERS</v>
      </c>
      <c r="D5817" s="4" t="s">
        <v>362</v>
      </c>
      <c r="E5817">
        <v>54.192763703280136</v>
      </c>
      <c r="F5817">
        <v>54.108171617689436</v>
      </c>
      <c r="G5817">
        <v>54.292962470655283</v>
      </c>
      <c r="H5817">
        <v>62.985240857468263</v>
      </c>
      <c r="J5817">
        <f t="shared" ref="J5817" si="630">COUNTIF(E5859:H5859,0)</f>
        <v>0</v>
      </c>
      <c r="K5817">
        <f>SUM(E5817:H5817)/(4-J5817)</f>
        <v>56.394784662273274</v>
      </c>
      <c r="L5817">
        <f>SUM(E5827:H5827)/(4-J5817)</f>
        <v>25573.269647485857</v>
      </c>
      <c r="M5817">
        <f>E5827</f>
        <v>23961.617914655151</v>
      </c>
      <c r="N5817">
        <f t="shared" ref="N5817" si="631">F5827</f>
        <v>30498.409864672547</v>
      </c>
      <c r="O5817">
        <f t="shared" ref="O5817" si="632">G5827</f>
        <v>26995.487438526096</v>
      </c>
      <c r="P5817">
        <f t="shared" ref="P5817" si="633">H5827</f>
        <v>20837.563372089626</v>
      </c>
    </row>
    <row r="5818" spans="1:16" x14ac:dyDescent="0.2">
      <c r="A5818">
        <f t="shared" si="624"/>
        <v>4949</v>
      </c>
      <c r="B5818">
        <f t="shared" si="625"/>
        <v>115</v>
      </c>
      <c r="C5818" s="10" t="str">
        <f>IF(B5818=B5817," ",(LOOKUP(B5818,'Co List'!$A$3:$A$362,'Co List'!$B$3:$B$362)))</f>
        <v xml:space="preserve"> </v>
      </c>
      <c r="D5818" s="6" t="s">
        <v>364</v>
      </c>
      <c r="E5818">
        <v>3.0421455742694037</v>
      </c>
      <c r="F5818">
        <v>2.955512492434027</v>
      </c>
      <c r="G5818">
        <v>2.8650698762140894</v>
      </c>
      <c r="H5818">
        <v>2.8017333510604931</v>
      </c>
    </row>
    <row r="5819" spans="1:16" x14ac:dyDescent="0.2">
      <c r="A5819">
        <f t="shared" si="624"/>
        <v>4950</v>
      </c>
      <c r="B5819">
        <f t="shared" si="625"/>
        <v>115</v>
      </c>
      <c r="C5819" s="10" t="str">
        <f>IF(B5819=B5818," ",(LOOKUP(B5819,'Co List'!$A$3:$A$362,'Co List'!$B$3:$B$362)))</f>
        <v xml:space="preserve"> </v>
      </c>
      <c r="D5819" s="6" t="s">
        <v>365</v>
      </c>
      <c r="E5819">
        <v>0.81</v>
      </c>
      <c r="F5819">
        <v>0.79</v>
      </c>
      <c r="G5819">
        <v>0.78</v>
      </c>
      <c r="H5819">
        <v>0.78</v>
      </c>
    </row>
    <row r="5820" spans="1:16" x14ac:dyDescent="0.2">
      <c r="A5820">
        <f t="shared" si="624"/>
        <v>4951</v>
      </c>
      <c r="B5820">
        <f t="shared" si="625"/>
        <v>115</v>
      </c>
      <c r="C5820" s="10" t="str">
        <f>IF(B5820=B5819," ",(LOOKUP(B5820,'Co List'!$A$3:$A$362,'Co List'!$B$3:$B$362)))</f>
        <v xml:space="preserve"> </v>
      </c>
      <c r="D5820" s="7" t="s">
        <v>366</v>
      </c>
      <c r="E5820">
        <v>6.8644162817357985</v>
      </c>
      <c r="F5820">
        <v>8.0447389582634443</v>
      </c>
      <c r="G5820">
        <v>8.671298804614576</v>
      </c>
      <c r="H5820">
        <v>8.4352359519449553</v>
      </c>
    </row>
    <row r="5821" spans="1:16" x14ac:dyDescent="0.2">
      <c r="A5821">
        <f t="shared" si="624"/>
        <v>4952</v>
      </c>
      <c r="B5821">
        <f t="shared" si="625"/>
        <v>115</v>
      </c>
      <c r="C5821" s="10" t="str">
        <f>IF(B5821=B5820," ",(LOOKUP(B5821,'Co List'!$A$3:$A$362,'Co List'!$B$3:$B$362)))</f>
        <v xml:space="preserve"> </v>
      </c>
      <c r="D5821" s="6" t="s">
        <v>367</v>
      </c>
      <c r="E5821">
        <v>59179.100801815628</v>
      </c>
      <c r="F5821">
        <v>135488.27127797666</v>
      </c>
      <c r="G5821">
        <v>-221093.26321479192</v>
      </c>
      <c r="H5821">
        <v>-44156.7352661361</v>
      </c>
    </row>
    <row r="5822" spans="1:16" x14ac:dyDescent="0.2">
      <c r="A5822">
        <f t="shared" si="624"/>
        <v>4953</v>
      </c>
      <c r="B5822">
        <f t="shared" si="625"/>
        <v>115</v>
      </c>
      <c r="C5822" s="10" t="str">
        <f>IF(B5822=B5821," ",(LOOKUP(B5822,'Co List'!$A$3:$A$362,'Co List'!$B$3:$B$362)))</f>
        <v xml:space="preserve"> </v>
      </c>
      <c r="D5822" s="6" t="s">
        <v>368</v>
      </c>
      <c r="E5822">
        <v>0.11844596102152818</v>
      </c>
      <c r="F5822">
        <v>0.14231642494014254</v>
      </c>
      <c r="G5822">
        <v>0.12597054334356553</v>
      </c>
      <c r="H5822">
        <v>9.7235480037749067E-2</v>
      </c>
    </row>
    <row r="5823" spans="1:16" x14ac:dyDescent="0.2">
      <c r="A5823">
        <f t="shared" si="624"/>
        <v>4954</v>
      </c>
      <c r="B5823">
        <f t="shared" si="625"/>
        <v>115</v>
      </c>
      <c r="C5823" s="10" t="str">
        <f>IF(B5823=B5822," ",(LOOKUP(B5823,'Co List'!$A$3:$A$362,'Co List'!$B$3:$B$362)))</f>
        <v xml:space="preserve"> </v>
      </c>
      <c r="D5823" s="6" t="s">
        <v>369</v>
      </c>
      <c r="E5823">
        <v>47.02967206016713</v>
      </c>
      <c r="F5823">
        <v>49.270452123865184</v>
      </c>
      <c r="G5823">
        <v>57.254480251380905</v>
      </c>
      <c r="H5823">
        <v>-780.43308509698977</v>
      </c>
    </row>
    <row r="5824" spans="1:16" x14ac:dyDescent="0.2">
      <c r="A5824">
        <f t="shared" si="624"/>
        <v>4955</v>
      </c>
      <c r="B5824">
        <f t="shared" si="625"/>
        <v>115</v>
      </c>
      <c r="C5824" s="10" t="str">
        <f>IF(B5824=B5823," ",(LOOKUP(B5824,'Co List'!$A$3:$A$362,'Co List'!$B$3:$B$362)))</f>
        <v xml:space="preserve"> </v>
      </c>
      <c r="D5824" s="6" t="s">
        <v>370</v>
      </c>
      <c r="E5824">
        <v>0</v>
      </c>
      <c r="F5824">
        <v>0</v>
      </c>
      <c r="G5824">
        <v>0</v>
      </c>
      <c r="H5824">
        <v>0</v>
      </c>
    </row>
    <row r="5825" spans="1:8" x14ac:dyDescent="0.2">
      <c r="A5825">
        <f t="shared" si="624"/>
        <v>4956</v>
      </c>
      <c r="B5825">
        <f t="shared" si="625"/>
        <v>115</v>
      </c>
      <c r="C5825" s="10" t="str">
        <f>IF(B5825=B5824," ",(LOOKUP(B5825,'Co List'!$A$3:$A$362,'Co List'!$B$3:$B$362)))</f>
        <v xml:space="preserve"> </v>
      </c>
      <c r="D5825" s="6" t="s">
        <v>371</v>
      </c>
      <c r="E5825">
        <v>58.602720609327811</v>
      </c>
      <c r="F5825">
        <v>58.224740498911444</v>
      </c>
      <c r="G5825">
        <v>63.765546146181549</v>
      </c>
      <c r="H5825">
        <v>69.171331324208367</v>
      </c>
    </row>
    <row r="5826" spans="1:8" x14ac:dyDescent="0.2">
      <c r="A5826">
        <f t="shared" si="624"/>
        <v>4957</v>
      </c>
      <c r="B5826">
        <f t="shared" si="625"/>
        <v>115</v>
      </c>
      <c r="C5826" s="10" t="str">
        <f>IF(B5826=B5825," ",(LOOKUP(B5826,'Co List'!$A$3:$A$362,'Co List'!$B$3:$B$362)))</f>
        <v xml:space="preserve"> </v>
      </c>
      <c r="D5826" s="6" t="s">
        <v>372</v>
      </c>
      <c r="E5826">
        <v>41.397279390672189</v>
      </c>
      <c r="F5826">
        <v>41.775259501088541</v>
      </c>
      <c r="G5826">
        <v>36.234453853818444</v>
      </c>
      <c r="H5826">
        <v>30.828668675791619</v>
      </c>
    </row>
    <row r="5827" spans="1:8" x14ac:dyDescent="0.2">
      <c r="A5827">
        <f t="shared" si="624"/>
        <v>4958</v>
      </c>
      <c r="B5827">
        <f t="shared" si="625"/>
        <v>115</v>
      </c>
      <c r="C5827" s="10" t="str">
        <f>IF(B5827=B5826," ",(LOOKUP(B5827,'Co List'!$A$3:$A$362,'Co List'!$B$3:$B$362)))</f>
        <v xml:space="preserve"> </v>
      </c>
      <c r="D5827" s="6" t="s">
        <v>373</v>
      </c>
      <c r="E5827">
        <v>23961.617914655151</v>
      </c>
      <c r="F5827">
        <v>30498.409864672547</v>
      </c>
      <c r="G5827">
        <v>26995.487438526096</v>
      </c>
      <c r="H5827">
        <v>20837.563372089626</v>
      </c>
    </row>
    <row r="5828" spans="1:8" x14ac:dyDescent="0.2">
      <c r="A5828">
        <f t="shared" si="624"/>
        <v>4959</v>
      </c>
      <c r="B5828">
        <f t="shared" si="625"/>
        <v>115</v>
      </c>
      <c r="C5828" s="10" t="str">
        <f>IF(B5828=B5827," ",(LOOKUP(B5828,'Co List'!$A$3:$A$362,'Co List'!$B$3:$B$362)))</f>
        <v xml:space="preserve"> </v>
      </c>
      <c r="D5828" s="6" t="s">
        <v>374</v>
      </c>
      <c r="E5828">
        <v>23909.235545792486</v>
      </c>
      <c r="F5828">
        <v>30438.233637664318</v>
      </c>
      <c r="G5828">
        <v>26955.334091721274</v>
      </c>
      <c r="H5828">
        <v>20814.126854199178</v>
      </c>
    </row>
    <row r="5829" spans="1:8" x14ac:dyDescent="0.2">
      <c r="A5829">
        <f t="shared" ref="A5829:A5892" si="634">IF(A5828&gt;0,A5828+1,(IF($C$1=C5829,1,0)))</f>
        <v>4960</v>
      </c>
      <c r="B5829">
        <f t="shared" ref="B5829:B5892" si="635">IF(D5829=$D$3,B5828+1,B5828)</f>
        <v>115</v>
      </c>
      <c r="C5829" s="10" t="str">
        <f>IF(B5829=B5828," ",(LOOKUP(B5829,'Co List'!$A$3:$A$362,'Co List'!$B$3:$B$362)))</f>
        <v xml:space="preserve"> </v>
      </c>
      <c r="D5829" s="6" t="s">
        <v>375</v>
      </c>
      <c r="E5829">
        <v>31.320105892691998</v>
      </c>
      <c r="F5829">
        <v>37.266196950203998</v>
      </c>
      <c r="G5829">
        <v>26.090037639683999</v>
      </c>
      <c r="H5829">
        <v>15.911188410521998</v>
      </c>
    </row>
    <row r="5830" spans="1:8" x14ac:dyDescent="0.2">
      <c r="A5830">
        <f t="shared" si="634"/>
        <v>4961</v>
      </c>
      <c r="B5830">
        <f t="shared" si="635"/>
        <v>115</v>
      </c>
      <c r="C5830" s="10" t="str">
        <f>IF(B5830=B5829," ",(LOOKUP(B5830,'Co List'!$A$3:$A$362,'Co List'!$B$3:$B$362)))</f>
        <v xml:space="preserve"> </v>
      </c>
      <c r="D5830" s="6" t="s">
        <v>376</v>
      </c>
      <c r="E5830">
        <v>21.062262969975599</v>
      </c>
      <c r="F5830">
        <v>22.910030058022599</v>
      </c>
      <c r="G5830">
        <v>14.063309165136401</v>
      </c>
      <c r="H5830">
        <v>7.5253294799233998</v>
      </c>
    </row>
    <row r="5831" spans="1:8" x14ac:dyDescent="0.2">
      <c r="A5831">
        <f t="shared" si="634"/>
        <v>4962</v>
      </c>
      <c r="B5831">
        <f t="shared" si="635"/>
        <v>115</v>
      </c>
      <c r="C5831" s="10" t="str">
        <f>IF(B5831=B5830," ",(LOOKUP(B5831,'Co List'!$A$3:$A$362,'Co List'!$B$3:$B$362)))</f>
        <v xml:space="preserve"> </v>
      </c>
      <c r="D5831" s="6" t="s">
        <v>377</v>
      </c>
      <c r="E5831">
        <v>14042.16</v>
      </c>
      <c r="F5831">
        <v>17757.62</v>
      </c>
      <c r="G5831">
        <v>17213.82</v>
      </c>
      <c r="H5831">
        <v>14413.62</v>
      </c>
    </row>
    <row r="5832" spans="1:8" ht="15" x14ac:dyDescent="0.25">
      <c r="A5832">
        <f t="shared" si="634"/>
        <v>4963</v>
      </c>
      <c r="B5832">
        <f t="shared" si="635"/>
        <v>115</v>
      </c>
      <c r="C5832" s="10" t="str">
        <f>IF(B5832=B5831," ",(LOOKUP(B5832,'Co List'!$A$3:$A$362,'Co List'!$B$3:$B$362)))</f>
        <v xml:space="preserve"> </v>
      </c>
      <c r="D5832" s="8" t="s">
        <v>378</v>
      </c>
      <c r="E5832">
        <v>14042.16</v>
      </c>
      <c r="F5832">
        <v>17757.62</v>
      </c>
      <c r="G5832">
        <v>17213.82</v>
      </c>
      <c r="H5832">
        <v>14413.62</v>
      </c>
    </row>
    <row r="5833" spans="1:8" ht="15" x14ac:dyDescent="0.25">
      <c r="A5833">
        <f t="shared" si="634"/>
        <v>4964</v>
      </c>
      <c r="B5833">
        <f t="shared" si="635"/>
        <v>115</v>
      </c>
      <c r="C5833" s="10" t="str">
        <f>IF(B5833=B5832," ",(LOOKUP(B5833,'Co List'!$A$3:$A$362,'Co List'!$B$3:$B$362)))</f>
        <v xml:space="preserve"> </v>
      </c>
      <c r="D5833" s="8" t="s">
        <v>379</v>
      </c>
      <c r="E5833">
        <v>0</v>
      </c>
      <c r="F5833">
        <v>0</v>
      </c>
      <c r="G5833">
        <v>0</v>
      </c>
      <c r="H5833">
        <v>0</v>
      </c>
    </row>
    <row r="5834" spans="1:8" ht="15" x14ac:dyDescent="0.25">
      <c r="A5834">
        <f t="shared" si="634"/>
        <v>4965</v>
      </c>
      <c r="B5834">
        <f t="shared" si="635"/>
        <v>115</v>
      </c>
      <c r="C5834" s="10" t="str">
        <f>IF(B5834=B5833," ",(LOOKUP(B5834,'Co List'!$A$3:$A$362,'Co List'!$B$3:$B$362)))</f>
        <v xml:space="preserve"> </v>
      </c>
      <c r="D5834" s="8" t="s">
        <v>380</v>
      </c>
      <c r="E5834">
        <v>0</v>
      </c>
      <c r="F5834">
        <v>0</v>
      </c>
      <c r="G5834">
        <v>0</v>
      </c>
      <c r="H5834">
        <v>0</v>
      </c>
    </row>
    <row r="5835" spans="1:8" ht="15" x14ac:dyDescent="0.25">
      <c r="A5835">
        <f t="shared" si="634"/>
        <v>4966</v>
      </c>
      <c r="B5835">
        <f t="shared" si="635"/>
        <v>115</v>
      </c>
      <c r="C5835" s="10" t="str">
        <f>IF(B5835=B5834," ",(LOOKUP(B5835,'Co List'!$A$3:$A$362,'Co List'!$B$3:$B$362)))</f>
        <v xml:space="preserve"> </v>
      </c>
      <c r="D5835" s="8" t="s">
        <v>381</v>
      </c>
      <c r="E5835">
        <v>9919.4579146551532</v>
      </c>
      <c r="F5835">
        <v>12740.789864672546</v>
      </c>
      <c r="G5835">
        <v>9781.667438526094</v>
      </c>
      <c r="H5835">
        <v>6423.9433720896222</v>
      </c>
    </row>
    <row r="5836" spans="1:8" ht="15" x14ac:dyDescent="0.25">
      <c r="A5836">
        <f t="shared" si="634"/>
        <v>4967</v>
      </c>
      <c r="B5836">
        <f t="shared" si="635"/>
        <v>115</v>
      </c>
      <c r="C5836" s="10" t="str">
        <f>IF(B5836=B5835," ",(LOOKUP(B5836,'Co List'!$A$3:$A$362,'Co List'!$B$3:$B$362)))</f>
        <v xml:space="preserve"> </v>
      </c>
      <c r="D5836" s="8" t="s">
        <v>382</v>
      </c>
      <c r="E5836">
        <v>0</v>
      </c>
      <c r="F5836">
        <v>0</v>
      </c>
      <c r="G5836">
        <v>0</v>
      </c>
      <c r="H5836">
        <v>0</v>
      </c>
    </row>
    <row r="5837" spans="1:8" ht="15" x14ac:dyDescent="0.25">
      <c r="A5837">
        <f t="shared" si="634"/>
        <v>4968</v>
      </c>
      <c r="B5837">
        <f t="shared" si="635"/>
        <v>115</v>
      </c>
      <c r="C5837" s="10" t="str">
        <f>IF(B5837=B5836," ",(LOOKUP(B5837,'Co List'!$A$3:$A$362,'Co List'!$B$3:$B$362)))</f>
        <v xml:space="preserve"> </v>
      </c>
      <c r="D5837" s="8" t="s">
        <v>383</v>
      </c>
      <c r="E5837">
        <v>8501.2732891370742</v>
      </c>
      <c r="F5837">
        <v>8770.4713033592761</v>
      </c>
      <c r="G5837">
        <v>4904.7878191284835</v>
      </c>
      <c r="H5837">
        <v>2333.9467833064737</v>
      </c>
    </row>
    <row r="5838" spans="1:8" x14ac:dyDescent="0.2">
      <c r="A5838">
        <f t="shared" si="634"/>
        <v>4969</v>
      </c>
      <c r="B5838">
        <f t="shared" si="635"/>
        <v>115</v>
      </c>
      <c r="C5838" s="10" t="str">
        <f>IF(B5838=B5837," ",(LOOKUP(B5838,'Co List'!$A$3:$A$362,'Co List'!$B$3:$B$362)))</f>
        <v xml:space="preserve"> </v>
      </c>
      <c r="D5838" s="6" t="s">
        <v>384</v>
      </c>
      <c r="E5838">
        <v>1418.1846255180781</v>
      </c>
      <c r="F5838">
        <v>3970.3185613132687</v>
      </c>
      <c r="G5838">
        <v>4876.8796193976095</v>
      </c>
      <c r="H5838">
        <v>4089.9965887831486</v>
      </c>
    </row>
    <row r="5839" spans="1:8" x14ac:dyDescent="0.2">
      <c r="A5839">
        <f t="shared" si="634"/>
        <v>4970</v>
      </c>
      <c r="B5839">
        <f t="shared" si="635"/>
        <v>115</v>
      </c>
      <c r="C5839" s="10" t="str">
        <f>IF(B5839=B5838," ",(LOOKUP(B5839,'Co List'!$A$3:$A$362,'Co List'!$B$3:$B$362)))</f>
        <v xml:space="preserve"> </v>
      </c>
      <c r="D5839" s="6" t="s">
        <v>385</v>
      </c>
      <c r="E5839">
        <v>3260.6782523999996</v>
      </c>
      <c r="F5839">
        <v>4310.8563733999999</v>
      </c>
      <c r="G5839">
        <v>3414.1112995999997</v>
      </c>
      <c r="H5839">
        <v>2292.8460946</v>
      </c>
    </row>
    <row r="5840" spans="1:8" x14ac:dyDescent="0.2">
      <c r="A5840">
        <f t="shared" si="634"/>
        <v>4971</v>
      </c>
      <c r="B5840">
        <f t="shared" si="635"/>
        <v>115</v>
      </c>
      <c r="C5840" s="10" t="str">
        <f>IF(B5840=B5839," ",(LOOKUP(B5840,'Co List'!$A$3:$A$362,'Co List'!$B$3:$B$362)))</f>
        <v xml:space="preserve"> </v>
      </c>
      <c r="D5840" s="6" t="s">
        <v>386</v>
      </c>
      <c r="E5840">
        <v>0</v>
      </c>
      <c r="F5840">
        <v>0</v>
      </c>
      <c r="G5840">
        <v>0</v>
      </c>
      <c r="H5840">
        <v>0</v>
      </c>
    </row>
    <row r="5841" spans="1:8" x14ac:dyDescent="0.2">
      <c r="A5841">
        <f t="shared" si="634"/>
        <v>4972</v>
      </c>
      <c r="B5841">
        <f t="shared" si="635"/>
        <v>115</v>
      </c>
      <c r="C5841" s="10" t="str">
        <f>IF(B5841=B5840," ",(LOOKUP(B5841,'Co List'!$A$3:$A$362,'Co List'!$B$3:$B$362)))</f>
        <v xml:space="preserve"> </v>
      </c>
      <c r="D5841" s="6" t="s">
        <v>387</v>
      </c>
      <c r="E5841">
        <v>0</v>
      </c>
      <c r="F5841">
        <v>0</v>
      </c>
      <c r="G5841">
        <v>0</v>
      </c>
      <c r="H5841">
        <v>0</v>
      </c>
    </row>
    <row r="5842" spans="1:8" x14ac:dyDescent="0.2">
      <c r="A5842">
        <f t="shared" si="634"/>
        <v>4973</v>
      </c>
      <c r="B5842">
        <f t="shared" si="635"/>
        <v>115</v>
      </c>
      <c r="C5842" s="10" t="str">
        <f>IF(B5842=B5841," ",(LOOKUP(B5842,'Co List'!$A$3:$A$362,'Co List'!$B$3:$B$362)))</f>
        <v xml:space="preserve"> </v>
      </c>
      <c r="D5842" s="6" t="s">
        <v>388</v>
      </c>
      <c r="E5842">
        <v>0</v>
      </c>
      <c r="F5842">
        <v>0</v>
      </c>
      <c r="G5842">
        <v>0</v>
      </c>
      <c r="H5842">
        <v>0</v>
      </c>
    </row>
    <row r="5843" spans="1:8" x14ac:dyDescent="0.2">
      <c r="A5843">
        <f t="shared" si="634"/>
        <v>4974</v>
      </c>
      <c r="B5843">
        <f t="shared" si="635"/>
        <v>115</v>
      </c>
      <c r="C5843" s="10" t="str">
        <f>IF(B5843=B5842," ",(LOOKUP(B5843,'Co List'!$A$3:$A$362,'Co List'!$B$3:$B$362)))</f>
        <v xml:space="preserve"> </v>
      </c>
      <c r="D5843" s="6" t="s">
        <v>389</v>
      </c>
      <c r="E5843">
        <v>0</v>
      </c>
      <c r="F5843">
        <v>0</v>
      </c>
      <c r="G5843">
        <v>0</v>
      </c>
      <c r="H5843">
        <v>0</v>
      </c>
    </row>
    <row r="5844" spans="1:8" x14ac:dyDescent="0.2">
      <c r="A5844">
        <f t="shared" si="634"/>
        <v>4975</v>
      </c>
      <c r="B5844">
        <f t="shared" si="635"/>
        <v>115</v>
      </c>
      <c r="C5844" s="10" t="str">
        <f>IF(B5844=B5843," ",(LOOKUP(B5844,'Co List'!$A$3:$A$362,'Co List'!$B$3:$B$362)))</f>
        <v xml:space="preserve"> </v>
      </c>
      <c r="D5844" s="6" t="s">
        <v>390</v>
      </c>
      <c r="E5844">
        <v>2725.0596743999999</v>
      </c>
      <c r="F5844">
        <v>2811.3503544</v>
      </c>
      <c r="G5844">
        <v>1572.2161896</v>
      </c>
      <c r="H5844">
        <v>748.14019559999997</v>
      </c>
    </row>
    <row r="5845" spans="1:8" x14ac:dyDescent="0.2">
      <c r="A5845">
        <f t="shared" si="634"/>
        <v>4976</v>
      </c>
      <c r="B5845">
        <f t="shared" si="635"/>
        <v>115</v>
      </c>
      <c r="C5845" s="10" t="str">
        <f>IF(B5845=B5844," ",(LOOKUP(B5845,'Co List'!$A$3:$A$362,'Co List'!$B$3:$B$362)))</f>
        <v xml:space="preserve"> </v>
      </c>
      <c r="D5845" s="6" t="s">
        <v>391</v>
      </c>
      <c r="E5845">
        <v>0</v>
      </c>
      <c r="F5845">
        <v>0</v>
      </c>
      <c r="G5845">
        <v>0</v>
      </c>
      <c r="H5845">
        <v>0</v>
      </c>
    </row>
    <row r="5846" spans="1:8" x14ac:dyDescent="0.2">
      <c r="A5846">
        <f t="shared" si="634"/>
        <v>4977</v>
      </c>
      <c r="B5846">
        <f t="shared" si="635"/>
        <v>115</v>
      </c>
      <c r="C5846" s="10" t="str">
        <f>IF(B5846=B5845," ",(LOOKUP(B5846,'Co List'!$A$3:$A$362,'Co List'!$B$3:$B$362)))</f>
        <v xml:space="preserve"> </v>
      </c>
      <c r="D5846" s="6" t="s">
        <v>392</v>
      </c>
      <c r="E5846">
        <v>535.61857799999996</v>
      </c>
      <c r="F5846">
        <v>1499.5060189999999</v>
      </c>
      <c r="G5846">
        <v>1841.8951099999999</v>
      </c>
      <c r="H5846">
        <v>1544.705899</v>
      </c>
    </row>
    <row r="5847" spans="1:8" x14ac:dyDescent="0.2">
      <c r="A5847">
        <f t="shared" si="634"/>
        <v>4978</v>
      </c>
      <c r="B5847">
        <f t="shared" si="635"/>
        <v>115</v>
      </c>
      <c r="C5847" s="10" t="str">
        <f>IF(B5847=B5846," ",(LOOKUP(B5847,'Co List'!$A$3:$A$362,'Co List'!$B$3:$B$362)))</f>
        <v xml:space="preserve"> </v>
      </c>
      <c r="D5847" s="6" t="s">
        <v>393</v>
      </c>
      <c r="E5847">
        <v>0</v>
      </c>
      <c r="F5847">
        <v>0</v>
      </c>
      <c r="G5847">
        <v>0</v>
      </c>
      <c r="H5847">
        <v>0</v>
      </c>
    </row>
    <row r="5848" spans="1:8" ht="15" x14ac:dyDescent="0.25">
      <c r="A5848">
        <f t="shared" si="634"/>
        <v>4979</v>
      </c>
      <c r="B5848">
        <f t="shared" si="635"/>
        <v>115</v>
      </c>
      <c r="C5848" s="10" t="str">
        <f>IF(B5848=B5847," ",(LOOKUP(B5848,'Co List'!$A$3:$A$362,'Co List'!$B$3:$B$362)))</f>
        <v xml:space="preserve"> </v>
      </c>
      <c r="D5848" s="8" t="s">
        <v>394</v>
      </c>
      <c r="E5848">
        <v>0</v>
      </c>
      <c r="F5848">
        <v>0</v>
      </c>
      <c r="G5848">
        <v>0</v>
      </c>
      <c r="H5848">
        <v>0</v>
      </c>
    </row>
    <row r="5849" spans="1:8" ht="15" x14ac:dyDescent="0.25">
      <c r="A5849">
        <f t="shared" si="634"/>
        <v>4980</v>
      </c>
      <c r="B5849">
        <f t="shared" si="635"/>
        <v>115</v>
      </c>
      <c r="C5849" s="10" t="str">
        <f>IF(B5849=B5848," ",(LOOKUP(B5849,'Co List'!$A$3:$A$362,'Co List'!$B$3:$B$362)))</f>
        <v xml:space="preserve"> </v>
      </c>
      <c r="D5849" s="8" t="s">
        <v>395</v>
      </c>
      <c r="E5849">
        <v>12.629602</v>
      </c>
      <c r="F5849">
        <v>14.258523</v>
      </c>
      <c r="G5849">
        <v>16.911704</v>
      </c>
      <c r="H5849">
        <v>12.745052999999999</v>
      </c>
    </row>
    <row r="5850" spans="1:8" ht="15" x14ac:dyDescent="0.25">
      <c r="A5850">
        <f t="shared" si="634"/>
        <v>4981</v>
      </c>
      <c r="B5850">
        <f t="shared" si="635"/>
        <v>115</v>
      </c>
      <c r="C5850" s="10" t="str">
        <f>IF(B5850=B5849," ",(LOOKUP(B5850,'Co List'!$A$3:$A$362,'Co List'!$B$3:$B$362)))</f>
        <v xml:space="preserve"> </v>
      </c>
      <c r="D5850" s="8" t="s">
        <v>396</v>
      </c>
      <c r="E5850">
        <v>17336</v>
      </c>
      <c r="F5850">
        <v>22478</v>
      </c>
      <c r="G5850">
        <v>22069</v>
      </c>
      <c r="H5850">
        <v>18479</v>
      </c>
    </row>
    <row r="5851" spans="1:8" x14ac:dyDescent="0.2">
      <c r="A5851">
        <f t="shared" si="634"/>
        <v>4982</v>
      </c>
      <c r="B5851">
        <f t="shared" si="635"/>
        <v>115</v>
      </c>
      <c r="C5851" s="10" t="str">
        <f>IF(B5851=B5850," ",(LOOKUP(B5851,'Co List'!$A$3:$A$362,'Co List'!$B$3:$B$362)))</f>
        <v xml:space="preserve"> </v>
      </c>
      <c r="D5851" s="6" t="s">
        <v>397</v>
      </c>
      <c r="E5851">
        <v>17336</v>
      </c>
      <c r="F5851">
        <v>22478</v>
      </c>
      <c r="G5851">
        <v>22069</v>
      </c>
      <c r="H5851">
        <v>18479</v>
      </c>
    </row>
    <row r="5852" spans="1:8" x14ac:dyDescent="0.2">
      <c r="A5852">
        <f t="shared" si="634"/>
        <v>4983</v>
      </c>
      <c r="B5852">
        <f t="shared" si="635"/>
        <v>115</v>
      </c>
      <c r="C5852" s="10" t="str">
        <f>IF(B5852=B5851," ",(LOOKUP(B5852,'Co List'!$A$3:$A$362,'Co List'!$B$3:$B$362)))</f>
        <v xml:space="preserve"> </v>
      </c>
      <c r="D5852" s="6" t="s">
        <v>398</v>
      </c>
      <c r="E5852">
        <v>0</v>
      </c>
      <c r="F5852">
        <v>0</v>
      </c>
      <c r="G5852">
        <v>0</v>
      </c>
      <c r="H5852">
        <v>0</v>
      </c>
    </row>
    <row r="5853" spans="1:8" x14ac:dyDescent="0.2">
      <c r="A5853">
        <f t="shared" si="634"/>
        <v>4984</v>
      </c>
      <c r="B5853">
        <f t="shared" si="635"/>
        <v>115</v>
      </c>
      <c r="C5853" s="10" t="str">
        <f>IF(B5853=B5852," ",(LOOKUP(B5853,'Co List'!$A$3:$A$362,'Co List'!$B$3:$B$362)))</f>
        <v xml:space="preserve"> </v>
      </c>
      <c r="D5853" s="6" t="s">
        <v>399</v>
      </c>
      <c r="E5853">
        <v>0</v>
      </c>
      <c r="F5853">
        <v>0</v>
      </c>
      <c r="G5853">
        <v>0</v>
      </c>
      <c r="H5853">
        <v>0</v>
      </c>
    </row>
    <row r="5854" spans="1:8" x14ac:dyDescent="0.2">
      <c r="A5854">
        <f t="shared" si="634"/>
        <v>4985</v>
      </c>
      <c r="B5854">
        <f t="shared" si="635"/>
        <v>115</v>
      </c>
      <c r="C5854" s="10" t="str">
        <f>IF(B5854=B5853," ",(LOOKUP(B5854,'Co List'!$A$3:$A$362,'Co List'!$B$3:$B$362)))</f>
        <v xml:space="preserve"> </v>
      </c>
      <c r="D5854" s="6" t="s">
        <v>400</v>
      </c>
      <c r="E5854">
        <v>0</v>
      </c>
      <c r="F5854">
        <v>0</v>
      </c>
      <c r="G5854">
        <v>0</v>
      </c>
      <c r="H5854">
        <v>0</v>
      </c>
    </row>
    <row r="5855" spans="1:8" x14ac:dyDescent="0.2">
      <c r="A5855">
        <f t="shared" si="634"/>
        <v>4986</v>
      </c>
      <c r="B5855">
        <f t="shared" si="635"/>
        <v>115</v>
      </c>
      <c r="C5855" s="10" t="str">
        <f>IF(B5855=B5854," ",(LOOKUP(B5855,'Co List'!$A$3:$A$362,'Co List'!$B$3:$B$362)))</f>
        <v xml:space="preserve"> </v>
      </c>
      <c r="D5855" s="6" t="s">
        <v>401</v>
      </c>
      <c r="E5855">
        <v>7.246448</v>
      </c>
      <c r="F5855">
        <v>12.25051</v>
      </c>
      <c r="G5855">
        <v>13.682779999999999</v>
      </c>
      <c r="H5855">
        <v>14.949510999999999</v>
      </c>
    </row>
    <row r="5856" spans="1:8" x14ac:dyDescent="0.2">
      <c r="A5856">
        <f t="shared" si="634"/>
        <v>4987</v>
      </c>
      <c r="B5856">
        <f t="shared" si="635"/>
        <v>115</v>
      </c>
      <c r="C5856" s="10" t="str">
        <f>IF(B5856=B5855," ",(LOOKUP(B5856,'Co List'!$A$3:$A$362,'Co List'!$B$3:$B$362)))</f>
        <v xml:space="preserve"> </v>
      </c>
      <c r="D5856" s="6" t="s">
        <v>402</v>
      </c>
      <c r="E5856">
        <v>0</v>
      </c>
      <c r="F5856">
        <v>0</v>
      </c>
      <c r="G5856">
        <v>0</v>
      </c>
      <c r="H5856">
        <v>0</v>
      </c>
    </row>
    <row r="5857" spans="1:16" x14ac:dyDescent="0.2">
      <c r="A5857">
        <f t="shared" si="634"/>
        <v>4988</v>
      </c>
      <c r="B5857">
        <f t="shared" si="635"/>
        <v>115</v>
      </c>
      <c r="C5857" s="10" t="str">
        <f>IF(B5857=B5856," ",(LOOKUP(B5857,'Co List'!$A$3:$A$362,'Co List'!$B$3:$B$362)))</f>
        <v xml:space="preserve"> </v>
      </c>
      <c r="D5857" s="6" t="s">
        <v>403</v>
      </c>
      <c r="E5857">
        <v>0</v>
      </c>
      <c r="F5857">
        <v>0</v>
      </c>
      <c r="G5857">
        <v>0</v>
      </c>
      <c r="H5857">
        <v>0</v>
      </c>
    </row>
    <row r="5858" spans="1:16" x14ac:dyDescent="0.2">
      <c r="A5858">
        <f t="shared" si="634"/>
        <v>4989</v>
      </c>
      <c r="B5858">
        <f t="shared" si="635"/>
        <v>115</v>
      </c>
      <c r="C5858" s="10" t="str">
        <f>IF(B5858=B5857," ",(LOOKUP(B5858,'Co List'!$A$3:$A$362,'Co List'!$B$3:$B$362)))</f>
        <v xml:space="preserve"> </v>
      </c>
      <c r="D5858" s="6" t="s">
        <v>404</v>
      </c>
      <c r="E5858" s="11">
        <v>7.246448</v>
      </c>
      <c r="F5858" s="11">
        <v>12.25051</v>
      </c>
      <c r="G5858" s="11">
        <v>13.682779999999999</v>
      </c>
      <c r="H5858" s="11">
        <v>14.949510999999999</v>
      </c>
    </row>
    <row r="5859" spans="1:16" x14ac:dyDescent="0.2">
      <c r="A5859">
        <f t="shared" si="634"/>
        <v>4990</v>
      </c>
      <c r="B5859">
        <f t="shared" si="635"/>
        <v>115</v>
      </c>
      <c r="C5859" s="10" t="str">
        <f>IF(B5859=B5858," ",(LOOKUP(B5859,'Co List'!$A$3:$A$362,'Co List'!$B$3:$B$362)))</f>
        <v xml:space="preserve"> </v>
      </c>
      <c r="D5859" s="6" t="s">
        <v>405</v>
      </c>
      <c r="E5859">
        <v>349.07</v>
      </c>
      <c r="F5859">
        <v>379.11</v>
      </c>
      <c r="G5859">
        <v>311.32</v>
      </c>
      <c r="H5859">
        <v>247.03</v>
      </c>
    </row>
    <row r="5860" spans="1:16" x14ac:dyDescent="0.2">
      <c r="A5860">
        <f t="shared" si="634"/>
        <v>4991</v>
      </c>
      <c r="B5860">
        <f t="shared" si="635"/>
        <v>115</v>
      </c>
      <c r="C5860" s="10" t="str">
        <f>IF(B5860=B5859," ",(LOOKUP(B5860,'Co List'!$A$3:$A$362,'Co List'!$B$3:$B$362)))</f>
        <v xml:space="preserve"> </v>
      </c>
      <c r="D5860" s="6" t="s">
        <v>406</v>
      </c>
      <c r="E5860">
        <v>50.95</v>
      </c>
      <c r="F5860">
        <v>61.9</v>
      </c>
      <c r="G5860">
        <v>47.15</v>
      </c>
      <c r="H5860">
        <v>-2.67</v>
      </c>
    </row>
    <row r="5861" spans="1:16" x14ac:dyDescent="0.2">
      <c r="A5861">
        <f t="shared" si="634"/>
        <v>4992</v>
      </c>
      <c r="B5861">
        <f t="shared" si="635"/>
        <v>115</v>
      </c>
      <c r="C5861" s="10" t="str">
        <f>IF(B5861=B5860," ",(LOOKUP(B5861,'Co List'!$A$3:$A$362,'Co List'!$B$3:$B$362)))</f>
        <v xml:space="preserve"> </v>
      </c>
      <c r="D5861" s="6" t="s">
        <v>407</v>
      </c>
      <c r="E5861" s="11">
        <v>40.49</v>
      </c>
      <c r="F5861" s="11">
        <v>22.51</v>
      </c>
      <c r="G5861" s="11">
        <v>-12.21</v>
      </c>
      <c r="H5861" s="11">
        <v>-47.19</v>
      </c>
    </row>
    <row r="5862" spans="1:16" x14ac:dyDescent="0.2">
      <c r="A5862">
        <f t="shared" si="634"/>
        <v>4993</v>
      </c>
      <c r="B5862">
        <f t="shared" si="635"/>
        <v>115</v>
      </c>
      <c r="C5862" s="10" t="str">
        <f>IF(B5862=B5861," ",(LOOKUP(B5862,'Co List'!$A$3:$A$362,'Co List'!$B$3:$B$362)))</f>
        <v xml:space="preserve"> </v>
      </c>
      <c r="D5862" s="6" t="s">
        <v>408</v>
      </c>
      <c r="E5862">
        <v>20.23</v>
      </c>
      <c r="F5862">
        <v>21.43</v>
      </c>
      <c r="G5862">
        <v>21.43</v>
      </c>
      <c r="H5862">
        <v>21.43</v>
      </c>
    </row>
    <row r="5863" spans="1:16" x14ac:dyDescent="0.2">
      <c r="A5863">
        <f t="shared" si="634"/>
        <v>4994</v>
      </c>
      <c r="B5863">
        <f t="shared" si="635"/>
        <v>115</v>
      </c>
      <c r="C5863" s="10" t="str">
        <f>IF(B5863=B5862," ",(LOOKUP(B5863,'Co List'!$A$3:$A$362,'Co List'!$B$3:$B$362)))</f>
        <v xml:space="preserve"> </v>
      </c>
      <c r="D5863" s="6" t="s">
        <v>409</v>
      </c>
      <c r="E5863">
        <v>21.7</v>
      </c>
      <c r="F5863">
        <v>29.2</v>
      </c>
      <c r="G5863">
        <v>32.159999999999997</v>
      </c>
      <c r="H5863">
        <v>29.73</v>
      </c>
    </row>
    <row r="5864" spans="1:16" x14ac:dyDescent="0.2">
      <c r="A5864">
        <f t="shared" si="634"/>
        <v>4995</v>
      </c>
      <c r="B5864">
        <f t="shared" si="635"/>
        <v>115</v>
      </c>
      <c r="C5864" s="10" t="str">
        <f>IF(B5864=B5863," ",(LOOKUP(B5864,'Co List'!$A$3:$A$362,'Co List'!$B$3:$B$362)))</f>
        <v xml:space="preserve"> </v>
      </c>
      <c r="D5864" s="6" t="s">
        <v>410</v>
      </c>
      <c r="E5864">
        <v>19.876049999999999</v>
      </c>
      <c r="F5864">
        <v>26.509033000000002</v>
      </c>
      <c r="G5864">
        <v>30.594484000000001</v>
      </c>
      <c r="H5864">
        <v>27.694564</v>
      </c>
    </row>
    <row r="5865" spans="1:16" x14ac:dyDescent="0.2">
      <c r="A5865">
        <f t="shared" si="634"/>
        <v>4996</v>
      </c>
      <c r="B5865">
        <f t="shared" si="635"/>
        <v>115</v>
      </c>
      <c r="C5865" s="10" t="str">
        <f>IF(B5865=B5864," ",(LOOKUP(B5865,'Co List'!$A$3:$A$362,'Co List'!$B$3:$B$362)))</f>
        <v xml:space="preserve"> </v>
      </c>
      <c r="D5865" s="6" t="s">
        <v>411</v>
      </c>
      <c r="E5865">
        <v>19.876049999999999</v>
      </c>
      <c r="F5865">
        <v>26.509033000000002</v>
      </c>
      <c r="G5865">
        <v>30.594484000000001</v>
      </c>
      <c r="H5865">
        <v>27.694564</v>
      </c>
    </row>
    <row r="5866" spans="1:16" x14ac:dyDescent="0.2">
      <c r="A5866">
        <f t="shared" si="634"/>
        <v>4997</v>
      </c>
      <c r="B5866">
        <f t="shared" si="635"/>
        <v>115</v>
      </c>
      <c r="C5866" s="10" t="str">
        <f>IF(B5866=B5865," ",(LOOKUP(B5866,'Co List'!$A$3:$A$362,'Co List'!$B$3:$B$362)))</f>
        <v xml:space="preserve"> </v>
      </c>
      <c r="D5866" s="6" t="s">
        <v>412</v>
      </c>
      <c r="E5866">
        <v>-1.82395</v>
      </c>
      <c r="F5866">
        <v>-2.690966999999997</v>
      </c>
      <c r="G5866">
        <v>-1.5655159999999952</v>
      </c>
      <c r="H5866">
        <v>-2.0354360000000007</v>
      </c>
    </row>
    <row r="5867" spans="1:16" ht="13.5" thickBot="1" x14ac:dyDescent="0.25">
      <c r="A5867">
        <f t="shared" si="634"/>
        <v>4998</v>
      </c>
      <c r="B5867">
        <f t="shared" si="635"/>
        <v>115</v>
      </c>
      <c r="C5867" s="10" t="str">
        <f>IF(B5867=B5866," ",(LOOKUP(B5867,'Co List'!$A$3:$A$362,'Co List'!$B$3:$B$362)))</f>
        <v xml:space="preserve"> </v>
      </c>
      <c r="D5867" s="9" t="s">
        <v>413</v>
      </c>
      <c r="E5867">
        <v>12</v>
      </c>
      <c r="F5867">
        <v>12</v>
      </c>
      <c r="G5867">
        <v>12</v>
      </c>
      <c r="H5867">
        <v>12</v>
      </c>
    </row>
    <row r="5868" spans="1:16" ht="15" x14ac:dyDescent="0.25">
      <c r="A5868">
        <f t="shared" si="634"/>
        <v>4999</v>
      </c>
      <c r="B5868">
        <f t="shared" si="635"/>
        <v>116</v>
      </c>
      <c r="C5868" s="10" t="str">
        <f>IF(B5868=B5867," ",(LOOKUP(B5868,'Co List'!$A$3:$A$362,'Co List'!$B$3:$B$362)))</f>
        <v>EVERLON SYNTHETICS LTD.</v>
      </c>
      <c r="D5868" s="4" t="s">
        <v>362</v>
      </c>
      <c r="E5868">
        <v>55</v>
      </c>
      <c r="F5868">
        <v>55</v>
      </c>
      <c r="G5868">
        <v>55</v>
      </c>
      <c r="H5868">
        <v>55</v>
      </c>
      <c r="J5868">
        <f t="shared" ref="J5868" si="636">COUNTIF(E5910:H5910,0)</f>
        <v>0</v>
      </c>
      <c r="K5868">
        <f>SUM(E5868:H5868)/(4-J5868)</f>
        <v>55</v>
      </c>
      <c r="L5868">
        <f>SUM(E5878:H5878)/(4-J5868)</f>
        <v>2968.7725</v>
      </c>
      <c r="M5868">
        <f>E5878</f>
        <v>1794.9600000000003</v>
      </c>
      <c r="N5868">
        <f t="shared" ref="N5868" si="637">F5878</f>
        <v>2541.4299999999998</v>
      </c>
      <c r="O5868">
        <f t="shared" ref="O5868" si="638">G5878</f>
        <v>3716.7</v>
      </c>
      <c r="P5868">
        <f t="shared" ref="P5868" si="639">H5878</f>
        <v>3822</v>
      </c>
    </row>
    <row r="5869" spans="1:16" x14ac:dyDescent="0.2">
      <c r="A5869">
        <f t="shared" si="634"/>
        <v>5000</v>
      </c>
      <c r="B5869">
        <f t="shared" si="635"/>
        <v>116</v>
      </c>
      <c r="C5869" s="10" t="str">
        <f>IF(B5869=B5868," ",(LOOKUP(B5869,'Co List'!$A$3:$A$362,'Co List'!$B$3:$B$362)))</f>
        <v xml:space="preserve"> </v>
      </c>
      <c r="D5869" s="6" t="s">
        <v>364</v>
      </c>
      <c r="E5869">
        <v>0</v>
      </c>
      <c r="F5869">
        <v>0</v>
      </c>
      <c r="G5869">
        <v>0</v>
      </c>
      <c r="H5869">
        <v>0</v>
      </c>
    </row>
    <row r="5870" spans="1:16" x14ac:dyDescent="0.2">
      <c r="A5870">
        <f t="shared" si="634"/>
        <v>5001</v>
      </c>
      <c r="B5870">
        <f t="shared" si="635"/>
        <v>116</v>
      </c>
      <c r="C5870" s="10" t="str">
        <f>IF(B5870=B5869," ",(LOOKUP(B5870,'Co List'!$A$3:$A$362,'Co List'!$B$3:$B$362)))</f>
        <v xml:space="preserve"> </v>
      </c>
      <c r="D5870" s="6" t="s">
        <v>365</v>
      </c>
      <c r="E5870">
        <v>0.81</v>
      </c>
      <c r="F5870">
        <v>0.79</v>
      </c>
      <c r="G5870">
        <v>0.78</v>
      </c>
      <c r="H5870">
        <v>0.78</v>
      </c>
    </row>
    <row r="5871" spans="1:16" x14ac:dyDescent="0.2">
      <c r="A5871">
        <f t="shared" si="634"/>
        <v>5002</v>
      </c>
      <c r="B5871">
        <f t="shared" si="635"/>
        <v>116</v>
      </c>
      <c r="C5871" s="10" t="str">
        <f>IF(B5871=B5870," ",(LOOKUP(B5871,'Co List'!$A$3:$A$362,'Co List'!$B$3:$B$362)))</f>
        <v xml:space="preserve"> </v>
      </c>
      <c r="D5871" s="7" t="s">
        <v>366</v>
      </c>
      <c r="E5871">
        <v>22.465081351689612</v>
      </c>
      <c r="F5871">
        <v>9.7001145038167937</v>
      </c>
      <c r="G5871">
        <v>8.7246478873239433</v>
      </c>
      <c r="H5871">
        <v>7.9558701082431309</v>
      </c>
    </row>
    <row r="5872" spans="1:16" x14ac:dyDescent="0.2">
      <c r="A5872">
        <f t="shared" si="634"/>
        <v>5003</v>
      </c>
      <c r="B5872">
        <f t="shared" si="635"/>
        <v>116</v>
      </c>
      <c r="C5872" s="10" t="str">
        <f>IF(B5872=B5871," ",(LOOKUP(B5872,'Co List'!$A$3:$A$362,'Co List'!$B$3:$B$362)))</f>
        <v xml:space="preserve"> </v>
      </c>
      <c r="D5872" s="6" t="s">
        <v>367</v>
      </c>
      <c r="E5872">
        <v>183159.18367346941</v>
      </c>
      <c r="F5872">
        <v>445864.9122807018</v>
      </c>
      <c r="G5872">
        <v>453256.09756097558</v>
      </c>
      <c r="H5872">
        <v>2046038.5438972164</v>
      </c>
    </row>
    <row r="5873" spans="1:8" x14ac:dyDescent="0.2">
      <c r="A5873">
        <f t="shared" si="634"/>
        <v>5004</v>
      </c>
      <c r="B5873">
        <f t="shared" si="635"/>
        <v>116</v>
      </c>
      <c r="C5873" s="10" t="str">
        <f>IF(B5873=B5872," ",(LOOKUP(B5873,'Co List'!$A$3:$A$362,'Co List'!$B$3:$B$362)))</f>
        <v xml:space="preserve"> </v>
      </c>
      <c r="D5873" s="6" t="s">
        <v>368</v>
      </c>
      <c r="E5873">
        <v>3.5614285714285716E-2</v>
      </c>
      <c r="F5873">
        <v>5.0425198412698408E-2</v>
      </c>
      <c r="G5873">
        <v>7.3744047619047612E-2</v>
      </c>
      <c r="H5873">
        <v>0.12655629139072846</v>
      </c>
    </row>
    <row r="5874" spans="1:8" x14ac:dyDescent="0.2">
      <c r="A5874">
        <f t="shared" si="634"/>
        <v>5005</v>
      </c>
      <c r="B5874">
        <f t="shared" si="635"/>
        <v>116</v>
      </c>
      <c r="C5874" s="10" t="str">
        <f>IF(B5874=B5873," ",(LOOKUP(B5874,'Co List'!$A$3:$A$362,'Co List'!$B$3:$B$362)))</f>
        <v xml:space="preserve"> </v>
      </c>
      <c r="D5874" s="6" t="s">
        <v>369</v>
      </c>
      <c r="E5874">
        <v>100.84044943820226</v>
      </c>
      <c r="F5874">
        <v>153.09819277108434</v>
      </c>
      <c r="G5874">
        <v>193.578125</v>
      </c>
      <c r="H5874">
        <v>321.1764705882353</v>
      </c>
    </row>
    <row r="5875" spans="1:8" x14ac:dyDescent="0.2">
      <c r="A5875">
        <f t="shared" si="634"/>
        <v>5006</v>
      </c>
      <c r="B5875">
        <f t="shared" si="635"/>
        <v>116</v>
      </c>
      <c r="C5875" s="10" t="str">
        <f>IF(B5875=B5874," ",(LOOKUP(B5875,'Co List'!$A$3:$A$362,'Co List'!$B$3:$B$362)))</f>
        <v xml:space="preserve"> </v>
      </c>
      <c r="D5875" s="6" t="s">
        <v>370</v>
      </c>
      <c r="E5875">
        <v>0</v>
      </c>
      <c r="F5875">
        <v>0</v>
      </c>
      <c r="G5875">
        <v>0</v>
      </c>
      <c r="H5875">
        <v>0</v>
      </c>
    </row>
    <row r="5876" spans="1:8" x14ac:dyDescent="0.2">
      <c r="A5876">
        <f t="shared" si="634"/>
        <v>5007</v>
      </c>
      <c r="B5876">
        <f t="shared" si="635"/>
        <v>116</v>
      </c>
      <c r="C5876" s="10" t="str">
        <f>IF(B5876=B5875," ",(LOOKUP(B5876,'Co List'!$A$3:$A$362,'Co List'!$B$3:$B$362)))</f>
        <v xml:space="preserve"> </v>
      </c>
      <c r="D5876" s="6" t="s">
        <v>371</v>
      </c>
      <c r="E5876">
        <v>100</v>
      </c>
      <c r="F5876">
        <v>100</v>
      </c>
      <c r="G5876">
        <v>100</v>
      </c>
      <c r="H5876">
        <v>100</v>
      </c>
    </row>
    <row r="5877" spans="1:8" x14ac:dyDescent="0.2">
      <c r="A5877">
        <f t="shared" si="634"/>
        <v>5008</v>
      </c>
      <c r="B5877">
        <f t="shared" si="635"/>
        <v>116</v>
      </c>
      <c r="C5877" s="10" t="str">
        <f>IF(B5877=B5876," ",(LOOKUP(B5877,'Co List'!$A$3:$A$362,'Co List'!$B$3:$B$362)))</f>
        <v xml:space="preserve"> </v>
      </c>
      <c r="D5877" s="6" t="s">
        <v>372</v>
      </c>
      <c r="E5877">
        <v>0</v>
      </c>
      <c r="F5877">
        <v>0</v>
      </c>
      <c r="G5877">
        <v>0</v>
      </c>
      <c r="H5877">
        <v>0</v>
      </c>
    </row>
    <row r="5878" spans="1:8" x14ac:dyDescent="0.2">
      <c r="A5878">
        <f t="shared" si="634"/>
        <v>5009</v>
      </c>
      <c r="B5878">
        <f t="shared" si="635"/>
        <v>116</v>
      </c>
      <c r="C5878" s="10" t="str">
        <f>IF(B5878=B5877," ",(LOOKUP(B5878,'Co List'!$A$3:$A$362,'Co List'!$B$3:$B$362)))</f>
        <v xml:space="preserve"> </v>
      </c>
      <c r="D5878" s="6" t="s">
        <v>373</v>
      </c>
      <c r="E5878">
        <v>1794.9600000000003</v>
      </c>
      <c r="F5878">
        <v>2541.4299999999998</v>
      </c>
      <c r="G5878">
        <v>3716.7</v>
      </c>
      <c r="H5878">
        <v>3822</v>
      </c>
    </row>
    <row r="5879" spans="1:8" x14ac:dyDescent="0.2">
      <c r="A5879">
        <f t="shared" si="634"/>
        <v>5010</v>
      </c>
      <c r="B5879">
        <f t="shared" si="635"/>
        <v>116</v>
      </c>
      <c r="C5879" s="10" t="str">
        <f>IF(B5879=B5878," ",(LOOKUP(B5879,'Co List'!$A$3:$A$362,'Co List'!$B$3:$B$362)))</f>
        <v xml:space="preserve"> </v>
      </c>
      <c r="D5879" s="6" t="s">
        <v>374</v>
      </c>
      <c r="E5879">
        <v>1794.9600000000003</v>
      </c>
      <c r="F5879">
        <v>2541.4299999999998</v>
      </c>
      <c r="G5879">
        <v>3716.7</v>
      </c>
      <c r="H5879">
        <v>3822</v>
      </c>
    </row>
    <row r="5880" spans="1:8" x14ac:dyDescent="0.2">
      <c r="A5880">
        <f t="shared" si="634"/>
        <v>5011</v>
      </c>
      <c r="B5880">
        <f t="shared" si="635"/>
        <v>116</v>
      </c>
      <c r="C5880" s="10" t="str">
        <f>IF(B5880=B5879," ",(LOOKUP(B5880,'Co List'!$A$3:$A$362,'Co List'!$B$3:$B$362)))</f>
        <v xml:space="preserve"> </v>
      </c>
      <c r="D5880" s="6" t="s">
        <v>375</v>
      </c>
      <c r="E5880">
        <v>0</v>
      </c>
      <c r="F5880">
        <v>0</v>
      </c>
      <c r="G5880">
        <v>0</v>
      </c>
      <c r="H5880">
        <v>0</v>
      </c>
    </row>
    <row r="5881" spans="1:8" x14ac:dyDescent="0.2">
      <c r="A5881">
        <f t="shared" si="634"/>
        <v>5012</v>
      </c>
      <c r="B5881">
        <f t="shared" si="635"/>
        <v>116</v>
      </c>
      <c r="C5881" s="10" t="str">
        <f>IF(B5881=B5880," ",(LOOKUP(B5881,'Co List'!$A$3:$A$362,'Co List'!$B$3:$B$362)))</f>
        <v xml:space="preserve"> </v>
      </c>
      <c r="D5881" s="6" t="s">
        <v>376</v>
      </c>
      <c r="E5881">
        <v>0</v>
      </c>
      <c r="F5881">
        <v>0</v>
      </c>
      <c r="G5881">
        <v>0</v>
      </c>
      <c r="H5881">
        <v>0</v>
      </c>
    </row>
    <row r="5882" spans="1:8" x14ac:dyDescent="0.2">
      <c r="A5882">
        <f t="shared" si="634"/>
        <v>5013</v>
      </c>
      <c r="B5882">
        <f t="shared" si="635"/>
        <v>116</v>
      </c>
      <c r="C5882" s="10" t="str">
        <f>IF(B5882=B5881," ",(LOOKUP(B5882,'Co List'!$A$3:$A$362,'Co List'!$B$3:$B$362)))</f>
        <v xml:space="preserve"> </v>
      </c>
      <c r="D5882" s="6" t="s">
        <v>377</v>
      </c>
      <c r="E5882">
        <v>1794.9600000000003</v>
      </c>
      <c r="F5882">
        <v>2541.4299999999998</v>
      </c>
      <c r="G5882">
        <v>3716.7</v>
      </c>
      <c r="H5882">
        <v>3822</v>
      </c>
    </row>
    <row r="5883" spans="1:8" ht="15" x14ac:dyDescent="0.25">
      <c r="A5883">
        <f t="shared" si="634"/>
        <v>5014</v>
      </c>
      <c r="B5883">
        <f t="shared" si="635"/>
        <v>116</v>
      </c>
      <c r="C5883" s="10" t="str">
        <f>IF(B5883=B5882," ",(LOOKUP(B5883,'Co List'!$A$3:$A$362,'Co List'!$B$3:$B$362)))</f>
        <v xml:space="preserve"> </v>
      </c>
      <c r="D5883" s="8" t="s">
        <v>378</v>
      </c>
      <c r="E5883">
        <v>1794.9600000000003</v>
      </c>
      <c r="F5883">
        <v>2541.4299999999998</v>
      </c>
      <c r="G5883">
        <v>3716.7</v>
      </c>
      <c r="H5883">
        <v>3822</v>
      </c>
    </row>
    <row r="5884" spans="1:8" ht="15" x14ac:dyDescent="0.25">
      <c r="A5884">
        <f t="shared" si="634"/>
        <v>5015</v>
      </c>
      <c r="B5884">
        <f t="shared" si="635"/>
        <v>116</v>
      </c>
      <c r="C5884" s="10" t="str">
        <f>IF(B5884=B5883," ",(LOOKUP(B5884,'Co List'!$A$3:$A$362,'Co List'!$B$3:$B$362)))</f>
        <v xml:space="preserve"> </v>
      </c>
      <c r="D5884" s="8" t="s">
        <v>379</v>
      </c>
      <c r="E5884">
        <v>0</v>
      </c>
      <c r="F5884">
        <v>0</v>
      </c>
      <c r="G5884">
        <v>0</v>
      </c>
      <c r="H5884">
        <v>0</v>
      </c>
    </row>
    <row r="5885" spans="1:8" ht="15" x14ac:dyDescent="0.25">
      <c r="A5885">
        <f t="shared" si="634"/>
        <v>5016</v>
      </c>
      <c r="B5885">
        <f t="shared" si="635"/>
        <v>116</v>
      </c>
      <c r="C5885" s="10" t="str">
        <f>IF(B5885=B5884," ",(LOOKUP(B5885,'Co List'!$A$3:$A$362,'Co List'!$B$3:$B$362)))</f>
        <v xml:space="preserve"> </v>
      </c>
      <c r="D5885" s="8" t="s">
        <v>380</v>
      </c>
      <c r="E5885">
        <v>0</v>
      </c>
      <c r="F5885">
        <v>0</v>
      </c>
      <c r="G5885">
        <v>0</v>
      </c>
      <c r="H5885">
        <v>0</v>
      </c>
    </row>
    <row r="5886" spans="1:8" ht="15" x14ac:dyDescent="0.25">
      <c r="A5886">
        <f t="shared" si="634"/>
        <v>5017</v>
      </c>
      <c r="B5886">
        <f t="shared" si="635"/>
        <v>116</v>
      </c>
      <c r="C5886" s="10" t="str">
        <f>IF(B5886=B5885," ",(LOOKUP(B5886,'Co List'!$A$3:$A$362,'Co List'!$B$3:$B$362)))</f>
        <v xml:space="preserve"> </v>
      </c>
      <c r="D5886" s="8" t="s">
        <v>381</v>
      </c>
      <c r="E5886">
        <v>0</v>
      </c>
      <c r="F5886">
        <v>0</v>
      </c>
      <c r="G5886">
        <v>0</v>
      </c>
      <c r="H5886">
        <v>0</v>
      </c>
    </row>
    <row r="5887" spans="1:8" ht="15" x14ac:dyDescent="0.25">
      <c r="A5887">
        <f t="shared" si="634"/>
        <v>5018</v>
      </c>
      <c r="B5887">
        <f t="shared" si="635"/>
        <v>116</v>
      </c>
      <c r="C5887" s="10" t="str">
        <f>IF(B5887=B5886," ",(LOOKUP(B5887,'Co List'!$A$3:$A$362,'Co List'!$B$3:$B$362)))</f>
        <v xml:space="preserve"> </v>
      </c>
      <c r="D5887" s="8" t="s">
        <v>382</v>
      </c>
      <c r="E5887">
        <v>0</v>
      </c>
      <c r="F5887">
        <v>0</v>
      </c>
      <c r="G5887">
        <v>0</v>
      </c>
      <c r="H5887">
        <v>0</v>
      </c>
    </row>
    <row r="5888" spans="1:8" ht="15" x14ac:dyDescent="0.25">
      <c r="A5888">
        <f t="shared" si="634"/>
        <v>5019</v>
      </c>
      <c r="B5888">
        <f t="shared" si="635"/>
        <v>116</v>
      </c>
      <c r="C5888" s="10" t="str">
        <f>IF(B5888=B5887," ",(LOOKUP(B5888,'Co List'!$A$3:$A$362,'Co List'!$B$3:$B$362)))</f>
        <v xml:space="preserve"> </v>
      </c>
      <c r="D5888" s="8" t="s">
        <v>383</v>
      </c>
      <c r="E5888">
        <v>0</v>
      </c>
      <c r="F5888">
        <v>0</v>
      </c>
      <c r="G5888">
        <v>0</v>
      </c>
      <c r="H5888">
        <v>0</v>
      </c>
    </row>
    <row r="5889" spans="1:8" x14ac:dyDescent="0.2">
      <c r="A5889">
        <f t="shared" si="634"/>
        <v>5020</v>
      </c>
      <c r="B5889">
        <f t="shared" si="635"/>
        <v>116</v>
      </c>
      <c r="C5889" s="10" t="str">
        <f>IF(B5889=B5888," ",(LOOKUP(B5889,'Co List'!$A$3:$A$362,'Co List'!$B$3:$B$362)))</f>
        <v xml:space="preserve"> </v>
      </c>
      <c r="D5889" s="6" t="s">
        <v>384</v>
      </c>
      <c r="E5889">
        <v>0</v>
      </c>
      <c r="F5889">
        <v>0</v>
      </c>
      <c r="G5889">
        <v>0</v>
      </c>
      <c r="H5889">
        <v>0</v>
      </c>
    </row>
    <row r="5890" spans="1:8" x14ac:dyDescent="0.2">
      <c r="A5890">
        <f t="shared" si="634"/>
        <v>5021</v>
      </c>
      <c r="B5890">
        <f t="shared" si="635"/>
        <v>116</v>
      </c>
      <c r="C5890" s="10" t="str">
        <f>IF(B5890=B5889," ",(LOOKUP(B5890,'Co List'!$A$3:$A$362,'Co List'!$B$3:$B$362)))</f>
        <v xml:space="preserve"> </v>
      </c>
      <c r="D5890" s="6" t="s">
        <v>385</v>
      </c>
      <c r="E5890">
        <v>0</v>
      </c>
      <c r="F5890">
        <v>0</v>
      </c>
      <c r="G5890">
        <v>0</v>
      </c>
      <c r="H5890">
        <v>0</v>
      </c>
    </row>
    <row r="5891" spans="1:8" x14ac:dyDescent="0.2">
      <c r="A5891">
        <f t="shared" si="634"/>
        <v>5022</v>
      </c>
      <c r="B5891">
        <f t="shared" si="635"/>
        <v>116</v>
      </c>
      <c r="C5891" s="10" t="str">
        <f>IF(B5891=B5890," ",(LOOKUP(B5891,'Co List'!$A$3:$A$362,'Co List'!$B$3:$B$362)))</f>
        <v xml:space="preserve"> </v>
      </c>
      <c r="D5891" s="6" t="s">
        <v>386</v>
      </c>
      <c r="E5891">
        <v>0</v>
      </c>
      <c r="F5891">
        <v>0</v>
      </c>
      <c r="G5891">
        <v>0</v>
      </c>
      <c r="H5891">
        <v>0</v>
      </c>
    </row>
    <row r="5892" spans="1:8" x14ac:dyDescent="0.2">
      <c r="A5892">
        <f t="shared" si="634"/>
        <v>5023</v>
      </c>
      <c r="B5892">
        <f t="shared" si="635"/>
        <v>116</v>
      </c>
      <c r="C5892" s="10" t="str">
        <f>IF(B5892=B5891," ",(LOOKUP(B5892,'Co List'!$A$3:$A$362,'Co List'!$B$3:$B$362)))</f>
        <v xml:space="preserve"> </v>
      </c>
      <c r="D5892" s="6" t="s">
        <v>387</v>
      </c>
      <c r="E5892">
        <v>0</v>
      </c>
      <c r="F5892">
        <v>0</v>
      </c>
      <c r="G5892">
        <v>0</v>
      </c>
      <c r="H5892">
        <v>0</v>
      </c>
    </row>
    <row r="5893" spans="1:8" x14ac:dyDescent="0.2">
      <c r="A5893">
        <f t="shared" ref="A5893:A5956" si="640">IF(A5892&gt;0,A5892+1,(IF($C$1=C5893,1,0)))</f>
        <v>5024</v>
      </c>
      <c r="B5893">
        <f t="shared" ref="B5893:B5956" si="641">IF(D5893=$D$3,B5892+1,B5892)</f>
        <v>116</v>
      </c>
      <c r="C5893" s="10" t="str">
        <f>IF(B5893=B5892," ",(LOOKUP(B5893,'Co List'!$A$3:$A$362,'Co List'!$B$3:$B$362)))</f>
        <v xml:space="preserve"> </v>
      </c>
      <c r="D5893" s="6" t="s">
        <v>388</v>
      </c>
      <c r="E5893">
        <v>0</v>
      </c>
      <c r="F5893">
        <v>0</v>
      </c>
      <c r="G5893">
        <v>0</v>
      </c>
      <c r="H5893">
        <v>0</v>
      </c>
    </row>
    <row r="5894" spans="1:8" x14ac:dyDescent="0.2">
      <c r="A5894">
        <f t="shared" si="640"/>
        <v>5025</v>
      </c>
      <c r="B5894">
        <f t="shared" si="641"/>
        <v>116</v>
      </c>
      <c r="C5894" s="10" t="str">
        <f>IF(B5894=B5893," ",(LOOKUP(B5894,'Co List'!$A$3:$A$362,'Co List'!$B$3:$B$362)))</f>
        <v xml:space="preserve"> </v>
      </c>
      <c r="D5894" s="6" t="s">
        <v>389</v>
      </c>
      <c r="E5894">
        <v>0</v>
      </c>
      <c r="F5894">
        <v>0</v>
      </c>
      <c r="G5894">
        <v>0</v>
      </c>
      <c r="H5894">
        <v>0</v>
      </c>
    </row>
    <row r="5895" spans="1:8" x14ac:dyDescent="0.2">
      <c r="A5895">
        <f t="shared" si="640"/>
        <v>5026</v>
      </c>
      <c r="B5895">
        <f t="shared" si="641"/>
        <v>116</v>
      </c>
      <c r="C5895" s="10" t="str">
        <f>IF(B5895=B5894," ",(LOOKUP(B5895,'Co List'!$A$3:$A$362,'Co List'!$B$3:$B$362)))</f>
        <v xml:space="preserve"> </v>
      </c>
      <c r="D5895" s="6" t="s">
        <v>390</v>
      </c>
      <c r="E5895">
        <v>0</v>
      </c>
      <c r="F5895">
        <v>0</v>
      </c>
      <c r="G5895">
        <v>0</v>
      </c>
      <c r="H5895">
        <v>0</v>
      </c>
    </row>
    <row r="5896" spans="1:8" x14ac:dyDescent="0.2">
      <c r="A5896">
        <f t="shared" si="640"/>
        <v>5027</v>
      </c>
      <c r="B5896">
        <f t="shared" si="641"/>
        <v>116</v>
      </c>
      <c r="C5896" s="10" t="str">
        <f>IF(B5896=B5895," ",(LOOKUP(B5896,'Co List'!$A$3:$A$362,'Co List'!$B$3:$B$362)))</f>
        <v xml:space="preserve"> </v>
      </c>
      <c r="D5896" s="6" t="s">
        <v>391</v>
      </c>
      <c r="E5896">
        <v>0</v>
      </c>
      <c r="F5896">
        <v>0</v>
      </c>
      <c r="G5896">
        <v>0</v>
      </c>
      <c r="H5896">
        <v>0</v>
      </c>
    </row>
    <row r="5897" spans="1:8" x14ac:dyDescent="0.2">
      <c r="A5897">
        <f t="shared" si="640"/>
        <v>5028</v>
      </c>
      <c r="B5897">
        <f t="shared" si="641"/>
        <v>116</v>
      </c>
      <c r="C5897" s="10" t="str">
        <f>IF(B5897=B5896," ",(LOOKUP(B5897,'Co List'!$A$3:$A$362,'Co List'!$B$3:$B$362)))</f>
        <v xml:space="preserve"> </v>
      </c>
      <c r="D5897" s="6" t="s">
        <v>392</v>
      </c>
      <c r="E5897">
        <v>0</v>
      </c>
      <c r="F5897">
        <v>0</v>
      </c>
      <c r="G5897">
        <v>0</v>
      </c>
      <c r="H5897">
        <v>0</v>
      </c>
    </row>
    <row r="5898" spans="1:8" x14ac:dyDescent="0.2">
      <c r="A5898">
        <f t="shared" si="640"/>
        <v>5029</v>
      </c>
      <c r="B5898">
        <f t="shared" si="641"/>
        <v>116</v>
      </c>
      <c r="C5898" s="10" t="str">
        <f>IF(B5898=B5897," ",(LOOKUP(B5898,'Co List'!$A$3:$A$362,'Co List'!$B$3:$B$362)))</f>
        <v xml:space="preserve"> </v>
      </c>
      <c r="D5898" s="6" t="s">
        <v>393</v>
      </c>
      <c r="E5898">
        <v>0</v>
      </c>
      <c r="F5898">
        <v>0</v>
      </c>
      <c r="G5898">
        <v>0</v>
      </c>
      <c r="H5898">
        <v>0</v>
      </c>
    </row>
    <row r="5899" spans="1:8" ht="15" x14ac:dyDescent="0.25">
      <c r="A5899">
        <f t="shared" si="640"/>
        <v>5030</v>
      </c>
      <c r="B5899">
        <f t="shared" si="641"/>
        <v>116</v>
      </c>
      <c r="C5899" s="10" t="str">
        <f>IF(B5899=B5898," ",(LOOKUP(B5899,'Co List'!$A$3:$A$362,'Co List'!$B$3:$B$362)))</f>
        <v xml:space="preserve"> </v>
      </c>
      <c r="D5899" s="8" t="s">
        <v>394</v>
      </c>
      <c r="E5899">
        <v>0</v>
      </c>
      <c r="F5899">
        <v>0</v>
      </c>
      <c r="G5899">
        <v>0</v>
      </c>
      <c r="H5899">
        <v>0</v>
      </c>
    </row>
    <row r="5900" spans="1:8" ht="15" x14ac:dyDescent="0.25">
      <c r="A5900">
        <f t="shared" si="640"/>
        <v>5031</v>
      </c>
      <c r="B5900">
        <f t="shared" si="641"/>
        <v>116</v>
      </c>
      <c r="C5900" s="10" t="str">
        <f>IF(B5900=B5899," ",(LOOKUP(B5900,'Co List'!$A$3:$A$362,'Co List'!$B$3:$B$362)))</f>
        <v xml:space="preserve"> </v>
      </c>
      <c r="D5900" s="8" t="s">
        <v>395</v>
      </c>
      <c r="E5900">
        <v>0</v>
      </c>
      <c r="F5900">
        <v>0</v>
      </c>
      <c r="G5900">
        <v>0</v>
      </c>
      <c r="H5900">
        <v>0</v>
      </c>
    </row>
    <row r="5901" spans="1:8" ht="15" x14ac:dyDescent="0.25">
      <c r="A5901">
        <f t="shared" si="640"/>
        <v>5032</v>
      </c>
      <c r="B5901">
        <f t="shared" si="641"/>
        <v>116</v>
      </c>
      <c r="C5901" s="10" t="str">
        <f>IF(B5901=B5900," ",(LOOKUP(B5901,'Co List'!$A$3:$A$362,'Co List'!$B$3:$B$362)))</f>
        <v xml:space="preserve"> </v>
      </c>
      <c r="D5901" s="8" t="s">
        <v>396</v>
      </c>
      <c r="E5901">
        <v>2216</v>
      </c>
      <c r="F5901">
        <v>3217</v>
      </c>
      <c r="G5901">
        <v>4765</v>
      </c>
      <c r="H5901">
        <v>4900</v>
      </c>
    </row>
    <row r="5902" spans="1:8" x14ac:dyDescent="0.2">
      <c r="A5902">
        <f t="shared" si="640"/>
        <v>5033</v>
      </c>
      <c r="B5902">
        <f t="shared" si="641"/>
        <v>116</v>
      </c>
      <c r="C5902" s="10" t="str">
        <f>IF(B5902=B5901," ",(LOOKUP(B5902,'Co List'!$A$3:$A$362,'Co List'!$B$3:$B$362)))</f>
        <v xml:space="preserve"> </v>
      </c>
      <c r="D5902" s="6" t="s">
        <v>397</v>
      </c>
      <c r="E5902">
        <v>2216</v>
      </c>
      <c r="F5902">
        <v>3217</v>
      </c>
      <c r="G5902">
        <v>4765</v>
      </c>
      <c r="H5902">
        <v>4900</v>
      </c>
    </row>
    <row r="5903" spans="1:8" x14ac:dyDescent="0.2">
      <c r="A5903">
        <f t="shared" si="640"/>
        <v>5034</v>
      </c>
      <c r="B5903">
        <f t="shared" si="641"/>
        <v>116</v>
      </c>
      <c r="C5903" s="10" t="str">
        <f>IF(B5903=B5902," ",(LOOKUP(B5903,'Co List'!$A$3:$A$362,'Co List'!$B$3:$B$362)))</f>
        <v xml:space="preserve"> </v>
      </c>
      <c r="D5903" s="6" t="s">
        <v>398</v>
      </c>
      <c r="E5903">
        <v>0</v>
      </c>
      <c r="F5903">
        <v>0</v>
      </c>
      <c r="G5903">
        <v>0</v>
      </c>
      <c r="H5903">
        <v>0</v>
      </c>
    </row>
    <row r="5904" spans="1:8" x14ac:dyDescent="0.2">
      <c r="A5904">
        <f t="shared" si="640"/>
        <v>5035</v>
      </c>
      <c r="B5904">
        <f t="shared" si="641"/>
        <v>116</v>
      </c>
      <c r="C5904" s="10" t="str">
        <f>IF(B5904=B5903," ",(LOOKUP(B5904,'Co List'!$A$3:$A$362,'Co List'!$B$3:$B$362)))</f>
        <v xml:space="preserve"> </v>
      </c>
      <c r="D5904" s="6" t="s">
        <v>399</v>
      </c>
      <c r="E5904">
        <v>0</v>
      </c>
      <c r="F5904">
        <v>0</v>
      </c>
      <c r="G5904">
        <v>0</v>
      </c>
      <c r="H5904">
        <v>0</v>
      </c>
    </row>
    <row r="5905" spans="1:16" x14ac:dyDescent="0.2">
      <c r="A5905">
        <f t="shared" si="640"/>
        <v>5036</v>
      </c>
      <c r="B5905">
        <f t="shared" si="641"/>
        <v>116</v>
      </c>
      <c r="C5905" s="10" t="str">
        <f>IF(B5905=B5904," ",(LOOKUP(B5905,'Co List'!$A$3:$A$362,'Co List'!$B$3:$B$362)))</f>
        <v xml:space="preserve"> </v>
      </c>
      <c r="D5905" s="6" t="s">
        <v>400</v>
      </c>
      <c r="E5905">
        <v>0</v>
      </c>
      <c r="F5905">
        <v>0</v>
      </c>
      <c r="G5905">
        <v>0</v>
      </c>
      <c r="H5905">
        <v>0</v>
      </c>
    </row>
    <row r="5906" spans="1:16" x14ac:dyDescent="0.2">
      <c r="A5906">
        <f t="shared" si="640"/>
        <v>5037</v>
      </c>
      <c r="B5906">
        <f t="shared" si="641"/>
        <v>116</v>
      </c>
      <c r="C5906" s="10" t="str">
        <f>IF(B5906=B5905," ",(LOOKUP(B5906,'Co List'!$A$3:$A$362,'Co List'!$B$3:$B$362)))</f>
        <v xml:space="preserve"> </v>
      </c>
      <c r="D5906" s="6" t="s">
        <v>401</v>
      </c>
      <c r="E5906">
        <v>0.87975199999999998</v>
      </c>
      <c r="F5906">
        <v>1.0326569999999999</v>
      </c>
      <c r="G5906">
        <v>1.9298249999999999</v>
      </c>
      <c r="H5906">
        <v>1.9649000000000001</v>
      </c>
    </row>
    <row r="5907" spans="1:16" x14ac:dyDescent="0.2">
      <c r="A5907">
        <f t="shared" si="640"/>
        <v>5038</v>
      </c>
      <c r="B5907">
        <f t="shared" si="641"/>
        <v>116</v>
      </c>
      <c r="C5907" s="10" t="str">
        <f>IF(B5907=B5906," ",(LOOKUP(B5907,'Co List'!$A$3:$A$362,'Co List'!$B$3:$B$362)))</f>
        <v xml:space="preserve"> </v>
      </c>
      <c r="D5907" s="6" t="s">
        <v>402</v>
      </c>
      <c r="E5907">
        <v>0</v>
      </c>
      <c r="F5907">
        <v>0</v>
      </c>
      <c r="G5907">
        <v>0</v>
      </c>
      <c r="H5907">
        <v>0</v>
      </c>
    </row>
    <row r="5908" spans="1:16" x14ac:dyDescent="0.2">
      <c r="A5908">
        <f t="shared" si="640"/>
        <v>5039</v>
      </c>
      <c r="B5908">
        <f t="shared" si="641"/>
        <v>116</v>
      </c>
      <c r="C5908" s="10" t="str">
        <f>IF(B5908=B5907," ",(LOOKUP(B5908,'Co List'!$A$3:$A$362,'Co List'!$B$3:$B$362)))</f>
        <v xml:space="preserve"> </v>
      </c>
      <c r="D5908" s="6" t="s">
        <v>403</v>
      </c>
      <c r="E5908">
        <v>0</v>
      </c>
      <c r="F5908">
        <v>0</v>
      </c>
      <c r="G5908">
        <v>0</v>
      </c>
      <c r="H5908">
        <v>0</v>
      </c>
    </row>
    <row r="5909" spans="1:16" x14ac:dyDescent="0.2">
      <c r="A5909">
        <f t="shared" si="640"/>
        <v>5040</v>
      </c>
      <c r="B5909">
        <f t="shared" si="641"/>
        <v>116</v>
      </c>
      <c r="C5909" s="10" t="str">
        <f>IF(B5909=B5908," ",(LOOKUP(B5909,'Co List'!$A$3:$A$362,'Co List'!$B$3:$B$362)))</f>
        <v xml:space="preserve"> </v>
      </c>
      <c r="D5909" s="6" t="s">
        <v>404</v>
      </c>
      <c r="E5909" s="11">
        <v>0.87975199999999998</v>
      </c>
      <c r="F5909" s="11">
        <v>1.0326569999999999</v>
      </c>
      <c r="G5909" s="11">
        <v>1.9298249999999999</v>
      </c>
      <c r="H5909" s="11">
        <v>1.9649000000000001</v>
      </c>
    </row>
    <row r="5910" spans="1:16" x14ac:dyDescent="0.2">
      <c r="A5910">
        <f t="shared" si="640"/>
        <v>5041</v>
      </c>
      <c r="B5910">
        <f t="shared" si="641"/>
        <v>116</v>
      </c>
      <c r="C5910" s="10" t="str">
        <f>IF(B5910=B5909," ",(LOOKUP(B5910,'Co List'!$A$3:$A$362,'Co List'!$B$3:$B$362)))</f>
        <v xml:space="preserve"> </v>
      </c>
      <c r="D5910" s="6" t="s">
        <v>405</v>
      </c>
      <c r="E5910">
        <v>7.99</v>
      </c>
      <c r="F5910">
        <v>26.2</v>
      </c>
      <c r="G5910">
        <v>42.6</v>
      </c>
      <c r="H5910">
        <v>48.04</v>
      </c>
    </row>
    <row r="5911" spans="1:16" x14ac:dyDescent="0.2">
      <c r="A5911">
        <f t="shared" si="640"/>
        <v>5042</v>
      </c>
      <c r="B5911">
        <f t="shared" si="641"/>
        <v>116</v>
      </c>
      <c r="C5911" s="10" t="str">
        <f>IF(B5911=B5910," ",(LOOKUP(B5911,'Co List'!$A$3:$A$362,'Co List'!$B$3:$B$362)))</f>
        <v xml:space="preserve"> </v>
      </c>
      <c r="D5911" s="6" t="s">
        <v>406</v>
      </c>
      <c r="E5911">
        <v>1.78</v>
      </c>
      <c r="F5911">
        <v>1.66</v>
      </c>
      <c r="G5911">
        <v>1.92</v>
      </c>
      <c r="H5911">
        <v>1.19</v>
      </c>
    </row>
    <row r="5912" spans="1:16" x14ac:dyDescent="0.2">
      <c r="A5912">
        <f t="shared" si="640"/>
        <v>5043</v>
      </c>
      <c r="B5912">
        <f t="shared" si="641"/>
        <v>116</v>
      </c>
      <c r="C5912" s="10" t="str">
        <f>IF(B5912=B5911," ",(LOOKUP(B5912,'Co List'!$A$3:$A$362,'Co List'!$B$3:$B$362)))</f>
        <v xml:space="preserve"> </v>
      </c>
      <c r="D5912" s="6" t="s">
        <v>407</v>
      </c>
      <c r="E5912" s="11">
        <v>0.98</v>
      </c>
      <c r="F5912" s="11">
        <v>0.56999999999999995</v>
      </c>
      <c r="G5912" s="11">
        <v>0.82</v>
      </c>
      <c r="H5912" s="11">
        <v>0.18679999999999999</v>
      </c>
    </row>
    <row r="5913" spans="1:16" x14ac:dyDescent="0.2">
      <c r="A5913">
        <f t="shared" si="640"/>
        <v>5044</v>
      </c>
      <c r="B5913">
        <f t="shared" si="641"/>
        <v>116</v>
      </c>
      <c r="C5913" s="10" t="str">
        <f>IF(B5913=B5912," ",(LOOKUP(B5913,'Co List'!$A$3:$A$362,'Co List'!$B$3:$B$362)))</f>
        <v xml:space="preserve"> </v>
      </c>
      <c r="D5913" s="6" t="s">
        <v>408</v>
      </c>
      <c r="E5913">
        <v>5.04</v>
      </c>
      <c r="F5913">
        <v>5.04</v>
      </c>
      <c r="G5913">
        <v>5.04</v>
      </c>
      <c r="H5913">
        <v>3.02</v>
      </c>
    </row>
    <row r="5914" spans="1:16" x14ac:dyDescent="0.2">
      <c r="A5914">
        <f t="shared" si="640"/>
        <v>5045</v>
      </c>
      <c r="B5914">
        <f t="shared" si="641"/>
        <v>116</v>
      </c>
      <c r="C5914" s="10" t="str">
        <f>IF(B5914=B5913," ",(LOOKUP(B5914,'Co List'!$A$3:$A$362,'Co List'!$B$3:$B$362)))</f>
        <v xml:space="preserve"> </v>
      </c>
      <c r="D5914" s="6" t="s">
        <v>409</v>
      </c>
      <c r="E5914">
        <v>0.39360000000000001</v>
      </c>
      <c r="F5914">
        <v>1.05</v>
      </c>
      <c r="G5914">
        <v>1.93</v>
      </c>
      <c r="H5914">
        <v>1.96</v>
      </c>
    </row>
    <row r="5915" spans="1:16" x14ac:dyDescent="0.2">
      <c r="A5915">
        <f t="shared" si="640"/>
        <v>5046</v>
      </c>
      <c r="B5915">
        <f t="shared" si="641"/>
        <v>116</v>
      </c>
      <c r="C5915" s="10" t="str">
        <f>IF(B5915=B5914," ",(LOOKUP(B5915,'Co List'!$A$3:$A$362,'Co List'!$B$3:$B$362)))</f>
        <v xml:space="preserve"> </v>
      </c>
      <c r="D5915" s="6" t="s">
        <v>410</v>
      </c>
      <c r="E5915">
        <v>0.87975199999999998</v>
      </c>
      <c r="F5915">
        <v>1.0326569999999999</v>
      </c>
      <c r="G5915">
        <v>1.9298249999999999</v>
      </c>
      <c r="H5915">
        <v>1.9649000000000001</v>
      </c>
    </row>
    <row r="5916" spans="1:16" x14ac:dyDescent="0.2">
      <c r="A5916">
        <f t="shared" si="640"/>
        <v>5047</v>
      </c>
      <c r="B5916">
        <f t="shared" si="641"/>
        <v>116</v>
      </c>
      <c r="C5916" s="10" t="str">
        <f>IF(B5916=B5915," ",(LOOKUP(B5916,'Co List'!$A$3:$A$362,'Co List'!$B$3:$B$362)))</f>
        <v xml:space="preserve"> </v>
      </c>
      <c r="D5916" s="6" t="s">
        <v>411</v>
      </c>
      <c r="E5916">
        <v>0.87975199999999998</v>
      </c>
      <c r="F5916">
        <v>1.0326569999999999</v>
      </c>
      <c r="G5916">
        <v>1.9298249999999999</v>
      </c>
      <c r="H5916">
        <v>1.9649000000000001</v>
      </c>
    </row>
    <row r="5917" spans="1:16" x14ac:dyDescent="0.2">
      <c r="A5917">
        <f t="shared" si="640"/>
        <v>5048</v>
      </c>
      <c r="B5917">
        <f t="shared" si="641"/>
        <v>116</v>
      </c>
      <c r="C5917" s="10" t="str">
        <f>IF(B5917=B5916," ",(LOOKUP(B5917,'Co List'!$A$3:$A$362,'Co List'!$B$3:$B$362)))</f>
        <v xml:space="preserve"> </v>
      </c>
      <c r="D5917" s="6" t="s">
        <v>412</v>
      </c>
      <c r="E5917">
        <v>0.48615199999999997</v>
      </c>
      <c r="F5917">
        <v>-1.7343000000000108E-2</v>
      </c>
      <c r="G5917">
        <v>-1.7500000000003624E-4</v>
      </c>
      <c r="H5917">
        <v>4.9000000000001265E-3</v>
      </c>
    </row>
    <row r="5918" spans="1:16" ht="13.5" thickBot="1" x14ac:dyDescent="0.25">
      <c r="A5918">
        <f t="shared" si="640"/>
        <v>5049</v>
      </c>
      <c r="B5918">
        <f t="shared" si="641"/>
        <v>116</v>
      </c>
      <c r="C5918" s="10" t="str">
        <f>IF(B5918=B5917," ",(LOOKUP(B5918,'Co List'!$A$3:$A$362,'Co List'!$B$3:$B$362)))</f>
        <v xml:space="preserve"> </v>
      </c>
      <c r="D5918" s="9" t="s">
        <v>413</v>
      </c>
      <c r="E5918">
        <v>12</v>
      </c>
      <c r="F5918">
        <v>12</v>
      </c>
      <c r="G5918">
        <v>12</v>
      </c>
      <c r="H5918">
        <v>12</v>
      </c>
    </row>
    <row r="5919" spans="1:16" ht="15" x14ac:dyDescent="0.25">
      <c r="A5919">
        <f t="shared" si="640"/>
        <v>5050</v>
      </c>
      <c r="B5919">
        <f t="shared" si="641"/>
        <v>117</v>
      </c>
      <c r="C5919" s="10" t="str">
        <f>IF(B5919=B5918," ",(LOOKUP(B5919,'Co List'!$A$3:$A$362,'Co List'!$B$3:$B$362)))</f>
        <v>EXCEL CROP CARE</v>
      </c>
      <c r="D5919" s="4" t="s">
        <v>362</v>
      </c>
      <c r="E5919">
        <v>48.469569397277787</v>
      </c>
      <c r="F5919">
        <v>45.551291399007894</v>
      </c>
      <c r="G5919">
        <v>34.283427460581798</v>
      </c>
      <c r="H5919">
        <v>33.33890614208584</v>
      </c>
      <c r="J5919">
        <f t="shared" ref="J5919" si="642">COUNTIF(E5961:H5961,0)</f>
        <v>0</v>
      </c>
      <c r="K5919">
        <f>SUM(E5919:H5919)/(4-J5919)</f>
        <v>40.410798599738335</v>
      </c>
      <c r="L5919">
        <f>SUM(E5929:H5929)/(4-J5919)</f>
        <v>25103.122440723113</v>
      </c>
      <c r="M5919">
        <f>E5929</f>
        <v>32130.041489852592</v>
      </c>
      <c r="N5919">
        <f t="shared" ref="N5919" si="643">F5929</f>
        <v>27450.245760507376</v>
      </c>
      <c r="O5919">
        <f t="shared" ref="O5919" si="644">G5929</f>
        <v>19876.617585434265</v>
      </c>
      <c r="P5919">
        <f t="shared" ref="P5919" si="645">H5929</f>
        <v>20955.584927098222</v>
      </c>
    </row>
    <row r="5920" spans="1:16" x14ac:dyDescent="0.2">
      <c r="A5920">
        <f t="shared" si="640"/>
        <v>5051</v>
      </c>
      <c r="B5920">
        <f t="shared" si="641"/>
        <v>117</v>
      </c>
      <c r="C5920" s="10" t="str">
        <f>IF(B5920=B5919," ",(LOOKUP(B5920,'Co List'!$A$3:$A$362,'Co List'!$B$3:$B$362)))</f>
        <v xml:space="preserve"> </v>
      </c>
      <c r="D5920" s="6" t="s">
        <v>364</v>
      </c>
      <c r="E5920">
        <v>4.0995524465794206</v>
      </c>
      <c r="F5920">
        <v>3.9071104189134997</v>
      </c>
      <c r="G5920">
        <v>4.1041487669728376</v>
      </c>
      <c r="H5920">
        <v>4.0560430102141529</v>
      </c>
    </row>
    <row r="5921" spans="1:8" x14ac:dyDescent="0.2">
      <c r="A5921">
        <f t="shared" si="640"/>
        <v>5052</v>
      </c>
      <c r="B5921">
        <f t="shared" si="641"/>
        <v>117</v>
      </c>
      <c r="C5921" s="10" t="str">
        <f>IF(B5921=B5920," ",(LOOKUP(B5921,'Co List'!$A$3:$A$362,'Co List'!$B$3:$B$362)))</f>
        <v xml:space="preserve"> </v>
      </c>
      <c r="D5921" s="6" t="s">
        <v>365</v>
      </c>
      <c r="E5921">
        <v>0.64656799533872322</v>
      </c>
      <c r="F5921">
        <v>0.65521141283111339</v>
      </c>
      <c r="G5921">
        <v>0.44052733506124886</v>
      </c>
      <c r="H5921">
        <v>0.43692756476309924</v>
      </c>
    </row>
    <row r="5922" spans="1:8" x14ac:dyDescent="0.2">
      <c r="A5922">
        <f t="shared" si="640"/>
        <v>5053</v>
      </c>
      <c r="B5922">
        <f t="shared" si="641"/>
        <v>117</v>
      </c>
      <c r="C5922" s="10" t="str">
        <f>IF(B5922=B5921," ",(LOOKUP(B5922,'Co List'!$A$3:$A$362,'Co List'!$B$3:$B$362)))</f>
        <v xml:space="preserve"> </v>
      </c>
      <c r="D5922" s="7" t="s">
        <v>366</v>
      </c>
      <c r="E5922">
        <v>5.1788400396274392</v>
      </c>
      <c r="F5922">
        <v>3.7828524023457297</v>
      </c>
      <c r="G5922">
        <v>2.9352755501675323</v>
      </c>
      <c r="H5922">
        <v>2.7396144549160324</v>
      </c>
    </row>
    <row r="5923" spans="1:8" x14ac:dyDescent="0.2">
      <c r="A5923">
        <f t="shared" si="640"/>
        <v>5054</v>
      </c>
      <c r="B5923">
        <f t="shared" si="641"/>
        <v>117</v>
      </c>
      <c r="C5923" s="10" t="str">
        <f>IF(B5923=B5922," ",(LOOKUP(B5923,'Co List'!$A$3:$A$362,'Co List'!$B$3:$B$362)))</f>
        <v xml:space="preserve"> </v>
      </c>
      <c r="D5923" s="6" t="s">
        <v>367</v>
      </c>
      <c r="E5923">
        <v>85840.345952050746</v>
      </c>
      <c r="F5923">
        <v>62835.194170473842</v>
      </c>
      <c r="G5923">
        <v>127312.20230862619</v>
      </c>
      <c r="H5923">
        <v>97831.8624047536</v>
      </c>
    </row>
    <row r="5924" spans="1:8" x14ac:dyDescent="0.2">
      <c r="A5924">
        <f t="shared" si="640"/>
        <v>5055</v>
      </c>
      <c r="B5924">
        <f t="shared" si="641"/>
        <v>117</v>
      </c>
      <c r="C5924" s="10" t="str">
        <f>IF(B5924=B5923," ",(LOOKUP(B5924,'Co List'!$A$3:$A$362,'Co List'!$B$3:$B$362)))</f>
        <v xml:space="preserve"> </v>
      </c>
      <c r="D5924" s="6" t="s">
        <v>368</v>
      </c>
      <c r="E5924">
        <v>0.58418257254277439</v>
      </c>
      <c r="F5924">
        <v>0.49909537746377047</v>
      </c>
      <c r="G5924">
        <v>0.36139304700789576</v>
      </c>
      <c r="H5924">
        <v>0.38101063503814947</v>
      </c>
    </row>
    <row r="5925" spans="1:8" x14ac:dyDescent="0.2">
      <c r="A5925">
        <f t="shared" si="640"/>
        <v>5056</v>
      </c>
      <c r="B5925">
        <f t="shared" si="641"/>
        <v>117</v>
      </c>
      <c r="C5925" s="10" t="str">
        <f>IF(B5925=B5924," ",(LOOKUP(B5925,'Co List'!$A$3:$A$362,'Co List'!$B$3:$B$362)))</f>
        <v xml:space="preserve"> </v>
      </c>
      <c r="D5925" s="6" t="s">
        <v>369</v>
      </c>
      <c r="E5925">
        <v>42.33764855692791</v>
      </c>
      <c r="F5925">
        <v>32.612861780334292</v>
      </c>
      <c r="G5925">
        <v>40.146672561975898</v>
      </c>
      <c r="H5925">
        <v>36.738402747367154</v>
      </c>
    </row>
    <row r="5926" spans="1:8" x14ac:dyDescent="0.2">
      <c r="A5926">
        <f t="shared" si="640"/>
        <v>5057</v>
      </c>
      <c r="B5926">
        <f t="shared" si="641"/>
        <v>117</v>
      </c>
      <c r="C5926" s="10" t="str">
        <f>IF(B5926=B5925," ",(LOOKUP(B5926,'Co List'!$A$3:$A$362,'Co List'!$B$3:$B$362)))</f>
        <v xml:space="preserve"> </v>
      </c>
      <c r="D5926" s="6" t="s">
        <v>370</v>
      </c>
      <c r="E5926">
        <v>20.255628914846792</v>
      </c>
      <c r="F5926">
        <v>17.104746959591996</v>
      </c>
      <c r="G5926">
        <v>43.566767312749583</v>
      </c>
      <c r="H5926">
        <v>44.037193742005314</v>
      </c>
    </row>
    <row r="5927" spans="1:8" x14ac:dyDescent="0.2">
      <c r="A5927">
        <f t="shared" si="640"/>
        <v>5058</v>
      </c>
      <c r="B5927">
        <f t="shared" si="641"/>
        <v>117</v>
      </c>
      <c r="C5927" s="10" t="str">
        <f>IF(B5927=B5926," ",(LOOKUP(B5927,'Co List'!$A$3:$A$362,'Co List'!$B$3:$B$362)))</f>
        <v xml:space="preserve"> </v>
      </c>
      <c r="D5927" s="6" t="s">
        <v>371</v>
      </c>
      <c r="E5927">
        <v>47.547740013620022</v>
      </c>
      <c r="F5927">
        <v>60.842219988766978</v>
      </c>
      <c r="G5927">
        <v>45.509696301530226</v>
      </c>
      <c r="H5927">
        <v>42.380061030367671</v>
      </c>
    </row>
    <row r="5928" spans="1:8" x14ac:dyDescent="0.2">
      <c r="A5928">
        <f t="shared" si="640"/>
        <v>5059</v>
      </c>
      <c r="B5928">
        <f t="shared" si="641"/>
        <v>117</v>
      </c>
      <c r="C5928" s="10" t="str">
        <f>IF(B5928=B5927," ",(LOOKUP(B5928,'Co List'!$A$3:$A$362,'Co List'!$B$3:$B$362)))</f>
        <v xml:space="preserve"> </v>
      </c>
      <c r="D5928" s="6" t="s">
        <v>372</v>
      </c>
      <c r="E5928">
        <v>52.452259986379978</v>
      </c>
      <c r="F5928">
        <v>39.157780011233022</v>
      </c>
      <c r="G5928">
        <v>54.490303698469766</v>
      </c>
      <c r="H5928">
        <v>57.619938969632322</v>
      </c>
    </row>
    <row r="5929" spans="1:8" x14ac:dyDescent="0.2">
      <c r="A5929">
        <f t="shared" si="640"/>
        <v>5060</v>
      </c>
      <c r="B5929">
        <f t="shared" si="641"/>
        <v>117</v>
      </c>
      <c r="C5929" s="10" t="str">
        <f>IF(B5929=B5928," ",(LOOKUP(B5929,'Co List'!$A$3:$A$362,'Co List'!$B$3:$B$362)))</f>
        <v xml:space="preserve"> </v>
      </c>
      <c r="D5929" s="6" t="s">
        <v>373</v>
      </c>
      <c r="E5929">
        <v>32130.041489852592</v>
      </c>
      <c r="F5929">
        <v>27450.245760507376</v>
      </c>
      <c r="G5929">
        <v>19876.617585434265</v>
      </c>
      <c r="H5929">
        <v>20955.584927098222</v>
      </c>
    </row>
    <row r="5930" spans="1:8" x14ac:dyDescent="0.2">
      <c r="A5930">
        <f t="shared" si="640"/>
        <v>5061</v>
      </c>
      <c r="B5930">
        <f t="shared" si="641"/>
        <v>117</v>
      </c>
      <c r="C5930" s="10" t="str">
        <f>IF(B5930=B5929," ",(LOOKUP(B5930,'Co List'!$A$3:$A$362,'Co List'!$B$3:$B$362)))</f>
        <v xml:space="preserve"> </v>
      </c>
      <c r="D5930" s="6" t="s">
        <v>374</v>
      </c>
      <c r="E5930">
        <v>32003.26122944519</v>
      </c>
      <c r="F5930">
        <v>27375.318665177318</v>
      </c>
      <c r="G5930">
        <v>19802.7966592183</v>
      </c>
      <c r="H5930">
        <v>20871.172769391069</v>
      </c>
    </row>
    <row r="5931" spans="1:8" x14ac:dyDescent="0.2">
      <c r="A5931">
        <f t="shared" si="640"/>
        <v>5062</v>
      </c>
      <c r="B5931">
        <f t="shared" si="641"/>
        <v>117</v>
      </c>
      <c r="C5931" s="10" t="str">
        <f>IF(B5931=B5930," ",(LOOKUP(B5931,'Co List'!$A$3:$A$362,'Co List'!$B$3:$B$362)))</f>
        <v xml:space="preserve"> </v>
      </c>
      <c r="D5931" s="6" t="s">
        <v>375</v>
      </c>
      <c r="E5931">
        <v>51.602573840840805</v>
      </c>
      <c r="F5931">
        <v>28.961358820810325</v>
      </c>
      <c r="G5931">
        <v>27.735260293458904</v>
      </c>
      <c r="H5931">
        <v>31.271130458831905</v>
      </c>
    </row>
    <row r="5932" spans="1:8" x14ac:dyDescent="0.2">
      <c r="A5932">
        <f t="shared" si="640"/>
        <v>5063</v>
      </c>
      <c r="B5932">
        <f t="shared" si="641"/>
        <v>117</v>
      </c>
      <c r="C5932" s="10" t="str">
        <f>IF(B5932=B5931," ",(LOOKUP(B5932,'Co List'!$A$3:$A$362,'Co List'!$B$3:$B$362)))</f>
        <v xml:space="preserve"> </v>
      </c>
      <c r="D5932" s="6" t="s">
        <v>376</v>
      </c>
      <c r="E5932">
        <v>75.17768656656223</v>
      </c>
      <c r="F5932">
        <v>45.965736509249879</v>
      </c>
      <c r="G5932">
        <v>46.08566592250574</v>
      </c>
      <c r="H5932">
        <v>53.141027248324107</v>
      </c>
    </row>
    <row r="5933" spans="1:8" x14ac:dyDescent="0.2">
      <c r="A5933">
        <f t="shared" si="640"/>
        <v>5064</v>
      </c>
      <c r="B5933">
        <f t="shared" si="641"/>
        <v>117</v>
      </c>
      <c r="C5933" s="10" t="str">
        <f>IF(B5933=B5932," ",(LOOKUP(B5933,'Co List'!$A$3:$A$362,'Co List'!$B$3:$B$362)))</f>
        <v xml:space="preserve"> </v>
      </c>
      <c r="D5933" s="6" t="s">
        <v>377</v>
      </c>
      <c r="E5933">
        <v>15277.108593863355</v>
      </c>
      <c r="F5933">
        <v>16701.338913065079</v>
      </c>
      <c r="G5933">
        <v>9045.7882981476851</v>
      </c>
      <c r="H5933">
        <v>8880.9896813747546</v>
      </c>
    </row>
    <row r="5934" spans="1:8" ht="15" x14ac:dyDescent="0.25">
      <c r="A5934">
        <f t="shared" si="640"/>
        <v>5065</v>
      </c>
      <c r="B5934">
        <f t="shared" si="641"/>
        <v>117</v>
      </c>
      <c r="C5934" s="10" t="str">
        <f>IF(B5934=B5933," ",(LOOKUP(B5934,'Co List'!$A$3:$A$362,'Co List'!$B$3:$B$362)))</f>
        <v xml:space="preserve"> </v>
      </c>
      <c r="D5934" s="8" t="s">
        <v>378</v>
      </c>
      <c r="E5934">
        <v>15224.760000000004</v>
      </c>
      <c r="F5934">
        <v>16649.25</v>
      </c>
      <c r="G5934">
        <v>9009.7800000000025</v>
      </c>
      <c r="H5934">
        <v>8845.2000000000007</v>
      </c>
    </row>
    <row r="5935" spans="1:8" ht="15" x14ac:dyDescent="0.25">
      <c r="A5935">
        <f t="shared" si="640"/>
        <v>5066</v>
      </c>
      <c r="B5935">
        <f t="shared" si="641"/>
        <v>117</v>
      </c>
      <c r="C5935" s="10" t="str">
        <f>IF(B5935=B5934," ",(LOOKUP(B5935,'Co List'!$A$3:$A$362,'Co List'!$B$3:$B$362)))</f>
        <v xml:space="preserve"> </v>
      </c>
      <c r="D5935" s="8" t="s">
        <v>379</v>
      </c>
      <c r="E5935">
        <v>52.348593863351333</v>
      </c>
      <c r="F5935">
        <v>52.088913065079673</v>
      </c>
      <c r="G5935">
        <v>36.008298147684549</v>
      </c>
      <c r="H5935">
        <v>35.78968137475502</v>
      </c>
    </row>
    <row r="5936" spans="1:8" ht="15" x14ac:dyDescent="0.25">
      <c r="A5936">
        <f t="shared" si="640"/>
        <v>5067</v>
      </c>
      <c r="B5936">
        <f t="shared" si="641"/>
        <v>117</v>
      </c>
      <c r="C5936" s="10" t="str">
        <f>IF(B5936=B5935," ",(LOOKUP(B5936,'Co List'!$A$3:$A$362,'Co List'!$B$3:$B$362)))</f>
        <v xml:space="preserve"> </v>
      </c>
      <c r="D5936" s="8" t="s">
        <v>380</v>
      </c>
      <c r="E5936">
        <v>-1.3500311979441904E-13</v>
      </c>
      <c r="F5936">
        <v>-2.7711166694643907E-13</v>
      </c>
      <c r="G5936">
        <v>-1.9682033780554775E-12</v>
      </c>
      <c r="H5936">
        <v>-1.1652900866465643E-12</v>
      </c>
    </row>
    <row r="5937" spans="1:8" ht="15" x14ac:dyDescent="0.25">
      <c r="A5937">
        <f t="shared" si="640"/>
        <v>5068</v>
      </c>
      <c r="B5937">
        <f t="shared" si="641"/>
        <v>117</v>
      </c>
      <c r="C5937" s="10" t="str">
        <f>IF(B5937=B5936," ",(LOOKUP(B5937,'Co List'!$A$3:$A$362,'Co List'!$B$3:$B$362)))</f>
        <v xml:space="preserve"> </v>
      </c>
      <c r="D5937" s="8" t="s">
        <v>381</v>
      </c>
      <c r="E5937">
        <v>16852.932895989241</v>
      </c>
      <c r="F5937">
        <v>10748.906847442298</v>
      </c>
      <c r="G5937">
        <v>10830.82928728658</v>
      </c>
      <c r="H5937">
        <v>12074.595245723467</v>
      </c>
    </row>
    <row r="5938" spans="1:8" ht="15" x14ac:dyDescent="0.25">
      <c r="A5938">
        <f t="shared" si="640"/>
        <v>5069</v>
      </c>
      <c r="B5938">
        <f t="shared" si="641"/>
        <v>117</v>
      </c>
      <c r="C5938" s="10" t="str">
        <f>IF(B5938=B5937," ",(LOOKUP(B5938,'Co List'!$A$3:$A$362,'Co List'!$B$3:$B$362)))</f>
        <v xml:space="preserve"> </v>
      </c>
      <c r="D5938" s="8" t="s">
        <v>382</v>
      </c>
      <c r="E5938">
        <v>16061.106218274028</v>
      </c>
      <c r="F5938">
        <v>9114.4613719085828</v>
      </c>
      <c r="G5938">
        <v>9850.8820655697909</v>
      </c>
      <c r="H5938">
        <v>11307.229764921602</v>
      </c>
    </row>
    <row r="5939" spans="1:8" ht="15" x14ac:dyDescent="0.25">
      <c r="A5939">
        <f t="shared" si="640"/>
        <v>5070</v>
      </c>
      <c r="B5939">
        <f t="shared" si="641"/>
        <v>117</v>
      </c>
      <c r="C5939" s="10" t="str">
        <f>IF(B5939=B5938," ",(LOOKUP(B5939,'Co List'!$A$3:$A$362,'Co List'!$B$3:$B$362)))</f>
        <v xml:space="preserve"> </v>
      </c>
      <c r="D5939" s="8" t="s">
        <v>383</v>
      </c>
      <c r="E5939">
        <v>791.82667771520892</v>
      </c>
      <c r="F5939">
        <v>1634.445475533716</v>
      </c>
      <c r="G5939">
        <v>979.94722171678882</v>
      </c>
      <c r="H5939">
        <v>767.36548080186435</v>
      </c>
    </row>
    <row r="5940" spans="1:8" x14ac:dyDescent="0.2">
      <c r="A5940">
        <f t="shared" si="640"/>
        <v>5071</v>
      </c>
      <c r="B5940">
        <f t="shared" si="641"/>
        <v>117</v>
      </c>
      <c r="C5940" s="10" t="str">
        <f>IF(B5940=B5939," ",(LOOKUP(B5940,'Co List'!$A$3:$A$362,'Co List'!$B$3:$B$362)))</f>
        <v xml:space="preserve"> </v>
      </c>
      <c r="D5940" s="6" t="s">
        <v>384</v>
      </c>
      <c r="E5940">
        <v>0</v>
      </c>
      <c r="F5940">
        <v>0</v>
      </c>
      <c r="G5940">
        <v>0</v>
      </c>
      <c r="H5940">
        <v>0</v>
      </c>
    </row>
    <row r="5941" spans="1:8" x14ac:dyDescent="0.2">
      <c r="A5941">
        <f t="shared" si="640"/>
        <v>5072</v>
      </c>
      <c r="B5941">
        <f t="shared" si="641"/>
        <v>117</v>
      </c>
      <c r="C5941" s="10" t="str">
        <f>IF(B5941=B5940," ",(LOOKUP(B5941,'Co List'!$A$3:$A$362,'Co List'!$B$3:$B$362)))</f>
        <v xml:space="preserve"> </v>
      </c>
      <c r="D5941" s="6" t="s">
        <v>385</v>
      </c>
      <c r="E5941">
        <v>4110.9201835070971</v>
      </c>
      <c r="F5941">
        <v>2751.114172614396</v>
      </c>
      <c r="G5941">
        <v>2638.9952953082761</v>
      </c>
      <c r="H5941">
        <v>2976.9396466744929</v>
      </c>
    </row>
    <row r="5942" spans="1:8" x14ac:dyDescent="0.2">
      <c r="A5942">
        <f t="shared" si="640"/>
        <v>5073</v>
      </c>
      <c r="B5942">
        <f t="shared" si="641"/>
        <v>117</v>
      </c>
      <c r="C5942" s="10" t="str">
        <f>IF(B5942=B5941," ",(LOOKUP(B5942,'Co List'!$A$3:$A$362,'Co List'!$B$3:$B$362)))</f>
        <v xml:space="preserve"> </v>
      </c>
      <c r="D5942" s="6" t="s">
        <v>386</v>
      </c>
      <c r="E5942">
        <v>2009.0336590800002</v>
      </c>
      <c r="F5942">
        <v>2247.7528117800002</v>
      </c>
      <c r="G5942">
        <v>499.9692033</v>
      </c>
      <c r="H5942">
        <v>1767.69568458</v>
      </c>
    </row>
    <row r="5943" spans="1:8" x14ac:dyDescent="0.2">
      <c r="A5943">
        <f t="shared" si="640"/>
        <v>5074</v>
      </c>
      <c r="B5943">
        <f t="shared" si="641"/>
        <v>117</v>
      </c>
      <c r="C5943" s="10" t="str">
        <f>IF(B5943=B5942," ",(LOOKUP(B5943,'Co List'!$A$3:$A$362,'Co List'!$B$3:$B$362)))</f>
        <v xml:space="preserve"> </v>
      </c>
      <c r="D5943" s="6" t="s">
        <v>387</v>
      </c>
      <c r="E5943">
        <v>1831.1183309999999</v>
      </c>
      <c r="F5943">
        <v>1.6588379850000001</v>
      </c>
      <c r="G5943">
        <v>1838.2256060000002</v>
      </c>
      <c r="H5943">
        <v>973.69667500000003</v>
      </c>
    </row>
    <row r="5944" spans="1:8" x14ac:dyDescent="0.2">
      <c r="A5944">
        <f t="shared" si="640"/>
        <v>5075</v>
      </c>
      <c r="B5944">
        <f t="shared" si="641"/>
        <v>117</v>
      </c>
      <c r="C5944" s="10" t="str">
        <f>IF(B5944=B5943," ",(LOOKUP(B5944,'Co List'!$A$3:$A$362,'Co List'!$B$3:$B$362)))</f>
        <v xml:space="preserve"> </v>
      </c>
      <c r="D5944" s="6" t="s">
        <v>388</v>
      </c>
      <c r="E5944">
        <v>0</v>
      </c>
      <c r="F5944">
        <v>0</v>
      </c>
      <c r="G5944">
        <v>0</v>
      </c>
      <c r="H5944">
        <v>0</v>
      </c>
    </row>
    <row r="5945" spans="1:8" x14ac:dyDescent="0.2">
      <c r="A5945">
        <f t="shared" si="640"/>
        <v>5076</v>
      </c>
      <c r="B5945">
        <f t="shared" si="641"/>
        <v>117</v>
      </c>
      <c r="C5945" s="10" t="str">
        <f>IF(B5945=B5944," ",(LOOKUP(B5945,'Co List'!$A$3:$A$362,'Co List'!$B$3:$B$362)))</f>
        <v xml:space="preserve"> </v>
      </c>
      <c r="D5945" s="6" t="s">
        <v>389</v>
      </c>
      <c r="E5945">
        <v>243.05579342709677</v>
      </c>
      <c r="F5945">
        <v>501.7025228493959</v>
      </c>
      <c r="G5945">
        <v>300.80048600827581</v>
      </c>
      <c r="H5945">
        <v>235.54728709449276</v>
      </c>
    </row>
    <row r="5946" spans="1:8" x14ac:dyDescent="0.2">
      <c r="A5946">
        <f t="shared" si="640"/>
        <v>5077</v>
      </c>
      <c r="B5946">
        <f t="shared" si="641"/>
        <v>117</v>
      </c>
      <c r="C5946" s="10" t="str">
        <f>IF(B5946=B5945," ",(LOOKUP(B5946,'Co List'!$A$3:$A$362,'Co List'!$B$3:$B$362)))</f>
        <v xml:space="preserve"> </v>
      </c>
      <c r="D5946" s="6" t="s">
        <v>390</v>
      </c>
      <c r="E5946">
        <v>0</v>
      </c>
      <c r="F5946">
        <v>0</v>
      </c>
      <c r="G5946">
        <v>0</v>
      </c>
      <c r="H5946">
        <v>0</v>
      </c>
    </row>
    <row r="5947" spans="1:8" x14ac:dyDescent="0.2">
      <c r="A5947">
        <f t="shared" si="640"/>
        <v>5078</v>
      </c>
      <c r="B5947">
        <f t="shared" si="641"/>
        <v>117</v>
      </c>
      <c r="C5947" s="10" t="str">
        <f>IF(B5947=B5946," ",(LOOKUP(B5947,'Co List'!$A$3:$A$362,'Co List'!$B$3:$B$362)))</f>
        <v xml:space="preserve"> </v>
      </c>
      <c r="D5947" s="6" t="s">
        <v>391</v>
      </c>
      <c r="E5947">
        <v>0</v>
      </c>
      <c r="F5947">
        <v>0</v>
      </c>
      <c r="G5947">
        <v>0</v>
      </c>
      <c r="H5947">
        <v>0</v>
      </c>
    </row>
    <row r="5948" spans="1:8" x14ac:dyDescent="0.2">
      <c r="A5948">
        <f t="shared" si="640"/>
        <v>5079</v>
      </c>
      <c r="B5948">
        <f t="shared" si="641"/>
        <v>117</v>
      </c>
      <c r="C5948" s="10" t="str">
        <f>IF(B5948=B5947," ",(LOOKUP(B5948,'Co List'!$A$3:$A$362,'Co List'!$B$3:$B$362)))</f>
        <v xml:space="preserve"> </v>
      </c>
      <c r="D5948" s="6" t="s">
        <v>392</v>
      </c>
      <c r="E5948">
        <v>0</v>
      </c>
      <c r="F5948">
        <v>0</v>
      </c>
      <c r="G5948">
        <v>0</v>
      </c>
      <c r="H5948">
        <v>0</v>
      </c>
    </row>
    <row r="5949" spans="1:8" x14ac:dyDescent="0.2">
      <c r="A5949">
        <f t="shared" si="640"/>
        <v>5080</v>
      </c>
      <c r="B5949">
        <f t="shared" si="641"/>
        <v>117</v>
      </c>
      <c r="C5949" s="10" t="str">
        <f>IF(B5949=B5948," ",(LOOKUP(B5949,'Co List'!$A$3:$A$362,'Co List'!$B$3:$B$362)))</f>
        <v xml:space="preserve"> </v>
      </c>
      <c r="D5949" s="6" t="s">
        <v>393</v>
      </c>
      <c r="E5949">
        <v>27.712399999999999</v>
      </c>
      <c r="F5949">
        <v>0</v>
      </c>
      <c r="G5949">
        <v>0</v>
      </c>
      <c r="H5949">
        <v>0</v>
      </c>
    </row>
    <row r="5950" spans="1:8" ht="15" x14ac:dyDescent="0.25">
      <c r="A5950">
        <f t="shared" si="640"/>
        <v>5081</v>
      </c>
      <c r="B5950">
        <f t="shared" si="641"/>
        <v>117</v>
      </c>
      <c r="C5950" s="10" t="str">
        <f>IF(B5950=B5949," ",(LOOKUP(B5950,'Co List'!$A$3:$A$362,'Co List'!$B$3:$B$362)))</f>
        <v xml:space="preserve"> </v>
      </c>
      <c r="D5950" s="8" t="s">
        <v>394</v>
      </c>
      <c r="E5950">
        <v>0</v>
      </c>
      <c r="F5950">
        <v>0</v>
      </c>
      <c r="G5950">
        <v>0</v>
      </c>
      <c r="H5950">
        <v>0</v>
      </c>
    </row>
    <row r="5951" spans="1:8" ht="15" x14ac:dyDescent="0.25">
      <c r="A5951">
        <f t="shared" si="640"/>
        <v>5082</v>
      </c>
      <c r="B5951">
        <f t="shared" si="641"/>
        <v>117</v>
      </c>
      <c r="C5951" s="10" t="str">
        <f>IF(B5951=B5950," ",(LOOKUP(B5951,'Co List'!$A$3:$A$362,'Co List'!$B$3:$B$362)))</f>
        <v xml:space="preserve"> </v>
      </c>
      <c r="D5951" s="8" t="s">
        <v>395</v>
      </c>
      <c r="E5951">
        <v>3.963221308886971</v>
      </c>
      <c r="F5951">
        <v>4.1306436111201421</v>
      </c>
      <c r="G5951">
        <v>2.8948730607621509</v>
      </c>
      <c r="H5951">
        <v>3.5223367259558596</v>
      </c>
    </row>
    <row r="5952" spans="1:8" ht="15" x14ac:dyDescent="0.25">
      <c r="A5952">
        <f t="shared" si="640"/>
        <v>5083</v>
      </c>
      <c r="B5952">
        <f t="shared" si="641"/>
        <v>117</v>
      </c>
      <c r="C5952" s="10" t="str">
        <f>IF(B5952=B5951," ",(LOOKUP(B5952,'Co List'!$A$3:$A$362,'Co List'!$B$3:$B$362)))</f>
        <v xml:space="preserve"> </v>
      </c>
      <c r="D5952" s="8" t="s">
        <v>396</v>
      </c>
      <c r="E5952">
        <v>23628</v>
      </c>
      <c r="F5952">
        <v>25490</v>
      </c>
      <c r="G5952">
        <v>20534</v>
      </c>
      <c r="H5952">
        <v>20326</v>
      </c>
    </row>
    <row r="5953" spans="1:8" x14ac:dyDescent="0.2">
      <c r="A5953">
        <f t="shared" si="640"/>
        <v>5084</v>
      </c>
      <c r="B5953">
        <f t="shared" si="641"/>
        <v>117</v>
      </c>
      <c r="C5953" s="10" t="str">
        <f>IF(B5953=B5952," ",(LOOKUP(B5953,'Co List'!$A$3:$A$362,'Co List'!$B$3:$B$362)))</f>
        <v xml:space="preserve"> </v>
      </c>
      <c r="D5953" s="6" t="s">
        <v>397</v>
      </c>
      <c r="E5953">
        <v>18796</v>
      </c>
      <c r="F5953">
        <v>21075</v>
      </c>
      <c r="G5953">
        <v>11551</v>
      </c>
      <c r="H5953">
        <v>11340</v>
      </c>
    </row>
    <row r="5954" spans="1:8" x14ac:dyDescent="0.2">
      <c r="A5954">
        <f t="shared" si="640"/>
        <v>5085</v>
      </c>
      <c r="B5954">
        <f t="shared" si="641"/>
        <v>117</v>
      </c>
      <c r="C5954" s="10" t="str">
        <f>IF(B5954=B5953," ",(LOOKUP(B5954,'Co List'!$A$3:$A$362,'Co List'!$B$3:$B$362)))</f>
        <v xml:space="preserve"> </v>
      </c>
      <c r="D5954" s="6" t="s">
        <v>398</v>
      </c>
      <c r="E5954">
        <v>46</v>
      </c>
      <c r="F5954">
        <v>55</v>
      </c>
      <c r="G5954">
        <v>37</v>
      </c>
      <c r="H5954">
        <v>35</v>
      </c>
    </row>
    <row r="5955" spans="1:8" x14ac:dyDescent="0.2">
      <c r="A5955">
        <f t="shared" si="640"/>
        <v>5086</v>
      </c>
      <c r="B5955">
        <f t="shared" si="641"/>
        <v>117</v>
      </c>
      <c r="C5955" s="10" t="str">
        <f>IF(B5955=B5954," ",(LOOKUP(B5955,'Co List'!$A$3:$A$362,'Co List'!$B$3:$B$362)))</f>
        <v xml:space="preserve"> </v>
      </c>
      <c r="D5955" s="6" t="s">
        <v>399</v>
      </c>
      <c r="E5955">
        <v>0</v>
      </c>
      <c r="F5955">
        <v>0</v>
      </c>
      <c r="G5955">
        <v>0</v>
      </c>
      <c r="H5955">
        <v>0</v>
      </c>
    </row>
    <row r="5956" spans="1:8" x14ac:dyDescent="0.2">
      <c r="A5956">
        <f t="shared" si="640"/>
        <v>5087</v>
      </c>
      <c r="B5956">
        <f t="shared" si="641"/>
        <v>117</v>
      </c>
      <c r="C5956" s="10" t="str">
        <f>IF(B5956=B5955," ",(LOOKUP(B5956,'Co List'!$A$3:$A$362,'Co List'!$B$3:$B$362)))</f>
        <v xml:space="preserve"> </v>
      </c>
      <c r="D5956" s="6" t="s">
        <v>400</v>
      </c>
      <c r="E5956">
        <v>4786</v>
      </c>
      <c r="F5956">
        <v>4360</v>
      </c>
      <c r="G5956">
        <v>8946</v>
      </c>
      <c r="H5956">
        <v>8951</v>
      </c>
    </row>
    <row r="5957" spans="1:8" x14ac:dyDescent="0.2">
      <c r="A5957">
        <f t="shared" ref="A5957:A6020" si="646">IF(A5956&gt;0,A5956+1,(IF($C$1=C5957,1,0)))</f>
        <v>5088</v>
      </c>
      <c r="B5957">
        <f t="shared" ref="B5957:B6020" si="647">IF(D5957=$D$3,B5956+1,B5956)</f>
        <v>117</v>
      </c>
      <c r="C5957" s="10" t="str">
        <f>IF(B5957=B5956," ",(LOOKUP(B5957,'Co List'!$A$3:$A$362,'Co List'!$B$3:$B$362)))</f>
        <v xml:space="preserve"> </v>
      </c>
      <c r="D5957" s="6" t="s">
        <v>401</v>
      </c>
      <c r="E5957">
        <v>11.691112</v>
      </c>
      <c r="F5957">
        <v>12.687149999999999</v>
      </c>
      <c r="G5957">
        <v>8.016394</v>
      </c>
      <c r="H5957">
        <v>8.6183999999999994</v>
      </c>
    </row>
    <row r="5958" spans="1:8" x14ac:dyDescent="0.2">
      <c r="A5958">
        <f t="shared" si="646"/>
        <v>5089</v>
      </c>
      <c r="B5958">
        <f t="shared" si="647"/>
        <v>117</v>
      </c>
      <c r="C5958" s="10" t="str">
        <f>IF(B5958=B5957," ",(LOOKUP(B5958,'Co List'!$A$3:$A$362,'Co List'!$B$3:$B$362)))</f>
        <v xml:space="preserve"> </v>
      </c>
      <c r="D5958" s="6" t="s">
        <v>402</v>
      </c>
      <c r="E5958">
        <v>6.9045999999999996E-2</v>
      </c>
      <c r="F5958">
        <v>7.6119999999999993E-2</v>
      </c>
      <c r="G5958">
        <v>5.7460999999999998E-2</v>
      </c>
      <c r="H5958">
        <v>6.2404999999999988E-2</v>
      </c>
    </row>
    <row r="5959" spans="1:8" x14ac:dyDescent="0.2">
      <c r="A5959">
        <f t="shared" si="646"/>
        <v>5090</v>
      </c>
      <c r="B5959">
        <f t="shared" si="647"/>
        <v>117</v>
      </c>
      <c r="C5959" s="10" t="str">
        <f>IF(B5959=B5958," ",(LOOKUP(B5959,'Co List'!$A$3:$A$362,'Co List'!$B$3:$B$362)))</f>
        <v xml:space="preserve"> </v>
      </c>
      <c r="D5959" s="6" t="s">
        <v>403</v>
      </c>
      <c r="E5959">
        <v>0.63175199999999898</v>
      </c>
      <c r="F5959">
        <v>1.412640000000001</v>
      </c>
      <c r="G5959">
        <v>1.9949580000000005</v>
      </c>
      <c r="H5959">
        <v>1.9960730000000009</v>
      </c>
    </row>
    <row r="5960" spans="1:8" x14ac:dyDescent="0.2">
      <c r="A5960">
        <f t="shared" si="646"/>
        <v>5091</v>
      </c>
      <c r="B5960">
        <f t="shared" si="647"/>
        <v>117</v>
      </c>
      <c r="C5960" s="10" t="str">
        <f>IF(B5960=B5959," ",(LOOKUP(B5960,'Co List'!$A$3:$A$362,'Co List'!$B$3:$B$362)))</f>
        <v xml:space="preserve"> </v>
      </c>
      <c r="D5960" s="6" t="s">
        <v>404</v>
      </c>
      <c r="E5960" s="11">
        <v>12.391909999999999</v>
      </c>
      <c r="F5960" s="11">
        <v>14.17591</v>
      </c>
      <c r="G5960" s="11">
        <v>10.068813</v>
      </c>
      <c r="H5960" s="11">
        <v>10.676878</v>
      </c>
    </row>
    <row r="5961" spans="1:8" x14ac:dyDescent="0.2">
      <c r="A5961">
        <f t="shared" si="646"/>
        <v>5092</v>
      </c>
      <c r="B5961">
        <f t="shared" si="647"/>
        <v>117</v>
      </c>
      <c r="C5961" s="10" t="str">
        <f>IF(B5961=B5960," ",(LOOKUP(B5961,'Co List'!$A$3:$A$362,'Co List'!$B$3:$B$362)))</f>
        <v xml:space="preserve"> </v>
      </c>
      <c r="D5961" s="6" t="s">
        <v>405</v>
      </c>
      <c r="E5961">
        <v>620.41</v>
      </c>
      <c r="F5961">
        <v>725.64940000000001</v>
      </c>
      <c r="G5961">
        <v>677.16359999999997</v>
      </c>
      <c r="H5961">
        <v>764.91</v>
      </c>
    </row>
    <row r="5962" spans="1:8" x14ac:dyDescent="0.2">
      <c r="A5962">
        <f t="shared" si="646"/>
        <v>5093</v>
      </c>
      <c r="B5962">
        <f t="shared" si="647"/>
        <v>117</v>
      </c>
      <c r="C5962" s="10" t="str">
        <f>IF(B5962=B5961," ",(LOOKUP(B5962,'Co List'!$A$3:$A$362,'Co List'!$B$3:$B$362)))</f>
        <v xml:space="preserve"> </v>
      </c>
      <c r="D5962" s="6" t="s">
        <v>406</v>
      </c>
      <c r="E5962">
        <v>75.89</v>
      </c>
      <c r="F5962">
        <v>84.17</v>
      </c>
      <c r="G5962">
        <v>49.51</v>
      </c>
      <c r="H5962">
        <v>57.04</v>
      </c>
    </row>
    <row r="5963" spans="1:8" x14ac:dyDescent="0.2">
      <c r="A5963">
        <f t="shared" si="646"/>
        <v>5094</v>
      </c>
      <c r="B5963">
        <f t="shared" si="647"/>
        <v>117</v>
      </c>
      <c r="C5963" s="10" t="str">
        <f>IF(B5963=B5962," ",(LOOKUP(B5963,'Co List'!$A$3:$A$362,'Co List'!$B$3:$B$362)))</f>
        <v xml:space="preserve"> </v>
      </c>
      <c r="D5963" s="6" t="s">
        <v>407</v>
      </c>
      <c r="E5963" s="11">
        <v>37.43</v>
      </c>
      <c r="F5963" s="11">
        <v>43.686100000000003</v>
      </c>
      <c r="G5963" s="11">
        <v>15.612500000000001</v>
      </c>
      <c r="H5963" s="11">
        <v>21.42</v>
      </c>
    </row>
    <row r="5964" spans="1:8" x14ac:dyDescent="0.2">
      <c r="A5964">
        <f t="shared" si="646"/>
        <v>5095</v>
      </c>
      <c r="B5964">
        <f t="shared" si="647"/>
        <v>117</v>
      </c>
      <c r="C5964" s="10" t="str">
        <f>IF(B5964=B5963," ",(LOOKUP(B5964,'Co List'!$A$3:$A$362,'Co List'!$B$3:$B$362)))</f>
        <v xml:space="preserve"> </v>
      </c>
      <c r="D5964" s="6" t="s">
        <v>408</v>
      </c>
      <c r="E5964">
        <v>5.5</v>
      </c>
      <c r="F5964">
        <v>5.5</v>
      </c>
      <c r="G5964">
        <v>5.5</v>
      </c>
      <c r="H5964">
        <v>5.5</v>
      </c>
    </row>
    <row r="5965" spans="1:8" x14ac:dyDescent="0.2">
      <c r="A5965">
        <f t="shared" si="646"/>
        <v>5096</v>
      </c>
      <c r="B5965">
        <f t="shared" si="647"/>
        <v>117</v>
      </c>
      <c r="C5965" s="10" t="str">
        <f>IF(B5965=B5964," ",(LOOKUP(B5965,'Co List'!$A$3:$A$362,'Co List'!$B$3:$B$362)))</f>
        <v xml:space="preserve"> </v>
      </c>
      <c r="D5965" s="6" t="s">
        <v>409</v>
      </c>
      <c r="E5965">
        <v>13.07</v>
      </c>
      <c r="F5965">
        <v>15.95</v>
      </c>
      <c r="G5965">
        <v>6.14</v>
      </c>
      <c r="H5965">
        <v>7.21</v>
      </c>
    </row>
    <row r="5966" spans="1:8" x14ac:dyDescent="0.2">
      <c r="A5966">
        <f t="shared" si="646"/>
        <v>5097</v>
      </c>
      <c r="B5966">
        <f t="shared" si="647"/>
        <v>117</v>
      </c>
      <c r="C5966" s="10" t="str">
        <f>IF(B5966=B5965," ",(LOOKUP(B5966,'Co List'!$A$3:$A$362,'Co List'!$B$3:$B$362)))</f>
        <v xml:space="preserve"> </v>
      </c>
      <c r="D5966" s="6" t="s">
        <v>410</v>
      </c>
      <c r="E5966">
        <v>16.393655840000001</v>
      </c>
      <c r="F5966">
        <v>18.356068369999999</v>
      </c>
      <c r="G5966">
        <v>13.010672899999999</v>
      </c>
      <c r="H5966">
        <v>14.250815320000001</v>
      </c>
    </row>
    <row r="5967" spans="1:8" x14ac:dyDescent="0.2">
      <c r="A5967">
        <f t="shared" si="646"/>
        <v>5098</v>
      </c>
      <c r="B5967">
        <f t="shared" si="647"/>
        <v>117</v>
      </c>
      <c r="C5967" s="10" t="str">
        <f>IF(B5967=B5966," ",(LOOKUP(B5967,'Co List'!$A$3:$A$362,'Co List'!$B$3:$B$362)))</f>
        <v xml:space="preserve"> </v>
      </c>
      <c r="D5967" s="6" t="s">
        <v>411</v>
      </c>
      <c r="E5967">
        <v>16.355131308886971</v>
      </c>
      <c r="F5967">
        <v>18.306553611120144</v>
      </c>
      <c r="G5967">
        <v>12.963686060762152</v>
      </c>
      <c r="H5967">
        <v>14.19921472595586</v>
      </c>
    </row>
    <row r="5968" spans="1:8" x14ac:dyDescent="0.2">
      <c r="A5968">
        <f t="shared" si="646"/>
        <v>5099</v>
      </c>
      <c r="B5968">
        <f t="shared" si="647"/>
        <v>117</v>
      </c>
      <c r="C5968" s="10" t="str">
        <f>IF(B5968=B5967," ",(LOOKUP(B5968,'Co List'!$A$3:$A$362,'Co List'!$B$3:$B$362)))</f>
        <v xml:space="preserve"> </v>
      </c>
      <c r="D5968" s="6" t="s">
        <v>412</v>
      </c>
      <c r="E5968">
        <v>3.2851313088869709</v>
      </c>
      <c r="F5968">
        <v>2.3565536111201446</v>
      </c>
      <c r="G5968">
        <v>6.8236860607621521</v>
      </c>
      <c r="H5968">
        <v>6.9892147259558604</v>
      </c>
    </row>
    <row r="5969" spans="1:16" ht="13.5" thickBot="1" x14ac:dyDescent="0.25">
      <c r="A5969">
        <f t="shared" si="646"/>
        <v>5100</v>
      </c>
      <c r="B5969">
        <f t="shared" si="647"/>
        <v>117</v>
      </c>
      <c r="C5969" s="10" t="str">
        <f>IF(B5969=B5968," ",(LOOKUP(B5969,'Co List'!$A$3:$A$362,'Co List'!$B$3:$B$362)))</f>
        <v xml:space="preserve"> </v>
      </c>
      <c r="D5969" s="9" t="s">
        <v>413</v>
      </c>
      <c r="E5969">
        <v>12</v>
      </c>
      <c r="F5969">
        <v>12</v>
      </c>
      <c r="G5969">
        <v>12</v>
      </c>
      <c r="H5969">
        <v>12</v>
      </c>
    </row>
    <row r="5970" spans="1:16" ht="15" x14ac:dyDescent="0.25">
      <c r="A5970">
        <f t="shared" si="646"/>
        <v>5101</v>
      </c>
      <c r="B5970">
        <f t="shared" si="647"/>
        <v>118</v>
      </c>
      <c r="C5970" s="10" t="str">
        <f>IF(B5970=B5969," ",(LOOKUP(B5970,'Co List'!$A$3:$A$362,'Co List'!$B$3:$B$362)))</f>
        <v>EXCEL INDUSTRIES</v>
      </c>
      <c r="D5970" s="4" t="s">
        <v>362</v>
      </c>
      <c r="E5970">
        <v>83.255585695509041</v>
      </c>
      <c r="F5970">
        <v>83.431342557168534</v>
      </c>
      <c r="G5970">
        <v>83.310509887960279</v>
      </c>
      <c r="H5970">
        <v>83.57432418715662</v>
      </c>
      <c r="J5970">
        <f t="shared" ref="J5970" si="648">COUNTIF(E6012:H6012,0)</f>
        <v>0</v>
      </c>
      <c r="K5970">
        <f>SUM(E5970:H5970)/(4-J5970)</f>
        <v>83.392940581948622</v>
      </c>
      <c r="L5970">
        <f>SUM(E5980:H5980)/(4-J5970)</f>
        <v>43043.586523114362</v>
      </c>
      <c r="M5970">
        <f>E5980</f>
        <v>40928.064107335878</v>
      </c>
      <c r="N5970">
        <f t="shared" ref="N5970" si="649">F5980</f>
        <v>45310.669424516003</v>
      </c>
      <c r="O5970">
        <f t="shared" ref="O5970" si="650">G5980</f>
        <v>41741.89417671784</v>
      </c>
      <c r="P5970">
        <f t="shared" ref="P5970" si="651">H5980</f>
        <v>44193.718383887724</v>
      </c>
    </row>
    <row r="5971" spans="1:16" x14ac:dyDescent="0.2">
      <c r="A5971">
        <f t="shared" si="646"/>
        <v>5102</v>
      </c>
      <c r="B5971">
        <f t="shared" si="647"/>
        <v>118</v>
      </c>
      <c r="C5971" s="10" t="str">
        <f>IF(B5971=B5970," ",(LOOKUP(B5971,'Co List'!$A$3:$A$362,'Co List'!$B$3:$B$362)))</f>
        <v xml:space="preserve"> </v>
      </c>
      <c r="D5971" s="6" t="s">
        <v>364</v>
      </c>
      <c r="E5971">
        <v>4.0078510814963026</v>
      </c>
      <c r="F5971">
        <v>3.9811523790870118</v>
      </c>
      <c r="G5971">
        <v>3.9979710193776548</v>
      </c>
      <c r="H5971">
        <v>3.9983490370537482</v>
      </c>
    </row>
    <row r="5972" spans="1:16" x14ac:dyDescent="0.2">
      <c r="A5972">
        <f t="shared" si="646"/>
        <v>5103</v>
      </c>
      <c r="B5972">
        <f t="shared" si="647"/>
        <v>118</v>
      </c>
      <c r="C5972" s="10" t="str">
        <f>IF(B5972=B5971," ",(LOOKUP(B5972,'Co List'!$A$3:$A$362,'Co List'!$B$3:$B$362)))</f>
        <v xml:space="preserve"> </v>
      </c>
      <c r="D5972" s="6" t="s">
        <v>365</v>
      </c>
      <c r="E5972">
        <v>0.81056936875904184</v>
      </c>
      <c r="F5972">
        <v>0.79041164796326435</v>
      </c>
      <c r="G5972">
        <v>0.78060694732055391</v>
      </c>
      <c r="H5972">
        <v>0.78012420604416355</v>
      </c>
    </row>
    <row r="5973" spans="1:16" x14ac:dyDescent="0.2">
      <c r="A5973">
        <f t="shared" si="646"/>
        <v>5104</v>
      </c>
      <c r="B5973">
        <f t="shared" si="647"/>
        <v>118</v>
      </c>
      <c r="C5973" s="10" t="str">
        <f>IF(B5973=B5972," ",(LOOKUP(B5973,'Co List'!$A$3:$A$362,'Co List'!$B$3:$B$362)))</f>
        <v xml:space="preserve"> </v>
      </c>
      <c r="D5973" s="7" t="s">
        <v>366</v>
      </c>
      <c r="E5973">
        <v>18.409528655692643</v>
      </c>
      <c r="F5973">
        <v>16.477631672557095</v>
      </c>
      <c r="G5973">
        <v>13.230612414758609</v>
      </c>
      <c r="H5973">
        <v>11.510879166485484</v>
      </c>
    </row>
    <row r="5974" spans="1:16" x14ac:dyDescent="0.2">
      <c r="A5974">
        <f t="shared" si="646"/>
        <v>5105</v>
      </c>
      <c r="B5974">
        <f t="shared" si="647"/>
        <v>118</v>
      </c>
      <c r="C5974" s="10" t="str">
        <f>IF(B5974=B5973," ",(LOOKUP(B5974,'Co List'!$A$3:$A$362,'Co List'!$B$3:$B$362)))</f>
        <v xml:space="preserve"> </v>
      </c>
      <c r="D5974" s="6" t="s">
        <v>367</v>
      </c>
      <c r="E5974">
        <v>513526.52581349912</v>
      </c>
      <c r="F5974">
        <v>337705.8508818234</v>
      </c>
      <c r="G5974">
        <v>284378.26026663737</v>
      </c>
      <c r="H5974">
        <v>298404.58057993063</v>
      </c>
    </row>
    <row r="5975" spans="1:16" x14ac:dyDescent="0.2">
      <c r="A5975">
        <f t="shared" si="646"/>
        <v>5106</v>
      </c>
      <c r="B5975">
        <f t="shared" si="647"/>
        <v>118</v>
      </c>
      <c r="C5975" s="10" t="str">
        <f>IF(B5975=B5974," ",(LOOKUP(B5975,'Co List'!$A$3:$A$362,'Co List'!$B$3:$B$362)))</f>
        <v xml:space="preserve"> </v>
      </c>
      <c r="D5975" s="6" t="s">
        <v>368</v>
      </c>
      <c r="E5975">
        <v>0.7509736533456125</v>
      </c>
      <c r="F5975">
        <v>0.83138842980763306</v>
      </c>
      <c r="G5975">
        <v>0.76590631516913465</v>
      </c>
      <c r="H5975">
        <v>0.81089391530069221</v>
      </c>
    </row>
    <row r="5976" spans="1:16" x14ac:dyDescent="0.2">
      <c r="A5976">
        <f t="shared" si="646"/>
        <v>5107</v>
      </c>
      <c r="B5976">
        <f t="shared" si="647"/>
        <v>118</v>
      </c>
      <c r="C5976" s="10" t="str">
        <f>IF(B5976=B5975," ",(LOOKUP(B5976,'Co List'!$A$3:$A$362,'Co List'!$B$3:$B$362)))</f>
        <v xml:space="preserve"> </v>
      </c>
      <c r="D5976" s="6" t="s">
        <v>369</v>
      </c>
      <c r="E5976">
        <v>143.60724248188026</v>
      </c>
      <c r="F5976">
        <v>123.06528644513615</v>
      </c>
      <c r="G5976">
        <v>137.38975968322742</v>
      </c>
      <c r="H5976">
        <v>102.06401474338966</v>
      </c>
    </row>
    <row r="5977" spans="1:16" x14ac:dyDescent="0.2">
      <c r="A5977">
        <f t="shared" si="646"/>
        <v>5108</v>
      </c>
      <c r="B5977">
        <f t="shared" si="647"/>
        <v>118</v>
      </c>
      <c r="C5977" s="10" t="str">
        <f>IF(B5977=B5976," ",(LOOKUP(B5977,'Co List'!$A$3:$A$362,'Co List'!$B$3:$B$362)))</f>
        <v xml:space="preserve"> </v>
      </c>
      <c r="D5977" s="6" t="s">
        <v>370</v>
      </c>
      <c r="E5977">
        <v>0</v>
      </c>
      <c r="F5977">
        <v>0</v>
      </c>
      <c r="G5977">
        <v>0</v>
      </c>
      <c r="H5977">
        <v>0</v>
      </c>
    </row>
    <row r="5978" spans="1:16" x14ac:dyDescent="0.2">
      <c r="A5978">
        <f t="shared" si="646"/>
        <v>5109</v>
      </c>
      <c r="B5978">
        <f t="shared" si="647"/>
        <v>118</v>
      </c>
      <c r="C5978" s="10" t="str">
        <f>IF(B5978=B5977," ",(LOOKUP(B5978,'Co List'!$A$3:$A$362,'Co List'!$B$3:$B$362)))</f>
        <v xml:space="preserve"> </v>
      </c>
      <c r="D5978" s="6" t="s">
        <v>371</v>
      </c>
      <c r="E5978">
        <v>36.111949568861334</v>
      </c>
      <c r="F5978">
        <v>36.127087587150683</v>
      </c>
      <c r="G5978">
        <v>36.436644914108648</v>
      </c>
      <c r="H5978">
        <v>38.494539910467054</v>
      </c>
    </row>
    <row r="5979" spans="1:16" x14ac:dyDescent="0.2">
      <c r="A5979">
        <f t="shared" si="646"/>
        <v>5110</v>
      </c>
      <c r="B5979">
        <f t="shared" si="647"/>
        <v>118</v>
      </c>
      <c r="C5979" s="10" t="str">
        <f>IF(B5979=B5978," ",(LOOKUP(B5979,'Co List'!$A$3:$A$362,'Co List'!$B$3:$B$362)))</f>
        <v xml:space="preserve"> </v>
      </c>
      <c r="D5979" s="6" t="s">
        <v>372</v>
      </c>
      <c r="E5979">
        <v>63.88805043113868</v>
      </c>
      <c r="F5979">
        <v>63.872912412849317</v>
      </c>
      <c r="G5979">
        <v>63.563355085891338</v>
      </c>
      <c r="H5979">
        <v>61.505460089532946</v>
      </c>
    </row>
    <row r="5980" spans="1:16" x14ac:dyDescent="0.2">
      <c r="A5980">
        <f t="shared" si="646"/>
        <v>5111</v>
      </c>
      <c r="B5980">
        <f t="shared" si="647"/>
        <v>118</v>
      </c>
      <c r="C5980" s="10" t="str">
        <f>IF(B5980=B5979," ",(LOOKUP(B5980,'Co List'!$A$3:$A$362,'Co List'!$B$3:$B$362)))</f>
        <v xml:space="preserve"> </v>
      </c>
      <c r="D5980" s="6" t="s">
        <v>373</v>
      </c>
      <c r="E5980">
        <v>40928.064107335878</v>
      </c>
      <c r="F5980">
        <v>45310.669424516003</v>
      </c>
      <c r="G5980">
        <v>41741.89417671784</v>
      </c>
      <c r="H5980">
        <v>44193.718383887724</v>
      </c>
    </row>
    <row r="5981" spans="1:16" x14ac:dyDescent="0.2">
      <c r="A5981">
        <f t="shared" si="646"/>
        <v>5112</v>
      </c>
      <c r="B5981">
        <f t="shared" si="647"/>
        <v>118</v>
      </c>
      <c r="C5981" s="10" t="str">
        <f>IF(B5981=B5980," ",(LOOKUP(B5981,'Co List'!$A$3:$A$362,'Co List'!$B$3:$B$362)))</f>
        <v xml:space="preserve"> </v>
      </c>
      <c r="D5981" s="6" t="s">
        <v>374</v>
      </c>
      <c r="E5981">
        <v>40741.023416869815</v>
      </c>
      <c r="F5981">
        <v>45105.384398373302</v>
      </c>
      <c r="G5981">
        <v>41552.767514102772</v>
      </c>
      <c r="H5981">
        <v>43999.805907712507</v>
      </c>
    </row>
    <row r="5982" spans="1:16" x14ac:dyDescent="0.2">
      <c r="A5982">
        <f t="shared" si="646"/>
        <v>5113</v>
      </c>
      <c r="B5982">
        <f t="shared" si="647"/>
        <v>118</v>
      </c>
      <c r="C5982" s="10" t="str">
        <f>IF(B5982=B5981," ",(LOOKUP(B5982,'Co List'!$A$3:$A$362,'Co List'!$B$3:$B$362)))</f>
        <v xml:space="preserve"> </v>
      </c>
      <c r="D5982" s="6" t="s">
        <v>375</v>
      </c>
      <c r="E5982">
        <v>68.7088859467801</v>
      </c>
      <c r="F5982">
        <v>76.33731259003379</v>
      </c>
      <c r="G5982">
        <v>69.771403468049868</v>
      </c>
      <c r="H5982">
        <v>71.553880234079173</v>
      </c>
    </row>
    <row r="5983" spans="1:16" x14ac:dyDescent="0.2">
      <c r="A5983">
        <f t="shared" si="646"/>
        <v>5114</v>
      </c>
      <c r="B5983">
        <f t="shared" si="647"/>
        <v>118</v>
      </c>
      <c r="C5983" s="10" t="str">
        <f>IF(B5983=B5982," ",(LOOKUP(B5983,'Co List'!$A$3:$A$362,'Co List'!$B$3:$B$362)))</f>
        <v xml:space="preserve"> </v>
      </c>
      <c r="D5983" s="6" t="s">
        <v>376</v>
      </c>
      <c r="E5983">
        <v>118.33180451929459</v>
      </c>
      <c r="F5983">
        <v>128.9477135526611</v>
      </c>
      <c r="G5983">
        <v>119.3552591470212</v>
      </c>
      <c r="H5983">
        <v>122.35859594114068</v>
      </c>
    </row>
    <row r="5984" spans="1:16" x14ac:dyDescent="0.2">
      <c r="A5984">
        <f t="shared" si="646"/>
        <v>5115</v>
      </c>
      <c r="B5984">
        <f t="shared" si="647"/>
        <v>118</v>
      </c>
      <c r="C5984" s="10" t="str">
        <f>IF(B5984=B5983," ",(LOOKUP(B5984,'Co List'!$A$3:$A$362,'Co List'!$B$3:$B$362)))</f>
        <v xml:space="preserve"> </v>
      </c>
      <c r="D5984" s="6" t="s">
        <v>377</v>
      </c>
      <c r="E5984">
        <v>14779.92186995237</v>
      </c>
      <c r="F5984">
        <v>16369.425229319202</v>
      </c>
      <c r="G5984">
        <v>15209.345761593673</v>
      </c>
      <c r="H5984">
        <v>17012.168561205075</v>
      </c>
    </row>
    <row r="5985" spans="1:8" ht="15" x14ac:dyDescent="0.25">
      <c r="A5985">
        <f t="shared" si="646"/>
        <v>5116</v>
      </c>
      <c r="B5985">
        <f t="shared" si="647"/>
        <v>118</v>
      </c>
      <c r="C5985" s="10" t="str">
        <f>IF(B5985=B5984," ",(LOOKUP(B5985,'Co List'!$A$3:$A$362,'Co List'!$B$3:$B$362)))</f>
        <v xml:space="preserve"> </v>
      </c>
      <c r="D5985" s="8" t="s">
        <v>378</v>
      </c>
      <c r="E5985">
        <v>14648.04</v>
      </c>
      <c r="F5985">
        <v>16289.799999999997</v>
      </c>
      <c r="G5985">
        <v>15111.720000000001</v>
      </c>
      <c r="H5985">
        <v>16887</v>
      </c>
    </row>
    <row r="5986" spans="1:8" ht="15" x14ac:dyDescent="0.25">
      <c r="A5986">
        <f t="shared" si="646"/>
        <v>5117</v>
      </c>
      <c r="B5986">
        <f t="shared" si="647"/>
        <v>118</v>
      </c>
      <c r="C5986" s="10" t="str">
        <f>IF(B5986=B5985," ",(LOOKUP(B5986,'Co List'!$A$3:$A$362,'Co List'!$B$3:$B$362)))</f>
        <v xml:space="preserve"> </v>
      </c>
      <c r="D5986" s="8" t="s">
        <v>379</v>
      </c>
      <c r="E5986">
        <v>131.88186995236822</v>
      </c>
      <c r="F5986">
        <v>79.625229319204124</v>
      </c>
      <c r="G5986">
        <v>97.625761593671328</v>
      </c>
      <c r="H5986">
        <v>125.16856120507538</v>
      </c>
    </row>
    <row r="5987" spans="1:8" ht="15" x14ac:dyDescent="0.25">
      <c r="A5987">
        <f t="shared" si="646"/>
        <v>5118</v>
      </c>
      <c r="B5987">
        <f t="shared" si="647"/>
        <v>118</v>
      </c>
      <c r="C5987" s="10" t="str">
        <f>IF(B5987=B5986," ",(LOOKUP(B5987,'Co List'!$A$3:$A$362,'Co List'!$B$3:$B$362)))</f>
        <v xml:space="preserve"> </v>
      </c>
      <c r="D5987" s="8" t="s">
        <v>380</v>
      </c>
      <c r="E5987">
        <v>7.9580786405131221E-13</v>
      </c>
      <c r="F5987">
        <v>5.4001247917767614E-13</v>
      </c>
      <c r="G5987">
        <v>6.6791017161449417E-13</v>
      </c>
      <c r="H5987">
        <v>-2.8421709430404007E-13</v>
      </c>
    </row>
    <row r="5988" spans="1:8" ht="15" x14ac:dyDescent="0.25">
      <c r="A5988">
        <f t="shared" si="646"/>
        <v>5119</v>
      </c>
      <c r="B5988">
        <f t="shared" si="647"/>
        <v>118</v>
      </c>
      <c r="C5988" s="10" t="str">
        <f>IF(B5988=B5987," ",(LOOKUP(B5988,'Co List'!$A$3:$A$362,'Co List'!$B$3:$B$362)))</f>
        <v xml:space="preserve"> </v>
      </c>
      <c r="D5988" s="8" t="s">
        <v>381</v>
      </c>
      <c r="E5988">
        <v>26148.142237383516</v>
      </c>
      <c r="F5988">
        <v>28941.244195196799</v>
      </c>
      <c r="G5988">
        <v>26532.548415124165</v>
      </c>
      <c r="H5988">
        <v>27181.549822682649</v>
      </c>
    </row>
    <row r="5989" spans="1:8" ht="15" x14ac:dyDescent="0.25">
      <c r="A5989">
        <f t="shared" si="646"/>
        <v>5120</v>
      </c>
      <c r="B5989">
        <f t="shared" si="647"/>
        <v>118</v>
      </c>
      <c r="C5989" s="10" t="str">
        <f>IF(B5989=B5988," ",(LOOKUP(B5989,'Co List'!$A$3:$A$362,'Co List'!$B$3:$B$362)))</f>
        <v xml:space="preserve"> </v>
      </c>
      <c r="D5989" s="8" t="s">
        <v>382</v>
      </c>
      <c r="E5989">
        <v>24972.180288237003</v>
      </c>
      <c r="F5989">
        <v>26834.574393249841</v>
      </c>
      <c r="G5989">
        <v>25067.312403620756</v>
      </c>
      <c r="H5989">
        <v>25691.159544887338</v>
      </c>
    </row>
    <row r="5990" spans="1:8" ht="15" x14ac:dyDescent="0.25">
      <c r="A5990">
        <f t="shared" si="646"/>
        <v>5121</v>
      </c>
      <c r="B5990">
        <f t="shared" si="647"/>
        <v>118</v>
      </c>
      <c r="C5990" s="10" t="str">
        <f>IF(B5990=B5989," ",(LOOKUP(B5990,'Co List'!$A$3:$A$362,'Co List'!$B$3:$B$362)))</f>
        <v xml:space="preserve"> </v>
      </c>
      <c r="D5990" s="8" t="s">
        <v>383</v>
      </c>
      <c r="E5990">
        <v>1175.9619491465119</v>
      </c>
      <c r="F5990">
        <v>2106.66980194696</v>
      </c>
      <c r="G5990">
        <v>1465.236011503408</v>
      </c>
      <c r="H5990">
        <v>1490.3902777953119</v>
      </c>
    </row>
    <row r="5991" spans="1:8" x14ac:dyDescent="0.2">
      <c r="A5991">
        <f t="shared" si="646"/>
        <v>5122</v>
      </c>
      <c r="B5991">
        <f t="shared" si="647"/>
        <v>118</v>
      </c>
      <c r="C5991" s="10" t="str">
        <f>IF(B5991=B5990," ",(LOOKUP(B5991,'Co List'!$A$3:$A$362,'Co List'!$B$3:$B$362)))</f>
        <v xml:space="preserve"> </v>
      </c>
      <c r="D5991" s="6" t="s">
        <v>384</v>
      </c>
      <c r="E5991">
        <v>0</v>
      </c>
      <c r="F5991">
        <v>0</v>
      </c>
      <c r="G5991">
        <v>0</v>
      </c>
      <c r="H5991">
        <v>0</v>
      </c>
    </row>
    <row r="5992" spans="1:8" x14ac:dyDescent="0.2">
      <c r="A5992">
        <f t="shared" si="646"/>
        <v>5123</v>
      </c>
      <c r="B5992">
        <f t="shared" si="647"/>
        <v>118</v>
      </c>
      <c r="C5992" s="10" t="str">
        <f>IF(B5992=B5991," ",(LOOKUP(B5992,'Co List'!$A$3:$A$362,'Co List'!$B$3:$B$362)))</f>
        <v xml:space="preserve"> </v>
      </c>
      <c r="D5992" s="6" t="s">
        <v>385</v>
      </c>
      <c r="E5992">
        <v>6524.2299940000003</v>
      </c>
      <c r="F5992">
        <v>7269.5645480000003</v>
      </c>
      <c r="G5992">
        <v>6636.5034379999988</v>
      </c>
      <c r="H5992">
        <v>6798.1933470000004</v>
      </c>
    </row>
    <row r="5993" spans="1:8" x14ac:dyDescent="0.2">
      <c r="A5993">
        <f t="shared" si="646"/>
        <v>5124</v>
      </c>
      <c r="B5993">
        <f t="shared" si="647"/>
        <v>118</v>
      </c>
      <c r="C5993" s="10" t="str">
        <f>IF(B5993=B5992," ",(LOOKUP(B5993,'Co List'!$A$3:$A$362,'Co List'!$B$3:$B$362)))</f>
        <v xml:space="preserve"> </v>
      </c>
      <c r="D5993" s="6" t="s">
        <v>386</v>
      </c>
      <c r="E5993">
        <v>6163.2616500000004</v>
      </c>
      <c r="F5993">
        <v>6622.9100280000002</v>
      </c>
      <c r="G5993">
        <v>6186.740742</v>
      </c>
      <c r="H5993">
        <v>6340.7094029999998</v>
      </c>
    </row>
    <row r="5994" spans="1:8" x14ac:dyDescent="0.2">
      <c r="A5994">
        <f t="shared" si="646"/>
        <v>5125</v>
      </c>
      <c r="B5994">
        <f t="shared" si="647"/>
        <v>118</v>
      </c>
      <c r="C5994" s="10" t="str">
        <f>IF(B5994=B5993," ",(LOOKUP(B5994,'Co List'!$A$3:$A$362,'Co List'!$B$3:$B$362)))</f>
        <v xml:space="preserve"> </v>
      </c>
      <c r="D5994" s="6" t="s">
        <v>387</v>
      </c>
      <c r="E5994">
        <v>0</v>
      </c>
      <c r="F5994">
        <v>0</v>
      </c>
      <c r="G5994">
        <v>0</v>
      </c>
      <c r="H5994">
        <v>0</v>
      </c>
    </row>
    <row r="5995" spans="1:8" x14ac:dyDescent="0.2">
      <c r="A5995">
        <f t="shared" si="646"/>
        <v>5126</v>
      </c>
      <c r="B5995">
        <f t="shared" si="647"/>
        <v>118</v>
      </c>
      <c r="C5995" s="10" t="str">
        <f>IF(B5995=B5994," ",(LOOKUP(B5995,'Co List'!$A$3:$A$362,'Co List'!$B$3:$B$362)))</f>
        <v xml:space="preserve"> </v>
      </c>
      <c r="D5995" s="6" t="s">
        <v>388</v>
      </c>
      <c r="E5995">
        <v>0</v>
      </c>
      <c r="F5995">
        <v>0</v>
      </c>
      <c r="G5995">
        <v>0</v>
      </c>
      <c r="H5995">
        <v>0</v>
      </c>
    </row>
    <row r="5996" spans="1:8" x14ac:dyDescent="0.2">
      <c r="A5996">
        <f t="shared" si="646"/>
        <v>5127</v>
      </c>
      <c r="B5996">
        <f t="shared" si="647"/>
        <v>118</v>
      </c>
      <c r="C5996" s="10" t="str">
        <f>IF(B5996=B5995," ",(LOOKUP(B5996,'Co List'!$A$3:$A$362,'Co List'!$B$3:$B$362)))</f>
        <v xml:space="preserve"> </v>
      </c>
      <c r="D5996" s="6" t="s">
        <v>389</v>
      </c>
      <c r="E5996">
        <v>360.968344</v>
      </c>
      <c r="F5996">
        <v>646.65452000000005</v>
      </c>
      <c r="G5996">
        <v>449.76269600000001</v>
      </c>
      <c r="H5996">
        <v>457.48394400000001</v>
      </c>
    </row>
    <row r="5997" spans="1:8" x14ac:dyDescent="0.2">
      <c r="A5997">
        <f t="shared" si="646"/>
        <v>5128</v>
      </c>
      <c r="B5997">
        <f t="shared" si="647"/>
        <v>118</v>
      </c>
      <c r="C5997" s="10" t="str">
        <f>IF(B5997=B5996," ",(LOOKUP(B5997,'Co List'!$A$3:$A$362,'Co List'!$B$3:$B$362)))</f>
        <v xml:space="preserve"> </v>
      </c>
      <c r="D5997" s="6" t="s">
        <v>390</v>
      </c>
      <c r="E5997">
        <v>0</v>
      </c>
      <c r="F5997">
        <v>0</v>
      </c>
      <c r="G5997">
        <v>0</v>
      </c>
      <c r="H5997">
        <v>0</v>
      </c>
    </row>
    <row r="5998" spans="1:8" x14ac:dyDescent="0.2">
      <c r="A5998">
        <f t="shared" si="646"/>
        <v>5129</v>
      </c>
      <c r="B5998">
        <f t="shared" si="647"/>
        <v>118</v>
      </c>
      <c r="C5998" s="10" t="str">
        <f>IF(B5998=B5997," ",(LOOKUP(B5998,'Co List'!$A$3:$A$362,'Co List'!$B$3:$B$362)))</f>
        <v xml:space="preserve"> </v>
      </c>
      <c r="D5998" s="6" t="s">
        <v>391</v>
      </c>
      <c r="E5998">
        <v>0</v>
      </c>
      <c r="F5998">
        <v>0</v>
      </c>
      <c r="G5998">
        <v>0</v>
      </c>
      <c r="H5998">
        <v>0</v>
      </c>
    </row>
    <row r="5999" spans="1:8" x14ac:dyDescent="0.2">
      <c r="A5999">
        <f t="shared" si="646"/>
        <v>5130</v>
      </c>
      <c r="B5999">
        <f t="shared" si="647"/>
        <v>118</v>
      </c>
      <c r="C5999" s="10" t="str">
        <f>IF(B5999=B5998," ",(LOOKUP(B5999,'Co List'!$A$3:$A$362,'Co List'!$B$3:$B$362)))</f>
        <v xml:space="preserve"> </v>
      </c>
      <c r="D5999" s="6" t="s">
        <v>392</v>
      </c>
      <c r="E5999">
        <v>0</v>
      </c>
      <c r="F5999">
        <v>0</v>
      </c>
      <c r="G5999">
        <v>0</v>
      </c>
      <c r="H5999">
        <v>0</v>
      </c>
    </row>
    <row r="6000" spans="1:8" x14ac:dyDescent="0.2">
      <c r="A6000">
        <f t="shared" si="646"/>
        <v>5131</v>
      </c>
      <c r="B6000">
        <f t="shared" si="647"/>
        <v>118</v>
      </c>
      <c r="C6000" s="10" t="str">
        <f>IF(B6000=B5999," ",(LOOKUP(B6000,'Co List'!$A$3:$A$362,'Co List'!$B$3:$B$362)))</f>
        <v xml:space="preserve"> </v>
      </c>
      <c r="D6000" s="6" t="s">
        <v>393</v>
      </c>
      <c r="E6000">
        <v>0</v>
      </c>
      <c r="F6000">
        <v>0</v>
      </c>
      <c r="G6000">
        <v>0</v>
      </c>
      <c r="H6000">
        <v>0</v>
      </c>
    </row>
    <row r="6001" spans="1:8" ht="15" x14ac:dyDescent="0.25">
      <c r="A6001">
        <f t="shared" si="646"/>
        <v>5132</v>
      </c>
      <c r="B6001">
        <f t="shared" si="647"/>
        <v>118</v>
      </c>
      <c r="C6001" s="10" t="str">
        <f>IF(B6001=B6000," ",(LOOKUP(B6001,'Co List'!$A$3:$A$362,'Co List'!$B$3:$B$362)))</f>
        <v xml:space="preserve"> </v>
      </c>
      <c r="D6001" s="8" t="s">
        <v>394</v>
      </c>
      <c r="E6001">
        <v>0</v>
      </c>
      <c r="F6001">
        <v>0</v>
      </c>
      <c r="G6001">
        <v>0</v>
      </c>
      <c r="H6001">
        <v>0</v>
      </c>
    </row>
    <row r="6002" spans="1:8" ht="15" x14ac:dyDescent="0.25">
      <c r="A6002">
        <f t="shared" si="646"/>
        <v>5133</v>
      </c>
      <c r="B6002">
        <f t="shared" si="647"/>
        <v>118</v>
      </c>
      <c r="C6002" s="10" t="str">
        <f>IF(B6002=B6001," ",(LOOKUP(B6002,'Co List'!$A$3:$A$362,'Co List'!$B$3:$B$362)))</f>
        <v xml:space="preserve"> </v>
      </c>
      <c r="D6002" s="8" t="s">
        <v>395</v>
      </c>
      <c r="E6002">
        <v>7.3057999999999996</v>
      </c>
      <c r="F6002">
        <v>8.8893859999999982</v>
      </c>
      <c r="G6002">
        <v>10.140309999999998</v>
      </c>
      <c r="H6002">
        <v>10.386618</v>
      </c>
    </row>
    <row r="6003" spans="1:8" ht="15" x14ac:dyDescent="0.25">
      <c r="A6003">
        <f t="shared" si="646"/>
        <v>5134</v>
      </c>
      <c r="B6003">
        <f t="shared" si="647"/>
        <v>118</v>
      </c>
      <c r="C6003" s="10" t="str">
        <f>IF(B6003=B6002," ",(LOOKUP(B6003,'Co List'!$A$3:$A$362,'Co List'!$B$3:$B$362)))</f>
        <v xml:space="preserve"> </v>
      </c>
      <c r="D6003" s="8" t="s">
        <v>396</v>
      </c>
      <c r="E6003">
        <v>18234</v>
      </c>
      <c r="F6003">
        <v>20710</v>
      </c>
      <c r="G6003">
        <v>19484</v>
      </c>
      <c r="H6003">
        <v>21807</v>
      </c>
    </row>
    <row r="6004" spans="1:8" x14ac:dyDescent="0.2">
      <c r="A6004">
        <f t="shared" si="646"/>
        <v>5135</v>
      </c>
      <c r="B6004">
        <f t="shared" si="647"/>
        <v>118</v>
      </c>
      <c r="C6004" s="10" t="str">
        <f>IF(B6004=B6003," ",(LOOKUP(B6004,'Co List'!$A$3:$A$362,'Co List'!$B$3:$B$362)))</f>
        <v xml:space="preserve"> </v>
      </c>
      <c r="D6004" s="6" t="s">
        <v>397</v>
      </c>
      <c r="E6004">
        <v>18084</v>
      </c>
      <c r="F6004">
        <v>20620</v>
      </c>
      <c r="G6004">
        <v>19374</v>
      </c>
      <c r="H6004">
        <v>21650</v>
      </c>
    </row>
    <row r="6005" spans="1:8" x14ac:dyDescent="0.2">
      <c r="A6005">
        <f t="shared" si="646"/>
        <v>5136</v>
      </c>
      <c r="B6005">
        <f t="shared" si="647"/>
        <v>118</v>
      </c>
      <c r="C6005" s="10" t="str">
        <f>IF(B6005=B6004," ",(LOOKUP(B6005,'Co List'!$A$3:$A$362,'Co List'!$B$3:$B$362)))</f>
        <v xml:space="preserve"> </v>
      </c>
      <c r="D6005" s="6" t="s">
        <v>398</v>
      </c>
      <c r="E6005">
        <v>150</v>
      </c>
      <c r="F6005">
        <v>90</v>
      </c>
      <c r="G6005">
        <v>110</v>
      </c>
      <c r="H6005">
        <v>157</v>
      </c>
    </row>
    <row r="6006" spans="1:8" x14ac:dyDescent="0.2">
      <c r="A6006">
        <f t="shared" si="646"/>
        <v>5137</v>
      </c>
      <c r="B6006">
        <f t="shared" si="647"/>
        <v>118</v>
      </c>
      <c r="C6006" s="10" t="str">
        <f>IF(B6006=B6005," ",(LOOKUP(B6006,'Co List'!$A$3:$A$362,'Co List'!$B$3:$B$362)))</f>
        <v xml:space="preserve"> </v>
      </c>
      <c r="D6006" s="6" t="s">
        <v>399</v>
      </c>
      <c r="E6006">
        <v>0</v>
      </c>
      <c r="F6006">
        <v>0</v>
      </c>
      <c r="G6006">
        <v>0</v>
      </c>
      <c r="H6006">
        <v>0</v>
      </c>
    </row>
    <row r="6007" spans="1:8" x14ac:dyDescent="0.2">
      <c r="A6007">
        <f t="shared" si="646"/>
        <v>5138</v>
      </c>
      <c r="B6007">
        <f t="shared" si="647"/>
        <v>118</v>
      </c>
      <c r="C6007" s="10" t="str">
        <f>IF(B6007=B6006," ",(LOOKUP(B6007,'Co List'!$A$3:$A$362,'Co List'!$B$3:$B$362)))</f>
        <v xml:space="preserve"> </v>
      </c>
      <c r="D6007" s="6" t="s">
        <v>400</v>
      </c>
      <c r="E6007">
        <v>0</v>
      </c>
      <c r="F6007">
        <v>0</v>
      </c>
      <c r="G6007">
        <v>0</v>
      </c>
      <c r="H6007">
        <v>0</v>
      </c>
    </row>
    <row r="6008" spans="1:8" x14ac:dyDescent="0.2">
      <c r="A6008">
        <f t="shared" si="646"/>
        <v>5139</v>
      </c>
      <c r="B6008">
        <f t="shared" si="647"/>
        <v>118</v>
      </c>
      <c r="C6008" s="10" t="str">
        <f>IF(B6008=B6007," ",(LOOKUP(B6008,'Co List'!$A$3:$A$362,'Co List'!$B$3:$B$362)))</f>
        <v xml:space="preserve"> </v>
      </c>
      <c r="D6008" s="6" t="s">
        <v>401</v>
      </c>
      <c r="E6008">
        <v>9.4398479999999996</v>
      </c>
      <c r="F6008">
        <v>11.753399999999999</v>
      </c>
      <c r="G6008">
        <v>12.670596</v>
      </c>
      <c r="H6008">
        <v>16.670500000000001</v>
      </c>
    </row>
    <row r="6009" spans="1:8" x14ac:dyDescent="0.2">
      <c r="A6009">
        <f t="shared" si="646"/>
        <v>5140</v>
      </c>
      <c r="B6009">
        <f t="shared" si="647"/>
        <v>118</v>
      </c>
      <c r="C6009" s="10" t="str">
        <f>IF(B6009=B6008," ",(LOOKUP(B6009,'Co List'!$A$3:$A$362,'Co List'!$B$3:$B$362)))</f>
        <v xml:space="preserve"> </v>
      </c>
      <c r="D6009" s="6" t="s">
        <v>402</v>
      </c>
      <c r="E6009">
        <v>0.17115</v>
      </c>
      <c r="F6009">
        <v>0.11439000000000001</v>
      </c>
      <c r="G6009">
        <v>0.15114</v>
      </c>
      <c r="H6009">
        <v>0.21273500000000001</v>
      </c>
    </row>
    <row r="6010" spans="1:8" x14ac:dyDescent="0.2">
      <c r="A6010">
        <f t="shared" si="646"/>
        <v>5141</v>
      </c>
      <c r="B6010">
        <f t="shared" si="647"/>
        <v>118</v>
      </c>
      <c r="C6010" s="10" t="str">
        <f>IF(B6010=B6009," ",(LOOKUP(B6010,'Co List'!$A$3:$A$362,'Co List'!$B$3:$B$362)))</f>
        <v xml:space="preserve"> </v>
      </c>
      <c r="D6010" s="6" t="s">
        <v>403</v>
      </c>
      <c r="E6010">
        <v>8.0491169285323849E-16</v>
      </c>
      <c r="F6010">
        <v>2.0816681711721685E-16</v>
      </c>
      <c r="G6010">
        <v>0</v>
      </c>
      <c r="H6010">
        <v>-1.4432899320127035E-15</v>
      </c>
    </row>
    <row r="6011" spans="1:8" x14ac:dyDescent="0.2">
      <c r="A6011">
        <f t="shared" si="646"/>
        <v>5142</v>
      </c>
      <c r="B6011">
        <f t="shared" si="647"/>
        <v>118</v>
      </c>
      <c r="C6011" s="10" t="str">
        <f>IF(B6011=B6010," ",(LOOKUP(B6011,'Co List'!$A$3:$A$362,'Co List'!$B$3:$B$362)))</f>
        <v xml:space="preserve"> </v>
      </c>
      <c r="D6011" s="6" t="s">
        <v>404</v>
      </c>
      <c r="E6011" s="11">
        <v>9.6109980000000004</v>
      </c>
      <c r="F6011" s="11">
        <v>11.867789999999999</v>
      </c>
      <c r="G6011" s="11">
        <v>12.821736</v>
      </c>
      <c r="H6011" s="11">
        <v>16.883234999999999</v>
      </c>
    </row>
    <row r="6012" spans="1:8" x14ac:dyDescent="0.2">
      <c r="A6012">
        <f t="shared" si="646"/>
        <v>5143</v>
      </c>
      <c r="B6012">
        <f t="shared" si="647"/>
        <v>118</v>
      </c>
      <c r="C6012" s="10" t="str">
        <f>IF(B6012=B6011," ",(LOOKUP(B6012,'Co List'!$A$3:$A$362,'Co List'!$B$3:$B$362)))</f>
        <v xml:space="preserve"> </v>
      </c>
      <c r="D6012" s="6" t="s">
        <v>405</v>
      </c>
      <c r="E6012">
        <v>222.32</v>
      </c>
      <c r="F6012">
        <v>274.98289999999997</v>
      </c>
      <c r="G6012">
        <v>315.4948</v>
      </c>
      <c r="H6012">
        <v>383.93</v>
      </c>
    </row>
    <row r="6013" spans="1:8" x14ac:dyDescent="0.2">
      <c r="A6013">
        <f t="shared" si="646"/>
        <v>5144</v>
      </c>
      <c r="B6013">
        <f t="shared" si="647"/>
        <v>118</v>
      </c>
      <c r="C6013" s="10" t="str">
        <f>IF(B6013=B6012," ",(LOOKUP(B6013,'Co List'!$A$3:$A$362,'Co List'!$B$3:$B$362)))</f>
        <v xml:space="preserve"> </v>
      </c>
      <c r="D6013" s="6" t="s">
        <v>406</v>
      </c>
      <c r="E6013">
        <v>28.5</v>
      </c>
      <c r="F6013">
        <v>36.818399999999997</v>
      </c>
      <c r="G6013">
        <v>30.382100000000001</v>
      </c>
      <c r="H6013">
        <v>43.3</v>
      </c>
    </row>
    <row r="6014" spans="1:8" x14ac:dyDescent="0.2">
      <c r="A6014">
        <f t="shared" si="646"/>
        <v>5145</v>
      </c>
      <c r="B6014">
        <f t="shared" si="647"/>
        <v>118</v>
      </c>
      <c r="C6014" s="10" t="str">
        <f>IF(B6014=B6013," ",(LOOKUP(B6014,'Co List'!$A$3:$A$362,'Co List'!$B$3:$B$362)))</f>
        <v xml:space="preserve"> </v>
      </c>
      <c r="D6014" s="6" t="s">
        <v>407</v>
      </c>
      <c r="E6014" s="11">
        <v>7.97</v>
      </c>
      <c r="F6014" s="11">
        <v>13.417199999999999</v>
      </c>
      <c r="G6014" s="11">
        <v>14.6783</v>
      </c>
      <c r="H6014" s="11">
        <v>14.81</v>
      </c>
    </row>
    <row r="6015" spans="1:8" x14ac:dyDescent="0.2">
      <c r="A6015">
        <f t="shared" si="646"/>
        <v>5146</v>
      </c>
      <c r="B6015">
        <f t="shared" si="647"/>
        <v>118</v>
      </c>
      <c r="C6015" s="10" t="str">
        <f>IF(B6015=B6014," ",(LOOKUP(B6015,'Co List'!$A$3:$A$362,'Co List'!$B$3:$B$362)))</f>
        <v xml:space="preserve"> </v>
      </c>
      <c r="D6015" s="6" t="s">
        <v>408</v>
      </c>
      <c r="E6015">
        <v>5.45</v>
      </c>
      <c r="F6015">
        <v>5.45</v>
      </c>
      <c r="G6015">
        <v>5.45</v>
      </c>
      <c r="H6015">
        <v>5.45</v>
      </c>
    </row>
    <row r="6016" spans="1:8" x14ac:dyDescent="0.2">
      <c r="A6016">
        <f t="shared" si="646"/>
        <v>5147</v>
      </c>
      <c r="B6016">
        <f t="shared" si="647"/>
        <v>118</v>
      </c>
      <c r="C6016" s="10" t="str">
        <f>IF(B6016=B6015," ",(LOOKUP(B6016,'Co List'!$A$3:$A$362,'Co List'!$B$3:$B$362)))</f>
        <v xml:space="preserve"> </v>
      </c>
      <c r="D6016" s="6" t="s">
        <v>409</v>
      </c>
      <c r="E6016">
        <v>18.649999999999999</v>
      </c>
      <c r="F6016">
        <v>22.470600000000001</v>
      </c>
      <c r="G6016">
        <v>25.016100000000002</v>
      </c>
      <c r="H6016">
        <v>29.91</v>
      </c>
    </row>
    <row r="6017" spans="1:16" x14ac:dyDescent="0.2">
      <c r="A6017">
        <f t="shared" si="646"/>
        <v>5148</v>
      </c>
      <c r="B6017">
        <f t="shared" si="647"/>
        <v>118</v>
      </c>
      <c r="C6017" s="10" t="str">
        <f>IF(B6017=B6016," ",(LOOKUP(B6017,'Co List'!$A$3:$A$362,'Co List'!$B$3:$B$362)))</f>
        <v xml:space="preserve"> </v>
      </c>
      <c r="D6017" s="6" t="s">
        <v>410</v>
      </c>
      <c r="E6017">
        <v>16.916798</v>
      </c>
      <c r="F6017">
        <v>20.757175999999998</v>
      </c>
      <c r="G6017">
        <v>22.962045999999997</v>
      </c>
      <c r="H6017">
        <v>27.269852999999998</v>
      </c>
    </row>
    <row r="6018" spans="1:16" x14ac:dyDescent="0.2">
      <c r="A6018">
        <f t="shared" si="646"/>
        <v>5149</v>
      </c>
      <c r="B6018">
        <f t="shared" si="647"/>
        <v>118</v>
      </c>
      <c r="C6018" s="10" t="str">
        <f>IF(B6018=B6017," ",(LOOKUP(B6018,'Co List'!$A$3:$A$362,'Co List'!$B$3:$B$362)))</f>
        <v xml:space="preserve"> </v>
      </c>
      <c r="D6018" s="6" t="s">
        <v>411</v>
      </c>
      <c r="E6018">
        <v>16.916798</v>
      </c>
      <c r="F6018">
        <v>20.757175999999998</v>
      </c>
      <c r="G6018">
        <v>22.962045999999997</v>
      </c>
      <c r="H6018">
        <v>27.269852999999998</v>
      </c>
    </row>
    <row r="6019" spans="1:16" x14ac:dyDescent="0.2">
      <c r="A6019">
        <f t="shared" si="646"/>
        <v>5150</v>
      </c>
      <c r="B6019">
        <f t="shared" si="647"/>
        <v>118</v>
      </c>
      <c r="C6019" s="10" t="str">
        <f>IF(B6019=B6018," ",(LOOKUP(B6019,'Co List'!$A$3:$A$362,'Co List'!$B$3:$B$362)))</f>
        <v xml:space="preserve"> </v>
      </c>
      <c r="D6019" s="6" t="s">
        <v>412</v>
      </c>
      <c r="E6019">
        <v>-1.7332019999999986</v>
      </c>
      <c r="F6019">
        <v>-1.7134240000000034</v>
      </c>
      <c r="G6019">
        <v>-2.0540540000000043</v>
      </c>
      <c r="H6019">
        <v>-2.6401470000000025</v>
      </c>
    </row>
    <row r="6020" spans="1:16" ht="13.5" thickBot="1" x14ac:dyDescent="0.25">
      <c r="A6020">
        <f t="shared" si="646"/>
        <v>5151</v>
      </c>
      <c r="B6020">
        <f t="shared" si="647"/>
        <v>118</v>
      </c>
      <c r="C6020" s="10" t="str">
        <f>IF(B6020=B6019," ",(LOOKUP(B6020,'Co List'!$A$3:$A$362,'Co List'!$B$3:$B$362)))</f>
        <v xml:space="preserve"> </v>
      </c>
      <c r="D6020" s="9" t="s">
        <v>413</v>
      </c>
      <c r="E6020">
        <v>12</v>
      </c>
      <c r="F6020">
        <v>12</v>
      </c>
      <c r="G6020">
        <v>12</v>
      </c>
      <c r="H6020">
        <v>12</v>
      </c>
    </row>
    <row r="6021" spans="1:16" ht="15" x14ac:dyDescent="0.25">
      <c r="A6021">
        <f t="shared" ref="A6021:A6084" si="652">IF(A6020&gt;0,A6020+1,(IF($C$1=C6021,1,0)))</f>
        <v>5152</v>
      </c>
      <c r="B6021">
        <f t="shared" ref="B6021:B6084" si="653">IF(D6021=$D$3,B6020+1,B6020)</f>
        <v>119</v>
      </c>
      <c r="C6021" s="10" t="str">
        <f>IF(B6021=B6020," ",(LOOKUP(B6021,'Co List'!$A$3:$A$362,'Co List'!$B$3:$B$362)))</f>
        <v>FACT</v>
      </c>
      <c r="D6021" s="4" t="s">
        <v>362</v>
      </c>
      <c r="E6021">
        <v>88.234469798455564</v>
      </c>
      <c r="F6021">
        <v>88.75451515151515</v>
      </c>
      <c r="G6021">
        <v>88.75451515151515</v>
      </c>
      <c r="H6021">
        <v>88.75451515151515</v>
      </c>
      <c r="J6021">
        <f t="shared" ref="J6021" si="654">COUNTIF(E6063:H6063,0)</f>
        <v>0</v>
      </c>
      <c r="K6021">
        <f>SUM(E6021:H6021)/(4-J6021)</f>
        <v>88.624503813250243</v>
      </c>
      <c r="L6021">
        <f>SUM(E6031:H6031)/(4-J6021)</f>
        <v>412832.51478344772</v>
      </c>
      <c r="M6021">
        <f>E6031</f>
        <v>459396.18420119898</v>
      </c>
      <c r="N6021">
        <f t="shared" ref="N6021" si="655">F6031</f>
        <v>471803.31628550863</v>
      </c>
      <c r="O6021">
        <f t="shared" ref="O6021" si="656">G6031</f>
        <v>416084.64770701237</v>
      </c>
      <c r="P6021">
        <f t="shared" ref="P6021" si="657">H6031</f>
        <v>304045.91094007116</v>
      </c>
    </row>
    <row r="6022" spans="1:16" x14ac:dyDescent="0.2">
      <c r="A6022">
        <f t="shared" si="652"/>
        <v>5153</v>
      </c>
      <c r="B6022">
        <f t="shared" si="653"/>
        <v>119</v>
      </c>
      <c r="C6022" s="10" t="str">
        <f>IF(B6022=B6021," ",(LOOKUP(B6022,'Co List'!$A$3:$A$362,'Co List'!$B$3:$B$362)))</f>
        <v xml:space="preserve"> </v>
      </c>
      <c r="D6022" s="6" t="s">
        <v>364</v>
      </c>
      <c r="E6022">
        <v>3.2577979999999997</v>
      </c>
      <c r="F6022">
        <v>3.2577979999999997</v>
      </c>
      <c r="G6022">
        <v>3.2577979999999997</v>
      </c>
      <c r="H6022">
        <v>3.2577979999999997</v>
      </c>
    </row>
    <row r="6023" spans="1:16" x14ac:dyDescent="0.2">
      <c r="A6023">
        <f t="shared" si="652"/>
        <v>5154</v>
      </c>
      <c r="B6023">
        <f t="shared" si="653"/>
        <v>119</v>
      </c>
      <c r="C6023" s="10" t="str">
        <f>IF(B6023=B6022," ",(LOOKUP(B6023,'Co List'!$A$3:$A$362,'Co List'!$B$3:$B$362)))</f>
        <v xml:space="preserve"> </v>
      </c>
      <c r="D6023" s="6" t="s">
        <v>365</v>
      </c>
      <c r="E6023">
        <v>0.80147125620982285</v>
      </c>
      <c r="F6023">
        <v>0.81221538018394779</v>
      </c>
      <c r="G6023">
        <v>0.78664559762889819</v>
      </c>
      <c r="H6023">
        <v>0.80539960327858173</v>
      </c>
    </row>
    <row r="6024" spans="1:16" x14ac:dyDescent="0.2">
      <c r="A6024">
        <f t="shared" si="652"/>
        <v>5155</v>
      </c>
      <c r="B6024">
        <f t="shared" si="653"/>
        <v>119</v>
      </c>
      <c r="C6024" s="10" t="str">
        <f>IF(B6024=B6023," ",(LOOKUP(B6024,'Co List'!$A$3:$A$362,'Co List'!$B$3:$B$362)))</f>
        <v xml:space="preserve"> </v>
      </c>
      <c r="D6024" s="7" t="s">
        <v>366</v>
      </c>
      <c r="E6024">
        <v>21.814512621619006</v>
      </c>
      <c r="F6024">
        <v>19.173384874569585</v>
      </c>
      <c r="G6024">
        <v>14.46722580299412</v>
      </c>
      <c r="H6024">
        <v>13.129195566977769</v>
      </c>
    </row>
    <row r="6025" spans="1:16" x14ac:dyDescent="0.2">
      <c r="A6025">
        <f t="shared" si="652"/>
        <v>5156</v>
      </c>
      <c r="B6025">
        <f t="shared" si="653"/>
        <v>119</v>
      </c>
      <c r="C6025" s="10" t="str">
        <f>IF(B6025=B6024," ",(LOOKUP(B6025,'Co List'!$A$3:$A$362,'Co List'!$B$3:$B$362)))</f>
        <v xml:space="preserve"> </v>
      </c>
      <c r="D6025" s="6" t="s">
        <v>367</v>
      </c>
      <c r="E6025">
        <v>-442407.72746648587</v>
      </c>
      <c r="F6025">
        <v>-956616.61858375638</v>
      </c>
      <c r="G6025">
        <v>2101437.6146818809</v>
      </c>
      <c r="H6025">
        <v>-85888.675406799768</v>
      </c>
    </row>
    <row r="6026" spans="1:16" x14ac:dyDescent="0.2">
      <c r="A6026">
        <f t="shared" si="652"/>
        <v>5157</v>
      </c>
      <c r="B6026">
        <f t="shared" si="653"/>
        <v>119</v>
      </c>
      <c r="C6026" s="10" t="str">
        <f>IF(B6026=B6025," ",(LOOKUP(B6026,'Co List'!$A$3:$A$362,'Co List'!$B$3:$B$362)))</f>
        <v xml:space="preserve"> </v>
      </c>
      <c r="D6026" s="6" t="s">
        <v>368</v>
      </c>
      <c r="E6026">
        <v>7.0996146364113888E-2</v>
      </c>
      <c r="F6026">
        <v>7.2913573185906452E-2</v>
      </c>
      <c r="G6026">
        <v>6.430288032315086E-2</v>
      </c>
      <c r="H6026">
        <v>4.6988101896250967E-2</v>
      </c>
    </row>
    <row r="6027" spans="1:16" x14ac:dyDescent="0.2">
      <c r="A6027">
        <f t="shared" si="652"/>
        <v>5158</v>
      </c>
      <c r="B6027">
        <f t="shared" si="653"/>
        <v>119</v>
      </c>
      <c r="C6027" s="10" t="str">
        <f>IF(B6027=B6026," ",(LOOKUP(B6027,'Co List'!$A$3:$A$362,'Co List'!$B$3:$B$362)))</f>
        <v xml:space="preserve"> </v>
      </c>
      <c r="D6027" s="6" t="s">
        <v>369</v>
      </c>
      <c r="E6027">
        <v>1257.2418834187165</v>
      </c>
      <c r="F6027">
        <v>345.16300847575434</v>
      </c>
      <c r="G6027">
        <v>208.91978695873286</v>
      </c>
      <c r="H6027">
        <v>-198.1658808186607</v>
      </c>
    </row>
    <row r="6028" spans="1:16" x14ac:dyDescent="0.2">
      <c r="A6028">
        <f t="shared" si="652"/>
        <v>5159</v>
      </c>
      <c r="B6028">
        <f t="shared" si="653"/>
        <v>119</v>
      </c>
      <c r="C6028" s="10" t="str">
        <f>IF(B6028=B6027," ",(LOOKUP(B6028,'Co List'!$A$3:$A$362,'Co List'!$B$3:$B$362)))</f>
        <v xml:space="preserve"> </v>
      </c>
      <c r="D6028" s="6" t="s">
        <v>370</v>
      </c>
      <c r="E6028">
        <v>0</v>
      </c>
      <c r="F6028">
        <v>0</v>
      </c>
      <c r="G6028">
        <v>0</v>
      </c>
      <c r="H6028">
        <v>0</v>
      </c>
    </row>
    <row r="6029" spans="1:16" x14ac:dyDescent="0.2">
      <c r="A6029">
        <f t="shared" si="652"/>
        <v>5160</v>
      </c>
      <c r="B6029">
        <f t="shared" si="653"/>
        <v>119</v>
      </c>
      <c r="C6029" s="10" t="str">
        <f>IF(B6029=B6028," ",(LOOKUP(B6029,'Co List'!$A$3:$A$362,'Co List'!$B$3:$B$362)))</f>
        <v xml:space="preserve"> </v>
      </c>
      <c r="D6029" s="6" t="s">
        <v>371</v>
      </c>
      <c r="E6029">
        <v>35.761895643208419</v>
      </c>
      <c r="F6029">
        <v>35.427742314643886</v>
      </c>
      <c r="G6029">
        <v>37.648837053687686</v>
      </c>
      <c r="H6029">
        <v>41.245861731854134</v>
      </c>
    </row>
    <row r="6030" spans="1:16" x14ac:dyDescent="0.2">
      <c r="A6030">
        <f t="shared" si="652"/>
        <v>5161</v>
      </c>
      <c r="B6030">
        <f t="shared" si="653"/>
        <v>119</v>
      </c>
      <c r="C6030" s="10" t="str">
        <f>IF(B6030=B6029," ",(LOOKUP(B6030,'Co List'!$A$3:$A$362,'Co List'!$B$3:$B$362)))</f>
        <v xml:space="preserve"> </v>
      </c>
      <c r="D6030" s="6" t="s">
        <v>372</v>
      </c>
      <c r="E6030">
        <v>64.238104356791581</v>
      </c>
      <c r="F6030">
        <v>64.572257685356121</v>
      </c>
      <c r="G6030">
        <v>62.351162946312314</v>
      </c>
      <c r="H6030">
        <v>58.754138268145866</v>
      </c>
    </row>
    <row r="6031" spans="1:16" x14ac:dyDescent="0.2">
      <c r="A6031">
        <f t="shared" si="652"/>
        <v>5162</v>
      </c>
      <c r="B6031">
        <f t="shared" si="653"/>
        <v>119</v>
      </c>
      <c r="C6031" s="10" t="str">
        <f>IF(B6031=B6030," ",(LOOKUP(B6031,'Co List'!$A$3:$A$362,'Co List'!$B$3:$B$362)))</f>
        <v xml:space="preserve"> </v>
      </c>
      <c r="D6031" s="6" t="s">
        <v>373</v>
      </c>
      <c r="E6031">
        <v>459396.18420119898</v>
      </c>
      <c r="F6031">
        <v>471803.31628550863</v>
      </c>
      <c r="G6031">
        <v>416084.64770701237</v>
      </c>
      <c r="H6031">
        <v>304045.91094007116</v>
      </c>
    </row>
    <row r="6032" spans="1:16" x14ac:dyDescent="0.2">
      <c r="A6032">
        <f t="shared" si="652"/>
        <v>5163</v>
      </c>
      <c r="B6032">
        <f t="shared" si="653"/>
        <v>119</v>
      </c>
      <c r="C6032" s="10" t="str">
        <f>IF(B6032=B6031," ",(LOOKUP(B6032,'Co List'!$A$3:$A$362,'Co List'!$B$3:$B$362)))</f>
        <v xml:space="preserve"> </v>
      </c>
      <c r="D6032" s="6" t="s">
        <v>374</v>
      </c>
      <c r="E6032">
        <v>457412.04055410909</v>
      </c>
      <c r="F6032">
        <v>469745.69014832244</v>
      </c>
      <c r="G6032">
        <v>414383.97403965791</v>
      </c>
      <c r="H6032">
        <v>302869.95134011435</v>
      </c>
    </row>
    <row r="6033" spans="1:8" x14ac:dyDescent="0.2">
      <c r="A6033">
        <f t="shared" si="652"/>
        <v>5164</v>
      </c>
      <c r="B6033">
        <f t="shared" si="653"/>
        <v>119</v>
      </c>
      <c r="C6033" s="10" t="str">
        <f>IF(B6033=B6032," ",(LOOKUP(B6033,'Co List'!$A$3:$A$362,'Co List'!$B$3:$B$362)))</f>
        <v xml:space="preserve"> </v>
      </c>
      <c r="D6033" s="6" t="s">
        <v>375</v>
      </c>
      <c r="E6033">
        <v>1156.8367745721698</v>
      </c>
      <c r="F6033">
        <v>1199.6800671710403</v>
      </c>
      <c r="G6033">
        <v>991.56220005934006</v>
      </c>
      <c r="H6033">
        <v>685.6324705302801</v>
      </c>
    </row>
    <row r="6034" spans="1:8" x14ac:dyDescent="0.2">
      <c r="A6034">
        <f t="shared" si="652"/>
        <v>5165</v>
      </c>
      <c r="B6034">
        <f t="shared" si="653"/>
        <v>119</v>
      </c>
      <c r="C6034" s="10" t="str">
        <f>IF(B6034=B6033," ",(LOOKUP(B6034,'Co List'!$A$3:$A$362,'Co List'!$B$3:$B$362)))</f>
        <v xml:space="preserve"> </v>
      </c>
      <c r="D6034" s="6" t="s">
        <v>376</v>
      </c>
      <c r="E6034">
        <v>827.30687251773713</v>
      </c>
      <c r="F6034">
        <v>857.94607001510406</v>
      </c>
      <c r="G6034">
        <v>709.11146729518407</v>
      </c>
      <c r="H6034">
        <v>490.32712942652813</v>
      </c>
    </row>
    <row r="6035" spans="1:8" x14ac:dyDescent="0.2">
      <c r="A6035">
        <f t="shared" si="652"/>
        <v>5166</v>
      </c>
      <c r="B6035">
        <f t="shared" si="653"/>
        <v>119</v>
      </c>
      <c r="C6035" s="10" t="str">
        <f>IF(B6035=B6034," ",(LOOKUP(B6035,'Co List'!$A$3:$A$362,'Co List'!$B$3:$B$362)))</f>
        <v xml:space="preserve"> </v>
      </c>
      <c r="D6035" s="6" t="s">
        <v>377</v>
      </c>
      <c r="E6035">
        <v>164288.78398291432</v>
      </c>
      <c r="F6035">
        <v>167149.26312557425</v>
      </c>
      <c r="G6035">
        <v>156651.03102062354</v>
      </c>
      <c r="H6035">
        <v>125406.35602769812</v>
      </c>
    </row>
    <row r="6036" spans="1:8" ht="15" x14ac:dyDescent="0.25">
      <c r="A6036">
        <f t="shared" si="652"/>
        <v>5167</v>
      </c>
      <c r="B6036">
        <f t="shared" si="653"/>
        <v>119</v>
      </c>
      <c r="C6036" s="10" t="str">
        <f>IF(B6036=B6035," ",(LOOKUP(B6036,'Co List'!$A$3:$A$362,'Co List'!$B$3:$B$362)))</f>
        <v xml:space="preserve"> </v>
      </c>
      <c r="D6036" s="8" t="s">
        <v>378</v>
      </c>
      <c r="E6036">
        <v>100646.54999999999</v>
      </c>
      <c r="F6036">
        <v>99796.750000000029</v>
      </c>
      <c r="G6036">
        <v>108451.20000000001</v>
      </c>
      <c r="H6036">
        <v>91343.459999999992</v>
      </c>
    </row>
    <row r="6037" spans="1:8" ht="15" x14ac:dyDescent="0.25">
      <c r="A6037">
        <f t="shared" si="652"/>
        <v>5168</v>
      </c>
      <c r="B6037">
        <f t="shared" si="653"/>
        <v>119</v>
      </c>
      <c r="C6037" s="10" t="str">
        <f>IF(B6037=B6036," ",(LOOKUP(B6037,'Co List'!$A$3:$A$362,'Co List'!$B$3:$B$362)))</f>
        <v xml:space="preserve"> </v>
      </c>
      <c r="D6037" s="8" t="s">
        <v>379</v>
      </c>
      <c r="E6037">
        <v>63642.233982914331</v>
      </c>
      <c r="F6037">
        <v>67352.513125574216</v>
      </c>
      <c r="G6037">
        <v>48199.83102062354</v>
      </c>
      <c r="H6037">
        <v>34062.896027698116</v>
      </c>
    </row>
    <row r="6038" spans="1:8" ht="15" x14ac:dyDescent="0.25">
      <c r="A6038">
        <f t="shared" si="652"/>
        <v>5169</v>
      </c>
      <c r="B6038">
        <f t="shared" si="653"/>
        <v>119</v>
      </c>
      <c r="C6038" s="10" t="str">
        <f>IF(B6038=B6037," ",(LOOKUP(B6038,'Co List'!$A$3:$A$362,'Co List'!$B$3:$B$362)))</f>
        <v xml:space="preserve"> </v>
      </c>
      <c r="D6038" s="8" t="s">
        <v>380</v>
      </c>
      <c r="E6038">
        <v>0</v>
      </c>
      <c r="F6038">
        <v>0</v>
      </c>
      <c r="G6038">
        <v>0</v>
      </c>
      <c r="H6038">
        <v>0</v>
      </c>
    </row>
    <row r="6039" spans="1:8" ht="15" x14ac:dyDescent="0.25">
      <c r="A6039">
        <f t="shared" si="652"/>
        <v>5170</v>
      </c>
      <c r="B6039">
        <f t="shared" si="653"/>
        <v>119</v>
      </c>
      <c r="C6039" s="10" t="str">
        <f>IF(B6039=B6038," ",(LOOKUP(B6039,'Co List'!$A$3:$A$362,'Co List'!$B$3:$B$362)))</f>
        <v xml:space="preserve"> </v>
      </c>
      <c r="D6039" s="8" t="s">
        <v>381</v>
      </c>
      <c r="E6039">
        <v>295107.40021828469</v>
      </c>
      <c r="F6039">
        <v>304654.05315993441</v>
      </c>
      <c r="G6039">
        <v>259433.61668638882</v>
      </c>
      <c r="H6039">
        <v>178639.55491237305</v>
      </c>
    </row>
    <row r="6040" spans="1:8" ht="15" x14ac:dyDescent="0.25">
      <c r="A6040">
        <f t="shared" si="652"/>
        <v>5171</v>
      </c>
      <c r="B6040">
        <f t="shared" si="653"/>
        <v>119</v>
      </c>
      <c r="C6040" s="10" t="str">
        <f>IF(B6040=B6039," ",(LOOKUP(B6040,'Co List'!$A$3:$A$362,'Co List'!$B$3:$B$362)))</f>
        <v xml:space="preserve"> </v>
      </c>
      <c r="D6040" s="8" t="s">
        <v>382</v>
      </c>
      <c r="E6040">
        <v>0</v>
      </c>
      <c r="F6040">
        <v>0</v>
      </c>
      <c r="G6040">
        <v>0</v>
      </c>
      <c r="H6040">
        <v>0</v>
      </c>
    </row>
    <row r="6041" spans="1:8" ht="15" x14ac:dyDescent="0.25">
      <c r="A6041">
        <f t="shared" si="652"/>
        <v>5172</v>
      </c>
      <c r="B6041">
        <f t="shared" si="653"/>
        <v>119</v>
      </c>
      <c r="C6041" s="10" t="str">
        <f>IF(B6041=B6040," ",(LOOKUP(B6041,'Co List'!$A$3:$A$362,'Co List'!$B$3:$B$362)))</f>
        <v xml:space="preserve"> </v>
      </c>
      <c r="D6041" s="8" t="s">
        <v>383</v>
      </c>
      <c r="E6041">
        <v>295107.40021828469</v>
      </c>
      <c r="F6041">
        <v>304654.05315993441</v>
      </c>
      <c r="G6041">
        <v>259433.61668638882</v>
      </c>
      <c r="H6041">
        <v>178639.55491237305</v>
      </c>
    </row>
    <row r="6042" spans="1:8" x14ac:dyDescent="0.2">
      <c r="A6042">
        <f t="shared" si="652"/>
        <v>5173</v>
      </c>
      <c r="B6042">
        <f t="shared" si="653"/>
        <v>119</v>
      </c>
      <c r="C6042" s="10" t="str">
        <f>IF(B6042=B6041," ",(LOOKUP(B6042,'Co List'!$A$3:$A$362,'Co List'!$B$3:$B$362)))</f>
        <v xml:space="preserve"> </v>
      </c>
      <c r="D6042" s="6" t="s">
        <v>384</v>
      </c>
      <c r="E6042">
        <v>0</v>
      </c>
      <c r="F6042">
        <v>0</v>
      </c>
      <c r="G6042">
        <v>0</v>
      </c>
      <c r="H6042">
        <v>0</v>
      </c>
    </row>
    <row r="6043" spans="1:8" x14ac:dyDescent="0.2">
      <c r="A6043">
        <f t="shared" si="652"/>
        <v>5174</v>
      </c>
      <c r="B6043">
        <f t="shared" si="653"/>
        <v>119</v>
      </c>
      <c r="C6043" s="10" t="str">
        <f>IF(B6043=B6042," ",(LOOKUP(B6043,'Co List'!$A$3:$A$362,'Co List'!$B$3:$B$362)))</f>
        <v xml:space="preserve"> </v>
      </c>
      <c r="D6043" s="6" t="s">
        <v>385</v>
      </c>
      <c r="E6043">
        <v>90584.928905440014</v>
      </c>
      <c r="F6043">
        <v>93515.32942187773</v>
      </c>
      <c r="G6043">
        <v>79634.654047423712</v>
      </c>
      <c r="H6043">
        <v>54834.447965273801</v>
      </c>
    </row>
    <row r="6044" spans="1:8" x14ac:dyDescent="0.2">
      <c r="A6044">
        <f t="shared" si="652"/>
        <v>5175</v>
      </c>
      <c r="B6044">
        <f t="shared" si="653"/>
        <v>119</v>
      </c>
      <c r="C6044" s="10" t="str">
        <f>IF(B6044=B6043," ",(LOOKUP(B6044,'Co List'!$A$3:$A$362,'Co List'!$B$3:$B$362)))</f>
        <v xml:space="preserve"> </v>
      </c>
      <c r="D6044" s="6" t="s">
        <v>386</v>
      </c>
      <c r="E6044">
        <v>0</v>
      </c>
      <c r="F6044">
        <v>0</v>
      </c>
      <c r="G6044">
        <v>0</v>
      </c>
      <c r="H6044">
        <v>0</v>
      </c>
    </row>
    <row r="6045" spans="1:8" x14ac:dyDescent="0.2">
      <c r="A6045">
        <f t="shared" si="652"/>
        <v>5176</v>
      </c>
      <c r="B6045">
        <f t="shared" si="653"/>
        <v>119</v>
      </c>
      <c r="C6045" s="10" t="str">
        <f>IF(B6045=B6044," ",(LOOKUP(B6045,'Co List'!$A$3:$A$362,'Co List'!$B$3:$B$362)))</f>
        <v xml:space="preserve"> </v>
      </c>
      <c r="D6045" s="6" t="s">
        <v>387</v>
      </c>
      <c r="E6045">
        <v>0</v>
      </c>
      <c r="F6045">
        <v>0</v>
      </c>
      <c r="G6045">
        <v>0</v>
      </c>
      <c r="H6045">
        <v>0</v>
      </c>
    </row>
    <row r="6046" spans="1:8" x14ac:dyDescent="0.2">
      <c r="A6046">
        <f t="shared" si="652"/>
        <v>5177</v>
      </c>
      <c r="B6046">
        <f t="shared" si="653"/>
        <v>119</v>
      </c>
      <c r="C6046" s="10" t="str">
        <f>IF(B6046=B6045," ",(LOOKUP(B6046,'Co List'!$A$3:$A$362,'Co List'!$B$3:$B$362)))</f>
        <v xml:space="preserve"> </v>
      </c>
      <c r="D6046" s="6" t="s">
        <v>388</v>
      </c>
      <c r="E6046">
        <v>0</v>
      </c>
      <c r="F6046">
        <v>0</v>
      </c>
      <c r="G6046">
        <v>0</v>
      </c>
      <c r="H6046">
        <v>0</v>
      </c>
    </row>
    <row r="6047" spans="1:8" x14ac:dyDescent="0.2">
      <c r="A6047">
        <f t="shared" si="652"/>
        <v>5178</v>
      </c>
      <c r="B6047">
        <f t="shared" si="653"/>
        <v>119</v>
      </c>
      <c r="C6047" s="10" t="str">
        <f>IF(B6047=B6046," ",(LOOKUP(B6047,'Co List'!$A$3:$A$362,'Co List'!$B$3:$B$362)))</f>
        <v xml:space="preserve"> </v>
      </c>
      <c r="D6047" s="6" t="s">
        <v>389</v>
      </c>
      <c r="E6047">
        <v>90584.928905440014</v>
      </c>
      <c r="F6047">
        <v>93515.32942187773</v>
      </c>
      <c r="G6047">
        <v>79634.654047423712</v>
      </c>
      <c r="H6047">
        <v>54834.447965273801</v>
      </c>
    </row>
    <row r="6048" spans="1:8" x14ac:dyDescent="0.2">
      <c r="A6048">
        <f t="shared" si="652"/>
        <v>5179</v>
      </c>
      <c r="B6048">
        <f t="shared" si="653"/>
        <v>119</v>
      </c>
      <c r="C6048" s="10" t="str">
        <f>IF(B6048=B6047," ",(LOOKUP(B6048,'Co List'!$A$3:$A$362,'Co List'!$B$3:$B$362)))</f>
        <v xml:space="preserve"> </v>
      </c>
      <c r="D6048" s="6" t="s">
        <v>390</v>
      </c>
      <c r="E6048">
        <v>0</v>
      </c>
      <c r="F6048">
        <v>0</v>
      </c>
      <c r="G6048">
        <v>0</v>
      </c>
      <c r="H6048">
        <v>0</v>
      </c>
    </row>
    <row r="6049" spans="1:8" x14ac:dyDescent="0.2">
      <c r="A6049">
        <f t="shared" si="652"/>
        <v>5180</v>
      </c>
      <c r="B6049">
        <f t="shared" si="653"/>
        <v>119</v>
      </c>
      <c r="C6049" s="10" t="str">
        <f>IF(B6049=B6048," ",(LOOKUP(B6049,'Co List'!$A$3:$A$362,'Co List'!$B$3:$B$362)))</f>
        <v xml:space="preserve"> </v>
      </c>
      <c r="D6049" s="6" t="s">
        <v>391</v>
      </c>
      <c r="E6049">
        <v>0</v>
      </c>
      <c r="F6049">
        <v>0</v>
      </c>
      <c r="G6049">
        <v>0</v>
      </c>
      <c r="H6049">
        <v>0</v>
      </c>
    </row>
    <row r="6050" spans="1:8" x14ac:dyDescent="0.2">
      <c r="A6050">
        <f t="shared" si="652"/>
        <v>5181</v>
      </c>
      <c r="B6050">
        <f t="shared" si="653"/>
        <v>119</v>
      </c>
      <c r="C6050" s="10" t="str">
        <f>IF(B6050=B6049," ",(LOOKUP(B6050,'Co List'!$A$3:$A$362,'Co List'!$B$3:$B$362)))</f>
        <v xml:space="preserve"> </v>
      </c>
      <c r="D6050" s="6" t="s">
        <v>392</v>
      </c>
      <c r="E6050">
        <v>0</v>
      </c>
      <c r="F6050">
        <v>0</v>
      </c>
      <c r="G6050">
        <v>0</v>
      </c>
      <c r="H6050">
        <v>0</v>
      </c>
    </row>
    <row r="6051" spans="1:8" x14ac:dyDescent="0.2">
      <c r="A6051">
        <f t="shared" si="652"/>
        <v>5182</v>
      </c>
      <c r="B6051">
        <f t="shared" si="653"/>
        <v>119</v>
      </c>
      <c r="C6051" s="10" t="str">
        <f>IF(B6051=B6050," ",(LOOKUP(B6051,'Co List'!$A$3:$A$362,'Co List'!$B$3:$B$362)))</f>
        <v xml:space="preserve"> </v>
      </c>
      <c r="D6051" s="6" t="s">
        <v>393</v>
      </c>
      <c r="E6051">
        <v>0</v>
      </c>
      <c r="F6051">
        <v>0</v>
      </c>
      <c r="G6051">
        <v>0</v>
      </c>
      <c r="H6051">
        <v>0</v>
      </c>
    </row>
    <row r="6052" spans="1:8" ht="15" x14ac:dyDescent="0.25">
      <c r="A6052">
        <f t="shared" si="652"/>
        <v>5183</v>
      </c>
      <c r="B6052">
        <f t="shared" si="653"/>
        <v>119</v>
      </c>
      <c r="C6052" s="10" t="str">
        <f>IF(B6052=B6051," ",(LOOKUP(B6052,'Co List'!$A$3:$A$362,'Co List'!$B$3:$B$362)))</f>
        <v xml:space="preserve"> </v>
      </c>
      <c r="D6052" s="8" t="s">
        <v>394</v>
      </c>
      <c r="E6052">
        <v>0</v>
      </c>
      <c r="F6052">
        <v>0</v>
      </c>
      <c r="G6052">
        <v>0</v>
      </c>
      <c r="H6052">
        <v>0</v>
      </c>
    </row>
    <row r="6053" spans="1:8" ht="15" x14ac:dyDescent="0.25">
      <c r="A6053">
        <f t="shared" si="652"/>
        <v>5184</v>
      </c>
      <c r="B6053">
        <f t="shared" si="653"/>
        <v>119</v>
      </c>
      <c r="C6053" s="10" t="str">
        <f>IF(B6053=B6052," ",(LOOKUP(B6053,'Co List'!$A$3:$A$362,'Co List'!$B$3:$B$362)))</f>
        <v xml:space="preserve"> </v>
      </c>
      <c r="D6053" s="8" t="s">
        <v>395</v>
      </c>
      <c r="E6053">
        <v>207.45194741249114</v>
      </c>
      <c r="F6053">
        <v>249.32554000478535</v>
      </c>
      <c r="G6053">
        <v>293.04610254826724</v>
      </c>
      <c r="H6053">
        <v>230.39656029609483</v>
      </c>
    </row>
    <row r="6054" spans="1:8" ht="15" x14ac:dyDescent="0.25">
      <c r="A6054">
        <f t="shared" si="652"/>
        <v>5185</v>
      </c>
      <c r="B6054">
        <f t="shared" si="653"/>
        <v>119</v>
      </c>
      <c r="C6054" s="10" t="str">
        <f>IF(B6054=B6053," ",(LOOKUP(B6054,'Co List'!$A$3:$A$362,'Co List'!$B$3:$B$362)))</f>
        <v xml:space="preserve"> </v>
      </c>
      <c r="D6054" s="8" t="s">
        <v>396</v>
      </c>
      <c r="E6054">
        <v>204984</v>
      </c>
      <c r="F6054">
        <v>205794.26</v>
      </c>
      <c r="G6054">
        <v>199138</v>
      </c>
      <c r="H6054">
        <v>155707</v>
      </c>
    </row>
    <row r="6055" spans="1:8" x14ac:dyDescent="0.2">
      <c r="A6055">
        <f t="shared" si="652"/>
        <v>5186</v>
      </c>
      <c r="B6055">
        <f t="shared" si="653"/>
        <v>119</v>
      </c>
      <c r="C6055" s="10" t="str">
        <f>IF(B6055=B6054," ",(LOOKUP(B6055,'Co List'!$A$3:$A$362,'Co List'!$B$3:$B$362)))</f>
        <v xml:space="preserve"> </v>
      </c>
      <c r="D6055" s="6" t="s">
        <v>397</v>
      </c>
      <c r="E6055">
        <v>124255</v>
      </c>
      <c r="F6055">
        <v>126325</v>
      </c>
      <c r="G6055">
        <v>139040</v>
      </c>
      <c r="H6055">
        <v>117107</v>
      </c>
    </row>
    <row r="6056" spans="1:8" x14ac:dyDescent="0.2">
      <c r="A6056">
        <f t="shared" si="652"/>
        <v>5187</v>
      </c>
      <c r="B6056">
        <f t="shared" si="653"/>
        <v>119</v>
      </c>
      <c r="C6056" s="10" t="str">
        <f>IF(B6056=B6055," ",(LOOKUP(B6056,'Co List'!$A$3:$A$362,'Co List'!$B$3:$B$362)))</f>
        <v xml:space="preserve"> </v>
      </c>
      <c r="D6056" s="6" t="s">
        <v>398</v>
      </c>
      <c r="E6056">
        <v>80729</v>
      </c>
      <c r="F6056">
        <v>79469.259999999995</v>
      </c>
      <c r="G6056">
        <v>60098</v>
      </c>
      <c r="H6056">
        <v>38600</v>
      </c>
    </row>
    <row r="6057" spans="1:8" x14ac:dyDescent="0.2">
      <c r="A6057">
        <f t="shared" si="652"/>
        <v>5188</v>
      </c>
      <c r="B6057">
        <f t="shared" si="653"/>
        <v>119</v>
      </c>
      <c r="C6057" s="10" t="str">
        <f>IF(B6057=B6056," ",(LOOKUP(B6057,'Co List'!$A$3:$A$362,'Co List'!$B$3:$B$362)))</f>
        <v xml:space="preserve"> </v>
      </c>
      <c r="D6057" s="6" t="s">
        <v>399</v>
      </c>
      <c r="E6057">
        <v>0</v>
      </c>
      <c r="F6057">
        <v>0</v>
      </c>
      <c r="G6057">
        <v>0</v>
      </c>
      <c r="H6057">
        <v>0</v>
      </c>
    </row>
    <row r="6058" spans="1:8" x14ac:dyDescent="0.2">
      <c r="A6058">
        <f t="shared" si="652"/>
        <v>5189</v>
      </c>
      <c r="B6058">
        <f t="shared" si="653"/>
        <v>119</v>
      </c>
      <c r="C6058" s="10" t="str">
        <f>IF(B6058=B6057," ",(LOOKUP(B6058,'Co List'!$A$3:$A$362,'Co List'!$B$3:$B$362)))</f>
        <v xml:space="preserve"> </v>
      </c>
      <c r="D6058" s="6" t="s">
        <v>400</v>
      </c>
      <c r="E6058">
        <v>0</v>
      </c>
      <c r="F6058">
        <v>0</v>
      </c>
      <c r="G6058">
        <v>0</v>
      </c>
      <c r="H6058">
        <v>0</v>
      </c>
    </row>
    <row r="6059" spans="1:8" x14ac:dyDescent="0.2">
      <c r="A6059">
        <f t="shared" si="652"/>
        <v>5190</v>
      </c>
      <c r="B6059">
        <f t="shared" si="653"/>
        <v>119</v>
      </c>
      <c r="C6059" s="10" t="str">
        <f>IF(B6059=B6058," ",(LOOKUP(B6059,'Co List'!$A$3:$A$362,'Co List'!$B$3:$B$362)))</f>
        <v xml:space="preserve"> </v>
      </c>
      <c r="D6059" s="6" t="s">
        <v>401</v>
      </c>
      <c r="E6059">
        <v>44.980310000000003</v>
      </c>
      <c r="F6059">
        <v>46.234949999999998</v>
      </c>
      <c r="G6059">
        <v>51.610000000000007</v>
      </c>
      <c r="H6059">
        <v>55.24</v>
      </c>
    </row>
    <row r="6060" spans="1:8" x14ac:dyDescent="0.2">
      <c r="A6060">
        <f t="shared" si="652"/>
        <v>5191</v>
      </c>
      <c r="B6060">
        <f t="shared" si="653"/>
        <v>119</v>
      </c>
      <c r="C6060" s="10" t="str">
        <f>IF(B6060=B6059," ",(LOOKUP(B6060,'Co List'!$A$3:$A$362,'Co List'!$B$3:$B$362)))</f>
        <v xml:space="preserve"> </v>
      </c>
      <c r="D6060" s="6" t="s">
        <v>402</v>
      </c>
      <c r="E6060">
        <v>62.968620000000001</v>
      </c>
      <c r="F6060">
        <v>75.813674039999995</v>
      </c>
      <c r="G6060">
        <v>74.440364000000002</v>
      </c>
      <c r="H6060">
        <v>60.380828000000001</v>
      </c>
    </row>
    <row r="6061" spans="1:8" x14ac:dyDescent="0.2">
      <c r="A6061">
        <f t="shared" si="652"/>
        <v>5192</v>
      </c>
      <c r="B6061">
        <f t="shared" si="653"/>
        <v>119</v>
      </c>
      <c r="C6061" s="10" t="str">
        <f>IF(B6061=B6060," ",(LOOKUP(B6061,'Co List'!$A$3:$A$362,'Co List'!$B$3:$B$362)))</f>
        <v xml:space="preserve"> </v>
      </c>
      <c r="D6061" s="6" t="s">
        <v>403</v>
      </c>
      <c r="E6061">
        <v>0</v>
      </c>
      <c r="F6061">
        <v>0</v>
      </c>
      <c r="G6061">
        <v>0</v>
      </c>
      <c r="H6061">
        <v>0</v>
      </c>
    </row>
    <row r="6062" spans="1:8" x14ac:dyDescent="0.2">
      <c r="A6062">
        <f t="shared" si="652"/>
        <v>5193</v>
      </c>
      <c r="B6062">
        <f t="shared" si="653"/>
        <v>119</v>
      </c>
      <c r="C6062" s="10" t="str">
        <f>IF(B6062=B6061," ",(LOOKUP(B6062,'Co List'!$A$3:$A$362,'Co List'!$B$3:$B$362)))</f>
        <v xml:space="preserve"> </v>
      </c>
      <c r="D6062" s="6" t="s">
        <v>404</v>
      </c>
      <c r="E6062" s="11">
        <v>107.94893</v>
      </c>
      <c r="F6062" s="11">
        <v>122.04862404000001</v>
      </c>
      <c r="G6062" s="11">
        <v>126.050364</v>
      </c>
      <c r="H6062" s="11">
        <v>115.620828</v>
      </c>
    </row>
    <row r="6063" spans="1:8" x14ac:dyDescent="0.2">
      <c r="A6063">
        <f t="shared" si="652"/>
        <v>5194</v>
      </c>
      <c r="B6063">
        <f t="shared" si="653"/>
        <v>119</v>
      </c>
      <c r="C6063" s="10" t="str">
        <f>IF(B6063=B6062," ",(LOOKUP(B6063,'Co List'!$A$3:$A$362,'Co List'!$B$3:$B$362)))</f>
        <v xml:space="preserve"> </v>
      </c>
      <c r="D6063" s="6" t="s">
        <v>405</v>
      </c>
      <c r="E6063">
        <v>2105.92</v>
      </c>
      <c r="F6063">
        <v>2460.7199999999998</v>
      </c>
      <c r="G6063">
        <v>2876.05</v>
      </c>
      <c r="H6063">
        <v>2315.8000000000002</v>
      </c>
    </row>
    <row r="6064" spans="1:8" x14ac:dyDescent="0.2">
      <c r="A6064">
        <f t="shared" si="652"/>
        <v>5195</v>
      </c>
      <c r="B6064">
        <f t="shared" si="653"/>
        <v>119</v>
      </c>
      <c r="C6064" s="10" t="str">
        <f>IF(B6064=B6063," ",(LOOKUP(B6064,'Co List'!$A$3:$A$362,'Co List'!$B$3:$B$362)))</f>
        <v xml:space="preserve"> </v>
      </c>
      <c r="D6064" s="6" t="s">
        <v>406</v>
      </c>
      <c r="E6064">
        <v>36.54</v>
      </c>
      <c r="F6064">
        <v>136.69</v>
      </c>
      <c r="G6064">
        <v>199.16</v>
      </c>
      <c r="H6064">
        <v>-153.43</v>
      </c>
    </row>
    <row r="6065" spans="1:16" x14ac:dyDescent="0.2">
      <c r="A6065">
        <f t="shared" si="652"/>
        <v>5196</v>
      </c>
      <c r="B6065">
        <f t="shared" si="653"/>
        <v>119</v>
      </c>
      <c r="C6065" s="10" t="str">
        <f>IF(B6065=B6064," ",(LOOKUP(B6065,'Co List'!$A$3:$A$362,'Co List'!$B$3:$B$362)))</f>
        <v xml:space="preserve"> </v>
      </c>
      <c r="D6065" s="6" t="s">
        <v>407</v>
      </c>
      <c r="E6065" s="11">
        <v>-103.84</v>
      </c>
      <c r="F6065" s="11">
        <v>-49.32</v>
      </c>
      <c r="G6065" s="11">
        <v>19.8</v>
      </c>
      <c r="H6065" s="11">
        <v>-354</v>
      </c>
    </row>
    <row r="6066" spans="1:16" x14ac:dyDescent="0.2">
      <c r="A6066">
        <f t="shared" si="652"/>
        <v>5197</v>
      </c>
      <c r="B6066">
        <f t="shared" si="653"/>
        <v>119</v>
      </c>
      <c r="C6066" s="10" t="str">
        <f>IF(B6066=B6065," ",(LOOKUP(B6066,'Co List'!$A$3:$A$362,'Co List'!$B$3:$B$362)))</f>
        <v xml:space="preserve"> </v>
      </c>
      <c r="D6066" s="6" t="s">
        <v>408</v>
      </c>
      <c r="E6066">
        <v>647.072</v>
      </c>
      <c r="F6066">
        <v>647.072</v>
      </c>
      <c r="G6066">
        <v>647.07000000000005</v>
      </c>
      <c r="H6066">
        <v>647.07000000000005</v>
      </c>
    </row>
    <row r="6067" spans="1:16" x14ac:dyDescent="0.2">
      <c r="A6067">
        <f t="shared" si="652"/>
        <v>5198</v>
      </c>
      <c r="B6067">
        <f t="shared" si="653"/>
        <v>119</v>
      </c>
      <c r="C6067" s="10" t="str">
        <f>IF(B6067=B6066," ",(LOOKUP(B6067,'Co List'!$A$3:$A$362,'Co List'!$B$3:$B$362)))</f>
        <v xml:space="preserve"> </v>
      </c>
      <c r="D6067" s="6" t="s">
        <v>409</v>
      </c>
      <c r="E6067">
        <v>300.68</v>
      </c>
      <c r="F6067">
        <v>354.96460000000002</v>
      </c>
      <c r="G6067">
        <v>403.12</v>
      </c>
      <c r="H6067">
        <v>333.82</v>
      </c>
    </row>
    <row r="6068" spans="1:16" x14ac:dyDescent="0.2">
      <c r="A6068">
        <f t="shared" si="652"/>
        <v>5199</v>
      </c>
      <c r="B6068">
        <f t="shared" si="653"/>
        <v>119</v>
      </c>
      <c r="C6068" s="10" t="str">
        <f>IF(B6068=B6067," ",(LOOKUP(B6068,'Co List'!$A$3:$A$362,'Co List'!$B$3:$B$362)))</f>
        <v xml:space="preserve"> </v>
      </c>
      <c r="D6068" s="6" t="s">
        <v>410</v>
      </c>
      <c r="E6068">
        <v>361.10854204160006</v>
      </c>
      <c r="F6068">
        <v>427.68860971200002</v>
      </c>
      <c r="G6068">
        <v>474.72036400000007</v>
      </c>
      <c r="H6068">
        <v>390.90082799999999</v>
      </c>
    </row>
    <row r="6069" spans="1:16" x14ac:dyDescent="0.2">
      <c r="A6069">
        <f t="shared" si="652"/>
        <v>5200</v>
      </c>
      <c r="B6069">
        <f t="shared" si="653"/>
        <v>119</v>
      </c>
      <c r="C6069" s="10" t="str">
        <f>IF(B6069=B6068," ",(LOOKUP(B6069,'Co List'!$A$3:$A$362,'Co List'!$B$3:$B$362)))</f>
        <v xml:space="preserve"> </v>
      </c>
      <c r="D6069" s="6" t="s">
        <v>411</v>
      </c>
      <c r="E6069">
        <v>315.40087741249113</v>
      </c>
      <c r="F6069">
        <v>371.37416404478535</v>
      </c>
      <c r="G6069">
        <v>419.09646654826724</v>
      </c>
      <c r="H6069">
        <v>346.01738829609485</v>
      </c>
    </row>
    <row r="6070" spans="1:16" x14ac:dyDescent="0.2">
      <c r="A6070">
        <f t="shared" si="652"/>
        <v>5201</v>
      </c>
      <c r="B6070">
        <f t="shared" si="653"/>
        <v>119</v>
      </c>
      <c r="C6070" s="10" t="str">
        <f>IF(B6070=B6069," ",(LOOKUP(B6070,'Co List'!$A$3:$A$362,'Co List'!$B$3:$B$362)))</f>
        <v xml:space="preserve"> </v>
      </c>
      <c r="D6070" s="6" t="s">
        <v>412</v>
      </c>
      <c r="E6070">
        <v>14.72087741249112</v>
      </c>
      <c r="F6070">
        <v>16.409564044785327</v>
      </c>
      <c r="G6070">
        <v>15.97646654826724</v>
      </c>
      <c r="H6070">
        <v>12.197388296094857</v>
      </c>
    </row>
    <row r="6071" spans="1:16" ht="13.5" thickBot="1" x14ac:dyDescent="0.25">
      <c r="A6071">
        <f t="shared" si="652"/>
        <v>5202</v>
      </c>
      <c r="B6071">
        <f t="shared" si="653"/>
        <v>119</v>
      </c>
      <c r="C6071" s="10" t="str">
        <f>IF(B6071=B6070," ",(LOOKUP(B6071,'Co List'!$A$3:$A$362,'Co List'!$B$3:$B$362)))</f>
        <v xml:space="preserve"> </v>
      </c>
      <c r="D6071" s="9" t="s">
        <v>413</v>
      </c>
      <c r="E6071">
        <v>12</v>
      </c>
      <c r="F6071">
        <v>12</v>
      </c>
      <c r="G6071">
        <v>12</v>
      </c>
      <c r="H6071">
        <v>12</v>
      </c>
    </row>
    <row r="6072" spans="1:16" ht="15" x14ac:dyDescent="0.25">
      <c r="A6072">
        <f t="shared" si="652"/>
        <v>5203</v>
      </c>
      <c r="B6072">
        <f t="shared" si="653"/>
        <v>120</v>
      </c>
      <c r="C6072" s="10" t="str">
        <f>IF(B6072=B6071," ",(LOOKUP(B6072,'Co List'!$A$3:$A$362,'Co List'!$B$3:$B$362)))</f>
        <v>FAIR DEAL FILAMENTS LTD.</v>
      </c>
      <c r="D6072" s="4" t="s">
        <v>362</v>
      </c>
      <c r="E6072">
        <v>79.921833788916246</v>
      </c>
      <c r="F6072">
        <v>0</v>
      </c>
      <c r="G6072">
        <v>74.655866766839395</v>
      </c>
      <c r="H6072">
        <v>0</v>
      </c>
      <c r="J6072">
        <f t="shared" ref="J6072" si="658">COUNTIF(E6114:H6114,0)</f>
        <v>1</v>
      </c>
      <c r="K6072">
        <f>SUM(E6072:H6072)/(4-J6072)</f>
        <v>51.525900185251885</v>
      </c>
      <c r="L6072">
        <f>SUM(E6082:H6082)/(4-J6072)</f>
        <v>4516.0122157973283</v>
      </c>
      <c r="M6072">
        <f>E6082</f>
        <v>6629.674441768092</v>
      </c>
      <c r="N6072">
        <f t="shared" ref="N6072" si="659">F6082</f>
        <v>0</v>
      </c>
      <c r="O6072">
        <f t="shared" ref="O6072" si="660">G6082</f>
        <v>6918.3622056238919</v>
      </c>
      <c r="P6072">
        <f t="shared" ref="P6072" si="661">H6082</f>
        <v>0</v>
      </c>
    </row>
    <row r="6073" spans="1:16" x14ac:dyDescent="0.2">
      <c r="A6073">
        <f t="shared" si="652"/>
        <v>5204</v>
      </c>
      <c r="B6073">
        <f t="shared" si="653"/>
        <v>120</v>
      </c>
      <c r="C6073" s="10" t="str">
        <f>IF(B6073=B6072," ",(LOOKUP(B6073,'Co List'!$A$3:$A$362,'Co List'!$B$3:$B$362)))</f>
        <v xml:space="preserve"> </v>
      </c>
      <c r="D6073" s="6" t="s">
        <v>364</v>
      </c>
      <c r="E6073">
        <v>3.9948410300684727</v>
      </c>
      <c r="F6073">
        <v>0</v>
      </c>
      <c r="G6073">
        <v>4.1711134086507426</v>
      </c>
      <c r="H6073">
        <v>0</v>
      </c>
    </row>
    <row r="6074" spans="1:16" x14ac:dyDescent="0.2">
      <c r="A6074">
        <f t="shared" si="652"/>
        <v>5205</v>
      </c>
      <c r="B6074">
        <f t="shared" si="653"/>
        <v>120</v>
      </c>
      <c r="C6074" s="10" t="str">
        <f>IF(B6074=B6073," ",(LOOKUP(B6074,'Co List'!$A$3:$A$362,'Co List'!$B$3:$B$362)))</f>
        <v xml:space="preserve"> </v>
      </c>
      <c r="D6074" s="6" t="s">
        <v>365</v>
      </c>
      <c r="E6074">
        <v>0.81</v>
      </c>
      <c r="F6074">
        <v>0</v>
      </c>
      <c r="G6074">
        <v>0.78</v>
      </c>
      <c r="H6074">
        <v>0</v>
      </c>
    </row>
    <row r="6075" spans="1:16" x14ac:dyDescent="0.2">
      <c r="A6075">
        <f t="shared" si="652"/>
        <v>5206</v>
      </c>
      <c r="B6075">
        <f t="shared" si="653"/>
        <v>120</v>
      </c>
      <c r="C6075" s="10" t="str">
        <f>IF(B6075=B6074," ",(LOOKUP(B6075,'Co List'!$A$3:$A$362,'Co List'!$B$3:$B$362)))</f>
        <v xml:space="preserve"> </v>
      </c>
      <c r="D6075" s="7" t="s">
        <v>366</v>
      </c>
      <c r="E6075">
        <v>8.1878157858072029</v>
      </c>
      <c r="F6075">
        <v>0</v>
      </c>
      <c r="G6075">
        <v>4.7272717496575964</v>
      </c>
      <c r="H6075">
        <v>0</v>
      </c>
    </row>
    <row r="6076" spans="1:16" x14ac:dyDescent="0.2">
      <c r="A6076">
        <f t="shared" si="652"/>
        <v>5207</v>
      </c>
      <c r="B6076">
        <f t="shared" si="653"/>
        <v>120</v>
      </c>
      <c r="C6076" s="10" t="str">
        <f>IF(B6076=B6075," ",(LOOKUP(B6076,'Co List'!$A$3:$A$362,'Co List'!$B$3:$B$362)))</f>
        <v xml:space="preserve"> </v>
      </c>
      <c r="D6076" s="6" t="s">
        <v>367</v>
      </c>
      <c r="E6076">
        <v>1267624.1762462889</v>
      </c>
      <c r="F6076">
        <v>0</v>
      </c>
      <c r="G6076">
        <v>1285701.9523553043</v>
      </c>
      <c r="H6076">
        <v>0</v>
      </c>
    </row>
    <row r="6077" spans="1:16" x14ac:dyDescent="0.2">
      <c r="A6077">
        <f t="shared" si="652"/>
        <v>5208</v>
      </c>
      <c r="B6077">
        <f t="shared" si="653"/>
        <v>120</v>
      </c>
      <c r="C6077" s="10" t="str">
        <f>IF(B6077=B6076," ",(LOOKUP(B6077,'Co List'!$A$3:$A$362,'Co List'!$B$3:$B$362)))</f>
        <v xml:space="preserve"> </v>
      </c>
      <c r="D6077" s="6" t="s">
        <v>368</v>
      </c>
      <c r="E6077">
        <v>0.18113864594994786</v>
      </c>
      <c r="F6077">
        <v>0</v>
      </c>
      <c r="G6077">
        <v>0.18902628977114458</v>
      </c>
      <c r="H6077">
        <v>0</v>
      </c>
    </row>
    <row r="6078" spans="1:16" x14ac:dyDescent="0.2">
      <c r="A6078">
        <f t="shared" si="652"/>
        <v>5209</v>
      </c>
      <c r="B6078">
        <f t="shared" si="653"/>
        <v>120</v>
      </c>
      <c r="C6078" s="10" t="str">
        <f>IF(B6078=B6077," ",(LOOKUP(B6078,'Co List'!$A$3:$A$362,'Co List'!$B$3:$B$362)))</f>
        <v xml:space="preserve"> </v>
      </c>
      <c r="D6078" s="6" t="s">
        <v>369</v>
      </c>
      <c r="E6078">
        <v>129.64028318442072</v>
      </c>
      <c r="F6078">
        <v>0</v>
      </c>
      <c r="G6078">
        <v>77.821847082383485</v>
      </c>
      <c r="H6078">
        <v>0</v>
      </c>
    </row>
    <row r="6079" spans="1:16" x14ac:dyDescent="0.2">
      <c r="A6079">
        <f t="shared" si="652"/>
        <v>5210</v>
      </c>
      <c r="B6079">
        <f t="shared" si="653"/>
        <v>120</v>
      </c>
      <c r="C6079" s="10" t="str">
        <f>IF(B6079=B6078," ",(LOOKUP(B6079,'Co List'!$A$3:$A$362,'Co List'!$B$3:$B$362)))</f>
        <v xml:space="preserve"> </v>
      </c>
      <c r="D6079" s="6" t="s">
        <v>370</v>
      </c>
      <c r="E6079">
        <v>0</v>
      </c>
      <c r="F6079">
        <v>0</v>
      </c>
      <c r="G6079">
        <v>0</v>
      </c>
      <c r="H6079">
        <v>0</v>
      </c>
    </row>
    <row r="6080" spans="1:16" x14ac:dyDescent="0.2">
      <c r="A6080">
        <f t="shared" si="652"/>
        <v>5211</v>
      </c>
      <c r="B6080">
        <f t="shared" si="653"/>
        <v>120</v>
      </c>
      <c r="C6080" s="10" t="str">
        <f>IF(B6080=B6079," ",(LOOKUP(B6080,'Co List'!$A$3:$A$362,'Co List'!$B$3:$B$362)))</f>
        <v xml:space="preserve"> </v>
      </c>
      <c r="D6080" s="6" t="s">
        <v>371</v>
      </c>
      <c r="E6080">
        <v>65.475160780931787</v>
      </c>
      <c r="F6080">
        <v>0</v>
      </c>
      <c r="G6080">
        <v>66.890686877280586</v>
      </c>
      <c r="H6080">
        <v>0</v>
      </c>
    </row>
    <row r="6081" spans="1:8" x14ac:dyDescent="0.2">
      <c r="A6081">
        <f t="shared" si="652"/>
        <v>5212</v>
      </c>
      <c r="B6081">
        <f t="shared" si="653"/>
        <v>120</v>
      </c>
      <c r="C6081" s="10" t="str">
        <f>IF(B6081=B6080," ",(LOOKUP(B6081,'Co List'!$A$3:$A$362,'Co List'!$B$3:$B$362)))</f>
        <v xml:space="preserve"> </v>
      </c>
      <c r="D6081" s="6" t="s">
        <v>372</v>
      </c>
      <c r="E6081">
        <v>34.52483921906822</v>
      </c>
      <c r="F6081">
        <v>0</v>
      </c>
      <c r="G6081">
        <v>33.109313122719421</v>
      </c>
      <c r="H6081">
        <v>0</v>
      </c>
    </row>
    <row r="6082" spans="1:8" x14ac:dyDescent="0.2">
      <c r="A6082">
        <f t="shared" si="652"/>
        <v>5213</v>
      </c>
      <c r="B6082">
        <f t="shared" si="653"/>
        <v>120</v>
      </c>
      <c r="C6082" s="10" t="str">
        <f>IF(B6082=B6081," ",(LOOKUP(B6082,'Co List'!$A$3:$A$362,'Co List'!$B$3:$B$362)))</f>
        <v xml:space="preserve"> </v>
      </c>
      <c r="D6082" s="6" t="s">
        <v>373</v>
      </c>
      <c r="E6082">
        <v>6629.674441768092</v>
      </c>
      <c r="F6082">
        <v>0</v>
      </c>
      <c r="G6082">
        <v>6918.3622056238919</v>
      </c>
      <c r="H6082">
        <v>0</v>
      </c>
    </row>
    <row r="6083" spans="1:8" x14ac:dyDescent="0.2">
      <c r="A6083">
        <f t="shared" si="652"/>
        <v>5214</v>
      </c>
      <c r="B6083">
        <f t="shared" si="653"/>
        <v>120</v>
      </c>
      <c r="C6083" s="10" t="str">
        <f>IF(B6083=B6082," ",(LOOKUP(B6083,'Co List'!$A$3:$A$362,'Co List'!$B$3:$B$362)))</f>
        <v xml:space="preserve"> </v>
      </c>
      <c r="D6083" s="6" t="s">
        <v>374</v>
      </c>
      <c r="E6083">
        <v>6614.4400001936365</v>
      </c>
      <c r="F6083">
        <v>0</v>
      </c>
      <c r="G6083">
        <v>6902.8048355947622</v>
      </c>
      <c r="H6083">
        <v>0</v>
      </c>
    </row>
    <row r="6084" spans="1:8" x14ac:dyDescent="0.2">
      <c r="A6084">
        <f t="shared" si="652"/>
        <v>5215</v>
      </c>
      <c r="B6084">
        <f t="shared" si="653"/>
        <v>120</v>
      </c>
      <c r="C6084" s="10" t="str">
        <f>IF(B6084=B6083," ",(LOOKUP(B6084,'Co List'!$A$3:$A$362,'Co List'!$B$3:$B$362)))</f>
        <v xml:space="preserve"> </v>
      </c>
      <c r="D6084" s="6" t="s">
        <v>375</v>
      </c>
      <c r="E6084">
        <v>5.9960272518510012</v>
      </c>
      <c r="F6084">
        <v>0</v>
      </c>
      <c r="G6084">
        <v>5.746993436366</v>
      </c>
      <c r="H6084">
        <v>0</v>
      </c>
    </row>
    <row r="6085" spans="1:8" x14ac:dyDescent="0.2">
      <c r="A6085">
        <f t="shared" ref="A6085:A6148" si="662">IF(A6084&gt;0,A6084+1,(IF($C$1=C6085,1,0)))</f>
        <v>5216</v>
      </c>
      <c r="B6085">
        <f t="shared" ref="B6085:B6148" si="663">IF(D6085=$D$3,B6084+1,B6084)</f>
        <v>120</v>
      </c>
      <c r="C6085" s="10" t="str">
        <f>IF(B6085=B6084," ",(LOOKUP(B6085,'Co List'!$A$3:$A$362,'Co List'!$B$3:$B$362)))</f>
        <v xml:space="preserve"> </v>
      </c>
      <c r="D6085" s="6" t="s">
        <v>376</v>
      </c>
      <c r="E6085">
        <v>9.2384143226045996</v>
      </c>
      <c r="F6085">
        <v>0</v>
      </c>
      <c r="G6085">
        <v>9.8103765927635997</v>
      </c>
      <c r="H6085">
        <v>0</v>
      </c>
    </row>
    <row r="6086" spans="1:8" x14ac:dyDescent="0.2">
      <c r="A6086">
        <f t="shared" si="662"/>
        <v>5217</v>
      </c>
      <c r="B6086">
        <f t="shared" si="663"/>
        <v>120</v>
      </c>
      <c r="C6086" s="10" t="str">
        <f>IF(B6086=B6085," ",(LOOKUP(B6086,'Co List'!$A$3:$A$362,'Co List'!$B$3:$B$362)))</f>
        <v xml:space="preserve"> </v>
      </c>
      <c r="D6086" s="6" t="s">
        <v>377</v>
      </c>
      <c r="E6086">
        <v>4340.79</v>
      </c>
      <c r="F6086">
        <v>0</v>
      </c>
      <c r="G6086">
        <v>4627.74</v>
      </c>
      <c r="H6086">
        <v>0</v>
      </c>
    </row>
    <row r="6087" spans="1:8" ht="15" x14ac:dyDescent="0.25">
      <c r="A6087">
        <f t="shared" si="662"/>
        <v>5218</v>
      </c>
      <c r="B6087">
        <f t="shared" si="663"/>
        <v>120</v>
      </c>
      <c r="C6087" s="10" t="str">
        <f>IF(B6087=B6086," ",(LOOKUP(B6087,'Co List'!$A$3:$A$362,'Co List'!$B$3:$B$362)))</f>
        <v xml:space="preserve"> </v>
      </c>
      <c r="D6087" s="8" t="s">
        <v>378</v>
      </c>
      <c r="E6087">
        <v>4340.79</v>
      </c>
      <c r="F6087">
        <v>0</v>
      </c>
      <c r="G6087">
        <v>4627.74</v>
      </c>
      <c r="H6087">
        <v>0</v>
      </c>
    </row>
    <row r="6088" spans="1:8" ht="15" x14ac:dyDescent="0.25">
      <c r="A6088">
        <f t="shared" si="662"/>
        <v>5219</v>
      </c>
      <c r="B6088">
        <f t="shared" si="663"/>
        <v>120</v>
      </c>
      <c r="C6088" s="10" t="str">
        <f>IF(B6088=B6087," ",(LOOKUP(B6088,'Co List'!$A$3:$A$362,'Co List'!$B$3:$B$362)))</f>
        <v xml:space="preserve"> </v>
      </c>
      <c r="D6088" s="8" t="s">
        <v>379</v>
      </c>
      <c r="E6088">
        <v>0</v>
      </c>
      <c r="F6088">
        <v>0</v>
      </c>
      <c r="G6088">
        <v>0</v>
      </c>
      <c r="H6088">
        <v>0</v>
      </c>
    </row>
    <row r="6089" spans="1:8" ht="15" x14ac:dyDescent="0.25">
      <c r="A6089">
        <f t="shared" si="662"/>
        <v>5220</v>
      </c>
      <c r="B6089">
        <f t="shared" si="663"/>
        <v>120</v>
      </c>
      <c r="C6089" s="10" t="str">
        <f>IF(B6089=B6088," ",(LOOKUP(B6089,'Co List'!$A$3:$A$362,'Co List'!$B$3:$B$362)))</f>
        <v xml:space="preserve"> </v>
      </c>
      <c r="D6089" s="8" t="s">
        <v>380</v>
      </c>
      <c r="E6089">
        <v>0</v>
      </c>
      <c r="F6089">
        <v>0</v>
      </c>
      <c r="G6089">
        <v>0</v>
      </c>
      <c r="H6089">
        <v>0</v>
      </c>
    </row>
    <row r="6090" spans="1:8" ht="15" x14ac:dyDescent="0.25">
      <c r="A6090">
        <f t="shared" si="662"/>
        <v>5221</v>
      </c>
      <c r="B6090">
        <f t="shared" si="663"/>
        <v>120</v>
      </c>
      <c r="C6090" s="10" t="str">
        <f>IF(B6090=B6089," ",(LOOKUP(B6090,'Co List'!$A$3:$A$362,'Co List'!$B$3:$B$362)))</f>
        <v xml:space="preserve"> </v>
      </c>
      <c r="D6090" s="8" t="s">
        <v>381</v>
      </c>
      <c r="E6090">
        <v>2288.8844417680921</v>
      </c>
      <c r="F6090">
        <v>0</v>
      </c>
      <c r="G6090">
        <v>2290.6222056238921</v>
      </c>
      <c r="H6090">
        <v>0</v>
      </c>
    </row>
    <row r="6091" spans="1:8" ht="15" x14ac:dyDescent="0.25">
      <c r="A6091">
        <f t="shared" si="662"/>
        <v>5222</v>
      </c>
      <c r="B6091">
        <f t="shared" si="663"/>
        <v>120</v>
      </c>
      <c r="C6091" s="10" t="str">
        <f>IF(B6091=B6090," ",(LOOKUP(B6091,'Co List'!$A$3:$A$362,'Co List'!$B$3:$B$362)))</f>
        <v xml:space="preserve"> </v>
      </c>
      <c r="D6091" s="8" t="s">
        <v>382</v>
      </c>
      <c r="E6091">
        <v>1877.011480008126</v>
      </c>
      <c r="F6091">
        <v>0</v>
      </c>
      <c r="G6091">
        <v>2161.4071587972362</v>
      </c>
      <c r="H6091">
        <v>0</v>
      </c>
    </row>
    <row r="6092" spans="1:8" ht="15" x14ac:dyDescent="0.25">
      <c r="A6092">
        <f t="shared" si="662"/>
        <v>5223</v>
      </c>
      <c r="B6092">
        <f t="shared" si="663"/>
        <v>120</v>
      </c>
      <c r="C6092" s="10" t="str">
        <f>IF(B6092=B6091," ",(LOOKUP(B6092,'Co List'!$A$3:$A$362,'Co List'!$B$3:$B$362)))</f>
        <v xml:space="preserve"> </v>
      </c>
      <c r="D6092" s="8" t="s">
        <v>383</v>
      </c>
      <c r="E6092">
        <v>411.87296175996602</v>
      </c>
      <c r="F6092">
        <v>0</v>
      </c>
      <c r="G6092">
        <v>129.21504682665596</v>
      </c>
      <c r="H6092">
        <v>0</v>
      </c>
    </row>
    <row r="6093" spans="1:8" x14ac:dyDescent="0.2">
      <c r="A6093">
        <f t="shared" si="662"/>
        <v>5224</v>
      </c>
      <c r="B6093">
        <f t="shared" si="663"/>
        <v>120</v>
      </c>
      <c r="C6093" s="10" t="str">
        <f>IF(B6093=B6092," ",(LOOKUP(B6093,'Co List'!$A$3:$A$362,'Co List'!$B$3:$B$362)))</f>
        <v xml:space="preserve"> </v>
      </c>
      <c r="D6093" s="6" t="s">
        <v>384</v>
      </c>
      <c r="E6093">
        <v>0</v>
      </c>
      <c r="F6093">
        <v>0</v>
      </c>
      <c r="G6093">
        <v>0</v>
      </c>
      <c r="H6093">
        <v>0</v>
      </c>
    </row>
    <row r="6094" spans="1:8" x14ac:dyDescent="0.2">
      <c r="A6094">
        <f t="shared" si="662"/>
        <v>5225</v>
      </c>
      <c r="B6094">
        <f t="shared" si="663"/>
        <v>120</v>
      </c>
      <c r="C6094" s="10" t="str">
        <f>IF(B6094=B6093," ",(LOOKUP(B6094,'Co List'!$A$3:$A$362,'Co List'!$B$3:$B$362)))</f>
        <v xml:space="preserve"> </v>
      </c>
      <c r="D6094" s="6" t="s">
        <v>385</v>
      </c>
      <c r="E6094">
        <v>572.96008140000004</v>
      </c>
      <c r="F6094">
        <v>0</v>
      </c>
      <c r="G6094">
        <v>549.16325240000003</v>
      </c>
      <c r="H6094">
        <v>0</v>
      </c>
    </row>
    <row r="6095" spans="1:8" x14ac:dyDescent="0.2">
      <c r="A6095">
        <f t="shared" si="662"/>
        <v>5226</v>
      </c>
      <c r="B6095">
        <f t="shared" si="663"/>
        <v>120</v>
      </c>
      <c r="C6095" s="10" t="str">
        <f>IF(B6095=B6094," ",(LOOKUP(B6095,'Co List'!$A$3:$A$362,'Co List'!$B$3:$B$362)))</f>
        <v xml:space="preserve"> </v>
      </c>
      <c r="D6095" s="6" t="s">
        <v>386</v>
      </c>
      <c r="E6095">
        <v>0</v>
      </c>
      <c r="F6095">
        <v>0</v>
      </c>
      <c r="G6095">
        <v>0</v>
      </c>
      <c r="H6095">
        <v>0</v>
      </c>
    </row>
    <row r="6096" spans="1:8" x14ac:dyDescent="0.2">
      <c r="A6096">
        <f t="shared" si="662"/>
        <v>5227</v>
      </c>
      <c r="B6096">
        <f t="shared" si="663"/>
        <v>120</v>
      </c>
      <c r="C6096" s="10" t="str">
        <f>IF(B6096=B6095," ",(LOOKUP(B6096,'Co List'!$A$3:$A$362,'Co List'!$B$3:$B$362)))</f>
        <v xml:space="preserve"> </v>
      </c>
      <c r="D6096" s="6" t="s">
        <v>387</v>
      </c>
      <c r="E6096">
        <v>440.93534099999999</v>
      </c>
      <c r="F6096">
        <v>0</v>
      </c>
      <c r="G6096">
        <v>507.74372600000004</v>
      </c>
      <c r="H6096">
        <v>0</v>
      </c>
    </row>
    <row r="6097" spans="1:8" x14ac:dyDescent="0.2">
      <c r="A6097">
        <f t="shared" si="662"/>
        <v>5228</v>
      </c>
      <c r="B6097">
        <f t="shared" si="663"/>
        <v>120</v>
      </c>
      <c r="C6097" s="10" t="str">
        <f>IF(B6097=B6096," ",(LOOKUP(B6097,'Co List'!$A$3:$A$362,'Co List'!$B$3:$B$362)))</f>
        <v xml:space="preserve"> </v>
      </c>
      <c r="D6097" s="6" t="s">
        <v>388</v>
      </c>
      <c r="E6097">
        <v>0</v>
      </c>
      <c r="F6097">
        <v>0</v>
      </c>
      <c r="G6097">
        <v>0</v>
      </c>
      <c r="H6097">
        <v>0</v>
      </c>
    </row>
    <row r="6098" spans="1:8" x14ac:dyDescent="0.2">
      <c r="A6098">
        <f t="shared" si="662"/>
        <v>5229</v>
      </c>
      <c r="B6098">
        <f t="shared" si="663"/>
        <v>120</v>
      </c>
      <c r="C6098" s="10" t="str">
        <f>IF(B6098=B6097," ",(LOOKUP(B6098,'Co List'!$A$3:$A$362,'Co List'!$B$3:$B$362)))</f>
        <v xml:space="preserve"> </v>
      </c>
      <c r="D6098" s="6" t="s">
        <v>389</v>
      </c>
      <c r="E6098">
        <v>0</v>
      </c>
      <c r="F6098">
        <v>0</v>
      </c>
      <c r="G6098">
        <v>0</v>
      </c>
      <c r="H6098">
        <v>0</v>
      </c>
    </row>
    <row r="6099" spans="1:8" x14ac:dyDescent="0.2">
      <c r="A6099">
        <f t="shared" si="662"/>
        <v>5230</v>
      </c>
      <c r="B6099">
        <f t="shared" si="663"/>
        <v>120</v>
      </c>
      <c r="C6099" s="10" t="str">
        <f>IF(B6099=B6098," ",(LOOKUP(B6099,'Co List'!$A$3:$A$362,'Co List'!$B$3:$B$362)))</f>
        <v xml:space="preserve"> </v>
      </c>
      <c r="D6099" s="6" t="s">
        <v>390</v>
      </c>
      <c r="E6099">
        <v>132.02474040000001</v>
      </c>
      <c r="F6099">
        <v>0</v>
      </c>
      <c r="G6099">
        <v>41.419526399999995</v>
      </c>
      <c r="H6099">
        <v>0</v>
      </c>
    </row>
    <row r="6100" spans="1:8" x14ac:dyDescent="0.2">
      <c r="A6100">
        <f t="shared" si="662"/>
        <v>5231</v>
      </c>
      <c r="B6100">
        <f t="shared" si="663"/>
        <v>120</v>
      </c>
      <c r="C6100" s="10" t="str">
        <f>IF(B6100=B6099," ",(LOOKUP(B6100,'Co List'!$A$3:$A$362,'Co List'!$B$3:$B$362)))</f>
        <v xml:space="preserve"> </v>
      </c>
      <c r="D6100" s="6" t="s">
        <v>391</v>
      </c>
      <c r="E6100">
        <v>0</v>
      </c>
      <c r="F6100">
        <v>0</v>
      </c>
      <c r="G6100">
        <v>0</v>
      </c>
      <c r="H6100">
        <v>0</v>
      </c>
    </row>
    <row r="6101" spans="1:8" x14ac:dyDescent="0.2">
      <c r="A6101">
        <f t="shared" si="662"/>
        <v>5232</v>
      </c>
      <c r="B6101">
        <f t="shared" si="663"/>
        <v>120</v>
      </c>
      <c r="C6101" s="10" t="str">
        <f>IF(B6101=B6100," ",(LOOKUP(B6101,'Co List'!$A$3:$A$362,'Co List'!$B$3:$B$362)))</f>
        <v xml:space="preserve"> </v>
      </c>
      <c r="D6101" s="6" t="s">
        <v>392</v>
      </c>
      <c r="E6101">
        <v>0</v>
      </c>
      <c r="F6101">
        <v>0</v>
      </c>
      <c r="G6101">
        <v>0</v>
      </c>
      <c r="H6101">
        <v>0</v>
      </c>
    </row>
    <row r="6102" spans="1:8" x14ac:dyDescent="0.2">
      <c r="A6102">
        <f t="shared" si="662"/>
        <v>5233</v>
      </c>
      <c r="B6102">
        <f t="shared" si="663"/>
        <v>120</v>
      </c>
      <c r="C6102" s="10" t="str">
        <f>IF(B6102=B6101," ",(LOOKUP(B6102,'Co List'!$A$3:$A$362,'Co List'!$B$3:$B$362)))</f>
        <v xml:space="preserve"> </v>
      </c>
      <c r="D6102" s="6" t="s">
        <v>393</v>
      </c>
      <c r="E6102">
        <v>0</v>
      </c>
      <c r="F6102">
        <v>0</v>
      </c>
      <c r="G6102">
        <v>0</v>
      </c>
      <c r="H6102">
        <v>0</v>
      </c>
    </row>
    <row r="6103" spans="1:8" ht="15" x14ac:dyDescent="0.25">
      <c r="A6103">
        <f t="shared" si="662"/>
        <v>5234</v>
      </c>
      <c r="B6103">
        <f t="shared" si="663"/>
        <v>120</v>
      </c>
      <c r="C6103" s="10" t="str">
        <f>IF(B6103=B6102," ",(LOOKUP(B6103,'Co List'!$A$3:$A$362,'Co List'!$B$3:$B$362)))</f>
        <v xml:space="preserve"> </v>
      </c>
      <c r="D6103" s="8" t="s">
        <v>394</v>
      </c>
      <c r="E6103">
        <v>0</v>
      </c>
      <c r="F6103">
        <v>0</v>
      </c>
      <c r="G6103">
        <v>0</v>
      </c>
      <c r="H6103">
        <v>0</v>
      </c>
    </row>
    <row r="6104" spans="1:8" ht="15" x14ac:dyDescent="0.25">
      <c r="A6104">
        <f t="shared" si="662"/>
        <v>5235</v>
      </c>
      <c r="B6104">
        <f t="shared" si="663"/>
        <v>120</v>
      </c>
      <c r="C6104" s="10" t="str">
        <f>IF(B6104=B6103," ",(LOOKUP(B6104,'Co List'!$A$3:$A$362,'Co List'!$B$3:$B$362)))</f>
        <v xml:space="preserve"> </v>
      </c>
      <c r="D6104" s="8" t="s">
        <v>395</v>
      </c>
      <c r="E6104">
        <v>0.52892699999999992</v>
      </c>
      <c r="F6104">
        <v>0</v>
      </c>
      <c r="G6104">
        <v>0.59560000000000002</v>
      </c>
      <c r="H6104">
        <v>0</v>
      </c>
    </row>
    <row r="6105" spans="1:8" ht="15" x14ac:dyDescent="0.25">
      <c r="A6105">
        <f t="shared" si="662"/>
        <v>5236</v>
      </c>
      <c r="B6105">
        <f t="shared" si="663"/>
        <v>120</v>
      </c>
      <c r="C6105" s="10" t="str">
        <f>IF(B6105=B6104," ",(LOOKUP(B6105,'Co List'!$A$3:$A$362,'Co List'!$B$3:$B$362)))</f>
        <v xml:space="preserve"> </v>
      </c>
      <c r="D6105" s="8" t="s">
        <v>396</v>
      </c>
      <c r="E6105">
        <v>5359</v>
      </c>
      <c r="F6105">
        <v>0</v>
      </c>
      <c r="G6105">
        <v>5933</v>
      </c>
      <c r="H6105">
        <v>0</v>
      </c>
    </row>
    <row r="6106" spans="1:8" x14ac:dyDescent="0.2">
      <c r="A6106">
        <f t="shared" si="662"/>
        <v>5237</v>
      </c>
      <c r="B6106">
        <f t="shared" si="663"/>
        <v>120</v>
      </c>
      <c r="C6106" s="10" t="str">
        <f>IF(B6106=B6105," ",(LOOKUP(B6106,'Co List'!$A$3:$A$362,'Co List'!$B$3:$B$362)))</f>
        <v xml:space="preserve"> </v>
      </c>
      <c r="D6106" s="6" t="s">
        <v>397</v>
      </c>
      <c r="E6106">
        <v>5359</v>
      </c>
      <c r="F6106">
        <v>0</v>
      </c>
      <c r="G6106">
        <v>5933</v>
      </c>
      <c r="H6106">
        <v>0</v>
      </c>
    </row>
    <row r="6107" spans="1:8" x14ac:dyDescent="0.2">
      <c r="A6107">
        <f t="shared" si="662"/>
        <v>5238</v>
      </c>
      <c r="B6107">
        <f t="shared" si="663"/>
        <v>120</v>
      </c>
      <c r="C6107" s="10" t="str">
        <f>IF(B6107=B6106," ",(LOOKUP(B6107,'Co List'!$A$3:$A$362,'Co List'!$B$3:$B$362)))</f>
        <v xml:space="preserve"> </v>
      </c>
      <c r="D6107" s="6" t="s">
        <v>398</v>
      </c>
      <c r="E6107">
        <v>0</v>
      </c>
      <c r="F6107">
        <v>0</v>
      </c>
      <c r="G6107">
        <v>0</v>
      </c>
      <c r="H6107">
        <v>0</v>
      </c>
    </row>
    <row r="6108" spans="1:8" x14ac:dyDescent="0.2">
      <c r="A6108">
        <f t="shared" si="662"/>
        <v>5239</v>
      </c>
      <c r="B6108">
        <f t="shared" si="663"/>
        <v>120</v>
      </c>
      <c r="C6108" s="10" t="str">
        <f>IF(B6108=B6107," ",(LOOKUP(B6108,'Co List'!$A$3:$A$362,'Co List'!$B$3:$B$362)))</f>
        <v xml:space="preserve"> </v>
      </c>
      <c r="D6108" s="6" t="s">
        <v>399</v>
      </c>
      <c r="E6108">
        <v>0</v>
      </c>
      <c r="F6108">
        <v>0</v>
      </c>
      <c r="G6108">
        <v>0</v>
      </c>
      <c r="H6108">
        <v>0</v>
      </c>
    </row>
    <row r="6109" spans="1:8" x14ac:dyDescent="0.2">
      <c r="A6109">
        <f t="shared" si="662"/>
        <v>5240</v>
      </c>
      <c r="B6109">
        <f t="shared" si="663"/>
        <v>120</v>
      </c>
      <c r="C6109" s="10" t="str">
        <f>IF(B6109=B6108," ",(LOOKUP(B6109,'Co List'!$A$3:$A$362,'Co List'!$B$3:$B$362)))</f>
        <v xml:space="preserve"> </v>
      </c>
      <c r="D6109" s="6" t="s">
        <v>400</v>
      </c>
      <c r="E6109">
        <v>0</v>
      </c>
      <c r="F6109">
        <v>0</v>
      </c>
      <c r="G6109">
        <v>0</v>
      </c>
      <c r="H6109">
        <v>0</v>
      </c>
    </row>
    <row r="6110" spans="1:8" x14ac:dyDescent="0.2">
      <c r="A6110">
        <f t="shared" si="662"/>
        <v>5241</v>
      </c>
      <c r="B6110">
        <f t="shared" si="663"/>
        <v>120</v>
      </c>
      <c r="C6110" s="10" t="str">
        <f>IF(B6110=B6109," ",(LOOKUP(B6110,'Co List'!$A$3:$A$362,'Co List'!$B$3:$B$362)))</f>
        <v xml:space="preserve"> </v>
      </c>
      <c r="D6110" s="6" t="s">
        <v>401</v>
      </c>
      <c r="E6110">
        <v>2.834911</v>
      </c>
      <c r="F6110">
        <v>0</v>
      </c>
      <c r="G6110">
        <v>4.0166409999999999</v>
      </c>
      <c r="H6110">
        <v>0</v>
      </c>
    </row>
    <row r="6111" spans="1:8" x14ac:dyDescent="0.2">
      <c r="A6111">
        <f t="shared" si="662"/>
        <v>5242</v>
      </c>
      <c r="B6111">
        <f t="shared" si="663"/>
        <v>120</v>
      </c>
      <c r="C6111" s="10" t="str">
        <f>IF(B6111=B6110," ",(LOOKUP(B6111,'Co List'!$A$3:$A$362,'Co List'!$B$3:$B$362)))</f>
        <v xml:space="preserve"> </v>
      </c>
      <c r="D6111" s="6" t="s">
        <v>402</v>
      </c>
      <c r="E6111">
        <v>0</v>
      </c>
      <c r="F6111">
        <v>0</v>
      </c>
      <c r="G6111">
        <v>0</v>
      </c>
      <c r="H6111">
        <v>0</v>
      </c>
    </row>
    <row r="6112" spans="1:8" x14ac:dyDescent="0.2">
      <c r="A6112">
        <f t="shared" si="662"/>
        <v>5243</v>
      </c>
      <c r="B6112">
        <f t="shared" si="663"/>
        <v>120</v>
      </c>
      <c r="C6112" s="10" t="str">
        <f>IF(B6112=B6111," ",(LOOKUP(B6112,'Co List'!$A$3:$A$362,'Co List'!$B$3:$B$362)))</f>
        <v xml:space="preserve"> </v>
      </c>
      <c r="D6112" s="6" t="s">
        <v>403</v>
      </c>
      <c r="E6112">
        <v>0</v>
      </c>
      <c r="F6112">
        <v>0</v>
      </c>
      <c r="G6112">
        <v>0</v>
      </c>
      <c r="H6112">
        <v>0</v>
      </c>
    </row>
    <row r="6113" spans="1:16" x14ac:dyDescent="0.2">
      <c r="A6113">
        <f t="shared" si="662"/>
        <v>5244</v>
      </c>
      <c r="B6113">
        <f t="shared" si="663"/>
        <v>120</v>
      </c>
      <c r="C6113" s="10" t="str">
        <f>IF(B6113=B6112," ",(LOOKUP(B6113,'Co List'!$A$3:$A$362,'Co List'!$B$3:$B$362)))</f>
        <v xml:space="preserve"> </v>
      </c>
      <c r="D6113" s="6" t="s">
        <v>404</v>
      </c>
      <c r="E6113" s="11">
        <v>2.834911</v>
      </c>
      <c r="F6113" s="11">
        <v>0</v>
      </c>
      <c r="G6113" s="11">
        <v>4.0166409999999999</v>
      </c>
      <c r="H6113" s="11">
        <v>0</v>
      </c>
    </row>
    <row r="6114" spans="1:16" x14ac:dyDescent="0.2">
      <c r="A6114">
        <f t="shared" si="662"/>
        <v>5245</v>
      </c>
      <c r="B6114">
        <f t="shared" si="663"/>
        <v>120</v>
      </c>
      <c r="C6114" s="10" t="str">
        <f>IF(B6114=B6113," ",(LOOKUP(B6114,'Co List'!$A$3:$A$362,'Co List'!$B$3:$B$362)))</f>
        <v xml:space="preserve"> </v>
      </c>
      <c r="D6114" s="6" t="s">
        <v>405</v>
      </c>
      <c r="E6114">
        <v>80.97</v>
      </c>
      <c r="F6114">
        <v>120.44</v>
      </c>
      <c r="G6114">
        <v>146.35</v>
      </c>
      <c r="H6114">
        <v>0</v>
      </c>
    </row>
    <row r="6115" spans="1:16" x14ac:dyDescent="0.2">
      <c r="A6115">
        <f t="shared" si="662"/>
        <v>5246</v>
      </c>
      <c r="B6115">
        <f t="shared" si="663"/>
        <v>120</v>
      </c>
      <c r="C6115" s="10" t="str">
        <f>IF(B6115=B6114," ",(LOOKUP(B6115,'Co List'!$A$3:$A$362,'Co List'!$B$3:$B$362)))</f>
        <v xml:space="preserve"> </v>
      </c>
      <c r="D6115" s="6" t="s">
        <v>406</v>
      </c>
      <c r="E6115">
        <v>5.1139000000000001</v>
      </c>
      <c r="F6115">
        <v>6.48</v>
      </c>
      <c r="G6115">
        <v>8.89</v>
      </c>
      <c r="H6115">
        <v>0</v>
      </c>
    </row>
    <row r="6116" spans="1:16" x14ac:dyDescent="0.2">
      <c r="A6116">
        <f t="shared" si="662"/>
        <v>5247</v>
      </c>
      <c r="B6116">
        <f t="shared" si="663"/>
        <v>120</v>
      </c>
      <c r="C6116" s="10" t="str">
        <f>IF(B6116=B6115," ",(LOOKUP(B6116,'Co List'!$A$3:$A$362,'Co List'!$B$3:$B$362)))</f>
        <v xml:space="preserve"> </v>
      </c>
      <c r="D6116" s="6" t="s">
        <v>407</v>
      </c>
      <c r="E6116" s="11">
        <v>0.52300000000000002</v>
      </c>
      <c r="F6116" s="11">
        <v>0.45739999999999997</v>
      </c>
      <c r="G6116" s="11">
        <v>0.53810000000000002</v>
      </c>
      <c r="H6116" s="11">
        <v>0</v>
      </c>
    </row>
    <row r="6117" spans="1:16" x14ac:dyDescent="0.2">
      <c r="A6117">
        <f t="shared" si="662"/>
        <v>5248</v>
      </c>
      <c r="B6117">
        <f t="shared" si="663"/>
        <v>120</v>
      </c>
      <c r="C6117" s="10" t="str">
        <f>IF(B6117=B6116," ",(LOOKUP(B6117,'Co List'!$A$3:$A$362,'Co List'!$B$3:$B$362)))</f>
        <v xml:space="preserve"> </v>
      </c>
      <c r="D6117" s="6" t="s">
        <v>408</v>
      </c>
      <c r="E6117">
        <v>3.66</v>
      </c>
      <c r="F6117">
        <v>3.66</v>
      </c>
      <c r="G6117">
        <v>3.66</v>
      </c>
      <c r="H6117">
        <v>0</v>
      </c>
    </row>
    <row r="6118" spans="1:16" x14ac:dyDescent="0.2">
      <c r="A6118">
        <f t="shared" si="662"/>
        <v>5249</v>
      </c>
      <c r="B6118">
        <f t="shared" si="663"/>
        <v>120</v>
      </c>
      <c r="C6118" s="10" t="str">
        <f>IF(B6118=B6117," ",(LOOKUP(B6118,'Co List'!$A$3:$A$362,'Co List'!$B$3:$B$362)))</f>
        <v xml:space="preserve"> </v>
      </c>
      <c r="D6118" s="6" t="s">
        <v>409</v>
      </c>
      <c r="E6118">
        <v>2.78</v>
      </c>
      <c r="F6118">
        <v>3.57</v>
      </c>
      <c r="G6118">
        <v>3.92</v>
      </c>
      <c r="H6118">
        <v>0</v>
      </c>
    </row>
    <row r="6119" spans="1:16" x14ac:dyDescent="0.2">
      <c r="A6119">
        <f t="shared" si="662"/>
        <v>5250</v>
      </c>
      <c r="B6119">
        <f t="shared" si="663"/>
        <v>120</v>
      </c>
      <c r="C6119" s="10" t="str">
        <f>IF(B6119=B6118," ",(LOOKUP(B6119,'Co List'!$A$3:$A$362,'Co List'!$B$3:$B$362)))</f>
        <v xml:space="preserve"> </v>
      </c>
      <c r="D6119" s="6" t="s">
        <v>410</v>
      </c>
      <c r="E6119">
        <v>3.3638379999999999</v>
      </c>
      <c r="F6119">
        <v>0</v>
      </c>
      <c r="G6119">
        <v>4.612241</v>
      </c>
      <c r="H6119">
        <v>0</v>
      </c>
    </row>
    <row r="6120" spans="1:16" x14ac:dyDescent="0.2">
      <c r="A6120">
        <f t="shared" si="662"/>
        <v>5251</v>
      </c>
      <c r="B6120">
        <f t="shared" si="663"/>
        <v>120</v>
      </c>
      <c r="C6120" s="10" t="str">
        <f>IF(B6120=B6119," ",(LOOKUP(B6120,'Co List'!$A$3:$A$362,'Co List'!$B$3:$B$362)))</f>
        <v xml:space="preserve"> </v>
      </c>
      <c r="D6120" s="6" t="s">
        <v>411</v>
      </c>
      <c r="E6120">
        <v>3.3638379999999999</v>
      </c>
      <c r="F6120">
        <v>0</v>
      </c>
      <c r="G6120">
        <v>4.612241</v>
      </c>
      <c r="H6120">
        <v>0</v>
      </c>
    </row>
    <row r="6121" spans="1:16" x14ac:dyDescent="0.2">
      <c r="A6121">
        <f t="shared" si="662"/>
        <v>5252</v>
      </c>
      <c r="B6121">
        <f t="shared" si="663"/>
        <v>120</v>
      </c>
      <c r="C6121" s="10" t="str">
        <f>IF(B6121=B6120," ",(LOOKUP(B6121,'Co List'!$A$3:$A$362,'Co List'!$B$3:$B$362)))</f>
        <v xml:space="preserve"> </v>
      </c>
      <c r="D6121" s="6" t="s">
        <v>412</v>
      </c>
      <c r="E6121">
        <v>0.58383800000000008</v>
      </c>
      <c r="F6121">
        <v>-3.57</v>
      </c>
      <c r="G6121">
        <v>0.69224100000000011</v>
      </c>
      <c r="H6121">
        <v>0</v>
      </c>
    </row>
    <row r="6122" spans="1:16" ht="13.5" thickBot="1" x14ac:dyDescent="0.25">
      <c r="A6122">
        <f t="shared" si="662"/>
        <v>5253</v>
      </c>
      <c r="B6122">
        <f t="shared" si="663"/>
        <v>120</v>
      </c>
      <c r="C6122" s="10" t="str">
        <f>IF(B6122=B6121," ",(LOOKUP(B6122,'Co List'!$A$3:$A$362,'Co List'!$B$3:$B$362)))</f>
        <v xml:space="preserve"> </v>
      </c>
      <c r="D6122" s="9" t="s">
        <v>413</v>
      </c>
      <c r="E6122">
        <v>12</v>
      </c>
      <c r="F6122">
        <v>12</v>
      </c>
      <c r="G6122">
        <v>12</v>
      </c>
      <c r="H6122">
        <v>0</v>
      </c>
    </row>
    <row r="6123" spans="1:16" ht="15" x14ac:dyDescent="0.25">
      <c r="A6123">
        <f t="shared" si="662"/>
        <v>5254</v>
      </c>
      <c r="B6123">
        <f t="shared" si="663"/>
        <v>121</v>
      </c>
      <c r="C6123" s="10" t="str">
        <f>IF(B6123=B6122," ",(LOOKUP(B6123,'Co List'!$A$3:$A$362,'Co List'!$B$3:$B$362)))</f>
        <v>FDC</v>
      </c>
      <c r="D6123" s="4" t="s">
        <v>362</v>
      </c>
      <c r="E6123">
        <v>60.657523121786767</v>
      </c>
      <c r="F6123">
        <v>60.705808127568517</v>
      </c>
      <c r="G6123">
        <v>60.755170329253261</v>
      </c>
      <c r="H6123">
        <v>60.861112559697418</v>
      </c>
      <c r="J6123">
        <f t="shared" ref="J6123" si="664">COUNTIF(E6165:H6165,0)</f>
        <v>0</v>
      </c>
      <c r="K6123">
        <f>SUM(E6123:H6123)/(4-J6123)</f>
        <v>60.744903534576494</v>
      </c>
      <c r="L6123">
        <f>SUM(E6133:H6133)/(4-J6123)</f>
        <v>17076.583578476671</v>
      </c>
      <c r="M6123">
        <f>E6133</f>
        <v>16246.469656974299</v>
      </c>
      <c r="N6123">
        <f t="shared" ref="N6123" si="665">F6133</f>
        <v>16705.177211900907</v>
      </c>
      <c r="O6123">
        <f t="shared" ref="O6123" si="666">G6133</f>
        <v>17174.118127905975</v>
      </c>
      <c r="P6123">
        <f t="shared" ref="P6123" si="667">H6133</f>
        <v>18180.569317125501</v>
      </c>
    </row>
    <row r="6124" spans="1:16" x14ac:dyDescent="0.2">
      <c r="A6124">
        <f t="shared" si="662"/>
        <v>5255</v>
      </c>
      <c r="B6124">
        <f t="shared" si="663"/>
        <v>121</v>
      </c>
      <c r="C6124" s="10" t="str">
        <f>IF(B6124=B6123," ",(LOOKUP(B6124,'Co List'!$A$3:$A$362,'Co List'!$B$3:$B$362)))</f>
        <v xml:space="preserve"> </v>
      </c>
      <c r="D6124" s="6" t="s">
        <v>364</v>
      </c>
      <c r="E6124">
        <v>4.0973533988996307</v>
      </c>
      <c r="F6124">
        <v>4.101435526018232</v>
      </c>
      <c r="G6124">
        <v>4.1599971095529744</v>
      </c>
      <c r="H6124">
        <v>4.1939600910237242</v>
      </c>
    </row>
    <row r="6125" spans="1:16" x14ac:dyDescent="0.2">
      <c r="A6125">
        <f t="shared" si="662"/>
        <v>5256</v>
      </c>
      <c r="B6125">
        <f t="shared" si="663"/>
        <v>121</v>
      </c>
      <c r="C6125" s="10" t="str">
        <f>IF(B6125=B6124," ",(LOOKUP(B6125,'Co List'!$A$3:$A$362,'Co List'!$B$3:$B$362)))</f>
        <v xml:space="preserve"> </v>
      </c>
      <c r="D6125" s="6" t="s">
        <v>365</v>
      </c>
      <c r="E6125">
        <v>0.81547890876609064</v>
      </c>
      <c r="F6125">
        <v>0.79352861169981381</v>
      </c>
      <c r="G6125">
        <v>0.78340245209131154</v>
      </c>
      <c r="H6125">
        <v>0.78470199781105732</v>
      </c>
    </row>
    <row r="6126" spans="1:16" x14ac:dyDescent="0.2">
      <c r="A6126">
        <f t="shared" si="662"/>
        <v>5257</v>
      </c>
      <c r="B6126">
        <f t="shared" si="663"/>
        <v>121</v>
      </c>
      <c r="C6126" s="10" t="str">
        <f>IF(B6126=B6125," ",(LOOKUP(B6126,'Co List'!$A$3:$A$362,'Co List'!$B$3:$B$362)))</f>
        <v xml:space="preserve"> </v>
      </c>
      <c r="D6126" s="7" t="s">
        <v>366</v>
      </c>
      <c r="E6126">
        <v>2.5010729482087348</v>
      </c>
      <c r="F6126">
        <v>2.3852183443120616</v>
      </c>
      <c r="G6126">
        <v>2.4561064627599354</v>
      </c>
      <c r="H6126">
        <v>2.3778193956402123</v>
      </c>
    </row>
    <row r="6127" spans="1:16" x14ac:dyDescent="0.2">
      <c r="A6127">
        <f t="shared" si="662"/>
        <v>5258</v>
      </c>
      <c r="B6127">
        <f t="shared" si="663"/>
        <v>121</v>
      </c>
      <c r="C6127" s="10" t="str">
        <f>IF(B6127=B6126," ",(LOOKUP(B6127,'Co List'!$A$3:$A$362,'Co List'!$B$3:$B$362)))</f>
        <v xml:space="preserve"> </v>
      </c>
      <c r="D6127" s="6" t="s">
        <v>367</v>
      </c>
      <c r="E6127">
        <v>10916.859062608723</v>
      </c>
      <c r="F6127">
        <v>11230.680786429009</v>
      </c>
      <c r="G6127">
        <v>12942.989986401422</v>
      </c>
      <c r="H6127">
        <v>11482.706573059748</v>
      </c>
    </row>
    <row r="6128" spans="1:16" x14ac:dyDescent="0.2">
      <c r="A6128">
        <f t="shared" si="662"/>
        <v>5259</v>
      </c>
      <c r="B6128">
        <f t="shared" si="663"/>
        <v>121</v>
      </c>
      <c r="C6128" s="10" t="str">
        <f>IF(B6128=B6127," ",(LOOKUP(B6128,'Co List'!$A$3:$A$362,'Co List'!$B$3:$B$362)))</f>
        <v xml:space="preserve"> </v>
      </c>
      <c r="D6128" s="6" t="s">
        <v>368</v>
      </c>
      <c r="E6128">
        <v>8.6833082078964716E-2</v>
      </c>
      <c r="F6128">
        <v>9.0124825804942424E-2</v>
      </c>
      <c r="G6128">
        <v>9.3486974447791443E-2</v>
      </c>
      <c r="H6128">
        <v>0.10010279385485825</v>
      </c>
    </row>
    <row r="6129" spans="1:8" x14ac:dyDescent="0.2">
      <c r="A6129">
        <f t="shared" si="662"/>
        <v>5260</v>
      </c>
      <c r="B6129">
        <f t="shared" si="663"/>
        <v>121</v>
      </c>
      <c r="C6129" s="10" t="str">
        <f>IF(B6129=B6128," ",(LOOKUP(B6129,'Co List'!$A$3:$A$362,'Co List'!$B$3:$B$362)))</f>
        <v xml:space="preserve"> </v>
      </c>
      <c r="D6129" s="6" t="s">
        <v>369</v>
      </c>
      <c r="E6129">
        <v>8.3063907444011953</v>
      </c>
      <c r="F6129">
        <v>8.7373144023729399</v>
      </c>
      <c r="G6129">
        <v>9.0604733254441037</v>
      </c>
      <c r="H6129">
        <v>7.9021903408204031</v>
      </c>
    </row>
    <row r="6130" spans="1:8" x14ac:dyDescent="0.2">
      <c r="A6130">
        <f t="shared" si="662"/>
        <v>5261</v>
      </c>
      <c r="B6130">
        <f t="shared" si="663"/>
        <v>121</v>
      </c>
      <c r="C6130" s="10" t="str">
        <f>IF(B6130=B6129," ",(LOOKUP(B6130,'Co List'!$A$3:$A$362,'Co List'!$B$3:$B$362)))</f>
        <v xml:space="preserve"> </v>
      </c>
      <c r="D6130" s="6" t="s">
        <v>370</v>
      </c>
      <c r="E6130">
        <v>0</v>
      </c>
      <c r="F6130">
        <v>0</v>
      </c>
      <c r="G6130">
        <v>0</v>
      </c>
      <c r="H6130">
        <v>0</v>
      </c>
    </row>
    <row r="6131" spans="1:8" x14ac:dyDescent="0.2">
      <c r="A6131">
        <f t="shared" si="662"/>
        <v>5262</v>
      </c>
      <c r="B6131">
        <f t="shared" si="663"/>
        <v>121</v>
      </c>
      <c r="C6131" s="10" t="str">
        <f>IF(B6131=B6130," ",(LOOKUP(B6131,'Co List'!$A$3:$A$362,'Co List'!$B$3:$B$362)))</f>
        <v xml:space="preserve"> </v>
      </c>
      <c r="D6131" s="6" t="s">
        <v>371</v>
      </c>
      <c r="E6131">
        <v>77.257616742777515</v>
      </c>
      <c r="F6131">
        <v>78.04362547169444</v>
      </c>
      <c r="G6131">
        <v>73.625497987608512</v>
      </c>
      <c r="H6131">
        <v>76.816462683736006</v>
      </c>
    </row>
    <row r="6132" spans="1:8" x14ac:dyDescent="0.2">
      <c r="A6132">
        <f t="shared" si="662"/>
        <v>5263</v>
      </c>
      <c r="B6132">
        <f t="shared" si="663"/>
        <v>121</v>
      </c>
      <c r="C6132" s="10" t="str">
        <f>IF(B6132=B6131," ",(LOOKUP(B6132,'Co List'!$A$3:$A$362,'Co List'!$B$3:$B$362)))</f>
        <v xml:space="preserve"> </v>
      </c>
      <c r="D6132" s="6" t="s">
        <v>372</v>
      </c>
      <c r="E6132">
        <v>22.742383257222475</v>
      </c>
      <c r="F6132">
        <v>21.956374528305563</v>
      </c>
      <c r="G6132">
        <v>26.374502012391492</v>
      </c>
      <c r="H6132">
        <v>23.183537316263973</v>
      </c>
    </row>
    <row r="6133" spans="1:8" x14ac:dyDescent="0.2">
      <c r="A6133">
        <f t="shared" si="662"/>
        <v>5264</v>
      </c>
      <c r="B6133">
        <f t="shared" si="663"/>
        <v>121</v>
      </c>
      <c r="C6133" s="10" t="str">
        <f>IF(B6133=B6132," ",(LOOKUP(B6133,'Co List'!$A$3:$A$362,'Co List'!$B$3:$B$362)))</f>
        <v xml:space="preserve"> </v>
      </c>
      <c r="D6133" s="6" t="s">
        <v>373</v>
      </c>
      <c r="E6133">
        <v>16246.469656974299</v>
      </c>
      <c r="F6133">
        <v>16705.177211900907</v>
      </c>
      <c r="G6133">
        <v>17174.118127905975</v>
      </c>
      <c r="H6133">
        <v>18180.569317125501</v>
      </c>
    </row>
    <row r="6134" spans="1:8" x14ac:dyDescent="0.2">
      <c r="A6134">
        <f t="shared" si="662"/>
        <v>5265</v>
      </c>
      <c r="B6134">
        <f t="shared" si="663"/>
        <v>121</v>
      </c>
      <c r="C6134" s="10" t="str">
        <f>IF(B6134=B6133," ",(LOOKUP(B6134,'Co List'!$A$3:$A$362,'Co List'!$B$3:$B$362)))</f>
        <v xml:space="preserve"> </v>
      </c>
      <c r="D6134" s="6" t="s">
        <v>374</v>
      </c>
      <c r="E6134">
        <v>16022.319210488895</v>
      </c>
      <c r="F6134">
        <v>16482.509541880943</v>
      </c>
      <c r="G6134">
        <v>16888.344988381847</v>
      </c>
      <c r="H6134">
        <v>17907.402565156317</v>
      </c>
    </row>
    <row r="6135" spans="1:8" x14ac:dyDescent="0.2">
      <c r="A6135">
        <f t="shared" si="662"/>
        <v>5266</v>
      </c>
      <c r="B6135">
        <f t="shared" si="663"/>
        <v>121</v>
      </c>
      <c r="C6135" s="10" t="str">
        <f>IF(B6135=B6134," ",(LOOKUP(B6135,'Co List'!$A$3:$A$362,'Co List'!$B$3:$B$362)))</f>
        <v xml:space="preserve"> </v>
      </c>
      <c r="D6135" s="6" t="s">
        <v>375</v>
      </c>
      <c r="E6135">
        <v>190.35290119357347</v>
      </c>
      <c r="F6135">
        <v>189.28140629357213</v>
      </c>
      <c r="G6135">
        <v>244.03502826416894</v>
      </c>
      <c r="H6135">
        <v>233.41301906838274</v>
      </c>
    </row>
    <row r="6136" spans="1:8" x14ac:dyDescent="0.2">
      <c r="A6136">
        <f t="shared" si="662"/>
        <v>5267</v>
      </c>
      <c r="B6136">
        <f t="shared" si="663"/>
        <v>121</v>
      </c>
      <c r="C6136" s="10" t="str">
        <f>IF(B6136=B6135," ",(LOOKUP(B6136,'Co List'!$A$3:$A$362,'Co List'!$B$3:$B$362)))</f>
        <v xml:space="preserve"> </v>
      </c>
      <c r="D6136" s="6" t="s">
        <v>376</v>
      </c>
      <c r="E6136">
        <v>33.797545291829408</v>
      </c>
      <c r="F6136">
        <v>33.386263726392009</v>
      </c>
      <c r="G6136">
        <v>41.738111259959837</v>
      </c>
      <c r="H6136">
        <v>39.753732900794141</v>
      </c>
    </row>
    <row r="6137" spans="1:8" x14ac:dyDescent="0.2">
      <c r="A6137">
        <f t="shared" si="662"/>
        <v>5268</v>
      </c>
      <c r="B6137">
        <f t="shared" si="663"/>
        <v>121</v>
      </c>
      <c r="C6137" s="10" t="str">
        <f>IF(B6137=B6136," ",(LOOKUP(B6137,'Co List'!$A$3:$A$362,'Co List'!$B$3:$B$362)))</f>
        <v xml:space="preserve"> </v>
      </c>
      <c r="D6137" s="6" t="s">
        <v>377</v>
      </c>
      <c r="E6137">
        <v>12551.635261816846</v>
      </c>
      <c r="F6137">
        <v>13037.325937638792</v>
      </c>
      <c r="G6137">
        <v>12644.529996650923</v>
      </c>
      <c r="H6137">
        <v>13965.670245180469</v>
      </c>
    </row>
    <row r="6138" spans="1:8" ht="15" x14ac:dyDescent="0.25">
      <c r="A6138">
        <f t="shared" si="662"/>
        <v>5269</v>
      </c>
      <c r="B6138">
        <f t="shared" si="663"/>
        <v>121</v>
      </c>
      <c r="C6138" s="10" t="str">
        <f>IF(B6138=B6137," ",(LOOKUP(B6138,'Co List'!$A$3:$A$362,'Co List'!$B$3:$B$362)))</f>
        <v xml:space="preserve"> </v>
      </c>
      <c r="D6138" s="8" t="s">
        <v>378</v>
      </c>
      <c r="E6138">
        <v>11616.72516</v>
      </c>
      <c r="F6138">
        <v>12217.075079999999</v>
      </c>
      <c r="G6138">
        <v>12074.01936</v>
      </c>
      <c r="H6138">
        <v>13392.524339999998</v>
      </c>
    </row>
    <row r="6139" spans="1:8" ht="15" x14ac:dyDescent="0.25">
      <c r="A6139">
        <f t="shared" si="662"/>
        <v>5270</v>
      </c>
      <c r="B6139">
        <f t="shared" si="663"/>
        <v>121</v>
      </c>
      <c r="C6139" s="10" t="str">
        <f>IF(B6139=B6138," ",(LOOKUP(B6139,'Co List'!$A$3:$A$362,'Co List'!$B$3:$B$362)))</f>
        <v xml:space="preserve"> </v>
      </c>
      <c r="D6139" s="8" t="s">
        <v>379</v>
      </c>
      <c r="E6139">
        <v>934.91010181684408</v>
      </c>
      <c r="F6139">
        <v>820.2508576387936</v>
      </c>
      <c r="G6139">
        <v>570.51063665092295</v>
      </c>
      <c r="H6139">
        <v>573.14590518046896</v>
      </c>
    </row>
    <row r="6140" spans="1:8" ht="15" x14ac:dyDescent="0.25">
      <c r="A6140">
        <f t="shared" si="662"/>
        <v>5271</v>
      </c>
      <c r="B6140">
        <f t="shared" si="663"/>
        <v>121</v>
      </c>
      <c r="C6140" s="10" t="str">
        <f>IF(B6140=B6139," ",(LOOKUP(B6140,'Co List'!$A$3:$A$362,'Co List'!$B$3:$B$362)))</f>
        <v xml:space="preserve"> </v>
      </c>
      <c r="D6140" s="8" t="s">
        <v>380</v>
      </c>
      <c r="E6140">
        <v>1.7053025658242404E-12</v>
      </c>
      <c r="F6140">
        <v>0</v>
      </c>
      <c r="G6140">
        <v>0</v>
      </c>
      <c r="H6140">
        <v>1.4779288903810084E-12</v>
      </c>
    </row>
    <row r="6141" spans="1:8" ht="15" x14ac:dyDescent="0.25">
      <c r="A6141">
        <f t="shared" si="662"/>
        <v>5272</v>
      </c>
      <c r="B6141">
        <f t="shared" si="663"/>
        <v>121</v>
      </c>
      <c r="C6141" s="10" t="str">
        <f>IF(B6141=B6140," ",(LOOKUP(B6141,'Co List'!$A$3:$A$362,'Co List'!$B$3:$B$362)))</f>
        <v xml:space="preserve"> </v>
      </c>
      <c r="D6141" s="8" t="s">
        <v>381</v>
      </c>
      <c r="E6141">
        <v>3694.834395157452</v>
      </c>
      <c r="F6141">
        <v>3667.851274262116</v>
      </c>
      <c r="G6141">
        <v>4529.5881312550528</v>
      </c>
      <c r="H6141">
        <v>4214.8990719450285</v>
      </c>
    </row>
    <row r="6142" spans="1:8" ht="15" x14ac:dyDescent="0.25">
      <c r="A6142">
        <f t="shared" si="662"/>
        <v>5273</v>
      </c>
      <c r="B6142">
        <f t="shared" si="663"/>
        <v>121</v>
      </c>
      <c r="C6142" s="10" t="str">
        <f>IF(B6142=B6141," ",(LOOKUP(B6142,'Co List'!$A$3:$A$362,'Co List'!$B$3:$B$362)))</f>
        <v xml:space="preserve"> </v>
      </c>
      <c r="D6142" s="8" t="s">
        <v>382</v>
      </c>
      <c r="E6142">
        <v>2666.2764464814982</v>
      </c>
      <c r="F6142">
        <v>2657.0270833219538</v>
      </c>
      <c r="G6142">
        <v>3459.6514145289166</v>
      </c>
      <c r="H6142">
        <v>3313.4330537089186</v>
      </c>
    </row>
    <row r="6143" spans="1:8" ht="15" x14ac:dyDescent="0.25">
      <c r="A6143">
        <f t="shared" si="662"/>
        <v>5274</v>
      </c>
      <c r="B6143">
        <f t="shared" si="663"/>
        <v>121</v>
      </c>
      <c r="C6143" s="10" t="str">
        <f>IF(B6143=B6142," ",(LOOKUP(B6143,'Co List'!$A$3:$A$362,'Co List'!$B$3:$B$362)))</f>
        <v xml:space="preserve"> </v>
      </c>
      <c r="D6143" s="8" t="s">
        <v>383</v>
      </c>
      <c r="E6143">
        <v>1028.5579486759543</v>
      </c>
      <c r="F6143">
        <v>1010.8241909401621</v>
      </c>
      <c r="G6143">
        <v>1069.9367167261366</v>
      </c>
      <c r="H6143">
        <v>901.46601823610956</v>
      </c>
    </row>
    <row r="6144" spans="1:8" x14ac:dyDescent="0.2">
      <c r="A6144">
        <f t="shared" si="662"/>
        <v>5275</v>
      </c>
      <c r="B6144">
        <f t="shared" si="663"/>
        <v>121</v>
      </c>
      <c r="C6144" s="10" t="str">
        <f>IF(B6144=B6143," ",(LOOKUP(B6144,'Co List'!$A$3:$A$362,'Co List'!$B$3:$B$362)))</f>
        <v xml:space="preserve"> </v>
      </c>
      <c r="D6144" s="6" t="s">
        <v>384</v>
      </c>
      <c r="E6144">
        <v>0</v>
      </c>
      <c r="F6144">
        <v>0</v>
      </c>
      <c r="G6144">
        <v>0</v>
      </c>
      <c r="H6144">
        <v>0</v>
      </c>
    </row>
    <row r="6145" spans="1:8" x14ac:dyDescent="0.2">
      <c r="A6145">
        <f t="shared" si="662"/>
        <v>5276</v>
      </c>
      <c r="B6145">
        <f t="shared" si="663"/>
        <v>121</v>
      </c>
      <c r="C6145" s="10" t="str">
        <f>IF(B6145=B6144," ",(LOOKUP(B6145,'Co List'!$A$3:$A$362,'Co List'!$B$3:$B$362)))</f>
        <v xml:space="preserve"> </v>
      </c>
      <c r="D6145" s="6" t="s">
        <v>385</v>
      </c>
      <c r="E6145">
        <v>901.76121887599993</v>
      </c>
      <c r="F6145">
        <v>894.28475737200006</v>
      </c>
      <c r="G6145">
        <v>1088.8440573319999</v>
      </c>
      <c r="H6145">
        <v>1004.9926514479999</v>
      </c>
    </row>
    <row r="6146" spans="1:8" x14ac:dyDescent="0.2">
      <c r="A6146">
        <f t="shared" si="662"/>
        <v>5277</v>
      </c>
      <c r="B6146">
        <f t="shared" si="663"/>
        <v>121</v>
      </c>
      <c r="C6146" s="10" t="str">
        <f>IF(B6146=B6145," ",(LOOKUP(B6146,'Co List'!$A$3:$A$362,'Co List'!$B$3:$B$362)))</f>
        <v xml:space="preserve"> </v>
      </c>
      <c r="D6146" s="6" t="s">
        <v>386</v>
      </c>
      <c r="E6146">
        <v>0</v>
      </c>
      <c r="F6146">
        <v>0</v>
      </c>
      <c r="G6146">
        <v>0</v>
      </c>
      <c r="H6146">
        <v>0</v>
      </c>
    </row>
    <row r="6147" spans="1:8" x14ac:dyDescent="0.2">
      <c r="A6147">
        <f t="shared" si="662"/>
        <v>5278</v>
      </c>
      <c r="B6147">
        <f t="shared" si="663"/>
        <v>121</v>
      </c>
      <c r="C6147" s="10" t="str">
        <f>IF(B6147=B6146," ",(LOOKUP(B6147,'Co List'!$A$3:$A$362,'Co List'!$B$3:$B$362)))</f>
        <v xml:space="preserve"> </v>
      </c>
      <c r="D6147" s="6" t="s">
        <v>387</v>
      </c>
      <c r="E6147">
        <v>0</v>
      </c>
      <c r="F6147">
        <v>0</v>
      </c>
      <c r="G6147">
        <v>0</v>
      </c>
      <c r="H6147">
        <v>0</v>
      </c>
    </row>
    <row r="6148" spans="1:8" x14ac:dyDescent="0.2">
      <c r="A6148">
        <f t="shared" si="662"/>
        <v>5279</v>
      </c>
      <c r="B6148">
        <f t="shared" si="663"/>
        <v>121</v>
      </c>
      <c r="C6148" s="10" t="str">
        <f>IF(B6148=B6147," ",(LOOKUP(B6148,'Co List'!$A$3:$A$362,'Co List'!$B$3:$B$362)))</f>
        <v xml:space="preserve"> </v>
      </c>
      <c r="D6148" s="6" t="s">
        <v>388</v>
      </c>
      <c r="E6148">
        <v>0</v>
      </c>
      <c r="F6148">
        <v>0</v>
      </c>
      <c r="G6148">
        <v>0</v>
      </c>
      <c r="H6148">
        <v>0</v>
      </c>
    </row>
    <row r="6149" spans="1:8" x14ac:dyDescent="0.2">
      <c r="A6149">
        <f t="shared" ref="A6149:A6212" si="668">IF(A6148&gt;0,A6148+1,(IF($C$1=C6149,1,0)))</f>
        <v>5280</v>
      </c>
      <c r="B6149">
        <f t="shared" ref="B6149:B6212" si="669">IF(D6149=$D$3,B6148+1,B6148)</f>
        <v>121</v>
      </c>
      <c r="C6149" s="10" t="str">
        <f>IF(B6149=B6148," ",(LOOKUP(B6149,'Co List'!$A$3:$A$362,'Co List'!$B$3:$B$362)))</f>
        <v xml:space="preserve"> </v>
      </c>
      <c r="D6149" s="6" t="s">
        <v>389</v>
      </c>
      <c r="E6149">
        <v>315.72183071999996</v>
      </c>
      <c r="F6149">
        <v>310.27835088</v>
      </c>
      <c r="G6149">
        <v>328.42328368</v>
      </c>
      <c r="H6149">
        <v>276.71022519999997</v>
      </c>
    </row>
    <row r="6150" spans="1:8" x14ac:dyDescent="0.2">
      <c r="A6150">
        <f t="shared" si="668"/>
        <v>5281</v>
      </c>
      <c r="B6150">
        <f t="shared" si="669"/>
        <v>121</v>
      </c>
      <c r="C6150" s="10" t="str">
        <f>IF(B6150=B6149," ",(LOOKUP(B6150,'Co List'!$A$3:$A$362,'Co List'!$B$3:$B$362)))</f>
        <v xml:space="preserve"> </v>
      </c>
      <c r="D6150" s="6" t="s">
        <v>390</v>
      </c>
      <c r="E6150">
        <v>0</v>
      </c>
      <c r="F6150">
        <v>0</v>
      </c>
      <c r="G6150">
        <v>0</v>
      </c>
      <c r="H6150">
        <v>0</v>
      </c>
    </row>
    <row r="6151" spans="1:8" x14ac:dyDescent="0.2">
      <c r="A6151">
        <f t="shared" si="668"/>
        <v>5282</v>
      </c>
      <c r="B6151">
        <f t="shared" si="669"/>
        <v>121</v>
      </c>
      <c r="C6151" s="10" t="str">
        <f>IF(B6151=B6150," ",(LOOKUP(B6151,'Co List'!$A$3:$A$362,'Co List'!$B$3:$B$362)))</f>
        <v xml:space="preserve"> </v>
      </c>
      <c r="D6151" s="6" t="s">
        <v>391</v>
      </c>
      <c r="E6151">
        <v>0</v>
      </c>
      <c r="F6151">
        <v>0</v>
      </c>
      <c r="G6151">
        <v>0</v>
      </c>
      <c r="H6151">
        <v>0</v>
      </c>
    </row>
    <row r="6152" spans="1:8" x14ac:dyDescent="0.2">
      <c r="A6152">
        <f t="shared" si="668"/>
        <v>5283</v>
      </c>
      <c r="B6152">
        <f t="shared" si="669"/>
        <v>121</v>
      </c>
      <c r="C6152" s="10" t="str">
        <f>IF(B6152=B6151," ",(LOOKUP(B6152,'Co List'!$A$3:$A$362,'Co List'!$B$3:$B$362)))</f>
        <v xml:space="preserve"> </v>
      </c>
      <c r="D6152" s="6" t="s">
        <v>392</v>
      </c>
      <c r="E6152">
        <v>0</v>
      </c>
      <c r="F6152">
        <v>0</v>
      </c>
      <c r="G6152">
        <v>0</v>
      </c>
      <c r="H6152">
        <v>0</v>
      </c>
    </row>
    <row r="6153" spans="1:8" x14ac:dyDescent="0.2">
      <c r="A6153">
        <f t="shared" si="668"/>
        <v>5284</v>
      </c>
      <c r="B6153">
        <f t="shared" si="669"/>
        <v>121</v>
      </c>
      <c r="C6153" s="10" t="str">
        <f>IF(B6153=B6152," ",(LOOKUP(B6153,'Co List'!$A$3:$A$362,'Co List'!$B$3:$B$362)))</f>
        <v xml:space="preserve"> </v>
      </c>
      <c r="D6153" s="6" t="s">
        <v>393</v>
      </c>
      <c r="E6153">
        <v>586.03938815599997</v>
      </c>
      <c r="F6153">
        <v>584.006406492</v>
      </c>
      <c r="G6153">
        <v>760.42077365199998</v>
      </c>
      <c r="H6153">
        <v>728.28242624799998</v>
      </c>
    </row>
    <row r="6154" spans="1:8" ht="15" x14ac:dyDescent="0.25">
      <c r="A6154">
        <f t="shared" si="668"/>
        <v>5285</v>
      </c>
      <c r="B6154">
        <f t="shared" si="669"/>
        <v>121</v>
      </c>
      <c r="C6154" s="10" t="str">
        <f>IF(B6154=B6153," ",(LOOKUP(B6154,'Co List'!$A$3:$A$362,'Co List'!$B$3:$B$362)))</f>
        <v xml:space="preserve"> </v>
      </c>
      <c r="D6154" s="8" t="s">
        <v>394</v>
      </c>
      <c r="E6154">
        <v>0</v>
      </c>
      <c r="F6154">
        <v>0</v>
      </c>
      <c r="G6154">
        <v>0</v>
      </c>
      <c r="H6154">
        <v>0</v>
      </c>
    </row>
    <row r="6155" spans="1:8" ht="15" x14ac:dyDescent="0.25">
      <c r="A6155">
        <f t="shared" si="668"/>
        <v>5286</v>
      </c>
      <c r="B6155">
        <f t="shared" si="669"/>
        <v>121</v>
      </c>
      <c r="C6155" s="10" t="str">
        <f>IF(B6155=B6154," ",(LOOKUP(B6155,'Co List'!$A$3:$A$362,'Co List'!$B$3:$B$362)))</f>
        <v xml:space="preserve"> </v>
      </c>
      <c r="D6155" s="8" t="s">
        <v>395</v>
      </c>
      <c r="E6155">
        <v>1.9220358889999996</v>
      </c>
      <c r="F6155">
        <v>2.0608940310000001</v>
      </c>
      <c r="G6155">
        <v>2.9554106349999998</v>
      </c>
      <c r="H6155">
        <v>2.8127040220000001</v>
      </c>
    </row>
    <row r="6156" spans="1:8" ht="15" x14ac:dyDescent="0.25">
      <c r="A6156">
        <f t="shared" si="668"/>
        <v>5287</v>
      </c>
      <c r="B6156">
        <f t="shared" si="669"/>
        <v>121</v>
      </c>
      <c r="C6156" s="10" t="str">
        <f>IF(B6156=B6155," ",(LOOKUP(B6156,'Co List'!$A$3:$A$362,'Co List'!$B$3:$B$362)))</f>
        <v xml:space="preserve"> </v>
      </c>
      <c r="D6156" s="8" t="s">
        <v>396</v>
      </c>
      <c r="E6156">
        <v>15391.735000000001</v>
      </c>
      <c r="F6156">
        <v>16429.560000000001</v>
      </c>
      <c r="G6156">
        <v>16140.529</v>
      </c>
      <c r="H6156">
        <v>17797.419000000002</v>
      </c>
    </row>
    <row r="6157" spans="1:8" x14ac:dyDescent="0.2">
      <c r="A6157">
        <f t="shared" si="668"/>
        <v>5288</v>
      </c>
      <c r="B6157">
        <f t="shared" si="669"/>
        <v>121</v>
      </c>
      <c r="C6157" s="10" t="str">
        <f>IF(B6157=B6156," ",(LOOKUP(B6157,'Co List'!$A$3:$A$362,'Co List'!$B$3:$B$362)))</f>
        <v xml:space="preserve"> </v>
      </c>
      <c r="D6157" s="6" t="s">
        <v>397</v>
      </c>
      <c r="E6157">
        <v>14341.636</v>
      </c>
      <c r="F6157">
        <v>15464.652</v>
      </c>
      <c r="G6157">
        <v>15479.512000000001</v>
      </c>
      <c r="H6157">
        <v>17169.902999999998</v>
      </c>
    </row>
    <row r="6158" spans="1:8" x14ac:dyDescent="0.2">
      <c r="A6158">
        <f t="shared" si="668"/>
        <v>5289</v>
      </c>
      <c r="B6158">
        <f t="shared" si="669"/>
        <v>121</v>
      </c>
      <c r="C6158" s="10" t="str">
        <f>IF(B6158=B6157," ",(LOOKUP(B6158,'Co List'!$A$3:$A$362,'Co List'!$B$3:$B$362)))</f>
        <v xml:space="preserve"> </v>
      </c>
      <c r="D6158" s="6" t="s">
        <v>398</v>
      </c>
      <c r="E6158">
        <v>1050.0989999999999</v>
      </c>
      <c r="F6158">
        <v>964.90800000000002</v>
      </c>
      <c r="G6158">
        <v>661.01700000000005</v>
      </c>
      <c r="H6158">
        <v>627.51599999999996</v>
      </c>
    </row>
    <row r="6159" spans="1:8" x14ac:dyDescent="0.2">
      <c r="A6159">
        <f t="shared" si="668"/>
        <v>5290</v>
      </c>
      <c r="B6159">
        <f t="shared" si="669"/>
        <v>121</v>
      </c>
      <c r="C6159" s="10" t="str">
        <f>IF(B6159=B6158," ",(LOOKUP(B6159,'Co List'!$A$3:$A$362,'Co List'!$B$3:$B$362)))</f>
        <v xml:space="preserve"> </v>
      </c>
      <c r="D6159" s="6" t="s">
        <v>399</v>
      </c>
      <c r="E6159">
        <v>0</v>
      </c>
      <c r="F6159">
        <v>0</v>
      </c>
      <c r="G6159">
        <v>0</v>
      </c>
      <c r="H6159">
        <v>0</v>
      </c>
    </row>
    <row r="6160" spans="1:8" x14ac:dyDescent="0.2">
      <c r="A6160">
        <f t="shared" si="668"/>
        <v>5291</v>
      </c>
      <c r="B6160">
        <f t="shared" si="669"/>
        <v>121</v>
      </c>
      <c r="C6160" s="10" t="str">
        <f>IF(B6160=B6159," ",(LOOKUP(B6160,'Co List'!$A$3:$A$362,'Co List'!$B$3:$B$362)))</f>
        <v xml:space="preserve"> </v>
      </c>
      <c r="D6160" s="6" t="s">
        <v>400</v>
      </c>
      <c r="E6160">
        <v>0</v>
      </c>
      <c r="F6160">
        <v>0</v>
      </c>
      <c r="G6160">
        <v>0</v>
      </c>
      <c r="H6160">
        <v>0</v>
      </c>
    </row>
    <row r="6161" spans="1:16" x14ac:dyDescent="0.2">
      <c r="A6161">
        <f t="shared" si="668"/>
        <v>5292</v>
      </c>
      <c r="B6161">
        <f t="shared" si="669"/>
        <v>121</v>
      </c>
      <c r="C6161" s="10" t="str">
        <f>IF(B6161=B6160," ",(LOOKUP(B6161,'Co List'!$A$3:$A$362,'Co List'!$B$3:$B$362)))</f>
        <v xml:space="preserve"> </v>
      </c>
      <c r="D6161" s="6" t="s">
        <v>401</v>
      </c>
      <c r="E6161">
        <v>8.2464407000000008</v>
      </c>
      <c r="F6161">
        <v>9.3715791119999992</v>
      </c>
      <c r="G6161">
        <v>9.4734613440000004</v>
      </c>
      <c r="H6161">
        <v>12.19063113</v>
      </c>
    </row>
    <row r="6162" spans="1:16" x14ac:dyDescent="0.2">
      <c r="A6162">
        <f t="shared" si="668"/>
        <v>5293</v>
      </c>
      <c r="B6162">
        <f t="shared" si="669"/>
        <v>121</v>
      </c>
      <c r="C6162" s="10" t="str">
        <f>IF(B6162=B6161," ",(LOOKUP(B6162,'Co List'!$A$3:$A$362,'Co List'!$B$3:$B$362)))</f>
        <v xml:space="preserve"> </v>
      </c>
      <c r="D6162" s="6" t="s">
        <v>402</v>
      </c>
      <c r="E6162">
        <v>1.118355435</v>
      </c>
      <c r="F6162">
        <v>1.1289423599999999</v>
      </c>
      <c r="G6162">
        <v>0.873864474</v>
      </c>
      <c r="H6162">
        <v>0.90111297599999995</v>
      </c>
    </row>
    <row r="6163" spans="1:16" x14ac:dyDescent="0.2">
      <c r="A6163">
        <f t="shared" si="668"/>
        <v>5294</v>
      </c>
      <c r="B6163">
        <f t="shared" si="669"/>
        <v>121</v>
      </c>
      <c r="C6163" s="10" t="str">
        <f>IF(B6163=B6162," ",(LOOKUP(B6163,'Co List'!$A$3:$A$362,'Co List'!$B$3:$B$362)))</f>
        <v xml:space="preserve"> </v>
      </c>
      <c r="D6163" s="6" t="s">
        <v>403</v>
      </c>
      <c r="E6163">
        <v>-1.9984014443252818E-15</v>
      </c>
      <c r="F6163">
        <v>0</v>
      </c>
      <c r="G6163">
        <v>0</v>
      </c>
      <c r="H6163">
        <v>0</v>
      </c>
    </row>
    <row r="6164" spans="1:16" x14ac:dyDescent="0.2">
      <c r="A6164">
        <f t="shared" si="668"/>
        <v>5295</v>
      </c>
      <c r="B6164">
        <f t="shared" si="669"/>
        <v>121</v>
      </c>
      <c r="C6164" s="10" t="str">
        <f>IF(B6164=B6163," ",(LOOKUP(B6164,'Co List'!$A$3:$A$362,'Co List'!$B$3:$B$362)))</f>
        <v xml:space="preserve"> </v>
      </c>
      <c r="D6164" s="6" t="s">
        <v>404</v>
      </c>
      <c r="E6164" s="11">
        <v>9.3647961349999989</v>
      </c>
      <c r="F6164" s="11">
        <v>10.500521471999999</v>
      </c>
      <c r="G6164" s="11">
        <v>10.347325818</v>
      </c>
      <c r="H6164" s="11">
        <v>13.091744106</v>
      </c>
    </row>
    <row r="6165" spans="1:16" x14ac:dyDescent="0.2">
      <c r="A6165">
        <f t="shared" si="668"/>
        <v>5296</v>
      </c>
      <c r="B6165">
        <f t="shared" si="669"/>
        <v>121</v>
      </c>
      <c r="C6165" s="10" t="str">
        <f>IF(B6165=B6164," ",(LOOKUP(B6165,'Co List'!$A$3:$A$362,'Co List'!$B$3:$B$362)))</f>
        <v xml:space="preserve"> </v>
      </c>
      <c r="D6165" s="6" t="s">
        <v>405</v>
      </c>
      <c r="E6165">
        <v>649.58000000000004</v>
      </c>
      <c r="F6165">
        <v>700.36260000000004</v>
      </c>
      <c r="G6165">
        <v>699.24159999999995</v>
      </c>
      <c r="H6165">
        <v>764.59</v>
      </c>
    </row>
    <row r="6166" spans="1:16" x14ac:dyDescent="0.2">
      <c r="A6166">
        <f t="shared" si="668"/>
        <v>5297</v>
      </c>
      <c r="B6166">
        <f t="shared" si="669"/>
        <v>121</v>
      </c>
      <c r="C6166" s="10" t="str">
        <f>IF(B6166=B6165," ",(LOOKUP(B6166,'Co List'!$A$3:$A$362,'Co List'!$B$3:$B$362)))</f>
        <v xml:space="preserve"> </v>
      </c>
      <c r="D6166" s="6" t="s">
        <v>406</v>
      </c>
      <c r="E6166">
        <v>195.59</v>
      </c>
      <c r="F6166">
        <v>191.1935</v>
      </c>
      <c r="G6166">
        <v>189.54990000000001</v>
      </c>
      <c r="H6166">
        <v>230.07</v>
      </c>
    </row>
    <row r="6167" spans="1:16" x14ac:dyDescent="0.2">
      <c r="A6167">
        <f t="shared" si="668"/>
        <v>5298</v>
      </c>
      <c r="B6167">
        <f t="shared" si="669"/>
        <v>121</v>
      </c>
      <c r="C6167" s="10" t="str">
        <f>IF(B6167=B6166," ",(LOOKUP(B6167,'Co List'!$A$3:$A$362,'Co List'!$B$3:$B$362)))</f>
        <v xml:space="preserve"> </v>
      </c>
      <c r="D6167" s="6" t="s">
        <v>407</v>
      </c>
      <c r="E6167" s="11">
        <v>148.82</v>
      </c>
      <c r="F6167" s="11">
        <v>148.74590000000001</v>
      </c>
      <c r="G6167" s="11">
        <v>132.69049999999999</v>
      </c>
      <c r="H6167" s="11">
        <v>158.33000000000001</v>
      </c>
    </row>
    <row r="6168" spans="1:16" x14ac:dyDescent="0.2">
      <c r="A6168">
        <f t="shared" si="668"/>
        <v>5299</v>
      </c>
      <c r="B6168">
        <f t="shared" si="669"/>
        <v>121</v>
      </c>
      <c r="C6168" s="10" t="str">
        <f>IF(B6168=B6167," ",(LOOKUP(B6168,'Co List'!$A$3:$A$362,'Co List'!$B$3:$B$362)))</f>
        <v xml:space="preserve"> </v>
      </c>
      <c r="D6168" s="6" t="s">
        <v>408</v>
      </c>
      <c r="E6168">
        <v>18.71</v>
      </c>
      <c r="F6168">
        <v>18.535599999999999</v>
      </c>
      <c r="G6168">
        <v>18.3706</v>
      </c>
      <c r="H6168">
        <v>18.161899999999999</v>
      </c>
    </row>
    <row r="6169" spans="1:16" x14ac:dyDescent="0.2">
      <c r="A6169">
        <f t="shared" si="668"/>
        <v>5300</v>
      </c>
      <c r="B6169">
        <f t="shared" si="669"/>
        <v>121</v>
      </c>
      <c r="C6169" s="10" t="str">
        <f>IF(B6169=B6168," ",(LOOKUP(B6169,'Co List'!$A$3:$A$362,'Co List'!$B$3:$B$362)))</f>
        <v xml:space="preserve"> </v>
      </c>
      <c r="D6169" s="6" t="s">
        <v>409</v>
      </c>
      <c r="E6169">
        <v>11.44</v>
      </c>
      <c r="F6169">
        <v>12.6828</v>
      </c>
      <c r="G6169">
        <v>13.7523</v>
      </c>
      <c r="H6169">
        <v>16.832599999999999</v>
      </c>
    </row>
    <row r="6170" spans="1:16" x14ac:dyDescent="0.2">
      <c r="A6170">
        <f t="shared" si="668"/>
        <v>5301</v>
      </c>
      <c r="B6170">
        <f t="shared" si="669"/>
        <v>121</v>
      </c>
      <c r="C6170" s="10" t="str">
        <f>IF(B6170=B6169," ",(LOOKUP(B6170,'Co List'!$A$3:$A$362,'Co List'!$B$3:$B$362)))</f>
        <v xml:space="preserve"> </v>
      </c>
      <c r="D6170" s="6" t="s">
        <v>410</v>
      </c>
      <c r="E6170">
        <v>11.286832023999999</v>
      </c>
      <c r="F6170">
        <v>12.561415502999999</v>
      </c>
      <c r="G6170">
        <v>13.302736453</v>
      </c>
      <c r="H6170">
        <v>15.904448128</v>
      </c>
    </row>
    <row r="6171" spans="1:16" x14ac:dyDescent="0.2">
      <c r="A6171">
        <f t="shared" si="668"/>
        <v>5302</v>
      </c>
      <c r="B6171">
        <f t="shared" si="669"/>
        <v>121</v>
      </c>
      <c r="C6171" s="10" t="str">
        <f>IF(B6171=B6170," ",(LOOKUP(B6171,'Co List'!$A$3:$A$362,'Co List'!$B$3:$B$362)))</f>
        <v xml:space="preserve"> </v>
      </c>
      <c r="D6171" s="6" t="s">
        <v>411</v>
      </c>
      <c r="E6171">
        <v>11.286832023999999</v>
      </c>
      <c r="F6171">
        <v>12.561415502999999</v>
      </c>
      <c r="G6171">
        <v>13.302736453</v>
      </c>
      <c r="H6171">
        <v>15.904448128</v>
      </c>
    </row>
    <row r="6172" spans="1:16" x14ac:dyDescent="0.2">
      <c r="A6172">
        <f t="shared" si="668"/>
        <v>5303</v>
      </c>
      <c r="B6172">
        <f t="shared" si="669"/>
        <v>121</v>
      </c>
      <c r="C6172" s="10" t="str">
        <f>IF(B6172=B6171," ",(LOOKUP(B6172,'Co List'!$A$3:$A$362,'Co List'!$B$3:$B$362)))</f>
        <v xml:space="preserve"> </v>
      </c>
      <c r="D6172" s="6" t="s">
        <v>412</v>
      </c>
      <c r="E6172">
        <v>-0.15316797600000065</v>
      </c>
      <c r="F6172">
        <v>-0.12138449700000109</v>
      </c>
      <c r="G6172">
        <v>-0.44956354700000034</v>
      </c>
      <c r="H6172">
        <v>-0.92815187199999905</v>
      </c>
    </row>
    <row r="6173" spans="1:16" ht="13.5" thickBot="1" x14ac:dyDescent="0.25">
      <c r="A6173">
        <f t="shared" si="668"/>
        <v>5304</v>
      </c>
      <c r="B6173">
        <f t="shared" si="669"/>
        <v>121</v>
      </c>
      <c r="C6173" s="10" t="str">
        <f>IF(B6173=B6172," ",(LOOKUP(B6173,'Co List'!$A$3:$A$362,'Co List'!$B$3:$B$362)))</f>
        <v xml:space="preserve"> </v>
      </c>
      <c r="D6173" s="9" t="s">
        <v>413</v>
      </c>
      <c r="E6173">
        <v>12</v>
      </c>
      <c r="F6173">
        <v>12</v>
      </c>
      <c r="G6173">
        <v>12</v>
      </c>
      <c r="H6173">
        <v>12</v>
      </c>
    </row>
    <row r="6174" spans="1:16" ht="15" x14ac:dyDescent="0.25">
      <c r="A6174">
        <f t="shared" si="668"/>
        <v>5305</v>
      </c>
      <c r="B6174">
        <f t="shared" si="669"/>
        <v>122</v>
      </c>
      <c r="C6174" s="10" t="str">
        <f>IF(B6174=B6173," ",(LOOKUP(B6174,'Co List'!$A$3:$A$362,'Co List'!$B$3:$B$362)))</f>
        <v>FILATEX INDIA LTD.</v>
      </c>
      <c r="D6174" s="4" t="s">
        <v>362</v>
      </c>
      <c r="E6174">
        <v>72.770206628245049</v>
      </c>
      <c r="F6174">
        <v>72.953783161514565</v>
      </c>
      <c r="G6174">
        <v>70.199864084829571</v>
      </c>
      <c r="H6174">
        <v>83.347660633651657</v>
      </c>
      <c r="J6174">
        <f t="shared" ref="J6174" si="670">COUNTIF(E6216:H6216,0)</f>
        <v>0</v>
      </c>
      <c r="K6174">
        <f>SUM(E6174:H6174)/(4-J6174)</f>
        <v>74.817878627060225</v>
      </c>
      <c r="L6174">
        <f>SUM(E6184:H6184)/(4-J6174)</f>
        <v>61422.924811081626</v>
      </c>
      <c r="M6174">
        <f>E6184</f>
        <v>48427.568713842273</v>
      </c>
      <c r="N6174">
        <f t="shared" ref="N6174" si="671">F6184</f>
        <v>49893.046094994519</v>
      </c>
      <c r="O6174">
        <f t="shared" ref="O6174" si="672">G6184</f>
        <v>41185.72794895924</v>
      </c>
      <c r="P6174">
        <f t="shared" ref="P6174" si="673">H6184</f>
        <v>106185.35648653048</v>
      </c>
    </row>
    <row r="6175" spans="1:16" x14ac:dyDescent="0.2">
      <c r="A6175">
        <f t="shared" si="668"/>
        <v>5306</v>
      </c>
      <c r="B6175">
        <f t="shared" si="669"/>
        <v>122</v>
      </c>
      <c r="C6175" s="10" t="str">
        <f>IF(B6175=B6174," ",(LOOKUP(B6175,'Co List'!$A$3:$A$362,'Co List'!$B$3:$B$362)))</f>
        <v xml:space="preserve"> </v>
      </c>
      <c r="D6175" s="6" t="s">
        <v>364</v>
      </c>
      <c r="E6175">
        <v>3.2577979999999997</v>
      </c>
      <c r="F6175">
        <v>3.2577979999999997</v>
      </c>
      <c r="G6175">
        <v>3.2577979999999997</v>
      </c>
      <c r="H6175">
        <v>4.0517799999999999</v>
      </c>
    </row>
    <row r="6176" spans="1:16" x14ac:dyDescent="0.2">
      <c r="A6176">
        <f t="shared" si="668"/>
        <v>5307</v>
      </c>
      <c r="B6176">
        <f t="shared" si="669"/>
        <v>122</v>
      </c>
      <c r="C6176" s="10" t="str">
        <f>IF(B6176=B6175," ",(LOOKUP(B6176,'Co List'!$A$3:$A$362,'Co List'!$B$3:$B$362)))</f>
        <v xml:space="preserve"> </v>
      </c>
      <c r="D6176" s="6" t="s">
        <v>365</v>
      </c>
      <c r="E6176">
        <v>0.80951922159657963</v>
      </c>
      <c r="F6176">
        <v>0.79135278366307471</v>
      </c>
      <c r="G6176">
        <v>0.7520721390680446</v>
      </c>
      <c r="H6176">
        <v>0.67698787125305637</v>
      </c>
    </row>
    <row r="6177" spans="1:8" x14ac:dyDescent="0.2">
      <c r="A6177">
        <f t="shared" si="668"/>
        <v>5308</v>
      </c>
      <c r="B6177">
        <f t="shared" si="669"/>
        <v>122</v>
      </c>
      <c r="C6177" s="10" t="str">
        <f>IF(B6177=B6176," ",(LOOKUP(B6177,'Co List'!$A$3:$A$362,'Co List'!$B$3:$B$362)))</f>
        <v xml:space="preserve"> </v>
      </c>
      <c r="D6177" s="7" t="s">
        <v>366</v>
      </c>
      <c r="E6177">
        <v>12.114160674865488</v>
      </c>
      <c r="F6177">
        <v>10.257405500502562</v>
      </c>
      <c r="G6177">
        <v>8.6999847800927839</v>
      </c>
      <c r="H6177">
        <v>8.6204106614382709</v>
      </c>
    </row>
    <row r="6178" spans="1:8" x14ac:dyDescent="0.2">
      <c r="A6178">
        <f t="shared" si="668"/>
        <v>5309</v>
      </c>
      <c r="B6178">
        <f t="shared" si="669"/>
        <v>122</v>
      </c>
      <c r="C6178" s="10" t="str">
        <f>IF(B6178=B6177," ",(LOOKUP(B6178,'Co List'!$A$3:$A$362,'Co List'!$B$3:$B$362)))</f>
        <v xml:space="preserve"> </v>
      </c>
      <c r="D6178" s="6" t="s">
        <v>367</v>
      </c>
      <c r="E6178">
        <v>281719.42241909407</v>
      </c>
      <c r="F6178">
        <v>262456.84426614683</v>
      </c>
      <c r="G6178">
        <v>300625.75145225727</v>
      </c>
      <c r="H6178">
        <v>4499379.5121411225</v>
      </c>
    </row>
    <row r="6179" spans="1:8" x14ac:dyDescent="0.2">
      <c r="A6179">
        <f t="shared" si="668"/>
        <v>5310</v>
      </c>
      <c r="B6179">
        <f t="shared" si="669"/>
        <v>122</v>
      </c>
      <c r="C6179" s="10" t="str">
        <f>IF(B6179=B6178," ",(LOOKUP(B6179,'Co List'!$A$3:$A$362,'Co List'!$B$3:$B$362)))</f>
        <v xml:space="preserve"> </v>
      </c>
      <c r="D6179" s="6" t="s">
        <v>368</v>
      </c>
      <c r="E6179">
        <v>0.28254124103758621</v>
      </c>
      <c r="F6179">
        <v>0.29109128410148494</v>
      </c>
      <c r="G6179">
        <v>0.17160719978733016</v>
      </c>
      <c r="H6179">
        <v>0.44243898536054366</v>
      </c>
    </row>
    <row r="6180" spans="1:8" x14ac:dyDescent="0.2">
      <c r="A6180">
        <f t="shared" si="668"/>
        <v>5311</v>
      </c>
      <c r="B6180">
        <f t="shared" si="669"/>
        <v>122</v>
      </c>
      <c r="C6180" s="10" t="str">
        <f>IF(B6180=B6179," ",(LOOKUP(B6180,'Co List'!$A$3:$A$362,'Co List'!$B$3:$B$362)))</f>
        <v xml:space="preserve"> </v>
      </c>
      <c r="D6180" s="6" t="s">
        <v>369</v>
      </c>
      <c r="E6180">
        <v>123.1000729889229</v>
      </c>
      <c r="F6180">
        <v>117.03740580575773</v>
      </c>
      <c r="G6180">
        <v>122.03178651543479</v>
      </c>
      <c r="H6180">
        <v>223.31305254790848</v>
      </c>
    </row>
    <row r="6181" spans="1:8" x14ac:dyDescent="0.2">
      <c r="A6181">
        <f t="shared" si="668"/>
        <v>5312</v>
      </c>
      <c r="B6181">
        <f t="shared" si="669"/>
        <v>122</v>
      </c>
      <c r="C6181" s="10" t="str">
        <f>IF(B6181=B6180," ",(LOOKUP(B6181,'Co List'!$A$3:$A$362,'Co List'!$B$3:$B$362)))</f>
        <v xml:space="preserve"> </v>
      </c>
      <c r="D6181" s="6" t="s">
        <v>370</v>
      </c>
      <c r="E6181">
        <v>0</v>
      </c>
      <c r="F6181">
        <v>0</v>
      </c>
      <c r="G6181">
        <v>0</v>
      </c>
      <c r="H6181">
        <v>0</v>
      </c>
    </row>
    <row r="6182" spans="1:8" x14ac:dyDescent="0.2">
      <c r="A6182">
        <f t="shared" si="668"/>
        <v>5313</v>
      </c>
      <c r="B6182">
        <f t="shared" si="669"/>
        <v>122</v>
      </c>
      <c r="C6182" s="10" t="str">
        <f>IF(B6182=B6181," ",(LOOKUP(B6182,'Co List'!$A$3:$A$362,'Co List'!$B$3:$B$362)))</f>
        <v xml:space="preserve"> </v>
      </c>
      <c r="D6182" s="6" t="s">
        <v>371</v>
      </c>
      <c r="E6182">
        <v>95.275087680875799</v>
      </c>
      <c r="F6182">
        <v>95.173295725525563</v>
      </c>
      <c r="G6182">
        <v>98.058908712620763</v>
      </c>
      <c r="H6182">
        <v>48.750532117917935</v>
      </c>
    </row>
    <row r="6183" spans="1:8" x14ac:dyDescent="0.2">
      <c r="A6183">
        <f t="shared" si="668"/>
        <v>5314</v>
      </c>
      <c r="B6183">
        <f t="shared" si="669"/>
        <v>122</v>
      </c>
      <c r="C6183" s="10" t="str">
        <f>IF(B6183=B6182," ",(LOOKUP(B6183,'Co List'!$A$3:$A$362,'Co List'!$B$3:$B$362)))</f>
        <v xml:space="preserve"> </v>
      </c>
      <c r="D6183" s="6" t="s">
        <v>372</v>
      </c>
      <c r="E6183">
        <v>4.7249123191242175</v>
      </c>
      <c r="F6183">
        <v>4.8267042744744426</v>
      </c>
      <c r="G6183">
        <v>1.9410912873792396</v>
      </c>
      <c r="H6183">
        <v>51.249467882082072</v>
      </c>
    </row>
    <row r="6184" spans="1:8" x14ac:dyDescent="0.2">
      <c r="A6184">
        <f t="shared" si="668"/>
        <v>5315</v>
      </c>
      <c r="B6184">
        <f t="shared" si="669"/>
        <v>122</v>
      </c>
      <c r="C6184" s="10" t="str">
        <f>IF(B6184=B6183," ",(LOOKUP(B6184,'Co List'!$A$3:$A$362,'Co List'!$B$3:$B$362)))</f>
        <v xml:space="preserve"> </v>
      </c>
      <c r="D6184" s="6" t="s">
        <v>373</v>
      </c>
      <c r="E6184">
        <v>48427.568713842273</v>
      </c>
      <c r="F6184">
        <v>49893.046094994519</v>
      </c>
      <c r="G6184">
        <v>41185.72794895924</v>
      </c>
      <c r="H6184">
        <v>106185.35648653048</v>
      </c>
    </row>
    <row r="6185" spans="1:8" x14ac:dyDescent="0.2">
      <c r="A6185">
        <f t="shared" si="668"/>
        <v>5316</v>
      </c>
      <c r="B6185">
        <f t="shared" si="669"/>
        <v>122</v>
      </c>
      <c r="C6185" s="10" t="str">
        <f>IF(B6185=B6184," ",(LOOKUP(B6185,'Co List'!$A$3:$A$362,'Co List'!$B$3:$B$362)))</f>
        <v xml:space="preserve"> </v>
      </c>
      <c r="D6185" s="6" t="s">
        <v>374</v>
      </c>
      <c r="E6185">
        <v>48405.315586285149</v>
      </c>
      <c r="F6185">
        <v>49876.24866703213</v>
      </c>
      <c r="G6185">
        <v>41170.171193875518</v>
      </c>
      <c r="H6185">
        <v>105749.35713626936</v>
      </c>
    </row>
    <row r="6186" spans="1:8" x14ac:dyDescent="0.2">
      <c r="A6186">
        <f t="shared" si="668"/>
        <v>5317</v>
      </c>
      <c r="B6186">
        <f t="shared" si="669"/>
        <v>122</v>
      </c>
      <c r="C6186" s="10" t="str">
        <f>IF(B6186=B6185," ",(LOOKUP(B6186,'Co List'!$A$3:$A$362,'Co List'!$B$3:$B$362)))</f>
        <v xml:space="preserve"> </v>
      </c>
      <c r="D6186" s="6" t="s">
        <v>375</v>
      </c>
      <c r="E6186">
        <v>12.974482137459988</v>
      </c>
      <c r="F6186">
        <v>9.7935864742584311</v>
      </c>
      <c r="G6186">
        <v>10.796205939205933</v>
      </c>
      <c r="H6186">
        <v>174.82883918520994</v>
      </c>
    </row>
    <row r="6187" spans="1:8" x14ac:dyDescent="0.2">
      <c r="A6187">
        <f t="shared" si="668"/>
        <v>5318</v>
      </c>
      <c r="B6187">
        <f t="shared" si="669"/>
        <v>122</v>
      </c>
      <c r="C6187" s="10" t="str">
        <f>IF(B6187=B6186," ",(LOOKUP(B6187,'Co List'!$A$3:$A$362,'Co List'!$B$3:$B$362)))</f>
        <v xml:space="preserve"> </v>
      </c>
      <c r="D6187" s="6" t="s">
        <v>376</v>
      </c>
      <c r="E6187">
        <v>9.2786454196608261</v>
      </c>
      <c r="F6187">
        <v>7.0038414881366551</v>
      </c>
      <c r="G6187">
        <v>4.7605491445149113</v>
      </c>
      <c r="H6187">
        <v>261.17051107592039</v>
      </c>
    </row>
    <row r="6188" spans="1:8" x14ac:dyDescent="0.2">
      <c r="A6188">
        <f t="shared" si="668"/>
        <v>5319</v>
      </c>
      <c r="B6188">
        <f t="shared" si="669"/>
        <v>122</v>
      </c>
      <c r="C6188" s="10" t="str">
        <f>IF(B6188=B6187," ",(LOOKUP(B6188,'Co List'!$A$3:$A$362,'Co List'!$B$3:$B$362)))</f>
        <v xml:space="preserve"> </v>
      </c>
      <c r="D6188" s="6" t="s">
        <v>377</v>
      </c>
      <c r="E6188">
        <v>46139.408553829599</v>
      </c>
      <c r="F6188">
        <v>47484.856306461916</v>
      </c>
      <c r="G6188">
        <v>40386.275372098273</v>
      </c>
      <c r="H6188">
        <v>51765.926318491693</v>
      </c>
    </row>
    <row r="6189" spans="1:8" ht="15" x14ac:dyDescent="0.25">
      <c r="A6189">
        <f t="shared" si="668"/>
        <v>5320</v>
      </c>
      <c r="B6189">
        <f t="shared" si="669"/>
        <v>122</v>
      </c>
      <c r="C6189" s="10" t="str">
        <f>IF(B6189=B6188," ",(LOOKUP(B6189,'Co List'!$A$3:$A$362,'Co List'!$B$3:$B$362)))</f>
        <v xml:space="preserve"> </v>
      </c>
      <c r="D6189" s="8" t="s">
        <v>378</v>
      </c>
      <c r="E6189">
        <v>44425.677149999989</v>
      </c>
      <c r="F6189">
        <v>46857.842749999996</v>
      </c>
      <c r="G6189">
        <v>36976.633200000004</v>
      </c>
      <c r="H6189">
        <v>36857.181660000002</v>
      </c>
    </row>
    <row r="6190" spans="1:8" ht="15" x14ac:dyDescent="0.25">
      <c r="A6190">
        <f t="shared" si="668"/>
        <v>5321</v>
      </c>
      <c r="B6190">
        <f t="shared" si="669"/>
        <v>122</v>
      </c>
      <c r="C6190" s="10" t="str">
        <f>IF(B6190=B6189," ",(LOOKUP(B6190,'Co List'!$A$3:$A$362,'Co List'!$B$3:$B$362)))</f>
        <v xml:space="preserve"> </v>
      </c>
      <c r="D6190" s="8" t="s">
        <v>379</v>
      </c>
      <c r="E6190">
        <v>1713.7314038296006</v>
      </c>
      <c r="F6190">
        <v>627.0135564619228</v>
      </c>
      <c r="G6190">
        <v>615.34611097804463</v>
      </c>
      <c r="H6190">
        <v>1082.8252657970536</v>
      </c>
    </row>
    <row r="6191" spans="1:8" ht="15" x14ac:dyDescent="0.25">
      <c r="A6191">
        <f t="shared" si="668"/>
        <v>5322</v>
      </c>
      <c r="B6191">
        <f t="shared" si="669"/>
        <v>122</v>
      </c>
      <c r="C6191" s="10" t="str">
        <f>IF(B6191=B6190," ",(LOOKUP(B6191,'Co List'!$A$3:$A$362,'Co List'!$B$3:$B$362)))</f>
        <v xml:space="preserve"> </v>
      </c>
      <c r="D6191" s="8" t="s">
        <v>380</v>
      </c>
      <c r="E6191">
        <v>9.3223206931725144E-12</v>
      </c>
      <c r="F6191">
        <v>-3.2969182939268649E-12</v>
      </c>
      <c r="G6191">
        <v>2794.2960611202243</v>
      </c>
      <c r="H6191">
        <v>13825.919392694637</v>
      </c>
    </row>
    <row r="6192" spans="1:8" ht="15" x14ac:dyDescent="0.25">
      <c r="A6192">
        <f t="shared" si="668"/>
        <v>5323</v>
      </c>
      <c r="B6192">
        <f t="shared" si="669"/>
        <v>122</v>
      </c>
      <c r="C6192" s="10" t="str">
        <f>IF(B6192=B6191," ",(LOOKUP(B6192,'Co List'!$A$3:$A$362,'Co List'!$B$3:$B$362)))</f>
        <v xml:space="preserve"> </v>
      </c>
      <c r="D6192" s="8" t="s">
        <v>381</v>
      </c>
      <c r="E6192">
        <v>2288.1601600126792</v>
      </c>
      <c r="F6192">
        <v>2408.1897885326043</v>
      </c>
      <c r="G6192">
        <v>799.4525768609642</v>
      </c>
      <c r="H6192">
        <v>54419.430168038794</v>
      </c>
    </row>
    <row r="6193" spans="1:8" ht="15" x14ac:dyDescent="0.25">
      <c r="A6193">
        <f t="shared" si="668"/>
        <v>5324</v>
      </c>
      <c r="B6193">
        <f t="shared" si="669"/>
        <v>122</v>
      </c>
      <c r="C6193" s="10" t="str">
        <f>IF(B6193=B6192," ",(LOOKUP(B6193,'Co List'!$A$3:$A$362,'Co List'!$B$3:$B$362)))</f>
        <v xml:space="preserve"> </v>
      </c>
      <c r="D6193" s="8" t="s">
        <v>382</v>
      </c>
      <c r="E6193">
        <v>0</v>
      </c>
      <c r="F6193">
        <v>0</v>
      </c>
      <c r="G6193">
        <v>0</v>
      </c>
      <c r="H6193">
        <v>54419.430168038794</v>
      </c>
    </row>
    <row r="6194" spans="1:8" ht="15" x14ac:dyDescent="0.25">
      <c r="A6194">
        <f t="shared" si="668"/>
        <v>5325</v>
      </c>
      <c r="B6194">
        <f t="shared" si="669"/>
        <v>122</v>
      </c>
      <c r="C6194" s="10" t="str">
        <f>IF(B6194=B6193," ",(LOOKUP(B6194,'Co List'!$A$3:$A$362,'Co List'!$B$3:$B$362)))</f>
        <v xml:space="preserve"> </v>
      </c>
      <c r="D6194" s="8" t="s">
        <v>383</v>
      </c>
      <c r="E6194">
        <v>2288.1601600126792</v>
      </c>
      <c r="F6194">
        <v>2408.1897885326043</v>
      </c>
      <c r="G6194">
        <v>799.4525768609642</v>
      </c>
      <c r="H6194">
        <v>0</v>
      </c>
    </row>
    <row r="6195" spans="1:8" x14ac:dyDescent="0.2">
      <c r="A6195">
        <f t="shared" si="668"/>
        <v>5326</v>
      </c>
      <c r="B6195">
        <f t="shared" si="669"/>
        <v>122</v>
      </c>
      <c r="C6195" s="10" t="str">
        <f>IF(B6195=B6194," ",(LOOKUP(B6195,'Co List'!$A$3:$A$362,'Co List'!$B$3:$B$362)))</f>
        <v xml:space="preserve"> </v>
      </c>
      <c r="D6195" s="6" t="s">
        <v>384</v>
      </c>
      <c r="E6195">
        <v>0</v>
      </c>
      <c r="F6195">
        <v>0</v>
      </c>
      <c r="G6195">
        <v>0</v>
      </c>
      <c r="H6195">
        <v>0</v>
      </c>
    </row>
    <row r="6196" spans="1:8" x14ac:dyDescent="0.2">
      <c r="A6196">
        <f t="shared" si="668"/>
        <v>5327</v>
      </c>
      <c r="B6196">
        <f t="shared" si="669"/>
        <v>122</v>
      </c>
      <c r="C6196" s="10" t="str">
        <f>IF(B6196=B6195," ",(LOOKUP(B6196,'Co List'!$A$3:$A$362,'Co List'!$B$3:$B$362)))</f>
        <v xml:space="preserve"> </v>
      </c>
      <c r="D6196" s="6" t="s">
        <v>385</v>
      </c>
      <c r="E6196">
        <v>702.36403853544005</v>
      </c>
      <c r="F6196">
        <v>739.20782950097112</v>
      </c>
      <c r="G6196">
        <v>245.39660742039999</v>
      </c>
      <c r="H6196">
        <v>13430.99333331</v>
      </c>
    </row>
    <row r="6197" spans="1:8" x14ac:dyDescent="0.2">
      <c r="A6197">
        <f t="shared" si="668"/>
        <v>5328</v>
      </c>
      <c r="B6197">
        <f t="shared" si="669"/>
        <v>122</v>
      </c>
      <c r="C6197" s="10" t="str">
        <f>IF(B6197=B6196," ",(LOOKUP(B6197,'Co List'!$A$3:$A$362,'Co List'!$B$3:$B$362)))</f>
        <v xml:space="preserve"> </v>
      </c>
      <c r="D6197" s="6" t="s">
        <v>386</v>
      </c>
      <c r="E6197">
        <v>0</v>
      </c>
      <c r="F6197">
        <v>0</v>
      </c>
      <c r="G6197">
        <v>0</v>
      </c>
      <c r="H6197">
        <v>13430.99333331</v>
      </c>
    </row>
    <row r="6198" spans="1:8" x14ac:dyDescent="0.2">
      <c r="A6198">
        <f t="shared" si="668"/>
        <v>5329</v>
      </c>
      <c r="B6198">
        <f t="shared" si="669"/>
        <v>122</v>
      </c>
      <c r="C6198" s="10" t="str">
        <f>IF(B6198=B6197," ",(LOOKUP(B6198,'Co List'!$A$3:$A$362,'Co List'!$B$3:$B$362)))</f>
        <v xml:space="preserve"> </v>
      </c>
      <c r="D6198" s="6" t="s">
        <v>387</v>
      </c>
      <c r="E6198">
        <v>0</v>
      </c>
      <c r="F6198">
        <v>0</v>
      </c>
      <c r="G6198">
        <v>0</v>
      </c>
      <c r="H6198">
        <v>0</v>
      </c>
    </row>
    <row r="6199" spans="1:8" x14ac:dyDescent="0.2">
      <c r="A6199">
        <f t="shared" si="668"/>
        <v>5330</v>
      </c>
      <c r="B6199">
        <f t="shared" si="669"/>
        <v>122</v>
      </c>
      <c r="C6199" s="10" t="str">
        <f>IF(B6199=B6198," ",(LOOKUP(B6199,'Co List'!$A$3:$A$362,'Co List'!$B$3:$B$362)))</f>
        <v xml:space="preserve"> </v>
      </c>
      <c r="D6199" s="6" t="s">
        <v>388</v>
      </c>
      <c r="E6199">
        <v>0</v>
      </c>
      <c r="F6199">
        <v>0</v>
      </c>
      <c r="G6199">
        <v>0</v>
      </c>
      <c r="H6199">
        <v>0</v>
      </c>
    </row>
    <row r="6200" spans="1:8" x14ac:dyDescent="0.2">
      <c r="A6200">
        <f t="shared" si="668"/>
        <v>5331</v>
      </c>
      <c r="B6200">
        <f t="shared" si="669"/>
        <v>122</v>
      </c>
      <c r="C6200" s="10" t="str">
        <f>IF(B6200=B6199," ",(LOOKUP(B6200,'Co List'!$A$3:$A$362,'Co List'!$B$3:$B$362)))</f>
        <v xml:space="preserve"> </v>
      </c>
      <c r="D6200" s="6" t="s">
        <v>389</v>
      </c>
      <c r="E6200">
        <v>702.36403853544005</v>
      </c>
      <c r="F6200">
        <v>739.20782950097112</v>
      </c>
      <c r="G6200">
        <v>245.39660742039999</v>
      </c>
      <c r="H6200">
        <v>0</v>
      </c>
    </row>
    <row r="6201" spans="1:8" x14ac:dyDescent="0.2">
      <c r="A6201">
        <f t="shared" si="668"/>
        <v>5332</v>
      </c>
      <c r="B6201">
        <f t="shared" si="669"/>
        <v>122</v>
      </c>
      <c r="C6201" s="10" t="str">
        <f>IF(B6201=B6200," ",(LOOKUP(B6201,'Co List'!$A$3:$A$362,'Co List'!$B$3:$B$362)))</f>
        <v xml:space="preserve"> </v>
      </c>
      <c r="D6201" s="6" t="s">
        <v>390</v>
      </c>
      <c r="E6201">
        <v>0</v>
      </c>
      <c r="F6201">
        <v>0</v>
      </c>
      <c r="G6201">
        <v>0</v>
      </c>
      <c r="H6201">
        <v>0</v>
      </c>
    </row>
    <row r="6202" spans="1:8" x14ac:dyDescent="0.2">
      <c r="A6202">
        <f t="shared" si="668"/>
        <v>5333</v>
      </c>
      <c r="B6202">
        <f t="shared" si="669"/>
        <v>122</v>
      </c>
      <c r="C6202" s="10" t="str">
        <f>IF(B6202=B6201," ",(LOOKUP(B6202,'Co List'!$A$3:$A$362,'Co List'!$B$3:$B$362)))</f>
        <v xml:space="preserve"> </v>
      </c>
      <c r="D6202" s="6" t="s">
        <v>391</v>
      </c>
      <c r="E6202">
        <v>0</v>
      </c>
      <c r="F6202">
        <v>0</v>
      </c>
      <c r="G6202">
        <v>0</v>
      </c>
      <c r="H6202">
        <v>0</v>
      </c>
    </row>
    <row r="6203" spans="1:8" x14ac:dyDescent="0.2">
      <c r="A6203">
        <f t="shared" si="668"/>
        <v>5334</v>
      </c>
      <c r="B6203">
        <f t="shared" si="669"/>
        <v>122</v>
      </c>
      <c r="C6203" s="10" t="str">
        <f>IF(B6203=B6202," ",(LOOKUP(B6203,'Co List'!$A$3:$A$362,'Co List'!$B$3:$B$362)))</f>
        <v xml:space="preserve"> </v>
      </c>
      <c r="D6203" s="6" t="s">
        <v>392</v>
      </c>
      <c r="E6203">
        <v>0</v>
      </c>
      <c r="F6203">
        <v>0</v>
      </c>
      <c r="G6203">
        <v>0</v>
      </c>
      <c r="H6203">
        <v>0</v>
      </c>
    </row>
    <row r="6204" spans="1:8" x14ac:dyDescent="0.2">
      <c r="A6204">
        <f t="shared" si="668"/>
        <v>5335</v>
      </c>
      <c r="B6204">
        <f t="shared" si="669"/>
        <v>122</v>
      </c>
      <c r="C6204" s="10" t="str">
        <f>IF(B6204=B6203," ",(LOOKUP(B6204,'Co List'!$A$3:$A$362,'Co List'!$B$3:$B$362)))</f>
        <v xml:space="preserve"> </v>
      </c>
      <c r="D6204" s="6" t="s">
        <v>393</v>
      </c>
      <c r="E6204">
        <v>0</v>
      </c>
      <c r="F6204">
        <v>0</v>
      </c>
      <c r="G6204">
        <v>0</v>
      </c>
      <c r="H6204">
        <v>0</v>
      </c>
    </row>
    <row r="6205" spans="1:8" ht="15" x14ac:dyDescent="0.25">
      <c r="A6205">
        <f t="shared" si="668"/>
        <v>5336</v>
      </c>
      <c r="B6205">
        <f t="shared" si="669"/>
        <v>122</v>
      </c>
      <c r="C6205" s="10" t="str">
        <f>IF(B6205=B6204," ",(LOOKUP(B6205,'Co List'!$A$3:$A$362,'Co List'!$B$3:$B$362)))</f>
        <v xml:space="preserve"> </v>
      </c>
      <c r="D6205" s="8" t="s">
        <v>394</v>
      </c>
      <c r="E6205">
        <v>0</v>
      </c>
      <c r="F6205">
        <v>0</v>
      </c>
      <c r="G6205">
        <v>0</v>
      </c>
      <c r="H6205">
        <v>0</v>
      </c>
    </row>
    <row r="6206" spans="1:8" ht="15" x14ac:dyDescent="0.25">
      <c r="A6206">
        <f t="shared" si="668"/>
        <v>5337</v>
      </c>
      <c r="B6206">
        <f t="shared" si="669"/>
        <v>122</v>
      </c>
      <c r="C6206" s="10" t="str">
        <f>IF(B6206=B6205," ",(LOOKUP(B6206,'Co List'!$A$3:$A$362,'Co List'!$B$3:$B$362)))</f>
        <v xml:space="preserve"> </v>
      </c>
      <c r="D6206" s="8" t="s">
        <v>395</v>
      </c>
      <c r="E6206">
        <v>1.7047245419999999</v>
      </c>
      <c r="F6206">
        <v>2.032065202000001</v>
      </c>
      <c r="G6206">
        <v>0.9215423949999999</v>
      </c>
      <c r="H6206">
        <v>10.470630720000001</v>
      </c>
    </row>
    <row r="6207" spans="1:8" ht="15" x14ac:dyDescent="0.25">
      <c r="A6207">
        <f t="shared" si="668"/>
        <v>5338</v>
      </c>
      <c r="B6207">
        <f t="shared" si="669"/>
        <v>122</v>
      </c>
      <c r="C6207" s="10" t="str">
        <f>IF(B6207=B6206," ",(LOOKUP(B6207,'Co List'!$A$3:$A$362,'Co List'!$B$3:$B$362)))</f>
        <v xml:space="preserve"> </v>
      </c>
      <c r="D6207" s="8" t="s">
        <v>396</v>
      </c>
      <c r="E6207">
        <v>56996.063000000002</v>
      </c>
      <c r="F6207">
        <v>60004.661999999997</v>
      </c>
      <c r="G6207">
        <v>53700.002</v>
      </c>
      <c r="H6207">
        <v>76465.072</v>
      </c>
    </row>
    <row r="6208" spans="1:8" x14ac:dyDescent="0.2">
      <c r="A6208">
        <f t="shared" si="668"/>
        <v>5339</v>
      </c>
      <c r="B6208">
        <f t="shared" si="669"/>
        <v>122</v>
      </c>
      <c r="C6208" s="10" t="str">
        <f>IF(B6208=B6207," ",(LOOKUP(B6208,'Co List'!$A$3:$A$362,'Co List'!$B$3:$B$362)))</f>
        <v xml:space="preserve"> </v>
      </c>
      <c r="D6208" s="6" t="s">
        <v>397</v>
      </c>
      <c r="E6208">
        <v>54846.514999999999</v>
      </c>
      <c r="F6208">
        <v>59313.724999999999</v>
      </c>
      <c r="G6208">
        <v>47405.94</v>
      </c>
      <c r="H6208">
        <v>47252.796999999999</v>
      </c>
    </row>
    <row r="6209" spans="1:8" x14ac:dyDescent="0.2">
      <c r="A6209">
        <f t="shared" si="668"/>
        <v>5340</v>
      </c>
      <c r="B6209">
        <f t="shared" si="669"/>
        <v>122</v>
      </c>
      <c r="C6209" s="10" t="str">
        <f>IF(B6209=B6208," ",(LOOKUP(B6209,'Co List'!$A$3:$A$362,'Co List'!$B$3:$B$362)))</f>
        <v xml:space="preserve"> </v>
      </c>
      <c r="D6209" s="6" t="s">
        <v>398</v>
      </c>
      <c r="E6209">
        <v>2149.5479999999998</v>
      </c>
      <c r="F6209">
        <v>690.93700000000001</v>
      </c>
      <c r="G6209">
        <v>691.16200000000003</v>
      </c>
      <c r="H6209">
        <v>1197.0550000000001</v>
      </c>
    </row>
    <row r="6210" spans="1:8" x14ac:dyDescent="0.2">
      <c r="A6210">
        <f t="shared" si="668"/>
        <v>5341</v>
      </c>
      <c r="B6210">
        <f t="shared" si="669"/>
        <v>122</v>
      </c>
      <c r="C6210" s="10" t="str">
        <f>IF(B6210=B6209," ",(LOOKUP(B6210,'Co List'!$A$3:$A$362,'Co List'!$B$3:$B$362)))</f>
        <v xml:space="preserve"> </v>
      </c>
      <c r="D6210" s="6" t="s">
        <v>399</v>
      </c>
      <c r="E6210">
        <v>0</v>
      </c>
      <c r="F6210">
        <v>0</v>
      </c>
      <c r="G6210">
        <v>5602.9</v>
      </c>
      <c r="H6210">
        <v>28015.22</v>
      </c>
    </row>
    <row r="6211" spans="1:8" x14ac:dyDescent="0.2">
      <c r="A6211">
        <f t="shared" si="668"/>
        <v>5342</v>
      </c>
      <c r="B6211">
        <f t="shared" si="669"/>
        <v>122</v>
      </c>
      <c r="C6211" s="10" t="str">
        <f>IF(B6211=B6210," ",(LOOKUP(B6211,'Co List'!$A$3:$A$362,'Co List'!$B$3:$B$362)))</f>
        <v xml:space="preserve"> </v>
      </c>
      <c r="D6211" s="6" t="s">
        <v>400</v>
      </c>
      <c r="E6211">
        <v>0</v>
      </c>
      <c r="F6211">
        <v>0</v>
      </c>
      <c r="G6211">
        <v>0</v>
      </c>
      <c r="H6211">
        <v>0</v>
      </c>
    </row>
    <row r="6212" spans="1:8" x14ac:dyDescent="0.2">
      <c r="A6212">
        <f t="shared" si="668"/>
        <v>5343</v>
      </c>
      <c r="B6212">
        <f t="shared" si="669"/>
        <v>122</v>
      </c>
      <c r="C6212" s="10" t="str">
        <f>IF(B6212=B6211," ",(LOOKUP(B6212,'Co List'!$A$3:$A$362,'Co List'!$B$3:$B$362)))</f>
        <v xml:space="preserve"> </v>
      </c>
      <c r="D6212" s="6" t="s">
        <v>401</v>
      </c>
      <c r="E6212">
        <v>21.225601305000001</v>
      </c>
      <c r="F6212">
        <v>19.276960625000001</v>
      </c>
      <c r="G6212">
        <v>19.81568292</v>
      </c>
      <c r="H6212">
        <v>19.798921943</v>
      </c>
    </row>
    <row r="6213" spans="1:8" x14ac:dyDescent="0.2">
      <c r="A6213">
        <f t="shared" ref="A6213:A6276" si="674">IF(A6212&gt;0,A6212+1,(IF($C$1=C6213,1,0)))</f>
        <v>5344</v>
      </c>
      <c r="B6213">
        <f t="shared" ref="B6213:B6276" si="675">IF(D6213=$D$3,B6212+1,B6212)</f>
        <v>122</v>
      </c>
      <c r="C6213" s="10" t="str">
        <f>IF(B6213=B6212," ",(LOOKUP(B6213,'Co List'!$A$3:$A$362,'Co List'!$B$3:$B$362)))</f>
        <v xml:space="preserve"> </v>
      </c>
      <c r="D6213" s="6" t="s">
        <v>402</v>
      </c>
      <c r="E6213">
        <v>1.7303861400000002</v>
      </c>
      <c r="F6213">
        <v>0.71097417299999999</v>
      </c>
      <c r="G6213">
        <v>0.78585119399999992</v>
      </c>
      <c r="H6213">
        <v>1.7010151550000001</v>
      </c>
    </row>
    <row r="6214" spans="1:8" x14ac:dyDescent="0.2">
      <c r="A6214">
        <f t="shared" si="674"/>
        <v>5345</v>
      </c>
      <c r="B6214">
        <f t="shared" si="675"/>
        <v>122</v>
      </c>
      <c r="C6214" s="10" t="str">
        <f>IF(B6214=B6213," ",(LOOKUP(B6214,'Co List'!$A$3:$A$362,'Co List'!$B$3:$B$362)))</f>
        <v xml:space="preserve"> </v>
      </c>
      <c r="D6214" s="6" t="s">
        <v>403</v>
      </c>
      <c r="E6214">
        <v>0</v>
      </c>
      <c r="F6214">
        <v>-3.219646771412954E-15</v>
      </c>
      <c r="G6214">
        <v>2.7734354999999971</v>
      </c>
      <c r="H6214">
        <v>19.890806200000004</v>
      </c>
    </row>
    <row r="6215" spans="1:8" x14ac:dyDescent="0.2">
      <c r="A6215">
        <f t="shared" si="674"/>
        <v>5346</v>
      </c>
      <c r="B6215">
        <f t="shared" si="675"/>
        <v>122</v>
      </c>
      <c r="C6215" s="10" t="str">
        <f>IF(B6215=B6214," ",(LOOKUP(B6215,'Co List'!$A$3:$A$362,'Co List'!$B$3:$B$362)))</f>
        <v xml:space="preserve"> </v>
      </c>
      <c r="D6215" s="6" t="s">
        <v>404</v>
      </c>
      <c r="E6215" s="11">
        <v>22.955987445000002</v>
      </c>
      <c r="F6215" s="11">
        <v>19.987934797999998</v>
      </c>
      <c r="G6215" s="11">
        <v>23.374969613999998</v>
      </c>
      <c r="H6215" s="11">
        <v>41.390743298000004</v>
      </c>
    </row>
    <row r="6216" spans="1:8" x14ac:dyDescent="0.2">
      <c r="A6216">
        <f t="shared" si="674"/>
        <v>5347</v>
      </c>
      <c r="B6216">
        <f t="shared" si="675"/>
        <v>122</v>
      </c>
      <c r="C6216" s="10" t="str">
        <f>IF(B6216=B6215," ",(LOOKUP(B6216,'Co List'!$A$3:$A$362,'Co List'!$B$3:$B$362)))</f>
        <v xml:space="preserve"> </v>
      </c>
      <c r="D6216" s="6" t="s">
        <v>405</v>
      </c>
      <c r="E6216">
        <v>399.76</v>
      </c>
      <c r="F6216">
        <v>486.41</v>
      </c>
      <c r="G6216">
        <v>473.4</v>
      </c>
      <c r="H6216">
        <v>1231.79</v>
      </c>
    </row>
    <row r="6217" spans="1:8" x14ac:dyDescent="0.2">
      <c r="A6217">
        <f t="shared" si="674"/>
        <v>5348</v>
      </c>
      <c r="B6217">
        <f t="shared" si="675"/>
        <v>122</v>
      </c>
      <c r="C6217" s="10" t="str">
        <f>IF(B6217=B6216," ",(LOOKUP(B6217,'Co List'!$A$3:$A$362,'Co List'!$B$3:$B$362)))</f>
        <v xml:space="preserve"> </v>
      </c>
      <c r="D6217" s="6" t="s">
        <v>406</v>
      </c>
      <c r="E6217">
        <v>39.340000000000003</v>
      </c>
      <c r="F6217">
        <v>42.63</v>
      </c>
      <c r="G6217">
        <v>33.75</v>
      </c>
      <c r="H6217">
        <v>47.55</v>
      </c>
    </row>
    <row r="6218" spans="1:8" x14ac:dyDescent="0.2">
      <c r="A6218">
        <f t="shared" si="674"/>
        <v>5349</v>
      </c>
      <c r="B6218">
        <f t="shared" si="675"/>
        <v>122</v>
      </c>
      <c r="C6218" s="10" t="str">
        <f>IF(B6218=B6217," ",(LOOKUP(B6218,'Co List'!$A$3:$A$362,'Co List'!$B$3:$B$362)))</f>
        <v xml:space="preserve"> </v>
      </c>
      <c r="D6218" s="6" t="s">
        <v>407</v>
      </c>
      <c r="E6218" s="11">
        <v>17.190000000000001</v>
      </c>
      <c r="F6218" s="11">
        <v>19.010000000000002</v>
      </c>
      <c r="G6218" s="11">
        <v>13.7</v>
      </c>
      <c r="H6218" s="11">
        <v>2.36</v>
      </c>
    </row>
    <row r="6219" spans="1:8" x14ac:dyDescent="0.2">
      <c r="A6219">
        <f t="shared" si="674"/>
        <v>5350</v>
      </c>
      <c r="B6219">
        <f t="shared" si="675"/>
        <v>122</v>
      </c>
      <c r="C6219" s="10" t="str">
        <f>IF(B6219=B6218," ",(LOOKUP(B6219,'Co List'!$A$3:$A$362,'Co List'!$B$3:$B$362)))</f>
        <v xml:space="preserve"> </v>
      </c>
      <c r="D6219" s="6" t="s">
        <v>408</v>
      </c>
      <c r="E6219">
        <v>17.14</v>
      </c>
      <c r="F6219">
        <v>17.14</v>
      </c>
      <c r="G6219">
        <v>24</v>
      </c>
      <c r="H6219">
        <v>24</v>
      </c>
    </row>
    <row r="6220" spans="1:8" x14ac:dyDescent="0.2">
      <c r="A6220">
        <f t="shared" si="674"/>
        <v>5351</v>
      </c>
      <c r="B6220">
        <f t="shared" si="675"/>
        <v>122</v>
      </c>
      <c r="C6220" s="10" t="str">
        <f>IF(B6220=B6219," ",(LOOKUP(B6220,'Co List'!$A$3:$A$362,'Co List'!$B$3:$B$362)))</f>
        <v xml:space="preserve"> </v>
      </c>
      <c r="D6220" s="6" t="s">
        <v>409</v>
      </c>
      <c r="E6220">
        <v>24.88</v>
      </c>
      <c r="F6220">
        <v>22.02</v>
      </c>
      <c r="G6220">
        <v>24.47</v>
      </c>
      <c r="H6220">
        <v>50.97</v>
      </c>
    </row>
    <row r="6221" spans="1:8" x14ac:dyDescent="0.2">
      <c r="A6221">
        <f t="shared" si="674"/>
        <v>5352</v>
      </c>
      <c r="B6221">
        <f t="shared" si="675"/>
        <v>122</v>
      </c>
      <c r="C6221" s="10" t="str">
        <f>IF(B6221=B6220," ",(LOOKUP(B6221,'Co List'!$A$3:$A$362,'Co List'!$B$3:$B$362)))</f>
        <v xml:space="preserve"> </v>
      </c>
      <c r="D6221" s="6" t="s">
        <v>410</v>
      </c>
      <c r="E6221">
        <v>24.660711987000003</v>
      </c>
      <c r="F6221">
        <v>22.118122547999999</v>
      </c>
      <c r="G6221">
        <v>24.296512008999997</v>
      </c>
      <c r="H6221">
        <v>51.975145193000003</v>
      </c>
    </row>
    <row r="6222" spans="1:8" x14ac:dyDescent="0.2">
      <c r="A6222">
        <f t="shared" si="674"/>
        <v>5353</v>
      </c>
      <c r="B6222">
        <f t="shared" si="675"/>
        <v>122</v>
      </c>
      <c r="C6222" s="10" t="str">
        <f>IF(B6222=B6221," ",(LOOKUP(B6222,'Co List'!$A$3:$A$362,'Co List'!$B$3:$B$362)))</f>
        <v xml:space="preserve"> </v>
      </c>
      <c r="D6222" s="6" t="s">
        <v>411</v>
      </c>
      <c r="E6222">
        <v>24.660711987000003</v>
      </c>
      <c r="F6222">
        <v>22.02</v>
      </c>
      <c r="G6222">
        <v>24.296512008999997</v>
      </c>
      <c r="H6222">
        <v>51.861374018000006</v>
      </c>
    </row>
    <row r="6223" spans="1:8" x14ac:dyDescent="0.2">
      <c r="A6223">
        <f t="shared" si="674"/>
        <v>5354</v>
      </c>
      <c r="B6223">
        <f t="shared" si="675"/>
        <v>122</v>
      </c>
      <c r="C6223" s="10" t="str">
        <f>IF(B6223=B6222," ",(LOOKUP(B6223,'Co List'!$A$3:$A$362,'Co List'!$B$3:$B$362)))</f>
        <v xml:space="preserve"> </v>
      </c>
      <c r="D6223" s="6" t="s">
        <v>412</v>
      </c>
      <c r="E6223">
        <v>-0.21928801299999634</v>
      </c>
      <c r="F6223">
        <v>0</v>
      </c>
      <c r="G6223">
        <v>-0.17348799100000178</v>
      </c>
      <c r="H6223">
        <v>0.8913740180000076</v>
      </c>
    </row>
    <row r="6224" spans="1:8" ht="13.5" thickBot="1" x14ac:dyDescent="0.25">
      <c r="A6224">
        <f t="shared" si="674"/>
        <v>5355</v>
      </c>
      <c r="B6224">
        <f t="shared" si="675"/>
        <v>122</v>
      </c>
      <c r="C6224" s="10" t="str">
        <f>IF(B6224=B6223," ",(LOOKUP(B6224,'Co List'!$A$3:$A$362,'Co List'!$B$3:$B$362)))</f>
        <v xml:space="preserve"> </v>
      </c>
      <c r="D6224" s="9" t="s">
        <v>413</v>
      </c>
      <c r="E6224">
        <v>12</v>
      </c>
      <c r="F6224">
        <v>12</v>
      </c>
      <c r="G6224">
        <v>12</v>
      </c>
      <c r="H6224">
        <v>12</v>
      </c>
    </row>
    <row r="6225" spans="1:16" ht="15" x14ac:dyDescent="0.25">
      <c r="A6225">
        <f t="shared" si="674"/>
        <v>5356</v>
      </c>
      <c r="B6225">
        <f t="shared" si="675"/>
        <v>123</v>
      </c>
      <c r="C6225" s="10" t="str">
        <f>IF(B6225=B6224," ",(LOOKUP(B6225,'Co List'!$A$3:$A$362,'Co List'!$B$3:$B$362)))</f>
        <v>FINOLEX INDUSTRIES</v>
      </c>
      <c r="D6225" s="4" t="s">
        <v>362</v>
      </c>
      <c r="E6225">
        <v>79.813729051951896</v>
      </c>
      <c r="F6225">
        <v>76.343515235031447</v>
      </c>
      <c r="G6225">
        <v>99.319371937244668</v>
      </c>
      <c r="H6225">
        <v>99.316203234212111</v>
      </c>
      <c r="J6225">
        <f t="shared" ref="J6225" si="676">COUNTIF(E6267:H6267,0)</f>
        <v>0</v>
      </c>
      <c r="K6225">
        <f>SUM(E6225:H6225)/(4-J6225)</f>
        <v>88.698204864610034</v>
      </c>
      <c r="L6225">
        <f>SUM(E6235:H6235)/(4-J6225)</f>
        <v>376182.53905644442</v>
      </c>
      <c r="M6225">
        <f>E6235</f>
        <v>195624.4733432901</v>
      </c>
      <c r="N6225">
        <f t="shared" ref="N6225" si="677">F6235</f>
        <v>170193.9994991798</v>
      </c>
      <c r="O6225">
        <f t="shared" ref="O6225" si="678">G6235</f>
        <v>571020.04908924841</v>
      </c>
      <c r="P6225">
        <f t="shared" ref="P6225" si="679">H6235</f>
        <v>567891.63429405924</v>
      </c>
    </row>
    <row r="6226" spans="1:16" x14ac:dyDescent="0.2">
      <c r="A6226">
        <f t="shared" si="674"/>
        <v>5357</v>
      </c>
      <c r="B6226">
        <f t="shared" si="675"/>
        <v>123</v>
      </c>
      <c r="C6226" s="10" t="str">
        <f>IF(B6226=B6225," ",(LOOKUP(B6226,'Co List'!$A$3:$A$362,'Co List'!$B$3:$B$362)))</f>
        <v xml:space="preserve"> </v>
      </c>
      <c r="D6226" s="6" t="s">
        <v>364</v>
      </c>
      <c r="E6226">
        <v>3.1862033539480286</v>
      </c>
      <c r="F6226">
        <v>3.1492729388001237</v>
      </c>
      <c r="G6226">
        <v>3.9550785478581481</v>
      </c>
      <c r="H6226">
        <v>3.9548694134579998</v>
      </c>
    </row>
    <row r="6227" spans="1:16" x14ac:dyDescent="0.2">
      <c r="A6227">
        <f t="shared" si="674"/>
        <v>5358</v>
      </c>
      <c r="B6227">
        <f t="shared" si="675"/>
        <v>123</v>
      </c>
      <c r="C6227" s="10" t="str">
        <f>IF(B6227=B6226," ",(LOOKUP(B6227,'Co List'!$A$3:$A$362,'Co List'!$B$3:$B$362)))</f>
        <v xml:space="preserve"> </v>
      </c>
      <c r="D6227" s="6" t="s">
        <v>365</v>
      </c>
      <c r="E6227">
        <v>0.81</v>
      </c>
      <c r="F6227">
        <v>0.79</v>
      </c>
      <c r="G6227">
        <v>0.78898064398676337</v>
      </c>
      <c r="H6227">
        <v>0.78314922642353701</v>
      </c>
    </row>
    <row r="6228" spans="1:16" x14ac:dyDescent="0.2">
      <c r="A6228">
        <f t="shared" si="674"/>
        <v>5359</v>
      </c>
      <c r="B6228">
        <f t="shared" si="675"/>
        <v>123</v>
      </c>
      <c r="C6228" s="10" t="str">
        <f>IF(B6228=B6227," ",(LOOKUP(B6228,'Co List'!$A$3:$A$362,'Co List'!$B$3:$B$362)))</f>
        <v xml:space="preserve"> </v>
      </c>
      <c r="D6228" s="7" t="s">
        <v>366</v>
      </c>
      <c r="E6228">
        <v>12.930344392150895</v>
      </c>
      <c r="F6228">
        <v>8.6055390022734084</v>
      </c>
      <c r="G6228">
        <v>27.194341998574341</v>
      </c>
      <c r="H6228">
        <v>26.477356341980176</v>
      </c>
    </row>
    <row r="6229" spans="1:16" x14ac:dyDescent="0.2">
      <c r="A6229">
        <f t="shared" si="674"/>
        <v>5360</v>
      </c>
      <c r="B6229">
        <f t="shared" si="675"/>
        <v>123</v>
      </c>
      <c r="C6229" s="10" t="str">
        <f>IF(B6229=B6228," ",(LOOKUP(B6229,'Co List'!$A$3:$A$362,'Co List'!$B$3:$B$362)))</f>
        <v xml:space="preserve"> </v>
      </c>
      <c r="D6229" s="6" t="s">
        <v>367</v>
      </c>
      <c r="E6229">
        <v>147841.95385677912</v>
      </c>
      <c r="F6229">
        <v>223436.74035942787</v>
      </c>
      <c r="G6229">
        <v>759827.24063222902</v>
      </c>
      <c r="H6229">
        <v>417168.61404103378</v>
      </c>
    </row>
    <row r="6230" spans="1:16" x14ac:dyDescent="0.2">
      <c r="A6230">
        <f t="shared" si="674"/>
        <v>5361</v>
      </c>
      <c r="B6230">
        <f t="shared" si="675"/>
        <v>123</v>
      </c>
      <c r="C6230" s="10" t="str">
        <f>IF(B6230=B6229," ",(LOOKUP(B6230,'Co List'!$A$3:$A$362,'Co List'!$B$3:$B$362)))</f>
        <v xml:space="preserve"> </v>
      </c>
      <c r="D6230" s="6" t="s">
        <v>368</v>
      </c>
      <c r="E6230">
        <v>0.15774895036149511</v>
      </c>
      <c r="F6230">
        <v>0.13720365504977217</v>
      </c>
      <c r="G6230">
        <v>0.46017791504757027</v>
      </c>
      <c r="H6230">
        <v>0.45765676469540617</v>
      </c>
    </row>
    <row r="6231" spans="1:16" x14ac:dyDescent="0.2">
      <c r="A6231">
        <f t="shared" si="674"/>
        <v>5362</v>
      </c>
      <c r="B6231">
        <f t="shared" si="675"/>
        <v>123</v>
      </c>
      <c r="C6231" s="10" t="str">
        <f>IF(B6231=B6230," ",(LOOKUP(B6231,'Co List'!$A$3:$A$362,'Co List'!$B$3:$B$362)))</f>
        <v xml:space="preserve"> </v>
      </c>
      <c r="D6231" s="6" t="s">
        <v>369</v>
      </c>
      <c r="E6231">
        <v>69.308936525523507</v>
      </c>
      <c r="F6231">
        <v>68.338790657565127</v>
      </c>
      <c r="G6231">
        <v>230.98058904423849</v>
      </c>
      <c r="H6231">
        <v>191.84231953721346</v>
      </c>
    </row>
    <row r="6232" spans="1:16" x14ac:dyDescent="0.2">
      <c r="A6232">
        <f t="shared" si="674"/>
        <v>5363</v>
      </c>
      <c r="B6232">
        <f t="shared" si="675"/>
        <v>123</v>
      </c>
      <c r="C6232" s="10" t="str">
        <f>IF(B6232=B6231," ",(LOOKUP(B6232,'Co List'!$A$3:$A$362,'Co List'!$B$3:$B$362)))</f>
        <v xml:space="preserve"> </v>
      </c>
      <c r="D6232" s="6" t="s">
        <v>370</v>
      </c>
      <c r="E6232">
        <v>0</v>
      </c>
      <c r="F6232">
        <v>0</v>
      </c>
      <c r="G6232">
        <v>0</v>
      </c>
      <c r="H6232">
        <v>0</v>
      </c>
    </row>
    <row r="6233" spans="1:16" x14ac:dyDescent="0.2">
      <c r="A6233">
        <f t="shared" si="674"/>
        <v>5364</v>
      </c>
      <c r="B6233">
        <f t="shared" si="675"/>
        <v>123</v>
      </c>
      <c r="C6233" s="10" t="str">
        <f>IF(B6233=B6232," ",(LOOKUP(B6233,'Co List'!$A$3:$A$362,'Co List'!$B$3:$B$362)))</f>
        <v xml:space="preserve"> </v>
      </c>
      <c r="D6233" s="6" t="s">
        <v>371</v>
      </c>
      <c r="E6233">
        <v>61.971325943078</v>
      </c>
      <c r="F6233">
        <v>70.440127356298333</v>
      </c>
      <c r="G6233">
        <v>20.342763214595767</v>
      </c>
      <c r="H6233">
        <v>18.094221567198925</v>
      </c>
    </row>
    <row r="6234" spans="1:16" x14ac:dyDescent="0.2">
      <c r="A6234">
        <f t="shared" si="674"/>
        <v>5365</v>
      </c>
      <c r="B6234">
        <f t="shared" si="675"/>
        <v>123</v>
      </c>
      <c r="C6234" s="10" t="str">
        <f>IF(B6234=B6233," ",(LOOKUP(B6234,'Co List'!$A$3:$A$362,'Co List'!$B$3:$B$362)))</f>
        <v xml:space="preserve"> </v>
      </c>
      <c r="D6234" s="6" t="s">
        <v>372</v>
      </c>
      <c r="E6234">
        <v>38.028674056922</v>
      </c>
      <c r="F6234">
        <v>29.559872643701674</v>
      </c>
      <c r="G6234">
        <v>79.657236785404223</v>
      </c>
      <c r="H6234">
        <v>81.905778432801085</v>
      </c>
    </row>
    <row r="6235" spans="1:16" x14ac:dyDescent="0.2">
      <c r="A6235">
        <f t="shared" si="674"/>
        <v>5366</v>
      </c>
      <c r="B6235">
        <f t="shared" si="675"/>
        <v>123</v>
      </c>
      <c r="C6235" s="10" t="str">
        <f>IF(B6235=B6234," ",(LOOKUP(B6235,'Co List'!$A$3:$A$362,'Co List'!$B$3:$B$362)))</f>
        <v xml:space="preserve"> </v>
      </c>
      <c r="D6235" s="6" t="s">
        <v>373</v>
      </c>
      <c r="E6235">
        <v>195624.4733432901</v>
      </c>
      <c r="F6235">
        <v>170193.9994991798</v>
      </c>
      <c r="G6235">
        <v>571020.04908924841</v>
      </c>
      <c r="H6235">
        <v>567891.63429405924</v>
      </c>
    </row>
    <row r="6236" spans="1:16" x14ac:dyDescent="0.2">
      <c r="A6236">
        <f t="shared" si="674"/>
        <v>5367</v>
      </c>
      <c r="B6236">
        <f t="shared" si="675"/>
        <v>123</v>
      </c>
      <c r="C6236" s="10" t="str">
        <f>IF(B6236=B6235," ",(LOOKUP(B6236,'Co List'!$A$3:$A$362,'Co List'!$B$3:$B$362)))</f>
        <v xml:space="preserve"> </v>
      </c>
      <c r="D6236" s="6" t="s">
        <v>374</v>
      </c>
      <c r="E6236">
        <v>195212.622691917</v>
      </c>
      <c r="F6236">
        <v>169912.60290488231</v>
      </c>
      <c r="G6236">
        <v>567781.95049583423</v>
      </c>
      <c r="H6236">
        <v>564595.58441945119</v>
      </c>
    </row>
    <row r="6237" spans="1:16" x14ac:dyDescent="0.2">
      <c r="A6237">
        <f t="shared" si="674"/>
        <v>5368</v>
      </c>
      <c r="B6237">
        <f t="shared" si="675"/>
        <v>123</v>
      </c>
      <c r="C6237" s="10" t="str">
        <f>IF(B6237=B6236," ",(LOOKUP(B6237,'Co List'!$A$3:$A$362,'Co List'!$B$3:$B$362)))</f>
        <v xml:space="preserve"> </v>
      </c>
      <c r="D6237" s="6" t="s">
        <v>375</v>
      </c>
      <c r="E6237">
        <v>241.04299625035654</v>
      </c>
      <c r="F6237">
        <v>164.74232371953468</v>
      </c>
      <c r="G6237">
        <v>1208.4549521204508</v>
      </c>
      <c r="H6237">
        <v>1230.9636921259121</v>
      </c>
    </row>
    <row r="6238" spans="1:16" x14ac:dyDescent="0.2">
      <c r="A6238">
        <f t="shared" si="674"/>
        <v>5369</v>
      </c>
      <c r="B6238">
        <f t="shared" si="675"/>
        <v>123</v>
      </c>
      <c r="C6238" s="10" t="str">
        <f>IF(B6238=B6237," ",(LOOKUP(B6238,'Co List'!$A$3:$A$362,'Co List'!$B$3:$B$362)))</f>
        <v xml:space="preserve"> </v>
      </c>
      <c r="D6238" s="6" t="s">
        <v>376</v>
      </c>
      <c r="E6238">
        <v>170.80765512273317</v>
      </c>
      <c r="F6238">
        <v>116.65427057796181</v>
      </c>
      <c r="G6238">
        <v>2029.6436412937933</v>
      </c>
      <c r="H6238">
        <v>2065.0861824821791</v>
      </c>
    </row>
    <row r="6239" spans="1:16" x14ac:dyDescent="0.2">
      <c r="A6239">
        <f t="shared" si="674"/>
        <v>5370</v>
      </c>
      <c r="B6239">
        <f t="shared" si="675"/>
        <v>123</v>
      </c>
      <c r="C6239" s="10" t="str">
        <f>IF(B6239=B6238," ",(LOOKUP(B6239,'Co List'!$A$3:$A$362,'Co List'!$B$3:$B$362)))</f>
        <v xml:space="preserve"> </v>
      </c>
      <c r="D6239" s="6" t="s">
        <v>377</v>
      </c>
      <c r="E6239">
        <v>121231.08000000003</v>
      </c>
      <c r="F6239">
        <v>119884.87</v>
      </c>
      <c r="G6239">
        <v>116161.25649409431</v>
      </c>
      <c r="H6239">
        <v>102755.57057075411</v>
      </c>
    </row>
    <row r="6240" spans="1:16" ht="15" x14ac:dyDescent="0.25">
      <c r="A6240">
        <f t="shared" si="674"/>
        <v>5371</v>
      </c>
      <c r="B6240">
        <f t="shared" si="675"/>
        <v>123</v>
      </c>
      <c r="C6240" s="10" t="str">
        <f>IF(B6240=B6239," ",(LOOKUP(B6240,'Co List'!$A$3:$A$362,'Co List'!$B$3:$B$362)))</f>
        <v xml:space="preserve"> </v>
      </c>
      <c r="D6240" s="8" t="s">
        <v>378</v>
      </c>
      <c r="E6240">
        <v>121231.08000000003</v>
      </c>
      <c r="F6240">
        <v>119884.87</v>
      </c>
      <c r="G6240">
        <v>113038.38</v>
      </c>
      <c r="H6240">
        <v>101785.31999999999</v>
      </c>
    </row>
    <row r="6241" spans="1:8" ht="15" x14ac:dyDescent="0.25">
      <c r="A6241">
        <f t="shared" si="674"/>
        <v>5372</v>
      </c>
      <c r="B6241">
        <f t="shared" si="675"/>
        <v>123</v>
      </c>
      <c r="C6241" s="10" t="str">
        <f>IF(B6241=B6240," ",(LOOKUP(B6241,'Co List'!$A$3:$A$362,'Co List'!$B$3:$B$362)))</f>
        <v xml:space="preserve"> </v>
      </c>
      <c r="D6241" s="8" t="s">
        <v>379</v>
      </c>
      <c r="E6241">
        <v>0</v>
      </c>
      <c r="F6241">
        <v>0</v>
      </c>
      <c r="G6241">
        <v>44.655290439753088</v>
      </c>
      <c r="H6241">
        <v>6.4564899834619567</v>
      </c>
    </row>
    <row r="6242" spans="1:8" ht="15" x14ac:dyDescent="0.25">
      <c r="A6242">
        <f t="shared" si="674"/>
        <v>5373</v>
      </c>
      <c r="B6242">
        <f t="shared" si="675"/>
        <v>123</v>
      </c>
      <c r="C6242" s="10" t="str">
        <f>IF(B6242=B6241," ",(LOOKUP(B6242,'Co List'!$A$3:$A$362,'Co List'!$B$3:$B$362)))</f>
        <v xml:space="preserve"> </v>
      </c>
      <c r="D6242" s="8" t="s">
        <v>380</v>
      </c>
      <c r="E6242">
        <v>0</v>
      </c>
      <c r="F6242">
        <v>0</v>
      </c>
      <c r="G6242">
        <v>3078.2212036545543</v>
      </c>
      <c r="H6242">
        <v>963.79408077065114</v>
      </c>
    </row>
    <row r="6243" spans="1:8" ht="15" x14ac:dyDescent="0.25">
      <c r="A6243">
        <f t="shared" si="674"/>
        <v>5374</v>
      </c>
      <c r="B6243">
        <f t="shared" si="675"/>
        <v>123</v>
      </c>
      <c r="C6243" s="10" t="str">
        <f>IF(B6243=B6242," ",(LOOKUP(B6243,'Co List'!$A$3:$A$362,'Co List'!$B$3:$B$362)))</f>
        <v xml:space="preserve"> </v>
      </c>
      <c r="D6243" s="8" t="s">
        <v>381</v>
      </c>
      <c r="E6243">
        <v>74393.393343290067</v>
      </c>
      <c r="F6243">
        <v>50309.12949917982</v>
      </c>
      <c r="G6243">
        <v>454858.79259515408</v>
      </c>
      <c r="H6243">
        <v>465136.06372330518</v>
      </c>
    </row>
    <row r="6244" spans="1:8" ht="15" x14ac:dyDescent="0.25">
      <c r="A6244">
        <f t="shared" si="674"/>
        <v>5375</v>
      </c>
      <c r="B6244">
        <f t="shared" si="675"/>
        <v>123</v>
      </c>
      <c r="C6244" s="10" t="str">
        <f>IF(B6244=B6243," ",(LOOKUP(B6244,'Co List'!$A$3:$A$362,'Co List'!$B$3:$B$362)))</f>
        <v xml:space="preserve"> </v>
      </c>
      <c r="D6244" s="8" t="s">
        <v>382</v>
      </c>
      <c r="E6244">
        <v>0</v>
      </c>
      <c r="F6244">
        <v>0</v>
      </c>
      <c r="G6244">
        <v>418346.46178834228</v>
      </c>
      <c r="H6244">
        <v>427107.08586521499</v>
      </c>
    </row>
    <row r="6245" spans="1:8" ht="15" x14ac:dyDescent="0.25">
      <c r="A6245">
        <f t="shared" si="674"/>
        <v>5376</v>
      </c>
      <c r="B6245">
        <f t="shared" si="675"/>
        <v>123</v>
      </c>
      <c r="C6245" s="10" t="str">
        <f>IF(B6245=B6244," ",(LOOKUP(B6245,'Co List'!$A$3:$A$362,'Co List'!$B$3:$B$362)))</f>
        <v xml:space="preserve"> </v>
      </c>
      <c r="D6245" s="8" t="s">
        <v>383</v>
      </c>
      <c r="E6245">
        <v>72723.62456037548</v>
      </c>
      <c r="F6245">
        <v>49077.406232410496</v>
      </c>
      <c r="G6245">
        <v>34815.053021772204</v>
      </c>
      <c r="H6245">
        <v>36813.771885177761</v>
      </c>
    </row>
    <row r="6246" spans="1:8" x14ac:dyDescent="0.2">
      <c r="A6246">
        <f t="shared" si="674"/>
        <v>5377</v>
      </c>
      <c r="B6246">
        <f t="shared" si="675"/>
        <v>123</v>
      </c>
      <c r="C6246" s="10" t="str">
        <f>IF(B6246=B6245," ",(LOOKUP(B6246,'Co List'!$A$3:$A$362,'Co List'!$B$3:$B$362)))</f>
        <v xml:space="preserve"> </v>
      </c>
      <c r="D6246" s="6" t="s">
        <v>384</v>
      </c>
      <c r="E6246">
        <v>1669.768782914573</v>
      </c>
      <c r="F6246">
        <v>1231.7232667693179</v>
      </c>
      <c r="G6246">
        <v>1697.2777850396171</v>
      </c>
      <c r="H6246">
        <v>1215.2059729124323</v>
      </c>
    </row>
    <row r="6247" spans="1:8" x14ac:dyDescent="0.2">
      <c r="A6247">
        <f t="shared" si="674"/>
        <v>5378</v>
      </c>
      <c r="B6247">
        <f t="shared" si="675"/>
        <v>123</v>
      </c>
      <c r="C6247" s="10" t="str">
        <f>IF(B6247=B6246," ",(LOOKUP(B6247,'Co List'!$A$3:$A$362,'Co List'!$B$3:$B$362)))</f>
        <v xml:space="preserve"> </v>
      </c>
      <c r="D6247" s="6" t="s">
        <v>385</v>
      </c>
      <c r="E6247">
        <v>23348.601793137001</v>
      </c>
      <c r="F6247">
        <v>15974.839423841</v>
      </c>
      <c r="G6247">
        <v>115006.26020221027</v>
      </c>
      <c r="H6247">
        <v>117610.97904787872</v>
      </c>
    </row>
    <row r="6248" spans="1:8" x14ac:dyDescent="0.2">
      <c r="A6248">
        <f t="shared" si="674"/>
        <v>5379</v>
      </c>
      <c r="B6248">
        <f t="shared" si="675"/>
        <v>123</v>
      </c>
      <c r="C6248" s="10" t="str">
        <f>IF(B6248=B6247," ",(LOOKUP(B6248,'Co List'!$A$3:$A$362,'Co List'!$B$3:$B$362)))</f>
        <v xml:space="preserve"> </v>
      </c>
      <c r="D6248" s="6" t="s">
        <v>386</v>
      </c>
      <c r="E6248">
        <v>0</v>
      </c>
      <c r="F6248">
        <v>0</v>
      </c>
      <c r="G6248">
        <v>103250.04363226589</v>
      </c>
      <c r="H6248">
        <v>105412.21040264156</v>
      </c>
    </row>
    <row r="6249" spans="1:8" x14ac:dyDescent="0.2">
      <c r="A6249">
        <f t="shared" si="674"/>
        <v>5380</v>
      </c>
      <c r="B6249">
        <f t="shared" si="675"/>
        <v>123</v>
      </c>
      <c r="C6249" s="10" t="str">
        <f>IF(B6249=B6248," ",(LOOKUP(B6249,'Co List'!$A$3:$A$362,'Co List'!$B$3:$B$362)))</f>
        <v xml:space="preserve"> </v>
      </c>
      <c r="D6249" s="6" t="s">
        <v>387</v>
      </c>
      <c r="E6249">
        <v>0</v>
      </c>
      <c r="F6249">
        <v>0</v>
      </c>
      <c r="G6249">
        <v>0</v>
      </c>
      <c r="H6249">
        <v>0</v>
      </c>
    </row>
    <row r="6250" spans="1:8" x14ac:dyDescent="0.2">
      <c r="A6250">
        <f t="shared" si="674"/>
        <v>5381</v>
      </c>
      <c r="B6250">
        <f t="shared" si="675"/>
        <v>123</v>
      </c>
      <c r="C6250" s="10" t="str">
        <f>IF(B6250=B6249," ",(LOOKUP(B6250,'Co List'!$A$3:$A$362,'Co List'!$B$3:$B$362)))</f>
        <v xml:space="preserve"> </v>
      </c>
      <c r="D6250" s="6" t="s">
        <v>388</v>
      </c>
      <c r="E6250">
        <v>0</v>
      </c>
      <c r="F6250">
        <v>0</v>
      </c>
      <c r="G6250">
        <v>0</v>
      </c>
      <c r="H6250">
        <v>0</v>
      </c>
    </row>
    <row r="6251" spans="1:8" x14ac:dyDescent="0.2">
      <c r="A6251">
        <f t="shared" si="674"/>
        <v>5382</v>
      </c>
      <c r="B6251">
        <f t="shared" si="675"/>
        <v>123</v>
      </c>
      <c r="C6251" s="10" t="str">
        <f>IF(B6251=B6250," ",(LOOKUP(B6251,'Co List'!$A$3:$A$362,'Co List'!$B$3:$B$362)))</f>
        <v xml:space="preserve"> </v>
      </c>
      <c r="D6251" s="6" t="s">
        <v>389</v>
      </c>
      <c r="E6251">
        <v>13401.459373368001</v>
      </c>
      <c r="F6251">
        <v>5013.3899187480001</v>
      </c>
      <c r="G6251">
        <v>1009.0469574681523</v>
      </c>
      <c r="H6251">
        <v>1371.8292044498435</v>
      </c>
    </row>
    <row r="6252" spans="1:8" x14ac:dyDescent="0.2">
      <c r="A6252">
        <f t="shared" si="674"/>
        <v>5383</v>
      </c>
      <c r="B6252">
        <f t="shared" si="675"/>
        <v>123</v>
      </c>
      <c r="C6252" s="10" t="str">
        <f>IF(B6252=B6251," ",(LOOKUP(B6252,'Co List'!$A$3:$A$362,'Co List'!$B$3:$B$362)))</f>
        <v xml:space="preserve"> </v>
      </c>
      <c r="D6252" s="6" t="s">
        <v>390</v>
      </c>
      <c r="E6252">
        <v>9316.5057840299996</v>
      </c>
      <c r="F6252">
        <v>10496.253470130001</v>
      </c>
      <c r="G6252">
        <v>10106.143403803411</v>
      </c>
      <c r="H6252">
        <v>10367.981641163224</v>
      </c>
    </row>
    <row r="6253" spans="1:8" x14ac:dyDescent="0.2">
      <c r="A6253">
        <f t="shared" si="674"/>
        <v>5384</v>
      </c>
      <c r="B6253">
        <f t="shared" si="675"/>
        <v>123</v>
      </c>
      <c r="C6253" s="10" t="str">
        <f>IF(B6253=B6252," ",(LOOKUP(B6253,'Co List'!$A$3:$A$362,'Co List'!$B$3:$B$362)))</f>
        <v xml:space="preserve"> </v>
      </c>
      <c r="D6253" s="6" t="s">
        <v>391</v>
      </c>
      <c r="E6253">
        <v>0</v>
      </c>
      <c r="F6253">
        <v>0</v>
      </c>
      <c r="G6253">
        <v>0</v>
      </c>
      <c r="H6253">
        <v>0</v>
      </c>
    </row>
    <row r="6254" spans="1:8" x14ac:dyDescent="0.2">
      <c r="A6254">
        <f t="shared" si="674"/>
        <v>5385</v>
      </c>
      <c r="B6254">
        <f t="shared" si="675"/>
        <v>123</v>
      </c>
      <c r="C6254" s="10" t="str">
        <f>IF(B6254=B6253," ",(LOOKUP(B6254,'Co List'!$A$3:$A$362,'Co List'!$B$3:$B$362)))</f>
        <v xml:space="preserve"> </v>
      </c>
      <c r="D6254" s="6" t="s">
        <v>392</v>
      </c>
      <c r="E6254">
        <v>630.63663573899998</v>
      </c>
      <c r="F6254">
        <v>465.19603496299993</v>
      </c>
      <c r="G6254">
        <v>641.02620867280086</v>
      </c>
      <c r="H6254">
        <v>458.95779962407056</v>
      </c>
    </row>
    <row r="6255" spans="1:8" x14ac:dyDescent="0.2">
      <c r="A6255">
        <f t="shared" si="674"/>
        <v>5386</v>
      </c>
      <c r="B6255">
        <f t="shared" si="675"/>
        <v>123</v>
      </c>
      <c r="C6255" s="10" t="str">
        <f>IF(B6255=B6254," ",(LOOKUP(B6255,'Co List'!$A$3:$A$362,'Co List'!$B$3:$B$362)))</f>
        <v xml:space="preserve"> </v>
      </c>
      <c r="D6255" s="6" t="s">
        <v>393</v>
      </c>
      <c r="E6255">
        <v>0</v>
      </c>
      <c r="F6255">
        <v>0</v>
      </c>
      <c r="G6255">
        <v>0</v>
      </c>
      <c r="H6255">
        <v>0</v>
      </c>
    </row>
    <row r="6256" spans="1:8" ht="15" x14ac:dyDescent="0.25">
      <c r="A6256">
        <f t="shared" si="674"/>
        <v>5387</v>
      </c>
      <c r="B6256">
        <f t="shared" si="675"/>
        <v>123</v>
      </c>
      <c r="C6256" s="10" t="str">
        <f>IF(B6256=B6255," ",(LOOKUP(B6256,'Co List'!$A$3:$A$362,'Co List'!$B$3:$B$362)))</f>
        <v xml:space="preserve"> </v>
      </c>
      <c r="D6256" s="8" t="s">
        <v>394</v>
      </c>
      <c r="E6256">
        <v>0</v>
      </c>
      <c r="F6256">
        <v>0</v>
      </c>
      <c r="G6256">
        <v>0</v>
      </c>
      <c r="H6256">
        <v>0</v>
      </c>
    </row>
    <row r="6257" spans="1:8" ht="15" x14ac:dyDescent="0.25">
      <c r="A6257">
        <f t="shared" si="674"/>
        <v>5388</v>
      </c>
      <c r="B6257">
        <f t="shared" si="675"/>
        <v>123</v>
      </c>
      <c r="C6257" s="10" t="str">
        <f>IF(B6257=B6256," ",(LOOKUP(B6257,'Co List'!$A$3:$A$362,'Co List'!$B$3:$B$362)))</f>
        <v xml:space="preserve"> </v>
      </c>
      <c r="D6257" s="8" t="s">
        <v>395</v>
      </c>
      <c r="E6257">
        <v>64.146807274356007</v>
      </c>
      <c r="F6257">
        <v>54.047847242315001</v>
      </c>
      <c r="G6257">
        <v>179.26734765995661</v>
      </c>
      <c r="H6257">
        <v>186.1667248280506</v>
      </c>
    </row>
    <row r="6258" spans="1:8" ht="15" x14ac:dyDescent="0.25">
      <c r="A6258">
        <f t="shared" si="674"/>
        <v>5389</v>
      </c>
      <c r="B6258">
        <f t="shared" si="675"/>
        <v>123</v>
      </c>
      <c r="C6258" s="10" t="str">
        <f>IF(B6258=B6257," ",(LOOKUP(B6258,'Co List'!$A$3:$A$362,'Co List'!$B$3:$B$362)))</f>
        <v xml:space="preserve"> </v>
      </c>
      <c r="D6258" s="8" t="s">
        <v>396</v>
      </c>
      <c r="E6258">
        <v>149668</v>
      </c>
      <c r="F6258">
        <v>151753</v>
      </c>
      <c r="G6258">
        <v>147229.53899999999</v>
      </c>
      <c r="H6258">
        <v>131208.16200000001</v>
      </c>
    </row>
    <row r="6259" spans="1:8" x14ac:dyDescent="0.2">
      <c r="A6259">
        <f t="shared" si="674"/>
        <v>5390</v>
      </c>
      <c r="B6259">
        <f t="shared" si="675"/>
        <v>123</v>
      </c>
      <c r="C6259" s="10" t="str">
        <f>IF(B6259=B6258," ",(LOOKUP(B6259,'Co List'!$A$3:$A$362,'Co List'!$B$3:$B$362)))</f>
        <v xml:space="preserve"> </v>
      </c>
      <c r="D6259" s="6" t="s">
        <v>397</v>
      </c>
      <c r="E6259">
        <v>149668</v>
      </c>
      <c r="F6259">
        <v>151753</v>
      </c>
      <c r="G6259">
        <v>144921</v>
      </c>
      <c r="H6259">
        <v>130494</v>
      </c>
    </row>
    <row r="6260" spans="1:8" x14ac:dyDescent="0.2">
      <c r="A6260">
        <f t="shared" si="674"/>
        <v>5391</v>
      </c>
      <c r="B6260">
        <f t="shared" si="675"/>
        <v>123</v>
      </c>
      <c r="C6260" s="10" t="str">
        <f>IF(B6260=B6259," ",(LOOKUP(B6260,'Co List'!$A$3:$A$362,'Co List'!$B$3:$B$362)))</f>
        <v xml:space="preserve"> </v>
      </c>
      <c r="D6260" s="6" t="s">
        <v>398</v>
      </c>
      <c r="E6260">
        <v>0</v>
      </c>
      <c r="F6260">
        <v>0</v>
      </c>
      <c r="G6260">
        <v>51.423000000000002</v>
      </c>
      <c r="H6260">
        <v>7.4349999999999996</v>
      </c>
    </row>
    <row r="6261" spans="1:8" x14ac:dyDescent="0.2">
      <c r="A6261">
        <f t="shared" si="674"/>
        <v>5392</v>
      </c>
      <c r="B6261">
        <f t="shared" si="675"/>
        <v>123</v>
      </c>
      <c r="C6261" s="10" t="str">
        <f>IF(B6261=B6260," ",(LOOKUP(B6261,'Co List'!$A$3:$A$362,'Co List'!$B$3:$B$362)))</f>
        <v xml:space="preserve"> </v>
      </c>
      <c r="D6261" s="6" t="s">
        <v>399</v>
      </c>
      <c r="E6261">
        <v>0</v>
      </c>
      <c r="F6261">
        <v>0</v>
      </c>
      <c r="G6261">
        <v>2257.116</v>
      </c>
      <c r="H6261">
        <v>706.72699999999998</v>
      </c>
    </row>
    <row r="6262" spans="1:8" x14ac:dyDescent="0.2">
      <c r="A6262">
        <f t="shared" si="674"/>
        <v>5393</v>
      </c>
      <c r="B6262">
        <f t="shared" si="675"/>
        <v>123</v>
      </c>
      <c r="C6262" s="10" t="str">
        <f>IF(B6262=B6261," ",(LOOKUP(B6262,'Co List'!$A$3:$A$362,'Co List'!$B$3:$B$362)))</f>
        <v xml:space="preserve"> </v>
      </c>
      <c r="D6262" s="6" t="s">
        <v>400</v>
      </c>
      <c r="E6262">
        <v>0</v>
      </c>
      <c r="F6262">
        <v>0</v>
      </c>
      <c r="G6262">
        <v>0</v>
      </c>
      <c r="H6262">
        <v>0</v>
      </c>
    </row>
    <row r="6263" spans="1:8" x14ac:dyDescent="0.2">
      <c r="A6263">
        <f t="shared" si="674"/>
        <v>5394</v>
      </c>
      <c r="B6263">
        <f t="shared" si="675"/>
        <v>123</v>
      </c>
      <c r="C6263" s="10" t="str">
        <f>IF(B6263=B6262," ",(LOOKUP(B6263,'Co List'!$A$3:$A$362,'Co List'!$B$3:$B$362)))</f>
        <v xml:space="preserve"> </v>
      </c>
      <c r="D6263" s="6" t="s">
        <v>401</v>
      </c>
      <c r="E6263">
        <v>75.732007999999993</v>
      </c>
      <c r="F6263">
        <v>88.168492999999998</v>
      </c>
      <c r="G6263">
        <v>85.358468999999999</v>
      </c>
      <c r="H6263">
        <v>85.212581999999998</v>
      </c>
    </row>
    <row r="6264" spans="1:8" x14ac:dyDescent="0.2">
      <c r="A6264">
        <f t="shared" si="674"/>
        <v>5395</v>
      </c>
      <c r="B6264">
        <f t="shared" si="675"/>
        <v>123</v>
      </c>
      <c r="C6264" s="10" t="str">
        <f>IF(B6264=B6263," ",(LOOKUP(B6264,'Co List'!$A$3:$A$362,'Co List'!$B$3:$B$362)))</f>
        <v xml:space="preserve"> </v>
      </c>
      <c r="D6264" s="6" t="s">
        <v>402</v>
      </c>
      <c r="E6264">
        <v>0</v>
      </c>
      <c r="F6264">
        <v>0</v>
      </c>
      <c r="G6264">
        <v>7.0449509999999993E-2</v>
      </c>
      <c r="H6264">
        <v>1.38291E-2</v>
      </c>
    </row>
    <row r="6265" spans="1:8" x14ac:dyDescent="0.2">
      <c r="A6265">
        <f t="shared" si="674"/>
        <v>5396</v>
      </c>
      <c r="B6265">
        <f t="shared" si="675"/>
        <v>123</v>
      </c>
      <c r="C6265" s="10" t="str">
        <f>IF(B6265=B6264," ",(LOOKUP(B6265,'Co List'!$A$3:$A$362,'Co List'!$B$3:$B$362)))</f>
        <v xml:space="preserve"> </v>
      </c>
      <c r="D6265" s="6" t="s">
        <v>403</v>
      </c>
      <c r="E6265">
        <v>0</v>
      </c>
      <c r="F6265">
        <v>0</v>
      </c>
      <c r="G6265">
        <v>3.1086244689504383E-15</v>
      </c>
      <c r="H6265">
        <v>9.4750596257853203E-15</v>
      </c>
    </row>
    <row r="6266" spans="1:8" x14ac:dyDescent="0.2">
      <c r="A6266">
        <f t="shared" si="674"/>
        <v>5397</v>
      </c>
      <c r="B6266">
        <f t="shared" si="675"/>
        <v>123</v>
      </c>
      <c r="C6266" s="10" t="str">
        <f>IF(B6266=B6265," ",(LOOKUP(B6266,'Co List'!$A$3:$A$362,'Co List'!$B$3:$B$362)))</f>
        <v xml:space="preserve"> </v>
      </c>
      <c r="D6266" s="6" t="s">
        <v>404</v>
      </c>
      <c r="E6266" s="11">
        <v>75.732007999999993</v>
      </c>
      <c r="F6266" s="11">
        <v>88.168492999999998</v>
      </c>
      <c r="G6266" s="11">
        <v>85.428918510000003</v>
      </c>
      <c r="H6266" s="11">
        <v>85.226411100000007</v>
      </c>
    </row>
    <row r="6267" spans="1:8" x14ac:dyDescent="0.2">
      <c r="A6267">
        <f t="shared" si="674"/>
        <v>5398</v>
      </c>
      <c r="B6267">
        <f t="shared" si="675"/>
        <v>123</v>
      </c>
      <c r="C6267" s="10" t="str">
        <f>IF(B6267=B6266," ",(LOOKUP(B6267,'Co List'!$A$3:$A$362,'Co List'!$B$3:$B$362)))</f>
        <v xml:space="preserve"> </v>
      </c>
      <c r="D6267" s="6" t="s">
        <v>405</v>
      </c>
      <c r="E6267">
        <v>1512.91</v>
      </c>
      <c r="F6267">
        <v>1977.7262000000001</v>
      </c>
      <c r="G6267">
        <v>2099.7752</v>
      </c>
      <c r="H6267">
        <v>2144.8200000000002</v>
      </c>
    </row>
    <row r="6268" spans="1:8" x14ac:dyDescent="0.2">
      <c r="A6268">
        <f t="shared" si="674"/>
        <v>5399</v>
      </c>
      <c r="B6268">
        <f t="shared" si="675"/>
        <v>123</v>
      </c>
      <c r="C6268" s="10" t="str">
        <f>IF(B6268=B6267," ",(LOOKUP(B6268,'Co List'!$A$3:$A$362,'Co List'!$B$3:$B$362)))</f>
        <v xml:space="preserve"> </v>
      </c>
      <c r="D6268" s="6" t="s">
        <v>406</v>
      </c>
      <c r="E6268">
        <v>282.25</v>
      </c>
      <c r="F6268">
        <v>249.0445</v>
      </c>
      <c r="G6268">
        <v>247.21559999999999</v>
      </c>
      <c r="H6268">
        <v>296.02</v>
      </c>
    </row>
    <row r="6269" spans="1:8" x14ac:dyDescent="0.2">
      <c r="A6269">
        <f t="shared" si="674"/>
        <v>5400</v>
      </c>
      <c r="B6269">
        <f t="shared" si="675"/>
        <v>123</v>
      </c>
      <c r="C6269" s="10" t="str">
        <f>IF(B6269=B6268," ",(LOOKUP(B6269,'Co List'!$A$3:$A$362,'Co List'!$B$3:$B$362)))</f>
        <v xml:space="preserve"> </v>
      </c>
      <c r="D6269" s="6" t="s">
        <v>407</v>
      </c>
      <c r="E6269" s="11">
        <v>132.32</v>
      </c>
      <c r="F6269" s="11">
        <v>76.171000000000006</v>
      </c>
      <c r="G6269" s="11">
        <v>75.151300000000006</v>
      </c>
      <c r="H6269" s="11">
        <v>136.13</v>
      </c>
    </row>
    <row r="6270" spans="1:8" x14ac:dyDescent="0.2">
      <c r="A6270">
        <f t="shared" si="674"/>
        <v>5401</v>
      </c>
      <c r="B6270">
        <f t="shared" si="675"/>
        <v>123</v>
      </c>
      <c r="C6270" s="10" t="str">
        <f>IF(B6270=B6269," ",(LOOKUP(B6270,'Co List'!$A$3:$A$362,'Co List'!$B$3:$B$362)))</f>
        <v xml:space="preserve"> </v>
      </c>
      <c r="D6270" s="6" t="s">
        <v>408</v>
      </c>
      <c r="E6270">
        <v>124.01</v>
      </c>
      <c r="F6270">
        <v>124.0448</v>
      </c>
      <c r="G6270">
        <v>124.0868</v>
      </c>
      <c r="H6270">
        <v>124.0868</v>
      </c>
    </row>
    <row r="6271" spans="1:8" x14ac:dyDescent="0.2">
      <c r="A6271">
        <f t="shared" si="674"/>
        <v>5402</v>
      </c>
      <c r="B6271">
        <f t="shared" si="675"/>
        <v>123</v>
      </c>
      <c r="C6271" s="10" t="str">
        <f>IF(B6271=B6270," ",(LOOKUP(B6271,'Co List'!$A$3:$A$362,'Co List'!$B$3:$B$362)))</f>
        <v xml:space="preserve"> </v>
      </c>
      <c r="D6271" s="6" t="s">
        <v>409</v>
      </c>
      <c r="E6271">
        <v>161.46</v>
      </c>
      <c r="F6271">
        <v>162.9743</v>
      </c>
      <c r="G6271">
        <v>88.175399999999996</v>
      </c>
      <c r="H6271">
        <v>88.87</v>
      </c>
    </row>
    <row r="6272" spans="1:8" x14ac:dyDescent="0.2">
      <c r="A6272">
        <f t="shared" si="674"/>
        <v>5403</v>
      </c>
      <c r="B6272">
        <f t="shared" si="675"/>
        <v>123</v>
      </c>
      <c r="C6272" s="10" t="str">
        <f>IF(B6272=B6271," ",(LOOKUP(B6272,'Co List'!$A$3:$A$362,'Co List'!$B$3:$B$362)))</f>
        <v xml:space="preserve"> </v>
      </c>
      <c r="D6272" s="6" t="s">
        <v>410</v>
      </c>
      <c r="E6272">
        <v>139.87881527435599</v>
      </c>
      <c r="F6272">
        <v>142.216340242315</v>
      </c>
      <c r="G6272">
        <v>265.97854296931001</v>
      </c>
      <c r="H6272">
        <v>271.79028517066001</v>
      </c>
    </row>
    <row r="6273" spans="1:16" x14ac:dyDescent="0.2">
      <c r="A6273">
        <f t="shared" si="674"/>
        <v>5404</v>
      </c>
      <c r="B6273">
        <f t="shared" si="675"/>
        <v>123</v>
      </c>
      <c r="C6273" s="10" t="str">
        <f>IF(B6273=B6272," ",(LOOKUP(B6273,'Co List'!$A$3:$A$362,'Co List'!$B$3:$B$362)))</f>
        <v xml:space="preserve"> </v>
      </c>
      <c r="D6273" s="6" t="s">
        <v>411</v>
      </c>
      <c r="E6273">
        <v>139.87881527435599</v>
      </c>
      <c r="F6273">
        <v>142.216340242315</v>
      </c>
      <c r="G6273">
        <v>264.69626616995663</v>
      </c>
      <c r="H6273">
        <v>271.39313592805058</v>
      </c>
    </row>
    <row r="6274" spans="1:16" x14ac:dyDescent="0.2">
      <c r="A6274">
        <f t="shared" si="674"/>
        <v>5405</v>
      </c>
      <c r="B6274">
        <f t="shared" si="675"/>
        <v>123</v>
      </c>
      <c r="C6274" s="10" t="str">
        <f>IF(B6274=B6273," ",(LOOKUP(B6274,'Co List'!$A$3:$A$362,'Co List'!$B$3:$B$362)))</f>
        <v xml:space="preserve"> </v>
      </c>
      <c r="D6274" s="6" t="s">
        <v>412</v>
      </c>
      <c r="E6274">
        <v>-21.581184725644022</v>
      </c>
      <c r="F6274">
        <v>-20.757959757685001</v>
      </c>
      <c r="G6274">
        <v>176.52086616995663</v>
      </c>
      <c r="H6274">
        <v>182.52313592805058</v>
      </c>
    </row>
    <row r="6275" spans="1:16" ht="13.5" thickBot="1" x14ac:dyDescent="0.25">
      <c r="A6275">
        <f t="shared" si="674"/>
        <v>5406</v>
      </c>
      <c r="B6275">
        <f t="shared" si="675"/>
        <v>123</v>
      </c>
      <c r="C6275" s="10" t="str">
        <f>IF(B6275=B6274," ",(LOOKUP(B6275,'Co List'!$A$3:$A$362,'Co List'!$B$3:$B$362)))</f>
        <v xml:space="preserve"> </v>
      </c>
      <c r="D6275" s="9" t="s">
        <v>413</v>
      </c>
      <c r="E6275">
        <v>12</v>
      </c>
      <c r="F6275">
        <v>12</v>
      </c>
      <c r="G6275">
        <v>12</v>
      </c>
      <c r="H6275">
        <v>12</v>
      </c>
    </row>
    <row r="6276" spans="1:16" ht="15" x14ac:dyDescent="0.25">
      <c r="A6276">
        <f t="shared" si="674"/>
        <v>5407</v>
      </c>
      <c r="B6276">
        <f t="shared" si="675"/>
        <v>124</v>
      </c>
      <c r="C6276" s="10" t="str">
        <f>IF(B6276=B6275," ",(LOOKUP(B6276,'Co List'!$A$3:$A$362,'Co List'!$B$3:$B$362)))</f>
        <v>FLEXITUFF INTERNATIONAL</v>
      </c>
      <c r="D6276" s="4" t="s">
        <v>362</v>
      </c>
      <c r="E6276">
        <v>38.10212805657018</v>
      </c>
      <c r="F6276">
        <v>35.774022063282814</v>
      </c>
      <c r="G6276">
        <v>35.230739778947367</v>
      </c>
      <c r="H6276">
        <v>35.252508018947367</v>
      </c>
      <c r="J6276">
        <f t="shared" ref="J6276" si="680">COUNTIF(E6318:H6318,0)</f>
        <v>0</v>
      </c>
      <c r="K6276">
        <f>SUM(E6276:H6276)/(4-J6276)</f>
        <v>36.089849479436936</v>
      </c>
      <c r="L6276">
        <f>SUM(E6286:H6286)/(4-J6276)</f>
        <v>12555.789660000002</v>
      </c>
      <c r="M6276">
        <f>E6286</f>
        <v>12545.851860000001</v>
      </c>
      <c r="N6276">
        <f t="shared" ref="N6276" si="681">F6286</f>
        <v>13086.452700000002</v>
      </c>
      <c r="O6276">
        <f t="shared" ref="O6276" si="682">G6286</f>
        <v>12192.027900000001</v>
      </c>
      <c r="P6276">
        <f t="shared" ref="P6276" si="683">H6286</f>
        <v>12398.82618</v>
      </c>
    </row>
    <row r="6277" spans="1:16" x14ac:dyDescent="0.2">
      <c r="A6277">
        <f t="shared" ref="A6277:A6340" si="684">IF(A6276&gt;0,A6276+1,(IF($C$1=C6277,1,0)))</f>
        <v>5408</v>
      </c>
      <c r="B6277">
        <f t="shared" ref="B6277:B6340" si="685">IF(D6277=$D$3,B6276+1,B6276)</f>
        <v>124</v>
      </c>
      <c r="C6277" s="10" t="str">
        <f>IF(B6277=B6276," ",(LOOKUP(B6277,'Co List'!$A$3:$A$362,'Co List'!$B$3:$B$362)))</f>
        <v xml:space="preserve"> </v>
      </c>
      <c r="D6277" s="6" t="s">
        <v>364</v>
      </c>
      <c r="E6277">
        <v>0</v>
      </c>
      <c r="F6277">
        <v>0</v>
      </c>
      <c r="G6277">
        <v>0</v>
      </c>
      <c r="H6277">
        <v>0</v>
      </c>
    </row>
    <row r="6278" spans="1:16" x14ac:dyDescent="0.2">
      <c r="A6278">
        <f t="shared" si="684"/>
        <v>5409</v>
      </c>
      <c r="B6278">
        <f t="shared" si="685"/>
        <v>124</v>
      </c>
      <c r="C6278" s="10" t="str">
        <f>IF(B6278=B6277," ",(LOOKUP(B6278,'Co List'!$A$3:$A$362,'Co List'!$B$3:$B$362)))</f>
        <v xml:space="preserve"> </v>
      </c>
      <c r="D6278" s="6" t="s">
        <v>365</v>
      </c>
      <c r="E6278">
        <v>0.81</v>
      </c>
      <c r="F6278">
        <v>0.79</v>
      </c>
      <c r="G6278">
        <v>0.78</v>
      </c>
      <c r="H6278">
        <v>0.78</v>
      </c>
    </row>
    <row r="6279" spans="1:16" x14ac:dyDescent="0.2">
      <c r="A6279">
        <f t="shared" si="684"/>
        <v>5410</v>
      </c>
      <c r="B6279">
        <f t="shared" si="685"/>
        <v>124</v>
      </c>
      <c r="C6279" s="10" t="str">
        <f>IF(B6279=B6278," ",(LOOKUP(B6279,'Co List'!$A$3:$A$362,'Co List'!$B$3:$B$362)))</f>
        <v xml:space="preserve"> </v>
      </c>
      <c r="D6279" s="7" t="s">
        <v>366</v>
      </c>
      <c r="E6279">
        <v>4.1666728196612421</v>
      </c>
      <c r="F6279">
        <v>2.6757284493334428</v>
      </c>
      <c r="G6279">
        <v>1.9631504209041553</v>
      </c>
      <c r="H6279">
        <v>1.4361247577757883</v>
      </c>
    </row>
    <row r="6280" spans="1:16" x14ac:dyDescent="0.2">
      <c r="A6280">
        <f t="shared" si="684"/>
        <v>5411</v>
      </c>
      <c r="B6280">
        <f t="shared" si="685"/>
        <v>124</v>
      </c>
      <c r="C6280" s="10" t="str">
        <f>IF(B6280=B6279," ",(LOOKUP(B6280,'Co List'!$A$3:$A$362,'Co List'!$B$3:$B$362)))</f>
        <v xml:space="preserve"> </v>
      </c>
      <c r="D6280" s="6" t="s">
        <v>367</v>
      </c>
      <c r="E6280">
        <v>167055.28442077231</v>
      </c>
      <c r="F6280">
        <v>47698.107231374845</v>
      </c>
      <c r="G6280">
        <v>35483.201105937136</v>
      </c>
      <c r="H6280">
        <v>34431.61949458484</v>
      </c>
    </row>
    <row r="6281" spans="1:16" x14ac:dyDescent="0.2">
      <c r="A6281">
        <f t="shared" si="684"/>
        <v>5412</v>
      </c>
      <c r="B6281">
        <f t="shared" si="685"/>
        <v>124</v>
      </c>
      <c r="C6281" s="10" t="str">
        <f>IF(B6281=B6280," ",(LOOKUP(B6281,'Co List'!$A$3:$A$362,'Co List'!$B$3:$B$362)))</f>
        <v xml:space="preserve"> </v>
      </c>
      <c r="D6281" s="6" t="s">
        <v>368</v>
      </c>
      <c r="E6281">
        <v>0.10890496406250001</v>
      </c>
      <c r="F6281">
        <v>7.6030982454101795E-2</v>
      </c>
      <c r="G6281">
        <v>5.6101729707344013E-2</v>
      </c>
      <c r="H6281">
        <v>5.3952509377311685E-2</v>
      </c>
    </row>
    <row r="6282" spans="1:16" x14ac:dyDescent="0.2">
      <c r="A6282">
        <f t="shared" si="684"/>
        <v>5413</v>
      </c>
      <c r="B6282">
        <f t="shared" si="685"/>
        <v>124</v>
      </c>
      <c r="C6282" s="10" t="str">
        <f>IF(B6282=B6281," ",(LOOKUP(B6282,'Co List'!$A$3:$A$362,'Co List'!$B$3:$B$362)))</f>
        <v xml:space="preserve"> </v>
      </c>
      <c r="D6282" s="6" t="s">
        <v>369</v>
      </c>
      <c r="E6282">
        <v>28.761696148555711</v>
      </c>
      <c r="F6282">
        <v>18.863899067360503</v>
      </c>
      <c r="G6282">
        <v>11.37698098241947</v>
      </c>
      <c r="H6282">
        <v>9.5692106043065532</v>
      </c>
    </row>
    <row r="6283" spans="1:16" x14ac:dyDescent="0.2">
      <c r="A6283">
        <f t="shared" si="684"/>
        <v>5414</v>
      </c>
      <c r="B6283">
        <f t="shared" si="685"/>
        <v>124</v>
      </c>
      <c r="C6283" s="10" t="str">
        <f>IF(B6283=B6282," ",(LOOKUP(B6283,'Co List'!$A$3:$A$362,'Co List'!$B$3:$B$362)))</f>
        <v xml:space="preserve"> </v>
      </c>
      <c r="D6283" s="6" t="s">
        <v>370</v>
      </c>
      <c r="E6283">
        <v>0</v>
      </c>
      <c r="F6283">
        <v>0</v>
      </c>
      <c r="G6283">
        <v>0</v>
      </c>
      <c r="H6283">
        <v>0</v>
      </c>
    </row>
    <row r="6284" spans="1:16" x14ac:dyDescent="0.2">
      <c r="A6284">
        <f t="shared" si="684"/>
        <v>5415</v>
      </c>
      <c r="B6284">
        <f t="shared" si="685"/>
        <v>124</v>
      </c>
      <c r="C6284" s="10" t="str">
        <f>IF(B6284=B6283," ",(LOOKUP(B6284,'Co List'!$A$3:$A$362,'Co List'!$B$3:$B$362)))</f>
        <v xml:space="preserve"> </v>
      </c>
      <c r="D6284" s="6" t="s">
        <v>371</v>
      </c>
      <c r="E6284">
        <v>100</v>
      </c>
      <c r="F6284">
        <v>100</v>
      </c>
      <c r="G6284">
        <v>100</v>
      </c>
      <c r="H6284">
        <v>100</v>
      </c>
    </row>
    <row r="6285" spans="1:16" x14ac:dyDescent="0.2">
      <c r="A6285">
        <f t="shared" si="684"/>
        <v>5416</v>
      </c>
      <c r="B6285">
        <f t="shared" si="685"/>
        <v>124</v>
      </c>
      <c r="C6285" s="10" t="str">
        <f>IF(B6285=B6284," ",(LOOKUP(B6285,'Co List'!$A$3:$A$362,'Co List'!$B$3:$B$362)))</f>
        <v xml:space="preserve"> </v>
      </c>
      <c r="D6285" s="6" t="s">
        <v>372</v>
      </c>
      <c r="E6285">
        <v>0</v>
      </c>
      <c r="F6285">
        <v>0</v>
      </c>
      <c r="G6285">
        <v>0</v>
      </c>
      <c r="H6285">
        <v>0</v>
      </c>
    </row>
    <row r="6286" spans="1:16" x14ac:dyDescent="0.2">
      <c r="A6286">
        <f t="shared" si="684"/>
        <v>5417</v>
      </c>
      <c r="B6286">
        <f t="shared" si="685"/>
        <v>124</v>
      </c>
      <c r="C6286" s="10" t="str">
        <f>IF(B6286=B6285," ",(LOOKUP(B6286,'Co List'!$A$3:$A$362,'Co List'!$B$3:$B$362)))</f>
        <v xml:space="preserve"> </v>
      </c>
      <c r="D6286" s="6" t="s">
        <v>373</v>
      </c>
      <c r="E6286">
        <v>12545.851860000001</v>
      </c>
      <c r="F6286">
        <v>13086.452700000002</v>
      </c>
      <c r="G6286">
        <v>12192.027900000001</v>
      </c>
      <c r="H6286">
        <v>12398.82618</v>
      </c>
    </row>
    <row r="6287" spans="1:16" x14ac:dyDescent="0.2">
      <c r="A6287">
        <f t="shared" si="684"/>
        <v>5418</v>
      </c>
      <c r="B6287">
        <f t="shared" si="685"/>
        <v>124</v>
      </c>
      <c r="C6287" s="10" t="str">
        <f>IF(B6287=B6286," ",(LOOKUP(B6287,'Co List'!$A$3:$A$362,'Co List'!$B$3:$B$362)))</f>
        <v xml:space="preserve"> </v>
      </c>
      <c r="D6287" s="6" t="s">
        <v>374</v>
      </c>
      <c r="E6287">
        <v>12545.851860000001</v>
      </c>
      <c r="F6287">
        <v>13086.452700000002</v>
      </c>
      <c r="G6287">
        <v>12192.027900000001</v>
      </c>
      <c r="H6287">
        <v>12398.82618</v>
      </c>
    </row>
    <row r="6288" spans="1:16" x14ac:dyDescent="0.2">
      <c r="A6288">
        <f t="shared" si="684"/>
        <v>5419</v>
      </c>
      <c r="B6288">
        <f t="shared" si="685"/>
        <v>124</v>
      </c>
      <c r="C6288" s="10" t="str">
        <f>IF(B6288=B6287," ",(LOOKUP(B6288,'Co List'!$A$3:$A$362,'Co List'!$B$3:$B$362)))</f>
        <v xml:space="preserve"> </v>
      </c>
      <c r="D6288" s="6" t="s">
        <v>375</v>
      </c>
      <c r="E6288">
        <v>0</v>
      </c>
      <c r="F6288">
        <v>0</v>
      </c>
      <c r="G6288">
        <v>0</v>
      </c>
      <c r="H6288">
        <v>0</v>
      </c>
    </row>
    <row r="6289" spans="1:8" x14ac:dyDescent="0.2">
      <c r="A6289">
        <f t="shared" si="684"/>
        <v>5420</v>
      </c>
      <c r="B6289">
        <f t="shared" si="685"/>
        <v>124</v>
      </c>
      <c r="C6289" s="10" t="str">
        <f>IF(B6289=B6288," ",(LOOKUP(B6289,'Co List'!$A$3:$A$362,'Co List'!$B$3:$B$362)))</f>
        <v xml:space="preserve"> </v>
      </c>
      <c r="D6289" s="6" t="s">
        <v>376</v>
      </c>
      <c r="E6289">
        <v>0</v>
      </c>
      <c r="F6289">
        <v>0</v>
      </c>
      <c r="G6289">
        <v>0</v>
      </c>
      <c r="H6289">
        <v>0</v>
      </c>
    </row>
    <row r="6290" spans="1:8" x14ac:dyDescent="0.2">
      <c r="A6290">
        <f t="shared" si="684"/>
        <v>5421</v>
      </c>
      <c r="B6290">
        <f t="shared" si="685"/>
        <v>124</v>
      </c>
      <c r="C6290" s="10" t="str">
        <f>IF(B6290=B6289," ",(LOOKUP(B6290,'Co List'!$A$3:$A$362,'Co List'!$B$3:$B$362)))</f>
        <v xml:space="preserve"> </v>
      </c>
      <c r="D6290" s="6" t="s">
        <v>377</v>
      </c>
      <c r="E6290">
        <v>12545.851860000001</v>
      </c>
      <c r="F6290">
        <v>13086.452700000002</v>
      </c>
      <c r="G6290">
        <v>12192.027900000001</v>
      </c>
      <c r="H6290">
        <v>12398.82618</v>
      </c>
    </row>
    <row r="6291" spans="1:8" ht="15" x14ac:dyDescent="0.25">
      <c r="A6291">
        <f t="shared" si="684"/>
        <v>5422</v>
      </c>
      <c r="B6291">
        <f t="shared" si="685"/>
        <v>124</v>
      </c>
      <c r="C6291" s="10" t="str">
        <f>IF(B6291=B6290," ",(LOOKUP(B6291,'Co List'!$A$3:$A$362,'Co List'!$B$3:$B$362)))</f>
        <v xml:space="preserve"> </v>
      </c>
      <c r="D6291" s="8" t="s">
        <v>378</v>
      </c>
      <c r="E6291">
        <v>12545.851860000001</v>
      </c>
      <c r="F6291">
        <v>13086.4527</v>
      </c>
      <c r="G6291">
        <v>12192.027899999999</v>
      </c>
      <c r="H6291">
        <v>12398.826179999998</v>
      </c>
    </row>
    <row r="6292" spans="1:8" ht="15" x14ac:dyDescent="0.25">
      <c r="A6292">
        <f t="shared" si="684"/>
        <v>5423</v>
      </c>
      <c r="B6292">
        <f t="shared" si="685"/>
        <v>124</v>
      </c>
      <c r="C6292" s="10" t="str">
        <f>IF(B6292=B6291," ",(LOOKUP(B6292,'Co List'!$A$3:$A$362,'Co List'!$B$3:$B$362)))</f>
        <v xml:space="preserve"> </v>
      </c>
      <c r="D6292" s="8" t="s">
        <v>379</v>
      </c>
      <c r="E6292">
        <v>0</v>
      </c>
      <c r="F6292">
        <v>0</v>
      </c>
      <c r="G6292">
        <v>0</v>
      </c>
      <c r="H6292">
        <v>0</v>
      </c>
    </row>
    <row r="6293" spans="1:8" ht="15" x14ac:dyDescent="0.25">
      <c r="A6293">
        <f t="shared" si="684"/>
        <v>5424</v>
      </c>
      <c r="B6293">
        <f t="shared" si="685"/>
        <v>124</v>
      </c>
      <c r="C6293" s="10" t="str">
        <f>IF(B6293=B6292," ",(LOOKUP(B6293,'Co List'!$A$3:$A$362,'Co List'!$B$3:$B$362)))</f>
        <v xml:space="preserve"> </v>
      </c>
      <c r="D6293" s="8" t="s">
        <v>380</v>
      </c>
      <c r="E6293">
        <v>0</v>
      </c>
      <c r="F6293">
        <v>1.8189894035458565E-12</v>
      </c>
      <c r="G6293">
        <v>1.8189894035458565E-12</v>
      </c>
      <c r="H6293">
        <v>1.8189894035458565E-12</v>
      </c>
    </row>
    <row r="6294" spans="1:8" ht="15" x14ac:dyDescent="0.25">
      <c r="A6294">
        <f t="shared" si="684"/>
        <v>5425</v>
      </c>
      <c r="B6294">
        <f t="shared" si="685"/>
        <v>124</v>
      </c>
      <c r="C6294" s="10" t="str">
        <f>IF(B6294=B6293," ",(LOOKUP(B6294,'Co List'!$A$3:$A$362,'Co List'!$B$3:$B$362)))</f>
        <v xml:space="preserve"> </v>
      </c>
      <c r="D6294" s="8" t="s">
        <v>381</v>
      </c>
      <c r="E6294">
        <v>0</v>
      </c>
      <c r="F6294">
        <v>0</v>
      </c>
      <c r="G6294">
        <v>0</v>
      </c>
      <c r="H6294">
        <v>0</v>
      </c>
    </row>
    <row r="6295" spans="1:8" ht="15" x14ac:dyDescent="0.25">
      <c r="A6295">
        <f t="shared" si="684"/>
        <v>5426</v>
      </c>
      <c r="B6295">
        <f t="shared" si="685"/>
        <v>124</v>
      </c>
      <c r="C6295" s="10" t="str">
        <f>IF(B6295=B6294," ",(LOOKUP(B6295,'Co List'!$A$3:$A$362,'Co List'!$B$3:$B$362)))</f>
        <v xml:space="preserve"> </v>
      </c>
      <c r="D6295" s="8" t="s">
        <v>382</v>
      </c>
      <c r="E6295">
        <v>0</v>
      </c>
      <c r="F6295">
        <v>0</v>
      </c>
      <c r="G6295">
        <v>0</v>
      </c>
      <c r="H6295">
        <v>0</v>
      </c>
    </row>
    <row r="6296" spans="1:8" ht="15" x14ac:dyDescent="0.25">
      <c r="A6296">
        <f t="shared" si="684"/>
        <v>5427</v>
      </c>
      <c r="B6296">
        <f t="shared" si="685"/>
        <v>124</v>
      </c>
      <c r="C6296" s="10" t="str">
        <f>IF(B6296=B6295," ",(LOOKUP(B6296,'Co List'!$A$3:$A$362,'Co List'!$B$3:$B$362)))</f>
        <v xml:space="preserve"> </v>
      </c>
      <c r="D6296" s="8" t="s">
        <v>383</v>
      </c>
      <c r="E6296">
        <v>0</v>
      </c>
      <c r="F6296">
        <v>0</v>
      </c>
      <c r="G6296">
        <v>0</v>
      </c>
      <c r="H6296">
        <v>0</v>
      </c>
    </row>
    <row r="6297" spans="1:8" x14ac:dyDescent="0.2">
      <c r="A6297">
        <f t="shared" si="684"/>
        <v>5428</v>
      </c>
      <c r="B6297">
        <f t="shared" si="685"/>
        <v>124</v>
      </c>
      <c r="C6297" s="10" t="str">
        <f>IF(B6297=B6296," ",(LOOKUP(B6297,'Co List'!$A$3:$A$362,'Co List'!$B$3:$B$362)))</f>
        <v xml:space="preserve"> </v>
      </c>
      <c r="D6297" s="6" t="s">
        <v>384</v>
      </c>
      <c r="E6297">
        <v>0</v>
      </c>
      <c r="F6297">
        <v>0</v>
      </c>
      <c r="G6297">
        <v>0</v>
      </c>
      <c r="H6297">
        <v>0</v>
      </c>
    </row>
    <row r="6298" spans="1:8" x14ac:dyDescent="0.2">
      <c r="A6298">
        <f t="shared" si="684"/>
        <v>5429</v>
      </c>
      <c r="B6298">
        <f t="shared" si="685"/>
        <v>124</v>
      </c>
      <c r="C6298" s="10" t="str">
        <f>IF(B6298=B6297," ",(LOOKUP(B6298,'Co List'!$A$3:$A$362,'Co List'!$B$3:$B$362)))</f>
        <v xml:space="preserve"> </v>
      </c>
      <c r="D6298" s="6" t="s">
        <v>385</v>
      </c>
      <c r="E6298">
        <v>0</v>
      </c>
      <c r="F6298">
        <v>0</v>
      </c>
      <c r="G6298">
        <v>0</v>
      </c>
      <c r="H6298">
        <v>0</v>
      </c>
    </row>
    <row r="6299" spans="1:8" x14ac:dyDescent="0.2">
      <c r="A6299">
        <f t="shared" si="684"/>
        <v>5430</v>
      </c>
      <c r="B6299">
        <f t="shared" si="685"/>
        <v>124</v>
      </c>
      <c r="C6299" s="10" t="str">
        <f>IF(B6299=B6298," ",(LOOKUP(B6299,'Co List'!$A$3:$A$362,'Co List'!$B$3:$B$362)))</f>
        <v xml:space="preserve"> </v>
      </c>
      <c r="D6299" s="6" t="s">
        <v>386</v>
      </c>
      <c r="E6299">
        <v>0</v>
      </c>
      <c r="F6299">
        <v>0</v>
      </c>
      <c r="G6299">
        <v>0</v>
      </c>
      <c r="H6299">
        <v>0</v>
      </c>
    </row>
    <row r="6300" spans="1:8" x14ac:dyDescent="0.2">
      <c r="A6300">
        <f t="shared" si="684"/>
        <v>5431</v>
      </c>
      <c r="B6300">
        <f t="shared" si="685"/>
        <v>124</v>
      </c>
      <c r="C6300" s="10" t="str">
        <f>IF(B6300=B6299," ",(LOOKUP(B6300,'Co List'!$A$3:$A$362,'Co List'!$B$3:$B$362)))</f>
        <v xml:space="preserve"> </v>
      </c>
      <c r="D6300" s="6" t="s">
        <v>387</v>
      </c>
      <c r="E6300">
        <v>0</v>
      </c>
      <c r="F6300">
        <v>0</v>
      </c>
      <c r="G6300">
        <v>0</v>
      </c>
      <c r="H6300">
        <v>0</v>
      </c>
    </row>
    <row r="6301" spans="1:8" x14ac:dyDescent="0.2">
      <c r="A6301">
        <f t="shared" si="684"/>
        <v>5432</v>
      </c>
      <c r="B6301">
        <f t="shared" si="685"/>
        <v>124</v>
      </c>
      <c r="C6301" s="10" t="str">
        <f>IF(B6301=B6300," ",(LOOKUP(B6301,'Co List'!$A$3:$A$362,'Co List'!$B$3:$B$362)))</f>
        <v xml:space="preserve"> </v>
      </c>
      <c r="D6301" s="6" t="s">
        <v>388</v>
      </c>
      <c r="E6301">
        <v>0</v>
      </c>
      <c r="F6301">
        <v>0</v>
      </c>
      <c r="G6301">
        <v>0</v>
      </c>
      <c r="H6301">
        <v>0</v>
      </c>
    </row>
    <row r="6302" spans="1:8" x14ac:dyDescent="0.2">
      <c r="A6302">
        <f t="shared" si="684"/>
        <v>5433</v>
      </c>
      <c r="B6302">
        <f t="shared" si="685"/>
        <v>124</v>
      </c>
      <c r="C6302" s="10" t="str">
        <f>IF(B6302=B6301," ",(LOOKUP(B6302,'Co List'!$A$3:$A$362,'Co List'!$B$3:$B$362)))</f>
        <v xml:space="preserve"> </v>
      </c>
      <c r="D6302" s="6" t="s">
        <v>389</v>
      </c>
      <c r="E6302">
        <v>0</v>
      </c>
      <c r="F6302">
        <v>0</v>
      </c>
      <c r="G6302">
        <v>0</v>
      </c>
      <c r="H6302">
        <v>0</v>
      </c>
    </row>
    <row r="6303" spans="1:8" x14ac:dyDescent="0.2">
      <c r="A6303">
        <f t="shared" si="684"/>
        <v>5434</v>
      </c>
      <c r="B6303">
        <f t="shared" si="685"/>
        <v>124</v>
      </c>
      <c r="C6303" s="10" t="str">
        <f>IF(B6303=B6302," ",(LOOKUP(B6303,'Co List'!$A$3:$A$362,'Co List'!$B$3:$B$362)))</f>
        <v xml:space="preserve"> </v>
      </c>
      <c r="D6303" s="6" t="s">
        <v>390</v>
      </c>
      <c r="E6303">
        <v>0</v>
      </c>
      <c r="F6303">
        <v>0</v>
      </c>
      <c r="G6303">
        <v>0</v>
      </c>
      <c r="H6303">
        <v>0</v>
      </c>
    </row>
    <row r="6304" spans="1:8" x14ac:dyDescent="0.2">
      <c r="A6304">
        <f t="shared" si="684"/>
        <v>5435</v>
      </c>
      <c r="B6304">
        <f t="shared" si="685"/>
        <v>124</v>
      </c>
      <c r="C6304" s="10" t="str">
        <f>IF(B6304=B6303," ",(LOOKUP(B6304,'Co List'!$A$3:$A$362,'Co List'!$B$3:$B$362)))</f>
        <v xml:space="preserve"> </v>
      </c>
      <c r="D6304" s="6" t="s">
        <v>391</v>
      </c>
      <c r="E6304">
        <v>0</v>
      </c>
      <c r="F6304">
        <v>0</v>
      </c>
      <c r="G6304">
        <v>0</v>
      </c>
      <c r="H6304">
        <v>0</v>
      </c>
    </row>
    <row r="6305" spans="1:8" x14ac:dyDescent="0.2">
      <c r="A6305">
        <f t="shared" si="684"/>
        <v>5436</v>
      </c>
      <c r="B6305">
        <f t="shared" si="685"/>
        <v>124</v>
      </c>
      <c r="C6305" s="10" t="str">
        <f>IF(B6305=B6304," ",(LOOKUP(B6305,'Co List'!$A$3:$A$362,'Co List'!$B$3:$B$362)))</f>
        <v xml:space="preserve"> </v>
      </c>
      <c r="D6305" s="6" t="s">
        <v>392</v>
      </c>
      <c r="E6305">
        <v>0</v>
      </c>
      <c r="F6305">
        <v>0</v>
      </c>
      <c r="G6305">
        <v>0</v>
      </c>
      <c r="H6305">
        <v>0</v>
      </c>
    </row>
    <row r="6306" spans="1:8" x14ac:dyDescent="0.2">
      <c r="A6306">
        <f t="shared" si="684"/>
        <v>5437</v>
      </c>
      <c r="B6306">
        <f t="shared" si="685"/>
        <v>124</v>
      </c>
      <c r="C6306" s="10" t="str">
        <f>IF(B6306=B6305," ",(LOOKUP(B6306,'Co List'!$A$3:$A$362,'Co List'!$B$3:$B$362)))</f>
        <v xml:space="preserve"> </v>
      </c>
      <c r="D6306" s="6" t="s">
        <v>393</v>
      </c>
      <c r="E6306">
        <v>0</v>
      </c>
      <c r="F6306">
        <v>0</v>
      </c>
      <c r="G6306">
        <v>0</v>
      </c>
      <c r="H6306">
        <v>0</v>
      </c>
    </row>
    <row r="6307" spans="1:8" ht="15" x14ac:dyDescent="0.25">
      <c r="A6307">
        <f t="shared" si="684"/>
        <v>5438</v>
      </c>
      <c r="B6307">
        <f t="shared" si="685"/>
        <v>124</v>
      </c>
      <c r="C6307" s="10" t="str">
        <f>IF(B6307=B6306," ",(LOOKUP(B6307,'Co List'!$A$3:$A$362,'Co List'!$B$3:$B$362)))</f>
        <v xml:space="preserve"> </v>
      </c>
      <c r="D6307" s="8" t="s">
        <v>394</v>
      </c>
      <c r="E6307">
        <v>0</v>
      </c>
      <c r="F6307">
        <v>0</v>
      </c>
      <c r="G6307">
        <v>0</v>
      </c>
      <c r="H6307">
        <v>0</v>
      </c>
    </row>
    <row r="6308" spans="1:8" ht="15" x14ac:dyDescent="0.25">
      <c r="A6308">
        <f t="shared" si="684"/>
        <v>5439</v>
      </c>
      <c r="B6308">
        <f t="shared" si="685"/>
        <v>124</v>
      </c>
      <c r="C6308" s="10" t="str">
        <f>IF(B6308=B6307," ",(LOOKUP(B6308,'Co List'!$A$3:$A$362,'Co List'!$B$3:$B$362)))</f>
        <v xml:space="preserve"> </v>
      </c>
      <c r="D6308" s="8" t="s">
        <v>395</v>
      </c>
      <c r="E6308">
        <v>0</v>
      </c>
      <c r="F6308">
        <v>0</v>
      </c>
      <c r="G6308">
        <v>0</v>
      </c>
      <c r="H6308">
        <v>0</v>
      </c>
    </row>
    <row r="6309" spans="1:8" ht="15" x14ac:dyDescent="0.25">
      <c r="A6309">
        <f t="shared" si="684"/>
        <v>5440</v>
      </c>
      <c r="B6309">
        <f t="shared" si="685"/>
        <v>124</v>
      </c>
      <c r="C6309" s="10" t="str">
        <f>IF(B6309=B6308," ",(LOOKUP(B6309,'Co List'!$A$3:$A$362,'Co List'!$B$3:$B$362)))</f>
        <v xml:space="preserve"> </v>
      </c>
      <c r="D6309" s="8" t="s">
        <v>396</v>
      </c>
      <c r="E6309">
        <v>15488.706</v>
      </c>
      <c r="F6309">
        <v>16565.13</v>
      </c>
      <c r="G6309">
        <v>15630.805</v>
      </c>
      <c r="H6309">
        <v>15895.931</v>
      </c>
    </row>
    <row r="6310" spans="1:8" x14ac:dyDescent="0.2">
      <c r="A6310">
        <f t="shared" si="684"/>
        <v>5441</v>
      </c>
      <c r="B6310">
        <f t="shared" si="685"/>
        <v>124</v>
      </c>
      <c r="C6310" s="10" t="str">
        <f>IF(B6310=B6309," ",(LOOKUP(B6310,'Co List'!$A$3:$A$362,'Co List'!$B$3:$B$362)))</f>
        <v xml:space="preserve"> </v>
      </c>
      <c r="D6310" s="6" t="s">
        <v>397</v>
      </c>
      <c r="E6310">
        <v>15488.706</v>
      </c>
      <c r="F6310">
        <v>16565.13</v>
      </c>
      <c r="G6310">
        <v>15630.805</v>
      </c>
      <c r="H6310">
        <v>15895.931</v>
      </c>
    </row>
    <row r="6311" spans="1:8" x14ac:dyDescent="0.2">
      <c r="A6311">
        <f t="shared" si="684"/>
        <v>5442</v>
      </c>
      <c r="B6311">
        <f t="shared" si="685"/>
        <v>124</v>
      </c>
      <c r="C6311" s="10" t="str">
        <f>IF(B6311=B6310," ",(LOOKUP(B6311,'Co List'!$A$3:$A$362,'Co List'!$B$3:$B$362)))</f>
        <v xml:space="preserve"> </v>
      </c>
      <c r="D6311" s="6" t="s">
        <v>398</v>
      </c>
      <c r="E6311">
        <v>0</v>
      </c>
      <c r="F6311">
        <v>0</v>
      </c>
      <c r="G6311">
        <v>0</v>
      </c>
      <c r="H6311">
        <v>0</v>
      </c>
    </row>
    <row r="6312" spans="1:8" x14ac:dyDescent="0.2">
      <c r="A6312">
        <f t="shared" si="684"/>
        <v>5443</v>
      </c>
      <c r="B6312">
        <f t="shared" si="685"/>
        <v>124</v>
      </c>
      <c r="C6312" s="10" t="str">
        <f>IF(B6312=B6311," ",(LOOKUP(B6312,'Co List'!$A$3:$A$362,'Co List'!$B$3:$B$362)))</f>
        <v xml:space="preserve"> </v>
      </c>
      <c r="D6312" s="6" t="s">
        <v>399</v>
      </c>
      <c r="E6312">
        <v>0</v>
      </c>
      <c r="F6312">
        <v>0</v>
      </c>
      <c r="G6312">
        <v>0</v>
      </c>
      <c r="H6312">
        <v>0</v>
      </c>
    </row>
    <row r="6313" spans="1:8" x14ac:dyDescent="0.2">
      <c r="A6313">
        <f t="shared" si="684"/>
        <v>5444</v>
      </c>
      <c r="B6313">
        <f t="shared" si="685"/>
        <v>124</v>
      </c>
      <c r="C6313" s="10" t="str">
        <f>IF(B6313=B6312," ",(LOOKUP(B6313,'Co List'!$A$3:$A$362,'Co List'!$B$3:$B$362)))</f>
        <v xml:space="preserve"> </v>
      </c>
      <c r="D6313" s="6" t="s">
        <v>400</v>
      </c>
      <c r="E6313">
        <v>0</v>
      </c>
      <c r="F6313">
        <v>0</v>
      </c>
      <c r="G6313">
        <v>0</v>
      </c>
      <c r="H6313">
        <v>0</v>
      </c>
    </row>
    <row r="6314" spans="1:8" x14ac:dyDescent="0.2">
      <c r="A6314">
        <f t="shared" si="684"/>
        <v>5445</v>
      </c>
      <c r="B6314">
        <f t="shared" si="685"/>
        <v>124</v>
      </c>
      <c r="C6314" s="10" t="str">
        <f>IF(B6314=B6313," ",(LOOKUP(B6314,'Co List'!$A$3:$A$362,'Co List'!$B$3:$B$362)))</f>
        <v xml:space="preserve"> </v>
      </c>
      <c r="D6314" s="6" t="s">
        <v>401</v>
      </c>
      <c r="E6314">
        <v>5.0493181559999991</v>
      </c>
      <c r="F6314">
        <v>6.6094868700000005</v>
      </c>
      <c r="G6314">
        <v>7.1589086900000005</v>
      </c>
      <c r="H6314">
        <v>7.264440467</v>
      </c>
    </row>
    <row r="6315" spans="1:8" x14ac:dyDescent="0.2">
      <c r="A6315">
        <f t="shared" si="684"/>
        <v>5446</v>
      </c>
      <c r="B6315">
        <f t="shared" si="685"/>
        <v>124</v>
      </c>
      <c r="C6315" s="10" t="str">
        <f>IF(B6315=B6314," ",(LOOKUP(B6315,'Co List'!$A$3:$A$362,'Co List'!$B$3:$B$362)))</f>
        <v xml:space="preserve"> </v>
      </c>
      <c r="D6315" s="6" t="s">
        <v>402</v>
      </c>
      <c r="E6315">
        <v>0</v>
      </c>
      <c r="F6315">
        <v>0</v>
      </c>
      <c r="G6315">
        <v>0</v>
      </c>
      <c r="H6315">
        <v>0</v>
      </c>
    </row>
    <row r="6316" spans="1:8" x14ac:dyDescent="0.2">
      <c r="A6316">
        <f t="shared" si="684"/>
        <v>5447</v>
      </c>
      <c r="B6316">
        <f t="shared" si="685"/>
        <v>124</v>
      </c>
      <c r="C6316" s="10" t="str">
        <f>IF(B6316=B6315," ",(LOOKUP(B6316,'Co List'!$A$3:$A$362,'Co List'!$B$3:$B$362)))</f>
        <v xml:space="preserve"> </v>
      </c>
      <c r="D6316" s="6" t="s">
        <v>403</v>
      </c>
      <c r="E6316">
        <v>0</v>
      </c>
      <c r="F6316">
        <v>0</v>
      </c>
      <c r="G6316">
        <v>0</v>
      </c>
      <c r="H6316">
        <v>0</v>
      </c>
    </row>
    <row r="6317" spans="1:8" x14ac:dyDescent="0.2">
      <c r="A6317">
        <f t="shared" si="684"/>
        <v>5448</v>
      </c>
      <c r="B6317">
        <f t="shared" si="685"/>
        <v>124</v>
      </c>
      <c r="C6317" s="10" t="str">
        <f>IF(B6317=B6316," ",(LOOKUP(B6317,'Co List'!$A$3:$A$362,'Co List'!$B$3:$B$362)))</f>
        <v xml:space="preserve"> </v>
      </c>
      <c r="D6317" s="6" t="s">
        <v>404</v>
      </c>
      <c r="E6317" s="11">
        <v>5.0493181559999991</v>
      </c>
      <c r="F6317" s="11">
        <v>6.6094868700000005</v>
      </c>
      <c r="G6317" s="11">
        <v>7.1589086900000005</v>
      </c>
      <c r="H6317" s="11">
        <v>7.264440467</v>
      </c>
    </row>
    <row r="6318" spans="1:8" x14ac:dyDescent="0.2">
      <c r="A6318">
        <f t="shared" si="684"/>
        <v>5449</v>
      </c>
      <c r="B6318">
        <f t="shared" si="685"/>
        <v>124</v>
      </c>
      <c r="C6318" s="10" t="str">
        <f>IF(B6318=B6317," ",(LOOKUP(B6318,'Co List'!$A$3:$A$362,'Co List'!$B$3:$B$362)))</f>
        <v xml:space="preserve"> </v>
      </c>
      <c r="D6318" s="6" t="s">
        <v>405</v>
      </c>
      <c r="E6318">
        <v>301.10000000000002</v>
      </c>
      <c r="F6318">
        <v>489.08</v>
      </c>
      <c r="G6318">
        <v>621.04399999999998</v>
      </c>
      <c r="H6318">
        <v>863.35299999999995</v>
      </c>
    </row>
    <row r="6319" spans="1:8" x14ac:dyDescent="0.2">
      <c r="A6319">
        <f t="shared" si="684"/>
        <v>5450</v>
      </c>
      <c r="B6319">
        <f t="shared" si="685"/>
        <v>124</v>
      </c>
      <c r="C6319" s="10" t="str">
        <f>IF(B6319=B6318," ",(LOOKUP(B6319,'Co List'!$A$3:$A$362,'Co List'!$B$3:$B$362)))</f>
        <v xml:space="preserve"> </v>
      </c>
      <c r="D6319" s="6" t="s">
        <v>406</v>
      </c>
      <c r="E6319">
        <v>43.62</v>
      </c>
      <c r="F6319">
        <v>69.373000000000005</v>
      </c>
      <c r="G6319">
        <v>107.164</v>
      </c>
      <c r="H6319">
        <v>129.57</v>
      </c>
    </row>
    <row r="6320" spans="1:8" x14ac:dyDescent="0.2">
      <c r="A6320">
        <f t="shared" si="684"/>
        <v>5451</v>
      </c>
      <c r="B6320">
        <f t="shared" si="685"/>
        <v>124</v>
      </c>
      <c r="C6320" s="10" t="str">
        <f>IF(B6320=B6319," ",(LOOKUP(B6320,'Co List'!$A$3:$A$362,'Co List'!$B$3:$B$362)))</f>
        <v xml:space="preserve"> </v>
      </c>
      <c r="D6320" s="6" t="s">
        <v>407</v>
      </c>
      <c r="E6320" s="11">
        <v>7.51</v>
      </c>
      <c r="F6320" s="11">
        <v>27.436</v>
      </c>
      <c r="G6320" s="11">
        <v>34.36</v>
      </c>
      <c r="H6320" s="11">
        <v>36.01</v>
      </c>
    </row>
    <row r="6321" spans="1:16" x14ac:dyDescent="0.2">
      <c r="A6321">
        <f t="shared" si="684"/>
        <v>5452</v>
      </c>
      <c r="B6321">
        <f t="shared" si="685"/>
        <v>124</v>
      </c>
      <c r="C6321" s="10" t="str">
        <f>IF(B6321=B6320," ",(LOOKUP(B6321,'Co List'!$A$3:$A$362,'Co List'!$B$3:$B$362)))</f>
        <v xml:space="preserve"> </v>
      </c>
      <c r="D6321" s="6" t="s">
        <v>408</v>
      </c>
      <c r="E6321">
        <v>11.52</v>
      </c>
      <c r="F6321">
        <v>17.212</v>
      </c>
      <c r="G6321">
        <v>21.731999999999999</v>
      </c>
      <c r="H6321">
        <v>22.981000000000002</v>
      </c>
    </row>
    <row r="6322" spans="1:16" x14ac:dyDescent="0.2">
      <c r="A6322">
        <f t="shared" si="684"/>
        <v>5453</v>
      </c>
      <c r="B6322">
        <f t="shared" si="685"/>
        <v>124</v>
      </c>
      <c r="C6322" s="10" t="str">
        <f>IF(B6322=B6321," ",(LOOKUP(B6322,'Co List'!$A$3:$A$362,'Co List'!$B$3:$B$362)))</f>
        <v xml:space="preserve"> </v>
      </c>
      <c r="D6322" s="6" t="s">
        <v>409</v>
      </c>
      <c r="E6322">
        <v>15.66</v>
      </c>
      <c r="F6322">
        <v>22.372</v>
      </c>
      <c r="G6322">
        <v>21.805</v>
      </c>
      <c r="H6322">
        <v>25.100999999999999</v>
      </c>
    </row>
    <row r="6323" spans="1:16" x14ac:dyDescent="0.2">
      <c r="A6323">
        <f t="shared" si="684"/>
        <v>5454</v>
      </c>
      <c r="B6323">
        <f t="shared" si="685"/>
        <v>124</v>
      </c>
      <c r="C6323" s="10" t="str">
        <f>IF(B6323=B6322," ",(LOOKUP(B6323,'Co List'!$A$3:$A$362,'Co List'!$B$3:$B$362)))</f>
        <v xml:space="preserve"> </v>
      </c>
      <c r="D6323" s="6" t="s">
        <v>410</v>
      </c>
      <c r="E6323">
        <v>5.0493181559999991</v>
      </c>
      <c r="F6323">
        <v>6.6094868700000005</v>
      </c>
      <c r="G6323">
        <v>7.1589086900000005</v>
      </c>
      <c r="H6323">
        <v>7.264440467</v>
      </c>
    </row>
    <row r="6324" spans="1:16" x14ac:dyDescent="0.2">
      <c r="A6324">
        <f t="shared" si="684"/>
        <v>5455</v>
      </c>
      <c r="B6324">
        <f t="shared" si="685"/>
        <v>124</v>
      </c>
      <c r="C6324" s="10" t="str">
        <f>IF(B6324=B6323," ",(LOOKUP(B6324,'Co List'!$A$3:$A$362,'Co List'!$B$3:$B$362)))</f>
        <v xml:space="preserve"> </v>
      </c>
      <c r="D6324" s="6" t="s">
        <v>411</v>
      </c>
      <c r="E6324">
        <v>5.0493181559999991</v>
      </c>
      <c r="F6324">
        <v>6.6094868700000005</v>
      </c>
      <c r="G6324">
        <v>7.1589086900000005</v>
      </c>
      <c r="H6324">
        <v>7.264440467</v>
      </c>
    </row>
    <row r="6325" spans="1:16" x14ac:dyDescent="0.2">
      <c r="A6325">
        <f t="shared" si="684"/>
        <v>5456</v>
      </c>
      <c r="B6325">
        <f t="shared" si="685"/>
        <v>124</v>
      </c>
      <c r="C6325" s="10" t="str">
        <f>IF(B6325=B6324," ",(LOOKUP(B6325,'Co List'!$A$3:$A$362,'Co List'!$B$3:$B$362)))</f>
        <v xml:space="preserve"> </v>
      </c>
      <c r="D6325" s="6" t="s">
        <v>412</v>
      </c>
      <c r="E6325">
        <v>-10.610681844000002</v>
      </c>
      <c r="F6325">
        <v>-15.762513129999999</v>
      </c>
      <c r="G6325">
        <v>-14.646091309999999</v>
      </c>
      <c r="H6325">
        <v>-17.836559532999999</v>
      </c>
    </row>
    <row r="6326" spans="1:16" ht="13.5" thickBot="1" x14ac:dyDescent="0.25">
      <c r="A6326">
        <f t="shared" si="684"/>
        <v>5457</v>
      </c>
      <c r="B6326">
        <f t="shared" si="685"/>
        <v>124</v>
      </c>
      <c r="C6326" s="10" t="str">
        <f>IF(B6326=B6325," ",(LOOKUP(B6326,'Co List'!$A$3:$A$362,'Co List'!$B$3:$B$362)))</f>
        <v xml:space="preserve"> </v>
      </c>
      <c r="D6326" s="9" t="s">
        <v>413</v>
      </c>
      <c r="E6326">
        <v>12</v>
      </c>
      <c r="F6326">
        <v>12</v>
      </c>
      <c r="G6326">
        <v>12</v>
      </c>
      <c r="H6326">
        <v>12</v>
      </c>
    </row>
    <row r="6327" spans="1:16" ht="15" x14ac:dyDescent="0.25">
      <c r="A6327">
        <f t="shared" si="684"/>
        <v>5458</v>
      </c>
      <c r="B6327">
        <f t="shared" si="685"/>
        <v>125</v>
      </c>
      <c r="C6327" s="10" t="str">
        <f>IF(B6327=B6326," ",(LOOKUP(B6327,'Co List'!$A$3:$A$362,'Co List'!$B$3:$B$362)))</f>
        <v>FOSECO INDIA</v>
      </c>
      <c r="D6327" s="4" t="s">
        <v>362</v>
      </c>
      <c r="E6327">
        <v>38.991670593850294</v>
      </c>
      <c r="F6327">
        <v>39.335688006247139</v>
      </c>
      <c r="G6327">
        <v>39.511378787878783</v>
      </c>
      <c r="H6327">
        <v>0</v>
      </c>
      <c r="J6327">
        <f t="shared" ref="J6327" si="686">COUNTIF(E6369:H6369,0)</f>
        <v>1</v>
      </c>
      <c r="K6327">
        <f>SUM(E6327:H6327)/(4-J6327)</f>
        <v>39.279579129325406</v>
      </c>
      <c r="L6327">
        <f>SUM(E6337:H6337)/(4-J6327)</f>
        <v>3348.1241889298913</v>
      </c>
      <c r="M6327">
        <f>E6337</f>
        <v>2871.4360205858229</v>
      </c>
      <c r="N6327">
        <f t="shared" ref="N6327" si="687">F6337</f>
        <v>3485.9025043514271</v>
      </c>
      <c r="O6327">
        <f t="shared" ref="O6327" si="688">G6337</f>
        <v>3687.0340418524243</v>
      </c>
      <c r="P6327">
        <f t="shared" ref="P6327" si="689">H6337</f>
        <v>0</v>
      </c>
    </row>
    <row r="6328" spans="1:16" x14ac:dyDescent="0.2">
      <c r="A6328">
        <f t="shared" si="684"/>
        <v>5459</v>
      </c>
      <c r="B6328">
        <f t="shared" si="685"/>
        <v>125</v>
      </c>
      <c r="C6328" s="10" t="str">
        <f>IF(B6328=B6327," ",(LOOKUP(B6328,'Co List'!$A$3:$A$362,'Co List'!$B$3:$B$362)))</f>
        <v xml:space="preserve"> </v>
      </c>
      <c r="D6328" s="6" t="s">
        <v>364</v>
      </c>
      <c r="E6328">
        <v>2.647751</v>
      </c>
      <c r="F6328">
        <v>2.647751</v>
      </c>
      <c r="G6328">
        <v>2.647751</v>
      </c>
      <c r="H6328">
        <v>0</v>
      </c>
    </row>
    <row r="6329" spans="1:16" x14ac:dyDescent="0.2">
      <c r="A6329">
        <f t="shared" si="684"/>
        <v>5460</v>
      </c>
      <c r="B6329">
        <f t="shared" si="685"/>
        <v>125</v>
      </c>
      <c r="C6329" s="10" t="str">
        <f>IF(B6329=B6328," ",(LOOKUP(B6329,'Co List'!$A$3:$A$362,'Co List'!$B$3:$B$362)))</f>
        <v xml:space="preserve"> </v>
      </c>
      <c r="D6329" s="6" t="s">
        <v>365</v>
      </c>
      <c r="E6329">
        <v>0.80147678561793279</v>
      </c>
      <c r="F6329">
        <v>0.78725922380654623</v>
      </c>
      <c r="G6329">
        <v>0.78022301160652785</v>
      </c>
      <c r="H6329">
        <v>0</v>
      </c>
    </row>
    <row r="6330" spans="1:16" x14ac:dyDescent="0.2">
      <c r="A6330">
        <f t="shared" si="684"/>
        <v>5461</v>
      </c>
      <c r="B6330">
        <f t="shared" si="685"/>
        <v>125</v>
      </c>
      <c r="C6330" s="10" t="str">
        <f>IF(B6330=B6329," ",(LOOKUP(B6330,'Co List'!$A$3:$A$362,'Co List'!$B$3:$B$362)))</f>
        <v xml:space="preserve"> </v>
      </c>
      <c r="D6330" s="7" t="s">
        <v>366</v>
      </c>
      <c r="E6330">
        <v>1.5449456690981507</v>
      </c>
      <c r="F6330">
        <v>1.5156513001666685</v>
      </c>
      <c r="G6330">
        <v>1.5023658036879639</v>
      </c>
      <c r="H6330">
        <v>0</v>
      </c>
    </row>
    <row r="6331" spans="1:16" x14ac:dyDescent="0.2">
      <c r="A6331">
        <f t="shared" si="684"/>
        <v>5462</v>
      </c>
      <c r="B6331">
        <f t="shared" si="685"/>
        <v>125</v>
      </c>
      <c r="C6331" s="10" t="str">
        <f>IF(B6331=B6330," ",(LOOKUP(B6331,'Co List'!$A$3:$A$362,'Co List'!$B$3:$B$362)))</f>
        <v xml:space="preserve"> </v>
      </c>
      <c r="D6331" s="6" t="s">
        <v>367</v>
      </c>
      <c r="E6331">
        <v>14877.906842413591</v>
      </c>
      <c r="F6331">
        <v>13789.171298858493</v>
      </c>
      <c r="G6331">
        <v>16897.497900331917</v>
      </c>
      <c r="H6331">
        <v>0</v>
      </c>
    </row>
    <row r="6332" spans="1:16" x14ac:dyDescent="0.2">
      <c r="A6332">
        <f t="shared" si="684"/>
        <v>5463</v>
      </c>
      <c r="B6332">
        <f t="shared" si="685"/>
        <v>125</v>
      </c>
      <c r="C6332" s="10" t="str">
        <f>IF(B6332=B6331," ",(LOOKUP(B6332,'Co List'!$A$3:$A$362,'Co List'!$B$3:$B$362)))</f>
        <v xml:space="preserve"> </v>
      </c>
      <c r="D6332" s="6" t="s">
        <v>368</v>
      </c>
      <c r="E6332">
        <v>4.4936400948134947E-2</v>
      </c>
      <c r="F6332">
        <v>5.4552464856829845E-2</v>
      </c>
      <c r="G6332">
        <v>5.7700063252776594E-2</v>
      </c>
      <c r="H6332">
        <v>0</v>
      </c>
    </row>
    <row r="6333" spans="1:16" x14ac:dyDescent="0.2">
      <c r="A6333">
        <f t="shared" si="684"/>
        <v>5464</v>
      </c>
      <c r="B6333">
        <f t="shared" si="685"/>
        <v>125</v>
      </c>
      <c r="C6333" s="10" t="str">
        <f>IF(B6333=B6332," ",(LOOKUP(B6333,'Co List'!$A$3:$A$362,'Co List'!$B$3:$B$362)))</f>
        <v xml:space="preserve"> </v>
      </c>
      <c r="D6333" s="6" t="s">
        <v>369</v>
      </c>
      <c r="E6333">
        <v>8.7013212745024937</v>
      </c>
      <c r="F6333">
        <v>8.3215624357876035</v>
      </c>
      <c r="G6333">
        <v>9.8662939305657602</v>
      </c>
      <c r="H6333">
        <v>0</v>
      </c>
    </row>
    <row r="6334" spans="1:16" x14ac:dyDescent="0.2">
      <c r="A6334">
        <f t="shared" si="684"/>
        <v>5465</v>
      </c>
      <c r="B6334">
        <f t="shared" si="685"/>
        <v>125</v>
      </c>
      <c r="C6334" s="10" t="str">
        <f>IF(B6334=B6333," ",(LOOKUP(B6334,'Co List'!$A$3:$A$362,'Co List'!$B$3:$B$362)))</f>
        <v xml:space="preserve"> </v>
      </c>
      <c r="D6334" s="6" t="s">
        <v>370</v>
      </c>
      <c r="E6334">
        <v>0</v>
      </c>
      <c r="F6334">
        <v>0</v>
      </c>
      <c r="G6334">
        <v>0</v>
      </c>
      <c r="H6334">
        <v>0</v>
      </c>
    </row>
    <row r="6335" spans="1:16" x14ac:dyDescent="0.2">
      <c r="A6335">
        <f t="shared" si="684"/>
        <v>5466</v>
      </c>
      <c r="B6335">
        <f t="shared" si="685"/>
        <v>125</v>
      </c>
      <c r="C6335" s="10" t="str">
        <f>IF(B6335=B6334," ",(LOOKUP(B6335,'Co List'!$A$3:$A$362,'Co List'!$B$3:$B$362)))</f>
        <v xml:space="preserve"> </v>
      </c>
      <c r="D6335" s="6" t="s">
        <v>371</v>
      </c>
      <c r="E6335">
        <v>63.676607182796509</v>
      </c>
      <c r="F6335">
        <v>63.800675656749434</v>
      </c>
      <c r="G6335">
        <v>64.161841569787342</v>
      </c>
      <c r="H6335">
        <v>0</v>
      </c>
    </row>
    <row r="6336" spans="1:16" x14ac:dyDescent="0.2">
      <c r="A6336">
        <f t="shared" si="684"/>
        <v>5467</v>
      </c>
      <c r="B6336">
        <f t="shared" si="685"/>
        <v>125</v>
      </c>
      <c r="C6336" s="10" t="str">
        <f>IF(B6336=B6335," ",(LOOKUP(B6336,'Co List'!$A$3:$A$362,'Co List'!$B$3:$B$362)))</f>
        <v xml:space="preserve"> </v>
      </c>
      <c r="D6336" s="6" t="s">
        <v>372</v>
      </c>
      <c r="E6336">
        <v>36.323392817203491</v>
      </c>
      <c r="F6336">
        <v>36.199324343250574</v>
      </c>
      <c r="G6336">
        <v>35.838158430212651</v>
      </c>
      <c r="H6336">
        <v>0</v>
      </c>
    </row>
    <row r="6337" spans="1:8" x14ac:dyDescent="0.2">
      <c r="A6337">
        <f t="shared" si="684"/>
        <v>5468</v>
      </c>
      <c r="B6337">
        <f t="shared" si="685"/>
        <v>125</v>
      </c>
      <c r="C6337" s="10" t="str">
        <f>IF(B6337=B6336," ",(LOOKUP(B6337,'Co List'!$A$3:$A$362,'Co List'!$B$3:$B$362)))</f>
        <v xml:space="preserve"> </v>
      </c>
      <c r="D6337" s="6" t="s">
        <v>373</v>
      </c>
      <c r="E6337">
        <v>2871.4360205858229</v>
      </c>
      <c r="F6337">
        <v>3485.9025043514271</v>
      </c>
      <c r="G6337">
        <v>3687.0340418524243</v>
      </c>
      <c r="H6337">
        <v>0</v>
      </c>
    </row>
    <row r="6338" spans="1:8" x14ac:dyDescent="0.2">
      <c r="A6338">
        <f t="shared" si="684"/>
        <v>5469</v>
      </c>
      <c r="B6338">
        <f t="shared" si="685"/>
        <v>125</v>
      </c>
      <c r="C6338" s="10" t="str">
        <f>IF(B6338=B6337," ",(LOOKUP(B6338,'Co List'!$A$3:$A$362,'Co List'!$B$3:$B$362)))</f>
        <v xml:space="preserve"> </v>
      </c>
      <c r="D6338" s="6" t="s">
        <v>374</v>
      </c>
      <c r="E6338">
        <v>2867.5006598017312</v>
      </c>
      <c r="F6338">
        <v>3481.5935776278561</v>
      </c>
      <c r="G6338">
        <v>3682.1409289101466</v>
      </c>
      <c r="H6338">
        <v>0</v>
      </c>
    </row>
    <row r="6339" spans="1:8" x14ac:dyDescent="0.2">
      <c r="A6339">
        <f t="shared" si="684"/>
        <v>5470</v>
      </c>
      <c r="B6339">
        <f t="shared" si="685"/>
        <v>125</v>
      </c>
      <c r="C6339" s="10" t="str">
        <f>IF(B6339=B6338," ",(LOOKUP(B6339,'Co List'!$A$3:$A$362,'Co List'!$B$3:$B$362)))</f>
        <v xml:space="preserve"> </v>
      </c>
      <c r="D6339" s="6" t="s">
        <v>375</v>
      </c>
      <c r="E6339">
        <v>2.8674246854130372</v>
      </c>
      <c r="F6339">
        <v>3.2054599534906933</v>
      </c>
      <c r="G6339">
        <v>3.5787448482498809</v>
      </c>
      <c r="H6339">
        <v>0</v>
      </c>
    </row>
    <row r="6340" spans="1:8" x14ac:dyDescent="0.2">
      <c r="A6340">
        <f t="shared" si="684"/>
        <v>5471</v>
      </c>
      <c r="B6340">
        <f t="shared" si="685"/>
        <v>125</v>
      </c>
      <c r="C6340" s="10" t="str">
        <f>IF(B6340=B6339," ",(LOOKUP(B6340,'Co List'!$A$3:$A$362,'Co List'!$B$3:$B$362)))</f>
        <v xml:space="preserve"> </v>
      </c>
      <c r="D6340" s="6" t="s">
        <v>376</v>
      </c>
      <c r="E6340">
        <v>1.0679360986786326</v>
      </c>
      <c r="F6340">
        <v>1.1034667700798262</v>
      </c>
      <c r="G6340">
        <v>1.3143680940278755</v>
      </c>
      <c r="H6340">
        <v>0</v>
      </c>
    </row>
    <row r="6341" spans="1:8" x14ac:dyDescent="0.2">
      <c r="A6341">
        <f t="shared" ref="A6341:A6404" si="690">IF(A6340&gt;0,A6340+1,(IF($C$1=C6341,1,0)))</f>
        <v>5472</v>
      </c>
      <c r="B6341">
        <f t="shared" ref="B6341:B6404" si="691">IF(D6341=$D$3,B6340+1,B6340)</f>
        <v>125</v>
      </c>
      <c r="C6341" s="10" t="str">
        <f>IF(B6341=B6340," ",(LOOKUP(B6341,'Co List'!$A$3:$A$362,'Co List'!$B$3:$B$362)))</f>
        <v xml:space="preserve"> </v>
      </c>
      <c r="D6341" s="6" t="s">
        <v>377</v>
      </c>
      <c r="E6341">
        <v>1828.4330353337584</v>
      </c>
      <c r="F6341">
        <v>2224.0293505117597</v>
      </c>
      <c r="G6341">
        <v>2365.6689405574793</v>
      </c>
      <c r="H6341">
        <v>0</v>
      </c>
    </row>
    <row r="6342" spans="1:8" ht="15" x14ac:dyDescent="0.25">
      <c r="A6342">
        <f t="shared" si="690"/>
        <v>5473</v>
      </c>
      <c r="B6342">
        <f t="shared" si="691"/>
        <v>125</v>
      </c>
      <c r="C6342" s="10" t="str">
        <f>IF(B6342=B6341," ",(LOOKUP(B6342,'Co List'!$A$3:$A$362,'Co List'!$B$3:$B$362)))</f>
        <v xml:space="preserve"> </v>
      </c>
      <c r="D6342" s="8" t="s">
        <v>378</v>
      </c>
      <c r="E6342">
        <v>1582.7092200000002</v>
      </c>
      <c r="F6342">
        <v>2007.08664</v>
      </c>
      <c r="G6342">
        <v>2070.8048399999998</v>
      </c>
      <c r="H6342">
        <v>0</v>
      </c>
    </row>
    <row r="6343" spans="1:8" ht="15" x14ac:dyDescent="0.25">
      <c r="A6343">
        <f t="shared" si="690"/>
        <v>5474</v>
      </c>
      <c r="B6343">
        <f t="shared" si="691"/>
        <v>125</v>
      </c>
      <c r="C6343" s="10" t="str">
        <f>IF(B6343=B6342," ",(LOOKUP(B6343,'Co List'!$A$3:$A$362,'Co List'!$B$3:$B$362)))</f>
        <v xml:space="preserve"> </v>
      </c>
      <c r="D6343" s="8" t="s">
        <v>379</v>
      </c>
      <c r="E6343">
        <v>245.72381533375832</v>
      </c>
      <c r="F6343">
        <v>216.9427105117592</v>
      </c>
      <c r="G6343">
        <v>294.86410055747962</v>
      </c>
      <c r="H6343">
        <v>0</v>
      </c>
    </row>
    <row r="6344" spans="1:8" ht="15" x14ac:dyDescent="0.25">
      <c r="A6344">
        <f t="shared" si="690"/>
        <v>5475</v>
      </c>
      <c r="B6344">
        <f t="shared" si="691"/>
        <v>125</v>
      </c>
      <c r="C6344" s="10" t="str">
        <f>IF(B6344=B6343," ",(LOOKUP(B6344,'Co List'!$A$3:$A$362,'Co List'!$B$3:$B$362)))</f>
        <v xml:space="preserve"> </v>
      </c>
      <c r="D6344" s="8" t="s">
        <v>380</v>
      </c>
      <c r="E6344">
        <v>0</v>
      </c>
      <c r="F6344">
        <v>5.4001247917767614E-13</v>
      </c>
      <c r="G6344">
        <v>0</v>
      </c>
      <c r="H6344">
        <v>0</v>
      </c>
    </row>
    <row r="6345" spans="1:8" ht="15" x14ac:dyDescent="0.25">
      <c r="A6345">
        <f t="shared" si="690"/>
        <v>5476</v>
      </c>
      <c r="B6345">
        <f t="shared" si="691"/>
        <v>125</v>
      </c>
      <c r="C6345" s="10" t="str">
        <f>IF(B6345=B6344," ",(LOOKUP(B6345,'Co List'!$A$3:$A$362,'Co List'!$B$3:$B$362)))</f>
        <v xml:space="preserve"> </v>
      </c>
      <c r="D6345" s="8" t="s">
        <v>381</v>
      </c>
      <c r="E6345">
        <v>1043.0029852520645</v>
      </c>
      <c r="F6345">
        <v>1261.8731538396676</v>
      </c>
      <c r="G6345">
        <v>1321.3651012949449</v>
      </c>
      <c r="H6345">
        <v>0</v>
      </c>
    </row>
    <row r="6346" spans="1:8" ht="15" x14ac:dyDescent="0.25">
      <c r="A6346">
        <f t="shared" si="690"/>
        <v>5477</v>
      </c>
      <c r="B6346">
        <f t="shared" si="691"/>
        <v>125</v>
      </c>
      <c r="C6346" s="10" t="str">
        <f>IF(B6346=B6345," ",(LOOKUP(B6346,'Co List'!$A$3:$A$362,'Co List'!$B$3:$B$362)))</f>
        <v xml:space="preserve"> </v>
      </c>
      <c r="D6346" s="8" t="s">
        <v>382</v>
      </c>
      <c r="E6346">
        <v>0</v>
      </c>
      <c r="F6346">
        <v>0</v>
      </c>
      <c r="G6346">
        <v>0</v>
      </c>
      <c r="H6346">
        <v>0</v>
      </c>
    </row>
    <row r="6347" spans="1:8" ht="15" x14ac:dyDescent="0.25">
      <c r="A6347">
        <f t="shared" si="690"/>
        <v>5478</v>
      </c>
      <c r="B6347">
        <f t="shared" si="691"/>
        <v>125</v>
      </c>
      <c r="C6347" s="10" t="str">
        <f>IF(B6347=B6346," ",(LOOKUP(B6347,'Co List'!$A$3:$A$362,'Co List'!$B$3:$B$362)))</f>
        <v xml:space="preserve"> </v>
      </c>
      <c r="D6347" s="8" t="s">
        <v>383</v>
      </c>
      <c r="E6347">
        <v>0</v>
      </c>
      <c r="F6347">
        <v>0</v>
      </c>
      <c r="G6347">
        <v>0</v>
      </c>
      <c r="H6347">
        <v>0</v>
      </c>
    </row>
    <row r="6348" spans="1:8" x14ac:dyDescent="0.2">
      <c r="A6348">
        <f t="shared" si="690"/>
        <v>5479</v>
      </c>
      <c r="B6348">
        <f t="shared" si="691"/>
        <v>125</v>
      </c>
      <c r="C6348" s="10" t="str">
        <f>IF(B6348=B6347," ",(LOOKUP(B6348,'Co List'!$A$3:$A$362,'Co List'!$B$3:$B$362)))</f>
        <v xml:space="preserve"> </v>
      </c>
      <c r="D6348" s="6" t="s">
        <v>384</v>
      </c>
      <c r="E6348">
        <v>1043.0029852520645</v>
      </c>
      <c r="F6348">
        <v>1261.8731538396676</v>
      </c>
      <c r="G6348">
        <v>1321.3651012949449</v>
      </c>
      <c r="H6348">
        <v>0</v>
      </c>
    </row>
    <row r="6349" spans="1:8" x14ac:dyDescent="0.2">
      <c r="A6349">
        <f t="shared" si="690"/>
        <v>5480</v>
      </c>
      <c r="B6349">
        <f t="shared" si="691"/>
        <v>125</v>
      </c>
      <c r="C6349" s="10" t="str">
        <f>IF(B6349=B6348," ",(LOOKUP(B6349,'Co List'!$A$3:$A$362,'Co List'!$B$3:$B$362)))</f>
        <v xml:space="preserve"> </v>
      </c>
      <c r="D6349" s="6" t="s">
        <v>385</v>
      </c>
      <c r="E6349">
        <v>393.92034419099997</v>
      </c>
      <c r="F6349">
        <v>476.58301473199992</v>
      </c>
      <c r="G6349">
        <v>499.05187507999995</v>
      </c>
      <c r="H6349">
        <v>0</v>
      </c>
    </row>
    <row r="6350" spans="1:8" x14ac:dyDescent="0.2">
      <c r="A6350">
        <f t="shared" si="690"/>
        <v>5481</v>
      </c>
      <c r="B6350">
        <f t="shared" si="691"/>
        <v>125</v>
      </c>
      <c r="C6350" s="10" t="str">
        <f>IF(B6350=B6349," ",(LOOKUP(B6350,'Co List'!$A$3:$A$362,'Co List'!$B$3:$B$362)))</f>
        <v xml:space="preserve"> </v>
      </c>
      <c r="D6350" s="6" t="s">
        <v>386</v>
      </c>
      <c r="E6350">
        <v>0</v>
      </c>
      <c r="F6350">
        <v>0</v>
      </c>
      <c r="G6350">
        <v>0</v>
      </c>
      <c r="H6350">
        <v>0</v>
      </c>
    </row>
    <row r="6351" spans="1:8" x14ac:dyDescent="0.2">
      <c r="A6351">
        <f t="shared" si="690"/>
        <v>5482</v>
      </c>
      <c r="B6351">
        <f t="shared" si="691"/>
        <v>125</v>
      </c>
      <c r="C6351" s="10" t="str">
        <f>IF(B6351=B6350," ",(LOOKUP(B6351,'Co List'!$A$3:$A$362,'Co List'!$B$3:$B$362)))</f>
        <v xml:space="preserve"> </v>
      </c>
      <c r="D6351" s="6" t="s">
        <v>387</v>
      </c>
      <c r="E6351">
        <v>0</v>
      </c>
      <c r="F6351">
        <v>0</v>
      </c>
      <c r="G6351">
        <v>0</v>
      </c>
      <c r="H6351">
        <v>0</v>
      </c>
    </row>
    <row r="6352" spans="1:8" x14ac:dyDescent="0.2">
      <c r="A6352">
        <f t="shared" si="690"/>
        <v>5483</v>
      </c>
      <c r="B6352">
        <f t="shared" si="691"/>
        <v>125</v>
      </c>
      <c r="C6352" s="10" t="str">
        <f>IF(B6352=B6351," ",(LOOKUP(B6352,'Co List'!$A$3:$A$362,'Co List'!$B$3:$B$362)))</f>
        <v xml:space="preserve"> </v>
      </c>
      <c r="D6352" s="6" t="s">
        <v>388</v>
      </c>
      <c r="E6352">
        <v>0</v>
      </c>
      <c r="F6352">
        <v>0</v>
      </c>
      <c r="G6352">
        <v>0</v>
      </c>
      <c r="H6352">
        <v>0</v>
      </c>
    </row>
    <row r="6353" spans="1:8" x14ac:dyDescent="0.2">
      <c r="A6353">
        <f t="shared" si="690"/>
        <v>5484</v>
      </c>
      <c r="B6353">
        <f t="shared" si="691"/>
        <v>125</v>
      </c>
      <c r="C6353" s="10" t="str">
        <f>IF(B6353=B6352," ",(LOOKUP(B6353,'Co List'!$A$3:$A$362,'Co List'!$B$3:$B$362)))</f>
        <v xml:space="preserve"> </v>
      </c>
      <c r="D6353" s="6" t="s">
        <v>389</v>
      </c>
      <c r="E6353">
        <v>0</v>
      </c>
      <c r="F6353">
        <v>0</v>
      </c>
      <c r="G6353">
        <v>0</v>
      </c>
      <c r="H6353">
        <v>0</v>
      </c>
    </row>
    <row r="6354" spans="1:8" x14ac:dyDescent="0.2">
      <c r="A6354">
        <f t="shared" si="690"/>
        <v>5485</v>
      </c>
      <c r="B6354">
        <f t="shared" si="691"/>
        <v>125</v>
      </c>
      <c r="C6354" s="10" t="str">
        <f>IF(B6354=B6353," ",(LOOKUP(B6354,'Co List'!$A$3:$A$362,'Co List'!$B$3:$B$362)))</f>
        <v xml:space="preserve"> </v>
      </c>
      <c r="D6354" s="6" t="s">
        <v>390</v>
      </c>
      <c r="E6354">
        <v>0</v>
      </c>
      <c r="F6354">
        <v>0</v>
      </c>
      <c r="G6354">
        <v>0</v>
      </c>
      <c r="H6354">
        <v>0</v>
      </c>
    </row>
    <row r="6355" spans="1:8" x14ac:dyDescent="0.2">
      <c r="A6355">
        <f t="shared" si="690"/>
        <v>5486</v>
      </c>
      <c r="B6355">
        <f t="shared" si="691"/>
        <v>125</v>
      </c>
      <c r="C6355" s="10" t="str">
        <f>IF(B6355=B6354," ",(LOOKUP(B6355,'Co List'!$A$3:$A$362,'Co List'!$B$3:$B$362)))</f>
        <v xml:space="preserve"> </v>
      </c>
      <c r="D6355" s="6" t="s">
        <v>391</v>
      </c>
      <c r="E6355">
        <v>0</v>
      </c>
      <c r="F6355">
        <v>0</v>
      </c>
      <c r="G6355">
        <v>0</v>
      </c>
      <c r="H6355">
        <v>0</v>
      </c>
    </row>
    <row r="6356" spans="1:8" x14ac:dyDescent="0.2">
      <c r="A6356">
        <f t="shared" si="690"/>
        <v>5487</v>
      </c>
      <c r="B6356">
        <f t="shared" si="691"/>
        <v>125</v>
      </c>
      <c r="C6356" s="10" t="str">
        <f>IF(B6356=B6355," ",(LOOKUP(B6356,'Co List'!$A$3:$A$362,'Co List'!$B$3:$B$362)))</f>
        <v xml:space="preserve"> </v>
      </c>
      <c r="D6356" s="6" t="s">
        <v>392</v>
      </c>
      <c r="E6356">
        <v>393.92034419099997</v>
      </c>
      <c r="F6356">
        <v>476.58301473199992</v>
      </c>
      <c r="G6356">
        <v>499.05187507999995</v>
      </c>
      <c r="H6356">
        <v>0</v>
      </c>
    </row>
    <row r="6357" spans="1:8" x14ac:dyDescent="0.2">
      <c r="A6357">
        <f t="shared" si="690"/>
        <v>5488</v>
      </c>
      <c r="B6357">
        <f t="shared" si="691"/>
        <v>125</v>
      </c>
      <c r="C6357" s="10" t="str">
        <f>IF(B6357=B6356," ",(LOOKUP(B6357,'Co List'!$A$3:$A$362,'Co List'!$B$3:$B$362)))</f>
        <v xml:space="preserve"> </v>
      </c>
      <c r="D6357" s="6" t="s">
        <v>393</v>
      </c>
      <c r="E6357">
        <v>0</v>
      </c>
      <c r="F6357">
        <v>0</v>
      </c>
      <c r="G6357">
        <v>0</v>
      </c>
      <c r="H6357">
        <v>0</v>
      </c>
    </row>
    <row r="6358" spans="1:8" ht="15" x14ac:dyDescent="0.25">
      <c r="A6358">
        <f t="shared" si="690"/>
        <v>5489</v>
      </c>
      <c r="B6358">
        <f t="shared" si="691"/>
        <v>125</v>
      </c>
      <c r="C6358" s="10" t="str">
        <f>IF(B6358=B6357," ",(LOOKUP(B6358,'Co List'!$A$3:$A$362,'Co List'!$B$3:$B$362)))</f>
        <v xml:space="preserve"> </v>
      </c>
      <c r="D6358" s="8" t="s">
        <v>394</v>
      </c>
      <c r="E6358">
        <v>0</v>
      </c>
      <c r="F6358">
        <v>0</v>
      </c>
      <c r="G6358">
        <v>0</v>
      </c>
      <c r="H6358">
        <v>0</v>
      </c>
    </row>
    <row r="6359" spans="1:8" ht="15" x14ac:dyDescent="0.25">
      <c r="A6359">
        <f t="shared" si="690"/>
        <v>5490</v>
      </c>
      <c r="B6359">
        <f t="shared" si="691"/>
        <v>125</v>
      </c>
      <c r="C6359" s="10" t="str">
        <f>IF(B6359=B6358," ",(LOOKUP(B6359,'Co List'!$A$3:$A$362,'Co List'!$B$3:$B$362)))</f>
        <v xml:space="preserve"> </v>
      </c>
      <c r="D6359" s="8" t="s">
        <v>395</v>
      </c>
      <c r="E6359">
        <v>1.4683158359999999</v>
      </c>
      <c r="F6359">
        <v>2.2007228079999996</v>
      </c>
      <c r="G6359">
        <v>2.7593667200000001</v>
      </c>
      <c r="H6359">
        <v>0</v>
      </c>
    </row>
    <row r="6360" spans="1:8" ht="15" x14ac:dyDescent="0.25">
      <c r="A6360">
        <f t="shared" si="690"/>
        <v>5491</v>
      </c>
      <c r="B6360">
        <f t="shared" si="691"/>
        <v>125</v>
      </c>
      <c r="C6360" s="10" t="str">
        <f>IF(B6360=B6359," ",(LOOKUP(B6360,'Co List'!$A$3:$A$362,'Co List'!$B$3:$B$362)))</f>
        <v xml:space="preserve"> </v>
      </c>
      <c r="D6360" s="8" t="s">
        <v>396</v>
      </c>
      <c r="E6360">
        <v>2281.33</v>
      </c>
      <c r="F6360">
        <v>2825.0279999999998</v>
      </c>
      <c r="G6360">
        <v>3032.0419999999999</v>
      </c>
      <c r="H6360">
        <v>0</v>
      </c>
    </row>
    <row r="6361" spans="1:8" x14ac:dyDescent="0.2">
      <c r="A6361">
        <f t="shared" si="690"/>
        <v>5492</v>
      </c>
      <c r="B6361">
        <f t="shared" si="691"/>
        <v>125</v>
      </c>
      <c r="C6361" s="10" t="str">
        <f>IF(B6361=B6360," ",(LOOKUP(B6361,'Co List'!$A$3:$A$362,'Co List'!$B$3:$B$362)))</f>
        <v xml:space="preserve"> </v>
      </c>
      <c r="D6361" s="6" t="s">
        <v>397</v>
      </c>
      <c r="E6361">
        <v>1953.962</v>
      </c>
      <c r="F6361">
        <v>2540.616</v>
      </c>
      <c r="G6361">
        <v>2654.8780000000002</v>
      </c>
      <c r="H6361">
        <v>0</v>
      </c>
    </row>
    <row r="6362" spans="1:8" x14ac:dyDescent="0.2">
      <c r="A6362">
        <f t="shared" si="690"/>
        <v>5493</v>
      </c>
      <c r="B6362">
        <f t="shared" si="691"/>
        <v>125</v>
      </c>
      <c r="C6362" s="10" t="str">
        <f>IF(B6362=B6361," ",(LOOKUP(B6362,'Co List'!$A$3:$A$362,'Co List'!$B$3:$B$362)))</f>
        <v xml:space="preserve"> </v>
      </c>
      <c r="D6362" s="6" t="s">
        <v>398</v>
      </c>
      <c r="E6362">
        <v>327.36799999999999</v>
      </c>
      <c r="F6362">
        <v>284.41199999999998</v>
      </c>
      <c r="G6362">
        <v>377.16399999999999</v>
      </c>
      <c r="H6362">
        <v>0</v>
      </c>
    </row>
    <row r="6363" spans="1:8" x14ac:dyDescent="0.2">
      <c r="A6363">
        <f t="shared" si="690"/>
        <v>5494</v>
      </c>
      <c r="B6363">
        <f t="shared" si="691"/>
        <v>125</v>
      </c>
      <c r="C6363" s="10" t="str">
        <f>IF(B6363=B6362," ",(LOOKUP(B6363,'Co List'!$A$3:$A$362,'Co List'!$B$3:$B$362)))</f>
        <v xml:space="preserve"> </v>
      </c>
      <c r="D6363" s="6" t="s">
        <v>399</v>
      </c>
      <c r="E6363">
        <v>0</v>
      </c>
      <c r="F6363">
        <v>0</v>
      </c>
      <c r="G6363">
        <v>0</v>
      </c>
      <c r="H6363">
        <v>0</v>
      </c>
    </row>
    <row r="6364" spans="1:8" x14ac:dyDescent="0.2">
      <c r="A6364">
        <f t="shared" si="690"/>
        <v>5495</v>
      </c>
      <c r="B6364">
        <f t="shared" si="691"/>
        <v>125</v>
      </c>
      <c r="C6364" s="10" t="str">
        <f>IF(B6364=B6363," ",(LOOKUP(B6364,'Co List'!$A$3:$A$362,'Co List'!$B$3:$B$362)))</f>
        <v xml:space="preserve"> </v>
      </c>
      <c r="D6364" s="6" t="s">
        <v>400</v>
      </c>
      <c r="E6364">
        <v>0</v>
      </c>
      <c r="F6364">
        <v>0</v>
      </c>
      <c r="G6364">
        <v>0</v>
      </c>
      <c r="H6364">
        <v>0</v>
      </c>
    </row>
    <row r="6365" spans="1:8" x14ac:dyDescent="0.2">
      <c r="A6365">
        <f t="shared" si="690"/>
        <v>5496</v>
      </c>
      <c r="B6365">
        <f t="shared" si="691"/>
        <v>125</v>
      </c>
      <c r="C6365" s="10" t="str">
        <f>IF(B6365=B6364," ",(LOOKUP(B6365,'Co List'!$A$3:$A$362,'Co List'!$B$3:$B$362)))</f>
        <v xml:space="preserve"> </v>
      </c>
      <c r="D6365" s="6" t="s">
        <v>401</v>
      </c>
      <c r="E6365">
        <v>0.90663836799999997</v>
      </c>
      <c r="F6365">
        <v>1.3566889439999998</v>
      </c>
      <c r="G6365">
        <v>1.64602436</v>
      </c>
      <c r="H6365">
        <v>0</v>
      </c>
    </row>
    <row r="6366" spans="1:8" x14ac:dyDescent="0.2">
      <c r="A6366">
        <f t="shared" si="690"/>
        <v>5497</v>
      </c>
      <c r="B6366">
        <f t="shared" si="691"/>
        <v>125</v>
      </c>
      <c r="C6366" s="10" t="str">
        <f>IF(B6366=B6365," ",(LOOKUP(B6366,'Co List'!$A$3:$A$362,'Co List'!$B$3:$B$362)))</f>
        <v xml:space="preserve"> </v>
      </c>
      <c r="D6366" s="6" t="s">
        <v>402</v>
      </c>
      <c r="E6366">
        <v>0.32867747199999997</v>
      </c>
      <c r="F6366">
        <v>0.32422968000000002</v>
      </c>
      <c r="G6366">
        <v>0.46466604800000005</v>
      </c>
      <c r="H6366">
        <v>0</v>
      </c>
    </row>
    <row r="6367" spans="1:8" x14ac:dyDescent="0.2">
      <c r="A6367">
        <f t="shared" si="690"/>
        <v>5498</v>
      </c>
      <c r="B6367">
        <f t="shared" si="691"/>
        <v>125</v>
      </c>
      <c r="C6367" s="10" t="str">
        <f>IF(B6367=B6366," ",(LOOKUP(B6367,'Co List'!$A$3:$A$362,'Co List'!$B$3:$B$362)))</f>
        <v xml:space="preserve"> </v>
      </c>
      <c r="D6367" s="6" t="s">
        <v>403</v>
      </c>
      <c r="E6367">
        <v>0</v>
      </c>
      <c r="F6367">
        <v>0</v>
      </c>
      <c r="G6367">
        <v>0</v>
      </c>
      <c r="H6367">
        <v>0</v>
      </c>
    </row>
    <row r="6368" spans="1:8" x14ac:dyDescent="0.2">
      <c r="A6368">
        <f t="shared" si="690"/>
        <v>5499</v>
      </c>
      <c r="B6368">
        <f t="shared" si="691"/>
        <v>125</v>
      </c>
      <c r="C6368" s="10" t="str">
        <f>IF(B6368=B6367," ",(LOOKUP(B6368,'Co List'!$A$3:$A$362,'Co List'!$B$3:$B$362)))</f>
        <v xml:space="preserve"> </v>
      </c>
      <c r="D6368" s="6" t="s">
        <v>404</v>
      </c>
      <c r="E6368" s="11">
        <v>1.2353158399999999</v>
      </c>
      <c r="F6368" s="11">
        <v>1.6809186239999998</v>
      </c>
      <c r="G6368" s="11">
        <v>2.110690408</v>
      </c>
      <c r="H6368" s="11">
        <v>0</v>
      </c>
    </row>
    <row r="6369" spans="1:16" x14ac:dyDescent="0.2">
      <c r="A6369">
        <f t="shared" si="690"/>
        <v>5500</v>
      </c>
      <c r="B6369">
        <f t="shared" si="691"/>
        <v>125</v>
      </c>
      <c r="C6369" s="10" t="str">
        <f>IF(B6369=B6368," ",(LOOKUP(B6369,'Co List'!$A$3:$A$362,'Co List'!$B$3:$B$362)))</f>
        <v xml:space="preserve"> </v>
      </c>
      <c r="D6369" s="6" t="s">
        <v>405</v>
      </c>
      <c r="E6369">
        <v>185.86</v>
      </c>
      <c r="F6369">
        <v>229.99369999999999</v>
      </c>
      <c r="G6369">
        <v>245.4152</v>
      </c>
      <c r="H6369">
        <v>0</v>
      </c>
    </row>
    <row r="6370" spans="1:16" x14ac:dyDescent="0.2">
      <c r="A6370">
        <f t="shared" si="690"/>
        <v>5501</v>
      </c>
      <c r="B6370">
        <f t="shared" si="691"/>
        <v>125</v>
      </c>
      <c r="C6370" s="10" t="str">
        <f>IF(B6370=B6369," ",(LOOKUP(B6370,'Co List'!$A$3:$A$362,'Co List'!$B$3:$B$362)))</f>
        <v xml:space="preserve"> </v>
      </c>
      <c r="D6370" s="6" t="s">
        <v>406</v>
      </c>
      <c r="E6370">
        <v>33</v>
      </c>
      <c r="F6370">
        <v>41.89</v>
      </c>
      <c r="G6370">
        <v>37.369999999999997</v>
      </c>
      <c r="H6370">
        <v>0</v>
      </c>
    </row>
    <row r="6371" spans="1:16" x14ac:dyDescent="0.2">
      <c r="A6371">
        <f t="shared" si="690"/>
        <v>5502</v>
      </c>
      <c r="B6371">
        <f t="shared" si="691"/>
        <v>125</v>
      </c>
      <c r="C6371" s="10" t="str">
        <f>IF(B6371=B6370," ",(LOOKUP(B6371,'Co List'!$A$3:$A$362,'Co List'!$B$3:$B$362)))</f>
        <v xml:space="preserve"> </v>
      </c>
      <c r="D6371" s="6" t="s">
        <v>407</v>
      </c>
      <c r="E6371" s="11">
        <v>19.3</v>
      </c>
      <c r="F6371" s="11">
        <v>25.28</v>
      </c>
      <c r="G6371" s="11">
        <v>21.82</v>
      </c>
      <c r="H6371" s="11">
        <v>0</v>
      </c>
    </row>
    <row r="6372" spans="1:16" x14ac:dyDescent="0.2">
      <c r="A6372">
        <f t="shared" si="690"/>
        <v>5503</v>
      </c>
      <c r="B6372">
        <f t="shared" si="691"/>
        <v>125</v>
      </c>
      <c r="C6372" s="10" t="str">
        <f>IF(B6372=B6371," ",(LOOKUP(B6372,'Co List'!$A$3:$A$362,'Co List'!$B$3:$B$362)))</f>
        <v xml:space="preserve"> </v>
      </c>
      <c r="D6372" s="6" t="s">
        <v>408</v>
      </c>
      <c r="E6372">
        <v>6.39</v>
      </c>
      <c r="F6372">
        <v>6.39</v>
      </c>
      <c r="G6372">
        <v>6.39</v>
      </c>
      <c r="H6372">
        <v>0</v>
      </c>
    </row>
    <row r="6373" spans="1:16" x14ac:dyDescent="0.2">
      <c r="A6373">
        <f t="shared" si="690"/>
        <v>5504</v>
      </c>
      <c r="B6373">
        <f t="shared" si="691"/>
        <v>125</v>
      </c>
      <c r="C6373" s="10" t="str">
        <f>IF(B6373=B6372," ",(LOOKUP(B6373,'Co List'!$A$3:$A$362,'Co List'!$B$3:$B$362)))</f>
        <v xml:space="preserve"> </v>
      </c>
      <c r="D6373" s="6" t="s">
        <v>409</v>
      </c>
      <c r="E6373">
        <v>2.92</v>
      </c>
      <c r="F6373">
        <v>4.0872000000000002</v>
      </c>
      <c r="G6373">
        <v>5.0629</v>
      </c>
      <c r="H6373">
        <v>0</v>
      </c>
    </row>
    <row r="6374" spans="1:16" x14ac:dyDescent="0.2">
      <c r="A6374">
        <f t="shared" si="690"/>
        <v>5505</v>
      </c>
      <c r="B6374">
        <f t="shared" si="691"/>
        <v>125</v>
      </c>
      <c r="C6374" s="10" t="str">
        <f>IF(B6374=B6373," ",(LOOKUP(B6374,'Co List'!$A$3:$A$362,'Co List'!$B$3:$B$362)))</f>
        <v xml:space="preserve"> </v>
      </c>
      <c r="D6374" s="6" t="s">
        <v>410</v>
      </c>
      <c r="E6374">
        <v>2.7036316759999997</v>
      </c>
      <c r="F6374">
        <v>3.8816414319999994</v>
      </c>
      <c r="G6374">
        <v>4.870057128</v>
      </c>
      <c r="H6374">
        <v>0</v>
      </c>
    </row>
    <row r="6375" spans="1:16" x14ac:dyDescent="0.2">
      <c r="A6375">
        <f t="shared" si="690"/>
        <v>5506</v>
      </c>
      <c r="B6375">
        <f t="shared" si="691"/>
        <v>125</v>
      </c>
      <c r="C6375" s="10" t="str">
        <f>IF(B6375=B6374," ",(LOOKUP(B6375,'Co List'!$A$3:$A$362,'Co List'!$B$3:$B$362)))</f>
        <v xml:space="preserve"> </v>
      </c>
      <c r="D6375" s="6" t="s">
        <v>411</v>
      </c>
      <c r="E6375">
        <v>2.7036316759999997</v>
      </c>
      <c r="F6375">
        <v>3.8816414319999994</v>
      </c>
      <c r="G6375">
        <v>4.870057128</v>
      </c>
      <c r="H6375">
        <v>0</v>
      </c>
    </row>
    <row r="6376" spans="1:16" x14ac:dyDescent="0.2">
      <c r="A6376">
        <f t="shared" si="690"/>
        <v>5507</v>
      </c>
      <c r="B6376">
        <f t="shared" si="691"/>
        <v>125</v>
      </c>
      <c r="C6376" s="10" t="str">
        <f>IF(B6376=B6375," ",(LOOKUP(B6376,'Co List'!$A$3:$A$362,'Co List'!$B$3:$B$362)))</f>
        <v xml:space="preserve"> </v>
      </c>
      <c r="D6376" s="6" t="s">
        <v>412</v>
      </c>
      <c r="E6376">
        <v>-0.21636832400000028</v>
      </c>
      <c r="F6376">
        <v>-0.20555856800000072</v>
      </c>
      <c r="G6376">
        <v>-0.19284287199999994</v>
      </c>
      <c r="H6376">
        <v>0</v>
      </c>
    </row>
    <row r="6377" spans="1:16" ht="13.5" thickBot="1" x14ac:dyDescent="0.25">
      <c r="A6377">
        <f t="shared" si="690"/>
        <v>5508</v>
      </c>
      <c r="B6377">
        <f t="shared" si="691"/>
        <v>125</v>
      </c>
      <c r="C6377" s="10" t="str">
        <f>IF(B6377=B6376," ",(LOOKUP(B6377,'Co List'!$A$3:$A$362,'Co List'!$B$3:$B$362)))</f>
        <v xml:space="preserve"> </v>
      </c>
      <c r="D6377" s="9" t="s">
        <v>413</v>
      </c>
      <c r="E6377">
        <v>12</v>
      </c>
      <c r="F6377">
        <v>12</v>
      </c>
      <c r="G6377">
        <v>12</v>
      </c>
      <c r="H6377">
        <v>0</v>
      </c>
    </row>
    <row r="6378" spans="1:16" ht="15" x14ac:dyDescent="0.25">
      <c r="A6378">
        <f t="shared" si="690"/>
        <v>5509</v>
      </c>
      <c r="B6378">
        <f t="shared" si="691"/>
        <v>126</v>
      </c>
      <c r="C6378" s="10" t="str">
        <f>IF(B6378=B6377," ",(LOOKUP(B6378,'Co List'!$A$3:$A$362,'Co List'!$B$3:$B$362)))</f>
        <v>GALLANT ISPAT</v>
      </c>
      <c r="D6378" s="4" t="s">
        <v>362</v>
      </c>
      <c r="E6378">
        <v>76.867000066749512</v>
      </c>
      <c r="F6378">
        <v>91.857922270768583</v>
      </c>
      <c r="G6378">
        <v>98.896614051715076</v>
      </c>
      <c r="H6378">
        <v>99.794550326760714</v>
      </c>
      <c r="J6378">
        <f t="shared" ref="J6378" si="692">COUNTIF(E6420:H6420,0)</f>
        <v>0</v>
      </c>
      <c r="K6378">
        <f>SUM(E6378:H6378)/(4-J6378)</f>
        <v>91.854021678998464</v>
      </c>
      <c r="L6378">
        <f>SUM(E6388:H6388)/(4-J6378)</f>
        <v>149695.29948442953</v>
      </c>
      <c r="M6378">
        <f>E6388</f>
        <v>39754.31760017405</v>
      </c>
      <c r="N6378">
        <f t="shared" ref="N6378" si="693">F6388</f>
        <v>122650.26157230153</v>
      </c>
      <c r="O6378">
        <f t="shared" ref="O6378" si="694">G6388</f>
        <v>190475.45177989919</v>
      </c>
      <c r="P6378">
        <f t="shared" ref="P6378" si="695">H6388</f>
        <v>245901.16698534333</v>
      </c>
    </row>
    <row r="6379" spans="1:16" x14ac:dyDescent="0.2">
      <c r="A6379">
        <f t="shared" si="690"/>
        <v>5510</v>
      </c>
      <c r="B6379">
        <f t="shared" si="691"/>
        <v>126</v>
      </c>
      <c r="C6379" s="10" t="str">
        <f>IF(B6379=B6378," ",(LOOKUP(B6379,'Co List'!$A$3:$A$362,'Co List'!$B$3:$B$362)))</f>
        <v xml:space="preserve"> </v>
      </c>
      <c r="D6379" s="6" t="s">
        <v>364</v>
      </c>
      <c r="E6379">
        <v>3.5865077979200479</v>
      </c>
      <c r="F6379">
        <v>4.0472608861472912</v>
      </c>
      <c r="G6379">
        <v>4.0517799999999999</v>
      </c>
      <c r="H6379">
        <v>4.0517799999999999</v>
      </c>
    </row>
    <row r="6380" spans="1:16" x14ac:dyDescent="0.2">
      <c r="A6380">
        <f t="shared" si="690"/>
        <v>5511</v>
      </c>
      <c r="B6380">
        <f t="shared" si="691"/>
        <v>126</v>
      </c>
      <c r="C6380" s="10" t="str">
        <f>IF(B6380=B6379," ",(LOOKUP(B6380,'Co List'!$A$3:$A$362,'Co List'!$B$3:$B$362)))</f>
        <v xml:space="preserve"> </v>
      </c>
      <c r="D6380" s="6" t="s">
        <v>365</v>
      </c>
      <c r="E6380">
        <v>0.81</v>
      </c>
      <c r="F6380">
        <v>0.79</v>
      </c>
      <c r="G6380">
        <v>0.77846781073823057</v>
      </c>
      <c r="H6380">
        <v>0.77687716496676273</v>
      </c>
    </row>
    <row r="6381" spans="1:16" x14ac:dyDescent="0.2">
      <c r="A6381">
        <f t="shared" si="690"/>
        <v>5512</v>
      </c>
      <c r="B6381">
        <f t="shared" si="691"/>
        <v>126</v>
      </c>
      <c r="C6381" s="10" t="str">
        <f>IF(B6381=B6380," ",(LOOKUP(B6381,'Co List'!$A$3:$A$362,'Co List'!$B$3:$B$362)))</f>
        <v xml:space="preserve"> </v>
      </c>
      <c r="D6381" s="7" t="s">
        <v>366</v>
      </c>
      <c r="E6381">
        <v>32.463104360749675</v>
      </c>
      <c r="F6381">
        <v>53.965148036359864</v>
      </c>
      <c r="G6381">
        <v>71.083273976399241</v>
      </c>
      <c r="H6381">
        <v>59.831423388730471</v>
      </c>
    </row>
    <row r="6382" spans="1:16" x14ac:dyDescent="0.2">
      <c r="A6382">
        <f t="shared" si="690"/>
        <v>5513</v>
      </c>
      <c r="B6382">
        <f t="shared" si="691"/>
        <v>126</v>
      </c>
      <c r="C6382" s="10" t="str">
        <f>IF(B6382=B6381," ",(LOOKUP(B6382,'Co List'!$A$3:$A$362,'Co List'!$B$3:$B$362)))</f>
        <v xml:space="preserve"> </v>
      </c>
      <c r="D6382" s="6" t="s">
        <v>367</v>
      </c>
      <c r="E6382">
        <v>-88421.524911419139</v>
      </c>
      <c r="F6382">
        <v>3879986.7632248756</v>
      </c>
      <c r="G6382">
        <v>3234208.098955737</v>
      </c>
      <c r="H6382">
        <v>2098132.8241070248</v>
      </c>
    </row>
    <row r="6383" spans="1:16" x14ac:dyDescent="0.2">
      <c r="A6383">
        <f t="shared" si="690"/>
        <v>5514</v>
      </c>
      <c r="B6383">
        <f t="shared" si="691"/>
        <v>126</v>
      </c>
      <c r="C6383" s="10" t="str">
        <f>IF(B6383=B6382," ",(LOOKUP(B6383,'Co List'!$A$3:$A$362,'Co List'!$B$3:$B$362)))</f>
        <v xml:space="preserve"> </v>
      </c>
      <c r="D6383" s="6" t="s">
        <v>368</v>
      </c>
      <c r="E6383">
        <v>0.2129315350839531</v>
      </c>
      <c r="F6383">
        <v>0.45822300850802883</v>
      </c>
      <c r="G6383">
        <v>0.71161882121270692</v>
      </c>
      <c r="H6383">
        <v>0.9189131800648106</v>
      </c>
    </row>
    <row r="6384" spans="1:16" x14ac:dyDescent="0.2">
      <c r="A6384">
        <f t="shared" si="690"/>
        <v>5515</v>
      </c>
      <c r="B6384">
        <f t="shared" si="691"/>
        <v>126</v>
      </c>
      <c r="C6384" s="10" t="str">
        <f>IF(B6384=B6383," ",(LOOKUP(B6384,'Co List'!$A$3:$A$362,'Co List'!$B$3:$B$362)))</f>
        <v xml:space="preserve"> </v>
      </c>
      <c r="D6384" s="6" t="s">
        <v>369</v>
      </c>
      <c r="E6384">
        <v>673.80199322328895</v>
      </c>
      <c r="F6384">
        <v>612.16166010651807</v>
      </c>
      <c r="G6384">
        <v>468.55009158173675</v>
      </c>
      <c r="H6384">
        <v>461.78622908045696</v>
      </c>
    </row>
    <row r="6385" spans="1:8" x14ac:dyDescent="0.2">
      <c r="A6385">
        <f t="shared" si="690"/>
        <v>5516</v>
      </c>
      <c r="B6385">
        <f t="shared" si="691"/>
        <v>126</v>
      </c>
      <c r="C6385" s="10" t="str">
        <f>IF(B6385=B6384," ",(LOOKUP(B6385,'Co List'!$A$3:$A$362,'Co List'!$B$3:$B$362)))</f>
        <v xml:space="preserve"> </v>
      </c>
      <c r="D6385" s="6" t="s">
        <v>370</v>
      </c>
      <c r="E6385">
        <v>0</v>
      </c>
      <c r="F6385">
        <v>0</v>
      </c>
      <c r="G6385">
        <v>0</v>
      </c>
      <c r="H6385">
        <v>0</v>
      </c>
    </row>
    <row r="6386" spans="1:8" x14ac:dyDescent="0.2">
      <c r="A6386">
        <f t="shared" si="690"/>
        <v>5517</v>
      </c>
      <c r="B6386">
        <f t="shared" si="691"/>
        <v>126</v>
      </c>
      <c r="C6386" s="10" t="str">
        <f>IF(B6386=B6385," ",(LOOKUP(B6386,'Co List'!$A$3:$A$362,'Co List'!$B$3:$B$362)))</f>
        <v xml:space="preserve"> </v>
      </c>
      <c r="D6386" s="6" t="s">
        <v>371</v>
      </c>
      <c r="E6386">
        <v>83.299706796765705</v>
      </c>
      <c r="F6386">
        <v>41.636421598576234</v>
      </c>
      <c r="G6386">
        <v>33.609213060186121</v>
      </c>
      <c r="H6386">
        <v>30.001090831263085</v>
      </c>
    </row>
    <row r="6387" spans="1:8" x14ac:dyDescent="0.2">
      <c r="A6387">
        <f t="shared" si="690"/>
        <v>5518</v>
      </c>
      <c r="B6387">
        <f t="shared" si="691"/>
        <v>126</v>
      </c>
      <c r="C6387" s="10" t="str">
        <f>IF(B6387=B6386," ",(LOOKUP(B6387,'Co List'!$A$3:$A$362,'Co List'!$B$3:$B$362)))</f>
        <v xml:space="preserve"> </v>
      </c>
      <c r="D6387" s="6" t="s">
        <v>372</v>
      </c>
      <c r="E6387">
        <v>16.700293203234292</v>
      </c>
      <c r="F6387">
        <v>58.363578401423773</v>
      </c>
      <c r="G6387">
        <v>66.390786939813864</v>
      </c>
      <c r="H6387">
        <v>69.99890916873693</v>
      </c>
    </row>
    <row r="6388" spans="1:8" x14ac:dyDescent="0.2">
      <c r="A6388">
        <f t="shared" si="690"/>
        <v>5519</v>
      </c>
      <c r="B6388">
        <f t="shared" si="691"/>
        <v>126</v>
      </c>
      <c r="C6388" s="10" t="str">
        <f>IF(B6388=B6387," ",(LOOKUP(B6388,'Co List'!$A$3:$A$362,'Co List'!$B$3:$B$362)))</f>
        <v xml:space="preserve"> </v>
      </c>
      <c r="D6388" s="6" t="s">
        <v>373</v>
      </c>
      <c r="E6388">
        <v>39754.31760017405</v>
      </c>
      <c r="F6388">
        <v>122650.26157230153</v>
      </c>
      <c r="G6388">
        <v>190475.45177989919</v>
      </c>
      <c r="H6388">
        <v>245901.16698534333</v>
      </c>
    </row>
    <row r="6389" spans="1:8" x14ac:dyDescent="0.2">
      <c r="A6389">
        <f t="shared" si="690"/>
        <v>5520</v>
      </c>
      <c r="B6389">
        <f t="shared" si="691"/>
        <v>126</v>
      </c>
      <c r="C6389" s="10" t="str">
        <f>IF(B6389=B6388," ",(LOOKUP(B6389,'Co List'!$A$3:$A$362,'Co List'!$B$3:$B$362)))</f>
        <v xml:space="preserve"> </v>
      </c>
      <c r="D6389" s="6" t="s">
        <v>374</v>
      </c>
      <c r="E6389">
        <v>39712.487652427226</v>
      </c>
      <c r="F6389">
        <v>122135.36178455997</v>
      </c>
      <c r="G6389">
        <v>189432.35428513426</v>
      </c>
      <c r="H6389">
        <v>244349.86383916435</v>
      </c>
    </row>
    <row r="6390" spans="1:8" x14ac:dyDescent="0.2">
      <c r="A6390">
        <f t="shared" si="690"/>
        <v>5521</v>
      </c>
      <c r="B6390">
        <f t="shared" si="691"/>
        <v>126</v>
      </c>
      <c r="C6390" s="10" t="str">
        <f>IF(B6390=B6389," ",(LOOKUP(B6390,'Co List'!$A$3:$A$362,'Co List'!$B$3:$B$362)))</f>
        <v xml:space="preserve"> </v>
      </c>
      <c r="D6390" s="6" t="s">
        <v>375</v>
      </c>
      <c r="E6390">
        <v>19.372062086722437</v>
      </c>
      <c r="F6390">
        <v>185.09233027654972</v>
      </c>
      <c r="G6390">
        <v>403.87064669572942</v>
      </c>
      <c r="H6390">
        <v>626.39375943316543</v>
      </c>
    </row>
    <row r="6391" spans="1:8" x14ac:dyDescent="0.2">
      <c r="A6391">
        <f t="shared" si="690"/>
        <v>5522</v>
      </c>
      <c r="B6391">
        <f t="shared" si="691"/>
        <v>126</v>
      </c>
      <c r="C6391" s="10" t="str">
        <f>IF(B6391=B6390," ",(LOOKUP(B6391,'Co List'!$A$3:$A$362,'Co List'!$B$3:$B$362)))</f>
        <v xml:space="preserve"> </v>
      </c>
      <c r="D6391" s="6" t="s">
        <v>376</v>
      </c>
      <c r="E6391">
        <v>22.45788566009843</v>
      </c>
      <c r="F6391">
        <v>329.80745746503703</v>
      </c>
      <c r="G6391">
        <v>639.22684806918176</v>
      </c>
      <c r="H6391">
        <v>924.90938674585004</v>
      </c>
    </row>
    <row r="6392" spans="1:8" x14ac:dyDescent="0.2">
      <c r="A6392">
        <f t="shared" si="690"/>
        <v>5523</v>
      </c>
      <c r="B6392">
        <f t="shared" si="691"/>
        <v>126</v>
      </c>
      <c r="C6392" s="10" t="str">
        <f>IF(B6392=B6391," ",(LOOKUP(B6392,'Co List'!$A$3:$A$362,'Co List'!$B$3:$B$362)))</f>
        <v xml:space="preserve"> </v>
      </c>
      <c r="D6392" s="6" t="s">
        <v>377</v>
      </c>
      <c r="E6392">
        <v>33115.23000000001</v>
      </c>
      <c r="F6392">
        <v>51067.18</v>
      </c>
      <c r="G6392">
        <v>64017.300416058388</v>
      </c>
      <c r="H6392">
        <v>73773.032462408766</v>
      </c>
    </row>
    <row r="6393" spans="1:8" ht="15" x14ac:dyDescent="0.25">
      <c r="A6393">
        <f t="shared" si="690"/>
        <v>5524</v>
      </c>
      <c r="B6393">
        <f t="shared" si="691"/>
        <v>126</v>
      </c>
      <c r="C6393" s="10" t="str">
        <f>IF(B6393=B6392," ",(LOOKUP(B6393,'Co List'!$A$3:$A$362,'Co List'!$B$3:$B$362)))</f>
        <v xml:space="preserve"> </v>
      </c>
      <c r="D6393" s="8" t="s">
        <v>378</v>
      </c>
      <c r="E6393">
        <v>33115.23000000001</v>
      </c>
      <c r="F6393">
        <v>51067.18</v>
      </c>
      <c r="G6393">
        <v>40478.1</v>
      </c>
      <c r="H6393">
        <v>18372.120000000003</v>
      </c>
    </row>
    <row r="6394" spans="1:8" ht="15" x14ac:dyDescent="0.25">
      <c r="A6394">
        <f t="shared" si="690"/>
        <v>5525</v>
      </c>
      <c r="B6394">
        <f t="shared" si="691"/>
        <v>126</v>
      </c>
      <c r="C6394" s="10" t="str">
        <f>IF(B6394=B6393," ",(LOOKUP(B6394,'Co List'!$A$3:$A$362,'Co List'!$B$3:$B$362)))</f>
        <v xml:space="preserve"> </v>
      </c>
      <c r="D6394" s="8" t="s">
        <v>379</v>
      </c>
      <c r="E6394">
        <v>0</v>
      </c>
      <c r="F6394">
        <v>0</v>
      </c>
      <c r="G6394">
        <v>23539.200416058397</v>
      </c>
      <c r="H6394">
        <v>55400.912462408756</v>
      </c>
    </row>
    <row r="6395" spans="1:8" ht="15" x14ac:dyDescent="0.25">
      <c r="A6395">
        <f t="shared" si="690"/>
        <v>5526</v>
      </c>
      <c r="B6395">
        <f t="shared" si="691"/>
        <v>126</v>
      </c>
      <c r="C6395" s="10" t="str">
        <f>IF(B6395=B6394," ",(LOOKUP(B6395,'Co List'!$A$3:$A$362,'Co List'!$B$3:$B$362)))</f>
        <v xml:space="preserve"> </v>
      </c>
      <c r="D6395" s="8" t="s">
        <v>380</v>
      </c>
      <c r="E6395">
        <v>0</v>
      </c>
      <c r="F6395">
        <v>0</v>
      </c>
      <c r="G6395">
        <v>0</v>
      </c>
      <c r="H6395">
        <v>0</v>
      </c>
    </row>
    <row r="6396" spans="1:8" ht="15" x14ac:dyDescent="0.25">
      <c r="A6396">
        <f t="shared" si="690"/>
        <v>5527</v>
      </c>
      <c r="B6396">
        <f t="shared" si="691"/>
        <v>126</v>
      </c>
      <c r="C6396" s="10" t="str">
        <f>IF(B6396=B6395," ",(LOOKUP(B6396,'Co List'!$A$3:$A$362,'Co List'!$B$3:$B$362)))</f>
        <v xml:space="preserve"> </v>
      </c>
      <c r="D6396" s="8" t="s">
        <v>381</v>
      </c>
      <c r="E6396">
        <v>6639.0876001740407</v>
      </c>
      <c r="F6396">
        <v>71583.08157230154</v>
      </c>
      <c r="G6396">
        <v>126458.15136384078</v>
      </c>
      <c r="H6396">
        <v>172128.13452293459</v>
      </c>
    </row>
    <row r="6397" spans="1:8" ht="15" x14ac:dyDescent="0.25">
      <c r="A6397">
        <f t="shared" si="690"/>
        <v>5528</v>
      </c>
      <c r="B6397">
        <f t="shared" si="691"/>
        <v>126</v>
      </c>
      <c r="C6397" s="10" t="str">
        <f>IF(B6397=B6396," ",(LOOKUP(B6397,'Co List'!$A$3:$A$362,'Co List'!$B$3:$B$362)))</f>
        <v xml:space="preserve"> </v>
      </c>
      <c r="D6397" s="8" t="s">
        <v>382</v>
      </c>
      <c r="E6397">
        <v>3105.1634711111333</v>
      </c>
      <c r="F6397">
        <v>71255.12527924095</v>
      </c>
      <c r="G6397">
        <v>126458.15136384078</v>
      </c>
      <c r="H6397">
        <v>172128.13452293459</v>
      </c>
    </row>
    <row r="6398" spans="1:8" ht="15" x14ac:dyDescent="0.25">
      <c r="A6398">
        <f t="shared" si="690"/>
        <v>5529</v>
      </c>
      <c r="B6398">
        <f t="shared" si="691"/>
        <v>126</v>
      </c>
      <c r="C6398" s="10" t="str">
        <f>IF(B6398=B6397," ",(LOOKUP(B6398,'Co List'!$A$3:$A$362,'Co List'!$B$3:$B$362)))</f>
        <v xml:space="preserve"> </v>
      </c>
      <c r="D6398" s="8" t="s">
        <v>383</v>
      </c>
      <c r="E6398">
        <v>3533.9241290629075</v>
      </c>
      <c r="F6398">
        <v>327.95629306058589</v>
      </c>
      <c r="G6398">
        <v>0</v>
      </c>
      <c r="H6398">
        <v>0</v>
      </c>
    </row>
    <row r="6399" spans="1:8" x14ac:dyDescent="0.2">
      <c r="A6399">
        <f t="shared" si="690"/>
        <v>5530</v>
      </c>
      <c r="B6399">
        <f t="shared" si="691"/>
        <v>126</v>
      </c>
      <c r="C6399" s="10" t="str">
        <f>IF(B6399=B6398," ",(LOOKUP(B6399,'Co List'!$A$3:$A$362,'Co List'!$B$3:$B$362)))</f>
        <v xml:space="preserve"> </v>
      </c>
      <c r="D6399" s="6" t="s">
        <v>384</v>
      </c>
      <c r="E6399">
        <v>0</v>
      </c>
      <c r="F6399">
        <v>0</v>
      </c>
      <c r="G6399">
        <v>0</v>
      </c>
      <c r="H6399">
        <v>0</v>
      </c>
    </row>
    <row r="6400" spans="1:8" x14ac:dyDescent="0.2">
      <c r="A6400">
        <f t="shared" si="690"/>
        <v>5531</v>
      </c>
      <c r="B6400">
        <f t="shared" si="691"/>
        <v>126</v>
      </c>
      <c r="C6400" s="10" t="str">
        <f>IF(B6400=B6399," ",(LOOKUP(B6400,'Co List'!$A$3:$A$362,'Co List'!$B$3:$B$362)))</f>
        <v xml:space="preserve"> </v>
      </c>
      <c r="D6400" s="6" t="s">
        <v>385</v>
      </c>
      <c r="E6400">
        <v>1851.1287230504001</v>
      </c>
      <c r="F6400">
        <v>17686.796968614399</v>
      </c>
      <c r="G6400">
        <v>31210.517689470005</v>
      </c>
      <c r="H6400">
        <v>42482.102809860007</v>
      </c>
    </row>
    <row r="6401" spans="1:8" x14ac:dyDescent="0.2">
      <c r="A6401">
        <f t="shared" si="690"/>
        <v>5532</v>
      </c>
      <c r="B6401">
        <f t="shared" si="691"/>
        <v>126</v>
      </c>
      <c r="C6401" s="10" t="str">
        <f>IF(B6401=B6400," ",(LOOKUP(B6401,'Co List'!$A$3:$A$362,'Co List'!$B$3:$B$362)))</f>
        <v xml:space="preserve"> </v>
      </c>
      <c r="D6401" s="6" t="s">
        <v>386</v>
      </c>
      <c r="E6401">
        <v>766.37020546799999</v>
      </c>
      <c r="F6401">
        <v>17586.12888144</v>
      </c>
      <c r="G6401">
        <v>31210.517689470005</v>
      </c>
      <c r="H6401">
        <v>42482.102809860007</v>
      </c>
    </row>
    <row r="6402" spans="1:8" x14ac:dyDescent="0.2">
      <c r="A6402">
        <f t="shared" si="690"/>
        <v>5533</v>
      </c>
      <c r="B6402">
        <f t="shared" si="691"/>
        <v>126</v>
      </c>
      <c r="C6402" s="10" t="str">
        <f>IF(B6402=B6401," ",(LOOKUP(B6402,'Co List'!$A$3:$A$362,'Co List'!$B$3:$B$362)))</f>
        <v xml:space="preserve"> </v>
      </c>
      <c r="D6402" s="6" t="s">
        <v>387</v>
      </c>
      <c r="E6402">
        <v>0</v>
      </c>
      <c r="F6402">
        <v>0</v>
      </c>
      <c r="G6402">
        <v>0</v>
      </c>
      <c r="H6402">
        <v>0</v>
      </c>
    </row>
    <row r="6403" spans="1:8" x14ac:dyDescent="0.2">
      <c r="A6403">
        <f t="shared" si="690"/>
        <v>5534</v>
      </c>
      <c r="B6403">
        <f t="shared" si="691"/>
        <v>126</v>
      </c>
      <c r="C6403" s="10" t="str">
        <f>IF(B6403=B6402," ",(LOOKUP(B6403,'Co List'!$A$3:$A$362,'Co List'!$B$3:$B$362)))</f>
        <v xml:space="preserve"> </v>
      </c>
      <c r="D6403" s="6" t="s">
        <v>388</v>
      </c>
      <c r="E6403">
        <v>0</v>
      </c>
      <c r="F6403">
        <v>0</v>
      </c>
      <c r="G6403">
        <v>0</v>
      </c>
      <c r="H6403">
        <v>0</v>
      </c>
    </row>
    <row r="6404" spans="1:8" x14ac:dyDescent="0.2">
      <c r="A6404">
        <f t="shared" si="690"/>
        <v>5535</v>
      </c>
      <c r="B6404">
        <f t="shared" si="691"/>
        <v>126</v>
      </c>
      <c r="C6404" s="10" t="str">
        <f>IF(B6404=B6403," ",(LOOKUP(B6404,'Co List'!$A$3:$A$362,'Co List'!$B$3:$B$362)))</f>
        <v xml:space="preserve"> </v>
      </c>
      <c r="D6404" s="6" t="s">
        <v>389</v>
      </c>
      <c r="E6404">
        <v>1084.7585175823999</v>
      </c>
      <c r="F6404">
        <v>100.66808717439999</v>
      </c>
      <c r="G6404">
        <v>0</v>
      </c>
      <c r="H6404">
        <v>0</v>
      </c>
    </row>
    <row r="6405" spans="1:8" x14ac:dyDescent="0.2">
      <c r="A6405">
        <f t="shared" ref="A6405:A6468" si="696">IF(A6404&gt;0,A6404+1,(IF($C$1=C6405,1,0)))</f>
        <v>5536</v>
      </c>
      <c r="B6405">
        <f t="shared" ref="B6405:B6468" si="697">IF(D6405=$D$3,B6404+1,B6404)</f>
        <v>126</v>
      </c>
      <c r="C6405" s="10" t="str">
        <f>IF(B6405=B6404," ",(LOOKUP(B6405,'Co List'!$A$3:$A$362,'Co List'!$B$3:$B$362)))</f>
        <v xml:space="preserve"> </v>
      </c>
      <c r="D6405" s="6" t="s">
        <v>390</v>
      </c>
      <c r="E6405">
        <v>0</v>
      </c>
      <c r="F6405">
        <v>0</v>
      </c>
      <c r="G6405">
        <v>0</v>
      </c>
      <c r="H6405">
        <v>0</v>
      </c>
    </row>
    <row r="6406" spans="1:8" x14ac:dyDescent="0.2">
      <c r="A6406">
        <f t="shared" si="696"/>
        <v>5537</v>
      </c>
      <c r="B6406">
        <f t="shared" si="697"/>
        <v>126</v>
      </c>
      <c r="C6406" s="10" t="str">
        <f>IF(B6406=B6405," ",(LOOKUP(B6406,'Co List'!$A$3:$A$362,'Co List'!$B$3:$B$362)))</f>
        <v xml:space="preserve"> </v>
      </c>
      <c r="D6406" s="6" t="s">
        <v>391</v>
      </c>
      <c r="E6406">
        <v>0</v>
      </c>
      <c r="F6406">
        <v>0</v>
      </c>
      <c r="G6406">
        <v>0</v>
      </c>
      <c r="H6406">
        <v>0</v>
      </c>
    </row>
    <row r="6407" spans="1:8" x14ac:dyDescent="0.2">
      <c r="A6407">
        <f t="shared" si="696"/>
        <v>5538</v>
      </c>
      <c r="B6407">
        <f t="shared" si="697"/>
        <v>126</v>
      </c>
      <c r="C6407" s="10" t="str">
        <f>IF(B6407=B6406," ",(LOOKUP(B6407,'Co List'!$A$3:$A$362,'Co List'!$B$3:$B$362)))</f>
        <v xml:space="preserve"> </v>
      </c>
      <c r="D6407" s="6" t="s">
        <v>392</v>
      </c>
      <c r="E6407">
        <v>0</v>
      </c>
      <c r="F6407">
        <v>0</v>
      </c>
      <c r="G6407">
        <v>0</v>
      </c>
      <c r="H6407">
        <v>0</v>
      </c>
    </row>
    <row r="6408" spans="1:8" x14ac:dyDescent="0.2">
      <c r="A6408">
        <f t="shared" si="696"/>
        <v>5539</v>
      </c>
      <c r="B6408">
        <f t="shared" si="697"/>
        <v>126</v>
      </c>
      <c r="C6408" s="10" t="str">
        <f>IF(B6408=B6407," ",(LOOKUP(B6408,'Co List'!$A$3:$A$362,'Co List'!$B$3:$B$362)))</f>
        <v xml:space="preserve"> </v>
      </c>
      <c r="D6408" s="6" t="s">
        <v>393</v>
      </c>
      <c r="E6408">
        <v>0</v>
      </c>
      <c r="F6408">
        <v>0</v>
      </c>
      <c r="G6408">
        <v>0</v>
      </c>
      <c r="H6408">
        <v>0</v>
      </c>
    </row>
    <row r="6409" spans="1:8" ht="15" x14ac:dyDescent="0.25">
      <c r="A6409">
        <f t="shared" si="696"/>
        <v>5540</v>
      </c>
      <c r="B6409">
        <f t="shared" si="697"/>
        <v>126</v>
      </c>
      <c r="C6409" s="10" t="str">
        <f>IF(B6409=B6408," ",(LOOKUP(B6409,'Co List'!$A$3:$A$362,'Co List'!$B$3:$B$362)))</f>
        <v xml:space="preserve"> </v>
      </c>
      <c r="D6409" s="8" t="s">
        <v>394</v>
      </c>
      <c r="E6409">
        <v>0</v>
      </c>
      <c r="F6409">
        <v>0</v>
      </c>
      <c r="G6409">
        <v>0</v>
      </c>
      <c r="H6409">
        <v>0</v>
      </c>
    </row>
    <row r="6410" spans="1:8" ht="15" x14ac:dyDescent="0.25">
      <c r="A6410">
        <f t="shared" si="696"/>
        <v>5541</v>
      </c>
      <c r="B6410">
        <f t="shared" si="697"/>
        <v>126</v>
      </c>
      <c r="C6410" s="10" t="str">
        <f>IF(B6410=B6409," ",(LOOKUP(B6410,'Co List'!$A$3:$A$362,'Co List'!$B$3:$B$362)))</f>
        <v xml:space="preserve"> </v>
      </c>
      <c r="D6410" s="8" t="s">
        <v>395</v>
      </c>
      <c r="E6410">
        <v>3.6882358129039998</v>
      </c>
      <c r="F6410">
        <v>14.468780744</v>
      </c>
      <c r="G6410">
        <v>35.018369369630008</v>
      </c>
      <c r="H6410">
        <v>83.134031909399994</v>
      </c>
    </row>
    <row r="6411" spans="1:8" ht="15" x14ac:dyDescent="0.25">
      <c r="A6411">
        <f t="shared" si="696"/>
        <v>5542</v>
      </c>
      <c r="B6411">
        <f t="shared" si="697"/>
        <v>126</v>
      </c>
      <c r="C6411" s="10" t="str">
        <f>IF(B6411=B6410," ",(LOOKUP(B6411,'Co List'!$A$3:$A$362,'Co List'!$B$3:$B$362)))</f>
        <v xml:space="preserve"> </v>
      </c>
      <c r="D6411" s="8" t="s">
        <v>396</v>
      </c>
      <c r="E6411">
        <v>40883</v>
      </c>
      <c r="F6411">
        <v>64642</v>
      </c>
      <c r="G6411">
        <v>82235</v>
      </c>
      <c r="H6411">
        <v>94961</v>
      </c>
    </row>
    <row r="6412" spans="1:8" x14ac:dyDescent="0.2">
      <c r="A6412">
        <f t="shared" si="696"/>
        <v>5543</v>
      </c>
      <c r="B6412">
        <f t="shared" si="697"/>
        <v>126</v>
      </c>
      <c r="C6412" s="10" t="str">
        <f>IF(B6412=B6411," ",(LOOKUP(B6412,'Co List'!$A$3:$A$362,'Co List'!$B$3:$B$362)))</f>
        <v xml:space="preserve"> </v>
      </c>
      <c r="D6412" s="6" t="s">
        <v>397</v>
      </c>
      <c r="E6412">
        <v>40883</v>
      </c>
      <c r="F6412">
        <v>64642</v>
      </c>
      <c r="G6412">
        <v>51895</v>
      </c>
      <c r="H6412">
        <v>23554</v>
      </c>
    </row>
    <row r="6413" spans="1:8" x14ac:dyDescent="0.2">
      <c r="A6413">
        <f t="shared" si="696"/>
        <v>5544</v>
      </c>
      <c r="B6413">
        <f t="shared" si="697"/>
        <v>126</v>
      </c>
      <c r="C6413" s="10" t="str">
        <f>IF(B6413=B6412," ",(LOOKUP(B6413,'Co List'!$A$3:$A$362,'Co List'!$B$3:$B$362)))</f>
        <v xml:space="preserve"> </v>
      </c>
      <c r="D6413" s="6" t="s">
        <v>398</v>
      </c>
      <c r="E6413">
        <v>0</v>
      </c>
      <c r="F6413">
        <v>0</v>
      </c>
      <c r="G6413">
        <v>30340</v>
      </c>
      <c r="H6413">
        <v>71407</v>
      </c>
    </row>
    <row r="6414" spans="1:8" x14ac:dyDescent="0.2">
      <c r="A6414">
        <f t="shared" si="696"/>
        <v>5545</v>
      </c>
      <c r="B6414">
        <f t="shared" si="697"/>
        <v>126</v>
      </c>
      <c r="C6414" s="10" t="str">
        <f>IF(B6414=B6413," ",(LOOKUP(B6414,'Co List'!$A$3:$A$362,'Co List'!$B$3:$B$362)))</f>
        <v xml:space="preserve"> </v>
      </c>
      <c r="D6414" s="6" t="s">
        <v>399</v>
      </c>
      <c r="E6414">
        <v>0</v>
      </c>
      <c r="F6414">
        <v>0</v>
      </c>
      <c r="G6414">
        <v>0</v>
      </c>
      <c r="H6414">
        <v>0</v>
      </c>
    </row>
    <row r="6415" spans="1:8" x14ac:dyDescent="0.2">
      <c r="A6415">
        <f t="shared" si="696"/>
        <v>5546</v>
      </c>
      <c r="B6415">
        <f t="shared" si="697"/>
        <v>126</v>
      </c>
      <c r="C6415" s="10" t="str">
        <f>IF(B6415=B6414," ",(LOOKUP(B6415,'Co List'!$A$3:$A$362,'Co List'!$B$3:$B$362)))</f>
        <v xml:space="preserve"> </v>
      </c>
      <c r="D6415" s="6" t="s">
        <v>400</v>
      </c>
      <c r="E6415">
        <v>0</v>
      </c>
      <c r="F6415">
        <v>0</v>
      </c>
      <c r="G6415">
        <v>0</v>
      </c>
      <c r="H6415">
        <v>0</v>
      </c>
    </row>
    <row r="6416" spans="1:8" x14ac:dyDescent="0.2">
      <c r="A6416">
        <f t="shared" si="696"/>
        <v>5547</v>
      </c>
      <c r="B6416">
        <f t="shared" si="697"/>
        <v>126</v>
      </c>
      <c r="C6416" s="10" t="str">
        <f>IF(B6416=B6415," ",(LOOKUP(B6416,'Co List'!$A$3:$A$362,'Co List'!$B$3:$B$362)))</f>
        <v xml:space="preserve"> </v>
      </c>
      <c r="D6416" s="6" t="s">
        <v>401</v>
      </c>
      <c r="E6416">
        <v>15.208475999999999</v>
      </c>
      <c r="F6416">
        <v>27.084997999999999</v>
      </c>
      <c r="G6416">
        <v>22.159164999999998</v>
      </c>
      <c r="H6416">
        <v>12.507173999999999</v>
      </c>
    </row>
    <row r="6417" spans="1:16" x14ac:dyDescent="0.2">
      <c r="A6417">
        <f t="shared" si="696"/>
        <v>5548</v>
      </c>
      <c r="B6417">
        <f t="shared" si="697"/>
        <v>126</v>
      </c>
      <c r="C6417" s="10" t="str">
        <f>IF(B6417=B6416," ",(LOOKUP(B6417,'Co List'!$A$3:$A$362,'Co List'!$B$3:$B$362)))</f>
        <v xml:space="preserve"> </v>
      </c>
      <c r="D6417" s="6" t="s">
        <v>402</v>
      </c>
      <c r="E6417">
        <v>0</v>
      </c>
      <c r="F6417">
        <v>0</v>
      </c>
      <c r="G6417">
        <v>12.135999999999999</v>
      </c>
      <c r="H6417">
        <v>36.274755999999996</v>
      </c>
    </row>
    <row r="6418" spans="1:16" x14ac:dyDescent="0.2">
      <c r="A6418">
        <f t="shared" si="696"/>
        <v>5549</v>
      </c>
      <c r="B6418">
        <f t="shared" si="697"/>
        <v>126</v>
      </c>
      <c r="C6418" s="10" t="str">
        <f>IF(B6418=B6417," ",(LOOKUP(B6418,'Co List'!$A$3:$A$362,'Co List'!$B$3:$B$362)))</f>
        <v xml:space="preserve"> </v>
      </c>
      <c r="D6418" s="6" t="s">
        <v>403</v>
      </c>
      <c r="E6418">
        <v>0</v>
      </c>
      <c r="F6418">
        <v>0</v>
      </c>
      <c r="G6418">
        <v>0</v>
      </c>
      <c r="H6418">
        <v>0</v>
      </c>
    </row>
    <row r="6419" spans="1:16" x14ac:dyDescent="0.2">
      <c r="A6419">
        <f t="shared" si="696"/>
        <v>5550</v>
      </c>
      <c r="B6419">
        <f t="shared" si="697"/>
        <v>126</v>
      </c>
      <c r="C6419" s="10" t="str">
        <f>IF(B6419=B6418," ",(LOOKUP(B6419,'Co List'!$A$3:$A$362,'Co List'!$B$3:$B$362)))</f>
        <v xml:space="preserve"> </v>
      </c>
      <c r="D6419" s="6" t="s">
        <v>404</v>
      </c>
      <c r="E6419" s="11">
        <v>15.208475999999999</v>
      </c>
      <c r="F6419" s="11">
        <v>27.084997999999999</v>
      </c>
      <c r="G6419" s="11">
        <v>34.295164999999997</v>
      </c>
      <c r="H6419" s="11">
        <v>48.781930000000003</v>
      </c>
    </row>
    <row r="6420" spans="1:16" x14ac:dyDescent="0.2">
      <c r="A6420">
        <f t="shared" si="696"/>
        <v>5551</v>
      </c>
      <c r="B6420">
        <f t="shared" si="697"/>
        <v>126</v>
      </c>
      <c r="C6420" s="10" t="str">
        <f>IF(B6420=B6419," ",(LOOKUP(B6420,'Co List'!$A$3:$A$362,'Co List'!$B$3:$B$362)))</f>
        <v xml:space="preserve"> </v>
      </c>
      <c r="D6420" s="6" t="s">
        <v>405</v>
      </c>
      <c r="E6420">
        <v>122.46</v>
      </c>
      <c r="F6420">
        <v>227.27680000000001</v>
      </c>
      <c r="G6420">
        <v>267.96100000000001</v>
      </c>
      <c r="H6420">
        <v>410.99</v>
      </c>
    </row>
    <row r="6421" spans="1:16" x14ac:dyDescent="0.2">
      <c r="A6421">
        <f t="shared" si="696"/>
        <v>5552</v>
      </c>
      <c r="B6421">
        <f t="shared" si="697"/>
        <v>126</v>
      </c>
      <c r="C6421" s="10" t="str">
        <f>IF(B6421=B6420," ",(LOOKUP(B6421,'Co List'!$A$3:$A$362,'Co List'!$B$3:$B$362)))</f>
        <v xml:space="preserve"> </v>
      </c>
      <c r="D6421" s="6" t="s">
        <v>406</v>
      </c>
      <c r="E6421">
        <v>5.9</v>
      </c>
      <c r="F6421">
        <v>20.035599999999999</v>
      </c>
      <c r="G6421">
        <v>40.652099999999997</v>
      </c>
      <c r="H6421">
        <v>53.25</v>
      </c>
    </row>
    <row r="6422" spans="1:16" x14ac:dyDescent="0.2">
      <c r="A6422">
        <f t="shared" si="696"/>
        <v>5553</v>
      </c>
      <c r="B6422">
        <f t="shared" si="697"/>
        <v>126</v>
      </c>
      <c r="C6422" s="10" t="str">
        <f>IF(B6422=B6421," ",(LOOKUP(B6422,'Co List'!$A$3:$A$362,'Co List'!$B$3:$B$362)))</f>
        <v xml:space="preserve"> </v>
      </c>
      <c r="D6422" s="6" t="s">
        <v>407</v>
      </c>
      <c r="E6422" s="11">
        <v>-44.96</v>
      </c>
      <c r="F6422" s="11">
        <v>3.1610999999999998</v>
      </c>
      <c r="G6422" s="11">
        <v>5.8894000000000002</v>
      </c>
      <c r="H6422" s="11">
        <v>11.72</v>
      </c>
    </row>
    <row r="6423" spans="1:16" x14ac:dyDescent="0.2">
      <c r="A6423">
        <f t="shared" si="696"/>
        <v>5554</v>
      </c>
      <c r="B6423">
        <f t="shared" si="697"/>
        <v>126</v>
      </c>
      <c r="C6423" s="10" t="str">
        <f>IF(B6423=B6422," ",(LOOKUP(B6423,'Co List'!$A$3:$A$362,'Co List'!$B$3:$B$362)))</f>
        <v xml:space="preserve"> </v>
      </c>
      <c r="D6423" s="6" t="s">
        <v>408</v>
      </c>
      <c r="E6423">
        <v>18.670000000000002</v>
      </c>
      <c r="F6423">
        <v>26.766500000000001</v>
      </c>
      <c r="G6423">
        <v>26.766500000000001</v>
      </c>
      <c r="H6423">
        <v>26.76</v>
      </c>
    </row>
    <row r="6424" spans="1:16" x14ac:dyDescent="0.2">
      <c r="A6424">
        <f t="shared" si="696"/>
        <v>5555</v>
      </c>
      <c r="B6424">
        <f t="shared" si="697"/>
        <v>126</v>
      </c>
      <c r="C6424" s="10" t="str">
        <f>IF(B6424=B6423," ",(LOOKUP(B6424,'Co List'!$A$3:$A$362,'Co List'!$B$3:$B$362)))</f>
        <v xml:space="preserve"> </v>
      </c>
      <c r="D6424" s="6" t="s">
        <v>409</v>
      </c>
      <c r="E6424">
        <v>15.2</v>
      </c>
      <c r="F6424">
        <v>27.149100000000001</v>
      </c>
      <c r="G6424">
        <v>23.184799999999999</v>
      </c>
      <c r="H6424">
        <v>12.51</v>
      </c>
    </row>
    <row r="6425" spans="1:16" x14ac:dyDescent="0.2">
      <c r="A6425">
        <f t="shared" si="696"/>
        <v>5556</v>
      </c>
      <c r="B6425">
        <f t="shared" si="697"/>
        <v>126</v>
      </c>
      <c r="C6425" s="10" t="str">
        <f>IF(B6425=B6424," ",(LOOKUP(B6425,'Co List'!$A$3:$A$362,'Co List'!$B$3:$B$362)))</f>
        <v xml:space="preserve"> </v>
      </c>
      <c r="D6425" s="6" t="s">
        <v>410</v>
      </c>
      <c r="E6425">
        <v>18.896711812903998</v>
      </c>
      <c r="F6425">
        <v>41.553778743999999</v>
      </c>
      <c r="G6425">
        <v>69.645838704829998</v>
      </c>
      <c r="H6425">
        <v>131.99486190530001</v>
      </c>
    </row>
    <row r="6426" spans="1:16" x14ac:dyDescent="0.2">
      <c r="A6426">
        <f t="shared" si="696"/>
        <v>5557</v>
      </c>
      <c r="B6426">
        <f t="shared" si="697"/>
        <v>126</v>
      </c>
      <c r="C6426" s="10" t="str">
        <f>IF(B6426=B6425," ",(LOOKUP(B6426,'Co List'!$A$3:$A$362,'Co List'!$B$3:$B$362)))</f>
        <v xml:space="preserve"> </v>
      </c>
      <c r="D6426" s="6" t="s">
        <v>411</v>
      </c>
      <c r="E6426">
        <v>18.896711812903998</v>
      </c>
      <c r="F6426">
        <v>41.553778743999999</v>
      </c>
      <c r="G6426">
        <v>69.313534369630005</v>
      </c>
      <c r="H6426">
        <v>131.91596190939998</v>
      </c>
    </row>
    <row r="6427" spans="1:16" x14ac:dyDescent="0.2">
      <c r="A6427">
        <f t="shared" si="696"/>
        <v>5558</v>
      </c>
      <c r="B6427">
        <f t="shared" si="697"/>
        <v>126</v>
      </c>
      <c r="C6427" s="10" t="str">
        <f>IF(B6427=B6426," ",(LOOKUP(B6427,'Co List'!$A$3:$A$362,'Co List'!$B$3:$B$362)))</f>
        <v xml:space="preserve"> </v>
      </c>
      <c r="D6427" s="6" t="s">
        <v>412</v>
      </c>
      <c r="E6427">
        <v>3.6967118129039989</v>
      </c>
      <c r="F6427">
        <v>14.404678743999998</v>
      </c>
      <c r="G6427">
        <v>46.12873436963001</v>
      </c>
      <c r="H6427">
        <v>119.40596190939998</v>
      </c>
    </row>
    <row r="6428" spans="1:16" ht="13.5" thickBot="1" x14ac:dyDescent="0.25">
      <c r="A6428">
        <f t="shared" si="696"/>
        <v>5559</v>
      </c>
      <c r="B6428">
        <f t="shared" si="697"/>
        <v>126</v>
      </c>
      <c r="C6428" s="10" t="str">
        <f>IF(B6428=B6427," ",(LOOKUP(B6428,'Co List'!$A$3:$A$362,'Co List'!$B$3:$B$362)))</f>
        <v xml:space="preserve"> </v>
      </c>
      <c r="D6428" s="9" t="s">
        <v>413</v>
      </c>
      <c r="E6428">
        <v>12</v>
      </c>
      <c r="F6428">
        <v>12</v>
      </c>
      <c r="G6428">
        <v>12</v>
      </c>
      <c r="H6428">
        <v>12</v>
      </c>
    </row>
    <row r="6429" spans="1:16" ht="15" x14ac:dyDescent="0.25">
      <c r="A6429">
        <f t="shared" si="696"/>
        <v>5560</v>
      </c>
      <c r="B6429">
        <f t="shared" si="697"/>
        <v>127</v>
      </c>
      <c r="C6429" s="10" t="str">
        <f>IF(B6429=B6428," ",(LOOKUP(B6429,'Co List'!$A$3:$A$362,'Co List'!$B$3:$B$362)))</f>
        <v>GALLANT METAL</v>
      </c>
      <c r="D6429" s="4" t="s">
        <v>362</v>
      </c>
      <c r="E6429">
        <v>100</v>
      </c>
      <c r="F6429">
        <v>100</v>
      </c>
      <c r="G6429">
        <v>100</v>
      </c>
      <c r="H6429">
        <v>100</v>
      </c>
      <c r="J6429">
        <f t="shared" ref="J6429" si="698">COUNTIF(E6471:H6471,0)</f>
        <v>0</v>
      </c>
      <c r="K6429">
        <f>SUM(E6429:H6429)/(4-J6429)</f>
        <v>100</v>
      </c>
      <c r="L6429">
        <f>SUM(E6439:H6439)/(4-J6429)</f>
        <v>409011.89666882786</v>
      </c>
      <c r="M6429">
        <f>E6439</f>
        <v>373079.73938936857</v>
      </c>
      <c r="N6429">
        <f t="shared" ref="N6429" si="699">F6439</f>
        <v>418527.37238298816</v>
      </c>
      <c r="O6429">
        <f t="shared" ref="O6429" si="700">G6439</f>
        <v>426612.8325220939</v>
      </c>
      <c r="P6429">
        <f t="shared" ref="P6429" si="701">H6439</f>
        <v>417827.64238086069</v>
      </c>
    </row>
    <row r="6430" spans="1:16" x14ac:dyDescent="0.2">
      <c r="A6430">
        <f t="shared" si="696"/>
        <v>5561</v>
      </c>
      <c r="B6430">
        <f t="shared" si="697"/>
        <v>127</v>
      </c>
      <c r="C6430" s="10" t="str">
        <f>IF(B6430=B6429," ",(LOOKUP(B6430,'Co List'!$A$3:$A$362,'Co List'!$B$3:$B$362)))</f>
        <v xml:space="preserve"> </v>
      </c>
      <c r="D6430" s="6" t="s">
        <v>364</v>
      </c>
      <c r="E6430">
        <v>4.0481574096269757</v>
      </c>
      <c r="F6430">
        <v>4.0491030196695359</v>
      </c>
      <c r="G6430">
        <v>4.0424456383255283</v>
      </c>
      <c r="H6430">
        <v>4.0472536615094459</v>
      </c>
    </row>
    <row r="6431" spans="1:16" x14ac:dyDescent="0.2">
      <c r="A6431">
        <f t="shared" si="696"/>
        <v>5562</v>
      </c>
      <c r="B6431">
        <f t="shared" si="697"/>
        <v>127</v>
      </c>
      <c r="C6431" s="10" t="str">
        <f>IF(B6431=B6430," ",(LOOKUP(B6431,'Co List'!$A$3:$A$362,'Co List'!$B$3:$B$362)))</f>
        <v xml:space="preserve"> </v>
      </c>
      <c r="D6431" s="6" t="s">
        <v>365</v>
      </c>
      <c r="E6431">
        <v>1.36579541284315</v>
      </c>
      <c r="F6431">
        <v>1.3580168290328252</v>
      </c>
      <c r="G6431">
        <v>1.3768137526491706</v>
      </c>
      <c r="H6431">
        <v>1.3733870777813089</v>
      </c>
    </row>
    <row r="6432" spans="1:16" x14ac:dyDescent="0.2">
      <c r="A6432">
        <f t="shared" si="696"/>
        <v>5563</v>
      </c>
      <c r="B6432">
        <f t="shared" si="697"/>
        <v>127</v>
      </c>
      <c r="C6432" s="10" t="str">
        <f>IF(B6432=B6431," ",(LOOKUP(B6432,'Co List'!$A$3:$A$362,'Co List'!$B$3:$B$362)))</f>
        <v xml:space="preserve"> </v>
      </c>
      <c r="D6432" s="7" t="s">
        <v>366</v>
      </c>
      <c r="E6432">
        <v>86.137730741911838</v>
      </c>
      <c r="F6432">
        <v>75.182311447637844</v>
      </c>
      <c r="G6432">
        <v>72.884953301403499</v>
      </c>
      <c r="H6432">
        <v>63.046435559105618</v>
      </c>
    </row>
    <row r="6433" spans="1:8" x14ac:dyDescent="0.2">
      <c r="A6433">
        <f t="shared" si="696"/>
        <v>5564</v>
      </c>
      <c r="B6433">
        <f t="shared" si="697"/>
        <v>127</v>
      </c>
      <c r="C6433" s="10" t="str">
        <f>IF(B6433=B6432," ",(LOOKUP(B6433,'Co List'!$A$3:$A$362,'Co List'!$B$3:$B$362)))</f>
        <v xml:space="preserve"> </v>
      </c>
      <c r="D6433" s="6" t="s">
        <v>367</v>
      </c>
      <c r="E6433">
        <v>1584202.7150291658</v>
      </c>
      <c r="F6433">
        <v>1825844.4682188085</v>
      </c>
      <c r="G6433">
        <v>2933417.9033644167</v>
      </c>
      <c r="H6433">
        <v>1315992.5744279076</v>
      </c>
    </row>
    <row r="6434" spans="1:8" x14ac:dyDescent="0.2">
      <c r="A6434">
        <f t="shared" si="696"/>
        <v>5565</v>
      </c>
      <c r="B6434">
        <f t="shared" si="697"/>
        <v>127</v>
      </c>
      <c r="C6434" s="10" t="str">
        <f>IF(B6434=B6433," ",(LOOKUP(B6434,'Co List'!$A$3:$A$362,'Co List'!$B$3:$B$362)))</f>
        <v xml:space="preserve"> </v>
      </c>
      <c r="D6434" s="6" t="s">
        <v>368</v>
      </c>
      <c r="E6434">
        <v>0.45877980741437363</v>
      </c>
      <c r="F6434">
        <v>0.51466720657032494</v>
      </c>
      <c r="G6434">
        <v>0.52460997604782833</v>
      </c>
      <c r="H6434">
        <v>0.5138067417374087</v>
      </c>
    </row>
    <row r="6435" spans="1:8" x14ac:dyDescent="0.2">
      <c r="A6435">
        <f t="shared" si="696"/>
        <v>5566</v>
      </c>
      <c r="B6435">
        <f t="shared" si="697"/>
        <v>127</v>
      </c>
      <c r="C6435" s="10" t="str">
        <f>IF(B6435=B6434," ",(LOOKUP(B6435,'Co List'!$A$3:$A$362,'Co List'!$B$3:$B$362)))</f>
        <v xml:space="preserve"> </v>
      </c>
      <c r="D6435" s="6" t="s">
        <v>369</v>
      </c>
      <c r="E6435">
        <v>571.94502435898903</v>
      </c>
      <c r="F6435">
        <v>700.68938032470373</v>
      </c>
      <c r="G6435">
        <v>910.67660963993262</v>
      </c>
      <c r="H6435">
        <v>702.23133173253893</v>
      </c>
    </row>
    <row r="6436" spans="1:8" x14ac:dyDescent="0.2">
      <c r="A6436">
        <f t="shared" si="696"/>
        <v>5567</v>
      </c>
      <c r="B6436">
        <f t="shared" si="697"/>
        <v>127</v>
      </c>
      <c r="C6436" s="10" t="str">
        <f>IF(B6436=B6435," ",(LOOKUP(B6436,'Co List'!$A$3:$A$362,'Co List'!$B$3:$B$362)))</f>
        <v xml:space="preserve"> </v>
      </c>
      <c r="D6436" s="6" t="s">
        <v>370</v>
      </c>
      <c r="E6436">
        <v>0</v>
      </c>
      <c r="F6436">
        <v>0</v>
      </c>
      <c r="G6436">
        <v>0</v>
      </c>
      <c r="H6436">
        <v>0</v>
      </c>
    </row>
    <row r="6437" spans="1:8" x14ac:dyDescent="0.2">
      <c r="A6437">
        <f t="shared" si="696"/>
        <v>5568</v>
      </c>
      <c r="B6437">
        <f t="shared" si="697"/>
        <v>127</v>
      </c>
      <c r="C6437" s="10" t="str">
        <f>IF(B6437=B6436," ",(LOOKUP(B6437,'Co List'!$A$3:$A$362,'Co List'!$B$3:$B$362)))</f>
        <v xml:space="preserve"> </v>
      </c>
      <c r="D6437" s="6" t="s">
        <v>371</v>
      </c>
      <c r="E6437">
        <v>65.287541084300315</v>
      </c>
      <c r="F6437">
        <v>55.68802751316349</v>
      </c>
      <c r="G6437">
        <v>54.248251073077171</v>
      </c>
      <c r="H6437">
        <v>59.88104000091554</v>
      </c>
    </row>
    <row r="6438" spans="1:8" x14ac:dyDescent="0.2">
      <c r="A6438">
        <f t="shared" si="696"/>
        <v>5569</v>
      </c>
      <c r="B6438">
        <f t="shared" si="697"/>
        <v>127</v>
      </c>
      <c r="C6438" s="10" t="str">
        <f>IF(B6438=B6437," ",(LOOKUP(B6438,'Co List'!$A$3:$A$362,'Co List'!$B$3:$B$362)))</f>
        <v xml:space="preserve"> </v>
      </c>
      <c r="D6438" s="6" t="s">
        <v>372</v>
      </c>
      <c r="E6438">
        <v>34.712458915699692</v>
      </c>
      <c r="F6438">
        <v>44.311972486836524</v>
      </c>
      <c r="G6438">
        <v>45.751748926922829</v>
      </c>
      <c r="H6438">
        <v>40.11895999908446</v>
      </c>
    </row>
    <row r="6439" spans="1:8" x14ac:dyDescent="0.2">
      <c r="A6439">
        <f t="shared" si="696"/>
        <v>5570</v>
      </c>
      <c r="B6439">
        <f t="shared" si="697"/>
        <v>127</v>
      </c>
      <c r="C6439" s="10" t="str">
        <f>IF(B6439=B6438," ",(LOOKUP(B6439,'Co List'!$A$3:$A$362,'Co List'!$B$3:$B$362)))</f>
        <v xml:space="preserve"> </v>
      </c>
      <c r="D6439" s="6" t="s">
        <v>373</v>
      </c>
      <c r="E6439">
        <v>373079.73938936857</v>
      </c>
      <c r="F6439">
        <v>418527.37238298816</v>
      </c>
      <c r="G6439">
        <v>426612.8325220939</v>
      </c>
      <c r="H6439">
        <v>417827.64238086069</v>
      </c>
    </row>
    <row r="6440" spans="1:8" x14ac:dyDescent="0.2">
      <c r="A6440">
        <f t="shared" si="696"/>
        <v>5571</v>
      </c>
      <c r="B6440">
        <f t="shared" si="697"/>
        <v>127</v>
      </c>
      <c r="C6440" s="10" t="str">
        <f>IF(B6440=B6439," ",(LOOKUP(B6440,'Co List'!$A$3:$A$362,'Co List'!$B$3:$B$362)))</f>
        <v xml:space="preserve"> </v>
      </c>
      <c r="D6440" s="6" t="s">
        <v>374</v>
      </c>
      <c r="E6440">
        <v>370449.64965495456</v>
      </c>
      <c r="F6440">
        <v>415577.44753158675</v>
      </c>
      <c r="G6440">
        <v>423575.14528723469</v>
      </c>
      <c r="H6440">
        <v>414859.67894331418</v>
      </c>
    </row>
    <row r="6441" spans="1:8" x14ac:dyDescent="0.2">
      <c r="A6441">
        <f t="shared" si="696"/>
        <v>5572</v>
      </c>
      <c r="B6441">
        <f t="shared" si="697"/>
        <v>127</v>
      </c>
      <c r="C6441" s="10" t="str">
        <f>IF(B6441=B6440," ",(LOOKUP(B6441,'Co List'!$A$3:$A$362,'Co List'!$B$3:$B$362)))</f>
        <v xml:space="preserve"> </v>
      </c>
      <c r="D6441" s="6" t="s">
        <v>375</v>
      </c>
      <c r="E6441">
        <v>943.96209777136755</v>
      </c>
      <c r="F6441">
        <v>1058.7163139468198</v>
      </c>
      <c r="G6441">
        <v>1091.8593709275046</v>
      </c>
      <c r="H6441">
        <v>1065.5154443875174</v>
      </c>
    </row>
    <row r="6442" spans="1:8" x14ac:dyDescent="0.2">
      <c r="A6442">
        <f t="shared" si="696"/>
        <v>5573</v>
      </c>
      <c r="B6442">
        <f t="shared" si="697"/>
        <v>127</v>
      </c>
      <c r="C6442" s="10" t="str">
        <f>IF(B6442=B6441," ",(LOOKUP(B6442,'Co List'!$A$3:$A$362,'Co List'!$B$3:$B$362)))</f>
        <v xml:space="preserve"> </v>
      </c>
      <c r="D6442" s="6" t="s">
        <v>376</v>
      </c>
      <c r="E6442">
        <v>1686.1276366426782</v>
      </c>
      <c r="F6442">
        <v>1891.2085374546105</v>
      </c>
      <c r="G6442">
        <v>1945.8278639318119</v>
      </c>
      <c r="H6442">
        <v>1902.4479931590015</v>
      </c>
    </row>
    <row r="6443" spans="1:8" x14ac:dyDescent="0.2">
      <c r="A6443">
        <f t="shared" si="696"/>
        <v>5574</v>
      </c>
      <c r="B6443">
        <f t="shared" si="697"/>
        <v>127</v>
      </c>
      <c r="C6443" s="10" t="str">
        <f>IF(B6443=B6442," ",(LOOKUP(B6443,'Co List'!$A$3:$A$362,'Co List'!$B$3:$B$362)))</f>
        <v xml:space="preserve"> </v>
      </c>
      <c r="D6443" s="6" t="s">
        <v>377</v>
      </c>
      <c r="E6443">
        <v>243574.58813103451</v>
      </c>
      <c r="F6443">
        <v>233069.63828275862</v>
      </c>
      <c r="G6443">
        <v>231430.00049655171</v>
      </c>
      <c r="H6443">
        <v>250199.53766896552</v>
      </c>
    </row>
    <row r="6444" spans="1:8" ht="15" x14ac:dyDescent="0.25">
      <c r="A6444">
        <f t="shared" si="696"/>
        <v>5575</v>
      </c>
      <c r="B6444">
        <f t="shared" si="697"/>
        <v>127</v>
      </c>
      <c r="C6444" s="10" t="str">
        <f>IF(B6444=B6443," ",(LOOKUP(B6444,'Co List'!$A$3:$A$362,'Co List'!$B$3:$B$362)))</f>
        <v xml:space="preserve"> </v>
      </c>
      <c r="D6444" s="8" t="s">
        <v>378</v>
      </c>
      <c r="E6444">
        <v>7717.6800000000012</v>
      </c>
      <c r="F6444">
        <v>8742.14</v>
      </c>
      <c r="G6444">
        <v>4323.5399999999991</v>
      </c>
      <c r="H6444">
        <v>5474.82</v>
      </c>
    </row>
    <row r="6445" spans="1:8" ht="15" x14ac:dyDescent="0.25">
      <c r="A6445">
        <f t="shared" si="696"/>
        <v>5576</v>
      </c>
      <c r="B6445">
        <f t="shared" si="697"/>
        <v>127</v>
      </c>
      <c r="C6445" s="10" t="str">
        <f>IF(B6445=B6444," ",(LOOKUP(B6445,'Co List'!$A$3:$A$362,'Co List'!$B$3:$B$362)))</f>
        <v xml:space="preserve"> </v>
      </c>
      <c r="D6445" s="8" t="s">
        <v>379</v>
      </c>
      <c r="E6445">
        <v>0</v>
      </c>
      <c r="F6445">
        <v>0</v>
      </c>
      <c r="G6445">
        <v>0</v>
      </c>
      <c r="H6445">
        <v>0</v>
      </c>
    </row>
    <row r="6446" spans="1:8" ht="15" x14ac:dyDescent="0.25">
      <c r="A6446">
        <f t="shared" si="696"/>
        <v>5577</v>
      </c>
      <c r="B6446">
        <f t="shared" si="697"/>
        <v>127</v>
      </c>
      <c r="C6446" s="10" t="str">
        <f>IF(B6446=B6445," ",(LOOKUP(B6446,'Co List'!$A$3:$A$362,'Co List'!$B$3:$B$362)))</f>
        <v xml:space="preserve"> </v>
      </c>
      <c r="D6446" s="8" t="s">
        <v>380</v>
      </c>
      <c r="E6446">
        <v>235856.90813103452</v>
      </c>
      <c r="F6446">
        <v>224327.49828275864</v>
      </c>
      <c r="G6446">
        <v>227106.46049655171</v>
      </c>
      <c r="H6446">
        <v>244724.71766896552</v>
      </c>
    </row>
    <row r="6447" spans="1:8" ht="15" x14ac:dyDescent="0.25">
      <c r="A6447">
        <f t="shared" si="696"/>
        <v>5578</v>
      </c>
      <c r="B6447">
        <f t="shared" si="697"/>
        <v>127</v>
      </c>
      <c r="C6447" s="10" t="str">
        <f>IF(B6447=B6446," ",(LOOKUP(B6447,'Co List'!$A$3:$A$362,'Co List'!$B$3:$B$362)))</f>
        <v xml:space="preserve"> </v>
      </c>
      <c r="D6447" s="8" t="s">
        <v>381</v>
      </c>
      <c r="E6447">
        <v>129505.15125833405</v>
      </c>
      <c r="F6447">
        <v>185457.73410022954</v>
      </c>
      <c r="G6447">
        <v>195182.83202554219</v>
      </c>
      <c r="H6447">
        <v>167628.10471189517</v>
      </c>
    </row>
    <row r="6448" spans="1:8" ht="15" x14ac:dyDescent="0.25">
      <c r="A6448">
        <f t="shared" si="696"/>
        <v>5579</v>
      </c>
      <c r="B6448">
        <f t="shared" si="697"/>
        <v>127</v>
      </c>
      <c r="C6448" s="10" t="str">
        <f>IF(B6448=B6447," ",(LOOKUP(B6448,'Co List'!$A$3:$A$362,'Co List'!$B$3:$B$362)))</f>
        <v xml:space="preserve"> </v>
      </c>
      <c r="D6448" s="8" t="s">
        <v>382</v>
      </c>
      <c r="E6448">
        <v>129029.63827840652</v>
      </c>
      <c r="F6448">
        <v>184954.64512702284</v>
      </c>
      <c r="G6448">
        <v>193333.58236949038</v>
      </c>
      <c r="H6448">
        <v>166858.89114760002</v>
      </c>
    </row>
    <row r="6449" spans="1:8" ht="15" x14ac:dyDescent="0.25">
      <c r="A6449">
        <f t="shared" si="696"/>
        <v>5580</v>
      </c>
      <c r="B6449">
        <f t="shared" si="697"/>
        <v>127</v>
      </c>
      <c r="C6449" s="10" t="str">
        <f>IF(B6449=B6448," ",(LOOKUP(B6449,'Co List'!$A$3:$A$362,'Co List'!$B$3:$B$362)))</f>
        <v xml:space="preserve"> </v>
      </c>
      <c r="D6449" s="8" t="s">
        <v>383</v>
      </c>
      <c r="E6449">
        <v>475.51297992753518</v>
      </c>
      <c r="F6449">
        <v>503.08897320669217</v>
      </c>
      <c r="G6449">
        <v>1849.2496560518191</v>
      </c>
      <c r="H6449">
        <v>769.21356429514901</v>
      </c>
    </row>
    <row r="6450" spans="1:8" x14ac:dyDescent="0.2">
      <c r="A6450">
        <f t="shared" si="696"/>
        <v>5581</v>
      </c>
      <c r="B6450">
        <f t="shared" si="697"/>
        <v>127</v>
      </c>
      <c r="C6450" s="10" t="str">
        <f>IF(B6450=B6449," ",(LOOKUP(B6450,'Co List'!$A$3:$A$362,'Co List'!$B$3:$B$362)))</f>
        <v xml:space="preserve"> </v>
      </c>
      <c r="D6450" s="6" t="s">
        <v>384</v>
      </c>
      <c r="E6450">
        <v>0</v>
      </c>
      <c r="F6450">
        <v>0</v>
      </c>
      <c r="G6450">
        <v>0</v>
      </c>
      <c r="H6450">
        <v>0</v>
      </c>
    </row>
    <row r="6451" spans="1:8" x14ac:dyDescent="0.2">
      <c r="A6451">
        <f t="shared" si="696"/>
        <v>5582</v>
      </c>
      <c r="B6451">
        <f t="shared" si="697"/>
        <v>127</v>
      </c>
      <c r="C6451" s="10" t="str">
        <f>IF(B6451=B6450," ",(LOOKUP(B6451,'Co List'!$A$3:$A$362,'Co List'!$B$3:$B$362)))</f>
        <v xml:space="preserve"> </v>
      </c>
      <c r="D6451" s="6" t="s">
        <v>385</v>
      </c>
      <c r="E6451">
        <v>31991.135263257347</v>
      </c>
      <c r="F6451">
        <v>45802.177222787854</v>
      </c>
      <c r="G6451">
        <v>48283.353565736834</v>
      </c>
      <c r="H6451">
        <v>41417.741197218988</v>
      </c>
    </row>
    <row r="6452" spans="1:8" x14ac:dyDescent="0.2">
      <c r="A6452">
        <f t="shared" si="696"/>
        <v>5583</v>
      </c>
      <c r="B6452">
        <f t="shared" si="697"/>
        <v>127</v>
      </c>
      <c r="C6452" s="10" t="str">
        <f>IF(B6452=B6451," ",(LOOKUP(B6452,'Co List'!$A$3:$A$362,'Co List'!$B$3:$B$362)))</f>
        <v xml:space="preserve"> </v>
      </c>
      <c r="D6452" s="6" t="s">
        <v>386</v>
      </c>
      <c r="E6452">
        <v>31845.173794827588</v>
      </c>
      <c r="F6452">
        <v>45647.751143206893</v>
      </c>
      <c r="G6452">
        <v>47715.715653241386</v>
      </c>
      <c r="H6452">
        <v>41181.626630172424</v>
      </c>
    </row>
    <row r="6453" spans="1:8" x14ac:dyDescent="0.2">
      <c r="A6453">
        <f t="shared" si="696"/>
        <v>5584</v>
      </c>
      <c r="B6453">
        <f t="shared" si="697"/>
        <v>127</v>
      </c>
      <c r="C6453" s="10" t="str">
        <f>IF(B6453=B6452," ",(LOOKUP(B6453,'Co List'!$A$3:$A$362,'Co List'!$B$3:$B$362)))</f>
        <v xml:space="preserve"> </v>
      </c>
      <c r="D6453" s="6" t="s">
        <v>387</v>
      </c>
      <c r="E6453">
        <v>0</v>
      </c>
      <c r="F6453">
        <v>0</v>
      </c>
      <c r="G6453">
        <v>0</v>
      </c>
      <c r="H6453">
        <v>0</v>
      </c>
    </row>
    <row r="6454" spans="1:8" x14ac:dyDescent="0.2">
      <c r="A6454">
        <f t="shared" si="696"/>
        <v>5585</v>
      </c>
      <c r="B6454">
        <f t="shared" si="697"/>
        <v>127</v>
      </c>
      <c r="C6454" s="10" t="str">
        <f>IF(B6454=B6453," ",(LOOKUP(B6454,'Co List'!$A$3:$A$362,'Co List'!$B$3:$B$362)))</f>
        <v xml:space="preserve"> </v>
      </c>
      <c r="D6454" s="6" t="s">
        <v>388</v>
      </c>
      <c r="E6454">
        <v>0</v>
      </c>
      <c r="F6454">
        <v>0</v>
      </c>
      <c r="G6454">
        <v>0</v>
      </c>
      <c r="H6454">
        <v>0</v>
      </c>
    </row>
    <row r="6455" spans="1:8" x14ac:dyDescent="0.2">
      <c r="A6455">
        <f t="shared" si="696"/>
        <v>5586</v>
      </c>
      <c r="B6455">
        <f t="shared" si="697"/>
        <v>127</v>
      </c>
      <c r="C6455" s="10" t="str">
        <f>IF(B6455=B6454," ",(LOOKUP(B6455,'Co List'!$A$3:$A$362,'Co List'!$B$3:$B$362)))</f>
        <v xml:space="preserve"> </v>
      </c>
      <c r="D6455" s="6" t="s">
        <v>389</v>
      </c>
      <c r="E6455">
        <v>145.96146842975998</v>
      </c>
      <c r="F6455">
        <v>154.42607958095999</v>
      </c>
      <c r="G6455">
        <v>567.63791249543999</v>
      </c>
      <c r="H6455">
        <v>236.11456704656001</v>
      </c>
    </row>
    <row r="6456" spans="1:8" x14ac:dyDescent="0.2">
      <c r="A6456">
        <f t="shared" si="696"/>
        <v>5587</v>
      </c>
      <c r="B6456">
        <f t="shared" si="697"/>
        <v>127</v>
      </c>
      <c r="C6456" s="10" t="str">
        <f>IF(B6456=B6455," ",(LOOKUP(B6456,'Co List'!$A$3:$A$362,'Co List'!$B$3:$B$362)))</f>
        <v xml:space="preserve"> </v>
      </c>
      <c r="D6456" s="6" t="s">
        <v>390</v>
      </c>
      <c r="E6456">
        <v>0</v>
      </c>
      <c r="F6456">
        <v>0</v>
      </c>
      <c r="G6456">
        <v>0</v>
      </c>
      <c r="H6456">
        <v>0</v>
      </c>
    </row>
    <row r="6457" spans="1:8" x14ac:dyDescent="0.2">
      <c r="A6457">
        <f t="shared" si="696"/>
        <v>5588</v>
      </c>
      <c r="B6457">
        <f t="shared" si="697"/>
        <v>127</v>
      </c>
      <c r="C6457" s="10" t="str">
        <f>IF(B6457=B6456," ",(LOOKUP(B6457,'Co List'!$A$3:$A$362,'Co List'!$B$3:$B$362)))</f>
        <v xml:space="preserve"> </v>
      </c>
      <c r="D6457" s="6" t="s">
        <v>391</v>
      </c>
      <c r="E6457">
        <v>0</v>
      </c>
      <c r="F6457">
        <v>0</v>
      </c>
      <c r="G6457">
        <v>0</v>
      </c>
      <c r="H6457">
        <v>0</v>
      </c>
    </row>
    <row r="6458" spans="1:8" x14ac:dyDescent="0.2">
      <c r="A6458">
        <f t="shared" si="696"/>
        <v>5589</v>
      </c>
      <c r="B6458">
        <f t="shared" si="697"/>
        <v>127</v>
      </c>
      <c r="C6458" s="10" t="str">
        <f>IF(B6458=B6457," ",(LOOKUP(B6458,'Co List'!$A$3:$A$362,'Co List'!$B$3:$B$362)))</f>
        <v xml:space="preserve"> </v>
      </c>
      <c r="D6458" s="6" t="s">
        <v>392</v>
      </c>
      <c r="E6458">
        <v>0</v>
      </c>
      <c r="F6458">
        <v>0</v>
      </c>
      <c r="G6458">
        <v>0</v>
      </c>
      <c r="H6458">
        <v>0</v>
      </c>
    </row>
    <row r="6459" spans="1:8" x14ac:dyDescent="0.2">
      <c r="A6459">
        <f t="shared" si="696"/>
        <v>5590</v>
      </c>
      <c r="B6459">
        <f t="shared" si="697"/>
        <v>127</v>
      </c>
      <c r="C6459" s="10" t="str">
        <f>IF(B6459=B6458," ",(LOOKUP(B6459,'Co List'!$A$3:$A$362,'Co List'!$B$3:$B$362)))</f>
        <v xml:space="preserve"> </v>
      </c>
      <c r="D6459" s="6" t="s">
        <v>393</v>
      </c>
      <c r="E6459">
        <v>0</v>
      </c>
      <c r="F6459">
        <v>0</v>
      </c>
      <c r="G6459">
        <v>0</v>
      </c>
      <c r="H6459">
        <v>0</v>
      </c>
    </row>
    <row r="6460" spans="1:8" ht="15" x14ac:dyDescent="0.25">
      <c r="A6460">
        <f t="shared" si="696"/>
        <v>5591</v>
      </c>
      <c r="B6460">
        <f t="shared" si="697"/>
        <v>127</v>
      </c>
      <c r="C6460" s="10" t="str">
        <f>IF(B6460=B6459," ",(LOOKUP(B6460,'Co List'!$A$3:$A$362,'Co List'!$B$3:$B$362)))</f>
        <v xml:space="preserve"> </v>
      </c>
      <c r="D6460" s="8" t="s">
        <v>394</v>
      </c>
      <c r="E6460">
        <v>0</v>
      </c>
      <c r="F6460">
        <v>0</v>
      </c>
      <c r="G6460">
        <v>0</v>
      </c>
      <c r="H6460">
        <v>0</v>
      </c>
    </row>
    <row r="6461" spans="1:8" ht="15" x14ac:dyDescent="0.25">
      <c r="A6461">
        <f t="shared" si="696"/>
        <v>5592</v>
      </c>
      <c r="B6461">
        <f t="shared" si="697"/>
        <v>127</v>
      </c>
      <c r="C6461" s="10" t="str">
        <f>IF(B6461=B6460," ",(LOOKUP(B6461,'Co List'!$A$3:$A$362,'Co List'!$B$3:$B$362)))</f>
        <v xml:space="preserve"> </v>
      </c>
      <c r="D6461" s="8" t="s">
        <v>395</v>
      </c>
      <c r="E6461">
        <v>25.991674186439397</v>
      </c>
      <c r="F6461">
        <v>41.611220979130628</v>
      </c>
      <c r="G6461">
        <v>51.092457733321503</v>
      </c>
      <c r="H6461">
        <v>46.952716618974982</v>
      </c>
    </row>
    <row r="6462" spans="1:8" ht="15" x14ac:dyDescent="0.25">
      <c r="A6462">
        <f t="shared" si="696"/>
        <v>5593</v>
      </c>
      <c r="B6462">
        <f t="shared" si="697"/>
        <v>127</v>
      </c>
      <c r="C6462" s="10" t="str">
        <f>IF(B6462=B6461," ",(LOOKUP(B6462,'Co List'!$A$3:$A$362,'Co List'!$B$3:$B$362)))</f>
        <v xml:space="preserve"> </v>
      </c>
      <c r="D6462" s="8" t="s">
        <v>396</v>
      </c>
      <c r="E6462">
        <v>178339</v>
      </c>
      <c r="F6462">
        <v>171625</v>
      </c>
      <c r="G6462">
        <v>168091</v>
      </c>
      <c r="H6462">
        <v>182177</v>
      </c>
    </row>
    <row r="6463" spans="1:8" x14ac:dyDescent="0.2">
      <c r="A6463">
        <f t="shared" si="696"/>
        <v>5594</v>
      </c>
      <c r="B6463">
        <f t="shared" si="697"/>
        <v>127</v>
      </c>
      <c r="C6463" s="10" t="str">
        <f>IF(B6463=B6462," ",(LOOKUP(B6463,'Co List'!$A$3:$A$362,'Co List'!$B$3:$B$362)))</f>
        <v xml:space="preserve"> </v>
      </c>
      <c r="D6463" s="6" t="s">
        <v>397</v>
      </c>
      <c r="E6463">
        <v>9528</v>
      </c>
      <c r="F6463">
        <v>11066</v>
      </c>
      <c r="G6463">
        <v>5543</v>
      </c>
      <c r="H6463">
        <v>7019</v>
      </c>
    </row>
    <row r="6464" spans="1:8" x14ac:dyDescent="0.2">
      <c r="A6464">
        <f t="shared" si="696"/>
        <v>5595</v>
      </c>
      <c r="B6464">
        <f t="shared" si="697"/>
        <v>127</v>
      </c>
      <c r="C6464" s="10" t="str">
        <f>IF(B6464=B6463," ",(LOOKUP(B6464,'Co List'!$A$3:$A$362,'Co List'!$B$3:$B$362)))</f>
        <v xml:space="preserve"> </v>
      </c>
      <c r="D6464" s="6" t="s">
        <v>398</v>
      </c>
      <c r="E6464">
        <v>0</v>
      </c>
      <c r="F6464">
        <v>0</v>
      </c>
      <c r="G6464">
        <v>0</v>
      </c>
      <c r="H6464">
        <v>0</v>
      </c>
    </row>
    <row r="6465" spans="1:16" x14ac:dyDescent="0.2">
      <c r="A6465">
        <f t="shared" si="696"/>
        <v>5596</v>
      </c>
      <c r="B6465">
        <f t="shared" si="697"/>
        <v>127</v>
      </c>
      <c r="C6465" s="10" t="str">
        <f>IF(B6465=B6464," ",(LOOKUP(B6465,'Co List'!$A$3:$A$362,'Co List'!$B$3:$B$362)))</f>
        <v xml:space="preserve"> </v>
      </c>
      <c r="D6465" s="6" t="s">
        <v>399</v>
      </c>
      <c r="E6465">
        <v>168811</v>
      </c>
      <c r="F6465">
        <v>160559</v>
      </c>
      <c r="G6465">
        <v>162548</v>
      </c>
      <c r="H6465">
        <v>175158</v>
      </c>
    </row>
    <row r="6466" spans="1:16" x14ac:dyDescent="0.2">
      <c r="A6466">
        <f t="shared" si="696"/>
        <v>5597</v>
      </c>
      <c r="B6466">
        <f t="shared" si="697"/>
        <v>127</v>
      </c>
      <c r="C6466" s="10" t="str">
        <f>IF(B6466=B6465," ",(LOOKUP(B6466,'Co List'!$A$3:$A$362,'Co List'!$B$3:$B$362)))</f>
        <v xml:space="preserve"> </v>
      </c>
      <c r="D6466" s="6" t="s">
        <v>400</v>
      </c>
      <c r="E6466">
        <v>0</v>
      </c>
      <c r="F6466">
        <v>0</v>
      </c>
      <c r="G6466">
        <v>0</v>
      </c>
      <c r="H6466">
        <v>0</v>
      </c>
    </row>
    <row r="6467" spans="1:16" x14ac:dyDescent="0.2">
      <c r="A6467">
        <f t="shared" si="696"/>
        <v>5598</v>
      </c>
      <c r="B6467">
        <f t="shared" si="697"/>
        <v>127</v>
      </c>
      <c r="C6467" s="10" t="str">
        <f>IF(B6467=B6466," ",(LOOKUP(B6467,'Co List'!$A$3:$A$362,'Co List'!$B$3:$B$362)))</f>
        <v xml:space="preserve"> </v>
      </c>
      <c r="D6467" s="6" t="s">
        <v>401</v>
      </c>
      <c r="E6467">
        <v>8.3655840000000001</v>
      </c>
      <c r="F6467">
        <v>7.4142200000000003</v>
      </c>
      <c r="G6467">
        <v>4.9554419999999997</v>
      </c>
      <c r="H6467">
        <v>6.0784539999999998</v>
      </c>
    </row>
    <row r="6468" spans="1:16" x14ac:dyDescent="0.2">
      <c r="A6468">
        <f t="shared" si="696"/>
        <v>5599</v>
      </c>
      <c r="B6468">
        <f t="shared" si="697"/>
        <v>127</v>
      </c>
      <c r="C6468" s="10" t="str">
        <f>IF(B6468=B6467," ",(LOOKUP(B6468,'Co List'!$A$3:$A$362,'Co List'!$B$3:$B$362)))</f>
        <v xml:space="preserve"> </v>
      </c>
      <c r="D6468" s="6" t="s">
        <v>402</v>
      </c>
      <c r="E6468">
        <v>0</v>
      </c>
      <c r="F6468">
        <v>0</v>
      </c>
      <c r="G6468">
        <v>0</v>
      </c>
      <c r="H6468">
        <v>0</v>
      </c>
    </row>
    <row r="6469" spans="1:16" x14ac:dyDescent="0.2">
      <c r="A6469">
        <f t="shared" ref="A6469:A6532" si="702">IF(A6468&gt;0,A6468+1,(IF($C$1=C6469,1,0)))</f>
        <v>5600</v>
      </c>
      <c r="B6469">
        <f t="shared" ref="B6469:B6532" si="703">IF(D6469=$D$3,B6468+1,B6468)</f>
        <v>127</v>
      </c>
      <c r="C6469" s="10" t="str">
        <f>IF(B6469=B6468," ",(LOOKUP(B6469,'Co List'!$A$3:$A$362,'Co List'!$B$3:$B$362)))</f>
        <v xml:space="preserve"> </v>
      </c>
      <c r="D6469" s="6" t="s">
        <v>403</v>
      </c>
      <c r="E6469">
        <v>50.305678</v>
      </c>
      <c r="F6469">
        <v>59.406829999999999</v>
      </c>
      <c r="G6469">
        <v>73.309147999999993</v>
      </c>
      <c r="H6469">
        <v>65.50909200000001</v>
      </c>
    </row>
    <row r="6470" spans="1:16" x14ac:dyDescent="0.2">
      <c r="A6470">
        <f t="shared" si="702"/>
        <v>5601</v>
      </c>
      <c r="B6470">
        <f t="shared" si="703"/>
        <v>127</v>
      </c>
      <c r="C6470" s="10" t="str">
        <f>IF(B6470=B6469," ",(LOOKUP(B6470,'Co List'!$A$3:$A$362,'Co List'!$B$3:$B$362)))</f>
        <v xml:space="preserve"> </v>
      </c>
      <c r="D6470" s="6" t="s">
        <v>404</v>
      </c>
      <c r="E6470" s="11">
        <v>58.671261999999999</v>
      </c>
      <c r="F6470" s="11">
        <v>66.82105</v>
      </c>
      <c r="G6470" s="11">
        <v>78.264589999999998</v>
      </c>
      <c r="H6470" s="11">
        <v>71.587546000000003</v>
      </c>
    </row>
    <row r="6471" spans="1:16" x14ac:dyDescent="0.2">
      <c r="A6471">
        <f t="shared" si="702"/>
        <v>5602</v>
      </c>
      <c r="B6471">
        <f t="shared" si="703"/>
        <v>127</v>
      </c>
      <c r="C6471" s="10" t="str">
        <f>IF(B6471=B6470," ",(LOOKUP(B6471,'Co List'!$A$3:$A$362,'Co List'!$B$3:$B$362)))</f>
        <v xml:space="preserve"> </v>
      </c>
      <c r="D6471" s="6" t="s">
        <v>405</v>
      </c>
      <c r="E6471">
        <v>433.12</v>
      </c>
      <c r="F6471">
        <v>556.68330000000003</v>
      </c>
      <c r="G6471">
        <v>585.32360000000006</v>
      </c>
      <c r="H6471">
        <v>662.73</v>
      </c>
    </row>
    <row r="6472" spans="1:16" x14ac:dyDescent="0.2">
      <c r="A6472">
        <f t="shared" si="702"/>
        <v>5603</v>
      </c>
      <c r="B6472">
        <f t="shared" si="703"/>
        <v>127</v>
      </c>
      <c r="C6472" s="10" t="str">
        <f>IF(B6472=B6471," ",(LOOKUP(B6472,'Co List'!$A$3:$A$362,'Co List'!$B$3:$B$362)))</f>
        <v xml:space="preserve"> </v>
      </c>
      <c r="D6472" s="6" t="s">
        <v>406</v>
      </c>
      <c r="E6472">
        <v>65.23</v>
      </c>
      <c r="F6472">
        <v>59.730800000000002</v>
      </c>
      <c r="G6472">
        <v>46.845700000000001</v>
      </c>
      <c r="H6472">
        <v>59.5</v>
      </c>
    </row>
    <row r="6473" spans="1:16" x14ac:dyDescent="0.2">
      <c r="A6473">
        <f t="shared" si="702"/>
        <v>5604</v>
      </c>
      <c r="B6473">
        <f t="shared" si="703"/>
        <v>127</v>
      </c>
      <c r="C6473" s="10" t="str">
        <f>IF(B6473=B6472," ",(LOOKUP(B6473,'Co List'!$A$3:$A$362,'Co List'!$B$3:$B$362)))</f>
        <v xml:space="preserve"> </v>
      </c>
      <c r="D6473" s="6" t="s">
        <v>407</v>
      </c>
      <c r="E6473" s="11">
        <v>23.55</v>
      </c>
      <c r="F6473" s="11">
        <v>22.9224</v>
      </c>
      <c r="G6473" s="11">
        <v>14.543200000000001</v>
      </c>
      <c r="H6473" s="11">
        <v>31.75</v>
      </c>
    </row>
    <row r="6474" spans="1:16" x14ac:dyDescent="0.2">
      <c r="A6474">
        <f t="shared" si="702"/>
        <v>5605</v>
      </c>
      <c r="B6474">
        <f t="shared" si="703"/>
        <v>127</v>
      </c>
      <c r="C6474" s="10" t="str">
        <f>IF(B6474=B6473," ",(LOOKUP(B6474,'Co List'!$A$3:$A$362,'Co List'!$B$3:$B$362)))</f>
        <v xml:space="preserve"> </v>
      </c>
      <c r="D6474" s="6" t="s">
        <v>408</v>
      </c>
      <c r="E6474">
        <v>81.319999999999993</v>
      </c>
      <c r="F6474">
        <v>81.319999999999993</v>
      </c>
      <c r="G6474">
        <v>81.319999999999993</v>
      </c>
      <c r="H6474">
        <v>81.319999999999993</v>
      </c>
    </row>
    <row r="6475" spans="1:16" x14ac:dyDescent="0.2">
      <c r="A6475">
        <f t="shared" si="702"/>
        <v>5606</v>
      </c>
      <c r="B6475">
        <f t="shared" si="703"/>
        <v>127</v>
      </c>
      <c r="C6475" s="10" t="str">
        <f>IF(B6475=B6474," ",(LOOKUP(B6475,'Co List'!$A$3:$A$362,'Co List'!$B$3:$B$362)))</f>
        <v xml:space="preserve"> </v>
      </c>
      <c r="D6475" s="6" t="s">
        <v>409</v>
      </c>
      <c r="E6475">
        <v>8.3699999999999992</v>
      </c>
      <c r="F6475">
        <v>8.9603999999999999</v>
      </c>
      <c r="G6475">
        <v>10.815099999999999</v>
      </c>
      <c r="H6475">
        <v>12.2</v>
      </c>
    </row>
    <row r="6476" spans="1:16" x14ac:dyDescent="0.2">
      <c r="A6476">
        <f t="shared" si="702"/>
        <v>5607</v>
      </c>
      <c r="B6476">
        <f t="shared" si="703"/>
        <v>127</v>
      </c>
      <c r="C6476" s="10" t="str">
        <f>IF(B6476=B6475," ",(LOOKUP(B6476,'Co List'!$A$3:$A$362,'Co List'!$B$3:$B$362)))</f>
        <v xml:space="preserve"> </v>
      </c>
      <c r="D6476" s="6" t="s">
        <v>410</v>
      </c>
      <c r="E6476">
        <v>131.55162536720002</v>
      </c>
      <c r="F6476">
        <v>158.38735887399997</v>
      </c>
      <c r="G6476">
        <v>186.63444415639998</v>
      </c>
      <c r="H6476">
        <v>185.86597481520002</v>
      </c>
    </row>
    <row r="6477" spans="1:16" x14ac:dyDescent="0.2">
      <c r="A6477">
        <f t="shared" si="702"/>
        <v>5608</v>
      </c>
      <c r="B6477">
        <f t="shared" si="703"/>
        <v>127</v>
      </c>
      <c r="C6477" s="10" t="str">
        <f>IF(B6477=B6476," ",(LOOKUP(B6477,'Co List'!$A$3:$A$362,'Co List'!$B$3:$B$362)))</f>
        <v xml:space="preserve"> </v>
      </c>
      <c r="D6477" s="6" t="s">
        <v>411</v>
      </c>
      <c r="E6477">
        <v>84.662936186439396</v>
      </c>
      <c r="F6477">
        <v>108.43227097913064</v>
      </c>
      <c r="G6477">
        <v>129.35704773332151</v>
      </c>
      <c r="H6477">
        <v>118.54026261897499</v>
      </c>
    </row>
    <row r="6478" spans="1:16" x14ac:dyDescent="0.2">
      <c r="A6478">
        <f t="shared" si="702"/>
        <v>5609</v>
      </c>
      <c r="B6478">
        <f t="shared" si="703"/>
        <v>127</v>
      </c>
      <c r="C6478" s="10" t="str">
        <f>IF(B6478=B6477," ",(LOOKUP(B6478,'Co List'!$A$3:$A$362,'Co List'!$B$3:$B$362)))</f>
        <v xml:space="preserve"> </v>
      </c>
      <c r="D6478" s="6" t="s">
        <v>412</v>
      </c>
      <c r="E6478">
        <v>76.292936186439391</v>
      </c>
      <c r="F6478">
        <v>99.471870979130642</v>
      </c>
      <c r="G6478">
        <v>118.54194773332151</v>
      </c>
      <c r="H6478">
        <v>106.34026261897499</v>
      </c>
    </row>
    <row r="6479" spans="1:16" ht="13.5" thickBot="1" x14ac:dyDescent="0.25">
      <c r="A6479">
        <f t="shared" si="702"/>
        <v>5610</v>
      </c>
      <c r="B6479">
        <f t="shared" si="703"/>
        <v>127</v>
      </c>
      <c r="C6479" s="10" t="str">
        <f>IF(B6479=B6478," ",(LOOKUP(B6479,'Co List'!$A$3:$A$362,'Co List'!$B$3:$B$362)))</f>
        <v xml:space="preserve"> </v>
      </c>
      <c r="D6479" s="9" t="s">
        <v>413</v>
      </c>
      <c r="E6479">
        <v>12</v>
      </c>
      <c r="F6479">
        <v>12</v>
      </c>
      <c r="G6479">
        <v>12</v>
      </c>
      <c r="H6479">
        <v>12</v>
      </c>
    </row>
    <row r="6480" spans="1:16" ht="15" x14ac:dyDescent="0.25">
      <c r="A6480">
        <f t="shared" si="702"/>
        <v>5611</v>
      </c>
      <c r="B6480">
        <f t="shared" si="703"/>
        <v>128</v>
      </c>
      <c r="C6480" s="10" t="str">
        <f>IF(B6480=B6479," ",(LOOKUP(B6480,'Co List'!$A$3:$A$362,'Co List'!$B$3:$B$362)))</f>
        <v>GANDHI SPECIAL TUBES</v>
      </c>
      <c r="D6480" s="4" t="s">
        <v>362</v>
      </c>
      <c r="E6480">
        <v>35.892755513796509</v>
      </c>
      <c r="F6480">
        <v>35.487658206765609</v>
      </c>
      <c r="G6480">
        <v>35.313796356881149</v>
      </c>
      <c r="H6480">
        <v>36.476783801239371</v>
      </c>
      <c r="J6480">
        <f t="shared" ref="J6480" si="704">COUNTIF(E6522:H6522,0)</f>
        <v>0</v>
      </c>
      <c r="K6480">
        <f>SUM(E6480:H6480)/(4-J6480)</f>
        <v>35.792748469670663</v>
      </c>
      <c r="L6480">
        <f>SUM(E6490:H6490)/(4-J6480)</f>
        <v>7884.9264651631747</v>
      </c>
      <c r="M6480">
        <f>E6490</f>
        <v>7317.5337910786211</v>
      </c>
      <c r="N6480">
        <f t="shared" ref="N6480" si="705">F6490</f>
        <v>7892.6013278859837</v>
      </c>
      <c r="O6480">
        <f t="shared" ref="O6480" si="706">G6490</f>
        <v>8318.3547612236089</v>
      </c>
      <c r="P6480">
        <f t="shared" ref="P6480" si="707">H6490</f>
        <v>8011.2159804644834</v>
      </c>
    </row>
    <row r="6481" spans="1:8" x14ac:dyDescent="0.2">
      <c r="A6481">
        <f t="shared" si="702"/>
        <v>5612</v>
      </c>
      <c r="B6481">
        <f t="shared" si="703"/>
        <v>128</v>
      </c>
      <c r="C6481" s="10" t="str">
        <f>IF(B6481=B6480," ",(LOOKUP(B6481,'Co List'!$A$3:$A$362,'Co List'!$B$3:$B$362)))</f>
        <v xml:space="preserve"> </v>
      </c>
      <c r="D6481" s="6" t="s">
        <v>364</v>
      </c>
      <c r="E6481">
        <v>2.3986581922703425</v>
      </c>
      <c r="F6481">
        <v>2.3547420000000003</v>
      </c>
      <c r="G6481">
        <v>2.3547420000000003</v>
      </c>
      <c r="H6481">
        <v>2.3547420000000003</v>
      </c>
    </row>
    <row r="6482" spans="1:8" x14ac:dyDescent="0.2">
      <c r="A6482">
        <f t="shared" si="702"/>
        <v>5613</v>
      </c>
      <c r="B6482">
        <f t="shared" si="703"/>
        <v>128</v>
      </c>
      <c r="C6482" s="10" t="str">
        <f>IF(B6482=B6481," ",(LOOKUP(B6482,'Co List'!$A$3:$A$362,'Co List'!$B$3:$B$362)))</f>
        <v xml:space="preserve"> </v>
      </c>
      <c r="D6482" s="6" t="s">
        <v>365</v>
      </c>
      <c r="E6482">
        <v>0.81</v>
      </c>
      <c r="F6482">
        <v>0.79</v>
      </c>
      <c r="G6482">
        <v>0.78</v>
      </c>
      <c r="H6482">
        <v>0.78</v>
      </c>
    </row>
    <row r="6483" spans="1:8" x14ac:dyDescent="0.2">
      <c r="A6483">
        <f t="shared" si="702"/>
        <v>5614</v>
      </c>
      <c r="B6483">
        <f t="shared" si="703"/>
        <v>128</v>
      </c>
      <c r="C6483" s="10" t="str">
        <f>IF(B6483=B6482," ",(LOOKUP(B6483,'Co List'!$A$3:$A$362,'Co List'!$B$3:$B$362)))</f>
        <v xml:space="preserve"> </v>
      </c>
      <c r="D6483" s="7" t="s">
        <v>366</v>
      </c>
      <c r="E6483">
        <v>9.4213129793724999</v>
      </c>
      <c r="F6483">
        <v>8.5558601636308076</v>
      </c>
      <c r="G6483">
        <v>7.8085134899258772</v>
      </c>
      <c r="H6483">
        <v>8.3511059944381145</v>
      </c>
    </row>
    <row r="6484" spans="1:8" x14ac:dyDescent="0.2">
      <c r="A6484">
        <f t="shared" si="702"/>
        <v>5615</v>
      </c>
      <c r="B6484">
        <f t="shared" si="703"/>
        <v>128</v>
      </c>
      <c r="C6484" s="10" t="str">
        <f>IF(B6484=B6483," ",(LOOKUP(B6484,'Co List'!$A$3:$A$362,'Co List'!$B$3:$B$362)))</f>
        <v xml:space="preserve"> </v>
      </c>
      <c r="D6484" s="6" t="s">
        <v>367</v>
      </c>
      <c r="E6484">
        <v>28888.802965174185</v>
      </c>
      <c r="F6484">
        <v>30019.593130426125</v>
      </c>
      <c r="G6484">
        <v>27897.652918173986</v>
      </c>
      <c r="H6484">
        <v>36315.575614072906</v>
      </c>
    </row>
    <row r="6485" spans="1:8" x14ac:dyDescent="0.2">
      <c r="A6485">
        <f t="shared" si="702"/>
        <v>5616</v>
      </c>
      <c r="B6485">
        <f t="shared" si="703"/>
        <v>128</v>
      </c>
      <c r="C6485" s="10" t="str">
        <f>IF(B6485=B6484," ",(LOOKUP(B6485,'Co List'!$A$3:$A$362,'Co List'!$B$3:$B$362)))</f>
        <v xml:space="preserve"> </v>
      </c>
      <c r="D6485" s="6" t="s">
        <v>368</v>
      </c>
      <c r="E6485">
        <v>9.9558282871817977E-2</v>
      </c>
      <c r="F6485">
        <v>0.10738233099164604</v>
      </c>
      <c r="G6485">
        <v>0.11317489471052529</v>
      </c>
      <c r="H6485">
        <v>0.10899613578863243</v>
      </c>
    </row>
    <row r="6486" spans="1:8" x14ac:dyDescent="0.2">
      <c r="A6486">
        <f t="shared" si="702"/>
        <v>5617</v>
      </c>
      <c r="B6486">
        <f t="shared" si="703"/>
        <v>128</v>
      </c>
      <c r="C6486" s="10" t="str">
        <f>IF(B6486=B6485," ",(LOOKUP(B6486,'Co List'!$A$3:$A$362,'Co List'!$B$3:$B$362)))</f>
        <v xml:space="preserve"> </v>
      </c>
      <c r="D6486" s="6" t="s">
        <v>369</v>
      </c>
      <c r="E6486">
        <v>17.64536723192337</v>
      </c>
      <c r="F6486">
        <v>18.725610345956067</v>
      </c>
      <c r="G6486">
        <v>18.004083668935536</v>
      </c>
      <c r="H6486">
        <v>22.830481563022179</v>
      </c>
    </row>
    <row r="6487" spans="1:8" x14ac:dyDescent="0.2">
      <c r="A6487">
        <f t="shared" si="702"/>
        <v>5618</v>
      </c>
      <c r="B6487">
        <f t="shared" si="703"/>
        <v>128</v>
      </c>
      <c r="C6487" s="10" t="str">
        <f>IF(B6487=B6486," ",(LOOKUP(B6487,'Co List'!$A$3:$A$362,'Co List'!$B$3:$B$362)))</f>
        <v xml:space="preserve"> </v>
      </c>
      <c r="D6487" s="6" t="s">
        <v>370</v>
      </c>
      <c r="E6487">
        <v>0</v>
      </c>
      <c r="F6487">
        <v>0</v>
      </c>
      <c r="G6487">
        <v>0</v>
      </c>
      <c r="H6487">
        <v>0</v>
      </c>
    </row>
    <row r="6488" spans="1:8" x14ac:dyDescent="0.2">
      <c r="A6488">
        <f t="shared" si="702"/>
        <v>5619</v>
      </c>
      <c r="B6488">
        <f t="shared" si="703"/>
        <v>128</v>
      </c>
      <c r="C6488" s="10" t="str">
        <f>IF(B6488=B6487," ",(LOOKUP(B6488,'Co List'!$A$3:$A$362,'Co List'!$B$3:$B$362)))</f>
        <v xml:space="preserve"> </v>
      </c>
      <c r="D6488" s="6" t="s">
        <v>371</v>
      </c>
      <c r="E6488">
        <v>58.335227712980384</v>
      </c>
      <c r="F6488">
        <v>56.022467324905719</v>
      </c>
      <c r="G6488">
        <v>51.422668577924277</v>
      </c>
      <c r="H6488">
        <v>50.015628211382783</v>
      </c>
    </row>
    <row r="6489" spans="1:8" x14ac:dyDescent="0.2">
      <c r="A6489">
        <f t="shared" si="702"/>
        <v>5620</v>
      </c>
      <c r="B6489">
        <f t="shared" si="703"/>
        <v>128</v>
      </c>
      <c r="C6489" s="10" t="str">
        <f>IF(B6489=B6488," ",(LOOKUP(B6489,'Co List'!$A$3:$A$362,'Co List'!$B$3:$B$362)))</f>
        <v xml:space="preserve"> </v>
      </c>
      <c r="D6489" s="6" t="s">
        <v>372</v>
      </c>
      <c r="E6489">
        <v>41.664772287019623</v>
      </c>
      <c r="F6489">
        <v>43.977532675094281</v>
      </c>
      <c r="G6489">
        <v>48.577331422075737</v>
      </c>
      <c r="H6489">
        <v>49.984371788617217</v>
      </c>
    </row>
    <row r="6490" spans="1:8" x14ac:dyDescent="0.2">
      <c r="A6490">
        <f t="shared" si="702"/>
        <v>5621</v>
      </c>
      <c r="B6490">
        <f t="shared" si="703"/>
        <v>128</v>
      </c>
      <c r="C6490" s="10" t="str">
        <f>IF(B6490=B6489," ",(LOOKUP(B6490,'Co List'!$A$3:$A$362,'Co List'!$B$3:$B$362)))</f>
        <v xml:space="preserve"> </v>
      </c>
      <c r="D6490" s="6" t="s">
        <v>373</v>
      </c>
      <c r="E6490">
        <v>7317.5337910786211</v>
      </c>
      <c r="F6490">
        <v>7892.6013278859837</v>
      </c>
      <c r="G6490">
        <v>8318.3547612236089</v>
      </c>
      <c r="H6490">
        <v>8011.2159804644834</v>
      </c>
    </row>
    <row r="6491" spans="1:8" x14ac:dyDescent="0.2">
      <c r="A6491">
        <f t="shared" si="702"/>
        <v>5622</v>
      </c>
      <c r="B6491">
        <f t="shared" si="703"/>
        <v>128</v>
      </c>
      <c r="C6491" s="10" t="str">
        <f>IF(B6491=B6490," ",(LOOKUP(B6491,'Co List'!$A$3:$A$362,'Co List'!$B$3:$B$362)))</f>
        <v xml:space="preserve"> </v>
      </c>
      <c r="D6491" s="6" t="s">
        <v>374</v>
      </c>
      <c r="E6491">
        <v>7309.2986060088797</v>
      </c>
      <c r="F6491">
        <v>7883.0510573113843</v>
      </c>
      <c r="G6491">
        <v>8307.2365289850168</v>
      </c>
      <c r="H6491">
        <v>8000.1981184662563</v>
      </c>
    </row>
    <row r="6492" spans="1:8" x14ac:dyDescent="0.2">
      <c r="A6492">
        <f t="shared" si="702"/>
        <v>5623</v>
      </c>
      <c r="B6492">
        <f t="shared" si="703"/>
        <v>128</v>
      </c>
      <c r="C6492" s="10" t="str">
        <f>IF(B6492=B6491," ",(LOOKUP(B6492,'Co List'!$A$3:$A$362,'Co List'!$B$3:$B$362)))</f>
        <v xml:space="preserve"> </v>
      </c>
      <c r="D6492" s="6" t="s">
        <v>375</v>
      </c>
      <c r="E6492">
        <v>6.6501756883606546</v>
      </c>
      <c r="F6492">
        <v>7.7121493511813446</v>
      </c>
      <c r="G6492">
        <v>8.9783286112541933</v>
      </c>
      <c r="H6492">
        <v>8.8972764276469238</v>
      </c>
    </row>
    <row r="6493" spans="1:8" x14ac:dyDescent="0.2">
      <c r="A6493">
        <f t="shared" si="702"/>
        <v>5624</v>
      </c>
      <c r="B6493">
        <f t="shared" si="703"/>
        <v>128</v>
      </c>
      <c r="C6493" s="10" t="str">
        <f>IF(B6493=B6492," ",(LOOKUP(B6493,'Co List'!$A$3:$A$362,'Co List'!$B$3:$B$362)))</f>
        <v xml:space="preserve"> </v>
      </c>
      <c r="D6493" s="6" t="s">
        <v>376</v>
      </c>
      <c r="E6493">
        <v>1.585009381381066</v>
      </c>
      <c r="F6493">
        <v>1.8381212234180309</v>
      </c>
      <c r="G6493">
        <v>2.139903627338299</v>
      </c>
      <c r="H6493">
        <v>2.120585570580221</v>
      </c>
    </row>
    <row r="6494" spans="1:8" x14ac:dyDescent="0.2">
      <c r="A6494">
        <f t="shared" si="702"/>
        <v>5625</v>
      </c>
      <c r="B6494">
        <f t="shared" si="703"/>
        <v>128</v>
      </c>
      <c r="C6494" s="10" t="str">
        <f>IF(B6494=B6493," ",(LOOKUP(B6494,'Co List'!$A$3:$A$362,'Co List'!$B$3:$B$362)))</f>
        <v xml:space="preserve"> </v>
      </c>
      <c r="D6494" s="6" t="s">
        <v>377</v>
      </c>
      <c r="E6494">
        <v>4268.7</v>
      </c>
      <c r="F6494">
        <v>4421.63</v>
      </c>
      <c r="G6494">
        <v>4277.5200000000004</v>
      </c>
      <c r="H6494">
        <v>4006.86</v>
      </c>
    </row>
    <row r="6495" spans="1:8" ht="15" x14ac:dyDescent="0.25">
      <c r="A6495">
        <f t="shared" si="702"/>
        <v>5626</v>
      </c>
      <c r="B6495">
        <f t="shared" si="703"/>
        <v>128</v>
      </c>
      <c r="C6495" s="10" t="str">
        <f>IF(B6495=B6494," ",(LOOKUP(B6495,'Co List'!$A$3:$A$362,'Co List'!$B$3:$B$362)))</f>
        <v xml:space="preserve"> </v>
      </c>
      <c r="D6495" s="8" t="s">
        <v>378</v>
      </c>
      <c r="E6495">
        <v>4268.7</v>
      </c>
      <c r="F6495">
        <v>4421.63</v>
      </c>
      <c r="G6495">
        <v>4277.5200000000004</v>
      </c>
      <c r="H6495">
        <v>4006.86</v>
      </c>
    </row>
    <row r="6496" spans="1:8" ht="15" x14ac:dyDescent="0.25">
      <c r="A6496">
        <f t="shared" si="702"/>
        <v>5627</v>
      </c>
      <c r="B6496">
        <f t="shared" si="703"/>
        <v>128</v>
      </c>
      <c r="C6496" s="10" t="str">
        <f>IF(B6496=B6495," ",(LOOKUP(B6496,'Co List'!$A$3:$A$362,'Co List'!$B$3:$B$362)))</f>
        <v xml:space="preserve"> </v>
      </c>
      <c r="D6496" s="8" t="s">
        <v>379</v>
      </c>
      <c r="E6496">
        <v>0</v>
      </c>
      <c r="F6496">
        <v>0</v>
      </c>
      <c r="G6496">
        <v>0</v>
      </c>
      <c r="H6496">
        <v>0</v>
      </c>
    </row>
    <row r="6497" spans="1:8" ht="15" x14ac:dyDescent="0.25">
      <c r="A6497">
        <f t="shared" si="702"/>
        <v>5628</v>
      </c>
      <c r="B6497">
        <f t="shared" si="703"/>
        <v>128</v>
      </c>
      <c r="C6497" s="10" t="str">
        <f>IF(B6497=B6496," ",(LOOKUP(B6497,'Co List'!$A$3:$A$362,'Co List'!$B$3:$B$362)))</f>
        <v xml:space="preserve"> </v>
      </c>
      <c r="D6497" s="8" t="s">
        <v>380</v>
      </c>
      <c r="E6497">
        <v>0</v>
      </c>
      <c r="F6497">
        <v>0</v>
      </c>
      <c r="G6497">
        <v>0</v>
      </c>
      <c r="H6497">
        <v>0</v>
      </c>
    </row>
    <row r="6498" spans="1:8" ht="15" x14ac:dyDescent="0.25">
      <c r="A6498">
        <f t="shared" si="702"/>
        <v>5629</v>
      </c>
      <c r="B6498">
        <f t="shared" si="703"/>
        <v>128</v>
      </c>
      <c r="C6498" s="10" t="str">
        <f>IF(B6498=B6497," ",(LOOKUP(B6498,'Co List'!$A$3:$A$362,'Co List'!$B$3:$B$362)))</f>
        <v xml:space="preserve"> </v>
      </c>
      <c r="D6498" s="8" t="s">
        <v>381</v>
      </c>
      <c r="E6498">
        <v>3048.8337910786217</v>
      </c>
      <c r="F6498">
        <v>3470.9713278859836</v>
      </c>
      <c r="G6498">
        <v>4040.8347612236093</v>
      </c>
      <c r="H6498">
        <v>4004.3559804644838</v>
      </c>
    </row>
    <row r="6499" spans="1:8" ht="15" x14ac:dyDescent="0.25">
      <c r="A6499">
        <f t="shared" si="702"/>
        <v>5630</v>
      </c>
      <c r="B6499">
        <f t="shared" si="703"/>
        <v>128</v>
      </c>
      <c r="C6499" s="10" t="str">
        <f>IF(B6499=B6498," ",(LOOKUP(B6499,'Co List'!$A$3:$A$362,'Co List'!$B$3:$B$362)))</f>
        <v xml:space="preserve"> </v>
      </c>
      <c r="D6499" s="8" t="s">
        <v>382</v>
      </c>
      <c r="E6499">
        <v>0</v>
      </c>
      <c r="F6499">
        <v>0</v>
      </c>
      <c r="G6499">
        <v>0</v>
      </c>
      <c r="H6499">
        <v>0</v>
      </c>
    </row>
    <row r="6500" spans="1:8" ht="15" x14ac:dyDescent="0.25">
      <c r="A6500">
        <f t="shared" si="702"/>
        <v>5631</v>
      </c>
      <c r="B6500">
        <f t="shared" si="703"/>
        <v>128</v>
      </c>
      <c r="C6500" s="10" t="str">
        <f>IF(B6500=B6499," ",(LOOKUP(B6500,'Co List'!$A$3:$A$362,'Co List'!$B$3:$B$362)))</f>
        <v xml:space="preserve"> </v>
      </c>
      <c r="D6500" s="8" t="s">
        <v>383</v>
      </c>
      <c r="E6500">
        <v>0</v>
      </c>
      <c r="F6500">
        <v>0</v>
      </c>
      <c r="G6500">
        <v>0</v>
      </c>
      <c r="H6500">
        <v>0</v>
      </c>
    </row>
    <row r="6501" spans="1:8" x14ac:dyDescent="0.2">
      <c r="A6501">
        <f t="shared" si="702"/>
        <v>5632</v>
      </c>
      <c r="B6501">
        <f t="shared" si="703"/>
        <v>128</v>
      </c>
      <c r="C6501" s="10" t="str">
        <f>IF(B6501=B6500," ",(LOOKUP(B6501,'Co List'!$A$3:$A$362,'Co List'!$B$3:$B$362)))</f>
        <v xml:space="preserve"> </v>
      </c>
      <c r="D6501" s="6" t="s">
        <v>384</v>
      </c>
      <c r="E6501">
        <v>3048.8337910786217</v>
      </c>
      <c r="F6501">
        <v>3470.9713278859836</v>
      </c>
      <c r="G6501">
        <v>4040.8347612236093</v>
      </c>
      <c r="H6501">
        <v>4004.3559804644838</v>
      </c>
    </row>
    <row r="6502" spans="1:8" x14ac:dyDescent="0.2">
      <c r="A6502">
        <f t="shared" si="702"/>
        <v>5633</v>
      </c>
      <c r="B6502">
        <f t="shared" si="703"/>
        <v>128</v>
      </c>
      <c r="C6502" s="10" t="str">
        <f>IF(B6502=B6501," ",(LOOKUP(B6502,'Co List'!$A$3:$A$362,'Co List'!$B$3:$B$362)))</f>
        <v xml:space="preserve"> </v>
      </c>
      <c r="D6502" s="6" t="s">
        <v>385</v>
      </c>
      <c r="E6502">
        <v>1271.0580444114401</v>
      </c>
      <c r="F6502">
        <v>1474.0346619230399</v>
      </c>
      <c r="G6502">
        <v>1716.0414012335998</v>
      </c>
      <c r="H6502">
        <v>1700.5497759263999</v>
      </c>
    </row>
    <row r="6503" spans="1:8" x14ac:dyDescent="0.2">
      <c r="A6503">
        <f t="shared" si="702"/>
        <v>5634</v>
      </c>
      <c r="B6503">
        <f t="shared" si="703"/>
        <v>128</v>
      </c>
      <c r="C6503" s="10" t="str">
        <f>IF(B6503=B6502," ",(LOOKUP(B6503,'Co List'!$A$3:$A$362,'Co List'!$B$3:$B$362)))</f>
        <v xml:space="preserve"> </v>
      </c>
      <c r="D6503" s="6" t="s">
        <v>386</v>
      </c>
      <c r="E6503">
        <v>0</v>
      </c>
      <c r="F6503">
        <v>0</v>
      </c>
      <c r="G6503">
        <v>0</v>
      </c>
      <c r="H6503">
        <v>0</v>
      </c>
    </row>
    <row r="6504" spans="1:8" x14ac:dyDescent="0.2">
      <c r="A6504">
        <f t="shared" si="702"/>
        <v>5635</v>
      </c>
      <c r="B6504">
        <f t="shared" si="703"/>
        <v>128</v>
      </c>
      <c r="C6504" s="10" t="str">
        <f>IF(B6504=B6503," ",(LOOKUP(B6504,'Co List'!$A$3:$A$362,'Co List'!$B$3:$B$362)))</f>
        <v xml:space="preserve"> </v>
      </c>
      <c r="D6504" s="6" t="s">
        <v>387</v>
      </c>
      <c r="E6504">
        <v>0</v>
      </c>
      <c r="F6504">
        <v>0</v>
      </c>
      <c r="G6504">
        <v>0</v>
      </c>
      <c r="H6504">
        <v>0</v>
      </c>
    </row>
    <row r="6505" spans="1:8" x14ac:dyDescent="0.2">
      <c r="A6505">
        <f t="shared" si="702"/>
        <v>5636</v>
      </c>
      <c r="B6505">
        <f t="shared" si="703"/>
        <v>128</v>
      </c>
      <c r="C6505" s="10" t="str">
        <f>IF(B6505=B6504," ",(LOOKUP(B6505,'Co List'!$A$3:$A$362,'Co List'!$B$3:$B$362)))</f>
        <v xml:space="preserve"> </v>
      </c>
      <c r="D6505" s="6" t="s">
        <v>388</v>
      </c>
      <c r="E6505">
        <v>0</v>
      </c>
      <c r="F6505">
        <v>0</v>
      </c>
      <c r="G6505">
        <v>0</v>
      </c>
      <c r="H6505">
        <v>0</v>
      </c>
    </row>
    <row r="6506" spans="1:8" x14ac:dyDescent="0.2">
      <c r="A6506">
        <f t="shared" si="702"/>
        <v>5637</v>
      </c>
      <c r="B6506">
        <f t="shared" si="703"/>
        <v>128</v>
      </c>
      <c r="C6506" s="10" t="str">
        <f>IF(B6506=B6505," ",(LOOKUP(B6506,'Co List'!$A$3:$A$362,'Co List'!$B$3:$B$362)))</f>
        <v xml:space="preserve"> </v>
      </c>
      <c r="D6506" s="6" t="s">
        <v>389</v>
      </c>
      <c r="E6506">
        <v>0</v>
      </c>
      <c r="F6506">
        <v>0</v>
      </c>
      <c r="G6506">
        <v>0</v>
      </c>
      <c r="H6506">
        <v>0</v>
      </c>
    </row>
    <row r="6507" spans="1:8" x14ac:dyDescent="0.2">
      <c r="A6507">
        <f t="shared" si="702"/>
        <v>5638</v>
      </c>
      <c r="B6507">
        <f t="shared" si="703"/>
        <v>128</v>
      </c>
      <c r="C6507" s="10" t="str">
        <f>IF(B6507=B6506," ",(LOOKUP(B6507,'Co List'!$A$3:$A$362,'Co List'!$B$3:$B$362)))</f>
        <v xml:space="preserve"> </v>
      </c>
      <c r="D6507" s="6" t="s">
        <v>390</v>
      </c>
      <c r="E6507">
        <v>0</v>
      </c>
      <c r="F6507">
        <v>0</v>
      </c>
      <c r="G6507">
        <v>0</v>
      </c>
      <c r="H6507">
        <v>0</v>
      </c>
    </row>
    <row r="6508" spans="1:8" x14ac:dyDescent="0.2">
      <c r="A6508">
        <f t="shared" si="702"/>
        <v>5639</v>
      </c>
      <c r="B6508">
        <f t="shared" si="703"/>
        <v>128</v>
      </c>
      <c r="C6508" s="10" t="str">
        <f>IF(B6508=B6507," ",(LOOKUP(B6508,'Co List'!$A$3:$A$362,'Co List'!$B$3:$B$362)))</f>
        <v xml:space="preserve"> </v>
      </c>
      <c r="D6508" s="6" t="s">
        <v>391</v>
      </c>
      <c r="E6508">
        <v>1080.5518501814402</v>
      </c>
      <c r="F6508">
        <v>1474.0346619230399</v>
      </c>
      <c r="G6508">
        <v>1716.0414012335998</v>
      </c>
      <c r="H6508">
        <v>1700.5497759263999</v>
      </c>
    </row>
    <row r="6509" spans="1:8" x14ac:dyDescent="0.2">
      <c r="A6509">
        <f t="shared" si="702"/>
        <v>5640</v>
      </c>
      <c r="B6509">
        <f t="shared" si="703"/>
        <v>128</v>
      </c>
      <c r="C6509" s="10" t="str">
        <f>IF(B6509=B6508," ",(LOOKUP(B6509,'Co List'!$A$3:$A$362,'Co List'!$B$3:$B$362)))</f>
        <v xml:space="preserve"> </v>
      </c>
      <c r="D6509" s="6" t="s">
        <v>392</v>
      </c>
      <c r="E6509">
        <v>190.50619422999998</v>
      </c>
      <c r="F6509">
        <v>0</v>
      </c>
      <c r="G6509">
        <v>0</v>
      </c>
      <c r="H6509">
        <v>0</v>
      </c>
    </row>
    <row r="6510" spans="1:8" x14ac:dyDescent="0.2">
      <c r="A6510">
        <f t="shared" si="702"/>
        <v>5641</v>
      </c>
      <c r="B6510">
        <f t="shared" si="703"/>
        <v>128</v>
      </c>
      <c r="C6510" s="10" t="str">
        <f>IF(B6510=B6509," ",(LOOKUP(B6510,'Co List'!$A$3:$A$362,'Co List'!$B$3:$B$362)))</f>
        <v xml:space="preserve"> </v>
      </c>
      <c r="D6510" s="6" t="s">
        <v>393</v>
      </c>
      <c r="E6510">
        <v>0</v>
      </c>
      <c r="F6510">
        <v>0</v>
      </c>
      <c r="G6510">
        <v>0</v>
      </c>
      <c r="H6510">
        <v>0</v>
      </c>
    </row>
    <row r="6511" spans="1:8" ht="15" x14ac:dyDescent="0.25">
      <c r="A6511">
        <f t="shared" si="702"/>
        <v>5642</v>
      </c>
      <c r="B6511">
        <f t="shared" si="703"/>
        <v>128</v>
      </c>
      <c r="C6511" s="10" t="str">
        <f>IF(B6511=B6510," ",(LOOKUP(B6511,'Co List'!$A$3:$A$362,'Co List'!$B$3:$B$362)))</f>
        <v xml:space="preserve"> </v>
      </c>
      <c r="D6511" s="8" t="s">
        <v>394</v>
      </c>
      <c r="E6511">
        <v>0</v>
      </c>
      <c r="F6511">
        <v>0</v>
      </c>
      <c r="G6511">
        <v>0</v>
      </c>
      <c r="H6511">
        <v>0</v>
      </c>
    </row>
    <row r="6512" spans="1:8" ht="15" x14ac:dyDescent="0.25">
      <c r="A6512">
        <f t="shared" si="702"/>
        <v>5643</v>
      </c>
      <c r="B6512">
        <f t="shared" si="703"/>
        <v>128</v>
      </c>
      <c r="C6512" s="10" t="str">
        <f>IF(B6512=B6511," ",(LOOKUP(B6512,'Co List'!$A$3:$A$362,'Co List'!$B$3:$B$362)))</f>
        <v xml:space="preserve"> </v>
      </c>
      <c r="D6512" s="8" t="s">
        <v>395</v>
      </c>
      <c r="E6512">
        <v>2.6354222806600003</v>
      </c>
      <c r="F6512">
        <v>3.3880408609499999</v>
      </c>
      <c r="G6512">
        <v>5.6032416838999994</v>
      </c>
      <c r="H6512">
        <v>7.0589306312000009</v>
      </c>
    </row>
    <row r="6513" spans="1:8" ht="15" x14ac:dyDescent="0.25">
      <c r="A6513">
        <f t="shared" si="702"/>
        <v>5644</v>
      </c>
      <c r="B6513">
        <f t="shared" si="703"/>
        <v>128</v>
      </c>
      <c r="C6513" s="10" t="str">
        <f>IF(B6513=B6512," ",(LOOKUP(B6513,'Co List'!$A$3:$A$362,'Co List'!$B$3:$B$362)))</f>
        <v xml:space="preserve"> </v>
      </c>
      <c r="D6513" s="8" t="s">
        <v>396</v>
      </c>
      <c r="E6513">
        <v>5270</v>
      </c>
      <c r="F6513">
        <v>5597</v>
      </c>
      <c r="G6513">
        <v>5484</v>
      </c>
      <c r="H6513">
        <v>5137</v>
      </c>
    </row>
    <row r="6514" spans="1:8" x14ac:dyDescent="0.2">
      <c r="A6514">
        <f t="shared" si="702"/>
        <v>5645</v>
      </c>
      <c r="B6514">
        <f t="shared" si="703"/>
        <v>128</v>
      </c>
      <c r="C6514" s="10" t="str">
        <f>IF(B6514=B6513," ",(LOOKUP(B6514,'Co List'!$A$3:$A$362,'Co List'!$B$3:$B$362)))</f>
        <v xml:space="preserve"> </v>
      </c>
      <c r="D6514" s="6" t="s">
        <v>397</v>
      </c>
      <c r="E6514">
        <v>5270</v>
      </c>
      <c r="F6514">
        <v>5597</v>
      </c>
      <c r="G6514">
        <v>5484</v>
      </c>
      <c r="H6514">
        <v>5137</v>
      </c>
    </row>
    <row r="6515" spans="1:8" x14ac:dyDescent="0.2">
      <c r="A6515">
        <f t="shared" si="702"/>
        <v>5646</v>
      </c>
      <c r="B6515">
        <f t="shared" si="703"/>
        <v>128</v>
      </c>
      <c r="C6515" s="10" t="str">
        <f>IF(B6515=B6514," ",(LOOKUP(B6515,'Co List'!$A$3:$A$362,'Co List'!$B$3:$B$362)))</f>
        <v xml:space="preserve"> </v>
      </c>
      <c r="D6515" s="6" t="s">
        <v>398</v>
      </c>
      <c r="E6515">
        <v>0</v>
      </c>
      <c r="F6515">
        <v>0</v>
      </c>
      <c r="G6515">
        <v>0</v>
      </c>
      <c r="H6515">
        <v>0</v>
      </c>
    </row>
    <row r="6516" spans="1:8" x14ac:dyDescent="0.2">
      <c r="A6516">
        <f t="shared" si="702"/>
        <v>5647</v>
      </c>
      <c r="B6516">
        <f t="shared" si="703"/>
        <v>128</v>
      </c>
      <c r="C6516" s="10" t="str">
        <f>IF(B6516=B6515," ",(LOOKUP(B6516,'Co List'!$A$3:$A$362,'Co List'!$B$3:$B$362)))</f>
        <v xml:space="preserve"> </v>
      </c>
      <c r="D6516" s="6" t="s">
        <v>399</v>
      </c>
      <c r="E6516">
        <v>0</v>
      </c>
      <c r="F6516">
        <v>0</v>
      </c>
      <c r="G6516">
        <v>0</v>
      </c>
      <c r="H6516">
        <v>0</v>
      </c>
    </row>
    <row r="6517" spans="1:8" x14ac:dyDescent="0.2">
      <c r="A6517">
        <f t="shared" si="702"/>
        <v>5648</v>
      </c>
      <c r="B6517">
        <f t="shared" si="703"/>
        <v>128</v>
      </c>
      <c r="C6517" s="10" t="str">
        <f>IF(B6517=B6516," ",(LOOKUP(B6517,'Co List'!$A$3:$A$362,'Co List'!$B$3:$B$362)))</f>
        <v xml:space="preserve"> </v>
      </c>
      <c r="D6517" s="6" t="s">
        <v>400</v>
      </c>
      <c r="E6517">
        <v>0</v>
      </c>
      <c r="F6517">
        <v>0</v>
      </c>
      <c r="G6517">
        <v>0</v>
      </c>
      <c r="H6517">
        <v>0</v>
      </c>
    </row>
    <row r="6518" spans="1:8" x14ac:dyDescent="0.2">
      <c r="A6518">
        <f t="shared" si="702"/>
        <v>5649</v>
      </c>
      <c r="B6518">
        <f t="shared" si="703"/>
        <v>128</v>
      </c>
      <c r="C6518" s="10" t="str">
        <f>IF(B6518=B6517," ",(LOOKUP(B6518,'Co List'!$A$3:$A$362,'Co List'!$B$3:$B$362)))</f>
        <v xml:space="preserve"> </v>
      </c>
      <c r="D6518" s="6" t="s">
        <v>401</v>
      </c>
      <c r="E6518">
        <v>3.3042899999999995</v>
      </c>
      <c r="F6518">
        <v>3.3973789999999999</v>
      </c>
      <c r="G6518">
        <v>3.5591159999999999</v>
      </c>
      <c r="H6518">
        <v>3.6318589999999999</v>
      </c>
    </row>
    <row r="6519" spans="1:8" x14ac:dyDescent="0.2">
      <c r="A6519">
        <f t="shared" si="702"/>
        <v>5650</v>
      </c>
      <c r="B6519">
        <f t="shared" si="703"/>
        <v>128</v>
      </c>
      <c r="C6519" s="10" t="str">
        <f>IF(B6519=B6518," ",(LOOKUP(B6519,'Co List'!$A$3:$A$362,'Co List'!$B$3:$B$362)))</f>
        <v xml:space="preserve"> </v>
      </c>
      <c r="D6519" s="6" t="s">
        <v>402</v>
      </c>
      <c r="E6519">
        <v>0</v>
      </c>
      <c r="F6519">
        <v>0</v>
      </c>
      <c r="G6519">
        <v>0</v>
      </c>
      <c r="H6519">
        <v>0</v>
      </c>
    </row>
    <row r="6520" spans="1:8" x14ac:dyDescent="0.2">
      <c r="A6520">
        <f t="shared" si="702"/>
        <v>5651</v>
      </c>
      <c r="B6520">
        <f t="shared" si="703"/>
        <v>128</v>
      </c>
      <c r="C6520" s="10" t="str">
        <f>IF(B6520=B6519," ",(LOOKUP(B6520,'Co List'!$A$3:$A$362,'Co List'!$B$3:$B$362)))</f>
        <v xml:space="preserve"> </v>
      </c>
      <c r="D6520" s="6" t="s">
        <v>403</v>
      </c>
      <c r="E6520">
        <v>0</v>
      </c>
      <c r="F6520">
        <v>0</v>
      </c>
      <c r="G6520">
        <v>0</v>
      </c>
      <c r="H6520">
        <v>0</v>
      </c>
    </row>
    <row r="6521" spans="1:8" x14ac:dyDescent="0.2">
      <c r="A6521">
        <f t="shared" si="702"/>
        <v>5652</v>
      </c>
      <c r="B6521">
        <f t="shared" si="703"/>
        <v>128</v>
      </c>
      <c r="C6521" s="10" t="str">
        <f>IF(B6521=B6520," ",(LOOKUP(B6521,'Co List'!$A$3:$A$362,'Co List'!$B$3:$B$362)))</f>
        <v xml:space="preserve"> </v>
      </c>
      <c r="D6521" s="6" t="s">
        <v>404</v>
      </c>
      <c r="E6521" s="11">
        <v>3.3042899999999995</v>
      </c>
      <c r="F6521" s="11">
        <v>3.3973789999999999</v>
      </c>
      <c r="G6521" s="11">
        <v>3.5591159999999999</v>
      </c>
      <c r="H6521" s="11">
        <v>3.6318589999999999</v>
      </c>
    </row>
    <row r="6522" spans="1:8" x14ac:dyDescent="0.2">
      <c r="A6522">
        <f t="shared" si="702"/>
        <v>5653</v>
      </c>
      <c r="B6522">
        <f t="shared" si="703"/>
        <v>128</v>
      </c>
      <c r="C6522" s="10" t="str">
        <f>IF(B6522=B6521," ",(LOOKUP(B6522,'Co List'!$A$3:$A$362,'Co List'!$B$3:$B$362)))</f>
        <v xml:space="preserve"> </v>
      </c>
      <c r="D6522" s="6" t="s">
        <v>405</v>
      </c>
      <c r="E6522">
        <v>77.67</v>
      </c>
      <c r="F6522">
        <v>92.247900000000001</v>
      </c>
      <c r="G6522">
        <v>106.52930000000001</v>
      </c>
      <c r="H6522">
        <v>95.93</v>
      </c>
    </row>
    <row r="6523" spans="1:8" x14ac:dyDescent="0.2">
      <c r="A6523">
        <f t="shared" si="702"/>
        <v>5654</v>
      </c>
      <c r="B6523">
        <f t="shared" si="703"/>
        <v>128</v>
      </c>
      <c r="C6523" s="10" t="str">
        <f>IF(B6523=B6522," ",(LOOKUP(B6523,'Co List'!$A$3:$A$362,'Co List'!$B$3:$B$362)))</f>
        <v xml:space="preserve"> </v>
      </c>
      <c r="D6523" s="6" t="s">
        <v>406</v>
      </c>
      <c r="E6523">
        <v>41.47</v>
      </c>
      <c r="F6523">
        <v>42.148699999999998</v>
      </c>
      <c r="G6523">
        <v>46.202599999999997</v>
      </c>
      <c r="H6523">
        <v>35.090000000000003</v>
      </c>
    </row>
    <row r="6524" spans="1:8" x14ac:dyDescent="0.2">
      <c r="A6524">
        <f t="shared" si="702"/>
        <v>5655</v>
      </c>
      <c r="B6524">
        <f t="shared" si="703"/>
        <v>128</v>
      </c>
      <c r="C6524" s="10" t="str">
        <f>IF(B6524=B6523," ",(LOOKUP(B6524,'Co List'!$A$3:$A$362,'Co List'!$B$3:$B$362)))</f>
        <v xml:space="preserve"> </v>
      </c>
      <c r="D6524" s="6" t="s">
        <v>407</v>
      </c>
      <c r="E6524" s="11">
        <v>25.33</v>
      </c>
      <c r="F6524" s="11">
        <v>26.291499999999999</v>
      </c>
      <c r="G6524" s="11">
        <v>29.817399999999999</v>
      </c>
      <c r="H6524" s="11">
        <v>22.06</v>
      </c>
    </row>
    <row r="6525" spans="1:8" x14ac:dyDescent="0.2">
      <c r="A6525">
        <f t="shared" si="702"/>
        <v>5656</v>
      </c>
      <c r="B6525">
        <f t="shared" si="703"/>
        <v>128</v>
      </c>
      <c r="C6525" s="10" t="str">
        <f>IF(B6525=B6524," ",(LOOKUP(B6525,'Co List'!$A$3:$A$362,'Co List'!$B$3:$B$362)))</f>
        <v xml:space="preserve"> </v>
      </c>
      <c r="D6525" s="6" t="s">
        <v>408</v>
      </c>
      <c r="E6525">
        <v>7.35</v>
      </c>
      <c r="F6525">
        <v>7.35</v>
      </c>
      <c r="G6525">
        <v>7.35</v>
      </c>
      <c r="H6525">
        <v>7.35</v>
      </c>
    </row>
    <row r="6526" spans="1:8" x14ac:dyDescent="0.2">
      <c r="A6526">
        <f t="shared" si="702"/>
        <v>5657</v>
      </c>
      <c r="B6526">
        <f t="shared" si="703"/>
        <v>128</v>
      </c>
      <c r="C6526" s="10" t="str">
        <f>IF(B6526=B6525," ",(LOOKUP(B6526,'Co List'!$A$3:$A$362,'Co List'!$B$3:$B$362)))</f>
        <v xml:space="preserve"> </v>
      </c>
      <c r="D6526" s="6" t="s">
        <v>409</v>
      </c>
      <c r="E6526">
        <v>5.99</v>
      </c>
      <c r="F6526">
        <v>6.8310000000000004</v>
      </c>
      <c r="G6526">
        <v>9.2263999999999999</v>
      </c>
      <c r="H6526">
        <v>10.76</v>
      </c>
    </row>
    <row r="6527" spans="1:8" x14ac:dyDescent="0.2">
      <c r="A6527">
        <f t="shared" si="702"/>
        <v>5658</v>
      </c>
      <c r="B6527">
        <f t="shared" si="703"/>
        <v>128</v>
      </c>
      <c r="C6527" s="10" t="str">
        <f>IF(B6527=B6526," ",(LOOKUP(B6527,'Co List'!$A$3:$A$362,'Co List'!$B$3:$B$362)))</f>
        <v xml:space="preserve"> </v>
      </c>
      <c r="D6527" s="6" t="s">
        <v>410</v>
      </c>
      <c r="E6527">
        <v>5.9397122806600002</v>
      </c>
      <c r="F6527">
        <v>6.7854198609500003</v>
      </c>
      <c r="G6527">
        <v>9.1623576838999998</v>
      </c>
      <c r="H6527">
        <v>10.690789631200001</v>
      </c>
    </row>
    <row r="6528" spans="1:8" x14ac:dyDescent="0.2">
      <c r="A6528">
        <f t="shared" si="702"/>
        <v>5659</v>
      </c>
      <c r="B6528">
        <f t="shared" si="703"/>
        <v>128</v>
      </c>
      <c r="C6528" s="10" t="str">
        <f>IF(B6528=B6527," ",(LOOKUP(B6528,'Co List'!$A$3:$A$362,'Co List'!$B$3:$B$362)))</f>
        <v xml:space="preserve"> </v>
      </c>
      <c r="D6528" s="6" t="s">
        <v>411</v>
      </c>
      <c r="E6528">
        <v>5.9397122806600002</v>
      </c>
      <c r="F6528">
        <v>6.7854198609500003</v>
      </c>
      <c r="G6528">
        <v>9.1623576838999998</v>
      </c>
      <c r="H6528">
        <v>10.690789631200001</v>
      </c>
    </row>
    <row r="6529" spans="1:16" x14ac:dyDescent="0.2">
      <c r="A6529">
        <f t="shared" si="702"/>
        <v>5660</v>
      </c>
      <c r="B6529">
        <f t="shared" si="703"/>
        <v>128</v>
      </c>
      <c r="C6529" s="10" t="str">
        <f>IF(B6529=B6528," ",(LOOKUP(B6529,'Co List'!$A$3:$A$362,'Co List'!$B$3:$B$362)))</f>
        <v xml:space="preserve"> </v>
      </c>
      <c r="D6529" s="6" t="s">
        <v>412</v>
      </c>
      <c r="E6529">
        <v>-5.0287719339999981E-2</v>
      </c>
      <c r="F6529">
        <v>-4.5580139050000135E-2</v>
      </c>
      <c r="G6529">
        <v>-6.4042316100000107E-2</v>
      </c>
      <c r="H6529">
        <v>-6.9210368799998534E-2</v>
      </c>
    </row>
    <row r="6530" spans="1:16" ht="13.5" thickBot="1" x14ac:dyDescent="0.25">
      <c r="A6530">
        <f t="shared" si="702"/>
        <v>5661</v>
      </c>
      <c r="B6530">
        <f t="shared" si="703"/>
        <v>128</v>
      </c>
      <c r="C6530" s="10" t="str">
        <f>IF(B6530=B6529," ",(LOOKUP(B6530,'Co List'!$A$3:$A$362,'Co List'!$B$3:$B$362)))</f>
        <v xml:space="preserve"> </v>
      </c>
      <c r="D6530" s="9" t="s">
        <v>413</v>
      </c>
      <c r="E6530">
        <v>12</v>
      </c>
      <c r="F6530">
        <v>12</v>
      </c>
      <c r="G6530">
        <v>12</v>
      </c>
      <c r="H6530">
        <v>12</v>
      </c>
    </row>
    <row r="6531" spans="1:16" ht="15" x14ac:dyDescent="0.25">
      <c r="A6531">
        <f t="shared" si="702"/>
        <v>5662</v>
      </c>
      <c r="B6531">
        <f t="shared" si="703"/>
        <v>129</v>
      </c>
      <c r="C6531" s="10" t="str">
        <f>IF(B6531=B6530," ",(LOOKUP(B6531,'Co List'!$A$3:$A$362,'Co List'!$B$3:$B$362)))</f>
        <v>GANGOTRI IRON STEEL COMPANY LTD.</v>
      </c>
      <c r="D6531" s="4" t="s">
        <v>362</v>
      </c>
      <c r="E6531">
        <v>85.900385403579179</v>
      </c>
      <c r="F6531">
        <v>84.457914977007079</v>
      </c>
      <c r="G6531">
        <v>65.561714219914236</v>
      </c>
      <c r="H6531">
        <v>0</v>
      </c>
      <c r="J6531">
        <f t="shared" ref="J6531" si="708">COUNTIF(E6573:H6573,0)</f>
        <v>1</v>
      </c>
      <c r="K6531">
        <f>SUM(E6531:H6531)/(4-J6531)</f>
        <v>78.640004866833507</v>
      </c>
      <c r="L6531">
        <f>SUM(E6541:H6541)/(4-J6531)</f>
        <v>40733.178370855654</v>
      </c>
      <c r="M6531">
        <f>E6541</f>
        <v>66053.66133400223</v>
      </c>
      <c r="N6531">
        <f t="shared" ref="N6531" si="709">F6541</f>
        <v>52350.192281567324</v>
      </c>
      <c r="O6531">
        <f t="shared" ref="O6531" si="710">G6541</f>
        <v>3795.6814969973948</v>
      </c>
      <c r="P6531">
        <f t="shared" ref="P6531" si="711">H6541</f>
        <v>0</v>
      </c>
    </row>
    <row r="6532" spans="1:16" x14ac:dyDescent="0.2">
      <c r="A6532">
        <f t="shared" si="702"/>
        <v>5663</v>
      </c>
      <c r="B6532">
        <f t="shared" si="703"/>
        <v>129</v>
      </c>
      <c r="C6532" s="10" t="str">
        <f>IF(B6532=B6531," ",(LOOKUP(B6532,'Co List'!$A$3:$A$362,'Co List'!$B$3:$B$362)))</f>
        <v xml:space="preserve"> </v>
      </c>
      <c r="D6532" s="6" t="s">
        <v>364</v>
      </c>
      <c r="E6532">
        <v>4.1234777765980608</v>
      </c>
      <c r="F6532">
        <v>4.112658517343216</v>
      </c>
      <c r="G6532">
        <v>4.0517799999999999</v>
      </c>
      <c r="H6532">
        <v>0</v>
      </c>
    </row>
    <row r="6533" spans="1:16" x14ac:dyDescent="0.2">
      <c r="A6533">
        <f t="shared" ref="A6533:A6596" si="712">IF(A6532&gt;0,A6532+1,(IF($C$1=C6533,1,0)))</f>
        <v>5664</v>
      </c>
      <c r="B6533">
        <f t="shared" ref="B6533:B6596" si="713">IF(D6533=$D$3,B6532+1,B6532)</f>
        <v>129</v>
      </c>
      <c r="C6533" s="10" t="str">
        <f>IF(B6533=B6532," ",(LOOKUP(B6533,'Co List'!$A$3:$A$362,'Co List'!$B$3:$B$362)))</f>
        <v xml:space="preserve"> </v>
      </c>
      <c r="D6533" s="6" t="s">
        <v>365</v>
      </c>
      <c r="E6533">
        <v>0.81</v>
      </c>
      <c r="F6533">
        <v>0.79</v>
      </c>
      <c r="G6533">
        <v>0.78</v>
      </c>
      <c r="H6533">
        <v>0</v>
      </c>
    </row>
    <row r="6534" spans="1:16" x14ac:dyDescent="0.2">
      <c r="A6534">
        <f t="shared" si="712"/>
        <v>5665</v>
      </c>
      <c r="B6534">
        <f t="shared" si="713"/>
        <v>129</v>
      </c>
      <c r="C6534" s="10" t="str">
        <f>IF(B6534=B6533," ",(LOOKUP(B6534,'Co List'!$A$3:$A$362,'Co List'!$B$3:$B$362)))</f>
        <v xml:space="preserve"> </v>
      </c>
      <c r="D6534" s="7" t="s">
        <v>366</v>
      </c>
      <c r="E6534">
        <v>38.661785972491792</v>
      </c>
      <c r="F6534">
        <v>30.532014628232428</v>
      </c>
      <c r="G6534">
        <v>4.0941446413519529</v>
      </c>
      <c r="H6534">
        <v>0</v>
      </c>
    </row>
    <row r="6535" spans="1:16" x14ac:dyDescent="0.2">
      <c r="A6535">
        <f t="shared" si="712"/>
        <v>5666</v>
      </c>
      <c r="B6535">
        <f t="shared" si="713"/>
        <v>129</v>
      </c>
      <c r="C6535" s="10" t="str">
        <f>IF(B6535=B6534," ",(LOOKUP(B6535,'Co List'!$A$3:$A$362,'Co List'!$B$3:$B$362)))</f>
        <v xml:space="preserve"> </v>
      </c>
      <c r="D6535" s="6" t="s">
        <v>367</v>
      </c>
      <c r="E6535">
        <v>3370084.761938889</v>
      </c>
      <c r="F6535">
        <v>11138338.783312198</v>
      </c>
      <c r="G6535">
        <v>-174916.19801831315</v>
      </c>
      <c r="H6535">
        <v>0</v>
      </c>
    </row>
    <row r="6536" spans="1:16" x14ac:dyDescent="0.2">
      <c r="A6536">
        <f t="shared" si="712"/>
        <v>5667</v>
      </c>
      <c r="B6536">
        <f t="shared" si="713"/>
        <v>129</v>
      </c>
      <c r="C6536" s="10" t="str">
        <f>IF(B6536=B6535," ",(LOOKUP(B6536,'Co List'!$A$3:$A$362,'Co List'!$B$3:$B$362)))</f>
        <v xml:space="preserve"> </v>
      </c>
      <c r="D6536" s="6" t="s">
        <v>368</v>
      </c>
      <c r="E6536">
        <v>0.62610105529859938</v>
      </c>
      <c r="F6536">
        <v>0.39033226422875045</v>
      </c>
      <c r="G6536">
        <v>2.8301270510057597E-2</v>
      </c>
      <c r="H6536">
        <v>0</v>
      </c>
    </row>
    <row r="6537" spans="1:16" x14ac:dyDescent="0.2">
      <c r="A6537">
        <f t="shared" si="712"/>
        <v>5668</v>
      </c>
      <c r="B6537">
        <f t="shared" si="713"/>
        <v>129</v>
      </c>
      <c r="C6537" s="10" t="str">
        <f>IF(B6537=B6536," ",(LOOKUP(B6537,'Co List'!$A$3:$A$362,'Co List'!$B$3:$B$362)))</f>
        <v xml:space="preserve"> </v>
      </c>
      <c r="D6537" s="6" t="s">
        <v>369</v>
      </c>
      <c r="E6537">
        <v>430.59753151240045</v>
      </c>
      <c r="F6537">
        <v>389.51035923785207</v>
      </c>
      <c r="G6537">
        <v>40.081114012644086</v>
      </c>
      <c r="H6537">
        <v>0</v>
      </c>
    </row>
    <row r="6538" spans="1:16" x14ac:dyDescent="0.2">
      <c r="A6538">
        <f t="shared" si="712"/>
        <v>5669</v>
      </c>
      <c r="B6538">
        <f t="shared" si="713"/>
        <v>129</v>
      </c>
      <c r="C6538" s="10" t="str">
        <f>IF(B6538=B6537," ",(LOOKUP(B6538,'Co List'!$A$3:$A$362,'Co List'!$B$3:$B$362)))</f>
        <v xml:space="preserve"> </v>
      </c>
      <c r="D6538" s="6" t="s">
        <v>370</v>
      </c>
      <c r="E6538">
        <v>0</v>
      </c>
      <c r="F6538">
        <v>0</v>
      </c>
      <c r="G6538">
        <v>0</v>
      </c>
      <c r="H6538">
        <v>0</v>
      </c>
    </row>
    <row r="6539" spans="1:16" x14ac:dyDescent="0.2">
      <c r="A6539">
        <f t="shared" si="712"/>
        <v>5670</v>
      </c>
      <c r="B6539">
        <f t="shared" si="713"/>
        <v>129</v>
      </c>
      <c r="C6539" s="10" t="str">
        <f>IF(B6539=B6538," ",(LOOKUP(B6539,'Co List'!$A$3:$A$362,'Co List'!$B$3:$B$362)))</f>
        <v xml:space="preserve"> </v>
      </c>
      <c r="D6539" s="6" t="s">
        <v>371</v>
      </c>
      <c r="E6539">
        <v>85.51703274156327</v>
      </c>
      <c r="F6539">
        <v>89.474905360553223</v>
      </c>
      <c r="G6539">
        <v>79.362823313361574</v>
      </c>
      <c r="H6539">
        <v>0</v>
      </c>
    </row>
    <row r="6540" spans="1:16" x14ac:dyDescent="0.2">
      <c r="A6540">
        <f t="shared" si="712"/>
        <v>5671</v>
      </c>
      <c r="B6540">
        <f t="shared" si="713"/>
        <v>129</v>
      </c>
      <c r="C6540" s="10" t="str">
        <f>IF(B6540=B6539," ",(LOOKUP(B6540,'Co List'!$A$3:$A$362,'Co List'!$B$3:$B$362)))</f>
        <v xml:space="preserve"> </v>
      </c>
      <c r="D6540" s="6" t="s">
        <v>372</v>
      </c>
      <c r="E6540">
        <v>14.482967258436734</v>
      </c>
      <c r="F6540">
        <v>10.525094639446781</v>
      </c>
      <c r="G6540">
        <v>20.637176686638419</v>
      </c>
      <c r="H6540">
        <v>0</v>
      </c>
    </row>
    <row r="6541" spans="1:16" x14ac:dyDescent="0.2">
      <c r="A6541">
        <f t="shared" si="712"/>
        <v>5672</v>
      </c>
      <c r="B6541">
        <f t="shared" si="713"/>
        <v>129</v>
      </c>
      <c r="C6541" s="10" t="str">
        <f>IF(B6541=B6540," ",(LOOKUP(B6541,'Co List'!$A$3:$A$362,'Co List'!$B$3:$B$362)))</f>
        <v xml:space="preserve"> </v>
      </c>
      <c r="D6541" s="6" t="s">
        <v>373</v>
      </c>
      <c r="E6541">
        <v>66053.66133400223</v>
      </c>
      <c r="F6541">
        <v>52350.192281567324</v>
      </c>
      <c r="G6541">
        <v>3795.6814969973948</v>
      </c>
      <c r="H6541">
        <v>0</v>
      </c>
    </row>
    <row r="6542" spans="1:16" x14ac:dyDescent="0.2">
      <c r="A6542">
        <f t="shared" si="712"/>
        <v>5673</v>
      </c>
      <c r="B6542">
        <f t="shared" si="713"/>
        <v>129</v>
      </c>
      <c r="C6542" s="10" t="str">
        <f>IF(B6542=B6541," ",(LOOKUP(B6542,'Co List'!$A$3:$A$362,'Co List'!$B$3:$B$362)))</f>
        <v xml:space="preserve"> </v>
      </c>
      <c r="D6542" s="6" t="s">
        <v>374</v>
      </c>
      <c r="E6542">
        <v>65985.972577422668</v>
      </c>
      <c r="F6542">
        <v>52311.103926876778</v>
      </c>
      <c r="G6542">
        <v>3790.0409666634682</v>
      </c>
      <c r="H6542">
        <v>0</v>
      </c>
    </row>
    <row r="6543" spans="1:16" x14ac:dyDescent="0.2">
      <c r="A6543">
        <f t="shared" si="712"/>
        <v>5674</v>
      </c>
      <c r="B6543">
        <f t="shared" si="713"/>
        <v>129</v>
      </c>
      <c r="C6543" s="10" t="str">
        <f>IF(B6543=B6542," ",(LOOKUP(B6543,'Co List'!$A$3:$A$362,'Co List'!$B$3:$B$362)))</f>
        <v xml:space="preserve"> </v>
      </c>
      <c r="D6543" s="6" t="s">
        <v>375</v>
      </c>
      <c r="E6543">
        <v>24.278956594639112</v>
      </c>
      <c r="F6543">
        <v>14.020415130126406</v>
      </c>
      <c r="G6543">
        <v>2.0231748678550501</v>
      </c>
      <c r="H6543">
        <v>0</v>
      </c>
    </row>
    <row r="6544" spans="1:16" x14ac:dyDescent="0.2">
      <c r="A6544">
        <f t="shared" si="712"/>
        <v>5675</v>
      </c>
      <c r="B6544">
        <f t="shared" si="713"/>
        <v>129</v>
      </c>
      <c r="C6544" s="10" t="str">
        <f>IF(B6544=B6543," ",(LOOKUP(B6544,'Co List'!$A$3:$A$362,'Co List'!$B$3:$B$362)))</f>
        <v xml:space="preserve"> </v>
      </c>
      <c r="D6544" s="6" t="s">
        <v>376</v>
      </c>
      <c r="E6544">
        <v>43.40979998492999</v>
      </c>
      <c r="F6544">
        <v>25.067939560419987</v>
      </c>
      <c r="G6544">
        <v>3.6173554660712695</v>
      </c>
      <c r="H6544">
        <v>0</v>
      </c>
    </row>
    <row r="6545" spans="1:8" x14ac:dyDescent="0.2">
      <c r="A6545">
        <f t="shared" si="712"/>
        <v>5676</v>
      </c>
      <c r="B6545">
        <f t="shared" si="713"/>
        <v>129</v>
      </c>
      <c r="C6545" s="10" t="str">
        <f>IF(B6545=B6544," ",(LOOKUP(B6545,'Co List'!$A$3:$A$362,'Co List'!$B$3:$B$362)))</f>
        <v xml:space="preserve"> </v>
      </c>
      <c r="D6545" s="6" t="s">
        <v>377</v>
      </c>
      <c r="E6545">
        <v>56487.131190000007</v>
      </c>
      <c r="F6545">
        <v>46840.285000000003</v>
      </c>
      <c r="G6545">
        <v>3012.36</v>
      </c>
      <c r="H6545">
        <v>0</v>
      </c>
    </row>
    <row r="6546" spans="1:8" ht="15" x14ac:dyDescent="0.25">
      <c r="A6546">
        <f t="shared" si="712"/>
        <v>5677</v>
      </c>
      <c r="B6546">
        <f t="shared" si="713"/>
        <v>129</v>
      </c>
      <c r="C6546" s="10" t="str">
        <f>IF(B6546=B6545," ",(LOOKUP(B6546,'Co List'!$A$3:$A$362,'Co List'!$B$3:$B$362)))</f>
        <v xml:space="preserve"> </v>
      </c>
      <c r="D6546" s="8" t="s">
        <v>378</v>
      </c>
      <c r="E6546">
        <v>56487.131190000007</v>
      </c>
      <c r="F6546">
        <v>46840.285000000003</v>
      </c>
      <c r="G6546">
        <v>3012.36</v>
      </c>
      <c r="H6546">
        <v>0</v>
      </c>
    </row>
    <row r="6547" spans="1:8" ht="15" x14ac:dyDescent="0.25">
      <c r="A6547">
        <f t="shared" si="712"/>
        <v>5678</v>
      </c>
      <c r="B6547">
        <f t="shared" si="713"/>
        <v>129</v>
      </c>
      <c r="C6547" s="10" t="str">
        <f>IF(B6547=B6546," ",(LOOKUP(B6547,'Co List'!$A$3:$A$362,'Co List'!$B$3:$B$362)))</f>
        <v xml:space="preserve"> </v>
      </c>
      <c r="D6547" s="8" t="s">
        <v>379</v>
      </c>
      <c r="E6547">
        <v>0</v>
      </c>
      <c r="F6547">
        <v>0</v>
      </c>
      <c r="G6547">
        <v>0</v>
      </c>
      <c r="H6547">
        <v>0</v>
      </c>
    </row>
    <row r="6548" spans="1:8" ht="15" x14ac:dyDescent="0.25">
      <c r="A6548">
        <f t="shared" si="712"/>
        <v>5679</v>
      </c>
      <c r="B6548">
        <f t="shared" si="713"/>
        <v>129</v>
      </c>
      <c r="C6548" s="10" t="str">
        <f>IF(B6548=B6547," ",(LOOKUP(B6548,'Co List'!$A$3:$A$362,'Co List'!$B$3:$B$362)))</f>
        <v xml:space="preserve"> </v>
      </c>
      <c r="D6548" s="8" t="s">
        <v>380</v>
      </c>
      <c r="E6548">
        <v>0</v>
      </c>
      <c r="F6548">
        <v>0</v>
      </c>
      <c r="G6548">
        <v>0</v>
      </c>
      <c r="H6548">
        <v>0</v>
      </c>
    </row>
    <row r="6549" spans="1:8" ht="15" x14ac:dyDescent="0.25">
      <c r="A6549">
        <f t="shared" si="712"/>
        <v>5680</v>
      </c>
      <c r="B6549">
        <f t="shared" si="713"/>
        <v>129</v>
      </c>
      <c r="C6549" s="10" t="str">
        <f>IF(B6549=B6548," ",(LOOKUP(B6549,'Co List'!$A$3:$A$362,'Co List'!$B$3:$B$362)))</f>
        <v xml:space="preserve"> </v>
      </c>
      <c r="D6549" s="8" t="s">
        <v>381</v>
      </c>
      <c r="E6549">
        <v>9566.5301440022286</v>
      </c>
      <c r="F6549">
        <v>5509.9072815673253</v>
      </c>
      <c r="G6549">
        <v>783.32149699739455</v>
      </c>
      <c r="H6549">
        <v>0</v>
      </c>
    </row>
    <row r="6550" spans="1:8" ht="15" x14ac:dyDescent="0.25">
      <c r="A6550">
        <f t="shared" si="712"/>
        <v>5681</v>
      </c>
      <c r="B6550">
        <f t="shared" si="713"/>
        <v>129</v>
      </c>
      <c r="C6550" s="10" t="str">
        <f>IF(B6550=B6549," ",(LOOKUP(B6550,'Co List'!$A$3:$A$362,'Co List'!$B$3:$B$362)))</f>
        <v xml:space="preserve"> </v>
      </c>
      <c r="D6550" s="8" t="s">
        <v>382</v>
      </c>
      <c r="E6550">
        <v>9566.5301440022286</v>
      </c>
      <c r="F6550">
        <v>5509.9072815673253</v>
      </c>
      <c r="G6550">
        <v>783.32149699739455</v>
      </c>
      <c r="H6550">
        <v>0</v>
      </c>
    </row>
    <row r="6551" spans="1:8" ht="15" x14ac:dyDescent="0.25">
      <c r="A6551">
        <f t="shared" si="712"/>
        <v>5682</v>
      </c>
      <c r="B6551">
        <f t="shared" si="713"/>
        <v>129</v>
      </c>
      <c r="C6551" s="10" t="str">
        <f>IF(B6551=B6550," ",(LOOKUP(B6551,'Co List'!$A$3:$A$362,'Co List'!$B$3:$B$362)))</f>
        <v xml:space="preserve"> </v>
      </c>
      <c r="D6551" s="8" t="s">
        <v>383</v>
      </c>
      <c r="E6551">
        <v>0</v>
      </c>
      <c r="F6551">
        <v>0</v>
      </c>
      <c r="G6551">
        <v>0</v>
      </c>
      <c r="H6551">
        <v>0</v>
      </c>
    </row>
    <row r="6552" spans="1:8" x14ac:dyDescent="0.2">
      <c r="A6552">
        <f t="shared" si="712"/>
        <v>5683</v>
      </c>
      <c r="B6552">
        <f t="shared" si="713"/>
        <v>129</v>
      </c>
      <c r="C6552" s="10" t="str">
        <f>IF(B6552=B6551," ",(LOOKUP(B6552,'Co List'!$A$3:$A$362,'Co List'!$B$3:$B$362)))</f>
        <v xml:space="preserve"> </v>
      </c>
      <c r="D6552" s="6" t="s">
        <v>384</v>
      </c>
      <c r="E6552">
        <v>0</v>
      </c>
      <c r="F6552">
        <v>0</v>
      </c>
      <c r="G6552">
        <v>0</v>
      </c>
      <c r="H6552">
        <v>0</v>
      </c>
    </row>
    <row r="6553" spans="1:8" x14ac:dyDescent="0.2">
      <c r="A6553">
        <f t="shared" si="712"/>
        <v>5684</v>
      </c>
      <c r="B6553">
        <f t="shared" si="713"/>
        <v>129</v>
      </c>
      <c r="C6553" s="10" t="str">
        <f>IF(B6553=B6552," ",(LOOKUP(B6553,'Co List'!$A$3:$A$362,'Co List'!$B$3:$B$362)))</f>
        <v xml:space="preserve"> </v>
      </c>
      <c r="D6553" s="6" t="s">
        <v>385</v>
      </c>
      <c r="E6553">
        <v>2320.0149636540004</v>
      </c>
      <c r="F6553">
        <v>1339.743442917</v>
      </c>
      <c r="G6553">
        <v>193.32774656999999</v>
      </c>
      <c r="H6553">
        <v>0</v>
      </c>
    </row>
    <row r="6554" spans="1:8" x14ac:dyDescent="0.2">
      <c r="A6554">
        <f t="shared" si="712"/>
        <v>5685</v>
      </c>
      <c r="B6554">
        <f t="shared" si="713"/>
        <v>129</v>
      </c>
      <c r="C6554" s="10" t="str">
        <f>IF(B6554=B6553," ",(LOOKUP(B6554,'Co List'!$A$3:$A$362,'Co List'!$B$3:$B$362)))</f>
        <v xml:space="preserve"> </v>
      </c>
      <c r="D6554" s="6" t="s">
        <v>386</v>
      </c>
      <c r="E6554">
        <v>1955.4399224640001</v>
      </c>
      <c r="F6554">
        <v>1160.981047107</v>
      </c>
      <c r="G6554">
        <v>193.32774656999999</v>
      </c>
      <c r="H6554">
        <v>0</v>
      </c>
    </row>
    <row r="6555" spans="1:8" x14ac:dyDescent="0.2">
      <c r="A6555">
        <f t="shared" si="712"/>
        <v>5686</v>
      </c>
      <c r="B6555">
        <f t="shared" si="713"/>
        <v>129</v>
      </c>
      <c r="C6555" s="10" t="str">
        <f>IF(B6555=B6554," ",(LOOKUP(B6555,'Co List'!$A$3:$A$362,'Co List'!$B$3:$B$362)))</f>
        <v xml:space="preserve"> </v>
      </c>
      <c r="D6555" s="6" t="s">
        <v>387</v>
      </c>
      <c r="E6555">
        <v>0</v>
      </c>
      <c r="F6555">
        <v>0</v>
      </c>
      <c r="G6555">
        <v>0</v>
      </c>
      <c r="H6555">
        <v>0</v>
      </c>
    </row>
    <row r="6556" spans="1:8" x14ac:dyDescent="0.2">
      <c r="A6556">
        <f t="shared" si="712"/>
        <v>5687</v>
      </c>
      <c r="B6556">
        <f t="shared" si="713"/>
        <v>129</v>
      </c>
      <c r="C6556" s="10" t="str">
        <f>IF(B6556=B6555," ",(LOOKUP(B6556,'Co List'!$A$3:$A$362,'Co List'!$B$3:$B$362)))</f>
        <v xml:space="preserve"> </v>
      </c>
      <c r="D6556" s="6" t="s">
        <v>388</v>
      </c>
      <c r="E6556">
        <v>364.57504119000004</v>
      </c>
      <c r="F6556">
        <v>178.76239581000002</v>
      </c>
      <c r="G6556">
        <v>0</v>
      </c>
      <c r="H6556">
        <v>0</v>
      </c>
    </row>
    <row r="6557" spans="1:8" x14ac:dyDescent="0.2">
      <c r="A6557">
        <f t="shared" si="712"/>
        <v>5688</v>
      </c>
      <c r="B6557">
        <f t="shared" si="713"/>
        <v>129</v>
      </c>
      <c r="C6557" s="10" t="str">
        <f>IF(B6557=B6556," ",(LOOKUP(B6557,'Co List'!$A$3:$A$362,'Co List'!$B$3:$B$362)))</f>
        <v xml:space="preserve"> </v>
      </c>
      <c r="D6557" s="6" t="s">
        <v>389</v>
      </c>
      <c r="E6557">
        <v>0</v>
      </c>
      <c r="F6557">
        <v>0</v>
      </c>
      <c r="G6557">
        <v>0</v>
      </c>
      <c r="H6557">
        <v>0</v>
      </c>
    </row>
    <row r="6558" spans="1:8" x14ac:dyDescent="0.2">
      <c r="A6558">
        <f t="shared" si="712"/>
        <v>5689</v>
      </c>
      <c r="B6558">
        <f t="shared" si="713"/>
        <v>129</v>
      </c>
      <c r="C6558" s="10" t="str">
        <f>IF(B6558=B6557," ",(LOOKUP(B6558,'Co List'!$A$3:$A$362,'Co List'!$B$3:$B$362)))</f>
        <v xml:space="preserve"> </v>
      </c>
      <c r="D6558" s="6" t="s">
        <v>390</v>
      </c>
      <c r="E6558">
        <v>0</v>
      </c>
      <c r="F6558">
        <v>0</v>
      </c>
      <c r="G6558">
        <v>0</v>
      </c>
      <c r="H6558">
        <v>0</v>
      </c>
    </row>
    <row r="6559" spans="1:8" x14ac:dyDescent="0.2">
      <c r="A6559">
        <f t="shared" si="712"/>
        <v>5690</v>
      </c>
      <c r="B6559">
        <f t="shared" si="713"/>
        <v>129</v>
      </c>
      <c r="C6559" s="10" t="str">
        <f>IF(B6559=B6558," ",(LOOKUP(B6559,'Co List'!$A$3:$A$362,'Co List'!$B$3:$B$362)))</f>
        <v xml:space="preserve"> </v>
      </c>
      <c r="D6559" s="6" t="s">
        <v>391</v>
      </c>
      <c r="E6559">
        <v>0</v>
      </c>
      <c r="F6559">
        <v>0</v>
      </c>
      <c r="G6559">
        <v>0</v>
      </c>
      <c r="H6559">
        <v>0</v>
      </c>
    </row>
    <row r="6560" spans="1:8" x14ac:dyDescent="0.2">
      <c r="A6560">
        <f t="shared" si="712"/>
        <v>5691</v>
      </c>
      <c r="B6560">
        <f t="shared" si="713"/>
        <v>129</v>
      </c>
      <c r="C6560" s="10" t="str">
        <f>IF(B6560=B6559," ",(LOOKUP(B6560,'Co List'!$A$3:$A$362,'Co List'!$B$3:$B$362)))</f>
        <v xml:space="preserve"> </v>
      </c>
      <c r="D6560" s="6" t="s">
        <v>392</v>
      </c>
      <c r="E6560">
        <v>0</v>
      </c>
      <c r="F6560">
        <v>0</v>
      </c>
      <c r="G6560">
        <v>0</v>
      </c>
      <c r="H6560">
        <v>0</v>
      </c>
    </row>
    <row r="6561" spans="1:8" x14ac:dyDescent="0.2">
      <c r="A6561">
        <f t="shared" si="712"/>
        <v>5692</v>
      </c>
      <c r="B6561">
        <f t="shared" si="713"/>
        <v>129</v>
      </c>
      <c r="C6561" s="10" t="str">
        <f>IF(B6561=B6560," ",(LOOKUP(B6561,'Co List'!$A$3:$A$362,'Co List'!$B$3:$B$362)))</f>
        <v xml:space="preserve"> </v>
      </c>
      <c r="D6561" s="6" t="s">
        <v>393</v>
      </c>
      <c r="E6561">
        <v>0</v>
      </c>
      <c r="F6561">
        <v>0</v>
      </c>
      <c r="G6561">
        <v>0</v>
      </c>
      <c r="H6561">
        <v>0</v>
      </c>
    </row>
    <row r="6562" spans="1:8" ht="15" x14ac:dyDescent="0.25">
      <c r="A6562">
        <f t="shared" si="712"/>
        <v>5693</v>
      </c>
      <c r="B6562">
        <f t="shared" si="713"/>
        <v>129</v>
      </c>
      <c r="C6562" s="10" t="str">
        <f>IF(B6562=B6561," ",(LOOKUP(B6562,'Co List'!$A$3:$A$362,'Co List'!$B$3:$B$362)))</f>
        <v xml:space="preserve"> </v>
      </c>
      <c r="D6562" s="8" t="s">
        <v>394</v>
      </c>
      <c r="E6562">
        <v>0</v>
      </c>
      <c r="F6562">
        <v>0</v>
      </c>
      <c r="G6562">
        <v>0</v>
      </c>
      <c r="H6562">
        <v>0</v>
      </c>
    </row>
    <row r="6563" spans="1:8" ht="15" x14ac:dyDescent="0.25">
      <c r="A6563">
        <f t="shared" si="712"/>
        <v>5694</v>
      </c>
      <c r="B6563">
        <f t="shared" si="713"/>
        <v>129</v>
      </c>
      <c r="C6563" s="10" t="str">
        <f>IF(B6563=B6562," ",(LOOKUP(B6563,'Co List'!$A$3:$A$362,'Co List'!$B$3:$B$362)))</f>
        <v xml:space="preserve"> </v>
      </c>
      <c r="D6563" s="8" t="s">
        <v>395</v>
      </c>
      <c r="E6563">
        <v>0.97273036700000004</v>
      </c>
      <c r="F6563">
        <v>1.0922102009999999</v>
      </c>
      <c r="G6563">
        <v>0.21237232000000003</v>
      </c>
      <c r="H6563">
        <v>0</v>
      </c>
    </row>
    <row r="6564" spans="1:8" ht="15" x14ac:dyDescent="0.25">
      <c r="A6564">
        <f t="shared" si="712"/>
        <v>5695</v>
      </c>
      <c r="B6564">
        <f t="shared" si="713"/>
        <v>129</v>
      </c>
      <c r="C6564" s="10" t="str">
        <f>IF(B6564=B6563," ",(LOOKUP(B6564,'Co List'!$A$3:$A$362,'Co List'!$B$3:$B$362)))</f>
        <v xml:space="preserve"> </v>
      </c>
      <c r="D6564" s="8" t="s">
        <v>396</v>
      </c>
      <c r="E6564">
        <v>69737.198999999993</v>
      </c>
      <c r="F6564">
        <v>59291.5</v>
      </c>
      <c r="G6564">
        <v>3862</v>
      </c>
      <c r="H6564">
        <v>0</v>
      </c>
    </row>
    <row r="6565" spans="1:8" x14ac:dyDescent="0.2">
      <c r="A6565">
        <f t="shared" si="712"/>
        <v>5696</v>
      </c>
      <c r="B6565">
        <f t="shared" si="713"/>
        <v>129</v>
      </c>
      <c r="C6565" s="10" t="str">
        <f>IF(B6565=B6564," ",(LOOKUP(B6565,'Co List'!$A$3:$A$362,'Co List'!$B$3:$B$362)))</f>
        <v xml:space="preserve"> </v>
      </c>
      <c r="D6565" s="6" t="s">
        <v>397</v>
      </c>
      <c r="E6565">
        <v>69737.198999999993</v>
      </c>
      <c r="F6565">
        <v>59291.5</v>
      </c>
      <c r="G6565">
        <v>3862</v>
      </c>
      <c r="H6565">
        <v>0</v>
      </c>
    </row>
    <row r="6566" spans="1:8" x14ac:dyDescent="0.2">
      <c r="A6566">
        <f t="shared" si="712"/>
        <v>5697</v>
      </c>
      <c r="B6566">
        <f t="shared" si="713"/>
        <v>129</v>
      </c>
      <c r="C6566" s="10" t="str">
        <f>IF(B6566=B6565," ",(LOOKUP(B6566,'Co List'!$A$3:$A$362,'Co List'!$B$3:$B$362)))</f>
        <v xml:space="preserve"> </v>
      </c>
      <c r="D6566" s="6" t="s">
        <v>398</v>
      </c>
      <c r="E6566">
        <v>0</v>
      </c>
      <c r="F6566">
        <v>0</v>
      </c>
      <c r="G6566">
        <v>0</v>
      </c>
      <c r="H6566">
        <v>0</v>
      </c>
    </row>
    <row r="6567" spans="1:8" x14ac:dyDescent="0.2">
      <c r="A6567">
        <f t="shared" si="712"/>
        <v>5698</v>
      </c>
      <c r="B6567">
        <f t="shared" si="713"/>
        <v>129</v>
      </c>
      <c r="C6567" s="10" t="str">
        <f>IF(B6567=B6566," ",(LOOKUP(B6567,'Co List'!$A$3:$A$362,'Co List'!$B$3:$B$362)))</f>
        <v xml:space="preserve"> </v>
      </c>
      <c r="D6567" s="6" t="s">
        <v>399</v>
      </c>
      <c r="E6567">
        <v>0</v>
      </c>
      <c r="F6567">
        <v>0</v>
      </c>
      <c r="G6567">
        <v>0</v>
      </c>
      <c r="H6567">
        <v>0</v>
      </c>
    </row>
    <row r="6568" spans="1:8" x14ac:dyDescent="0.2">
      <c r="A6568">
        <f t="shared" si="712"/>
        <v>5699</v>
      </c>
      <c r="B6568">
        <f t="shared" si="713"/>
        <v>129</v>
      </c>
      <c r="C6568" s="10" t="str">
        <f>IF(B6568=B6567," ",(LOOKUP(B6568,'Co List'!$A$3:$A$362,'Co List'!$B$3:$B$362)))</f>
        <v xml:space="preserve"> </v>
      </c>
      <c r="D6568" s="6" t="s">
        <v>400</v>
      </c>
      <c r="E6568">
        <v>0</v>
      </c>
      <c r="F6568">
        <v>0</v>
      </c>
      <c r="G6568">
        <v>0</v>
      </c>
      <c r="H6568">
        <v>0</v>
      </c>
    </row>
    <row r="6569" spans="1:8" x14ac:dyDescent="0.2">
      <c r="A6569">
        <f t="shared" si="712"/>
        <v>5700</v>
      </c>
      <c r="B6569">
        <f t="shared" si="713"/>
        <v>129</v>
      </c>
      <c r="C6569" s="10" t="str">
        <f>IF(B6569=B6568," ",(LOOKUP(B6569,'Co List'!$A$3:$A$362,'Co List'!$B$3:$B$362)))</f>
        <v xml:space="preserve"> </v>
      </c>
      <c r="D6569" s="6" t="s">
        <v>401</v>
      </c>
      <c r="E6569">
        <v>26.848821615000002</v>
      </c>
      <c r="F6569">
        <v>22.886519</v>
      </c>
      <c r="G6569">
        <v>6.5885719999999992</v>
      </c>
      <c r="H6569">
        <v>0</v>
      </c>
    </row>
    <row r="6570" spans="1:8" x14ac:dyDescent="0.2">
      <c r="A6570">
        <f t="shared" si="712"/>
        <v>5701</v>
      </c>
      <c r="B6570">
        <f t="shared" si="713"/>
        <v>129</v>
      </c>
      <c r="C6570" s="10" t="str">
        <f>IF(B6570=B6569," ",(LOOKUP(B6570,'Co List'!$A$3:$A$362,'Co List'!$B$3:$B$362)))</f>
        <v xml:space="preserve"> </v>
      </c>
      <c r="D6570" s="6" t="s">
        <v>402</v>
      </c>
      <c r="E6570">
        <v>0</v>
      </c>
      <c r="F6570">
        <v>0</v>
      </c>
      <c r="G6570">
        <v>0</v>
      </c>
      <c r="H6570">
        <v>0</v>
      </c>
    </row>
    <row r="6571" spans="1:8" x14ac:dyDescent="0.2">
      <c r="A6571">
        <f t="shared" si="712"/>
        <v>5702</v>
      </c>
      <c r="B6571">
        <f t="shared" si="713"/>
        <v>129</v>
      </c>
      <c r="C6571" s="10" t="str">
        <f>IF(B6571=B6570," ",(LOOKUP(B6571,'Co List'!$A$3:$A$362,'Co List'!$B$3:$B$362)))</f>
        <v xml:space="preserve"> </v>
      </c>
      <c r="D6571" s="6" t="s">
        <v>403</v>
      </c>
      <c r="E6571">
        <v>0</v>
      </c>
      <c r="F6571">
        <v>0</v>
      </c>
      <c r="G6571">
        <v>0</v>
      </c>
      <c r="H6571">
        <v>0</v>
      </c>
    </row>
    <row r="6572" spans="1:8" x14ac:dyDescent="0.2">
      <c r="A6572">
        <f t="shared" si="712"/>
        <v>5703</v>
      </c>
      <c r="B6572">
        <f t="shared" si="713"/>
        <v>129</v>
      </c>
      <c r="C6572" s="10" t="str">
        <f>IF(B6572=B6571," ",(LOOKUP(B6572,'Co List'!$A$3:$A$362,'Co List'!$B$3:$B$362)))</f>
        <v xml:space="preserve"> </v>
      </c>
      <c r="D6572" s="6" t="s">
        <v>404</v>
      </c>
      <c r="E6572" s="11">
        <v>26.848821615000002</v>
      </c>
      <c r="F6572" s="11">
        <v>22.886519</v>
      </c>
      <c r="G6572" s="11">
        <v>6.5885719999999992</v>
      </c>
      <c r="H6572" s="11">
        <v>0</v>
      </c>
    </row>
    <row r="6573" spans="1:8" x14ac:dyDescent="0.2">
      <c r="A6573">
        <f t="shared" si="712"/>
        <v>5704</v>
      </c>
      <c r="B6573">
        <f t="shared" si="713"/>
        <v>129</v>
      </c>
      <c r="C6573" s="10" t="str">
        <f>IF(B6573=B6572," ",(LOOKUP(B6573,'Co List'!$A$3:$A$362,'Co List'!$B$3:$B$362)))</f>
        <v xml:space="preserve"> </v>
      </c>
      <c r="D6573" s="6" t="s">
        <v>405</v>
      </c>
      <c r="E6573">
        <v>170.85</v>
      </c>
      <c r="F6573">
        <v>171.46</v>
      </c>
      <c r="G6573">
        <v>92.71</v>
      </c>
      <c r="H6573">
        <v>0</v>
      </c>
    </row>
    <row r="6574" spans="1:8" x14ac:dyDescent="0.2">
      <c r="A6574">
        <f t="shared" si="712"/>
        <v>5705</v>
      </c>
      <c r="B6574">
        <f t="shared" si="713"/>
        <v>129</v>
      </c>
      <c r="C6574" s="10" t="str">
        <f>IF(B6574=B6573," ",(LOOKUP(B6574,'Co List'!$A$3:$A$362,'Co List'!$B$3:$B$362)))</f>
        <v xml:space="preserve"> </v>
      </c>
      <c r="D6574" s="6" t="s">
        <v>406</v>
      </c>
      <c r="E6574">
        <v>15.34</v>
      </c>
      <c r="F6574">
        <v>13.44</v>
      </c>
      <c r="G6574">
        <v>9.4700000000000006</v>
      </c>
      <c r="H6574">
        <v>0</v>
      </c>
    </row>
    <row r="6575" spans="1:8" x14ac:dyDescent="0.2">
      <c r="A6575">
        <f t="shared" si="712"/>
        <v>5706</v>
      </c>
      <c r="B6575">
        <f t="shared" si="713"/>
        <v>129</v>
      </c>
      <c r="C6575" s="10" t="str">
        <f>IF(B6575=B6574," ",(LOOKUP(B6575,'Co List'!$A$3:$A$362,'Co List'!$B$3:$B$362)))</f>
        <v xml:space="preserve"> </v>
      </c>
      <c r="D6575" s="6" t="s">
        <v>407</v>
      </c>
      <c r="E6575" s="11">
        <v>1.96</v>
      </c>
      <c r="F6575" s="11">
        <v>0.47</v>
      </c>
      <c r="G6575" s="11">
        <v>-2.17</v>
      </c>
      <c r="H6575" s="11">
        <v>0</v>
      </c>
    </row>
    <row r="6576" spans="1:8" x14ac:dyDescent="0.2">
      <c r="A6576">
        <f t="shared" si="712"/>
        <v>5707</v>
      </c>
      <c r="B6576">
        <f t="shared" si="713"/>
        <v>129</v>
      </c>
      <c r="C6576" s="10" t="str">
        <f>IF(B6576=B6575," ",(LOOKUP(B6576,'Co List'!$A$3:$A$362,'Co List'!$B$3:$B$362)))</f>
        <v xml:space="preserve"> </v>
      </c>
      <c r="D6576" s="6" t="s">
        <v>408</v>
      </c>
      <c r="E6576">
        <v>10.55</v>
      </c>
      <c r="F6576">
        <v>13.4117</v>
      </c>
      <c r="G6576">
        <v>13.4117</v>
      </c>
      <c r="H6576">
        <v>0</v>
      </c>
    </row>
    <row r="6577" spans="1:16" x14ac:dyDescent="0.2">
      <c r="A6577">
        <f t="shared" si="712"/>
        <v>5708</v>
      </c>
      <c r="B6577">
        <f t="shared" si="713"/>
        <v>129</v>
      </c>
      <c r="C6577" s="10" t="str">
        <f>IF(B6577=B6576," ",(LOOKUP(B6577,'Co List'!$A$3:$A$362,'Co List'!$B$3:$B$362)))</f>
        <v xml:space="preserve"> </v>
      </c>
      <c r="D6577" s="6" t="s">
        <v>409</v>
      </c>
      <c r="E6577">
        <v>27.83</v>
      </c>
      <c r="F6577">
        <v>23.65</v>
      </c>
      <c r="G6577">
        <v>6.94</v>
      </c>
      <c r="H6577">
        <v>0</v>
      </c>
    </row>
    <row r="6578" spans="1:16" x14ac:dyDescent="0.2">
      <c r="A6578">
        <f t="shared" si="712"/>
        <v>5709</v>
      </c>
      <c r="B6578">
        <f t="shared" si="713"/>
        <v>129</v>
      </c>
      <c r="C6578" s="10" t="str">
        <f>IF(B6578=B6577," ",(LOOKUP(B6578,'Co List'!$A$3:$A$362,'Co List'!$B$3:$B$362)))</f>
        <v xml:space="preserve"> </v>
      </c>
      <c r="D6578" s="6" t="s">
        <v>410</v>
      </c>
      <c r="E6578">
        <v>27.821551982000003</v>
      </c>
      <c r="F6578">
        <v>23.978729201</v>
      </c>
      <c r="G6578">
        <v>6.8009443199999993</v>
      </c>
      <c r="H6578">
        <v>0</v>
      </c>
    </row>
    <row r="6579" spans="1:16" x14ac:dyDescent="0.2">
      <c r="A6579">
        <f t="shared" si="712"/>
        <v>5710</v>
      </c>
      <c r="B6579">
        <f t="shared" si="713"/>
        <v>129</v>
      </c>
      <c r="C6579" s="10" t="str">
        <f>IF(B6579=B6578," ",(LOOKUP(B6579,'Co List'!$A$3:$A$362,'Co List'!$B$3:$B$362)))</f>
        <v xml:space="preserve"> </v>
      </c>
      <c r="D6579" s="6" t="s">
        <v>411</v>
      </c>
      <c r="E6579">
        <v>27.821551982000003</v>
      </c>
      <c r="F6579">
        <v>23.978729201</v>
      </c>
      <c r="G6579">
        <v>6.8009443199999993</v>
      </c>
      <c r="H6579">
        <v>0</v>
      </c>
    </row>
    <row r="6580" spans="1:16" x14ac:dyDescent="0.2">
      <c r="A6580">
        <f t="shared" si="712"/>
        <v>5711</v>
      </c>
      <c r="B6580">
        <f t="shared" si="713"/>
        <v>129</v>
      </c>
      <c r="C6580" s="10" t="str">
        <f>IF(B6580=B6579," ",(LOOKUP(B6580,'Co List'!$A$3:$A$362,'Co List'!$B$3:$B$362)))</f>
        <v xml:space="preserve"> </v>
      </c>
      <c r="D6580" s="6" t="s">
        <v>412</v>
      </c>
      <c r="E6580">
        <v>-8.4480179999957272E-3</v>
      </c>
      <c r="F6580">
        <v>0.32872920100000158</v>
      </c>
      <c r="G6580">
        <v>-0.13905568000000113</v>
      </c>
      <c r="H6580">
        <v>0</v>
      </c>
    </row>
    <row r="6581" spans="1:16" ht="13.5" thickBot="1" x14ac:dyDescent="0.25">
      <c r="A6581">
        <f t="shared" si="712"/>
        <v>5712</v>
      </c>
      <c r="B6581">
        <f t="shared" si="713"/>
        <v>129</v>
      </c>
      <c r="C6581" s="10" t="str">
        <f>IF(B6581=B6580," ",(LOOKUP(B6581,'Co List'!$A$3:$A$362,'Co List'!$B$3:$B$362)))</f>
        <v xml:space="preserve"> </v>
      </c>
      <c r="D6581" s="9" t="s">
        <v>413</v>
      </c>
      <c r="E6581">
        <v>12</v>
      </c>
      <c r="F6581">
        <v>12</v>
      </c>
      <c r="G6581">
        <v>12</v>
      </c>
      <c r="H6581">
        <v>0</v>
      </c>
    </row>
    <row r="6582" spans="1:16" ht="15" x14ac:dyDescent="0.25">
      <c r="A6582">
        <f t="shared" si="712"/>
        <v>5713</v>
      </c>
      <c r="B6582">
        <f t="shared" si="713"/>
        <v>130</v>
      </c>
      <c r="C6582" s="10" t="str">
        <f>IF(B6582=B6581," ",(LOOKUP(B6582,'Co List'!$A$3:$A$362,'Co List'!$B$3:$B$362)))</f>
        <v>GANGOTRI TEXTILES LTD.</v>
      </c>
      <c r="D6582" s="4" t="s">
        <v>362</v>
      </c>
      <c r="E6582">
        <v>28.27516083469747</v>
      </c>
      <c r="F6582">
        <v>31.624998704520188</v>
      </c>
      <c r="G6582">
        <v>28.11616724703897</v>
      </c>
      <c r="H6582">
        <v>29.74844593658603</v>
      </c>
      <c r="J6582">
        <f t="shared" ref="J6582" si="714">COUNTIF(E6624:H6624,0)</f>
        <v>0</v>
      </c>
      <c r="K6582">
        <f>SUM(E6582:H6582)/(4-J6582)</f>
        <v>29.441193180710663</v>
      </c>
      <c r="L6582">
        <f>SUM(E6592:H6592)/(4-J6582)</f>
        <v>25519.327773078963</v>
      </c>
      <c r="M6582">
        <f>E6592</f>
        <v>29076.457936514038</v>
      </c>
      <c r="N6582">
        <f t="shared" ref="N6582" si="715">F6592</f>
        <v>34881.457568685553</v>
      </c>
      <c r="O6582">
        <f t="shared" ref="O6582" si="716">G6592</f>
        <v>24253.354513764451</v>
      </c>
      <c r="P6582">
        <f t="shared" ref="P6582" si="717">H6592</f>
        <v>13866.041073351807</v>
      </c>
    </row>
    <row r="6583" spans="1:16" x14ac:dyDescent="0.2">
      <c r="A6583">
        <f t="shared" si="712"/>
        <v>5714</v>
      </c>
      <c r="B6583">
        <f t="shared" si="713"/>
        <v>130</v>
      </c>
      <c r="C6583" s="10" t="str">
        <f>IF(B6583=B6582," ",(LOOKUP(B6583,'Co List'!$A$3:$A$362,'Co List'!$B$3:$B$362)))</f>
        <v xml:space="preserve"> </v>
      </c>
      <c r="D6583" s="6" t="s">
        <v>364</v>
      </c>
      <c r="E6583">
        <v>0</v>
      </c>
      <c r="F6583">
        <v>0</v>
      </c>
      <c r="G6583">
        <v>0</v>
      </c>
      <c r="H6583">
        <v>0</v>
      </c>
    </row>
    <row r="6584" spans="1:16" x14ac:dyDescent="0.2">
      <c r="A6584">
        <f t="shared" si="712"/>
        <v>5715</v>
      </c>
      <c r="B6584">
        <f t="shared" si="713"/>
        <v>130</v>
      </c>
      <c r="C6584" s="10" t="str">
        <f>IF(B6584=B6583," ",(LOOKUP(B6584,'Co List'!$A$3:$A$362,'Co List'!$B$3:$B$362)))</f>
        <v xml:space="preserve"> </v>
      </c>
      <c r="D6584" s="6" t="s">
        <v>365</v>
      </c>
      <c r="E6584">
        <v>0.50278064714600379</v>
      </c>
      <c r="F6584">
        <v>0.54049200736193659</v>
      </c>
      <c r="G6584">
        <v>0.50056037493296923</v>
      </c>
      <c r="H6584">
        <v>0.54199071251874475</v>
      </c>
    </row>
    <row r="6585" spans="1:16" x14ac:dyDescent="0.2">
      <c r="A6585">
        <f t="shared" si="712"/>
        <v>5716</v>
      </c>
      <c r="B6585">
        <f t="shared" si="713"/>
        <v>130</v>
      </c>
      <c r="C6585" s="10" t="str">
        <f>IF(B6585=B6584," ",(LOOKUP(B6585,'Co List'!$A$3:$A$362,'Co List'!$B$3:$B$362)))</f>
        <v xml:space="preserve"> </v>
      </c>
      <c r="D6585" s="7" t="s">
        <v>366</v>
      </c>
      <c r="E6585">
        <v>20.341722356593003</v>
      </c>
      <c r="F6585">
        <v>16.739350018564906</v>
      </c>
      <c r="G6585">
        <v>14.996200156906234</v>
      </c>
      <c r="H6585">
        <v>16.006049951924055</v>
      </c>
    </row>
    <row r="6586" spans="1:16" x14ac:dyDescent="0.2">
      <c r="A6586">
        <f t="shared" si="712"/>
        <v>5717</v>
      </c>
      <c r="B6586">
        <f t="shared" si="713"/>
        <v>130</v>
      </c>
      <c r="C6586" s="10" t="str">
        <f>IF(B6586=B6585," ",(LOOKUP(B6586,'Co List'!$A$3:$A$362,'Co List'!$B$3:$B$362)))</f>
        <v xml:space="preserve"> </v>
      </c>
      <c r="D6586" s="6" t="s">
        <v>367</v>
      </c>
      <c r="E6586">
        <v>-81469.48146963866</v>
      </c>
      <c r="F6586">
        <v>-251851.67919628558</v>
      </c>
      <c r="G6586">
        <v>-55234.239384569461</v>
      </c>
      <c r="H6586">
        <v>-12785.653364086498</v>
      </c>
    </row>
    <row r="6587" spans="1:16" x14ac:dyDescent="0.2">
      <c r="A6587">
        <f t="shared" si="712"/>
        <v>5718</v>
      </c>
      <c r="B6587">
        <f t="shared" si="713"/>
        <v>130</v>
      </c>
      <c r="C6587" s="10" t="str">
        <f>IF(B6587=B6586," ",(LOOKUP(B6587,'Co List'!$A$3:$A$362,'Co List'!$B$3:$B$362)))</f>
        <v xml:space="preserve"> </v>
      </c>
      <c r="D6587" s="6" t="s">
        <v>368</v>
      </c>
      <c r="E6587">
        <v>2.7245556537213302E-2</v>
      </c>
      <c r="F6587">
        <v>3.2685023958663371E-2</v>
      </c>
      <c r="G6587">
        <v>2.2724027465346623E-2</v>
      </c>
      <c r="H6587">
        <v>1.29916996845796E-2</v>
      </c>
    </row>
    <row r="6588" spans="1:16" x14ac:dyDescent="0.2">
      <c r="A6588">
        <f t="shared" si="712"/>
        <v>5719</v>
      </c>
      <c r="B6588">
        <f t="shared" si="713"/>
        <v>130</v>
      </c>
      <c r="C6588" s="10" t="str">
        <f>IF(B6588=B6587," ",(LOOKUP(B6588,'Co List'!$A$3:$A$362,'Co List'!$B$3:$B$362)))</f>
        <v xml:space="preserve"> </v>
      </c>
      <c r="D6588" s="6" t="s">
        <v>369</v>
      </c>
      <c r="E6588">
        <v>293.10945500518181</v>
      </c>
      <c r="F6588">
        <v>113.28826751765364</v>
      </c>
      <c r="G6588">
        <v>940.05250053350585</v>
      </c>
      <c r="H6588">
        <v>-293.15097406663438</v>
      </c>
    </row>
    <row r="6589" spans="1:16" x14ac:dyDescent="0.2">
      <c r="A6589">
        <f t="shared" si="712"/>
        <v>5720</v>
      </c>
      <c r="B6589">
        <f t="shared" si="713"/>
        <v>130</v>
      </c>
      <c r="C6589" s="10" t="str">
        <f>IF(B6589=B6588," ",(LOOKUP(B6589,'Co List'!$A$3:$A$362,'Co List'!$B$3:$B$362)))</f>
        <v xml:space="preserve"> </v>
      </c>
      <c r="D6589" s="6" t="s">
        <v>370</v>
      </c>
      <c r="E6589">
        <v>37.581014737365663</v>
      </c>
      <c r="F6589">
        <v>31.215490163541741</v>
      </c>
      <c r="G6589">
        <v>35.653546286225705</v>
      </c>
      <c r="H6589">
        <v>30.758933282884229</v>
      </c>
    </row>
    <row r="6590" spans="1:16" x14ac:dyDescent="0.2">
      <c r="A6590">
        <f t="shared" si="712"/>
        <v>5721</v>
      </c>
      <c r="B6590">
        <f t="shared" si="713"/>
        <v>130</v>
      </c>
      <c r="C6590" s="10" t="str">
        <f>IF(B6590=B6589," ",(LOOKUP(B6590,'Co List'!$A$3:$A$362,'Co List'!$B$3:$B$362)))</f>
        <v xml:space="preserve"> </v>
      </c>
      <c r="D6590" s="6" t="s">
        <v>371</v>
      </c>
      <c r="E6590">
        <v>100</v>
      </c>
      <c r="F6590">
        <v>100</v>
      </c>
      <c r="G6590">
        <v>100.00000000000003</v>
      </c>
      <c r="H6590">
        <v>100</v>
      </c>
    </row>
    <row r="6591" spans="1:16" x14ac:dyDescent="0.2">
      <c r="A6591">
        <f t="shared" si="712"/>
        <v>5722</v>
      </c>
      <c r="B6591">
        <f t="shared" si="713"/>
        <v>130</v>
      </c>
      <c r="C6591" s="10" t="str">
        <f>IF(B6591=B6590," ",(LOOKUP(B6591,'Co List'!$A$3:$A$362,'Co List'!$B$3:$B$362)))</f>
        <v xml:space="preserve"> </v>
      </c>
      <c r="D6591" s="6" t="s">
        <v>372</v>
      </c>
      <c r="E6591">
        <v>0</v>
      </c>
      <c r="F6591">
        <v>0</v>
      </c>
      <c r="G6591">
        <v>0</v>
      </c>
      <c r="H6591">
        <v>0</v>
      </c>
    </row>
    <row r="6592" spans="1:16" x14ac:dyDescent="0.2">
      <c r="A6592">
        <f t="shared" si="712"/>
        <v>5723</v>
      </c>
      <c r="B6592">
        <f t="shared" si="713"/>
        <v>130</v>
      </c>
      <c r="C6592" s="10" t="str">
        <f>IF(B6592=B6591," ",(LOOKUP(B6592,'Co List'!$A$3:$A$362,'Co List'!$B$3:$B$362)))</f>
        <v xml:space="preserve"> </v>
      </c>
      <c r="D6592" s="6" t="s">
        <v>373</v>
      </c>
      <c r="E6592">
        <v>29076.457936514038</v>
      </c>
      <c r="F6592">
        <v>34881.457568685553</v>
      </c>
      <c r="G6592">
        <v>24253.354513764451</v>
      </c>
      <c r="H6592">
        <v>13866.041073351807</v>
      </c>
    </row>
    <row r="6593" spans="1:8" x14ac:dyDescent="0.2">
      <c r="A6593">
        <f t="shared" si="712"/>
        <v>5724</v>
      </c>
      <c r="B6593">
        <f t="shared" si="713"/>
        <v>130</v>
      </c>
      <c r="C6593" s="10" t="str">
        <f>IF(B6593=B6592," ",(LOOKUP(B6593,'Co List'!$A$3:$A$362,'Co List'!$B$3:$B$362)))</f>
        <v xml:space="preserve"> </v>
      </c>
      <c r="D6593" s="6" t="s">
        <v>374</v>
      </c>
      <c r="E6593">
        <v>29060.947410549001</v>
      </c>
      <c r="F6593">
        <v>34857.516290659602</v>
      </c>
      <c r="G6593">
        <v>24240.614284659769</v>
      </c>
      <c r="H6593">
        <v>13857.32614988553</v>
      </c>
    </row>
    <row r="6594" spans="1:8" x14ac:dyDescent="0.2">
      <c r="A6594">
        <f t="shared" si="712"/>
        <v>5725</v>
      </c>
      <c r="B6594">
        <f t="shared" si="713"/>
        <v>130</v>
      </c>
      <c r="C6594" s="10" t="str">
        <f>IF(B6594=B6593," ",(LOOKUP(B6594,'Co List'!$A$3:$A$362,'Co List'!$B$3:$B$362)))</f>
        <v xml:space="preserve"> </v>
      </c>
      <c r="D6594" s="6" t="s">
        <v>375</v>
      </c>
      <c r="E6594">
        <v>9.0432700553870493</v>
      </c>
      <c r="F6594">
        <v>13.95874280135982</v>
      </c>
      <c r="G6594">
        <v>7.4280738526103436</v>
      </c>
      <c r="H6594">
        <v>5.0811562802721602</v>
      </c>
    </row>
    <row r="6595" spans="1:8" x14ac:dyDescent="0.2">
      <c r="A6595">
        <f t="shared" si="712"/>
        <v>5726</v>
      </c>
      <c r="B6595">
        <f t="shared" si="713"/>
        <v>130</v>
      </c>
      <c r="C6595" s="10" t="str">
        <f>IF(B6595=B6594," ",(LOOKUP(B6595,'Co List'!$A$3:$A$362,'Co List'!$B$3:$B$362)))</f>
        <v xml:space="preserve"> </v>
      </c>
      <c r="D6595" s="6" t="s">
        <v>376</v>
      </c>
      <c r="E6595">
        <v>6.4672559096528106</v>
      </c>
      <c r="F6595">
        <v>9.9825352245940646</v>
      </c>
      <c r="G6595">
        <v>5.3121552520722224</v>
      </c>
      <c r="H6595">
        <v>3.6337671860063878</v>
      </c>
    </row>
    <row r="6596" spans="1:8" x14ac:dyDescent="0.2">
      <c r="A6596">
        <f t="shared" si="712"/>
        <v>5727</v>
      </c>
      <c r="B6596">
        <f t="shared" si="713"/>
        <v>130</v>
      </c>
      <c r="C6596" s="10" t="str">
        <f>IF(B6596=B6595," ",(LOOKUP(B6596,'Co List'!$A$3:$A$362,'Co List'!$B$3:$B$362)))</f>
        <v xml:space="preserve"> </v>
      </c>
      <c r="D6596" s="6" t="s">
        <v>377</v>
      </c>
      <c r="E6596">
        <v>29076.457936514038</v>
      </c>
      <c r="F6596">
        <v>34881.457568685553</v>
      </c>
      <c r="G6596">
        <v>24253.354513764451</v>
      </c>
      <c r="H6596">
        <v>13866.041073351807</v>
      </c>
    </row>
    <row r="6597" spans="1:8" ht="15" x14ac:dyDescent="0.25">
      <c r="A6597">
        <f t="shared" ref="A6597:A6660" si="718">IF(A6596&gt;0,A6596+1,(IF($C$1=C6597,1,0)))</f>
        <v>5728</v>
      </c>
      <c r="B6597">
        <f t="shared" ref="B6597:B6660" si="719">IF(D6597=$D$3,B6596+1,B6596)</f>
        <v>130</v>
      </c>
      <c r="C6597" s="10" t="str">
        <f>IF(B6597=B6596," ",(LOOKUP(B6597,'Co List'!$A$3:$A$362,'Co List'!$B$3:$B$362)))</f>
        <v xml:space="preserve"> </v>
      </c>
      <c r="D6597" s="8" t="s">
        <v>378</v>
      </c>
      <c r="E6597">
        <v>26320.933799999999</v>
      </c>
      <c r="F6597">
        <v>30628.167280000001</v>
      </c>
      <c r="G6597">
        <v>21989.987760000004</v>
      </c>
      <c r="H6597">
        <v>12317.790419999999</v>
      </c>
    </row>
    <row r="6598" spans="1:8" ht="15" x14ac:dyDescent="0.25">
      <c r="A6598">
        <f t="shared" si="718"/>
        <v>5729</v>
      </c>
      <c r="B6598">
        <f t="shared" si="719"/>
        <v>130</v>
      </c>
      <c r="C6598" s="10" t="str">
        <f>IF(B6598=B6597," ",(LOOKUP(B6598,'Co List'!$A$3:$A$362,'Co List'!$B$3:$B$362)))</f>
        <v xml:space="preserve"> </v>
      </c>
      <c r="D6598" s="8" t="s">
        <v>379</v>
      </c>
      <c r="E6598">
        <v>2755.52413651404</v>
      </c>
      <c r="F6598">
        <v>4253.2902886855518</v>
      </c>
      <c r="G6598">
        <v>2263.3667537644492</v>
      </c>
      <c r="H6598">
        <v>1548.2506533518074</v>
      </c>
    </row>
    <row r="6599" spans="1:8" ht="15" x14ac:dyDescent="0.25">
      <c r="A6599">
        <f t="shared" si="718"/>
        <v>5730</v>
      </c>
      <c r="B6599">
        <f t="shared" si="719"/>
        <v>130</v>
      </c>
      <c r="C6599" s="10" t="str">
        <f>IF(B6599=B6598," ",(LOOKUP(B6599,'Co List'!$A$3:$A$362,'Co List'!$B$3:$B$362)))</f>
        <v xml:space="preserve"> </v>
      </c>
      <c r="D6599" s="8" t="s">
        <v>380</v>
      </c>
      <c r="E6599">
        <v>0</v>
      </c>
      <c r="F6599">
        <v>0</v>
      </c>
      <c r="G6599">
        <v>0</v>
      </c>
      <c r="H6599">
        <v>0</v>
      </c>
    </row>
    <row r="6600" spans="1:8" ht="15" x14ac:dyDescent="0.25">
      <c r="A6600">
        <f t="shared" si="718"/>
        <v>5731</v>
      </c>
      <c r="B6600">
        <f t="shared" si="719"/>
        <v>130</v>
      </c>
      <c r="C6600" s="10" t="str">
        <f>IF(B6600=B6599," ",(LOOKUP(B6600,'Co List'!$A$3:$A$362,'Co List'!$B$3:$B$362)))</f>
        <v xml:space="preserve"> </v>
      </c>
      <c r="D6600" s="8" t="s">
        <v>381</v>
      </c>
      <c r="E6600">
        <v>0</v>
      </c>
      <c r="F6600">
        <v>0</v>
      </c>
      <c r="G6600">
        <v>0</v>
      </c>
      <c r="H6600">
        <v>0</v>
      </c>
    </row>
    <row r="6601" spans="1:8" ht="15" x14ac:dyDescent="0.25">
      <c r="A6601">
        <f t="shared" si="718"/>
        <v>5732</v>
      </c>
      <c r="B6601">
        <f t="shared" si="719"/>
        <v>130</v>
      </c>
      <c r="C6601" s="10" t="str">
        <f>IF(B6601=B6600," ",(LOOKUP(B6601,'Co List'!$A$3:$A$362,'Co List'!$B$3:$B$362)))</f>
        <v xml:space="preserve"> </v>
      </c>
      <c r="D6601" s="8" t="s">
        <v>382</v>
      </c>
      <c r="E6601">
        <v>0</v>
      </c>
      <c r="F6601">
        <v>0</v>
      </c>
      <c r="G6601">
        <v>0</v>
      </c>
      <c r="H6601">
        <v>0</v>
      </c>
    </row>
    <row r="6602" spans="1:8" ht="15" x14ac:dyDescent="0.25">
      <c r="A6602">
        <f t="shared" si="718"/>
        <v>5733</v>
      </c>
      <c r="B6602">
        <f t="shared" si="719"/>
        <v>130</v>
      </c>
      <c r="C6602" s="10" t="str">
        <f>IF(B6602=B6601," ",(LOOKUP(B6602,'Co List'!$A$3:$A$362,'Co List'!$B$3:$B$362)))</f>
        <v xml:space="preserve"> </v>
      </c>
      <c r="D6602" s="8" t="s">
        <v>383</v>
      </c>
      <c r="E6602">
        <v>0</v>
      </c>
      <c r="F6602">
        <v>0</v>
      </c>
      <c r="G6602">
        <v>0</v>
      </c>
      <c r="H6602">
        <v>0</v>
      </c>
    </row>
    <row r="6603" spans="1:8" x14ac:dyDescent="0.2">
      <c r="A6603">
        <f t="shared" si="718"/>
        <v>5734</v>
      </c>
      <c r="B6603">
        <f t="shared" si="719"/>
        <v>130</v>
      </c>
      <c r="C6603" s="10" t="str">
        <f>IF(B6603=B6602," ",(LOOKUP(B6603,'Co List'!$A$3:$A$362,'Co List'!$B$3:$B$362)))</f>
        <v xml:space="preserve"> </v>
      </c>
      <c r="D6603" s="6" t="s">
        <v>384</v>
      </c>
      <c r="E6603">
        <v>0</v>
      </c>
      <c r="F6603">
        <v>0</v>
      </c>
      <c r="G6603">
        <v>0</v>
      </c>
      <c r="H6603">
        <v>0</v>
      </c>
    </row>
    <row r="6604" spans="1:8" x14ac:dyDescent="0.2">
      <c r="A6604">
        <f t="shared" si="718"/>
        <v>5735</v>
      </c>
      <c r="B6604">
        <f t="shared" si="719"/>
        <v>130</v>
      </c>
      <c r="C6604" s="10" t="str">
        <f>IF(B6604=B6603," ",(LOOKUP(B6604,'Co List'!$A$3:$A$362,'Co List'!$B$3:$B$362)))</f>
        <v xml:space="preserve"> </v>
      </c>
      <c r="D6604" s="6" t="s">
        <v>385</v>
      </c>
      <c r="E6604">
        <v>0</v>
      </c>
      <c r="F6604">
        <v>0</v>
      </c>
      <c r="G6604">
        <v>0</v>
      </c>
      <c r="H6604">
        <v>0</v>
      </c>
    </row>
    <row r="6605" spans="1:8" x14ac:dyDescent="0.2">
      <c r="A6605">
        <f t="shared" si="718"/>
        <v>5736</v>
      </c>
      <c r="B6605">
        <f t="shared" si="719"/>
        <v>130</v>
      </c>
      <c r="C6605" s="10" t="str">
        <f>IF(B6605=B6604," ",(LOOKUP(B6605,'Co List'!$A$3:$A$362,'Co List'!$B$3:$B$362)))</f>
        <v xml:space="preserve"> </v>
      </c>
      <c r="D6605" s="6" t="s">
        <v>386</v>
      </c>
      <c r="E6605">
        <v>0</v>
      </c>
      <c r="F6605">
        <v>0</v>
      </c>
      <c r="G6605">
        <v>0</v>
      </c>
      <c r="H6605">
        <v>0</v>
      </c>
    </row>
    <row r="6606" spans="1:8" x14ac:dyDescent="0.2">
      <c r="A6606">
        <f t="shared" si="718"/>
        <v>5737</v>
      </c>
      <c r="B6606">
        <f t="shared" si="719"/>
        <v>130</v>
      </c>
      <c r="C6606" s="10" t="str">
        <f>IF(B6606=B6605," ",(LOOKUP(B6606,'Co List'!$A$3:$A$362,'Co List'!$B$3:$B$362)))</f>
        <v xml:space="preserve"> </v>
      </c>
      <c r="D6606" s="6" t="s">
        <v>387</v>
      </c>
      <c r="E6606">
        <v>0</v>
      </c>
      <c r="F6606">
        <v>0</v>
      </c>
      <c r="G6606">
        <v>0</v>
      </c>
      <c r="H6606">
        <v>0</v>
      </c>
    </row>
    <row r="6607" spans="1:8" x14ac:dyDescent="0.2">
      <c r="A6607">
        <f t="shared" si="718"/>
        <v>5738</v>
      </c>
      <c r="B6607">
        <f t="shared" si="719"/>
        <v>130</v>
      </c>
      <c r="C6607" s="10" t="str">
        <f>IF(B6607=B6606," ",(LOOKUP(B6607,'Co List'!$A$3:$A$362,'Co List'!$B$3:$B$362)))</f>
        <v xml:space="preserve"> </v>
      </c>
      <c r="D6607" s="6" t="s">
        <v>388</v>
      </c>
      <c r="E6607">
        <v>0</v>
      </c>
      <c r="F6607">
        <v>0</v>
      </c>
      <c r="G6607">
        <v>0</v>
      </c>
      <c r="H6607">
        <v>0</v>
      </c>
    </row>
    <row r="6608" spans="1:8" x14ac:dyDescent="0.2">
      <c r="A6608">
        <f t="shared" si="718"/>
        <v>5739</v>
      </c>
      <c r="B6608">
        <f t="shared" si="719"/>
        <v>130</v>
      </c>
      <c r="C6608" s="10" t="str">
        <f>IF(B6608=B6607," ",(LOOKUP(B6608,'Co List'!$A$3:$A$362,'Co List'!$B$3:$B$362)))</f>
        <v xml:space="preserve"> </v>
      </c>
      <c r="D6608" s="6" t="s">
        <v>389</v>
      </c>
      <c r="E6608">
        <v>0</v>
      </c>
      <c r="F6608">
        <v>0</v>
      </c>
      <c r="G6608">
        <v>0</v>
      </c>
      <c r="H6608">
        <v>0</v>
      </c>
    </row>
    <row r="6609" spans="1:8" x14ac:dyDescent="0.2">
      <c r="A6609">
        <f t="shared" si="718"/>
        <v>5740</v>
      </c>
      <c r="B6609">
        <f t="shared" si="719"/>
        <v>130</v>
      </c>
      <c r="C6609" s="10" t="str">
        <f>IF(B6609=B6608," ",(LOOKUP(B6609,'Co List'!$A$3:$A$362,'Co List'!$B$3:$B$362)))</f>
        <v xml:space="preserve"> </v>
      </c>
      <c r="D6609" s="6" t="s">
        <v>390</v>
      </c>
      <c r="E6609">
        <v>0</v>
      </c>
      <c r="F6609">
        <v>0</v>
      </c>
      <c r="G6609">
        <v>0</v>
      </c>
      <c r="H6609">
        <v>0</v>
      </c>
    </row>
    <row r="6610" spans="1:8" x14ac:dyDescent="0.2">
      <c r="A6610">
        <f t="shared" si="718"/>
        <v>5741</v>
      </c>
      <c r="B6610">
        <f t="shared" si="719"/>
        <v>130</v>
      </c>
      <c r="C6610" s="10" t="str">
        <f>IF(B6610=B6609," ",(LOOKUP(B6610,'Co List'!$A$3:$A$362,'Co List'!$B$3:$B$362)))</f>
        <v xml:space="preserve"> </v>
      </c>
      <c r="D6610" s="6" t="s">
        <v>391</v>
      </c>
      <c r="E6610">
        <v>0</v>
      </c>
      <c r="F6610">
        <v>0</v>
      </c>
      <c r="G6610">
        <v>0</v>
      </c>
      <c r="H6610">
        <v>0</v>
      </c>
    </row>
    <row r="6611" spans="1:8" x14ac:dyDescent="0.2">
      <c r="A6611">
        <f t="shared" si="718"/>
        <v>5742</v>
      </c>
      <c r="B6611">
        <f t="shared" si="719"/>
        <v>130</v>
      </c>
      <c r="C6611" s="10" t="str">
        <f>IF(B6611=B6610," ",(LOOKUP(B6611,'Co List'!$A$3:$A$362,'Co List'!$B$3:$B$362)))</f>
        <v xml:space="preserve"> </v>
      </c>
      <c r="D6611" s="6" t="s">
        <v>392</v>
      </c>
      <c r="E6611">
        <v>0</v>
      </c>
      <c r="F6611">
        <v>0</v>
      </c>
      <c r="G6611">
        <v>0</v>
      </c>
      <c r="H6611">
        <v>0</v>
      </c>
    </row>
    <row r="6612" spans="1:8" x14ac:dyDescent="0.2">
      <c r="A6612">
        <f t="shared" si="718"/>
        <v>5743</v>
      </c>
      <c r="B6612">
        <f t="shared" si="719"/>
        <v>130</v>
      </c>
      <c r="C6612" s="10" t="str">
        <f>IF(B6612=B6611," ",(LOOKUP(B6612,'Co List'!$A$3:$A$362,'Co List'!$B$3:$B$362)))</f>
        <v xml:space="preserve"> </v>
      </c>
      <c r="D6612" s="6" t="s">
        <v>393</v>
      </c>
      <c r="E6612">
        <v>0</v>
      </c>
      <c r="F6612">
        <v>0</v>
      </c>
      <c r="G6612">
        <v>0</v>
      </c>
      <c r="H6612">
        <v>0</v>
      </c>
    </row>
    <row r="6613" spans="1:8" ht="15" x14ac:dyDescent="0.25">
      <c r="A6613">
        <f t="shared" si="718"/>
        <v>5744</v>
      </c>
      <c r="B6613">
        <f t="shared" si="719"/>
        <v>130</v>
      </c>
      <c r="C6613" s="10" t="str">
        <f>IF(B6613=B6612," ",(LOOKUP(B6613,'Co List'!$A$3:$A$362,'Co List'!$B$3:$B$362)))</f>
        <v xml:space="preserve"> </v>
      </c>
      <c r="D6613" s="8" t="s">
        <v>394</v>
      </c>
      <c r="E6613">
        <v>0</v>
      </c>
      <c r="F6613">
        <v>0</v>
      </c>
      <c r="G6613">
        <v>0</v>
      </c>
      <c r="H6613">
        <v>0</v>
      </c>
    </row>
    <row r="6614" spans="1:8" ht="15" x14ac:dyDescent="0.25">
      <c r="A6614">
        <f t="shared" si="718"/>
        <v>5745</v>
      </c>
      <c r="B6614">
        <f t="shared" si="719"/>
        <v>130</v>
      </c>
      <c r="C6614" s="10" t="str">
        <f>IF(B6614=B6613," ",(LOOKUP(B6614,'Co List'!$A$3:$A$362,'Co List'!$B$3:$B$362)))</f>
        <v xml:space="preserve"> </v>
      </c>
      <c r="D6614" s="8" t="s">
        <v>395</v>
      </c>
      <c r="E6614">
        <v>0</v>
      </c>
      <c r="F6614">
        <v>0</v>
      </c>
      <c r="G6614">
        <v>0</v>
      </c>
      <c r="H6614">
        <v>0</v>
      </c>
    </row>
    <row r="6615" spans="1:8" ht="15" x14ac:dyDescent="0.25">
      <c r="A6615">
        <f t="shared" si="718"/>
        <v>5746</v>
      </c>
      <c r="B6615">
        <f t="shared" si="719"/>
        <v>130</v>
      </c>
      <c r="C6615" s="10" t="str">
        <f>IF(B6615=B6614," ",(LOOKUP(B6615,'Co List'!$A$3:$A$362,'Co List'!$B$3:$B$362)))</f>
        <v xml:space="preserve"> </v>
      </c>
      <c r="D6615" s="8" t="s">
        <v>396</v>
      </c>
      <c r="E6615">
        <v>57831.298999999999</v>
      </c>
      <c r="F6615">
        <v>64536.491000000002</v>
      </c>
      <c r="G6615">
        <v>48452.406000000003</v>
      </c>
      <c r="H6615">
        <v>25583.54</v>
      </c>
    </row>
    <row r="6616" spans="1:8" x14ac:dyDescent="0.2">
      <c r="A6616">
        <f t="shared" si="718"/>
        <v>5747</v>
      </c>
      <c r="B6616">
        <f t="shared" si="719"/>
        <v>130</v>
      </c>
      <c r="C6616" s="10" t="str">
        <f>IF(B6616=B6615," ",(LOOKUP(B6616,'Co List'!$A$3:$A$362,'Co List'!$B$3:$B$362)))</f>
        <v xml:space="preserve"> </v>
      </c>
      <c r="D6616" s="6" t="s">
        <v>397</v>
      </c>
      <c r="E6616">
        <v>32494.98</v>
      </c>
      <c r="F6616">
        <v>38769.832000000002</v>
      </c>
      <c r="G6616">
        <v>28192.292000000001</v>
      </c>
      <c r="H6616">
        <v>15792.039000000001</v>
      </c>
    </row>
    <row r="6617" spans="1:8" x14ac:dyDescent="0.2">
      <c r="A6617">
        <f t="shared" si="718"/>
        <v>5748</v>
      </c>
      <c r="B6617">
        <f t="shared" si="719"/>
        <v>130</v>
      </c>
      <c r="C6617" s="10" t="str">
        <f>IF(B6617=B6616," ",(LOOKUP(B6617,'Co List'!$A$3:$A$362,'Co List'!$B$3:$B$362)))</f>
        <v xml:space="preserve"> </v>
      </c>
      <c r="D6617" s="6" t="s">
        <v>398</v>
      </c>
      <c r="E6617">
        <v>3602.73</v>
      </c>
      <c r="F6617">
        <v>5621.277</v>
      </c>
      <c r="G6617">
        <v>2985.1129999999998</v>
      </c>
      <c r="H6617">
        <v>1922.277</v>
      </c>
    </row>
    <row r="6618" spans="1:8" x14ac:dyDescent="0.2">
      <c r="A6618">
        <f t="shared" si="718"/>
        <v>5749</v>
      </c>
      <c r="B6618">
        <f t="shared" si="719"/>
        <v>130</v>
      </c>
      <c r="C6618" s="10" t="str">
        <f>IF(B6618=B6617," ",(LOOKUP(B6618,'Co List'!$A$3:$A$362,'Co List'!$B$3:$B$362)))</f>
        <v xml:space="preserve"> </v>
      </c>
      <c r="D6618" s="6" t="s">
        <v>399</v>
      </c>
      <c r="E6618">
        <v>0</v>
      </c>
      <c r="F6618">
        <v>0</v>
      </c>
      <c r="G6618">
        <v>0</v>
      </c>
      <c r="H6618">
        <v>0</v>
      </c>
    </row>
    <row r="6619" spans="1:8" x14ac:dyDescent="0.2">
      <c r="A6619">
        <f t="shared" si="718"/>
        <v>5750</v>
      </c>
      <c r="B6619">
        <f t="shared" si="719"/>
        <v>130</v>
      </c>
      <c r="C6619" s="10" t="str">
        <f>IF(B6619=B6618," ",(LOOKUP(B6619,'Co List'!$A$3:$A$362,'Co List'!$B$3:$B$362)))</f>
        <v xml:space="preserve"> </v>
      </c>
      <c r="D6619" s="6" t="s">
        <v>400</v>
      </c>
      <c r="E6619">
        <v>21733.589</v>
      </c>
      <c r="F6619">
        <v>20145.382000000001</v>
      </c>
      <c r="G6619">
        <v>17275.001</v>
      </c>
      <c r="H6619">
        <v>7869.2240000000002</v>
      </c>
    </row>
    <row r="6620" spans="1:8" x14ac:dyDescent="0.2">
      <c r="A6620">
        <f t="shared" si="718"/>
        <v>5751</v>
      </c>
      <c r="B6620">
        <f t="shared" si="719"/>
        <v>130</v>
      </c>
      <c r="C6620" s="10" t="str">
        <f>IF(B6620=B6619," ",(LOOKUP(B6620,'Co List'!$A$3:$A$362,'Co List'!$B$3:$B$362)))</f>
        <v xml:space="preserve"> </v>
      </c>
      <c r="D6620" s="6" t="s">
        <v>401</v>
      </c>
      <c r="E6620">
        <v>14.4602661</v>
      </c>
      <c r="F6620">
        <v>19.113527175999998</v>
      </c>
      <c r="G6620">
        <v>14.885530176000001</v>
      </c>
      <c r="H6620">
        <v>11.891405367000001</v>
      </c>
    </row>
    <row r="6621" spans="1:8" x14ac:dyDescent="0.2">
      <c r="A6621">
        <f t="shared" si="718"/>
        <v>5752</v>
      </c>
      <c r="B6621">
        <f t="shared" si="719"/>
        <v>130</v>
      </c>
      <c r="C6621" s="10" t="str">
        <f>IF(B6621=B6620," ",(LOOKUP(B6621,'Co List'!$A$3:$A$362,'Co List'!$B$3:$B$362)))</f>
        <v xml:space="preserve"> </v>
      </c>
      <c r="D6621" s="6" t="s">
        <v>402</v>
      </c>
      <c r="E6621">
        <v>3.3217170600000001</v>
      </c>
      <c r="F6621">
        <v>5.8573706339999996</v>
      </c>
      <c r="G6621">
        <v>3.1095526480000002</v>
      </c>
      <c r="H6621">
        <v>2.7327870240000003</v>
      </c>
    </row>
    <row r="6622" spans="1:8" x14ac:dyDescent="0.2">
      <c r="A6622">
        <f t="shared" si="718"/>
        <v>5753</v>
      </c>
      <c r="B6622">
        <f t="shared" si="719"/>
        <v>130</v>
      </c>
      <c r="C6622" s="10" t="str">
        <f>IF(B6622=B6621," ",(LOOKUP(B6622,'Co List'!$A$3:$A$362,'Co List'!$B$3:$B$362)))</f>
        <v xml:space="preserve"> </v>
      </c>
      <c r="D6622" s="6" t="s">
        <v>403</v>
      </c>
      <c r="E6622">
        <v>7.3024859040000001</v>
      </c>
      <c r="F6622">
        <v>8.5013512040000023</v>
      </c>
      <c r="G6622">
        <v>5.8044003359999996</v>
      </c>
      <c r="H6622">
        <v>3.7929659680000007</v>
      </c>
    </row>
    <row r="6623" spans="1:8" x14ac:dyDescent="0.2">
      <c r="A6623">
        <f t="shared" si="718"/>
        <v>5754</v>
      </c>
      <c r="B6623">
        <f t="shared" si="719"/>
        <v>130</v>
      </c>
      <c r="C6623" s="10" t="str">
        <f>IF(B6623=B6622," ",(LOOKUP(B6623,'Co List'!$A$3:$A$362,'Co List'!$B$3:$B$362)))</f>
        <v xml:space="preserve"> </v>
      </c>
      <c r="D6623" s="6" t="s">
        <v>404</v>
      </c>
      <c r="E6623" s="11">
        <v>25.084469064</v>
      </c>
      <c r="F6623" s="11">
        <v>33.472249013999999</v>
      </c>
      <c r="G6623" s="11">
        <v>23.799483160000001</v>
      </c>
      <c r="H6623" s="11">
        <v>18.417158359000002</v>
      </c>
    </row>
    <row r="6624" spans="1:8" x14ac:dyDescent="0.2">
      <c r="A6624">
        <f t="shared" si="718"/>
        <v>5755</v>
      </c>
      <c r="B6624">
        <f t="shared" si="719"/>
        <v>130</v>
      </c>
      <c r="C6624" s="10" t="str">
        <f>IF(B6624=B6623," ",(LOOKUP(B6624,'Co List'!$A$3:$A$362,'Co List'!$B$3:$B$362)))</f>
        <v xml:space="preserve"> </v>
      </c>
      <c r="D6624" s="6" t="s">
        <v>405</v>
      </c>
      <c r="E6624">
        <v>142.94</v>
      </c>
      <c r="F6624">
        <v>208.38</v>
      </c>
      <c r="G6624">
        <v>161.72999999999999</v>
      </c>
      <c r="H6624">
        <v>86.63</v>
      </c>
    </row>
    <row r="6625" spans="1:16" x14ac:dyDescent="0.2">
      <c r="A6625">
        <f t="shared" si="718"/>
        <v>5756</v>
      </c>
      <c r="B6625">
        <f t="shared" si="719"/>
        <v>130</v>
      </c>
      <c r="C6625" s="10" t="str">
        <f>IF(B6625=B6624," ",(LOOKUP(B6625,'Co List'!$A$3:$A$362,'Co List'!$B$3:$B$362)))</f>
        <v xml:space="preserve"> </v>
      </c>
      <c r="D6625" s="6" t="s">
        <v>406</v>
      </c>
      <c r="E6625">
        <v>9.92</v>
      </c>
      <c r="F6625">
        <v>30.79</v>
      </c>
      <c r="G6625">
        <v>2.58</v>
      </c>
      <c r="H6625">
        <v>-4.7300000000000004</v>
      </c>
    </row>
    <row r="6626" spans="1:16" x14ac:dyDescent="0.2">
      <c r="A6626">
        <f t="shared" si="718"/>
        <v>5757</v>
      </c>
      <c r="B6626">
        <f t="shared" si="719"/>
        <v>130</v>
      </c>
      <c r="C6626" s="10" t="str">
        <f>IF(B6626=B6625," ",(LOOKUP(B6626,'Co List'!$A$3:$A$362,'Co List'!$B$3:$B$362)))</f>
        <v xml:space="preserve"> </v>
      </c>
      <c r="D6626" s="6" t="s">
        <v>407</v>
      </c>
      <c r="E6626" s="11">
        <v>-35.69</v>
      </c>
      <c r="F6626" s="11">
        <v>-13.85</v>
      </c>
      <c r="G6626" s="11">
        <v>-43.91</v>
      </c>
      <c r="H6626" s="11">
        <v>-108.45</v>
      </c>
    </row>
    <row r="6627" spans="1:16" x14ac:dyDescent="0.2">
      <c r="A6627">
        <f t="shared" si="718"/>
        <v>5758</v>
      </c>
      <c r="B6627">
        <f t="shared" si="719"/>
        <v>130</v>
      </c>
      <c r="C6627" s="10" t="str">
        <f>IF(B6627=B6626," ",(LOOKUP(B6627,'Co List'!$A$3:$A$362,'Co List'!$B$3:$B$362)))</f>
        <v xml:space="preserve"> </v>
      </c>
      <c r="D6627" s="6" t="s">
        <v>408</v>
      </c>
      <c r="E6627">
        <v>106.72</v>
      </c>
      <c r="F6627">
        <v>106.72</v>
      </c>
      <c r="G6627">
        <v>106.73</v>
      </c>
      <c r="H6627">
        <v>106.73</v>
      </c>
    </row>
    <row r="6628" spans="1:16" x14ac:dyDescent="0.2">
      <c r="A6628">
        <f t="shared" si="718"/>
        <v>5759</v>
      </c>
      <c r="B6628">
        <f t="shared" si="719"/>
        <v>130</v>
      </c>
      <c r="C6628" s="10" t="str">
        <f>IF(B6628=B6627," ",(LOOKUP(B6628,'Co List'!$A$3:$A$362,'Co List'!$B$3:$B$362)))</f>
        <v xml:space="preserve"> </v>
      </c>
      <c r="D6628" s="6" t="s">
        <v>409</v>
      </c>
      <c r="E6628">
        <v>14.82</v>
      </c>
      <c r="F6628">
        <v>22.51</v>
      </c>
      <c r="G6628">
        <v>16.07</v>
      </c>
      <c r="H6628">
        <v>10.71</v>
      </c>
    </row>
    <row r="6629" spans="1:16" x14ac:dyDescent="0.2">
      <c r="A6629">
        <f t="shared" si="718"/>
        <v>5760</v>
      </c>
      <c r="B6629">
        <f t="shared" si="719"/>
        <v>130</v>
      </c>
      <c r="C6629" s="10" t="str">
        <f>IF(B6629=B6628," ",(LOOKUP(B6629,'Co List'!$A$3:$A$362,'Co List'!$B$3:$B$362)))</f>
        <v xml:space="preserve"> </v>
      </c>
      <c r="D6629" s="6" t="s">
        <v>410</v>
      </c>
      <c r="E6629">
        <v>25.285589064</v>
      </c>
      <c r="F6629">
        <v>33.787069013999997</v>
      </c>
      <c r="G6629">
        <v>24.081821160000001</v>
      </c>
      <c r="H6629">
        <v>18.489104359000002</v>
      </c>
    </row>
    <row r="6630" spans="1:16" x14ac:dyDescent="0.2">
      <c r="A6630">
        <f t="shared" si="718"/>
        <v>5761</v>
      </c>
      <c r="B6630">
        <f t="shared" si="719"/>
        <v>130</v>
      </c>
      <c r="C6630" s="10" t="str">
        <f>IF(B6630=B6629," ",(LOOKUP(B6630,'Co List'!$A$3:$A$362,'Co List'!$B$3:$B$362)))</f>
        <v xml:space="preserve"> </v>
      </c>
      <c r="D6630" s="6" t="s">
        <v>411</v>
      </c>
      <c r="E6630">
        <v>25.084469064</v>
      </c>
      <c r="F6630">
        <v>33.472249013999999</v>
      </c>
      <c r="G6630">
        <v>23.799483160000001</v>
      </c>
      <c r="H6630">
        <v>18.417158359000002</v>
      </c>
    </row>
    <row r="6631" spans="1:16" x14ac:dyDescent="0.2">
      <c r="A6631">
        <f t="shared" si="718"/>
        <v>5762</v>
      </c>
      <c r="B6631">
        <f t="shared" si="719"/>
        <v>130</v>
      </c>
      <c r="C6631" s="10" t="str">
        <f>IF(B6631=B6630," ",(LOOKUP(B6631,'Co List'!$A$3:$A$362,'Co List'!$B$3:$B$362)))</f>
        <v xml:space="preserve"> </v>
      </c>
      <c r="D6631" s="6" t="s">
        <v>412</v>
      </c>
      <c r="E6631">
        <v>10.264469064</v>
      </c>
      <c r="F6631">
        <v>10.962249013999998</v>
      </c>
      <c r="G6631">
        <v>7.7294831600000009</v>
      </c>
      <c r="H6631">
        <v>7.707158359000001</v>
      </c>
    </row>
    <row r="6632" spans="1:16" ht="13.5" thickBot="1" x14ac:dyDescent="0.25">
      <c r="A6632">
        <f t="shared" si="718"/>
        <v>5763</v>
      </c>
      <c r="B6632">
        <f t="shared" si="719"/>
        <v>130</v>
      </c>
      <c r="C6632" s="10" t="str">
        <f>IF(B6632=B6631," ",(LOOKUP(B6632,'Co List'!$A$3:$A$362,'Co List'!$B$3:$B$362)))</f>
        <v xml:space="preserve"> </v>
      </c>
      <c r="D6632" s="9" t="s">
        <v>413</v>
      </c>
      <c r="E6632">
        <v>3</v>
      </c>
      <c r="F6632">
        <v>12</v>
      </c>
      <c r="G6632">
        <v>12</v>
      </c>
      <c r="H6632">
        <v>12</v>
      </c>
    </row>
    <row r="6633" spans="1:16" ht="15" x14ac:dyDescent="0.25">
      <c r="A6633">
        <f t="shared" si="718"/>
        <v>5764</v>
      </c>
      <c r="B6633">
        <f t="shared" si="719"/>
        <v>131</v>
      </c>
      <c r="C6633" s="10" t="str">
        <f>IF(B6633=B6632," ",(LOOKUP(B6633,'Co List'!$A$3:$A$362,'Co List'!$B$3:$B$362)))</f>
        <v>GARDEN SILK MILLS</v>
      </c>
      <c r="D6633" s="4" t="s">
        <v>362</v>
      </c>
      <c r="E6633">
        <v>65.635603239718407</v>
      </c>
      <c r="F6633">
        <v>78.726222928385596</v>
      </c>
      <c r="G6633">
        <v>100</v>
      </c>
      <c r="H6633">
        <v>100</v>
      </c>
      <c r="J6633">
        <f t="shared" ref="J6633" si="720">COUNTIF(E6675:H6675,0)</f>
        <v>0</v>
      </c>
      <c r="K6633">
        <f>SUM(E6633:H6633)/(4-J6633)</f>
        <v>86.090456542026004</v>
      </c>
      <c r="L6633">
        <f>SUM(E6643:H6643)/(4-J6633)</f>
        <v>324232.44916714286</v>
      </c>
      <c r="M6633">
        <f>E6643</f>
        <v>138757.55996765327</v>
      </c>
      <c r="N6633">
        <f t="shared" ref="N6633" si="721">F6643</f>
        <v>221252.7968149682</v>
      </c>
      <c r="O6633">
        <f t="shared" ref="O6633" si="722">G6643</f>
        <v>409806.56202049699</v>
      </c>
      <c r="P6633">
        <f t="shared" ref="P6633" si="723">H6643</f>
        <v>527112.87786545313</v>
      </c>
    </row>
    <row r="6634" spans="1:16" x14ac:dyDescent="0.2">
      <c r="A6634">
        <f t="shared" si="718"/>
        <v>5765</v>
      </c>
      <c r="B6634">
        <f t="shared" si="719"/>
        <v>131</v>
      </c>
      <c r="C6634" s="10" t="str">
        <f>IF(B6634=B6633," ",(LOOKUP(B6634,'Co List'!$A$3:$A$362,'Co List'!$B$3:$B$362)))</f>
        <v xml:space="preserve"> </v>
      </c>
      <c r="D6634" s="6" t="s">
        <v>364</v>
      </c>
      <c r="E6634">
        <v>4.0517799999999999</v>
      </c>
      <c r="F6634">
        <v>4.0517799999999999</v>
      </c>
      <c r="G6634">
        <v>4.0517799999999999</v>
      </c>
      <c r="H6634">
        <v>4.0517799999999999</v>
      </c>
    </row>
    <row r="6635" spans="1:16" x14ac:dyDescent="0.2">
      <c r="A6635">
        <f t="shared" si="718"/>
        <v>5766</v>
      </c>
      <c r="B6635">
        <f t="shared" si="719"/>
        <v>131</v>
      </c>
      <c r="C6635" s="10" t="str">
        <f>IF(B6635=B6634," ",(LOOKUP(B6635,'Co List'!$A$3:$A$362,'Co List'!$B$3:$B$362)))</f>
        <v xml:space="preserve"> </v>
      </c>
      <c r="D6635" s="6" t="s">
        <v>365</v>
      </c>
      <c r="E6635">
        <v>0.51772321146293299</v>
      </c>
      <c r="F6635">
        <v>0.54472656290852361</v>
      </c>
      <c r="G6635">
        <v>0.94950167563384857</v>
      </c>
      <c r="H6635">
        <v>1.2014592018982848</v>
      </c>
    </row>
    <row r="6636" spans="1:16" x14ac:dyDescent="0.2">
      <c r="A6636">
        <f t="shared" si="718"/>
        <v>5767</v>
      </c>
      <c r="B6636">
        <f t="shared" si="719"/>
        <v>131</v>
      </c>
      <c r="C6636" s="10" t="str">
        <f>IF(B6636=B6635," ",(LOOKUP(B6636,'Co List'!$A$3:$A$362,'Co List'!$B$3:$B$362)))</f>
        <v xml:space="preserve"> </v>
      </c>
      <c r="D6636" s="7" t="s">
        <v>366</v>
      </c>
      <c r="E6636">
        <v>5.5174405229514329</v>
      </c>
      <c r="F6636">
        <v>6.5065168247272451</v>
      </c>
      <c r="G6636">
        <v>11.687072716654681</v>
      </c>
      <c r="H6636">
        <v>14.256928894674223</v>
      </c>
    </row>
    <row r="6637" spans="1:16" x14ac:dyDescent="0.2">
      <c r="A6637">
        <f t="shared" si="718"/>
        <v>5768</v>
      </c>
      <c r="B6637">
        <f t="shared" si="719"/>
        <v>131</v>
      </c>
      <c r="C6637" s="10" t="str">
        <f>IF(B6637=B6636," ",(LOOKUP(B6637,'Co List'!$A$3:$A$362,'Co List'!$B$3:$B$362)))</f>
        <v xml:space="preserve"> </v>
      </c>
      <c r="D6637" s="6" t="s">
        <v>367</v>
      </c>
      <c r="E6637">
        <v>219553.10121464127</v>
      </c>
      <c r="F6637">
        <v>251795.60352221256</v>
      </c>
      <c r="G6637">
        <v>-519531.64556351042</v>
      </c>
      <c r="H6637">
        <v>-523448.73670849367</v>
      </c>
    </row>
    <row r="6638" spans="1:16" x14ac:dyDescent="0.2">
      <c r="A6638">
        <f t="shared" si="718"/>
        <v>5769</v>
      </c>
      <c r="B6638">
        <f t="shared" si="719"/>
        <v>131</v>
      </c>
      <c r="C6638" s="10" t="str">
        <f>IF(B6638=B6637," ",(LOOKUP(B6638,'Co List'!$A$3:$A$362,'Co List'!$B$3:$B$362)))</f>
        <v xml:space="preserve"> </v>
      </c>
      <c r="D6638" s="6" t="s">
        <v>368</v>
      </c>
      <c r="E6638">
        <v>0.36238589701659252</v>
      </c>
      <c r="F6638">
        <v>0.57783441320179729</v>
      </c>
      <c r="G6638">
        <v>1.070270467538514</v>
      </c>
      <c r="H6638">
        <v>1.3766332668201962</v>
      </c>
    </row>
    <row r="6639" spans="1:16" x14ac:dyDescent="0.2">
      <c r="A6639">
        <f t="shared" si="718"/>
        <v>5770</v>
      </c>
      <c r="B6639">
        <f t="shared" si="719"/>
        <v>131</v>
      </c>
      <c r="C6639" s="10" t="str">
        <f>IF(B6639=B6638," ",(LOOKUP(B6639,'Co List'!$A$3:$A$362,'Co List'!$B$3:$B$362)))</f>
        <v xml:space="preserve"> </v>
      </c>
      <c r="D6639" s="6" t="s">
        <v>369</v>
      </c>
      <c r="E6639">
        <v>58.10131478421124</v>
      </c>
      <c r="F6639">
        <v>76.962848481622444</v>
      </c>
      <c r="G6639">
        <v>335.76940763662185</v>
      </c>
      <c r="H6639">
        <v>575.45074002778722</v>
      </c>
    </row>
    <row r="6640" spans="1:16" x14ac:dyDescent="0.2">
      <c r="A6640">
        <f t="shared" si="718"/>
        <v>5771</v>
      </c>
      <c r="B6640">
        <f t="shared" si="719"/>
        <v>131</v>
      </c>
      <c r="C6640" s="10" t="str">
        <f>IF(B6640=B6639," ",(LOOKUP(B6640,'Co List'!$A$3:$A$362,'Co List'!$B$3:$B$362)))</f>
        <v xml:space="preserve"> </v>
      </c>
      <c r="D6640" s="6" t="s">
        <v>370</v>
      </c>
      <c r="E6640">
        <v>0</v>
      </c>
      <c r="F6640">
        <v>0</v>
      </c>
      <c r="G6640">
        <v>0</v>
      </c>
      <c r="H6640">
        <v>0</v>
      </c>
    </row>
    <row r="6641" spans="1:8" x14ac:dyDescent="0.2">
      <c r="A6641">
        <f t="shared" si="718"/>
        <v>5772</v>
      </c>
      <c r="B6641">
        <f t="shared" si="719"/>
        <v>131</v>
      </c>
      <c r="C6641" s="10" t="str">
        <f>IF(B6641=B6640," ",(LOOKUP(B6641,'Co List'!$A$3:$A$362,'Co List'!$B$3:$B$362)))</f>
        <v xml:space="preserve"> </v>
      </c>
      <c r="D6641" s="6" t="s">
        <v>371</v>
      </c>
      <c r="E6641">
        <v>91.622501349041912</v>
      </c>
      <c r="F6641">
        <v>71.913584022489175</v>
      </c>
      <c r="G6641">
        <v>74.309017016760507</v>
      </c>
      <c r="H6641">
        <v>68.975430157494984</v>
      </c>
    </row>
    <row r="6642" spans="1:8" x14ac:dyDescent="0.2">
      <c r="A6642">
        <f t="shared" si="718"/>
        <v>5773</v>
      </c>
      <c r="B6642">
        <f t="shared" si="719"/>
        <v>131</v>
      </c>
      <c r="C6642" s="10" t="str">
        <f>IF(B6642=B6641," ",(LOOKUP(B6642,'Co List'!$A$3:$A$362,'Co List'!$B$3:$B$362)))</f>
        <v xml:space="preserve"> </v>
      </c>
      <c r="D6642" s="6" t="s">
        <v>372</v>
      </c>
      <c r="E6642">
        <v>8.377498650958092</v>
      </c>
      <c r="F6642">
        <v>28.086415977510836</v>
      </c>
      <c r="G6642">
        <v>25.690982983239497</v>
      </c>
      <c r="H6642">
        <v>31.024569842505006</v>
      </c>
    </row>
    <row r="6643" spans="1:8" x14ac:dyDescent="0.2">
      <c r="A6643">
        <f t="shared" si="718"/>
        <v>5774</v>
      </c>
      <c r="B6643">
        <f t="shared" si="719"/>
        <v>131</v>
      </c>
      <c r="C6643" s="10" t="str">
        <f>IF(B6643=B6642," ",(LOOKUP(B6643,'Co List'!$A$3:$A$362,'Co List'!$B$3:$B$362)))</f>
        <v xml:space="preserve"> </v>
      </c>
      <c r="D6643" s="6" t="s">
        <v>373</v>
      </c>
      <c r="E6643">
        <v>138757.55996765327</v>
      </c>
      <c r="F6643">
        <v>221252.7968149682</v>
      </c>
      <c r="G6643">
        <v>409806.56202049699</v>
      </c>
      <c r="H6643">
        <v>527112.87786545313</v>
      </c>
    </row>
    <row r="6644" spans="1:8" x14ac:dyDescent="0.2">
      <c r="A6644">
        <f t="shared" si="718"/>
        <v>5775</v>
      </c>
      <c r="B6644">
        <f t="shared" si="719"/>
        <v>131</v>
      </c>
      <c r="C6644" s="10" t="str">
        <f>IF(B6644=B6643," ",(LOOKUP(B6644,'Co List'!$A$3:$A$362,'Co List'!$B$3:$B$362)))</f>
        <v xml:space="preserve"> </v>
      </c>
      <c r="D6644" s="6" t="s">
        <v>374</v>
      </c>
      <c r="E6644">
        <v>138266.39558425351</v>
      </c>
      <c r="F6644">
        <v>220279.96626509397</v>
      </c>
      <c r="G6644">
        <v>408186.66110835481</v>
      </c>
      <c r="H6644">
        <v>525073.09459652891</v>
      </c>
    </row>
    <row r="6645" spans="1:8" x14ac:dyDescent="0.2">
      <c r="A6645">
        <f t="shared" si="718"/>
        <v>5776</v>
      </c>
      <c r="B6645">
        <f t="shared" si="719"/>
        <v>131</v>
      </c>
      <c r="C6645" s="10" t="str">
        <f>IF(B6645=B6644," ",(LOOKUP(B6645,'Co List'!$A$3:$A$362,'Co List'!$B$3:$B$362)))</f>
        <v xml:space="preserve"> </v>
      </c>
      <c r="D6645" s="6" t="s">
        <v>375</v>
      </c>
      <c r="E6645">
        <v>332.52935089433032</v>
      </c>
      <c r="F6645">
        <v>540.32241443994383</v>
      </c>
      <c r="G6645">
        <v>944.61553008793055</v>
      </c>
      <c r="H6645">
        <v>1112.2766101794359</v>
      </c>
    </row>
    <row r="6646" spans="1:8" x14ac:dyDescent="0.2">
      <c r="A6646">
        <f t="shared" si="718"/>
        <v>5777</v>
      </c>
      <c r="B6646">
        <f t="shared" si="719"/>
        <v>131</v>
      </c>
      <c r="C6646" s="10" t="str">
        <f>IF(B6646=B6645," ",(LOOKUP(B6646,'Co List'!$A$3:$A$362,'Co List'!$B$3:$B$362)))</f>
        <v xml:space="preserve"> </v>
      </c>
      <c r="D6646" s="6" t="s">
        <v>376</v>
      </c>
      <c r="E6646">
        <v>158.63503250543241</v>
      </c>
      <c r="F6646">
        <v>432.50813543429308</v>
      </c>
      <c r="G6646">
        <v>675.28538205420239</v>
      </c>
      <c r="H6646">
        <v>927.50665874484423</v>
      </c>
    </row>
    <row r="6647" spans="1:8" x14ac:dyDescent="0.2">
      <c r="A6647">
        <f t="shared" si="718"/>
        <v>5778</v>
      </c>
      <c r="B6647">
        <f t="shared" si="719"/>
        <v>131</v>
      </c>
      <c r="C6647" s="10" t="str">
        <f>IF(B6647=B6646," ",(LOOKUP(B6647,'Co List'!$A$3:$A$362,'Co List'!$B$3:$B$362)))</f>
        <v xml:space="preserve"> </v>
      </c>
      <c r="D6647" s="6" t="s">
        <v>377</v>
      </c>
      <c r="E6647">
        <v>127133.14725326076</v>
      </c>
      <c r="F6647">
        <v>159110.8159396394</v>
      </c>
      <c r="G6647">
        <v>304523.22790761228</v>
      </c>
      <c r="H6647">
        <v>363578.37492324755</v>
      </c>
    </row>
    <row r="6648" spans="1:8" ht="15" x14ac:dyDescent="0.25">
      <c r="A6648">
        <f t="shared" si="718"/>
        <v>5779</v>
      </c>
      <c r="B6648">
        <f t="shared" si="719"/>
        <v>131</v>
      </c>
      <c r="C6648" s="10" t="str">
        <f>IF(B6648=B6647," ",(LOOKUP(B6648,'Co List'!$A$3:$A$362,'Co List'!$B$3:$B$362)))</f>
        <v xml:space="preserve"> </v>
      </c>
      <c r="D6648" s="8" t="s">
        <v>378</v>
      </c>
      <c r="E6648">
        <v>1001.9700000000001</v>
      </c>
      <c r="F6648">
        <v>4937.5</v>
      </c>
      <c r="G6648">
        <v>10537.800000000001</v>
      </c>
      <c r="H6648">
        <v>55481.4</v>
      </c>
    </row>
    <row r="6649" spans="1:8" ht="15" x14ac:dyDescent="0.25">
      <c r="A6649">
        <f t="shared" si="718"/>
        <v>5780</v>
      </c>
      <c r="B6649">
        <f t="shared" si="719"/>
        <v>131</v>
      </c>
      <c r="C6649" s="10" t="str">
        <f>IF(B6649=B6648," ",(LOOKUP(B6649,'Co List'!$A$3:$A$362,'Co List'!$B$3:$B$362)))</f>
        <v xml:space="preserve"> </v>
      </c>
      <c r="D6649" s="8" t="s">
        <v>379</v>
      </c>
      <c r="E6649">
        <v>20995.731913223961</v>
      </c>
      <c r="F6649">
        <v>35155.280963195582</v>
      </c>
      <c r="G6649">
        <v>18379.807604941903</v>
      </c>
      <c r="H6649">
        <v>5034.7316874351782</v>
      </c>
    </row>
    <row r="6650" spans="1:8" ht="15" x14ac:dyDescent="0.25">
      <c r="A6650">
        <f t="shared" si="718"/>
        <v>5781</v>
      </c>
      <c r="B6650">
        <f t="shared" si="719"/>
        <v>131</v>
      </c>
      <c r="C6650" s="10" t="str">
        <f>IF(B6650=B6649," ",(LOOKUP(B6650,'Co List'!$A$3:$A$362,'Co List'!$B$3:$B$362)))</f>
        <v xml:space="preserve"> </v>
      </c>
      <c r="D6650" s="8" t="s">
        <v>380</v>
      </c>
      <c r="E6650">
        <v>105135.44534003679</v>
      </c>
      <c r="F6650">
        <v>119018.03497644383</v>
      </c>
      <c r="G6650">
        <v>275605.6203026704</v>
      </c>
      <c r="H6650">
        <v>303062.24323581235</v>
      </c>
    </row>
    <row r="6651" spans="1:8" ht="15" x14ac:dyDescent="0.25">
      <c r="A6651">
        <f t="shared" si="718"/>
        <v>5782</v>
      </c>
      <c r="B6651">
        <f t="shared" si="719"/>
        <v>131</v>
      </c>
      <c r="C6651" s="10" t="str">
        <f>IF(B6651=B6650," ",(LOOKUP(B6651,'Co List'!$A$3:$A$362,'Co List'!$B$3:$B$362)))</f>
        <v xml:space="preserve"> </v>
      </c>
      <c r="D6651" s="8" t="s">
        <v>381</v>
      </c>
      <c r="E6651">
        <v>11624.412714392518</v>
      </c>
      <c r="F6651">
        <v>62141.980875328816</v>
      </c>
      <c r="G6651">
        <v>105283.3341128847</v>
      </c>
      <c r="H6651">
        <v>163534.50294220561</v>
      </c>
    </row>
    <row r="6652" spans="1:8" ht="15" x14ac:dyDescent="0.25">
      <c r="A6652">
        <f t="shared" si="718"/>
        <v>5783</v>
      </c>
      <c r="B6652">
        <f t="shared" si="719"/>
        <v>131</v>
      </c>
      <c r="C6652" s="10" t="str">
        <f>IF(B6652=B6651," ",(LOOKUP(B6652,'Co List'!$A$3:$A$362,'Co List'!$B$3:$B$362)))</f>
        <v xml:space="preserve"> </v>
      </c>
      <c r="D6652" s="8" t="s">
        <v>382</v>
      </c>
      <c r="E6652">
        <v>11624.412714392518</v>
      </c>
      <c r="F6652">
        <v>62141.980875328816</v>
      </c>
      <c r="G6652">
        <v>105283.3341128847</v>
      </c>
      <c r="H6652">
        <v>163534.50294220561</v>
      </c>
    </row>
    <row r="6653" spans="1:8" ht="15" x14ac:dyDescent="0.25">
      <c r="A6653">
        <f t="shared" si="718"/>
        <v>5784</v>
      </c>
      <c r="B6653">
        <f t="shared" si="719"/>
        <v>131</v>
      </c>
      <c r="C6653" s="10" t="str">
        <f>IF(B6653=B6652," ",(LOOKUP(B6653,'Co List'!$A$3:$A$362,'Co List'!$B$3:$B$362)))</f>
        <v xml:space="preserve"> </v>
      </c>
      <c r="D6653" s="8" t="s">
        <v>383</v>
      </c>
      <c r="E6653">
        <v>0</v>
      </c>
      <c r="F6653">
        <v>0</v>
      </c>
      <c r="G6653">
        <v>0</v>
      </c>
      <c r="H6653">
        <v>0</v>
      </c>
    </row>
    <row r="6654" spans="1:8" x14ac:dyDescent="0.2">
      <c r="A6654">
        <f t="shared" si="718"/>
        <v>5785</v>
      </c>
      <c r="B6654">
        <f t="shared" si="719"/>
        <v>131</v>
      </c>
      <c r="C6654" s="10" t="str">
        <f>IF(B6654=B6653," ",(LOOKUP(B6654,'Co List'!$A$3:$A$362,'Co List'!$B$3:$B$362)))</f>
        <v xml:space="preserve"> </v>
      </c>
      <c r="D6654" s="6" t="s">
        <v>384</v>
      </c>
      <c r="E6654">
        <v>0</v>
      </c>
      <c r="F6654">
        <v>0</v>
      </c>
      <c r="G6654">
        <v>0</v>
      </c>
      <c r="H6654">
        <v>0</v>
      </c>
    </row>
    <row r="6655" spans="1:8" x14ac:dyDescent="0.2">
      <c r="A6655">
        <f t="shared" si="718"/>
        <v>5786</v>
      </c>
      <c r="B6655">
        <f t="shared" si="719"/>
        <v>131</v>
      </c>
      <c r="C6655" s="10" t="str">
        <f>IF(B6655=B6654," ",(LOOKUP(B6655,'Co List'!$A$3:$A$362,'Co List'!$B$3:$B$362)))</f>
        <v xml:space="preserve"> </v>
      </c>
      <c r="D6655" s="6" t="s">
        <v>385</v>
      </c>
      <c r="E6655">
        <v>2868.964434</v>
      </c>
      <c r="F6655">
        <v>15336.958293719999</v>
      </c>
      <c r="G6655">
        <v>25984.464633539999</v>
      </c>
      <c r="H6655">
        <v>40361.150640510001</v>
      </c>
    </row>
    <row r="6656" spans="1:8" x14ac:dyDescent="0.2">
      <c r="A6656">
        <f t="shared" si="718"/>
        <v>5787</v>
      </c>
      <c r="B6656">
        <f t="shared" si="719"/>
        <v>131</v>
      </c>
      <c r="C6656" s="10" t="str">
        <f>IF(B6656=B6655," ",(LOOKUP(B6656,'Co List'!$A$3:$A$362,'Co List'!$B$3:$B$362)))</f>
        <v xml:space="preserve"> </v>
      </c>
      <c r="D6656" s="6" t="s">
        <v>386</v>
      </c>
      <c r="E6656">
        <v>2868.964434</v>
      </c>
      <c r="F6656">
        <v>15336.958293719999</v>
      </c>
      <c r="G6656">
        <v>25984.464633539999</v>
      </c>
      <c r="H6656">
        <v>40361.150640510001</v>
      </c>
    </row>
    <row r="6657" spans="1:8" x14ac:dyDescent="0.2">
      <c r="A6657">
        <f t="shared" si="718"/>
        <v>5788</v>
      </c>
      <c r="B6657">
        <f t="shared" si="719"/>
        <v>131</v>
      </c>
      <c r="C6657" s="10" t="str">
        <f>IF(B6657=B6656," ",(LOOKUP(B6657,'Co List'!$A$3:$A$362,'Co List'!$B$3:$B$362)))</f>
        <v xml:space="preserve"> </v>
      </c>
      <c r="D6657" s="6" t="s">
        <v>387</v>
      </c>
      <c r="E6657">
        <v>0</v>
      </c>
      <c r="F6657">
        <v>0</v>
      </c>
      <c r="G6657">
        <v>0</v>
      </c>
      <c r="H6657">
        <v>0</v>
      </c>
    </row>
    <row r="6658" spans="1:8" x14ac:dyDescent="0.2">
      <c r="A6658">
        <f t="shared" si="718"/>
        <v>5789</v>
      </c>
      <c r="B6658">
        <f t="shared" si="719"/>
        <v>131</v>
      </c>
      <c r="C6658" s="10" t="str">
        <f>IF(B6658=B6657," ",(LOOKUP(B6658,'Co List'!$A$3:$A$362,'Co List'!$B$3:$B$362)))</f>
        <v xml:space="preserve"> </v>
      </c>
      <c r="D6658" s="6" t="s">
        <v>388</v>
      </c>
      <c r="E6658">
        <v>0</v>
      </c>
      <c r="F6658">
        <v>0</v>
      </c>
      <c r="G6658">
        <v>0</v>
      </c>
      <c r="H6658">
        <v>0</v>
      </c>
    </row>
    <row r="6659" spans="1:8" x14ac:dyDescent="0.2">
      <c r="A6659">
        <f t="shared" si="718"/>
        <v>5790</v>
      </c>
      <c r="B6659">
        <f t="shared" si="719"/>
        <v>131</v>
      </c>
      <c r="C6659" s="10" t="str">
        <f>IF(B6659=B6658," ",(LOOKUP(B6659,'Co List'!$A$3:$A$362,'Co List'!$B$3:$B$362)))</f>
        <v xml:space="preserve"> </v>
      </c>
      <c r="D6659" s="6" t="s">
        <v>389</v>
      </c>
      <c r="E6659">
        <v>0</v>
      </c>
      <c r="F6659">
        <v>0</v>
      </c>
      <c r="G6659">
        <v>0</v>
      </c>
      <c r="H6659">
        <v>0</v>
      </c>
    </row>
    <row r="6660" spans="1:8" x14ac:dyDescent="0.2">
      <c r="A6660">
        <f t="shared" si="718"/>
        <v>5791</v>
      </c>
      <c r="B6660">
        <f t="shared" si="719"/>
        <v>131</v>
      </c>
      <c r="C6660" s="10" t="str">
        <f>IF(B6660=B6659," ",(LOOKUP(B6660,'Co List'!$A$3:$A$362,'Co List'!$B$3:$B$362)))</f>
        <v xml:space="preserve"> </v>
      </c>
      <c r="D6660" s="6" t="s">
        <v>390</v>
      </c>
      <c r="E6660">
        <v>0</v>
      </c>
      <c r="F6660">
        <v>0</v>
      </c>
      <c r="G6660">
        <v>0</v>
      </c>
      <c r="H6660">
        <v>0</v>
      </c>
    </row>
    <row r="6661" spans="1:8" x14ac:dyDescent="0.2">
      <c r="A6661">
        <f t="shared" ref="A6661:A6724" si="724">IF(A6660&gt;0,A6660+1,(IF($C$1=C6661,1,0)))</f>
        <v>5792</v>
      </c>
      <c r="B6661">
        <f t="shared" ref="B6661:B6724" si="725">IF(D6661=$D$3,B6660+1,B6660)</f>
        <v>131</v>
      </c>
      <c r="C6661" s="10" t="str">
        <f>IF(B6661=B6660," ",(LOOKUP(B6661,'Co List'!$A$3:$A$362,'Co List'!$B$3:$B$362)))</f>
        <v xml:space="preserve"> </v>
      </c>
      <c r="D6661" s="6" t="s">
        <v>391</v>
      </c>
      <c r="E6661">
        <v>0</v>
      </c>
      <c r="F6661">
        <v>0</v>
      </c>
      <c r="G6661">
        <v>0</v>
      </c>
      <c r="H6661">
        <v>0</v>
      </c>
    </row>
    <row r="6662" spans="1:8" x14ac:dyDescent="0.2">
      <c r="A6662">
        <f t="shared" si="724"/>
        <v>5793</v>
      </c>
      <c r="B6662">
        <f t="shared" si="725"/>
        <v>131</v>
      </c>
      <c r="C6662" s="10" t="str">
        <f>IF(B6662=B6661," ",(LOOKUP(B6662,'Co List'!$A$3:$A$362,'Co List'!$B$3:$B$362)))</f>
        <v xml:space="preserve"> </v>
      </c>
      <c r="D6662" s="6" t="s">
        <v>392</v>
      </c>
      <c r="E6662">
        <v>0</v>
      </c>
      <c r="F6662">
        <v>0</v>
      </c>
      <c r="G6662">
        <v>0</v>
      </c>
      <c r="H6662">
        <v>0</v>
      </c>
    </row>
    <row r="6663" spans="1:8" x14ac:dyDescent="0.2">
      <c r="A6663">
        <f t="shared" si="724"/>
        <v>5794</v>
      </c>
      <c r="B6663">
        <f t="shared" si="725"/>
        <v>131</v>
      </c>
      <c r="C6663" s="10" t="str">
        <f>IF(B6663=B6662," ",(LOOKUP(B6663,'Co List'!$A$3:$A$362,'Co List'!$B$3:$B$362)))</f>
        <v xml:space="preserve"> </v>
      </c>
      <c r="D6663" s="6" t="s">
        <v>393</v>
      </c>
      <c r="E6663">
        <v>0</v>
      </c>
      <c r="F6663">
        <v>0</v>
      </c>
      <c r="G6663">
        <v>0</v>
      </c>
      <c r="H6663">
        <v>0</v>
      </c>
    </row>
    <row r="6664" spans="1:8" ht="15" x14ac:dyDescent="0.25">
      <c r="A6664">
        <f t="shared" si="724"/>
        <v>5795</v>
      </c>
      <c r="B6664">
        <f t="shared" si="725"/>
        <v>131</v>
      </c>
      <c r="C6664" s="10" t="str">
        <f>IF(B6664=B6663," ",(LOOKUP(B6664,'Co List'!$A$3:$A$362,'Co List'!$B$3:$B$362)))</f>
        <v xml:space="preserve"> </v>
      </c>
      <c r="D6664" s="8" t="s">
        <v>394</v>
      </c>
      <c r="E6664">
        <v>0</v>
      </c>
      <c r="F6664">
        <v>0</v>
      </c>
      <c r="G6664">
        <v>0</v>
      </c>
      <c r="H6664">
        <v>0</v>
      </c>
    </row>
    <row r="6665" spans="1:8" ht="15" x14ac:dyDescent="0.25">
      <c r="A6665">
        <f t="shared" si="724"/>
        <v>5796</v>
      </c>
      <c r="B6665">
        <f t="shared" si="725"/>
        <v>131</v>
      </c>
      <c r="C6665" s="10" t="str">
        <f>IF(B6665=B6664," ",(LOOKUP(B6665,'Co List'!$A$3:$A$362,'Co List'!$B$3:$B$362)))</f>
        <v xml:space="preserve"> </v>
      </c>
      <c r="D6665" s="8" t="s">
        <v>395</v>
      </c>
      <c r="E6665">
        <v>1.5719795999999999</v>
      </c>
      <c r="F6665">
        <v>12.349192826519999</v>
      </c>
      <c r="G6665">
        <v>23.583588749480004</v>
      </c>
      <c r="H6665">
        <v>31.223417815069997</v>
      </c>
    </row>
    <row r="6666" spans="1:8" ht="15" x14ac:dyDescent="0.25">
      <c r="A6666">
        <f t="shared" si="724"/>
        <v>5797</v>
      </c>
      <c r="B6666">
        <f t="shared" si="725"/>
        <v>131</v>
      </c>
      <c r="C6666" s="10" t="str">
        <f>IF(B6666=B6665," ",(LOOKUP(B6666,'Co List'!$A$3:$A$362,'Co List'!$B$3:$B$362)))</f>
        <v xml:space="preserve"> </v>
      </c>
      <c r="D6666" s="8" t="s">
        <v>396</v>
      </c>
      <c r="E6666">
        <v>245562</v>
      </c>
      <c r="F6666">
        <v>292093</v>
      </c>
      <c r="G6666">
        <v>320719</v>
      </c>
      <c r="H6666">
        <v>302614</v>
      </c>
    </row>
    <row r="6667" spans="1:8" x14ac:dyDescent="0.2">
      <c r="A6667">
        <f t="shared" si="724"/>
        <v>5798</v>
      </c>
      <c r="B6667">
        <f t="shared" si="725"/>
        <v>131</v>
      </c>
      <c r="C6667" s="10" t="str">
        <f>IF(B6667=B6666," ",(LOOKUP(B6667,'Co List'!$A$3:$A$362,'Co List'!$B$3:$B$362)))</f>
        <v xml:space="preserve"> </v>
      </c>
      <c r="D6667" s="6" t="s">
        <v>397</v>
      </c>
      <c r="E6667">
        <v>1237</v>
      </c>
      <c r="F6667">
        <v>6250</v>
      </c>
      <c r="G6667">
        <v>13510</v>
      </c>
      <c r="H6667">
        <v>71130</v>
      </c>
    </row>
    <row r="6668" spans="1:8" x14ac:dyDescent="0.2">
      <c r="A6668">
        <f t="shared" si="724"/>
        <v>5799</v>
      </c>
      <c r="B6668">
        <f t="shared" si="725"/>
        <v>131</v>
      </c>
      <c r="C6668" s="10" t="str">
        <f>IF(B6668=B6667," ",(LOOKUP(B6668,'Co List'!$A$3:$A$362,'Co List'!$B$3:$B$362)))</f>
        <v xml:space="preserve"> </v>
      </c>
      <c r="D6668" s="6" t="s">
        <v>398</v>
      </c>
      <c r="E6668">
        <v>34072</v>
      </c>
      <c r="F6668">
        <v>55680</v>
      </c>
      <c r="G6668">
        <v>28850</v>
      </c>
      <c r="H6668">
        <v>5994</v>
      </c>
    </row>
    <row r="6669" spans="1:8" x14ac:dyDescent="0.2">
      <c r="A6669">
        <f t="shared" si="724"/>
        <v>5800</v>
      </c>
      <c r="B6669">
        <f t="shared" si="725"/>
        <v>131</v>
      </c>
      <c r="C6669" s="10" t="str">
        <f>IF(B6669=B6668," ",(LOOKUP(B6669,'Co List'!$A$3:$A$362,'Co List'!$B$3:$B$362)))</f>
        <v xml:space="preserve"> </v>
      </c>
      <c r="D6669" s="6" t="s">
        <v>399</v>
      </c>
      <c r="E6669">
        <v>210253</v>
      </c>
      <c r="F6669">
        <v>230163</v>
      </c>
      <c r="G6669">
        <v>278359</v>
      </c>
      <c r="H6669">
        <v>225490</v>
      </c>
    </row>
    <row r="6670" spans="1:8" x14ac:dyDescent="0.2">
      <c r="A6670">
        <f t="shared" si="724"/>
        <v>5801</v>
      </c>
      <c r="B6670">
        <f t="shared" si="725"/>
        <v>131</v>
      </c>
      <c r="C6670" s="10" t="str">
        <f>IF(B6670=B6669," ",(LOOKUP(B6670,'Co List'!$A$3:$A$362,'Co List'!$B$3:$B$362)))</f>
        <v xml:space="preserve"> </v>
      </c>
      <c r="D6670" s="6" t="s">
        <v>400</v>
      </c>
      <c r="E6670">
        <v>0</v>
      </c>
      <c r="F6670">
        <v>0</v>
      </c>
      <c r="G6670">
        <v>0</v>
      </c>
      <c r="H6670">
        <v>0</v>
      </c>
    </row>
    <row r="6671" spans="1:8" x14ac:dyDescent="0.2">
      <c r="A6671">
        <f t="shared" si="724"/>
        <v>5802</v>
      </c>
      <c r="B6671">
        <f t="shared" si="725"/>
        <v>131</v>
      </c>
      <c r="C6671" s="10" t="str">
        <f>IF(B6671=B6670," ",(LOOKUP(B6671,'Co List'!$A$3:$A$362,'Co List'!$B$3:$B$362)))</f>
        <v xml:space="preserve"> </v>
      </c>
      <c r="D6671" s="6" t="s">
        <v>401</v>
      </c>
      <c r="E6671">
        <v>1.964356</v>
      </c>
      <c r="F6671">
        <v>6.34375</v>
      </c>
      <c r="G6671">
        <v>10.24058</v>
      </c>
      <c r="H6671">
        <v>43.104779999999998</v>
      </c>
    </row>
    <row r="6672" spans="1:8" x14ac:dyDescent="0.2">
      <c r="A6672">
        <f t="shared" si="724"/>
        <v>5803</v>
      </c>
      <c r="B6672">
        <f t="shared" si="725"/>
        <v>131</v>
      </c>
      <c r="C6672" s="10" t="str">
        <f>IF(B6672=B6671," ",(LOOKUP(B6672,'Co List'!$A$3:$A$362,'Co List'!$B$3:$B$362)))</f>
        <v xml:space="preserve"> </v>
      </c>
      <c r="D6672" s="6" t="s">
        <v>402</v>
      </c>
      <c r="E6672">
        <v>15.911624</v>
      </c>
      <c r="F6672">
        <v>34.632959999999997</v>
      </c>
      <c r="G6672">
        <v>23.85895</v>
      </c>
      <c r="H6672">
        <v>7.6962960000000002</v>
      </c>
    </row>
    <row r="6673" spans="1:16" x14ac:dyDescent="0.2">
      <c r="A6673">
        <f t="shared" si="724"/>
        <v>5804</v>
      </c>
      <c r="B6673">
        <f t="shared" si="725"/>
        <v>131</v>
      </c>
      <c r="C6673" s="10" t="str">
        <f>IF(B6673=B6672," ",(LOOKUP(B6673,'Co List'!$A$3:$A$362,'Co List'!$B$3:$B$362)))</f>
        <v xml:space="preserve"> </v>
      </c>
      <c r="D6673" s="6" t="s">
        <v>403</v>
      </c>
      <c r="E6673">
        <v>89.567778000000004</v>
      </c>
      <c r="F6673">
        <v>106.76183399999999</v>
      </c>
      <c r="G6673">
        <v>150.31681500000002</v>
      </c>
      <c r="H6673">
        <v>127.992182</v>
      </c>
    </row>
    <row r="6674" spans="1:16" x14ac:dyDescent="0.2">
      <c r="A6674">
        <f t="shared" si="724"/>
        <v>5805</v>
      </c>
      <c r="B6674">
        <f t="shared" si="725"/>
        <v>131</v>
      </c>
      <c r="C6674" s="10" t="str">
        <f>IF(B6674=B6673," ",(LOOKUP(B6674,'Co List'!$A$3:$A$362,'Co List'!$B$3:$B$362)))</f>
        <v xml:space="preserve"> </v>
      </c>
      <c r="D6674" s="6" t="s">
        <v>404</v>
      </c>
      <c r="E6674" s="11">
        <v>107.443758</v>
      </c>
      <c r="F6674" s="11">
        <v>147.73854399999999</v>
      </c>
      <c r="G6674" s="11">
        <v>184.41634500000001</v>
      </c>
      <c r="H6674" s="11">
        <v>178.79325800000001</v>
      </c>
    </row>
    <row r="6675" spans="1:16" x14ac:dyDescent="0.2">
      <c r="A6675">
        <f t="shared" si="724"/>
        <v>5806</v>
      </c>
      <c r="B6675">
        <f t="shared" si="725"/>
        <v>131</v>
      </c>
      <c r="C6675" s="10" t="str">
        <f>IF(B6675=B6674," ",(LOOKUP(B6675,'Co List'!$A$3:$A$362,'Co List'!$B$3:$B$362)))</f>
        <v xml:space="preserve"> </v>
      </c>
      <c r="D6675" s="6" t="s">
        <v>405</v>
      </c>
      <c r="E6675">
        <v>2514.89</v>
      </c>
      <c r="F6675">
        <v>3400.4798999999998</v>
      </c>
      <c r="G6675">
        <v>3506.4944999999998</v>
      </c>
      <c r="H6675">
        <v>3697.24</v>
      </c>
    </row>
    <row r="6676" spans="1:16" x14ac:dyDescent="0.2">
      <c r="A6676">
        <f t="shared" si="724"/>
        <v>5807</v>
      </c>
      <c r="B6676">
        <f t="shared" si="725"/>
        <v>131</v>
      </c>
      <c r="C6676" s="10" t="str">
        <f>IF(B6676=B6675," ",(LOOKUP(B6676,'Co List'!$A$3:$A$362,'Co List'!$B$3:$B$362)))</f>
        <v xml:space="preserve"> </v>
      </c>
      <c r="D6676" s="6" t="s">
        <v>406</v>
      </c>
      <c r="E6676">
        <v>238.82</v>
      </c>
      <c r="F6676">
        <v>287.48</v>
      </c>
      <c r="G6676">
        <v>122.05</v>
      </c>
      <c r="H6676">
        <v>91.6</v>
      </c>
    </row>
    <row r="6677" spans="1:16" x14ac:dyDescent="0.2">
      <c r="A6677">
        <f t="shared" si="724"/>
        <v>5808</v>
      </c>
      <c r="B6677">
        <f t="shared" si="725"/>
        <v>131</v>
      </c>
      <c r="C6677" s="10" t="str">
        <f>IF(B6677=B6676," ",(LOOKUP(B6677,'Co List'!$A$3:$A$362,'Co List'!$B$3:$B$362)))</f>
        <v xml:space="preserve"> </v>
      </c>
      <c r="D6677" s="6" t="s">
        <v>407</v>
      </c>
      <c r="E6677" s="11">
        <v>63.2</v>
      </c>
      <c r="F6677" s="11">
        <v>87.87</v>
      </c>
      <c r="G6677" s="11">
        <v>-78.88</v>
      </c>
      <c r="H6677" s="11">
        <v>-100.7</v>
      </c>
    </row>
    <row r="6678" spans="1:16" x14ac:dyDescent="0.2">
      <c r="A6678">
        <f t="shared" si="724"/>
        <v>5809</v>
      </c>
      <c r="B6678">
        <f t="shared" si="725"/>
        <v>131</v>
      </c>
      <c r="C6678" s="10" t="str">
        <f>IF(B6678=B6677," ",(LOOKUP(B6678,'Co List'!$A$3:$A$362,'Co List'!$B$3:$B$362)))</f>
        <v xml:space="preserve"> </v>
      </c>
      <c r="D6678" s="6" t="s">
        <v>408</v>
      </c>
      <c r="E6678">
        <v>38.29</v>
      </c>
      <c r="F6678">
        <v>38.29</v>
      </c>
      <c r="G6678">
        <v>38.29</v>
      </c>
      <c r="H6678">
        <v>38.29</v>
      </c>
    </row>
    <row r="6679" spans="1:16" x14ac:dyDescent="0.2">
      <c r="A6679">
        <f t="shared" si="724"/>
        <v>5810</v>
      </c>
      <c r="B6679">
        <f t="shared" si="725"/>
        <v>131</v>
      </c>
      <c r="C6679" s="10" t="str">
        <f>IF(B6679=B6678," ",(LOOKUP(B6679,'Co List'!$A$3:$A$362,'Co List'!$B$3:$B$362)))</f>
        <v xml:space="preserve"> </v>
      </c>
      <c r="D6679" s="6" t="s">
        <v>409</v>
      </c>
      <c r="E6679">
        <v>152.74</v>
      </c>
      <c r="F6679">
        <v>203.7345</v>
      </c>
      <c r="G6679">
        <v>246.27269999999999</v>
      </c>
      <c r="H6679">
        <v>247.26</v>
      </c>
    </row>
    <row r="6680" spans="1:16" x14ac:dyDescent="0.2">
      <c r="A6680">
        <f t="shared" si="724"/>
        <v>5811</v>
      </c>
      <c r="B6680">
        <f t="shared" si="725"/>
        <v>131</v>
      </c>
      <c r="C6680" s="10" t="str">
        <f>IF(B6680=B6679," ",(LOOKUP(B6680,'Co List'!$A$3:$A$362,'Co List'!$B$3:$B$362)))</f>
        <v xml:space="preserve"> </v>
      </c>
      <c r="D6680" s="6" t="s">
        <v>410</v>
      </c>
      <c r="E6680">
        <v>109.01573760000001</v>
      </c>
      <c r="F6680">
        <v>160.08773682652</v>
      </c>
      <c r="G6680">
        <v>207.99993374948002</v>
      </c>
      <c r="H6680">
        <v>210.01667581507002</v>
      </c>
    </row>
    <row r="6681" spans="1:16" x14ac:dyDescent="0.2">
      <c r="A6681">
        <f t="shared" si="724"/>
        <v>5812</v>
      </c>
      <c r="B6681">
        <f t="shared" si="725"/>
        <v>131</v>
      </c>
      <c r="C6681" s="10" t="str">
        <f>IF(B6681=B6680," ",(LOOKUP(B6681,'Co List'!$A$3:$A$362,'Co List'!$B$3:$B$362)))</f>
        <v xml:space="preserve"> </v>
      </c>
      <c r="D6681" s="6" t="s">
        <v>411</v>
      </c>
      <c r="E6681">
        <v>109.01573760000001</v>
      </c>
      <c r="F6681">
        <v>160.08773682652</v>
      </c>
      <c r="G6681">
        <v>207.99993374948002</v>
      </c>
      <c r="H6681">
        <v>210.01667581507002</v>
      </c>
    </row>
    <row r="6682" spans="1:16" x14ac:dyDescent="0.2">
      <c r="A6682">
        <f t="shared" si="724"/>
        <v>5813</v>
      </c>
      <c r="B6682">
        <f t="shared" si="725"/>
        <v>131</v>
      </c>
      <c r="C6682" s="10" t="str">
        <f>IF(B6682=B6681," ",(LOOKUP(B6682,'Co List'!$A$3:$A$362,'Co List'!$B$3:$B$362)))</f>
        <v xml:space="preserve"> </v>
      </c>
      <c r="D6682" s="6" t="s">
        <v>412</v>
      </c>
      <c r="E6682">
        <v>-43.724262400000001</v>
      </c>
      <c r="F6682">
        <v>-43.646763173479997</v>
      </c>
      <c r="G6682">
        <v>-38.272766250519965</v>
      </c>
      <c r="H6682">
        <v>-37.243324184929975</v>
      </c>
    </row>
    <row r="6683" spans="1:16" ht="13.5" thickBot="1" x14ac:dyDescent="0.25">
      <c r="A6683">
        <f t="shared" si="724"/>
        <v>5814</v>
      </c>
      <c r="B6683">
        <f t="shared" si="725"/>
        <v>131</v>
      </c>
      <c r="C6683" s="10" t="str">
        <f>IF(B6683=B6682," ",(LOOKUP(B6683,'Co List'!$A$3:$A$362,'Co List'!$B$3:$B$362)))</f>
        <v xml:space="preserve"> </v>
      </c>
      <c r="D6683" s="9" t="s">
        <v>413</v>
      </c>
      <c r="E6683">
        <v>12</v>
      </c>
      <c r="F6683">
        <v>12</v>
      </c>
      <c r="G6683">
        <v>12</v>
      </c>
      <c r="H6683">
        <v>12</v>
      </c>
    </row>
    <row r="6684" spans="1:16" ht="15" x14ac:dyDescent="0.25">
      <c r="A6684">
        <f t="shared" si="724"/>
        <v>5815</v>
      </c>
      <c r="B6684">
        <f t="shared" si="725"/>
        <v>132</v>
      </c>
      <c r="C6684" s="10" t="str">
        <f>IF(B6684=B6683," ",(LOOKUP(B6684,'Co List'!$A$3:$A$362,'Co List'!$B$3:$B$362)))</f>
        <v>GAS AUTHORITY OF INDIA(GAIL)</v>
      </c>
      <c r="D6684" s="4" t="s">
        <v>362</v>
      </c>
      <c r="E6684">
        <v>32.41339891096402</v>
      </c>
      <c r="F6684">
        <v>50.483808709687025</v>
      </c>
      <c r="G6684">
        <v>53.191527552229431</v>
      </c>
      <c r="H6684">
        <v>51.932632393004646</v>
      </c>
      <c r="J6684">
        <f t="shared" ref="J6684" si="726">COUNTIF(E6726:H6726,0)</f>
        <v>0</v>
      </c>
      <c r="K6684">
        <f>SUM(E6684:H6684)/(4-J6684)</f>
        <v>47.005341891471282</v>
      </c>
      <c r="L6684">
        <f>SUM(E6694:H6694)/(4-J6684)</f>
        <v>343008.56404470163</v>
      </c>
      <c r="M6684">
        <f>E6694</f>
        <v>221137.41594445013</v>
      </c>
      <c r="N6684">
        <f t="shared" ref="N6684" si="727">F6694</f>
        <v>365891.9242832411</v>
      </c>
      <c r="O6684">
        <f t="shared" ref="O6684" si="728">G6694</f>
        <v>404176.51312344498</v>
      </c>
      <c r="P6684">
        <f t="shared" ref="P6684" si="729">H6694</f>
        <v>380828.40282767033</v>
      </c>
    </row>
    <row r="6685" spans="1:16" x14ac:dyDescent="0.2">
      <c r="A6685">
        <f t="shared" si="724"/>
        <v>5816</v>
      </c>
      <c r="B6685">
        <f t="shared" si="725"/>
        <v>132</v>
      </c>
      <c r="C6685" s="10" t="str">
        <f>IF(B6685=B6684," ",(LOOKUP(B6685,'Co List'!$A$3:$A$362,'Co List'!$B$3:$B$362)))</f>
        <v xml:space="preserve"> </v>
      </c>
      <c r="D6685" s="6" t="s">
        <v>364</v>
      </c>
      <c r="E6685">
        <v>2.3547420000000003</v>
      </c>
      <c r="F6685">
        <v>2.3547420000000003</v>
      </c>
      <c r="G6685">
        <v>2.3547420000000003</v>
      </c>
      <c r="H6685">
        <v>2.3547420000000003</v>
      </c>
    </row>
    <row r="6686" spans="1:16" x14ac:dyDescent="0.2">
      <c r="A6686">
        <f t="shared" si="724"/>
        <v>5817</v>
      </c>
      <c r="B6686">
        <f t="shared" si="725"/>
        <v>132</v>
      </c>
      <c r="C6686" s="10" t="str">
        <f>IF(B6686=B6685," ",(LOOKUP(B6686,'Co List'!$A$3:$A$362,'Co List'!$B$3:$B$362)))</f>
        <v xml:space="preserve"> </v>
      </c>
      <c r="D6686" s="6" t="s">
        <v>365</v>
      </c>
      <c r="E6686">
        <v>0.43840142698829476</v>
      </c>
      <c r="F6686">
        <v>0.71842657950748123</v>
      </c>
      <c r="G6686">
        <v>0.75141912182419035</v>
      </c>
      <c r="H6686">
        <v>0.73228391540397364</v>
      </c>
    </row>
    <row r="6687" spans="1:16" x14ac:dyDescent="0.2">
      <c r="A6687">
        <f t="shared" si="724"/>
        <v>5818</v>
      </c>
      <c r="B6687">
        <f t="shared" si="725"/>
        <v>132</v>
      </c>
      <c r="C6687" s="10" t="str">
        <f>IF(B6687=B6686," ",(LOOKUP(B6687,'Co List'!$A$3:$A$362,'Co List'!$B$3:$B$362)))</f>
        <v xml:space="preserve"> </v>
      </c>
      <c r="D6687" s="7" t="s">
        <v>366</v>
      </c>
      <c r="E6687">
        <v>0.93550394420775296</v>
      </c>
      <c r="F6687">
        <v>1.1245576487074864</v>
      </c>
      <c r="G6687">
        <v>1.00048768099234</v>
      </c>
      <c r="H6687">
        <v>0.801361039729793</v>
      </c>
    </row>
    <row r="6688" spans="1:16" x14ac:dyDescent="0.2">
      <c r="A6688">
        <f t="shared" si="724"/>
        <v>5819</v>
      </c>
      <c r="B6688">
        <f t="shared" si="725"/>
        <v>132</v>
      </c>
      <c r="C6688" s="10" t="str">
        <f>IF(B6688=B6687," ",(LOOKUP(B6688,'Co List'!$A$3:$A$362,'Co List'!$B$3:$B$362)))</f>
        <v xml:space="preserve"> </v>
      </c>
      <c r="D6688" s="6" t="s">
        <v>367</v>
      </c>
      <c r="E6688">
        <v>7042.5928644729338</v>
      </c>
      <c r="F6688">
        <v>10274.976812222441</v>
      </c>
      <c r="G6688">
        <v>11061.20725570457</v>
      </c>
      <c r="H6688">
        <v>9468.161772852427</v>
      </c>
    </row>
    <row r="6689" spans="1:8" x14ac:dyDescent="0.2">
      <c r="A6689">
        <f t="shared" si="724"/>
        <v>5820</v>
      </c>
      <c r="B6689">
        <f t="shared" si="725"/>
        <v>132</v>
      </c>
      <c r="C6689" s="10" t="str">
        <f>IF(B6689=B6688," ",(LOOKUP(B6689,'Co List'!$A$3:$A$362,'Co List'!$B$3:$B$362)))</f>
        <v xml:space="preserve"> </v>
      </c>
      <c r="D6689" s="6" t="s">
        <v>368</v>
      </c>
      <c r="E6689">
        <v>1.7433259960302892E-2</v>
      </c>
      <c r="F6689">
        <v>2.884491078166318E-2</v>
      </c>
      <c r="G6689">
        <v>3.1863057606225167E-2</v>
      </c>
      <c r="H6689">
        <v>3.0022420757731327E-2</v>
      </c>
    </row>
    <row r="6690" spans="1:8" x14ac:dyDescent="0.2">
      <c r="A6690">
        <f t="shared" si="724"/>
        <v>5821</v>
      </c>
      <c r="B6690">
        <f t="shared" si="725"/>
        <v>132</v>
      </c>
      <c r="C6690" s="10" t="str">
        <f>IF(B6690=B6689," ",(LOOKUP(B6690,'Co List'!$A$3:$A$362,'Co List'!$B$3:$B$362)))</f>
        <v xml:space="preserve"> </v>
      </c>
      <c r="D6690" s="6" t="s">
        <v>369</v>
      </c>
      <c r="E6690">
        <v>4.2444801524846474</v>
      </c>
      <c r="F6690">
        <v>6.1257646791100138</v>
      </c>
      <c r="G6690">
        <v>6.4699297762677279</v>
      </c>
      <c r="H6690">
        <v>5.2646200898799149</v>
      </c>
    </row>
    <row r="6691" spans="1:8" x14ac:dyDescent="0.2">
      <c r="A6691">
        <f t="shared" si="724"/>
        <v>5822</v>
      </c>
      <c r="B6691">
        <f t="shared" si="725"/>
        <v>132</v>
      </c>
      <c r="C6691" s="10" t="str">
        <f>IF(B6691=B6690," ",(LOOKUP(B6691,'Co List'!$A$3:$A$362,'Co List'!$B$3:$B$362)))</f>
        <v xml:space="preserve"> </v>
      </c>
      <c r="D6691" s="6" t="s">
        <v>370</v>
      </c>
      <c r="E6691">
        <v>0</v>
      </c>
      <c r="F6691">
        <v>0</v>
      </c>
      <c r="G6691">
        <v>0</v>
      </c>
      <c r="H6691">
        <v>0</v>
      </c>
    </row>
    <row r="6692" spans="1:8" x14ac:dyDescent="0.2">
      <c r="A6692">
        <f t="shared" si="724"/>
        <v>5823</v>
      </c>
      <c r="B6692">
        <f t="shared" si="725"/>
        <v>132</v>
      </c>
      <c r="C6692" s="10" t="str">
        <f>IF(B6692=B6691," ",(LOOKUP(B6692,'Co List'!$A$3:$A$362,'Co List'!$B$3:$B$362)))</f>
        <v xml:space="preserve"> </v>
      </c>
      <c r="D6692" s="6" t="s">
        <v>371</v>
      </c>
      <c r="E6692">
        <v>97.836555140583968</v>
      </c>
      <c r="F6692">
        <v>98.378974389293717</v>
      </c>
      <c r="G6692">
        <v>98.407706518350395</v>
      </c>
      <c r="H6692">
        <v>98.67267002957685</v>
      </c>
    </row>
    <row r="6693" spans="1:8" x14ac:dyDescent="0.2">
      <c r="A6693">
        <f t="shared" si="724"/>
        <v>5824</v>
      </c>
      <c r="B6693">
        <f t="shared" si="725"/>
        <v>132</v>
      </c>
      <c r="C6693" s="10" t="str">
        <f>IF(B6693=B6692," ",(LOOKUP(B6693,'Co List'!$A$3:$A$362,'Co List'!$B$3:$B$362)))</f>
        <v xml:space="preserve"> </v>
      </c>
      <c r="D6693" s="6" t="s">
        <v>372</v>
      </c>
      <c r="E6693">
        <v>2.1634448594160278</v>
      </c>
      <c r="F6693">
        <v>1.6210256107062697</v>
      </c>
      <c r="G6693">
        <v>1.5922934816495959</v>
      </c>
      <c r="H6693">
        <v>1.3273299704231456</v>
      </c>
    </row>
    <row r="6694" spans="1:8" x14ac:dyDescent="0.2">
      <c r="A6694">
        <f t="shared" si="724"/>
        <v>5825</v>
      </c>
      <c r="B6694">
        <f t="shared" si="725"/>
        <v>132</v>
      </c>
      <c r="C6694" s="10" t="str">
        <f>IF(B6694=B6693," ",(LOOKUP(B6694,'Co List'!$A$3:$A$362,'Co List'!$B$3:$B$362)))</f>
        <v xml:space="preserve"> </v>
      </c>
      <c r="D6694" s="6" t="s">
        <v>373</v>
      </c>
      <c r="E6694">
        <v>221137.41594445013</v>
      </c>
      <c r="F6694">
        <v>365891.9242832411</v>
      </c>
      <c r="G6694">
        <v>404176.51312344498</v>
      </c>
      <c r="H6694">
        <v>380828.40282767033</v>
      </c>
    </row>
    <row r="6695" spans="1:8" x14ac:dyDescent="0.2">
      <c r="A6695">
        <f t="shared" si="724"/>
        <v>5826</v>
      </c>
      <c r="B6695">
        <f t="shared" si="725"/>
        <v>132</v>
      </c>
      <c r="C6695" s="10" t="str">
        <f>IF(B6695=B6694," ",(LOOKUP(B6695,'Co List'!$A$3:$A$362,'Co List'!$B$3:$B$362)))</f>
        <v xml:space="preserve"> </v>
      </c>
      <c r="D6695" s="6" t="s">
        <v>374</v>
      </c>
      <c r="E6695">
        <v>221119.96569685417</v>
      </c>
      <c r="F6695">
        <v>365510.68633962382</v>
      </c>
      <c r="G6695">
        <v>403755.83742306969</v>
      </c>
      <c r="H6695">
        <v>380456.35735369165</v>
      </c>
    </row>
    <row r="6696" spans="1:8" x14ac:dyDescent="0.2">
      <c r="A6696">
        <f t="shared" si="724"/>
        <v>5827</v>
      </c>
      <c r="B6696">
        <f t="shared" si="725"/>
        <v>132</v>
      </c>
      <c r="C6696" s="10" t="str">
        <f>IF(B6696=B6695," ",(LOOKUP(B6696,'Co List'!$A$3:$A$362,'Co List'!$B$3:$B$362)))</f>
        <v xml:space="preserve"> </v>
      </c>
      <c r="D6696" s="6" t="s">
        <v>375</v>
      </c>
      <c r="E6696">
        <v>13.214417394550688</v>
      </c>
      <c r="F6696">
        <v>306.993263243331</v>
      </c>
      <c r="G6696">
        <v>338.70007952221516</v>
      </c>
      <c r="H6696">
        <v>299.30103189030643</v>
      </c>
    </row>
    <row r="6697" spans="1:8" x14ac:dyDescent="0.2">
      <c r="A6697">
        <f t="shared" si="724"/>
        <v>5828</v>
      </c>
      <c r="B6697">
        <f t="shared" si="725"/>
        <v>132</v>
      </c>
      <c r="C6697" s="10" t="str">
        <f>IF(B6697=B6696," ",(LOOKUP(B6697,'Co List'!$A$3:$A$362,'Co List'!$B$3:$B$362)))</f>
        <v xml:space="preserve"> </v>
      </c>
      <c r="D6697" s="6" t="s">
        <v>376</v>
      </c>
      <c r="E6697">
        <v>4.2358302014076017</v>
      </c>
      <c r="F6697">
        <v>74.244680373900678</v>
      </c>
      <c r="G6697">
        <v>81.975620853034741</v>
      </c>
      <c r="H6697">
        <v>72.744442088317697</v>
      </c>
    </row>
    <row r="6698" spans="1:8" x14ac:dyDescent="0.2">
      <c r="A6698">
        <f t="shared" si="724"/>
        <v>5829</v>
      </c>
      <c r="B6698">
        <f t="shared" si="725"/>
        <v>132</v>
      </c>
      <c r="C6698" s="10" t="str">
        <f>IF(B6698=B6697," ",(LOOKUP(B6698,'Co List'!$A$3:$A$362,'Co List'!$B$3:$B$362)))</f>
        <v xml:space="preserve"> </v>
      </c>
      <c r="D6698" s="6" t="s">
        <v>377</v>
      </c>
      <c r="E6698">
        <v>216353.22988695448</v>
      </c>
      <c r="F6698">
        <v>359960.72248310375</v>
      </c>
      <c r="G6698">
        <v>397740.83685062174</v>
      </c>
      <c r="H6698">
        <v>375773.55330105487</v>
      </c>
    </row>
    <row r="6699" spans="1:8" ht="15" x14ac:dyDescent="0.25">
      <c r="A6699">
        <f t="shared" si="724"/>
        <v>5830</v>
      </c>
      <c r="B6699">
        <f t="shared" si="725"/>
        <v>132</v>
      </c>
      <c r="C6699" s="10" t="str">
        <f>IF(B6699=B6698," ",(LOOKUP(B6699,'Co List'!$A$3:$A$362,'Co List'!$B$3:$B$362)))</f>
        <v xml:space="preserve"> </v>
      </c>
      <c r="D6699" s="8" t="s">
        <v>378</v>
      </c>
      <c r="E6699">
        <v>215521.23681</v>
      </c>
      <c r="F6699">
        <v>228052.80286</v>
      </c>
      <c r="G6699">
        <v>252120.26987160009</v>
      </c>
      <c r="H6699">
        <v>246552.84966000004</v>
      </c>
    </row>
    <row r="6700" spans="1:8" ht="15" x14ac:dyDescent="0.25">
      <c r="A6700">
        <f t="shared" si="724"/>
        <v>5831</v>
      </c>
      <c r="B6700">
        <f t="shared" si="725"/>
        <v>132</v>
      </c>
      <c r="C6700" s="10" t="str">
        <f>IF(B6700=B6699," ",(LOOKUP(B6700,'Co List'!$A$3:$A$362,'Co List'!$B$3:$B$362)))</f>
        <v xml:space="preserve"> </v>
      </c>
      <c r="D6700" s="8" t="s">
        <v>379</v>
      </c>
      <c r="E6700">
        <v>694.20085236178159</v>
      </c>
      <c r="F6700">
        <v>687.37099360556795</v>
      </c>
      <c r="G6700">
        <v>798.50701927680643</v>
      </c>
      <c r="H6700">
        <v>900.26296197954855</v>
      </c>
    </row>
    <row r="6701" spans="1:8" ht="15" x14ac:dyDescent="0.25">
      <c r="A6701">
        <f t="shared" si="724"/>
        <v>5832</v>
      </c>
      <c r="B6701">
        <f t="shared" si="725"/>
        <v>132</v>
      </c>
      <c r="C6701" s="10" t="str">
        <f>IF(B6701=B6700," ",(LOOKUP(B6701,'Co List'!$A$3:$A$362,'Co List'!$B$3:$B$362)))</f>
        <v xml:space="preserve"> </v>
      </c>
      <c r="D6701" s="8" t="s">
        <v>380</v>
      </c>
      <c r="E6701">
        <v>137.79222459269192</v>
      </c>
      <c r="F6701">
        <v>131220.54862949817</v>
      </c>
      <c r="G6701">
        <v>144822.05995974483</v>
      </c>
      <c r="H6701">
        <v>128320.44067907528</v>
      </c>
    </row>
    <row r="6702" spans="1:8" ht="15" x14ac:dyDescent="0.25">
      <c r="A6702">
        <f t="shared" si="724"/>
        <v>5833</v>
      </c>
      <c r="B6702">
        <f t="shared" si="725"/>
        <v>132</v>
      </c>
      <c r="C6702" s="10" t="str">
        <f>IF(B6702=B6701," ",(LOOKUP(B6702,'Co List'!$A$3:$A$362,'Co List'!$B$3:$B$362)))</f>
        <v xml:space="preserve"> </v>
      </c>
      <c r="D6702" s="8" t="s">
        <v>381</v>
      </c>
      <c r="E6702">
        <v>4784.1860574956454</v>
      </c>
      <c r="F6702">
        <v>5931.2018001373308</v>
      </c>
      <c r="G6702">
        <v>6435.6762728232379</v>
      </c>
      <c r="H6702">
        <v>5054.8495266154541</v>
      </c>
    </row>
    <row r="6703" spans="1:8" ht="15" x14ac:dyDescent="0.25">
      <c r="A6703">
        <f t="shared" si="724"/>
        <v>5834</v>
      </c>
      <c r="B6703">
        <f t="shared" si="725"/>
        <v>132</v>
      </c>
      <c r="C6703" s="10" t="str">
        <f>IF(B6703=B6702," ",(LOOKUP(B6703,'Co List'!$A$3:$A$362,'Co List'!$B$3:$B$362)))</f>
        <v xml:space="preserve"> </v>
      </c>
      <c r="D6703" s="8" t="s">
        <v>382</v>
      </c>
      <c r="E6703">
        <v>0</v>
      </c>
      <c r="F6703">
        <v>0</v>
      </c>
      <c r="G6703">
        <v>0</v>
      </c>
      <c r="H6703">
        <v>0</v>
      </c>
    </row>
    <row r="6704" spans="1:8" ht="15" x14ac:dyDescent="0.25">
      <c r="A6704">
        <f t="shared" si="724"/>
        <v>5835</v>
      </c>
      <c r="B6704">
        <f t="shared" si="725"/>
        <v>132</v>
      </c>
      <c r="C6704" s="10" t="str">
        <f>IF(B6704=B6703," ",(LOOKUP(B6704,'Co List'!$A$3:$A$362,'Co List'!$B$3:$B$362)))</f>
        <v xml:space="preserve"> </v>
      </c>
      <c r="D6704" s="8" t="s">
        <v>383</v>
      </c>
      <c r="E6704">
        <v>0</v>
      </c>
      <c r="F6704">
        <v>0</v>
      </c>
      <c r="G6704">
        <v>0</v>
      </c>
      <c r="H6704">
        <v>0</v>
      </c>
    </row>
    <row r="6705" spans="1:8" x14ac:dyDescent="0.2">
      <c r="A6705">
        <f t="shared" si="724"/>
        <v>5836</v>
      </c>
      <c r="B6705">
        <f t="shared" si="725"/>
        <v>132</v>
      </c>
      <c r="C6705" s="10" t="str">
        <f>IF(B6705=B6704," ",(LOOKUP(B6705,'Co List'!$A$3:$A$362,'Co List'!$B$3:$B$362)))</f>
        <v xml:space="preserve"> </v>
      </c>
      <c r="D6705" s="6" t="s">
        <v>384</v>
      </c>
      <c r="E6705">
        <v>4784.1860574956454</v>
      </c>
      <c r="F6705">
        <v>5931.2018001373308</v>
      </c>
      <c r="G6705">
        <v>6435.6762728232379</v>
      </c>
      <c r="H6705">
        <v>5054.8495266154541</v>
      </c>
    </row>
    <row r="6706" spans="1:8" x14ac:dyDescent="0.2">
      <c r="A6706">
        <f t="shared" si="724"/>
        <v>5837</v>
      </c>
      <c r="B6706">
        <f t="shared" si="725"/>
        <v>132</v>
      </c>
      <c r="C6706" s="10" t="str">
        <f>IF(B6706=B6705," ",(LOOKUP(B6706,'Co List'!$A$3:$A$362,'Co List'!$B$3:$B$362)))</f>
        <v xml:space="preserve"> </v>
      </c>
      <c r="D6706" s="6" t="s">
        <v>385</v>
      </c>
      <c r="E6706">
        <v>2031.7240943999998</v>
      </c>
      <c r="F6706">
        <v>2518.8329762399999</v>
      </c>
      <c r="G6706">
        <v>2733.0706603199997</v>
      </c>
      <c r="H6706">
        <v>2146.6680963839999</v>
      </c>
    </row>
    <row r="6707" spans="1:8" x14ac:dyDescent="0.2">
      <c r="A6707">
        <f t="shared" si="724"/>
        <v>5838</v>
      </c>
      <c r="B6707">
        <f t="shared" si="725"/>
        <v>132</v>
      </c>
      <c r="C6707" s="10" t="str">
        <f>IF(B6707=B6706," ",(LOOKUP(B6707,'Co List'!$A$3:$A$362,'Co List'!$B$3:$B$362)))</f>
        <v xml:space="preserve"> </v>
      </c>
      <c r="D6707" s="6" t="s">
        <v>386</v>
      </c>
      <c r="E6707">
        <v>0</v>
      </c>
      <c r="F6707">
        <v>0</v>
      </c>
      <c r="G6707">
        <v>0</v>
      </c>
      <c r="H6707">
        <v>0</v>
      </c>
    </row>
    <row r="6708" spans="1:8" x14ac:dyDescent="0.2">
      <c r="A6708">
        <f t="shared" si="724"/>
        <v>5839</v>
      </c>
      <c r="B6708">
        <f t="shared" si="725"/>
        <v>132</v>
      </c>
      <c r="C6708" s="10" t="str">
        <f>IF(B6708=B6707," ",(LOOKUP(B6708,'Co List'!$A$3:$A$362,'Co List'!$B$3:$B$362)))</f>
        <v xml:space="preserve"> </v>
      </c>
      <c r="D6708" s="6" t="s">
        <v>387</v>
      </c>
      <c r="E6708">
        <v>0</v>
      </c>
      <c r="F6708">
        <v>0</v>
      </c>
      <c r="G6708">
        <v>0</v>
      </c>
      <c r="H6708">
        <v>0</v>
      </c>
    </row>
    <row r="6709" spans="1:8" x14ac:dyDescent="0.2">
      <c r="A6709">
        <f t="shared" si="724"/>
        <v>5840</v>
      </c>
      <c r="B6709">
        <f t="shared" si="725"/>
        <v>132</v>
      </c>
      <c r="C6709" s="10" t="str">
        <f>IF(B6709=B6708," ",(LOOKUP(B6709,'Co List'!$A$3:$A$362,'Co List'!$B$3:$B$362)))</f>
        <v xml:space="preserve"> </v>
      </c>
      <c r="D6709" s="6" t="s">
        <v>388</v>
      </c>
      <c r="E6709">
        <v>0</v>
      </c>
      <c r="F6709">
        <v>0</v>
      </c>
      <c r="G6709">
        <v>0</v>
      </c>
      <c r="H6709">
        <v>0</v>
      </c>
    </row>
    <row r="6710" spans="1:8" x14ac:dyDescent="0.2">
      <c r="A6710">
        <f t="shared" si="724"/>
        <v>5841</v>
      </c>
      <c r="B6710">
        <f t="shared" si="725"/>
        <v>132</v>
      </c>
      <c r="C6710" s="10" t="str">
        <f>IF(B6710=B6709," ",(LOOKUP(B6710,'Co List'!$A$3:$A$362,'Co List'!$B$3:$B$362)))</f>
        <v xml:space="preserve"> </v>
      </c>
      <c r="D6710" s="6" t="s">
        <v>389</v>
      </c>
      <c r="E6710">
        <v>0</v>
      </c>
      <c r="F6710">
        <v>0</v>
      </c>
      <c r="G6710">
        <v>0</v>
      </c>
      <c r="H6710">
        <v>0</v>
      </c>
    </row>
    <row r="6711" spans="1:8" x14ac:dyDescent="0.2">
      <c r="A6711">
        <f t="shared" si="724"/>
        <v>5842</v>
      </c>
      <c r="B6711">
        <f t="shared" si="725"/>
        <v>132</v>
      </c>
      <c r="C6711" s="10" t="str">
        <f>IF(B6711=B6710," ",(LOOKUP(B6711,'Co List'!$A$3:$A$362,'Co List'!$B$3:$B$362)))</f>
        <v xml:space="preserve"> </v>
      </c>
      <c r="D6711" s="6" t="s">
        <v>390</v>
      </c>
      <c r="E6711">
        <v>0</v>
      </c>
      <c r="F6711">
        <v>0</v>
      </c>
      <c r="G6711">
        <v>0</v>
      </c>
      <c r="H6711">
        <v>0</v>
      </c>
    </row>
    <row r="6712" spans="1:8" x14ac:dyDescent="0.2">
      <c r="A6712">
        <f t="shared" si="724"/>
        <v>5843</v>
      </c>
      <c r="B6712">
        <f t="shared" si="725"/>
        <v>132</v>
      </c>
      <c r="C6712" s="10" t="str">
        <f>IF(B6712=B6711," ",(LOOKUP(B6712,'Co List'!$A$3:$A$362,'Co List'!$B$3:$B$362)))</f>
        <v xml:space="preserve"> </v>
      </c>
      <c r="D6712" s="6" t="s">
        <v>391</v>
      </c>
      <c r="E6712">
        <v>2031.7240943999998</v>
      </c>
      <c r="F6712">
        <v>2518.8329762399999</v>
      </c>
      <c r="G6712">
        <v>2733.0706603199997</v>
      </c>
      <c r="H6712">
        <v>2146.6680963839999</v>
      </c>
    </row>
    <row r="6713" spans="1:8" x14ac:dyDescent="0.2">
      <c r="A6713">
        <f t="shared" si="724"/>
        <v>5844</v>
      </c>
      <c r="B6713">
        <f t="shared" si="725"/>
        <v>132</v>
      </c>
      <c r="C6713" s="10" t="str">
        <f>IF(B6713=B6712," ",(LOOKUP(B6713,'Co List'!$A$3:$A$362,'Co List'!$B$3:$B$362)))</f>
        <v xml:space="preserve"> </v>
      </c>
      <c r="D6713" s="6" t="s">
        <v>392</v>
      </c>
      <c r="E6713">
        <v>0</v>
      </c>
      <c r="F6713">
        <v>0</v>
      </c>
      <c r="G6713">
        <v>0</v>
      </c>
      <c r="H6713">
        <v>0</v>
      </c>
    </row>
    <row r="6714" spans="1:8" x14ac:dyDescent="0.2">
      <c r="A6714">
        <f t="shared" si="724"/>
        <v>5845</v>
      </c>
      <c r="B6714">
        <f t="shared" si="725"/>
        <v>132</v>
      </c>
      <c r="C6714" s="10" t="str">
        <f>IF(B6714=B6713," ",(LOOKUP(B6714,'Co List'!$A$3:$A$362,'Co List'!$B$3:$B$362)))</f>
        <v xml:space="preserve"> </v>
      </c>
      <c r="D6714" s="6" t="s">
        <v>393</v>
      </c>
      <c r="E6714">
        <v>0</v>
      </c>
      <c r="F6714">
        <v>0</v>
      </c>
      <c r="G6714">
        <v>0</v>
      </c>
      <c r="H6714">
        <v>0</v>
      </c>
    </row>
    <row r="6715" spans="1:8" ht="15" x14ac:dyDescent="0.25">
      <c r="A6715">
        <f t="shared" si="724"/>
        <v>5846</v>
      </c>
      <c r="B6715">
        <f t="shared" si="725"/>
        <v>132</v>
      </c>
      <c r="C6715" s="10" t="str">
        <f>IF(B6715=B6714," ",(LOOKUP(B6715,'Co List'!$A$3:$A$362,'Co List'!$B$3:$B$362)))</f>
        <v xml:space="preserve"> </v>
      </c>
      <c r="D6715" s="8" t="s">
        <v>394</v>
      </c>
      <c r="E6715">
        <v>0</v>
      </c>
      <c r="F6715">
        <v>0</v>
      </c>
      <c r="G6715">
        <v>0</v>
      </c>
      <c r="H6715">
        <v>0</v>
      </c>
    </row>
    <row r="6716" spans="1:8" ht="15" x14ac:dyDescent="0.25">
      <c r="A6716">
        <f t="shared" si="724"/>
        <v>5847</v>
      </c>
      <c r="B6716">
        <f t="shared" si="725"/>
        <v>132</v>
      </c>
      <c r="C6716" s="10" t="str">
        <f>IF(B6716=B6715," ",(LOOKUP(B6716,'Co List'!$A$3:$A$362,'Co List'!$B$3:$B$362)))</f>
        <v xml:space="preserve"> </v>
      </c>
      <c r="D6716" s="8" t="s">
        <v>395</v>
      </c>
      <c r="E6716">
        <v>2.6525927999999999</v>
      </c>
      <c r="F6716">
        <v>3.6494184050000005</v>
      </c>
      <c r="G6716">
        <v>4.0960104900000003</v>
      </c>
      <c r="H6716">
        <v>3.0620689199999997</v>
      </c>
    </row>
    <row r="6717" spans="1:8" ht="15" x14ac:dyDescent="0.25">
      <c r="A6717">
        <f t="shared" si="724"/>
        <v>5848</v>
      </c>
      <c r="B6717">
        <f t="shared" si="725"/>
        <v>132</v>
      </c>
      <c r="C6717" s="10" t="str">
        <f>IF(B6717=B6716," ",(LOOKUP(B6717,'Co List'!$A$3:$A$362,'Co List'!$B$3:$B$362)))</f>
        <v xml:space="preserve"> </v>
      </c>
      <c r="D6717" s="8" t="s">
        <v>396</v>
      </c>
      <c r="E6717">
        <v>493504.84868</v>
      </c>
      <c r="F6717">
        <v>501040.37455000001</v>
      </c>
      <c r="G6717">
        <v>529319.55722000008</v>
      </c>
      <c r="H6717">
        <v>513152.81599999999</v>
      </c>
    </row>
    <row r="6718" spans="1:8" x14ac:dyDescent="0.2">
      <c r="A6718">
        <f t="shared" si="724"/>
        <v>5849</v>
      </c>
      <c r="B6718">
        <f t="shared" si="725"/>
        <v>132</v>
      </c>
      <c r="C6718" s="10" t="str">
        <f>IF(B6718=B6717," ",(LOOKUP(B6718,'Co List'!$A$3:$A$362,'Co List'!$B$3:$B$362)))</f>
        <v xml:space="preserve"> </v>
      </c>
      <c r="D6718" s="6" t="s">
        <v>397</v>
      </c>
      <c r="E6718">
        <v>266075.60100000002</v>
      </c>
      <c r="F6718">
        <v>288674.43400000001</v>
      </c>
      <c r="G6718">
        <v>323231.11522000004</v>
      </c>
      <c r="H6718">
        <v>316093.397</v>
      </c>
    </row>
    <row r="6719" spans="1:8" x14ac:dyDescent="0.2">
      <c r="A6719">
        <f t="shared" si="724"/>
        <v>5850</v>
      </c>
      <c r="B6719">
        <f t="shared" si="725"/>
        <v>132</v>
      </c>
      <c r="C6719" s="10" t="str">
        <f>IF(B6719=B6718," ",(LOOKUP(B6719,'Co List'!$A$3:$A$362,'Co List'!$B$3:$B$362)))</f>
        <v xml:space="preserve"> </v>
      </c>
      <c r="D6719" s="6" t="s">
        <v>398</v>
      </c>
      <c r="E6719">
        <v>607.55168000000003</v>
      </c>
      <c r="F6719">
        <v>625.92955000000006</v>
      </c>
      <c r="G6719">
        <v>749.76599999999996</v>
      </c>
      <c r="H6719">
        <v>861.26</v>
      </c>
    </row>
    <row r="6720" spans="1:8" x14ac:dyDescent="0.2">
      <c r="A6720">
        <f t="shared" si="724"/>
        <v>5851</v>
      </c>
      <c r="B6720">
        <f t="shared" si="725"/>
        <v>132</v>
      </c>
      <c r="C6720" s="10" t="str">
        <f>IF(B6720=B6719," ",(LOOKUP(B6720,'Co List'!$A$3:$A$362,'Co List'!$B$3:$B$362)))</f>
        <v xml:space="preserve"> </v>
      </c>
      <c r="D6720" s="6" t="s">
        <v>399</v>
      </c>
      <c r="E6720">
        <v>226821.696</v>
      </c>
      <c r="F6720">
        <v>211740.011</v>
      </c>
      <c r="G6720">
        <v>205338.67600000001</v>
      </c>
      <c r="H6720">
        <v>196198.15900000001</v>
      </c>
    </row>
    <row r="6721" spans="1:16" x14ac:dyDescent="0.2">
      <c r="A6721">
        <f t="shared" si="724"/>
        <v>5852</v>
      </c>
      <c r="B6721">
        <f t="shared" si="725"/>
        <v>132</v>
      </c>
      <c r="C6721" s="10" t="str">
        <f>IF(B6721=B6720," ",(LOOKUP(B6721,'Co List'!$A$3:$A$362,'Co List'!$B$3:$B$362)))</f>
        <v xml:space="preserve"> </v>
      </c>
      <c r="D6721" s="6" t="s">
        <v>400</v>
      </c>
      <c r="E6721">
        <v>0</v>
      </c>
      <c r="F6721">
        <v>0</v>
      </c>
      <c r="G6721">
        <v>0</v>
      </c>
      <c r="H6721">
        <v>0</v>
      </c>
    </row>
    <row r="6722" spans="1:16" x14ac:dyDescent="0.2">
      <c r="A6722">
        <f t="shared" si="724"/>
        <v>5853</v>
      </c>
      <c r="B6722">
        <f t="shared" si="725"/>
        <v>132</v>
      </c>
      <c r="C6722" s="10" t="str">
        <f>IF(B6722=B6721," ",(LOOKUP(B6722,'Co List'!$A$3:$A$362,'Co List'!$B$3:$B$362)))</f>
        <v xml:space="preserve"> </v>
      </c>
      <c r="D6722" s="6" t="s">
        <v>401</v>
      </c>
      <c r="E6722">
        <v>114.94465963200001</v>
      </c>
      <c r="F6722">
        <v>134.81096067799999</v>
      </c>
      <c r="G6722">
        <v>156.44385976648002</v>
      </c>
      <c r="H6722">
        <v>183.33417025999998</v>
      </c>
    </row>
    <row r="6723" spans="1:16" x14ac:dyDescent="0.2">
      <c r="A6723">
        <f t="shared" si="724"/>
        <v>5854</v>
      </c>
      <c r="B6723">
        <f t="shared" si="725"/>
        <v>132</v>
      </c>
      <c r="C6723" s="10" t="str">
        <f>IF(B6723=B6722," ",(LOOKUP(B6723,'Co List'!$A$3:$A$362,'Co List'!$B$3:$B$362)))</f>
        <v xml:space="preserve"> </v>
      </c>
      <c r="D6723" s="6" t="s">
        <v>402</v>
      </c>
      <c r="E6723">
        <v>0.90950486496000016</v>
      </c>
      <c r="F6723">
        <v>1.0108762232499999</v>
      </c>
      <c r="G6723">
        <v>1.268604072</v>
      </c>
      <c r="H6723">
        <v>1.5287364999999999</v>
      </c>
    </row>
    <row r="6724" spans="1:16" x14ac:dyDescent="0.2">
      <c r="A6724">
        <f t="shared" si="724"/>
        <v>5855</v>
      </c>
      <c r="B6724">
        <f t="shared" si="725"/>
        <v>132</v>
      </c>
      <c r="C6724" s="10" t="str">
        <f>IF(B6724=B6723," ",(LOOKUP(B6724,'Co List'!$A$3:$A$362,'Co List'!$B$3:$B$362)))</f>
        <v xml:space="preserve"> </v>
      </c>
      <c r="D6724" s="6" t="s">
        <v>403</v>
      </c>
      <c r="E6724">
        <v>81.202167168000017</v>
      </c>
      <c r="F6724">
        <v>87.025144521000016</v>
      </c>
      <c r="G6724">
        <v>97.125193748000029</v>
      </c>
      <c r="H6724">
        <v>108.69378008600002</v>
      </c>
    </row>
    <row r="6725" spans="1:16" x14ac:dyDescent="0.2">
      <c r="A6725">
        <f t="shared" ref="A6725:A6788" si="730">IF(A6724&gt;0,A6724+1,(IF($C$1=C6725,1,0)))</f>
        <v>5856</v>
      </c>
      <c r="B6725">
        <f t="shared" ref="B6725:B6788" si="731">IF(D6725=$D$3,B6724+1,B6724)</f>
        <v>132</v>
      </c>
      <c r="C6725" s="10" t="str">
        <f>IF(B6725=B6724," ",(LOOKUP(B6725,'Co List'!$A$3:$A$362,'Co List'!$B$3:$B$362)))</f>
        <v xml:space="preserve"> </v>
      </c>
      <c r="D6725" s="6" t="s">
        <v>404</v>
      </c>
      <c r="E6725" s="11">
        <v>197.05633166496003</v>
      </c>
      <c r="F6725" s="11">
        <v>222.84698142225</v>
      </c>
      <c r="G6725" s="11">
        <v>254.83765758648005</v>
      </c>
      <c r="H6725" s="11">
        <v>293.55668684599999</v>
      </c>
    </row>
    <row r="6726" spans="1:16" x14ac:dyDescent="0.2">
      <c r="A6726">
        <f t="shared" si="730"/>
        <v>5857</v>
      </c>
      <c r="B6726">
        <f t="shared" si="731"/>
        <v>132</v>
      </c>
      <c r="C6726" s="10" t="str">
        <f>IF(B6726=B6725," ",(LOOKUP(B6726,'Co List'!$A$3:$A$362,'Co List'!$B$3:$B$362)))</f>
        <v xml:space="preserve"> </v>
      </c>
      <c r="D6726" s="6" t="s">
        <v>405</v>
      </c>
      <c r="E6726">
        <v>23638.32</v>
      </c>
      <c r="F6726">
        <v>32536.52</v>
      </c>
      <c r="G6726">
        <v>40397.949999999997</v>
      </c>
      <c r="H6726">
        <v>47522.7</v>
      </c>
    </row>
    <row r="6727" spans="1:16" x14ac:dyDescent="0.2">
      <c r="A6727">
        <f t="shared" si="730"/>
        <v>5858</v>
      </c>
      <c r="B6727">
        <f t="shared" si="731"/>
        <v>132</v>
      </c>
      <c r="C6727" s="10" t="str">
        <f>IF(B6727=B6726," ",(LOOKUP(B6727,'Co List'!$A$3:$A$362,'Co List'!$B$3:$B$362)))</f>
        <v xml:space="preserve"> </v>
      </c>
      <c r="D6727" s="6" t="s">
        <v>406</v>
      </c>
      <c r="E6727">
        <v>5210</v>
      </c>
      <c r="F6727">
        <v>5973</v>
      </c>
      <c r="G6727">
        <v>6247</v>
      </c>
      <c r="H6727">
        <v>7233.73</v>
      </c>
    </row>
    <row r="6728" spans="1:16" x14ac:dyDescent="0.2">
      <c r="A6728">
        <f t="shared" si="730"/>
        <v>5859</v>
      </c>
      <c r="B6728">
        <f t="shared" si="731"/>
        <v>132</v>
      </c>
      <c r="C6728" s="10" t="str">
        <f>IF(B6728=B6727," ",(LOOKUP(B6728,'Co List'!$A$3:$A$362,'Co List'!$B$3:$B$362)))</f>
        <v xml:space="preserve"> </v>
      </c>
      <c r="D6728" s="6" t="s">
        <v>407</v>
      </c>
      <c r="E6728" s="11">
        <v>3140</v>
      </c>
      <c r="F6728" s="11">
        <v>3561</v>
      </c>
      <c r="G6728" s="11">
        <v>3654</v>
      </c>
      <c r="H6728" s="11">
        <v>4022.2</v>
      </c>
    </row>
    <row r="6729" spans="1:16" x14ac:dyDescent="0.2">
      <c r="A6729">
        <f t="shared" si="730"/>
        <v>5860</v>
      </c>
      <c r="B6729">
        <f t="shared" si="731"/>
        <v>132</v>
      </c>
      <c r="C6729" s="10" t="str">
        <f>IF(B6729=B6728," ",(LOOKUP(B6729,'Co List'!$A$3:$A$362,'Co List'!$B$3:$B$362)))</f>
        <v xml:space="preserve"> </v>
      </c>
      <c r="D6729" s="6" t="s">
        <v>408</v>
      </c>
      <c r="E6729">
        <v>1268.48</v>
      </c>
      <c r="F6729">
        <v>1268.48</v>
      </c>
      <c r="G6729">
        <v>1268.48</v>
      </c>
      <c r="H6729">
        <v>1268.48</v>
      </c>
    </row>
    <row r="6730" spans="1:16" x14ac:dyDescent="0.2">
      <c r="A6730">
        <f t="shared" si="730"/>
        <v>5861</v>
      </c>
      <c r="B6730">
        <f t="shared" si="731"/>
        <v>132</v>
      </c>
      <c r="C6730" s="10" t="str">
        <f>IF(B6730=B6729," ",(LOOKUP(B6730,'Co List'!$A$3:$A$362,'Co List'!$B$3:$B$362)))</f>
        <v xml:space="preserve"> </v>
      </c>
      <c r="D6730" s="6" t="s">
        <v>409</v>
      </c>
      <c r="E6730">
        <v>910.39</v>
      </c>
      <c r="F6730">
        <v>967.15</v>
      </c>
      <c r="G6730">
        <v>1058.48</v>
      </c>
      <c r="H6730">
        <v>1236.1400000000001</v>
      </c>
    </row>
    <row r="6731" spans="1:16" x14ac:dyDescent="0.2">
      <c r="A6731">
        <f t="shared" si="730"/>
        <v>5862</v>
      </c>
      <c r="B6731">
        <f t="shared" si="731"/>
        <v>132</v>
      </c>
      <c r="C6731" s="10" t="str">
        <f>IF(B6731=B6730," ",(LOOKUP(B6731,'Co List'!$A$3:$A$362,'Co List'!$B$3:$B$362)))</f>
        <v xml:space="preserve"> </v>
      </c>
      <c r="D6731" s="6" t="s">
        <v>410</v>
      </c>
      <c r="E6731">
        <v>199.70892446496003</v>
      </c>
      <c r="F6731">
        <v>226.49639982725</v>
      </c>
      <c r="G6731">
        <v>258.93366807648005</v>
      </c>
      <c r="H6731">
        <v>296.61875576599999</v>
      </c>
    </row>
    <row r="6732" spans="1:16" x14ac:dyDescent="0.2">
      <c r="A6732">
        <f t="shared" si="730"/>
        <v>5863</v>
      </c>
      <c r="B6732">
        <f t="shared" si="731"/>
        <v>132</v>
      </c>
      <c r="C6732" s="10" t="str">
        <f>IF(B6732=B6731," ",(LOOKUP(B6732,'Co List'!$A$3:$A$362,'Co List'!$B$3:$B$362)))</f>
        <v xml:space="preserve"> </v>
      </c>
      <c r="D6732" s="6" t="s">
        <v>411</v>
      </c>
      <c r="E6732">
        <v>199.70892446496003</v>
      </c>
      <c r="F6732">
        <v>226.49639982725</v>
      </c>
      <c r="G6732">
        <v>258.93366807648005</v>
      </c>
      <c r="H6732">
        <v>296.61875576599999</v>
      </c>
    </row>
    <row r="6733" spans="1:16" x14ac:dyDescent="0.2">
      <c r="A6733">
        <f t="shared" si="730"/>
        <v>5864</v>
      </c>
      <c r="B6733">
        <f t="shared" si="731"/>
        <v>132</v>
      </c>
      <c r="C6733" s="10" t="str">
        <f>IF(B6733=B6732," ",(LOOKUP(B6733,'Co List'!$A$3:$A$362,'Co List'!$B$3:$B$362)))</f>
        <v xml:space="preserve"> </v>
      </c>
      <c r="D6733" s="6" t="s">
        <v>412</v>
      </c>
      <c r="E6733">
        <v>-710.68107553504001</v>
      </c>
      <c r="F6733">
        <v>-740.65360017274998</v>
      </c>
      <c r="G6733">
        <v>-799.54633192352003</v>
      </c>
      <c r="H6733">
        <v>-939.52124423400005</v>
      </c>
    </row>
    <row r="6734" spans="1:16" ht="13.5" thickBot="1" x14ac:dyDescent="0.25">
      <c r="A6734">
        <f t="shared" si="730"/>
        <v>5865</v>
      </c>
      <c r="B6734">
        <f t="shared" si="731"/>
        <v>132</v>
      </c>
      <c r="C6734" s="10" t="str">
        <f>IF(B6734=B6733," ",(LOOKUP(B6734,'Co List'!$A$3:$A$362,'Co List'!$B$3:$B$362)))</f>
        <v xml:space="preserve"> </v>
      </c>
      <c r="D6734" s="9" t="s">
        <v>413</v>
      </c>
      <c r="E6734">
        <v>12</v>
      </c>
      <c r="F6734">
        <v>12</v>
      </c>
      <c r="G6734">
        <v>12</v>
      </c>
      <c r="H6734">
        <v>12</v>
      </c>
    </row>
    <row r="6735" spans="1:16" ht="15" x14ac:dyDescent="0.25">
      <c r="A6735">
        <f t="shared" si="730"/>
        <v>5866</v>
      </c>
      <c r="B6735">
        <f t="shared" si="731"/>
        <v>133</v>
      </c>
      <c r="C6735" s="10" t="str">
        <f>IF(B6735=B6734," ",(LOOKUP(B6735,'Co List'!$A$3:$A$362,'Co List'!$B$3:$B$362)))</f>
        <v>GHCL</v>
      </c>
      <c r="D6735" s="4" t="s">
        <v>362</v>
      </c>
      <c r="E6735">
        <v>100</v>
      </c>
      <c r="F6735">
        <v>100</v>
      </c>
      <c r="G6735">
        <v>100</v>
      </c>
      <c r="H6735">
        <v>100</v>
      </c>
      <c r="J6735">
        <f t="shared" ref="J6735" si="732">COUNTIF(E6777:H6777,0)</f>
        <v>0</v>
      </c>
      <c r="K6735">
        <f>SUM(E6735:H6735)/(4-J6735)</f>
        <v>100</v>
      </c>
      <c r="L6735">
        <f>SUM(E6745:H6745)/(4-J6735)</f>
        <v>993012.30654750578</v>
      </c>
      <c r="M6735">
        <f>E6745</f>
        <v>926434.40915298194</v>
      </c>
      <c r="N6735">
        <f t="shared" ref="N6735" si="733">F6745</f>
        <v>972633.08067204233</v>
      </c>
      <c r="O6735">
        <f t="shared" ref="O6735" si="734">G6745</f>
        <v>1039186.6942224228</v>
      </c>
      <c r="P6735">
        <f t="shared" ref="P6735" si="735">H6745</f>
        <v>1033795.0421425762</v>
      </c>
    </row>
    <row r="6736" spans="1:16" x14ac:dyDescent="0.2">
      <c r="A6736">
        <f t="shared" si="730"/>
        <v>5867</v>
      </c>
      <c r="B6736">
        <f t="shared" si="731"/>
        <v>133</v>
      </c>
      <c r="C6736" s="10" t="str">
        <f>IF(B6736=B6735," ",(LOOKUP(B6736,'Co List'!$A$3:$A$362,'Co List'!$B$3:$B$362)))</f>
        <v xml:space="preserve"> </v>
      </c>
      <c r="D6736" s="6" t="s">
        <v>364</v>
      </c>
      <c r="E6736">
        <v>4.1783847256124726</v>
      </c>
      <c r="F6736">
        <v>4.1599013476586553</v>
      </c>
      <c r="G6736">
        <v>4.1811352585250923</v>
      </c>
      <c r="H6736">
        <v>4.1514484999171879</v>
      </c>
    </row>
    <row r="6737" spans="1:8" x14ac:dyDescent="0.2">
      <c r="A6737">
        <f t="shared" si="730"/>
        <v>5868</v>
      </c>
      <c r="B6737">
        <f t="shared" si="731"/>
        <v>133</v>
      </c>
      <c r="C6737" s="10" t="str">
        <f>IF(B6737=B6736," ",(LOOKUP(B6737,'Co List'!$A$3:$A$362,'Co List'!$B$3:$B$362)))</f>
        <v xml:space="preserve"> </v>
      </c>
      <c r="D6737" s="6" t="s">
        <v>365</v>
      </c>
      <c r="E6737">
        <v>1.1850106728266674</v>
      </c>
      <c r="F6737">
        <v>1.1344792727615791</v>
      </c>
      <c r="G6737">
        <v>1.1451858421520655</v>
      </c>
      <c r="H6737">
        <v>1.1217350326628981</v>
      </c>
    </row>
    <row r="6738" spans="1:8" x14ac:dyDescent="0.2">
      <c r="A6738">
        <f t="shared" si="730"/>
        <v>5869</v>
      </c>
      <c r="B6738">
        <f t="shared" si="731"/>
        <v>133</v>
      </c>
      <c r="C6738" s="10" t="str">
        <f>IF(B6738=B6737," ",(LOOKUP(B6738,'Co List'!$A$3:$A$362,'Co List'!$B$3:$B$362)))</f>
        <v xml:space="preserve"> </v>
      </c>
      <c r="D6738" s="7" t="s">
        <v>366</v>
      </c>
      <c r="E6738">
        <v>76.315068795757838</v>
      </c>
      <c r="F6738">
        <v>64.921409497723374</v>
      </c>
      <c r="G6738">
        <v>54.788286809304459</v>
      </c>
      <c r="H6738">
        <v>48.650552116416279</v>
      </c>
    </row>
    <row r="6739" spans="1:8" x14ac:dyDescent="0.2">
      <c r="A6739">
        <f t="shared" si="730"/>
        <v>5870</v>
      </c>
      <c r="B6739">
        <f t="shared" si="731"/>
        <v>133</v>
      </c>
      <c r="C6739" s="10" t="str">
        <f>IF(B6739=B6738," ",(LOOKUP(B6739,'Co List'!$A$3:$A$362,'Co List'!$B$3:$B$362)))</f>
        <v xml:space="preserve"> </v>
      </c>
      <c r="D6739" s="6" t="s">
        <v>367</v>
      </c>
      <c r="E6739">
        <v>657745.40940928785</v>
      </c>
      <c r="F6739">
        <v>836170.1174965977</v>
      </c>
      <c r="G6739">
        <v>884568.53682763607</v>
      </c>
      <c r="H6739">
        <v>899578.0039528159</v>
      </c>
    </row>
    <row r="6740" spans="1:8" x14ac:dyDescent="0.2">
      <c r="A6740">
        <f t="shared" si="730"/>
        <v>5871</v>
      </c>
      <c r="B6740">
        <f t="shared" si="731"/>
        <v>133</v>
      </c>
      <c r="C6740" s="10" t="str">
        <f>IF(B6740=B6739," ",(LOOKUP(B6740,'Co List'!$A$3:$A$362,'Co List'!$B$3:$B$362)))</f>
        <v xml:space="preserve"> </v>
      </c>
      <c r="D6740" s="6" t="s">
        <v>368</v>
      </c>
      <c r="E6740">
        <v>0.92624915932111773</v>
      </c>
      <c r="F6740">
        <v>0.97243859295345159</v>
      </c>
      <c r="G6740">
        <v>1.0389788984427342</v>
      </c>
      <c r="H6740">
        <v>1.0335883244776807</v>
      </c>
    </row>
    <row r="6741" spans="1:8" x14ac:dyDescent="0.2">
      <c r="A6741">
        <f t="shared" si="730"/>
        <v>5872</v>
      </c>
      <c r="B6741">
        <f t="shared" si="731"/>
        <v>133</v>
      </c>
      <c r="C6741" s="10" t="str">
        <f>IF(B6741=B6740," ",(LOOKUP(B6741,'Co List'!$A$3:$A$362,'Co List'!$B$3:$B$362)))</f>
        <v xml:space="preserve"> </v>
      </c>
      <c r="D6741" s="6" t="s">
        <v>369</v>
      </c>
      <c r="E6741">
        <v>305.55224576285684</v>
      </c>
      <c r="F6741">
        <v>278.11766003432524</v>
      </c>
      <c r="G6741">
        <v>270.29774078510712</v>
      </c>
      <c r="H6741">
        <v>246.39980983472591</v>
      </c>
    </row>
    <row r="6742" spans="1:8" x14ac:dyDescent="0.2">
      <c r="A6742">
        <f t="shared" si="730"/>
        <v>5873</v>
      </c>
      <c r="B6742">
        <f t="shared" si="731"/>
        <v>133</v>
      </c>
      <c r="C6742" s="10" t="str">
        <f>IF(B6742=B6741," ",(LOOKUP(B6742,'Co List'!$A$3:$A$362,'Co List'!$B$3:$B$362)))</f>
        <v xml:space="preserve"> </v>
      </c>
      <c r="D6742" s="6" t="s">
        <v>370</v>
      </c>
      <c r="E6742">
        <v>0</v>
      </c>
      <c r="F6742">
        <v>0</v>
      </c>
      <c r="G6742">
        <v>0</v>
      </c>
      <c r="H6742">
        <v>0</v>
      </c>
    </row>
    <row r="6743" spans="1:8" x14ac:dyDescent="0.2">
      <c r="A6743">
        <f t="shared" si="730"/>
        <v>5874</v>
      </c>
      <c r="B6743">
        <f t="shared" si="731"/>
        <v>133</v>
      </c>
      <c r="C6743" s="10" t="str">
        <f>IF(B6743=B6742," ",(LOOKUP(B6743,'Co List'!$A$3:$A$362,'Co List'!$B$3:$B$362)))</f>
        <v xml:space="preserve"> </v>
      </c>
      <c r="D6743" s="6" t="s">
        <v>371</v>
      </c>
      <c r="E6743">
        <v>31.933214221069715</v>
      </c>
      <c r="F6743">
        <v>31.436697475286376</v>
      </c>
      <c r="G6743">
        <v>29.821166618266886</v>
      </c>
      <c r="H6743">
        <v>30.81444132877786</v>
      </c>
    </row>
    <row r="6744" spans="1:8" x14ac:dyDescent="0.2">
      <c r="A6744">
        <f t="shared" si="730"/>
        <v>5875</v>
      </c>
      <c r="B6744">
        <f t="shared" si="731"/>
        <v>133</v>
      </c>
      <c r="C6744" s="10" t="str">
        <f>IF(B6744=B6743," ",(LOOKUP(B6744,'Co List'!$A$3:$A$362,'Co List'!$B$3:$B$362)))</f>
        <v xml:space="preserve"> </v>
      </c>
      <c r="D6744" s="6" t="s">
        <v>372</v>
      </c>
      <c r="E6744">
        <v>68.066785778930296</v>
      </c>
      <c r="F6744">
        <v>68.563302524713635</v>
      </c>
      <c r="G6744">
        <v>70.178833381733128</v>
      </c>
      <c r="H6744">
        <v>69.18555867122214</v>
      </c>
    </row>
    <row r="6745" spans="1:8" x14ac:dyDescent="0.2">
      <c r="A6745">
        <f t="shared" si="730"/>
        <v>5876</v>
      </c>
      <c r="B6745">
        <f t="shared" si="731"/>
        <v>133</v>
      </c>
      <c r="C6745" s="10" t="str">
        <f>IF(B6745=B6744," ",(LOOKUP(B6745,'Co List'!$A$3:$A$362,'Co List'!$B$3:$B$362)))</f>
        <v xml:space="preserve"> </v>
      </c>
      <c r="D6745" s="6" t="s">
        <v>373</v>
      </c>
      <c r="E6745">
        <v>926434.40915298194</v>
      </c>
      <c r="F6745">
        <v>972633.08067204233</v>
      </c>
      <c r="G6745">
        <v>1039186.6942224228</v>
      </c>
      <c r="H6745">
        <v>1033795.0421425762</v>
      </c>
    </row>
    <row r="6746" spans="1:8" x14ac:dyDescent="0.2">
      <c r="A6746">
        <f t="shared" si="730"/>
        <v>5877</v>
      </c>
      <c r="B6746">
        <f t="shared" si="731"/>
        <v>133</v>
      </c>
      <c r="C6746" s="10" t="str">
        <f>IF(B6746=B6745," ",(LOOKUP(B6746,'Co List'!$A$3:$A$362,'Co List'!$B$3:$B$362)))</f>
        <v xml:space="preserve"> </v>
      </c>
      <c r="D6746" s="6" t="s">
        <v>374</v>
      </c>
      <c r="E6746">
        <v>920350.12789827655</v>
      </c>
      <c r="F6746">
        <v>966255.08920014719</v>
      </c>
      <c r="G6746">
        <v>1032353.8224798149</v>
      </c>
      <c r="H6746">
        <v>1027002.6623645707</v>
      </c>
    </row>
    <row r="6747" spans="1:8" x14ac:dyDescent="0.2">
      <c r="A6747">
        <f t="shared" si="730"/>
        <v>5878</v>
      </c>
      <c r="B6747">
        <f t="shared" si="731"/>
        <v>133</v>
      </c>
      <c r="C6747" s="10" t="str">
        <f>IF(B6747=B6746," ",(LOOKUP(B6747,'Co List'!$A$3:$A$362,'Co List'!$B$3:$B$362)))</f>
        <v xml:space="preserve"> </v>
      </c>
      <c r="D6747" s="6" t="s">
        <v>375</v>
      </c>
      <c r="E6747">
        <v>2211.5473615146088</v>
      </c>
      <c r="F6747">
        <v>2308.7866474939669</v>
      </c>
      <c r="G6747">
        <v>2471.0188920434648</v>
      </c>
      <c r="H6747">
        <v>2461.1085266624555</v>
      </c>
    </row>
    <row r="6748" spans="1:8" x14ac:dyDescent="0.2">
      <c r="A6748">
        <f t="shared" si="730"/>
        <v>5879</v>
      </c>
      <c r="B6748">
        <f t="shared" si="731"/>
        <v>133</v>
      </c>
      <c r="C6748" s="10" t="str">
        <f>IF(B6748=B6747," ",(LOOKUP(B6748,'Co List'!$A$3:$A$362,'Co List'!$B$3:$B$362)))</f>
        <v xml:space="preserve"> </v>
      </c>
      <c r="D6748" s="6" t="s">
        <v>376</v>
      </c>
      <c r="E6748">
        <v>3872.7338931909371</v>
      </c>
      <c r="F6748">
        <v>4069.2048244012835</v>
      </c>
      <c r="G6748">
        <v>4361.8528505645018</v>
      </c>
      <c r="H6748">
        <v>4331.2712513431798</v>
      </c>
    </row>
    <row r="6749" spans="1:8" x14ac:dyDescent="0.2">
      <c r="A6749">
        <f t="shared" si="730"/>
        <v>5880</v>
      </c>
      <c r="B6749">
        <f t="shared" si="731"/>
        <v>133</v>
      </c>
      <c r="C6749" s="10" t="str">
        <f>IF(B6749=B6748," ",(LOOKUP(B6749,'Co List'!$A$3:$A$362,'Co List'!$B$3:$B$362)))</f>
        <v xml:space="preserve"> </v>
      </c>
      <c r="D6749" s="6" t="s">
        <v>377</v>
      </c>
      <c r="E6749">
        <v>295840.28449252323</v>
      </c>
      <c r="F6749">
        <v>305763.71911542804</v>
      </c>
      <c r="G6749">
        <v>309897.59555892833</v>
      </c>
      <c r="H6749">
        <v>318558.16672083852</v>
      </c>
    </row>
    <row r="6750" spans="1:8" ht="15" x14ac:dyDescent="0.25">
      <c r="A6750">
        <f t="shared" si="730"/>
        <v>5881</v>
      </c>
      <c r="B6750">
        <f t="shared" si="731"/>
        <v>133</v>
      </c>
      <c r="C6750" s="10" t="str">
        <f>IF(B6750=B6749," ",(LOOKUP(B6750,'Co List'!$A$3:$A$362,'Co List'!$B$3:$B$362)))</f>
        <v xml:space="preserve"> </v>
      </c>
      <c r="D6750" s="8" t="s">
        <v>378</v>
      </c>
      <c r="E6750">
        <v>50476.770000000004</v>
      </c>
      <c r="F6750">
        <v>61422.500000000007</v>
      </c>
      <c r="G6750">
        <v>59688.720000000008</v>
      </c>
      <c r="H6750">
        <v>64681.500000000029</v>
      </c>
    </row>
    <row r="6751" spans="1:8" ht="15" x14ac:dyDescent="0.25">
      <c r="A6751">
        <f t="shared" si="730"/>
        <v>5882</v>
      </c>
      <c r="B6751">
        <f t="shared" si="731"/>
        <v>133</v>
      </c>
      <c r="C6751" s="10" t="str">
        <f>IF(B6751=B6750," ",(LOOKUP(B6751,'Co List'!$A$3:$A$362,'Co List'!$B$3:$B$362)))</f>
        <v xml:space="preserve"> </v>
      </c>
      <c r="D6751" s="8" t="s">
        <v>379</v>
      </c>
      <c r="E6751">
        <v>6549.1608417501839</v>
      </c>
      <c r="F6751">
        <v>5832.9771656340226</v>
      </c>
      <c r="G6751">
        <v>4986.0138966658687</v>
      </c>
      <c r="H6751">
        <v>9044.2563685267414</v>
      </c>
    </row>
    <row r="6752" spans="1:8" ht="15" x14ac:dyDescent="0.25">
      <c r="A6752">
        <f t="shared" si="730"/>
        <v>5883</v>
      </c>
      <c r="B6752">
        <f t="shared" si="731"/>
        <v>133</v>
      </c>
      <c r="C6752" s="10" t="str">
        <f>IF(B6752=B6751," ",(LOOKUP(B6752,'Co List'!$A$3:$A$362,'Co List'!$B$3:$B$362)))</f>
        <v xml:space="preserve"> </v>
      </c>
      <c r="D6752" s="8" t="s">
        <v>380</v>
      </c>
      <c r="E6752">
        <v>238814.35365077303</v>
      </c>
      <c r="F6752">
        <v>238508.24194979403</v>
      </c>
      <c r="G6752">
        <v>245222.86166226247</v>
      </c>
      <c r="H6752">
        <v>244832.41035231174</v>
      </c>
    </row>
    <row r="6753" spans="1:8" ht="15" x14ac:dyDescent="0.25">
      <c r="A6753">
        <f t="shared" si="730"/>
        <v>5884</v>
      </c>
      <c r="B6753">
        <f t="shared" si="731"/>
        <v>133</v>
      </c>
      <c r="C6753" s="10" t="str">
        <f>IF(B6753=B6752," ",(LOOKUP(B6753,'Co List'!$A$3:$A$362,'Co List'!$B$3:$B$362)))</f>
        <v xml:space="preserve"> </v>
      </c>
      <c r="D6753" s="8" t="s">
        <v>381</v>
      </c>
      <c r="E6753">
        <v>630594.12466045876</v>
      </c>
      <c r="F6753">
        <v>666869.3615566144</v>
      </c>
      <c r="G6753">
        <v>729289.09866349457</v>
      </c>
      <c r="H6753">
        <v>715236.87542173767</v>
      </c>
    </row>
    <row r="6754" spans="1:8" ht="15" x14ac:dyDescent="0.25">
      <c r="A6754">
        <f t="shared" si="730"/>
        <v>5885</v>
      </c>
      <c r="B6754">
        <f t="shared" si="731"/>
        <v>133</v>
      </c>
      <c r="C6754" s="10" t="str">
        <f>IF(B6754=B6753," ",(LOOKUP(B6754,'Co List'!$A$3:$A$362,'Co List'!$B$3:$B$362)))</f>
        <v xml:space="preserve"> </v>
      </c>
      <c r="D6754" s="8" t="s">
        <v>382</v>
      </c>
      <c r="E6754">
        <v>630594.12466045876</v>
      </c>
      <c r="F6754">
        <v>666869.3615566144</v>
      </c>
      <c r="G6754">
        <v>729289.09866349457</v>
      </c>
      <c r="H6754">
        <v>715236.87542173767</v>
      </c>
    </row>
    <row r="6755" spans="1:8" ht="15" x14ac:dyDescent="0.25">
      <c r="A6755">
        <f t="shared" si="730"/>
        <v>5886</v>
      </c>
      <c r="B6755">
        <f t="shared" si="731"/>
        <v>133</v>
      </c>
      <c r="C6755" s="10" t="str">
        <f>IF(B6755=B6754," ",(LOOKUP(B6755,'Co List'!$A$3:$A$362,'Co List'!$B$3:$B$362)))</f>
        <v xml:space="preserve"> </v>
      </c>
      <c r="D6755" s="8" t="s">
        <v>383</v>
      </c>
      <c r="E6755">
        <v>0</v>
      </c>
      <c r="F6755">
        <v>0</v>
      </c>
      <c r="G6755">
        <v>0</v>
      </c>
      <c r="H6755">
        <v>0</v>
      </c>
    </row>
    <row r="6756" spans="1:8" x14ac:dyDescent="0.2">
      <c r="A6756">
        <f t="shared" si="730"/>
        <v>5887</v>
      </c>
      <c r="B6756">
        <f t="shared" si="731"/>
        <v>133</v>
      </c>
      <c r="C6756" s="10" t="str">
        <f>IF(B6756=B6755," ",(LOOKUP(B6756,'Co List'!$A$3:$A$362,'Co List'!$B$3:$B$362)))</f>
        <v xml:space="preserve"> </v>
      </c>
      <c r="D6756" s="6" t="s">
        <v>384</v>
      </c>
      <c r="E6756">
        <v>0</v>
      </c>
      <c r="F6756">
        <v>0</v>
      </c>
      <c r="G6756">
        <v>0</v>
      </c>
      <c r="H6756">
        <v>0</v>
      </c>
    </row>
    <row r="6757" spans="1:8" x14ac:dyDescent="0.2">
      <c r="A6757">
        <f t="shared" si="730"/>
        <v>5888</v>
      </c>
      <c r="B6757">
        <f t="shared" si="731"/>
        <v>133</v>
      </c>
      <c r="C6757" s="10" t="str">
        <f>IF(B6757=B6756," ",(LOOKUP(B6757,'Co List'!$A$3:$A$362,'Co List'!$B$3:$B$362)))</f>
        <v xml:space="preserve"> </v>
      </c>
      <c r="D6757" s="6" t="s">
        <v>385</v>
      </c>
      <c r="E6757">
        <v>150918.15763040481</v>
      </c>
      <c r="F6757">
        <v>160308.93663667119</v>
      </c>
      <c r="G6757">
        <v>174423.70398721646</v>
      </c>
      <c r="H6757">
        <v>172286.10096837408</v>
      </c>
    </row>
    <row r="6758" spans="1:8" x14ac:dyDescent="0.2">
      <c r="A6758">
        <f t="shared" si="730"/>
        <v>5889</v>
      </c>
      <c r="B6758">
        <f t="shared" si="731"/>
        <v>133</v>
      </c>
      <c r="C6758" s="10" t="str">
        <f>IF(B6758=B6757," ",(LOOKUP(B6758,'Co List'!$A$3:$A$362,'Co List'!$B$3:$B$362)))</f>
        <v xml:space="preserve"> </v>
      </c>
      <c r="D6758" s="6" t="s">
        <v>386</v>
      </c>
      <c r="E6758">
        <v>57761.682750404805</v>
      </c>
      <c r="F6758">
        <v>75802.29972267116</v>
      </c>
      <c r="G6758">
        <v>64419.007283216466</v>
      </c>
      <c r="H6758">
        <v>88565.989220794057</v>
      </c>
    </row>
    <row r="6759" spans="1:8" x14ac:dyDescent="0.2">
      <c r="A6759">
        <f t="shared" si="730"/>
        <v>5890</v>
      </c>
      <c r="B6759">
        <f t="shared" si="731"/>
        <v>133</v>
      </c>
      <c r="C6759" s="10" t="str">
        <f>IF(B6759=B6758," ",(LOOKUP(B6759,'Co List'!$A$3:$A$362,'Co List'!$B$3:$B$362)))</f>
        <v xml:space="preserve"> </v>
      </c>
      <c r="D6759" s="6" t="s">
        <v>387</v>
      </c>
      <c r="E6759">
        <v>93156.474879999994</v>
      </c>
      <c r="F6759">
        <v>84506.636914000002</v>
      </c>
      <c r="G6759">
        <v>110004.696704</v>
      </c>
      <c r="H6759">
        <v>83720.111747580013</v>
      </c>
    </row>
    <row r="6760" spans="1:8" x14ac:dyDescent="0.2">
      <c r="A6760">
        <f t="shared" si="730"/>
        <v>5891</v>
      </c>
      <c r="B6760">
        <f t="shared" si="731"/>
        <v>133</v>
      </c>
      <c r="C6760" s="10" t="str">
        <f>IF(B6760=B6759," ",(LOOKUP(B6760,'Co List'!$A$3:$A$362,'Co List'!$B$3:$B$362)))</f>
        <v xml:space="preserve"> </v>
      </c>
      <c r="D6760" s="6" t="s">
        <v>388</v>
      </c>
      <c r="E6760">
        <v>0</v>
      </c>
      <c r="F6760">
        <v>0</v>
      </c>
      <c r="G6760">
        <v>0</v>
      </c>
      <c r="H6760">
        <v>0</v>
      </c>
    </row>
    <row r="6761" spans="1:8" x14ac:dyDescent="0.2">
      <c r="A6761">
        <f t="shared" si="730"/>
        <v>5892</v>
      </c>
      <c r="B6761">
        <f t="shared" si="731"/>
        <v>133</v>
      </c>
      <c r="C6761" s="10" t="str">
        <f>IF(B6761=B6760," ",(LOOKUP(B6761,'Co List'!$A$3:$A$362,'Co List'!$B$3:$B$362)))</f>
        <v xml:space="preserve"> </v>
      </c>
      <c r="D6761" s="6" t="s">
        <v>389</v>
      </c>
      <c r="E6761">
        <v>0</v>
      </c>
      <c r="F6761">
        <v>0</v>
      </c>
      <c r="G6761">
        <v>0</v>
      </c>
      <c r="H6761">
        <v>0</v>
      </c>
    </row>
    <row r="6762" spans="1:8" x14ac:dyDescent="0.2">
      <c r="A6762">
        <f t="shared" si="730"/>
        <v>5893</v>
      </c>
      <c r="B6762">
        <f t="shared" si="731"/>
        <v>133</v>
      </c>
      <c r="C6762" s="10" t="str">
        <f>IF(B6762=B6761," ",(LOOKUP(B6762,'Co List'!$A$3:$A$362,'Co List'!$B$3:$B$362)))</f>
        <v xml:space="preserve"> </v>
      </c>
      <c r="D6762" s="6" t="s">
        <v>390</v>
      </c>
      <c r="E6762">
        <v>0</v>
      </c>
      <c r="F6762">
        <v>0</v>
      </c>
      <c r="G6762">
        <v>0</v>
      </c>
      <c r="H6762">
        <v>0</v>
      </c>
    </row>
    <row r="6763" spans="1:8" x14ac:dyDescent="0.2">
      <c r="A6763">
        <f t="shared" si="730"/>
        <v>5894</v>
      </c>
      <c r="B6763">
        <f t="shared" si="731"/>
        <v>133</v>
      </c>
      <c r="C6763" s="10" t="str">
        <f>IF(B6763=B6762," ",(LOOKUP(B6763,'Co List'!$A$3:$A$362,'Co List'!$B$3:$B$362)))</f>
        <v xml:space="preserve"> </v>
      </c>
      <c r="D6763" s="6" t="s">
        <v>391</v>
      </c>
      <c r="E6763">
        <v>0</v>
      </c>
      <c r="F6763">
        <v>0</v>
      </c>
      <c r="G6763">
        <v>0</v>
      </c>
      <c r="H6763">
        <v>0</v>
      </c>
    </row>
    <row r="6764" spans="1:8" x14ac:dyDescent="0.2">
      <c r="A6764">
        <f t="shared" si="730"/>
        <v>5895</v>
      </c>
      <c r="B6764">
        <f t="shared" si="731"/>
        <v>133</v>
      </c>
      <c r="C6764" s="10" t="str">
        <f>IF(B6764=B6763," ",(LOOKUP(B6764,'Co List'!$A$3:$A$362,'Co List'!$B$3:$B$362)))</f>
        <v xml:space="preserve"> </v>
      </c>
      <c r="D6764" s="6" t="s">
        <v>392</v>
      </c>
      <c r="E6764">
        <v>0</v>
      </c>
      <c r="F6764">
        <v>0</v>
      </c>
      <c r="G6764">
        <v>0</v>
      </c>
      <c r="H6764">
        <v>0</v>
      </c>
    </row>
    <row r="6765" spans="1:8" x14ac:dyDescent="0.2">
      <c r="A6765">
        <f t="shared" si="730"/>
        <v>5896</v>
      </c>
      <c r="B6765">
        <f t="shared" si="731"/>
        <v>133</v>
      </c>
      <c r="C6765" s="10" t="str">
        <f>IF(B6765=B6764," ",(LOOKUP(B6765,'Co List'!$A$3:$A$362,'Co List'!$B$3:$B$362)))</f>
        <v xml:space="preserve"> </v>
      </c>
      <c r="D6765" s="6" t="s">
        <v>393</v>
      </c>
      <c r="E6765">
        <v>0</v>
      </c>
      <c r="F6765">
        <v>0</v>
      </c>
      <c r="G6765">
        <v>0</v>
      </c>
      <c r="H6765">
        <v>0</v>
      </c>
    </row>
    <row r="6766" spans="1:8" ht="15" x14ac:dyDescent="0.25">
      <c r="A6766">
        <f t="shared" si="730"/>
        <v>5897</v>
      </c>
      <c r="B6766">
        <f t="shared" si="731"/>
        <v>133</v>
      </c>
      <c r="C6766" s="10" t="str">
        <f>IF(B6766=B6765," ",(LOOKUP(B6766,'Co List'!$A$3:$A$362,'Co List'!$B$3:$B$362)))</f>
        <v xml:space="preserve"> </v>
      </c>
      <c r="D6766" s="8" t="s">
        <v>394</v>
      </c>
      <c r="E6766">
        <v>0</v>
      </c>
      <c r="F6766">
        <v>0</v>
      </c>
      <c r="G6766">
        <v>0</v>
      </c>
      <c r="H6766">
        <v>0</v>
      </c>
    </row>
    <row r="6767" spans="1:8" ht="15" x14ac:dyDescent="0.25">
      <c r="A6767">
        <f t="shared" si="730"/>
        <v>5898</v>
      </c>
      <c r="B6767">
        <f t="shared" si="731"/>
        <v>133</v>
      </c>
      <c r="C6767" s="10" t="str">
        <f>IF(B6767=B6766," ",(LOOKUP(B6767,'Co List'!$A$3:$A$362,'Co List'!$B$3:$B$362)))</f>
        <v xml:space="preserve"> </v>
      </c>
      <c r="D6767" s="8" t="s">
        <v>395</v>
      </c>
      <c r="E6767">
        <v>105.43561799999998</v>
      </c>
      <c r="F6767">
        <v>136.09551800000003</v>
      </c>
      <c r="G6767">
        <v>161.51510099999999</v>
      </c>
      <c r="H6767">
        <v>209.18296800000002</v>
      </c>
    </row>
    <row r="6768" spans="1:8" ht="15" x14ac:dyDescent="0.25">
      <c r="A6768">
        <f t="shared" si="730"/>
        <v>5899</v>
      </c>
      <c r="B6768">
        <f t="shared" si="731"/>
        <v>133</v>
      </c>
      <c r="C6768" s="10" t="str">
        <f>IF(B6768=B6767," ",(LOOKUP(B6768,'Co List'!$A$3:$A$362,'Co List'!$B$3:$B$362)))</f>
        <v xml:space="preserve"> </v>
      </c>
      <c r="D6768" s="8" t="s">
        <v>396</v>
      </c>
      <c r="E6768">
        <v>249652</v>
      </c>
      <c r="F6768">
        <v>269519</v>
      </c>
      <c r="G6768">
        <v>270609</v>
      </c>
      <c r="H6768">
        <v>283987</v>
      </c>
    </row>
    <row r="6769" spans="1:8" x14ac:dyDescent="0.2">
      <c r="A6769">
        <f t="shared" si="730"/>
        <v>5900</v>
      </c>
      <c r="B6769">
        <f t="shared" si="731"/>
        <v>133</v>
      </c>
      <c r="C6769" s="10" t="str">
        <f>IF(B6769=B6768," ",(LOOKUP(B6769,'Co List'!$A$3:$A$362,'Co List'!$B$3:$B$362)))</f>
        <v xml:space="preserve"> </v>
      </c>
      <c r="D6769" s="6" t="s">
        <v>397</v>
      </c>
      <c r="E6769">
        <v>62317</v>
      </c>
      <c r="F6769">
        <v>77750</v>
      </c>
      <c r="G6769">
        <v>76524</v>
      </c>
      <c r="H6769">
        <v>82925</v>
      </c>
    </row>
    <row r="6770" spans="1:8" x14ac:dyDescent="0.2">
      <c r="A6770">
        <f t="shared" si="730"/>
        <v>5901</v>
      </c>
      <c r="B6770">
        <f t="shared" si="731"/>
        <v>133</v>
      </c>
      <c r="C6770" s="10" t="str">
        <f>IF(B6770=B6769," ",(LOOKUP(B6770,'Co List'!$A$3:$A$362,'Co List'!$B$3:$B$362)))</f>
        <v xml:space="preserve"> </v>
      </c>
      <c r="D6770" s="6" t="s">
        <v>398</v>
      </c>
      <c r="E6770">
        <v>7913</v>
      </c>
      <c r="F6770">
        <v>6903</v>
      </c>
      <c r="G6770">
        <v>5989</v>
      </c>
      <c r="H6770">
        <v>10447</v>
      </c>
    </row>
    <row r="6771" spans="1:8" x14ac:dyDescent="0.2">
      <c r="A6771">
        <f t="shared" si="730"/>
        <v>5902</v>
      </c>
      <c r="B6771">
        <f t="shared" si="731"/>
        <v>133</v>
      </c>
      <c r="C6771" s="10" t="str">
        <f>IF(B6771=B6770," ",(LOOKUP(B6771,'Co List'!$A$3:$A$362,'Co List'!$B$3:$B$362)))</f>
        <v xml:space="preserve"> </v>
      </c>
      <c r="D6771" s="6" t="s">
        <v>399</v>
      </c>
      <c r="E6771">
        <v>179422</v>
      </c>
      <c r="F6771">
        <v>184866</v>
      </c>
      <c r="G6771">
        <v>188096</v>
      </c>
      <c r="H6771">
        <v>190615</v>
      </c>
    </row>
    <row r="6772" spans="1:8" x14ac:dyDescent="0.2">
      <c r="A6772">
        <f t="shared" si="730"/>
        <v>5903</v>
      </c>
      <c r="B6772">
        <f t="shared" si="731"/>
        <v>133</v>
      </c>
      <c r="C6772" s="10" t="str">
        <f>IF(B6772=B6771," ",(LOOKUP(B6772,'Co List'!$A$3:$A$362,'Co List'!$B$3:$B$362)))</f>
        <v xml:space="preserve"> </v>
      </c>
      <c r="D6772" s="6" t="s">
        <v>400</v>
      </c>
      <c r="E6772">
        <v>0</v>
      </c>
      <c r="F6772">
        <v>0</v>
      </c>
      <c r="G6772">
        <v>0</v>
      </c>
      <c r="H6772">
        <v>0</v>
      </c>
    </row>
    <row r="6773" spans="1:8" x14ac:dyDescent="0.2">
      <c r="A6773">
        <f t="shared" si="730"/>
        <v>5904</v>
      </c>
      <c r="B6773">
        <f t="shared" si="731"/>
        <v>133</v>
      </c>
      <c r="C6773" s="10" t="str">
        <f>IF(B6773=B6772," ",(LOOKUP(B6773,'Co List'!$A$3:$A$362,'Co List'!$B$3:$B$362)))</f>
        <v xml:space="preserve"> </v>
      </c>
      <c r="D6773" s="6" t="s">
        <v>401</v>
      </c>
      <c r="E6773">
        <v>33.028010000000002</v>
      </c>
      <c r="F6773">
        <v>42.140500000000003</v>
      </c>
      <c r="G6773">
        <v>41.399484000000001</v>
      </c>
      <c r="H6773">
        <v>59.540149999999997</v>
      </c>
    </row>
    <row r="6774" spans="1:8" x14ac:dyDescent="0.2">
      <c r="A6774">
        <f t="shared" si="730"/>
        <v>5905</v>
      </c>
      <c r="B6774">
        <f t="shared" si="731"/>
        <v>133</v>
      </c>
      <c r="C6774" s="10" t="str">
        <f>IF(B6774=B6773," ",(LOOKUP(B6774,'Co List'!$A$3:$A$362,'Co List'!$B$3:$B$362)))</f>
        <v xml:space="preserve"> </v>
      </c>
      <c r="D6774" s="6" t="s">
        <v>402</v>
      </c>
      <c r="E6774">
        <v>7.580654</v>
      </c>
      <c r="F6774">
        <v>7.3585979999999998</v>
      </c>
      <c r="G6774">
        <v>7.1209210000000001</v>
      </c>
      <c r="H6774">
        <v>14.281048999999999</v>
      </c>
    </row>
    <row r="6775" spans="1:8" x14ac:dyDescent="0.2">
      <c r="A6775">
        <f t="shared" si="730"/>
        <v>5906</v>
      </c>
      <c r="B6775">
        <f t="shared" si="731"/>
        <v>133</v>
      </c>
      <c r="C6775" s="10" t="str">
        <f>IF(B6775=B6774," ",(LOOKUP(B6775,'Co List'!$A$3:$A$362,'Co List'!$B$3:$B$362)))</f>
        <v xml:space="preserve"> </v>
      </c>
      <c r="D6775" s="6" t="s">
        <v>403</v>
      </c>
      <c r="E6775">
        <v>40.825717999999995</v>
      </c>
      <c r="F6775">
        <v>42.305383999999989</v>
      </c>
      <c r="G6775">
        <v>48.914493999999998</v>
      </c>
      <c r="H6775">
        <v>57.675832999999997</v>
      </c>
    </row>
    <row r="6776" spans="1:8" x14ac:dyDescent="0.2">
      <c r="A6776">
        <f t="shared" si="730"/>
        <v>5907</v>
      </c>
      <c r="B6776">
        <f t="shared" si="731"/>
        <v>133</v>
      </c>
      <c r="C6776" s="10" t="str">
        <f>IF(B6776=B6775," ",(LOOKUP(B6776,'Co List'!$A$3:$A$362,'Co List'!$B$3:$B$362)))</f>
        <v xml:space="preserve"> </v>
      </c>
      <c r="D6776" s="6" t="s">
        <v>404</v>
      </c>
      <c r="E6776" s="11">
        <v>81.434381999999999</v>
      </c>
      <c r="F6776" s="11">
        <v>91.804481999999993</v>
      </c>
      <c r="G6776" s="11">
        <v>97.434899000000001</v>
      </c>
      <c r="H6776" s="11">
        <v>131.49703199999999</v>
      </c>
    </row>
    <row r="6777" spans="1:8" x14ac:dyDescent="0.2">
      <c r="A6777">
        <f t="shared" si="730"/>
        <v>5908</v>
      </c>
      <c r="B6777">
        <f t="shared" si="731"/>
        <v>133</v>
      </c>
      <c r="C6777" s="10" t="str">
        <f>IF(B6777=B6776," ",(LOOKUP(B6777,'Co List'!$A$3:$A$362,'Co List'!$B$3:$B$362)))</f>
        <v xml:space="preserve"> </v>
      </c>
      <c r="D6777" s="6" t="s">
        <v>405</v>
      </c>
      <c r="E6777">
        <v>1213.96</v>
      </c>
      <c r="F6777">
        <v>1498.17</v>
      </c>
      <c r="G6777">
        <v>1896.7315000000001</v>
      </c>
      <c r="H6777">
        <v>2124.94</v>
      </c>
    </row>
    <row r="6778" spans="1:8" x14ac:dyDescent="0.2">
      <c r="A6778">
        <f t="shared" si="730"/>
        <v>5909</v>
      </c>
      <c r="B6778">
        <f t="shared" si="731"/>
        <v>133</v>
      </c>
      <c r="C6778" s="10" t="str">
        <f>IF(B6778=B6777," ",(LOOKUP(B6778,'Co List'!$A$3:$A$362,'Co List'!$B$3:$B$362)))</f>
        <v xml:space="preserve"> </v>
      </c>
      <c r="D6778" s="6" t="s">
        <v>406</v>
      </c>
      <c r="E6778">
        <v>303.2</v>
      </c>
      <c r="F6778">
        <v>349.72</v>
      </c>
      <c r="G6778">
        <v>384.46</v>
      </c>
      <c r="H6778">
        <v>419.56</v>
      </c>
    </row>
    <row r="6779" spans="1:8" x14ac:dyDescent="0.2">
      <c r="A6779">
        <f t="shared" si="730"/>
        <v>5910</v>
      </c>
      <c r="B6779">
        <f t="shared" si="731"/>
        <v>133</v>
      </c>
      <c r="C6779" s="10" t="str">
        <f>IF(B6779=B6778," ",(LOOKUP(B6779,'Co List'!$A$3:$A$362,'Co List'!$B$3:$B$362)))</f>
        <v xml:space="preserve"> </v>
      </c>
      <c r="D6779" s="6" t="s">
        <v>407</v>
      </c>
      <c r="E6779" s="11">
        <v>140.85</v>
      </c>
      <c r="F6779" s="11">
        <v>116.32</v>
      </c>
      <c r="G6779" s="11">
        <v>117.4795</v>
      </c>
      <c r="H6779" s="11">
        <v>114.92</v>
      </c>
    </row>
    <row r="6780" spans="1:8" x14ac:dyDescent="0.2">
      <c r="A6780">
        <f t="shared" si="730"/>
        <v>5911</v>
      </c>
      <c r="B6780">
        <f t="shared" si="731"/>
        <v>133</v>
      </c>
      <c r="C6780" s="10" t="str">
        <f>IF(B6780=B6779," ",(LOOKUP(B6780,'Co List'!$A$3:$A$362,'Co List'!$B$3:$B$362)))</f>
        <v xml:space="preserve"> </v>
      </c>
      <c r="D6780" s="6" t="s">
        <v>408</v>
      </c>
      <c r="E6780">
        <v>100.02</v>
      </c>
      <c r="F6780">
        <v>100.02</v>
      </c>
      <c r="G6780">
        <v>100.02</v>
      </c>
      <c r="H6780">
        <v>100.02</v>
      </c>
    </row>
    <row r="6781" spans="1:8" x14ac:dyDescent="0.2">
      <c r="A6781">
        <f t="shared" si="730"/>
        <v>5912</v>
      </c>
      <c r="B6781">
        <f t="shared" si="731"/>
        <v>133</v>
      </c>
      <c r="C6781" s="10" t="str">
        <f>IF(B6781=B6780," ",(LOOKUP(B6781,'Co List'!$A$3:$A$362,'Co List'!$B$3:$B$362)))</f>
        <v xml:space="preserve"> </v>
      </c>
      <c r="D6781" s="6" t="s">
        <v>409</v>
      </c>
      <c r="E6781">
        <v>186.87</v>
      </c>
      <c r="F6781">
        <v>227.9</v>
      </c>
      <c r="G6781">
        <v>258.95</v>
      </c>
      <c r="H6781">
        <v>340.68</v>
      </c>
    </row>
    <row r="6782" spans="1:8" x14ac:dyDescent="0.2">
      <c r="A6782">
        <f t="shared" si="730"/>
        <v>5913</v>
      </c>
      <c r="B6782">
        <f t="shared" si="731"/>
        <v>133</v>
      </c>
      <c r="C6782" s="10" t="str">
        <f>IF(B6782=B6781," ",(LOOKUP(B6782,'Co List'!$A$3:$A$362,'Co List'!$B$3:$B$362)))</f>
        <v xml:space="preserve"> </v>
      </c>
      <c r="D6782" s="6" t="s">
        <v>410</v>
      </c>
      <c r="E6782">
        <v>207.57427133375</v>
      </c>
      <c r="F6782">
        <v>239.56347132899998</v>
      </c>
      <c r="G6782">
        <v>268.31129638200002</v>
      </c>
      <c r="H6782">
        <v>345.07257472461004</v>
      </c>
    </row>
    <row r="6783" spans="1:8" x14ac:dyDescent="0.2">
      <c r="A6783">
        <f t="shared" si="730"/>
        <v>5914</v>
      </c>
      <c r="B6783">
        <f t="shared" si="731"/>
        <v>133</v>
      </c>
      <c r="C6783" s="10" t="str">
        <f>IF(B6783=B6782," ",(LOOKUP(B6783,'Co List'!$A$3:$A$362,'Co List'!$B$3:$B$362)))</f>
        <v xml:space="preserve"> </v>
      </c>
      <c r="D6783" s="6" t="s">
        <v>411</v>
      </c>
      <c r="E6783">
        <v>186.86999999999998</v>
      </c>
      <c r="F6783">
        <v>227.90000000000003</v>
      </c>
      <c r="G6783">
        <v>258.95</v>
      </c>
      <c r="H6783">
        <v>340.68</v>
      </c>
    </row>
    <row r="6784" spans="1:8" x14ac:dyDescent="0.2">
      <c r="A6784">
        <f t="shared" si="730"/>
        <v>5915</v>
      </c>
      <c r="B6784">
        <f t="shared" si="731"/>
        <v>133</v>
      </c>
      <c r="C6784" s="10" t="str">
        <f>IF(B6784=B6783," ",(LOOKUP(B6784,'Co List'!$A$3:$A$362,'Co List'!$B$3:$B$362)))</f>
        <v xml:space="preserve"> </v>
      </c>
      <c r="D6784" s="6" t="s">
        <v>412</v>
      </c>
      <c r="E6784">
        <v>0</v>
      </c>
      <c r="F6784">
        <v>0</v>
      </c>
      <c r="G6784">
        <v>0</v>
      </c>
      <c r="H6784">
        <v>0</v>
      </c>
    </row>
    <row r="6785" spans="1:16" ht="13.5" thickBot="1" x14ac:dyDescent="0.25">
      <c r="A6785">
        <f t="shared" si="730"/>
        <v>5916</v>
      </c>
      <c r="B6785">
        <f t="shared" si="731"/>
        <v>133</v>
      </c>
      <c r="C6785" s="10" t="str">
        <f>IF(B6785=B6784," ",(LOOKUP(B6785,'Co List'!$A$3:$A$362,'Co List'!$B$3:$B$362)))</f>
        <v xml:space="preserve"> </v>
      </c>
      <c r="D6785" s="9" t="s">
        <v>413</v>
      </c>
      <c r="E6785">
        <v>12</v>
      </c>
      <c r="F6785">
        <v>12</v>
      </c>
      <c r="G6785">
        <v>12</v>
      </c>
      <c r="H6785">
        <v>12</v>
      </c>
    </row>
    <row r="6786" spans="1:16" ht="15" x14ac:dyDescent="0.25">
      <c r="A6786">
        <f t="shared" si="730"/>
        <v>5917</v>
      </c>
      <c r="B6786">
        <f t="shared" si="731"/>
        <v>134</v>
      </c>
      <c r="C6786" s="10" t="str">
        <f>IF(B6786=B6785," ",(LOOKUP(B6786,'Co List'!$A$3:$A$362,'Co List'!$B$3:$B$362)))</f>
        <v>GLAXO SMITHKLINE CONSUMER HEALTHCARE</v>
      </c>
      <c r="D6786" s="4" t="s">
        <v>362</v>
      </c>
      <c r="E6786">
        <v>73.291206182812772</v>
      </c>
      <c r="F6786">
        <v>73.891418449394905</v>
      </c>
      <c r="G6786">
        <v>68.869297123197128</v>
      </c>
      <c r="H6786">
        <v>0</v>
      </c>
      <c r="J6786">
        <f t="shared" ref="J6786" si="736">COUNTIF(E6828:H6828,0)</f>
        <v>1</v>
      </c>
      <c r="K6786">
        <f>SUM(E6786:H6786)/(4-J6786)</f>
        <v>72.017307251801597</v>
      </c>
      <c r="L6786">
        <f>SUM(E6796:H6796)/(4-J6786)</f>
        <v>114621.01567307388</v>
      </c>
      <c r="M6786">
        <f>E6796</f>
        <v>119517.90302179</v>
      </c>
      <c r="N6786">
        <f t="shared" ref="N6786" si="737">F6796</f>
        <v>130086.82132705898</v>
      </c>
      <c r="O6786">
        <f t="shared" ref="O6786" si="738">G6796</f>
        <v>94258.322670372683</v>
      </c>
      <c r="P6786">
        <f t="shared" ref="P6786" si="739">H6796</f>
        <v>0</v>
      </c>
    </row>
    <row r="6787" spans="1:16" x14ac:dyDescent="0.2">
      <c r="A6787">
        <f t="shared" si="730"/>
        <v>5918</v>
      </c>
      <c r="B6787">
        <f t="shared" si="731"/>
        <v>134</v>
      </c>
      <c r="C6787" s="10" t="str">
        <f>IF(B6787=B6786," ",(LOOKUP(B6787,'Co List'!$A$3:$A$362,'Co List'!$B$3:$B$362)))</f>
        <v xml:space="preserve"> </v>
      </c>
      <c r="D6787" s="6" t="s">
        <v>364</v>
      </c>
      <c r="E6787">
        <v>4.0517799999999999</v>
      </c>
      <c r="F6787">
        <v>4.0517799999999999</v>
      </c>
      <c r="G6787">
        <v>4.0519372686440471</v>
      </c>
      <c r="H6787">
        <v>0</v>
      </c>
    </row>
    <row r="6788" spans="1:16" x14ac:dyDescent="0.2">
      <c r="A6788">
        <f t="shared" si="730"/>
        <v>5919</v>
      </c>
      <c r="B6788">
        <f t="shared" si="731"/>
        <v>134</v>
      </c>
      <c r="C6788" s="10" t="str">
        <f>IF(B6788=B6787," ",(LOOKUP(B6788,'Co List'!$A$3:$A$362,'Co List'!$B$3:$B$362)))</f>
        <v xml:space="preserve"> </v>
      </c>
      <c r="D6788" s="6" t="s">
        <v>365</v>
      </c>
      <c r="E6788">
        <v>0.83820246128151543</v>
      </c>
      <c r="F6788">
        <v>0.82532312775620176</v>
      </c>
      <c r="G6788">
        <v>0.81217373017354144</v>
      </c>
      <c r="H6788">
        <v>0</v>
      </c>
    </row>
    <row r="6789" spans="1:16" x14ac:dyDescent="0.2">
      <c r="A6789">
        <f t="shared" ref="A6789:A6852" si="740">IF(A6788&gt;0,A6788+1,(IF($C$1=C6789,1,0)))</f>
        <v>5920</v>
      </c>
      <c r="B6789">
        <f t="shared" ref="B6789:B6852" si="741">IF(D6789=$D$3,B6788+1,B6788)</f>
        <v>134</v>
      </c>
      <c r="C6789" s="10" t="str">
        <f>IF(B6789=B6788," ",(LOOKUP(B6789,'Co List'!$A$3:$A$362,'Co List'!$B$3:$B$362)))</f>
        <v xml:space="preserve"> </v>
      </c>
      <c r="D6789" s="7" t="s">
        <v>366</v>
      </c>
      <c r="E6789">
        <v>5.1826627100090628</v>
      </c>
      <c r="F6789">
        <v>4.7047674982661478</v>
      </c>
      <c r="G6789">
        <v>2.9571331257626752</v>
      </c>
      <c r="H6789">
        <v>0</v>
      </c>
    </row>
    <row r="6790" spans="1:16" x14ac:dyDescent="0.2">
      <c r="A6790">
        <f t="shared" si="740"/>
        <v>5921</v>
      </c>
      <c r="B6790">
        <f t="shared" si="741"/>
        <v>134</v>
      </c>
      <c r="C6790" s="10" t="str">
        <f>IF(B6790=B6789," ",(LOOKUP(B6790,'Co List'!$A$3:$A$362,'Co List'!$B$3:$B$362)))</f>
        <v xml:space="preserve"> </v>
      </c>
      <c r="D6790" s="6" t="s">
        <v>367</v>
      </c>
      <c r="E6790">
        <v>39859.230622574622</v>
      </c>
      <c r="F6790">
        <v>36623.542040275614</v>
      </c>
      <c r="G6790">
        <v>21581.756764824884</v>
      </c>
      <c r="H6790">
        <v>0</v>
      </c>
    </row>
    <row r="6791" spans="1:16" x14ac:dyDescent="0.2">
      <c r="A6791">
        <f t="shared" si="740"/>
        <v>5922</v>
      </c>
      <c r="B6791">
        <f t="shared" si="741"/>
        <v>134</v>
      </c>
      <c r="C6791" s="10" t="str">
        <f>IF(B6791=B6790," ",(LOOKUP(B6791,'Co List'!$A$3:$A$362,'Co List'!$B$3:$B$362)))</f>
        <v xml:space="preserve"> </v>
      </c>
      <c r="D6791" s="6" t="s">
        <v>368</v>
      </c>
      <c r="E6791">
        <v>0.28422806901733649</v>
      </c>
      <c r="F6791">
        <v>0.30936223858991435</v>
      </c>
      <c r="G6791">
        <v>0.2241577233540373</v>
      </c>
      <c r="H6791">
        <v>0</v>
      </c>
    </row>
    <row r="6792" spans="1:16" x14ac:dyDescent="0.2">
      <c r="A6792">
        <f t="shared" si="740"/>
        <v>5923</v>
      </c>
      <c r="B6792">
        <f t="shared" si="741"/>
        <v>134</v>
      </c>
      <c r="C6792" s="10" t="str">
        <f>IF(B6792=B6791," ",(LOOKUP(B6792,'Co List'!$A$3:$A$362,'Co List'!$B$3:$B$362)))</f>
        <v xml:space="preserve"> </v>
      </c>
      <c r="D6792" s="6" t="s">
        <v>369</v>
      </c>
      <c r="E6792">
        <v>24.316474338627899</v>
      </c>
      <c r="F6792">
        <v>22.190406722115718</v>
      </c>
      <c r="G6792">
        <v>13.76496088765172</v>
      </c>
      <c r="H6792">
        <v>0</v>
      </c>
    </row>
    <row r="6793" spans="1:16" x14ac:dyDescent="0.2">
      <c r="A6793">
        <f t="shared" si="740"/>
        <v>5924</v>
      </c>
      <c r="B6793">
        <f t="shared" si="741"/>
        <v>134</v>
      </c>
      <c r="C6793" s="10" t="str">
        <f>IF(B6793=B6792," ",(LOOKUP(B6793,'Co List'!$A$3:$A$362,'Co List'!$B$3:$B$362)))</f>
        <v xml:space="preserve"> </v>
      </c>
      <c r="D6793" s="6" t="s">
        <v>370</v>
      </c>
      <c r="E6793">
        <v>0</v>
      </c>
      <c r="F6793">
        <v>0</v>
      </c>
      <c r="G6793">
        <v>0</v>
      </c>
      <c r="H6793">
        <v>0</v>
      </c>
    </row>
    <row r="6794" spans="1:16" x14ac:dyDescent="0.2">
      <c r="A6794">
        <f t="shared" si="740"/>
        <v>5925</v>
      </c>
      <c r="B6794">
        <f t="shared" si="741"/>
        <v>134</v>
      </c>
      <c r="C6794" s="10" t="str">
        <f>IF(B6794=B6793," ",(LOOKUP(B6794,'Co List'!$A$3:$A$362,'Co List'!$B$3:$B$362)))</f>
        <v xml:space="preserve"> </v>
      </c>
      <c r="D6794" s="6" t="s">
        <v>371</v>
      </c>
      <c r="E6794">
        <v>28.283517536999668</v>
      </c>
      <c r="F6794">
        <v>27.903950173177723</v>
      </c>
      <c r="G6794">
        <v>37.810780648102558</v>
      </c>
      <c r="H6794">
        <v>0</v>
      </c>
    </row>
    <row r="6795" spans="1:16" x14ac:dyDescent="0.2">
      <c r="A6795">
        <f t="shared" si="740"/>
        <v>5926</v>
      </c>
      <c r="B6795">
        <f t="shared" si="741"/>
        <v>134</v>
      </c>
      <c r="C6795" s="10" t="str">
        <f>IF(B6795=B6794," ",(LOOKUP(B6795,'Co List'!$A$3:$A$362,'Co List'!$B$3:$B$362)))</f>
        <v xml:space="preserve"> </v>
      </c>
      <c r="D6795" s="6" t="s">
        <v>372</v>
      </c>
      <c r="E6795">
        <v>71.716482463000332</v>
      </c>
      <c r="F6795">
        <v>72.096049826822281</v>
      </c>
      <c r="G6795">
        <v>62.189219351897428</v>
      </c>
      <c r="H6795">
        <v>0</v>
      </c>
    </row>
    <row r="6796" spans="1:16" x14ac:dyDescent="0.2">
      <c r="A6796">
        <f t="shared" si="740"/>
        <v>5927</v>
      </c>
      <c r="B6796">
        <f t="shared" si="741"/>
        <v>134</v>
      </c>
      <c r="C6796" s="10" t="str">
        <f>IF(B6796=B6795," ",(LOOKUP(B6796,'Co List'!$A$3:$A$362,'Co List'!$B$3:$B$362)))</f>
        <v xml:space="preserve"> </v>
      </c>
      <c r="D6796" s="6" t="s">
        <v>373</v>
      </c>
      <c r="E6796">
        <v>119517.90302179</v>
      </c>
      <c r="F6796">
        <v>130086.82132705898</v>
      </c>
      <c r="G6796">
        <v>94258.322670372683</v>
      </c>
      <c r="H6796">
        <v>0</v>
      </c>
    </row>
    <row r="6797" spans="1:16" x14ac:dyDescent="0.2">
      <c r="A6797">
        <f t="shared" si="740"/>
        <v>5928</v>
      </c>
      <c r="B6797">
        <f t="shared" si="741"/>
        <v>134</v>
      </c>
      <c r="C6797" s="10" t="str">
        <f>IF(B6797=B6796," ",(LOOKUP(B6797,'Co List'!$A$3:$A$362,'Co List'!$B$3:$B$362)))</f>
        <v xml:space="preserve"> </v>
      </c>
      <c r="D6797" s="6" t="s">
        <v>374</v>
      </c>
      <c r="E6797">
        <v>118860.98530093482</v>
      </c>
      <c r="F6797">
        <v>129368.25180947226</v>
      </c>
      <c r="G6797">
        <v>93776.00624907254</v>
      </c>
      <c r="H6797">
        <v>0</v>
      </c>
    </row>
    <row r="6798" spans="1:16" x14ac:dyDescent="0.2">
      <c r="A6798">
        <f t="shared" si="740"/>
        <v>5929</v>
      </c>
      <c r="B6798">
        <f t="shared" si="741"/>
        <v>134</v>
      </c>
      <c r="C6798" s="10" t="str">
        <f>IF(B6798=B6797," ",(LOOKUP(B6798,'Co List'!$A$3:$A$362,'Co List'!$B$3:$B$362)))</f>
        <v xml:space="preserve"> </v>
      </c>
      <c r="D6798" s="6" t="s">
        <v>375</v>
      </c>
      <c r="E6798">
        <v>240.30348550425146</v>
      </c>
      <c r="F6798">
        <v>261.94884334372739</v>
      </c>
      <c r="G6798">
        <v>181.67588428331049</v>
      </c>
      <c r="H6798">
        <v>0</v>
      </c>
    </row>
    <row r="6799" spans="1:16" x14ac:dyDescent="0.2">
      <c r="A6799">
        <f t="shared" si="740"/>
        <v>5930</v>
      </c>
      <c r="B6799">
        <f t="shared" si="741"/>
        <v>134</v>
      </c>
      <c r="C6799" s="10" t="str">
        <f>IF(B6799=B6798," ",(LOOKUP(B6799,'Co List'!$A$3:$A$362,'Co List'!$B$3:$B$362)))</f>
        <v xml:space="preserve"> </v>
      </c>
      <c r="D6799" s="6" t="s">
        <v>376</v>
      </c>
      <c r="E6799">
        <v>416.6142353509241</v>
      </c>
      <c r="F6799">
        <v>456.6206742429747</v>
      </c>
      <c r="G6799">
        <v>300.64053701683457</v>
      </c>
      <c r="H6799">
        <v>0</v>
      </c>
    </row>
    <row r="6800" spans="1:16" x14ac:dyDescent="0.2">
      <c r="A6800">
        <f t="shared" si="740"/>
        <v>5931</v>
      </c>
      <c r="B6800">
        <f t="shared" si="741"/>
        <v>134</v>
      </c>
      <c r="C6800" s="10" t="str">
        <f>IF(B6800=B6799," ",(LOOKUP(B6800,'Co List'!$A$3:$A$362,'Co List'!$B$3:$B$362)))</f>
        <v xml:space="preserve"> </v>
      </c>
      <c r="D6800" s="6" t="s">
        <v>377</v>
      </c>
      <c r="E6800">
        <v>33803.867061022233</v>
      </c>
      <c r="F6800">
        <v>36299.361804973269</v>
      </c>
      <c r="G6800">
        <v>35639.80762747534</v>
      </c>
      <c r="H6800">
        <v>0</v>
      </c>
    </row>
    <row r="6801" spans="1:8" ht="15" x14ac:dyDescent="0.25">
      <c r="A6801">
        <f t="shared" si="740"/>
        <v>5932</v>
      </c>
      <c r="B6801">
        <f t="shared" si="741"/>
        <v>134</v>
      </c>
      <c r="C6801" s="10" t="str">
        <f>IF(B6801=B6800," ",(LOOKUP(B6801,'Co List'!$A$3:$A$362,'Co List'!$B$3:$B$362)))</f>
        <v xml:space="preserve"> </v>
      </c>
      <c r="D6801" s="8" t="s">
        <v>378</v>
      </c>
      <c r="E6801">
        <v>27480.869999999995</v>
      </c>
      <c r="F6801">
        <v>29568.91</v>
      </c>
      <c r="G6801">
        <v>26152.620000000003</v>
      </c>
      <c r="H6801">
        <v>0</v>
      </c>
    </row>
    <row r="6802" spans="1:8" ht="15" x14ac:dyDescent="0.25">
      <c r="A6802">
        <f t="shared" si="740"/>
        <v>5933</v>
      </c>
      <c r="B6802">
        <f t="shared" si="741"/>
        <v>134</v>
      </c>
      <c r="C6802" s="10" t="str">
        <f>IF(B6802=B6801," ",(LOOKUP(B6802,'Co List'!$A$3:$A$362,'Co List'!$B$3:$B$362)))</f>
        <v xml:space="preserve"> </v>
      </c>
      <c r="D6802" s="8" t="s">
        <v>379</v>
      </c>
      <c r="E6802">
        <v>3703.3117161946479</v>
      </c>
      <c r="F6802">
        <v>3332.5452670422296</v>
      </c>
      <c r="G6802">
        <v>6168.7907264306505</v>
      </c>
      <c r="H6802">
        <v>0</v>
      </c>
    </row>
    <row r="6803" spans="1:8" ht="15" x14ac:dyDescent="0.25">
      <c r="A6803">
        <f t="shared" si="740"/>
        <v>5934</v>
      </c>
      <c r="B6803">
        <f t="shared" si="741"/>
        <v>134</v>
      </c>
      <c r="C6803" s="10" t="str">
        <f>IF(B6803=B6802," ",(LOOKUP(B6803,'Co List'!$A$3:$A$362,'Co List'!$B$3:$B$362)))</f>
        <v xml:space="preserve"> </v>
      </c>
      <c r="D6803" s="8" t="s">
        <v>380</v>
      </c>
      <c r="E6803">
        <v>2619.6853448275892</v>
      </c>
      <c r="F6803">
        <v>3397.9065379310391</v>
      </c>
      <c r="G6803">
        <v>3318.3969010446872</v>
      </c>
      <c r="H6803">
        <v>0</v>
      </c>
    </row>
    <row r="6804" spans="1:8" ht="15" x14ac:dyDescent="0.25">
      <c r="A6804">
        <f t="shared" si="740"/>
        <v>5935</v>
      </c>
      <c r="B6804">
        <f t="shared" si="741"/>
        <v>134</v>
      </c>
      <c r="C6804" s="10" t="str">
        <f>IF(B6804=B6803," ",(LOOKUP(B6804,'Co List'!$A$3:$A$362,'Co List'!$B$3:$B$362)))</f>
        <v xml:space="preserve"> </v>
      </c>
      <c r="D6804" s="8" t="s">
        <v>381</v>
      </c>
      <c r="E6804">
        <v>85714.035960767767</v>
      </c>
      <c r="F6804">
        <v>93787.459522085715</v>
      </c>
      <c r="G6804">
        <v>58618.515042897336</v>
      </c>
      <c r="H6804">
        <v>0</v>
      </c>
    </row>
    <row r="6805" spans="1:8" ht="15" x14ac:dyDescent="0.25">
      <c r="A6805">
        <f t="shared" si="740"/>
        <v>5936</v>
      </c>
      <c r="B6805">
        <f t="shared" si="741"/>
        <v>134</v>
      </c>
      <c r="C6805" s="10" t="str">
        <f>IF(B6805=B6804," ",(LOOKUP(B6805,'Co List'!$A$3:$A$362,'Co List'!$B$3:$B$362)))</f>
        <v xml:space="preserve"> </v>
      </c>
      <c r="D6805" s="8" t="s">
        <v>382</v>
      </c>
      <c r="E6805">
        <v>85714.035960767767</v>
      </c>
      <c r="F6805">
        <v>93787.459522085715</v>
      </c>
      <c r="G6805">
        <v>58618.515042897336</v>
      </c>
      <c r="H6805">
        <v>0</v>
      </c>
    </row>
    <row r="6806" spans="1:8" ht="15" x14ac:dyDescent="0.25">
      <c r="A6806">
        <f t="shared" si="740"/>
        <v>5937</v>
      </c>
      <c r="B6806">
        <f t="shared" si="741"/>
        <v>134</v>
      </c>
      <c r="C6806" s="10" t="str">
        <f>IF(B6806=B6805," ",(LOOKUP(B6806,'Co List'!$A$3:$A$362,'Co List'!$B$3:$B$362)))</f>
        <v xml:space="preserve"> </v>
      </c>
      <c r="D6806" s="8" t="s">
        <v>383</v>
      </c>
      <c r="E6806">
        <v>0</v>
      </c>
      <c r="F6806">
        <v>0</v>
      </c>
      <c r="G6806">
        <v>0</v>
      </c>
      <c r="H6806">
        <v>0</v>
      </c>
    </row>
    <row r="6807" spans="1:8" x14ac:dyDescent="0.2">
      <c r="A6807">
        <f t="shared" si="740"/>
        <v>5938</v>
      </c>
      <c r="B6807">
        <f t="shared" si="741"/>
        <v>134</v>
      </c>
      <c r="C6807" s="10" t="str">
        <f>IF(B6807=B6806," ",(LOOKUP(B6807,'Co List'!$A$3:$A$362,'Co List'!$B$3:$B$362)))</f>
        <v xml:space="preserve"> </v>
      </c>
      <c r="D6807" s="6" t="s">
        <v>384</v>
      </c>
      <c r="E6807">
        <v>0</v>
      </c>
      <c r="F6807">
        <v>0</v>
      </c>
      <c r="G6807">
        <v>0</v>
      </c>
      <c r="H6807">
        <v>0</v>
      </c>
    </row>
    <row r="6808" spans="1:8" x14ac:dyDescent="0.2">
      <c r="A6808">
        <f t="shared" si="740"/>
        <v>5939</v>
      </c>
      <c r="B6808">
        <f t="shared" si="741"/>
        <v>134</v>
      </c>
      <c r="C6808" s="10" t="str">
        <f>IF(B6808=B6807," ",(LOOKUP(B6808,'Co List'!$A$3:$A$362,'Co List'!$B$3:$B$362)))</f>
        <v xml:space="preserve"> </v>
      </c>
      <c r="D6808" s="6" t="s">
        <v>385</v>
      </c>
      <c r="E6808">
        <v>21154.661892</v>
      </c>
      <c r="F6808">
        <v>23147.224065000002</v>
      </c>
      <c r="G6808">
        <v>14466.787404760002</v>
      </c>
      <c r="H6808">
        <v>0</v>
      </c>
    </row>
    <row r="6809" spans="1:8" x14ac:dyDescent="0.2">
      <c r="A6809">
        <f t="shared" si="740"/>
        <v>5940</v>
      </c>
      <c r="B6809">
        <f t="shared" si="741"/>
        <v>134</v>
      </c>
      <c r="C6809" s="10" t="str">
        <f>IF(B6809=B6808," ",(LOOKUP(B6809,'Co List'!$A$3:$A$362,'Co List'!$B$3:$B$362)))</f>
        <v xml:space="preserve"> </v>
      </c>
      <c r="D6809" s="6" t="s">
        <v>386</v>
      </c>
      <c r="E6809">
        <v>21154.661892</v>
      </c>
      <c r="F6809">
        <v>23147.224065000002</v>
      </c>
      <c r="G6809">
        <v>14462.217630000001</v>
      </c>
      <c r="H6809">
        <v>0</v>
      </c>
    </row>
    <row r="6810" spans="1:8" x14ac:dyDescent="0.2">
      <c r="A6810">
        <f t="shared" si="740"/>
        <v>5941</v>
      </c>
      <c r="B6810">
        <f t="shared" si="741"/>
        <v>134</v>
      </c>
      <c r="C6810" s="10" t="str">
        <f>IF(B6810=B6809," ",(LOOKUP(B6810,'Co List'!$A$3:$A$362,'Co List'!$B$3:$B$362)))</f>
        <v xml:space="preserve"> </v>
      </c>
      <c r="D6810" s="6" t="s">
        <v>387</v>
      </c>
      <c r="E6810">
        <v>0</v>
      </c>
      <c r="F6810">
        <v>0</v>
      </c>
      <c r="G6810">
        <v>0</v>
      </c>
      <c r="H6810">
        <v>0</v>
      </c>
    </row>
    <row r="6811" spans="1:8" x14ac:dyDescent="0.2">
      <c r="A6811">
        <f t="shared" si="740"/>
        <v>5942</v>
      </c>
      <c r="B6811">
        <f t="shared" si="741"/>
        <v>134</v>
      </c>
      <c r="C6811" s="10" t="str">
        <f>IF(B6811=B6810," ",(LOOKUP(B6811,'Co List'!$A$3:$A$362,'Co List'!$B$3:$B$362)))</f>
        <v xml:space="preserve"> </v>
      </c>
      <c r="D6811" s="6" t="s">
        <v>388</v>
      </c>
      <c r="E6811">
        <v>0</v>
      </c>
      <c r="F6811">
        <v>0</v>
      </c>
      <c r="G6811">
        <v>0</v>
      </c>
      <c r="H6811">
        <v>0</v>
      </c>
    </row>
    <row r="6812" spans="1:8" x14ac:dyDescent="0.2">
      <c r="A6812">
        <f t="shared" si="740"/>
        <v>5943</v>
      </c>
      <c r="B6812">
        <f t="shared" si="741"/>
        <v>134</v>
      </c>
      <c r="C6812" s="10" t="str">
        <f>IF(B6812=B6811," ",(LOOKUP(B6812,'Co List'!$A$3:$A$362,'Co List'!$B$3:$B$362)))</f>
        <v xml:space="preserve"> </v>
      </c>
      <c r="D6812" s="6" t="s">
        <v>389</v>
      </c>
      <c r="E6812">
        <v>0</v>
      </c>
      <c r="F6812">
        <v>0</v>
      </c>
      <c r="G6812">
        <v>0</v>
      </c>
      <c r="H6812">
        <v>0</v>
      </c>
    </row>
    <row r="6813" spans="1:8" x14ac:dyDescent="0.2">
      <c r="A6813">
        <f t="shared" si="740"/>
        <v>5944</v>
      </c>
      <c r="B6813">
        <f t="shared" si="741"/>
        <v>134</v>
      </c>
      <c r="C6813" s="10" t="str">
        <f>IF(B6813=B6812," ",(LOOKUP(B6813,'Co List'!$A$3:$A$362,'Co List'!$B$3:$B$362)))</f>
        <v xml:space="preserve"> </v>
      </c>
      <c r="D6813" s="6" t="s">
        <v>390</v>
      </c>
      <c r="E6813">
        <v>0</v>
      </c>
      <c r="F6813">
        <v>0</v>
      </c>
      <c r="G6813">
        <v>0</v>
      </c>
      <c r="H6813">
        <v>0</v>
      </c>
    </row>
    <row r="6814" spans="1:8" x14ac:dyDescent="0.2">
      <c r="A6814">
        <f t="shared" si="740"/>
        <v>5945</v>
      </c>
      <c r="B6814">
        <f t="shared" si="741"/>
        <v>134</v>
      </c>
      <c r="C6814" s="10" t="str">
        <f>IF(B6814=B6813," ",(LOOKUP(B6814,'Co List'!$A$3:$A$362,'Co List'!$B$3:$B$362)))</f>
        <v xml:space="preserve"> </v>
      </c>
      <c r="D6814" s="6" t="s">
        <v>391</v>
      </c>
      <c r="E6814">
        <v>0</v>
      </c>
      <c r="F6814">
        <v>0</v>
      </c>
      <c r="G6814">
        <v>0</v>
      </c>
      <c r="H6814">
        <v>0</v>
      </c>
    </row>
    <row r="6815" spans="1:8" x14ac:dyDescent="0.2">
      <c r="A6815">
        <f t="shared" si="740"/>
        <v>5946</v>
      </c>
      <c r="B6815">
        <f t="shared" si="741"/>
        <v>134</v>
      </c>
      <c r="C6815" s="10" t="str">
        <f>IF(B6815=B6814," ",(LOOKUP(B6815,'Co List'!$A$3:$A$362,'Co List'!$B$3:$B$362)))</f>
        <v xml:space="preserve"> </v>
      </c>
      <c r="D6815" s="6" t="s">
        <v>392</v>
      </c>
      <c r="E6815">
        <v>0</v>
      </c>
      <c r="F6815">
        <v>0</v>
      </c>
      <c r="G6815">
        <v>0</v>
      </c>
      <c r="H6815">
        <v>0</v>
      </c>
    </row>
    <row r="6816" spans="1:8" x14ac:dyDescent="0.2">
      <c r="A6816">
        <f t="shared" si="740"/>
        <v>5947</v>
      </c>
      <c r="B6816">
        <f t="shared" si="741"/>
        <v>134</v>
      </c>
      <c r="C6816" s="10" t="str">
        <f>IF(B6816=B6815," ",(LOOKUP(B6816,'Co List'!$A$3:$A$362,'Co List'!$B$3:$B$362)))</f>
        <v xml:space="preserve"> </v>
      </c>
      <c r="D6816" s="6" t="s">
        <v>393</v>
      </c>
      <c r="E6816">
        <v>0</v>
      </c>
      <c r="F6816">
        <v>0</v>
      </c>
      <c r="G6816">
        <v>4.5697747599999996</v>
      </c>
      <c r="H6816">
        <v>0</v>
      </c>
    </row>
    <row r="6817" spans="1:8" ht="15" x14ac:dyDescent="0.25">
      <c r="A6817">
        <f t="shared" si="740"/>
        <v>5948</v>
      </c>
      <c r="B6817">
        <f t="shared" si="741"/>
        <v>134</v>
      </c>
      <c r="C6817" s="10" t="str">
        <f>IF(B6817=B6816," ",(LOOKUP(B6817,'Co List'!$A$3:$A$362,'Co List'!$B$3:$B$362)))</f>
        <v xml:space="preserve"> </v>
      </c>
      <c r="D6817" s="8" t="s">
        <v>394</v>
      </c>
      <c r="E6817">
        <v>0</v>
      </c>
      <c r="F6817">
        <v>0</v>
      </c>
      <c r="G6817">
        <v>0</v>
      </c>
      <c r="H6817">
        <v>0</v>
      </c>
    </row>
    <row r="6818" spans="1:8" ht="15" x14ac:dyDescent="0.25">
      <c r="A6818">
        <f t="shared" si="740"/>
        <v>5949</v>
      </c>
      <c r="B6818">
        <f t="shared" si="741"/>
        <v>134</v>
      </c>
      <c r="C6818" s="10" t="str">
        <f>IF(B6818=B6817," ",(LOOKUP(B6818,'Co List'!$A$3:$A$362,'Co List'!$B$3:$B$362)))</f>
        <v xml:space="preserve"> </v>
      </c>
      <c r="D6818" s="8" t="s">
        <v>395</v>
      </c>
      <c r="E6818">
        <v>21.360342171999996</v>
      </c>
      <c r="F6818">
        <v>28.334370560000004</v>
      </c>
      <c r="G6818">
        <v>0.19999430359000001</v>
      </c>
      <c r="H6818">
        <v>0</v>
      </c>
    </row>
    <row r="6819" spans="1:8" ht="15" x14ac:dyDescent="0.25">
      <c r="A6819">
        <f t="shared" si="740"/>
        <v>5950</v>
      </c>
      <c r="B6819">
        <f t="shared" si="741"/>
        <v>134</v>
      </c>
      <c r="C6819" s="10" t="str">
        <f>IF(B6819=B6818," ",(LOOKUP(B6819,'Co List'!$A$3:$A$362,'Co List'!$B$3:$B$362)))</f>
        <v xml:space="preserve"> </v>
      </c>
      <c r="D6819" s="8" t="s">
        <v>396</v>
      </c>
      <c r="E6819">
        <v>40329</v>
      </c>
      <c r="F6819">
        <v>43982</v>
      </c>
      <c r="G6819">
        <v>43882</v>
      </c>
      <c r="H6819">
        <v>0</v>
      </c>
    </row>
    <row r="6820" spans="1:8" x14ac:dyDescent="0.2">
      <c r="A6820">
        <f t="shared" si="740"/>
        <v>5951</v>
      </c>
      <c r="B6820">
        <f t="shared" si="741"/>
        <v>134</v>
      </c>
      <c r="C6820" s="10" t="str">
        <f>IF(B6820=B6819," ",(LOOKUP(B6820,'Co List'!$A$3:$A$362,'Co List'!$B$3:$B$362)))</f>
        <v xml:space="preserve"> </v>
      </c>
      <c r="D6820" s="6" t="s">
        <v>397</v>
      </c>
      <c r="E6820">
        <v>33927</v>
      </c>
      <c r="F6820">
        <v>37429</v>
      </c>
      <c r="G6820">
        <v>33529</v>
      </c>
      <c r="H6820">
        <v>0</v>
      </c>
    </row>
    <row r="6821" spans="1:8" x14ac:dyDescent="0.2">
      <c r="A6821">
        <f t="shared" si="740"/>
        <v>5952</v>
      </c>
      <c r="B6821">
        <f t="shared" si="741"/>
        <v>134</v>
      </c>
      <c r="C6821" s="10" t="str">
        <f>IF(B6821=B6820," ",(LOOKUP(B6821,'Co List'!$A$3:$A$362,'Co List'!$B$3:$B$362)))</f>
        <v xml:space="preserve"> </v>
      </c>
      <c r="D6821" s="6" t="s">
        <v>398</v>
      </c>
      <c r="E6821">
        <v>4527</v>
      </c>
      <c r="F6821">
        <v>4121</v>
      </c>
      <c r="G6821">
        <v>7978</v>
      </c>
      <c r="H6821">
        <v>0</v>
      </c>
    </row>
    <row r="6822" spans="1:8" x14ac:dyDescent="0.2">
      <c r="A6822">
        <f t="shared" si="740"/>
        <v>5953</v>
      </c>
      <c r="B6822">
        <f t="shared" si="741"/>
        <v>134</v>
      </c>
      <c r="C6822" s="10" t="str">
        <f>IF(B6822=B6821," ",(LOOKUP(B6822,'Co List'!$A$3:$A$362,'Co List'!$B$3:$B$362)))</f>
        <v xml:space="preserve"> </v>
      </c>
      <c r="D6822" s="6" t="s">
        <v>399</v>
      </c>
      <c r="E6822">
        <v>1875</v>
      </c>
      <c r="F6822">
        <v>2432</v>
      </c>
      <c r="G6822">
        <v>2375</v>
      </c>
      <c r="H6822">
        <v>0</v>
      </c>
    </row>
    <row r="6823" spans="1:8" x14ac:dyDescent="0.2">
      <c r="A6823">
        <f t="shared" si="740"/>
        <v>5954</v>
      </c>
      <c r="B6823">
        <f t="shared" si="741"/>
        <v>134</v>
      </c>
      <c r="C6823" s="10" t="str">
        <f>IF(B6823=B6822," ",(LOOKUP(B6823,'Co List'!$A$3:$A$362,'Co List'!$B$3:$B$362)))</f>
        <v xml:space="preserve"> </v>
      </c>
      <c r="D6823" s="6" t="s">
        <v>400</v>
      </c>
      <c r="E6823">
        <v>0</v>
      </c>
      <c r="F6823">
        <v>0</v>
      </c>
      <c r="G6823">
        <v>0</v>
      </c>
      <c r="H6823">
        <v>0</v>
      </c>
    </row>
    <row r="6824" spans="1:8" x14ac:dyDescent="0.2">
      <c r="A6824">
        <f t="shared" si="740"/>
        <v>5955</v>
      </c>
      <c r="B6824">
        <f t="shared" si="741"/>
        <v>134</v>
      </c>
      <c r="C6824" s="10" t="str">
        <f>IF(B6824=B6823," ",(LOOKUP(B6824,'Co List'!$A$3:$A$362,'Co List'!$B$3:$B$362)))</f>
        <v xml:space="preserve"> </v>
      </c>
      <c r="D6824" s="6" t="s">
        <v>401</v>
      </c>
      <c r="E6824">
        <v>17.302769999999999</v>
      </c>
      <c r="F6824">
        <v>20.099373</v>
      </c>
      <c r="G6824">
        <v>21.458559999999999</v>
      </c>
      <c r="H6824">
        <v>0</v>
      </c>
    </row>
    <row r="6825" spans="1:8" x14ac:dyDescent="0.2">
      <c r="A6825">
        <f t="shared" si="740"/>
        <v>5956</v>
      </c>
      <c r="B6825">
        <f t="shared" si="741"/>
        <v>134</v>
      </c>
      <c r="C6825" s="10" t="str">
        <f>IF(B6825=B6824," ",(LOOKUP(B6825,'Co List'!$A$3:$A$362,'Co List'!$B$3:$B$362)))</f>
        <v xml:space="preserve"> </v>
      </c>
      <c r="D6825" s="6" t="s">
        <v>402</v>
      </c>
      <c r="E6825">
        <v>4.6492290000000001</v>
      </c>
      <c r="F6825">
        <v>4.3765020000000003</v>
      </c>
      <c r="G6825">
        <v>8.8795140000000004</v>
      </c>
      <c r="H6825">
        <v>0</v>
      </c>
    </row>
    <row r="6826" spans="1:8" x14ac:dyDescent="0.2">
      <c r="A6826">
        <f t="shared" si="740"/>
        <v>5957</v>
      </c>
      <c r="B6826">
        <f t="shared" si="741"/>
        <v>134</v>
      </c>
      <c r="C6826" s="10" t="str">
        <f>IF(B6826=B6825," ",(LOOKUP(B6826,'Co List'!$A$3:$A$362,'Co List'!$B$3:$B$362)))</f>
        <v xml:space="preserve"> </v>
      </c>
      <c r="D6826" s="6" t="s">
        <v>403</v>
      </c>
      <c r="E6826">
        <v>0</v>
      </c>
      <c r="F6826">
        <v>0</v>
      </c>
      <c r="G6826">
        <v>0</v>
      </c>
      <c r="H6826">
        <v>0</v>
      </c>
    </row>
    <row r="6827" spans="1:8" x14ac:dyDescent="0.2">
      <c r="A6827">
        <f t="shared" si="740"/>
        <v>5958</v>
      </c>
      <c r="B6827">
        <f t="shared" si="741"/>
        <v>134</v>
      </c>
      <c r="C6827" s="10" t="str">
        <f>IF(B6827=B6826," ",(LOOKUP(B6827,'Co List'!$A$3:$A$362,'Co List'!$B$3:$B$362)))</f>
        <v xml:space="preserve"> </v>
      </c>
      <c r="D6827" s="6" t="s">
        <v>404</v>
      </c>
      <c r="E6827" s="11">
        <v>21.951999000000001</v>
      </c>
      <c r="F6827" s="11">
        <v>24.475874999999998</v>
      </c>
      <c r="G6827" s="11">
        <v>30.338073999999999</v>
      </c>
      <c r="H6827" s="11">
        <v>0</v>
      </c>
    </row>
    <row r="6828" spans="1:8" x14ac:dyDescent="0.2">
      <c r="A6828">
        <f t="shared" si="740"/>
        <v>5959</v>
      </c>
      <c r="B6828">
        <f t="shared" si="741"/>
        <v>134</v>
      </c>
      <c r="C6828" s="10" t="str">
        <f>IF(B6828=B6827," ",(LOOKUP(B6828,'Co List'!$A$3:$A$362,'Co List'!$B$3:$B$362)))</f>
        <v xml:space="preserve"> </v>
      </c>
      <c r="D6828" s="6" t="s">
        <v>405</v>
      </c>
      <c r="E6828">
        <v>2306.11</v>
      </c>
      <c r="F6828">
        <v>2765</v>
      </c>
      <c r="G6828">
        <v>3187.49</v>
      </c>
      <c r="H6828">
        <v>0</v>
      </c>
    </row>
    <row r="6829" spans="1:8" x14ac:dyDescent="0.2">
      <c r="A6829">
        <f t="shared" si="740"/>
        <v>5960</v>
      </c>
      <c r="B6829">
        <f t="shared" si="741"/>
        <v>134</v>
      </c>
      <c r="C6829" s="10" t="str">
        <f>IF(B6829=B6828," ",(LOOKUP(B6829,'Co List'!$A$3:$A$362,'Co List'!$B$3:$B$362)))</f>
        <v xml:space="preserve"> </v>
      </c>
      <c r="D6829" s="6" t="s">
        <v>406</v>
      </c>
      <c r="E6829">
        <v>491.51</v>
      </c>
      <c r="F6829">
        <v>586.23</v>
      </c>
      <c r="G6829">
        <v>684.77</v>
      </c>
      <c r="H6829">
        <v>0</v>
      </c>
    </row>
    <row r="6830" spans="1:8" x14ac:dyDescent="0.2">
      <c r="A6830">
        <f t="shared" si="740"/>
        <v>5961</v>
      </c>
      <c r="B6830">
        <f t="shared" si="741"/>
        <v>134</v>
      </c>
      <c r="C6830" s="10" t="str">
        <f>IF(B6830=B6829," ",(LOOKUP(B6830,'Co List'!$A$3:$A$362,'Co List'!$B$3:$B$362)))</f>
        <v xml:space="preserve"> </v>
      </c>
      <c r="D6830" s="6" t="s">
        <v>407</v>
      </c>
      <c r="E6830" s="11">
        <v>299.85000000000002</v>
      </c>
      <c r="F6830" s="11">
        <v>355.2</v>
      </c>
      <c r="G6830" s="11">
        <v>436.75</v>
      </c>
      <c r="H6830" s="11">
        <v>0</v>
      </c>
    </row>
    <row r="6831" spans="1:8" x14ac:dyDescent="0.2">
      <c r="A6831">
        <f t="shared" si="740"/>
        <v>5962</v>
      </c>
      <c r="B6831">
        <f t="shared" si="741"/>
        <v>134</v>
      </c>
      <c r="C6831" s="10" t="str">
        <f>IF(B6831=B6830," ",(LOOKUP(B6831,'Co List'!$A$3:$A$362,'Co List'!$B$3:$B$362)))</f>
        <v xml:space="preserve"> </v>
      </c>
      <c r="D6831" s="6" t="s">
        <v>408</v>
      </c>
      <c r="E6831">
        <v>42.05</v>
      </c>
      <c r="F6831">
        <v>42.05</v>
      </c>
      <c r="G6831">
        <v>42.05</v>
      </c>
      <c r="H6831">
        <v>0</v>
      </c>
    </row>
    <row r="6832" spans="1:8" x14ac:dyDescent="0.2">
      <c r="A6832">
        <f t="shared" si="740"/>
        <v>5963</v>
      </c>
      <c r="B6832">
        <f t="shared" si="741"/>
        <v>134</v>
      </c>
      <c r="C6832" s="10" t="str">
        <f>IF(B6832=B6831," ",(LOOKUP(B6832,'Co List'!$A$3:$A$362,'Co List'!$B$3:$B$362)))</f>
        <v xml:space="preserve"> </v>
      </c>
      <c r="D6832" s="6" t="s">
        <v>409</v>
      </c>
      <c r="E6832">
        <v>45.28</v>
      </c>
      <c r="F6832">
        <v>55.22</v>
      </c>
      <c r="G6832">
        <v>62.86</v>
      </c>
      <c r="H6832">
        <v>0</v>
      </c>
    </row>
    <row r="6833" spans="1:16" x14ac:dyDescent="0.2">
      <c r="A6833">
        <f t="shared" si="740"/>
        <v>5964</v>
      </c>
      <c r="B6833">
        <f t="shared" si="741"/>
        <v>134</v>
      </c>
      <c r="C6833" s="10" t="str">
        <f>IF(B6833=B6832," ",(LOOKUP(B6833,'Co List'!$A$3:$A$362,'Co List'!$B$3:$B$362)))</f>
        <v xml:space="preserve"> </v>
      </c>
      <c r="D6833" s="6" t="s">
        <v>410</v>
      </c>
      <c r="E6833">
        <v>43.312341171999996</v>
      </c>
      <c r="F6833">
        <v>52.810245559999998</v>
      </c>
      <c r="G6833">
        <v>30.538068303589998</v>
      </c>
      <c r="H6833">
        <v>0</v>
      </c>
    </row>
    <row r="6834" spans="1:16" x14ac:dyDescent="0.2">
      <c r="A6834">
        <f t="shared" si="740"/>
        <v>5965</v>
      </c>
      <c r="B6834">
        <f t="shared" si="741"/>
        <v>134</v>
      </c>
      <c r="C6834" s="10" t="str">
        <f>IF(B6834=B6833," ",(LOOKUP(B6834,'Co List'!$A$3:$A$362,'Co List'!$B$3:$B$362)))</f>
        <v xml:space="preserve"> </v>
      </c>
      <c r="D6834" s="6" t="s">
        <v>411</v>
      </c>
      <c r="E6834">
        <v>43.312341171999996</v>
      </c>
      <c r="F6834">
        <v>52.810245559999998</v>
      </c>
      <c r="G6834">
        <v>30.538068303589998</v>
      </c>
      <c r="H6834">
        <v>0</v>
      </c>
    </row>
    <row r="6835" spans="1:16" x14ac:dyDescent="0.2">
      <c r="A6835">
        <f t="shared" si="740"/>
        <v>5966</v>
      </c>
      <c r="B6835">
        <f t="shared" si="741"/>
        <v>134</v>
      </c>
      <c r="C6835" s="10" t="str">
        <f>IF(B6835=B6834," ",(LOOKUP(B6835,'Co List'!$A$3:$A$362,'Co List'!$B$3:$B$362)))</f>
        <v xml:space="preserve"> </v>
      </c>
      <c r="D6835" s="6" t="s">
        <v>412</v>
      </c>
      <c r="E6835">
        <v>-1.9676588280000047</v>
      </c>
      <c r="F6835">
        <v>-2.4097544400000004</v>
      </c>
      <c r="G6835">
        <v>-32.321931696410005</v>
      </c>
      <c r="H6835">
        <v>0</v>
      </c>
    </row>
    <row r="6836" spans="1:16" ht="13.5" thickBot="1" x14ac:dyDescent="0.25">
      <c r="A6836">
        <f t="shared" si="740"/>
        <v>5967</v>
      </c>
      <c r="B6836">
        <f t="shared" si="741"/>
        <v>134</v>
      </c>
      <c r="C6836" s="10" t="str">
        <f>IF(B6836=B6835," ",(LOOKUP(B6836,'Co List'!$A$3:$A$362,'Co List'!$B$3:$B$362)))</f>
        <v xml:space="preserve"> </v>
      </c>
      <c r="D6836" s="9" t="s">
        <v>413</v>
      </c>
      <c r="E6836">
        <v>12</v>
      </c>
      <c r="F6836">
        <v>12</v>
      </c>
      <c r="G6836">
        <v>12</v>
      </c>
      <c r="H6836">
        <v>0</v>
      </c>
    </row>
    <row r="6837" spans="1:16" ht="15" x14ac:dyDescent="0.25">
      <c r="A6837">
        <f t="shared" si="740"/>
        <v>5968</v>
      </c>
      <c r="B6837">
        <f t="shared" si="741"/>
        <v>135</v>
      </c>
      <c r="C6837" s="10" t="str">
        <f>IF(B6837=B6836," ",(LOOKUP(B6837,'Co List'!$A$3:$A$362,'Co List'!$B$3:$B$362)))</f>
        <v xml:space="preserve">GLENMARK PHARMACEITICALS </v>
      </c>
      <c r="D6837" s="4" t="s">
        <v>362</v>
      </c>
      <c r="E6837">
        <v>48.75451515151515</v>
      </c>
      <c r="F6837">
        <v>48.9529495338803</v>
      </c>
      <c r="G6837">
        <v>48.783709100493411</v>
      </c>
      <c r="H6837">
        <v>48.94741813515261</v>
      </c>
      <c r="J6837">
        <f t="shared" ref="J6837" si="742">COUNTIF(E6879:H6879,0)</f>
        <v>0</v>
      </c>
      <c r="K6837">
        <f>SUM(E6837:H6837)/(4-J6837)</f>
        <v>48.85964798026037</v>
      </c>
      <c r="L6837">
        <f>SUM(E6847:H6847)/(4-J6837)</f>
        <v>10373.51889580171</v>
      </c>
      <c r="M6837">
        <f>E6847</f>
        <v>7499.0280908885652</v>
      </c>
      <c r="N6837">
        <f t="shared" ref="N6837" si="743">F6847</f>
        <v>11885.126632468928</v>
      </c>
      <c r="O6837">
        <f t="shared" ref="O6837" si="744">G6847</f>
        <v>10277.342515293463</v>
      </c>
      <c r="P6837">
        <f t="shared" ref="P6837" si="745">H6847</f>
        <v>11832.578344555881</v>
      </c>
    </row>
    <row r="6838" spans="1:16" x14ac:dyDescent="0.2">
      <c r="A6838">
        <f t="shared" si="740"/>
        <v>5969</v>
      </c>
      <c r="B6838">
        <f t="shared" si="741"/>
        <v>135</v>
      </c>
      <c r="C6838" s="10" t="str">
        <f>IF(B6838=B6837," ",(LOOKUP(B6838,'Co List'!$A$3:$A$362,'Co List'!$B$3:$B$362)))</f>
        <v xml:space="preserve"> </v>
      </c>
      <c r="D6838" s="6" t="s">
        <v>364</v>
      </c>
      <c r="E6838">
        <v>3.2577979999999997</v>
      </c>
      <c r="F6838">
        <v>3.2577979999999997</v>
      </c>
      <c r="G6838">
        <v>3.2577980000000002</v>
      </c>
      <c r="H6838">
        <v>3.2577979999999997</v>
      </c>
    </row>
    <row r="6839" spans="1:16" x14ac:dyDescent="0.2">
      <c r="A6839">
        <f t="shared" si="740"/>
        <v>5970</v>
      </c>
      <c r="B6839">
        <f t="shared" si="741"/>
        <v>135</v>
      </c>
      <c r="C6839" s="10" t="str">
        <f>IF(B6839=B6838," ",(LOOKUP(B6839,'Co List'!$A$3:$A$362,'Co List'!$B$3:$B$362)))</f>
        <v xml:space="preserve"> </v>
      </c>
      <c r="D6839" s="6" t="s">
        <v>365</v>
      </c>
      <c r="E6839">
        <v>0.81485432214338571</v>
      </c>
      <c r="F6839">
        <v>0.79697026902614798</v>
      </c>
      <c r="G6839">
        <v>0.78519405510556051</v>
      </c>
      <c r="H6839">
        <v>0.79255959415010646</v>
      </c>
    </row>
    <row r="6840" spans="1:16" x14ac:dyDescent="0.2">
      <c r="A6840">
        <f t="shared" si="740"/>
        <v>5971</v>
      </c>
      <c r="B6840">
        <f t="shared" si="741"/>
        <v>135</v>
      </c>
      <c r="C6840" s="10" t="str">
        <f>IF(B6840=B6839," ",(LOOKUP(B6840,'Co List'!$A$3:$A$362,'Co List'!$B$3:$B$362)))</f>
        <v xml:space="preserve"> </v>
      </c>
      <c r="D6840" s="7" t="s">
        <v>366</v>
      </c>
      <c r="E6840">
        <v>0.72828724369596032</v>
      </c>
      <c r="F6840">
        <v>1.0219984549774215</v>
      </c>
      <c r="G6840">
        <v>0.65684190273244425</v>
      </c>
      <c r="H6840">
        <v>0.60701679292853239</v>
      </c>
    </row>
    <row r="6841" spans="1:16" x14ac:dyDescent="0.2">
      <c r="A6841">
        <f t="shared" si="740"/>
        <v>5972</v>
      </c>
      <c r="B6841">
        <f t="shared" si="741"/>
        <v>135</v>
      </c>
      <c r="C6841" s="10" t="str">
        <f>IF(B6841=B6840," ",(LOOKUP(B6841,'Co List'!$A$3:$A$362,'Co List'!$B$3:$B$362)))</f>
        <v xml:space="preserve"> </v>
      </c>
      <c r="D6841" s="6" t="s">
        <v>367</v>
      </c>
      <c r="E6841">
        <v>5837.5003626636199</v>
      </c>
      <c r="F6841">
        <v>5601.6998786204122</v>
      </c>
      <c r="G6841">
        <v>3874.0029836380804</v>
      </c>
      <c r="H6841">
        <v>3064.6408558808293</v>
      </c>
    </row>
    <row r="6842" spans="1:16" x14ac:dyDescent="0.2">
      <c r="A6842">
        <f t="shared" si="740"/>
        <v>5973</v>
      </c>
      <c r="B6842">
        <f t="shared" si="741"/>
        <v>135</v>
      </c>
      <c r="C6842" s="10" t="str">
        <f>IF(B6842=B6841," ",(LOOKUP(B6842,'Co List'!$A$3:$A$362,'Co List'!$B$3:$B$362)))</f>
        <v xml:space="preserve"> </v>
      </c>
      <c r="D6842" s="6" t="s">
        <v>368</v>
      </c>
      <c r="E6842">
        <v>2.7794766830572887E-2</v>
      </c>
      <c r="F6842">
        <v>4.3937621561807499E-2</v>
      </c>
      <c r="G6842">
        <v>3.799387251494811E-2</v>
      </c>
      <c r="H6842">
        <v>4.3686831621029654E-2</v>
      </c>
    </row>
    <row r="6843" spans="1:16" x14ac:dyDescent="0.2">
      <c r="A6843">
        <f t="shared" si="740"/>
        <v>5974</v>
      </c>
      <c r="B6843">
        <f t="shared" si="741"/>
        <v>135</v>
      </c>
      <c r="C6843" s="10" t="str">
        <f>IF(B6843=B6842," ",(LOOKUP(B6843,'Co List'!$A$3:$A$362,'Co List'!$B$3:$B$362)))</f>
        <v xml:space="preserve"> </v>
      </c>
      <c r="D6843" s="6" t="s">
        <v>369</v>
      </c>
      <c r="E6843">
        <v>4.3485231028637665</v>
      </c>
      <c r="F6843">
        <v>3.324231989614558</v>
      </c>
      <c r="G6843">
        <v>2.807480130929457</v>
      </c>
      <c r="H6843">
        <v>2.6371976340723635</v>
      </c>
    </row>
    <row r="6844" spans="1:16" x14ac:dyDescent="0.2">
      <c r="A6844">
        <f t="shared" si="740"/>
        <v>5975</v>
      </c>
      <c r="B6844">
        <f t="shared" si="741"/>
        <v>135</v>
      </c>
      <c r="C6844" s="10" t="str">
        <f>IF(B6844=B6843," ",(LOOKUP(B6844,'Co List'!$A$3:$A$362,'Co List'!$B$3:$B$362)))</f>
        <v xml:space="preserve"> </v>
      </c>
      <c r="D6844" s="6" t="s">
        <v>370</v>
      </c>
      <c r="E6844">
        <v>0</v>
      </c>
      <c r="F6844">
        <v>0</v>
      </c>
      <c r="G6844">
        <v>0</v>
      </c>
      <c r="H6844">
        <v>0</v>
      </c>
    </row>
    <row r="6845" spans="1:16" x14ac:dyDescent="0.2">
      <c r="A6845">
        <f t="shared" si="740"/>
        <v>5976</v>
      </c>
      <c r="B6845">
        <f t="shared" si="741"/>
        <v>135</v>
      </c>
      <c r="C6845" s="10" t="str">
        <f>IF(B6845=B6844," ",(LOOKUP(B6845,'Co List'!$A$3:$A$362,'Co List'!$B$3:$B$362)))</f>
        <v xml:space="preserve"> </v>
      </c>
      <c r="D6845" s="6" t="s">
        <v>371</v>
      </c>
      <c r="E6845">
        <v>99.793473479920124</v>
      </c>
      <c r="F6845">
        <v>85.140596824263028</v>
      </c>
      <c r="G6845">
        <v>88.555202511359212</v>
      </c>
      <c r="H6845">
        <v>86.86743940035899</v>
      </c>
    </row>
    <row r="6846" spans="1:16" x14ac:dyDescent="0.2">
      <c r="A6846">
        <f t="shared" si="740"/>
        <v>5977</v>
      </c>
      <c r="B6846">
        <f t="shared" si="741"/>
        <v>135</v>
      </c>
      <c r="C6846" s="10" t="str">
        <f>IF(B6846=B6845," ",(LOOKUP(B6846,'Co List'!$A$3:$A$362,'Co List'!$B$3:$B$362)))</f>
        <v xml:space="preserve"> </v>
      </c>
      <c r="D6846" s="6" t="s">
        <v>372</v>
      </c>
      <c r="E6846">
        <v>0.20652652007988637</v>
      </c>
      <c r="F6846">
        <v>14.859403175736968</v>
      </c>
      <c r="G6846">
        <v>11.444797488640791</v>
      </c>
      <c r="H6846">
        <v>13.132560599641026</v>
      </c>
    </row>
    <row r="6847" spans="1:16" x14ac:dyDescent="0.2">
      <c r="A6847">
        <f t="shared" si="740"/>
        <v>5978</v>
      </c>
      <c r="B6847">
        <f t="shared" si="741"/>
        <v>135</v>
      </c>
      <c r="C6847" s="10" t="str">
        <f>IF(B6847=B6846," ",(LOOKUP(B6847,'Co List'!$A$3:$A$362,'Co List'!$B$3:$B$362)))</f>
        <v xml:space="preserve"> </v>
      </c>
      <c r="D6847" s="6" t="s">
        <v>373</v>
      </c>
      <c r="E6847">
        <v>7499.0280908885652</v>
      </c>
      <c r="F6847">
        <v>11885.126632468928</v>
      </c>
      <c r="G6847">
        <v>10277.342515293463</v>
      </c>
      <c r="H6847">
        <v>11832.578344555881</v>
      </c>
    </row>
    <row r="6848" spans="1:16" x14ac:dyDescent="0.2">
      <c r="A6848">
        <f t="shared" si="740"/>
        <v>5979</v>
      </c>
      <c r="B6848">
        <f t="shared" si="741"/>
        <v>135</v>
      </c>
      <c r="C6848" s="10" t="str">
        <f>IF(B6848=B6847," ",(LOOKUP(B6848,'Co List'!$A$3:$A$362,'Co List'!$B$3:$B$362)))</f>
        <v xml:space="preserve"> </v>
      </c>
      <c r="D6848" s="6" t="s">
        <v>374</v>
      </c>
      <c r="E6848">
        <v>7493.2756192996931</v>
      </c>
      <c r="F6848">
        <v>11867.397744109452</v>
      </c>
      <c r="G6848">
        <v>10268.064489807726</v>
      </c>
      <c r="H6848">
        <v>11820.239785236023</v>
      </c>
    </row>
    <row r="6849" spans="1:8" x14ac:dyDescent="0.2">
      <c r="A6849">
        <f t="shared" si="740"/>
        <v>5980</v>
      </c>
      <c r="B6849">
        <f t="shared" si="741"/>
        <v>135</v>
      </c>
      <c r="C6849" s="10" t="str">
        <f>IF(B6849=B6848," ",(LOOKUP(B6849,'Co List'!$A$3:$A$362,'Co List'!$B$3:$B$362)))</f>
        <v xml:space="preserve"> </v>
      </c>
      <c r="D6849" s="6" t="s">
        <v>375</v>
      </c>
      <c r="E6849">
        <v>3.3539258553429927</v>
      </c>
      <c r="F6849">
        <v>10.336665924669818</v>
      </c>
      <c r="G6849">
        <v>5.4094677535370188</v>
      </c>
      <c r="H6849">
        <v>7.1938839646965596</v>
      </c>
    </row>
    <row r="6850" spans="1:8" x14ac:dyDescent="0.2">
      <c r="A6850">
        <f t="shared" si="740"/>
        <v>5981</v>
      </c>
      <c r="B6850">
        <f t="shared" si="741"/>
        <v>135</v>
      </c>
      <c r="C6850" s="10" t="str">
        <f>IF(B6850=B6849," ",(LOOKUP(B6850,'Co List'!$A$3:$A$362,'Co List'!$B$3:$B$362)))</f>
        <v xml:space="preserve"> </v>
      </c>
      <c r="D6850" s="6" t="s">
        <v>376</v>
      </c>
      <c r="E6850">
        <v>2.3985457335295708</v>
      </c>
      <c r="F6850">
        <v>7.3922224348044834</v>
      </c>
      <c r="G6850">
        <v>3.8685577321998141</v>
      </c>
      <c r="H6850">
        <v>5.1446753551637894</v>
      </c>
    </row>
    <row r="6851" spans="1:8" x14ac:dyDescent="0.2">
      <c r="A6851">
        <f t="shared" si="740"/>
        <v>5982</v>
      </c>
      <c r="B6851">
        <f t="shared" si="741"/>
        <v>135</v>
      </c>
      <c r="C6851" s="10" t="str">
        <f>IF(B6851=B6850," ",(LOOKUP(B6851,'Co List'!$A$3:$A$362,'Co List'!$B$3:$B$362)))</f>
        <v xml:space="preserve"> </v>
      </c>
      <c r="D6851" s="6" t="s">
        <v>377</v>
      </c>
      <c r="E6851">
        <v>7483.5406091326404</v>
      </c>
      <c r="F6851">
        <v>10119.067748203479</v>
      </c>
      <c r="G6851">
        <v>9101.1214772041458</v>
      </c>
      <c r="H6851">
        <v>10278.65782295708</v>
      </c>
    </row>
    <row r="6852" spans="1:8" ht="15" x14ac:dyDescent="0.25">
      <c r="A6852">
        <f t="shared" si="740"/>
        <v>5983</v>
      </c>
      <c r="B6852">
        <f t="shared" si="741"/>
        <v>135</v>
      </c>
      <c r="C6852" s="10" t="str">
        <f>IF(B6852=B6851," ",(LOOKUP(B6852,'Co List'!$A$3:$A$362,'Co List'!$B$3:$B$362)))</f>
        <v xml:space="preserve"> </v>
      </c>
      <c r="D6852" s="8" t="s">
        <v>378</v>
      </c>
      <c r="E6852">
        <v>6476.7438000000011</v>
      </c>
      <c r="F6852">
        <v>8698.0580000000009</v>
      </c>
      <c r="G6852">
        <v>8604.1176000000014</v>
      </c>
      <c r="H6852">
        <v>9607.6265999999996</v>
      </c>
    </row>
    <row r="6853" spans="1:8" ht="15" x14ac:dyDescent="0.25">
      <c r="A6853">
        <f t="shared" ref="A6853:A6916" si="746">IF(A6852&gt;0,A6852+1,(IF($C$1=C6853,1,0)))</f>
        <v>5984</v>
      </c>
      <c r="B6853">
        <f t="shared" ref="B6853:B6916" si="747">IF(D6853=$D$3,B6852+1,B6852)</f>
        <v>135</v>
      </c>
      <c r="C6853" s="10" t="str">
        <f>IF(B6853=B6852," ",(LOOKUP(B6853,'Co List'!$A$3:$A$362,'Co List'!$B$3:$B$362)))</f>
        <v xml:space="preserve"> </v>
      </c>
      <c r="D6853" s="8" t="s">
        <v>379</v>
      </c>
      <c r="E6853">
        <v>1006.7968091326394</v>
      </c>
      <c r="F6853">
        <v>1421.0097482034787</v>
      </c>
      <c r="G6853">
        <v>497.003877204145</v>
      </c>
      <c r="H6853">
        <v>671.0312229570817</v>
      </c>
    </row>
    <row r="6854" spans="1:8" ht="15" x14ac:dyDescent="0.25">
      <c r="A6854">
        <f t="shared" si="746"/>
        <v>5985</v>
      </c>
      <c r="B6854">
        <f t="shared" si="747"/>
        <v>135</v>
      </c>
      <c r="C6854" s="10" t="str">
        <f>IF(B6854=B6853," ",(LOOKUP(B6854,'Co List'!$A$3:$A$362,'Co List'!$B$3:$B$362)))</f>
        <v xml:space="preserve"> </v>
      </c>
      <c r="D6854" s="8" t="s">
        <v>380</v>
      </c>
      <c r="E6854">
        <v>0</v>
      </c>
      <c r="F6854">
        <v>0</v>
      </c>
      <c r="G6854">
        <v>-6.2527760746888816E-13</v>
      </c>
      <c r="H6854">
        <v>0</v>
      </c>
    </row>
    <row r="6855" spans="1:8" ht="15" x14ac:dyDescent="0.25">
      <c r="A6855">
        <f t="shared" si="746"/>
        <v>5986</v>
      </c>
      <c r="B6855">
        <f t="shared" si="747"/>
        <v>135</v>
      </c>
      <c r="C6855" s="10" t="str">
        <f>IF(B6855=B6854," ",(LOOKUP(B6855,'Co List'!$A$3:$A$362,'Co List'!$B$3:$B$362)))</f>
        <v xml:space="preserve"> </v>
      </c>
      <c r="D6855" s="8" t="s">
        <v>381</v>
      </c>
      <c r="E6855">
        <v>15.487481755925291</v>
      </c>
      <c r="F6855">
        <v>1766.0588842654481</v>
      </c>
      <c r="G6855">
        <v>1176.2210380893187</v>
      </c>
      <c r="H6855">
        <v>1553.920521598802</v>
      </c>
    </row>
    <row r="6856" spans="1:8" ht="15" x14ac:dyDescent="0.25">
      <c r="A6856">
        <f t="shared" si="746"/>
        <v>5987</v>
      </c>
      <c r="B6856">
        <f t="shared" si="747"/>
        <v>135</v>
      </c>
      <c r="C6856" s="10" t="str">
        <f>IF(B6856=B6855," ",(LOOKUP(B6856,'Co List'!$A$3:$A$362,'Co List'!$B$3:$B$362)))</f>
        <v xml:space="preserve"> </v>
      </c>
      <c r="D6856" s="8" t="s">
        <v>382</v>
      </c>
      <c r="E6856">
        <v>0</v>
      </c>
      <c r="F6856">
        <v>0</v>
      </c>
      <c r="G6856">
        <v>0</v>
      </c>
      <c r="H6856">
        <v>0</v>
      </c>
    </row>
    <row r="6857" spans="1:8" ht="15" x14ac:dyDescent="0.25">
      <c r="A6857">
        <f t="shared" si="746"/>
        <v>5988</v>
      </c>
      <c r="B6857">
        <f t="shared" si="747"/>
        <v>135</v>
      </c>
      <c r="C6857" s="10" t="str">
        <f>IF(B6857=B6856," ",(LOOKUP(B6857,'Co List'!$A$3:$A$362,'Co List'!$B$3:$B$362)))</f>
        <v xml:space="preserve"> </v>
      </c>
      <c r="D6857" s="8" t="s">
        <v>383</v>
      </c>
      <c r="E6857">
        <v>15.487481755925291</v>
      </c>
      <c r="F6857">
        <v>1766.0588842654481</v>
      </c>
      <c r="G6857">
        <v>1176.2210380893187</v>
      </c>
      <c r="H6857">
        <v>1553.920521598802</v>
      </c>
    </row>
    <row r="6858" spans="1:8" x14ac:dyDescent="0.2">
      <c r="A6858">
        <f t="shared" si="746"/>
        <v>5989</v>
      </c>
      <c r="B6858">
        <f t="shared" si="747"/>
        <v>135</v>
      </c>
      <c r="C6858" s="10" t="str">
        <f>IF(B6858=B6857," ",(LOOKUP(B6858,'Co List'!$A$3:$A$362,'Co List'!$B$3:$B$362)))</f>
        <v xml:space="preserve"> </v>
      </c>
      <c r="D6858" s="6" t="s">
        <v>384</v>
      </c>
      <c r="E6858">
        <v>0</v>
      </c>
      <c r="F6858">
        <v>0</v>
      </c>
      <c r="G6858">
        <v>0</v>
      </c>
      <c r="H6858">
        <v>0</v>
      </c>
    </row>
    <row r="6859" spans="1:8" x14ac:dyDescent="0.2">
      <c r="A6859">
        <f t="shared" si="746"/>
        <v>5990</v>
      </c>
      <c r="B6859">
        <f t="shared" si="747"/>
        <v>135</v>
      </c>
      <c r="C6859" s="10" t="str">
        <f>IF(B6859=B6858," ",(LOOKUP(B6859,'Co List'!$A$3:$A$362,'Co List'!$B$3:$B$362)))</f>
        <v xml:space="preserve"> </v>
      </c>
      <c r="D6859" s="6" t="s">
        <v>385</v>
      </c>
      <c r="E6859">
        <v>4.7539723935999998</v>
      </c>
      <c r="F6859">
        <v>542.10202236769999</v>
      </c>
      <c r="G6859">
        <v>361.0478728544</v>
      </c>
      <c r="H6859">
        <v>476.98492097999997</v>
      </c>
    </row>
    <row r="6860" spans="1:8" x14ac:dyDescent="0.2">
      <c r="A6860">
        <f t="shared" si="746"/>
        <v>5991</v>
      </c>
      <c r="B6860">
        <f t="shared" si="747"/>
        <v>135</v>
      </c>
      <c r="C6860" s="10" t="str">
        <f>IF(B6860=B6859," ",(LOOKUP(B6860,'Co List'!$A$3:$A$362,'Co List'!$B$3:$B$362)))</f>
        <v xml:space="preserve"> </v>
      </c>
      <c r="D6860" s="6" t="s">
        <v>386</v>
      </c>
      <c r="E6860">
        <v>0</v>
      </c>
      <c r="F6860">
        <v>0</v>
      </c>
      <c r="G6860">
        <v>0</v>
      </c>
      <c r="H6860">
        <v>0</v>
      </c>
    </row>
    <row r="6861" spans="1:8" x14ac:dyDescent="0.2">
      <c r="A6861">
        <f t="shared" si="746"/>
        <v>5992</v>
      </c>
      <c r="B6861">
        <f t="shared" si="747"/>
        <v>135</v>
      </c>
      <c r="C6861" s="10" t="str">
        <f>IF(B6861=B6860," ",(LOOKUP(B6861,'Co List'!$A$3:$A$362,'Co List'!$B$3:$B$362)))</f>
        <v xml:space="preserve"> </v>
      </c>
      <c r="D6861" s="6" t="s">
        <v>387</v>
      </c>
      <c r="E6861">
        <v>0</v>
      </c>
      <c r="F6861">
        <v>0</v>
      </c>
      <c r="G6861">
        <v>0</v>
      </c>
      <c r="H6861">
        <v>0</v>
      </c>
    </row>
    <row r="6862" spans="1:8" x14ac:dyDescent="0.2">
      <c r="A6862">
        <f t="shared" si="746"/>
        <v>5993</v>
      </c>
      <c r="B6862">
        <f t="shared" si="747"/>
        <v>135</v>
      </c>
      <c r="C6862" s="10" t="str">
        <f>IF(B6862=B6861," ",(LOOKUP(B6862,'Co List'!$A$3:$A$362,'Co List'!$B$3:$B$362)))</f>
        <v xml:space="preserve"> </v>
      </c>
      <c r="D6862" s="6" t="s">
        <v>388</v>
      </c>
      <c r="E6862">
        <v>0</v>
      </c>
      <c r="F6862">
        <v>0</v>
      </c>
      <c r="G6862">
        <v>0</v>
      </c>
      <c r="H6862">
        <v>0</v>
      </c>
    </row>
    <row r="6863" spans="1:8" x14ac:dyDescent="0.2">
      <c r="A6863">
        <f t="shared" si="746"/>
        <v>5994</v>
      </c>
      <c r="B6863">
        <f t="shared" si="747"/>
        <v>135</v>
      </c>
      <c r="C6863" s="10" t="str">
        <f>IF(B6863=B6862," ",(LOOKUP(B6863,'Co List'!$A$3:$A$362,'Co List'!$B$3:$B$362)))</f>
        <v xml:space="preserve"> </v>
      </c>
      <c r="D6863" s="6" t="s">
        <v>389</v>
      </c>
      <c r="E6863">
        <v>4.7539723935999998</v>
      </c>
      <c r="F6863">
        <v>542.10202236769999</v>
      </c>
      <c r="G6863">
        <v>361.0478728544</v>
      </c>
      <c r="H6863">
        <v>476.98492097999997</v>
      </c>
    </row>
    <row r="6864" spans="1:8" x14ac:dyDescent="0.2">
      <c r="A6864">
        <f t="shared" si="746"/>
        <v>5995</v>
      </c>
      <c r="B6864">
        <f t="shared" si="747"/>
        <v>135</v>
      </c>
      <c r="C6864" s="10" t="str">
        <f>IF(B6864=B6863," ",(LOOKUP(B6864,'Co List'!$A$3:$A$362,'Co List'!$B$3:$B$362)))</f>
        <v xml:space="preserve"> </v>
      </c>
      <c r="D6864" s="6" t="s">
        <v>390</v>
      </c>
      <c r="E6864">
        <v>0</v>
      </c>
      <c r="F6864">
        <v>0</v>
      </c>
      <c r="G6864">
        <v>0</v>
      </c>
      <c r="H6864">
        <v>0</v>
      </c>
    </row>
    <row r="6865" spans="1:8" x14ac:dyDescent="0.2">
      <c r="A6865">
        <f t="shared" si="746"/>
        <v>5996</v>
      </c>
      <c r="B6865">
        <f t="shared" si="747"/>
        <v>135</v>
      </c>
      <c r="C6865" s="10" t="str">
        <f>IF(B6865=B6864," ",(LOOKUP(B6865,'Co List'!$A$3:$A$362,'Co List'!$B$3:$B$362)))</f>
        <v xml:space="preserve"> </v>
      </c>
      <c r="D6865" s="6" t="s">
        <v>391</v>
      </c>
      <c r="E6865">
        <v>0</v>
      </c>
      <c r="F6865">
        <v>0</v>
      </c>
      <c r="G6865">
        <v>0</v>
      </c>
      <c r="H6865">
        <v>0</v>
      </c>
    </row>
    <row r="6866" spans="1:8" x14ac:dyDescent="0.2">
      <c r="A6866">
        <f t="shared" si="746"/>
        <v>5997</v>
      </c>
      <c r="B6866">
        <f t="shared" si="747"/>
        <v>135</v>
      </c>
      <c r="C6866" s="10" t="str">
        <f>IF(B6866=B6865," ",(LOOKUP(B6866,'Co List'!$A$3:$A$362,'Co List'!$B$3:$B$362)))</f>
        <v xml:space="preserve"> </v>
      </c>
      <c r="D6866" s="6" t="s">
        <v>392</v>
      </c>
      <c r="E6866">
        <v>0</v>
      </c>
      <c r="F6866">
        <v>0</v>
      </c>
      <c r="G6866">
        <v>0</v>
      </c>
      <c r="H6866">
        <v>0</v>
      </c>
    </row>
    <row r="6867" spans="1:8" x14ac:dyDescent="0.2">
      <c r="A6867">
        <f t="shared" si="746"/>
        <v>5998</v>
      </c>
      <c r="B6867">
        <f t="shared" si="747"/>
        <v>135</v>
      </c>
      <c r="C6867" s="10" t="str">
        <f>IF(B6867=B6866," ",(LOOKUP(B6867,'Co List'!$A$3:$A$362,'Co List'!$B$3:$B$362)))</f>
        <v xml:space="preserve"> </v>
      </c>
      <c r="D6867" s="6" t="s">
        <v>393</v>
      </c>
      <c r="E6867">
        <v>0</v>
      </c>
      <c r="F6867">
        <v>0</v>
      </c>
      <c r="G6867">
        <v>0</v>
      </c>
      <c r="H6867">
        <v>0</v>
      </c>
    </row>
    <row r="6868" spans="1:8" ht="15" x14ac:dyDescent="0.25">
      <c r="A6868">
        <f t="shared" si="746"/>
        <v>5999</v>
      </c>
      <c r="B6868">
        <f t="shared" si="747"/>
        <v>135</v>
      </c>
      <c r="C6868" s="10" t="str">
        <f>IF(B6868=B6867," ",(LOOKUP(B6868,'Co List'!$A$3:$A$362,'Co List'!$B$3:$B$362)))</f>
        <v xml:space="preserve"> </v>
      </c>
      <c r="D6868" s="8" t="s">
        <v>394</v>
      </c>
      <c r="E6868">
        <v>0</v>
      </c>
      <c r="F6868">
        <v>0</v>
      </c>
      <c r="G6868">
        <v>0</v>
      </c>
      <c r="H6868">
        <v>0</v>
      </c>
    </row>
    <row r="6869" spans="1:8" ht="15" x14ac:dyDescent="0.25">
      <c r="A6869">
        <f t="shared" si="746"/>
        <v>6000</v>
      </c>
      <c r="B6869">
        <f t="shared" si="747"/>
        <v>135</v>
      </c>
      <c r="C6869" s="10" t="str">
        <f>IF(B6869=B6868," ",(LOOKUP(B6869,'Co List'!$A$3:$A$362,'Co List'!$B$3:$B$362)))</f>
        <v xml:space="preserve"> </v>
      </c>
      <c r="D6869" s="8" t="s">
        <v>395</v>
      </c>
      <c r="E6869">
        <v>2.3915360000000004E-2</v>
      </c>
      <c r="F6869">
        <v>2.2819457599999997</v>
      </c>
      <c r="G6869">
        <v>1.62646252</v>
      </c>
      <c r="H6869">
        <v>1.9605217500000001</v>
      </c>
    </row>
    <row r="6870" spans="1:8" ht="15" x14ac:dyDescent="0.25">
      <c r="A6870">
        <f t="shared" si="746"/>
        <v>6001</v>
      </c>
      <c r="B6870">
        <f t="shared" si="747"/>
        <v>135</v>
      </c>
      <c r="C6870" s="10" t="str">
        <f>IF(B6870=B6869," ",(LOOKUP(B6870,'Co List'!$A$3:$A$362,'Co List'!$B$3:$B$362)))</f>
        <v xml:space="preserve"> </v>
      </c>
      <c r="D6870" s="8" t="s">
        <v>396</v>
      </c>
      <c r="E6870">
        <v>9183.9</v>
      </c>
      <c r="F6870">
        <v>12696.92</v>
      </c>
      <c r="G6870">
        <v>11590.92</v>
      </c>
      <c r="H6870">
        <v>12968.94</v>
      </c>
    </row>
    <row r="6871" spans="1:8" x14ac:dyDescent="0.2">
      <c r="A6871">
        <f t="shared" si="746"/>
        <v>6002</v>
      </c>
      <c r="B6871">
        <f t="shared" si="747"/>
        <v>135</v>
      </c>
      <c r="C6871" s="10" t="str">
        <f>IF(B6871=B6870," ",(LOOKUP(B6871,'Co List'!$A$3:$A$362,'Co List'!$B$3:$B$362)))</f>
        <v xml:space="preserve"> </v>
      </c>
      <c r="D6871" s="6" t="s">
        <v>397</v>
      </c>
      <c r="E6871">
        <v>7995.98</v>
      </c>
      <c r="F6871">
        <v>11010.2</v>
      </c>
      <c r="G6871">
        <v>11030.92</v>
      </c>
      <c r="H6871">
        <v>12317.47</v>
      </c>
    </row>
    <row r="6872" spans="1:8" x14ac:dyDescent="0.2">
      <c r="A6872">
        <f t="shared" si="746"/>
        <v>6003</v>
      </c>
      <c r="B6872">
        <f t="shared" si="747"/>
        <v>135</v>
      </c>
      <c r="C6872" s="10" t="str">
        <f>IF(B6872=B6871," ",(LOOKUP(B6872,'Co List'!$A$3:$A$362,'Co List'!$B$3:$B$362)))</f>
        <v xml:space="preserve"> </v>
      </c>
      <c r="D6872" s="6" t="s">
        <v>398</v>
      </c>
      <c r="E6872">
        <v>1187.92</v>
      </c>
      <c r="F6872">
        <v>1686.72</v>
      </c>
      <c r="G6872">
        <v>560</v>
      </c>
      <c r="H6872">
        <v>651.47</v>
      </c>
    </row>
    <row r="6873" spans="1:8" x14ac:dyDescent="0.2">
      <c r="A6873">
        <f t="shared" si="746"/>
        <v>6004</v>
      </c>
      <c r="B6873">
        <f t="shared" si="747"/>
        <v>135</v>
      </c>
      <c r="C6873" s="10" t="str">
        <f>IF(B6873=B6872," ",(LOOKUP(B6873,'Co List'!$A$3:$A$362,'Co List'!$B$3:$B$362)))</f>
        <v xml:space="preserve"> </v>
      </c>
      <c r="D6873" s="6" t="s">
        <v>399</v>
      </c>
      <c r="E6873">
        <v>0</v>
      </c>
      <c r="F6873">
        <v>0</v>
      </c>
      <c r="G6873">
        <v>0</v>
      </c>
      <c r="H6873">
        <v>0</v>
      </c>
    </row>
    <row r="6874" spans="1:8" x14ac:dyDescent="0.2">
      <c r="A6874">
        <f t="shared" si="746"/>
        <v>6005</v>
      </c>
      <c r="B6874">
        <f t="shared" si="747"/>
        <v>135</v>
      </c>
      <c r="C6874" s="10" t="str">
        <f>IF(B6874=B6873," ",(LOOKUP(B6874,'Co List'!$A$3:$A$362,'Co List'!$B$3:$B$362)))</f>
        <v xml:space="preserve"> </v>
      </c>
      <c r="D6874" s="6" t="s">
        <v>400</v>
      </c>
      <c r="E6874">
        <v>0</v>
      </c>
      <c r="F6874">
        <v>0</v>
      </c>
      <c r="G6874">
        <v>0</v>
      </c>
      <c r="H6874">
        <v>0</v>
      </c>
    </row>
    <row r="6875" spans="1:8" x14ac:dyDescent="0.2">
      <c r="A6875">
        <f t="shared" si="746"/>
        <v>6006</v>
      </c>
      <c r="B6875">
        <f t="shared" si="747"/>
        <v>135</v>
      </c>
      <c r="C6875" s="10" t="str">
        <f>IF(B6875=B6874," ",(LOOKUP(B6875,'Co List'!$A$3:$A$362,'Co List'!$B$3:$B$362)))</f>
        <v xml:space="preserve"> </v>
      </c>
      <c r="D6875" s="6" t="s">
        <v>401</v>
      </c>
      <c r="E6875">
        <v>3.5422191399999998</v>
      </c>
      <c r="F6875">
        <v>5.2408552000000004</v>
      </c>
      <c r="G6875">
        <v>5.8132948400000002</v>
      </c>
      <c r="H6875">
        <v>6.3188621100000004</v>
      </c>
    </row>
    <row r="6876" spans="1:8" x14ac:dyDescent="0.2">
      <c r="A6876">
        <f t="shared" si="746"/>
        <v>6007</v>
      </c>
      <c r="B6876">
        <f t="shared" si="747"/>
        <v>135</v>
      </c>
      <c r="C6876" s="10" t="str">
        <f>IF(B6876=B6875," ",(LOOKUP(B6876,'Co List'!$A$3:$A$362,'Co List'!$B$3:$B$362)))</f>
        <v xml:space="preserve"> </v>
      </c>
      <c r="D6876" s="6" t="s">
        <v>402</v>
      </c>
      <c r="E6876">
        <v>1.1297119199999999</v>
      </c>
      <c r="F6876">
        <v>1.8671990400000003</v>
      </c>
      <c r="G6876">
        <v>0.72407999999999995</v>
      </c>
      <c r="H6876">
        <v>0.74919049999999998</v>
      </c>
    </row>
    <row r="6877" spans="1:8" x14ac:dyDescent="0.2">
      <c r="A6877">
        <f t="shared" si="746"/>
        <v>6008</v>
      </c>
      <c r="B6877">
        <f t="shared" si="747"/>
        <v>135</v>
      </c>
      <c r="C6877" s="10" t="str">
        <f>IF(B6877=B6876," ",(LOOKUP(B6877,'Co List'!$A$3:$A$362,'Co List'!$B$3:$B$362)))</f>
        <v xml:space="preserve"> </v>
      </c>
      <c r="D6877" s="6" t="s">
        <v>403</v>
      </c>
      <c r="E6877">
        <v>0</v>
      </c>
      <c r="F6877">
        <v>0</v>
      </c>
      <c r="G6877">
        <v>0</v>
      </c>
      <c r="H6877">
        <v>0</v>
      </c>
    </row>
    <row r="6878" spans="1:8" x14ac:dyDescent="0.2">
      <c r="A6878">
        <f t="shared" si="746"/>
        <v>6009</v>
      </c>
      <c r="B6878">
        <f t="shared" si="747"/>
        <v>135</v>
      </c>
      <c r="C6878" s="10" t="str">
        <f>IF(B6878=B6877," ",(LOOKUP(B6878,'Co List'!$A$3:$A$362,'Co List'!$B$3:$B$362)))</f>
        <v xml:space="preserve"> </v>
      </c>
      <c r="D6878" s="6" t="s">
        <v>404</v>
      </c>
      <c r="E6878" s="11">
        <v>4.6719310599999995</v>
      </c>
      <c r="F6878" s="11">
        <v>7.1080542400000004</v>
      </c>
      <c r="G6878" s="11">
        <v>6.53737484</v>
      </c>
      <c r="H6878" s="11">
        <v>7.0680526099999996</v>
      </c>
    </row>
    <row r="6879" spans="1:8" x14ac:dyDescent="0.2">
      <c r="A6879">
        <f t="shared" si="746"/>
        <v>6010</v>
      </c>
      <c r="B6879">
        <f t="shared" si="747"/>
        <v>135</v>
      </c>
      <c r="C6879" s="10" t="str">
        <f>IF(B6879=B6878," ",(LOOKUP(B6879,'Co List'!$A$3:$A$362,'Co List'!$B$3:$B$362)))</f>
        <v xml:space="preserve"> </v>
      </c>
      <c r="D6879" s="6" t="s">
        <v>405</v>
      </c>
      <c r="E6879">
        <v>1029.68</v>
      </c>
      <c r="F6879">
        <v>1162.93</v>
      </c>
      <c r="G6879">
        <v>1564.66</v>
      </c>
      <c r="H6879">
        <v>1949.3</v>
      </c>
    </row>
    <row r="6880" spans="1:8" x14ac:dyDescent="0.2">
      <c r="A6880">
        <f t="shared" si="746"/>
        <v>6011</v>
      </c>
      <c r="B6880">
        <f t="shared" si="747"/>
        <v>135</v>
      </c>
      <c r="C6880" s="10" t="str">
        <f>IF(B6880=B6879," ",(LOOKUP(B6880,'Co List'!$A$3:$A$362,'Co List'!$B$3:$B$362)))</f>
        <v xml:space="preserve"> </v>
      </c>
      <c r="D6880" s="6" t="s">
        <v>406</v>
      </c>
      <c r="E6880">
        <v>172.45</v>
      </c>
      <c r="F6880">
        <v>357.53</v>
      </c>
      <c r="G6880">
        <v>366.07</v>
      </c>
      <c r="H6880">
        <v>448.68</v>
      </c>
    </row>
    <row r="6881" spans="1:16" x14ac:dyDescent="0.2">
      <c r="A6881">
        <f t="shared" si="746"/>
        <v>6012</v>
      </c>
      <c r="B6881">
        <f t="shared" si="747"/>
        <v>135</v>
      </c>
      <c r="C6881" s="10" t="str">
        <f>IF(B6881=B6880," ",(LOOKUP(B6881,'Co List'!$A$3:$A$362,'Co List'!$B$3:$B$362)))</f>
        <v xml:space="preserve"> </v>
      </c>
      <c r="D6881" s="6" t="s">
        <v>407</v>
      </c>
      <c r="E6881" s="11">
        <v>128.46299999999999</v>
      </c>
      <c r="F6881" s="11">
        <v>212.17</v>
      </c>
      <c r="G6881" s="11">
        <v>265.29000000000002</v>
      </c>
      <c r="H6881" s="11">
        <v>386.1</v>
      </c>
    </row>
    <row r="6882" spans="1:16" x14ac:dyDescent="0.2">
      <c r="A6882">
        <f t="shared" si="746"/>
        <v>6013</v>
      </c>
      <c r="B6882">
        <f t="shared" si="747"/>
        <v>135</v>
      </c>
      <c r="C6882" s="10" t="str">
        <f>IF(B6882=B6881," ",(LOOKUP(B6882,'Co List'!$A$3:$A$362,'Co List'!$B$3:$B$362)))</f>
        <v xml:space="preserve"> </v>
      </c>
      <c r="D6882" s="6" t="s">
        <v>408</v>
      </c>
      <c r="E6882">
        <v>26.98</v>
      </c>
      <c r="F6882">
        <v>27.05</v>
      </c>
      <c r="G6882">
        <v>27.05</v>
      </c>
      <c r="H6882">
        <v>27.085000000000001</v>
      </c>
    </row>
    <row r="6883" spans="1:16" x14ac:dyDescent="0.2">
      <c r="A6883">
        <f t="shared" si="746"/>
        <v>6014</v>
      </c>
      <c r="B6883">
        <f t="shared" si="747"/>
        <v>135</v>
      </c>
      <c r="C6883" s="10" t="str">
        <f>IF(B6883=B6882," ",(LOOKUP(B6883,'Co List'!$A$3:$A$362,'Co List'!$B$3:$B$362)))</f>
        <v xml:space="preserve"> </v>
      </c>
      <c r="D6883" s="6" t="s">
        <v>409</v>
      </c>
      <c r="E6883">
        <v>6.12</v>
      </c>
      <c r="F6883">
        <v>9.39</v>
      </c>
      <c r="G6883">
        <v>8.7899999999999991</v>
      </c>
      <c r="H6883">
        <v>11.257</v>
      </c>
    </row>
    <row r="6884" spans="1:16" x14ac:dyDescent="0.2">
      <c r="A6884">
        <f t="shared" si="746"/>
        <v>6015</v>
      </c>
      <c r="B6884">
        <f t="shared" si="747"/>
        <v>135</v>
      </c>
      <c r="C6884" s="10" t="str">
        <f>IF(B6884=B6883," ",(LOOKUP(B6884,'Co List'!$A$3:$A$362,'Co List'!$B$3:$B$362)))</f>
        <v xml:space="preserve"> </v>
      </c>
      <c r="D6884" s="6" t="s">
        <v>410</v>
      </c>
      <c r="E6884">
        <v>4.6958464199999996</v>
      </c>
      <c r="F6884">
        <v>9.8370352600000004</v>
      </c>
      <c r="G6884">
        <v>8.1638373600000005</v>
      </c>
      <c r="H6884">
        <v>9.0285743600000004</v>
      </c>
    </row>
    <row r="6885" spans="1:16" x14ac:dyDescent="0.2">
      <c r="A6885">
        <f t="shared" si="746"/>
        <v>6016</v>
      </c>
      <c r="B6885">
        <f t="shared" si="747"/>
        <v>135</v>
      </c>
      <c r="C6885" s="10" t="str">
        <f>IF(B6885=B6884," ",(LOOKUP(B6885,'Co List'!$A$3:$A$362,'Co List'!$B$3:$B$362)))</f>
        <v xml:space="preserve"> </v>
      </c>
      <c r="D6885" s="6" t="s">
        <v>411</v>
      </c>
      <c r="E6885">
        <v>4.6958464199999996</v>
      </c>
      <c r="F6885">
        <v>9.39</v>
      </c>
      <c r="G6885">
        <v>8.1638373600000005</v>
      </c>
      <c r="H6885">
        <v>9.0285743600000004</v>
      </c>
    </row>
    <row r="6886" spans="1:16" x14ac:dyDescent="0.2">
      <c r="A6886">
        <f t="shared" si="746"/>
        <v>6017</v>
      </c>
      <c r="B6886">
        <f t="shared" si="747"/>
        <v>135</v>
      </c>
      <c r="C6886" s="10" t="str">
        <f>IF(B6886=B6885," ",(LOOKUP(B6886,'Co List'!$A$3:$A$362,'Co List'!$B$3:$B$362)))</f>
        <v xml:space="preserve"> </v>
      </c>
      <c r="D6886" s="6" t="s">
        <v>412</v>
      </c>
      <c r="E6886">
        <v>-1.4241535800000005</v>
      </c>
      <c r="F6886">
        <v>0</v>
      </c>
      <c r="G6886">
        <v>-0.62616263999999866</v>
      </c>
      <c r="H6886">
        <v>-2.2284256399999993</v>
      </c>
    </row>
    <row r="6887" spans="1:16" ht="13.5" thickBot="1" x14ac:dyDescent="0.25">
      <c r="A6887">
        <f t="shared" si="746"/>
        <v>6018</v>
      </c>
      <c r="B6887">
        <f t="shared" si="747"/>
        <v>135</v>
      </c>
      <c r="C6887" s="10" t="str">
        <f>IF(B6887=B6886," ",(LOOKUP(B6887,'Co List'!$A$3:$A$362,'Co List'!$B$3:$B$362)))</f>
        <v xml:space="preserve"> </v>
      </c>
      <c r="D6887" s="9" t="s">
        <v>413</v>
      </c>
      <c r="E6887">
        <v>12</v>
      </c>
      <c r="F6887">
        <v>12</v>
      </c>
      <c r="G6887">
        <v>12</v>
      </c>
      <c r="H6887">
        <v>12</v>
      </c>
    </row>
    <row r="6888" spans="1:16" ht="15" x14ac:dyDescent="0.25">
      <c r="A6888">
        <f t="shared" si="746"/>
        <v>6019</v>
      </c>
      <c r="B6888">
        <f t="shared" si="747"/>
        <v>136</v>
      </c>
      <c r="C6888" s="10" t="str">
        <f>IF(B6888=B6887," ",(LOOKUP(B6888,'Co List'!$A$3:$A$362,'Co List'!$B$3:$B$362)))</f>
        <v>GODREJ INDUSTRIES</v>
      </c>
      <c r="D6888" s="4" t="s">
        <v>362</v>
      </c>
      <c r="E6888">
        <v>53.15270557309254</v>
      </c>
      <c r="F6888">
        <v>52.697413235499937</v>
      </c>
      <c r="G6888">
        <v>48.657314345835189</v>
      </c>
      <c r="H6888">
        <v>51.248214941912408</v>
      </c>
      <c r="J6888">
        <f t="shared" ref="J6888" si="748">COUNTIF(E6930:H6930,0)</f>
        <v>0</v>
      </c>
      <c r="K6888">
        <f>SUM(E6888:H6888)/(4-J6888)</f>
        <v>51.438912024085013</v>
      </c>
      <c r="L6888">
        <f>SUM(E6898:H6898)/(4-J6888)</f>
        <v>96136.463224835257</v>
      </c>
      <c r="M6888">
        <f>E6898</f>
        <v>85352.407069808934</v>
      </c>
      <c r="N6888">
        <f t="shared" ref="N6888" si="749">F6898</f>
        <v>107867.31749335094</v>
      </c>
      <c r="O6888">
        <f t="shared" ref="O6888" si="750">G6898</f>
        <v>100769.01426172612</v>
      </c>
      <c r="P6888">
        <f t="shared" ref="P6888" si="751">H6898</f>
        <v>90557.114074455079</v>
      </c>
    </row>
    <row r="6889" spans="1:16" x14ac:dyDescent="0.2">
      <c r="A6889">
        <f t="shared" si="746"/>
        <v>6020</v>
      </c>
      <c r="B6889">
        <f t="shared" si="747"/>
        <v>136</v>
      </c>
      <c r="C6889" s="10" t="str">
        <f>IF(B6889=B6888," ",(LOOKUP(B6889,'Co List'!$A$3:$A$362,'Co List'!$B$3:$B$362)))</f>
        <v xml:space="preserve"> </v>
      </c>
      <c r="D6889" s="6" t="s">
        <v>364</v>
      </c>
      <c r="E6889">
        <v>2.4899744980076459</v>
      </c>
      <c r="F6889">
        <v>2.3560007925574578</v>
      </c>
      <c r="G6889">
        <v>2.3547420000000003</v>
      </c>
      <c r="H6889">
        <v>2.3550256433666377</v>
      </c>
    </row>
    <row r="6890" spans="1:16" x14ac:dyDescent="0.2">
      <c r="A6890">
        <f t="shared" si="746"/>
        <v>6021</v>
      </c>
      <c r="B6890">
        <f t="shared" si="747"/>
        <v>136</v>
      </c>
      <c r="C6890" s="10" t="str">
        <f>IF(B6890=B6889," ",(LOOKUP(B6890,'Co List'!$A$3:$A$362,'Co List'!$B$3:$B$362)))</f>
        <v xml:space="preserve"> </v>
      </c>
      <c r="D6890" s="6" t="s">
        <v>365</v>
      </c>
      <c r="E6890">
        <v>0.81074180763553583</v>
      </c>
      <c r="F6890">
        <v>0.89106943361821789</v>
      </c>
      <c r="G6890">
        <v>0.88020805882367814</v>
      </c>
      <c r="H6890">
        <v>0.79043652845589329</v>
      </c>
    </row>
    <row r="6891" spans="1:16" x14ac:dyDescent="0.2">
      <c r="A6891">
        <f t="shared" si="746"/>
        <v>6022</v>
      </c>
      <c r="B6891">
        <f t="shared" si="747"/>
        <v>136</v>
      </c>
      <c r="C6891" s="10" t="str">
        <f>IF(B6891=B6890," ",(LOOKUP(B6891,'Co List'!$A$3:$A$362,'Co List'!$B$3:$B$362)))</f>
        <v xml:space="preserve"> </v>
      </c>
      <c r="D6891" s="7" t="s">
        <v>366</v>
      </c>
      <c r="E6891">
        <v>10.455113131277354</v>
      </c>
      <c r="F6891">
        <v>9.6974205041085781</v>
      </c>
      <c r="G6891">
        <v>7.0073860436236908</v>
      </c>
      <c r="H6891">
        <v>6.182934534623425</v>
      </c>
    </row>
    <row r="6892" spans="1:16" x14ac:dyDescent="0.2">
      <c r="A6892">
        <f t="shared" si="746"/>
        <v>6023</v>
      </c>
      <c r="B6892">
        <f t="shared" si="747"/>
        <v>136</v>
      </c>
      <c r="C6892" s="10" t="str">
        <f>IF(B6892=B6891," ",(LOOKUP(B6892,'Co List'!$A$3:$A$362,'Co List'!$B$3:$B$362)))</f>
        <v xml:space="preserve"> </v>
      </c>
      <c r="D6892" s="6" t="s">
        <v>367</v>
      </c>
      <c r="E6892">
        <v>105477.51738730713</v>
      </c>
      <c r="F6892">
        <v>80841.877758638191</v>
      </c>
      <c r="G6892">
        <v>49994.549643642647</v>
      </c>
      <c r="H6892">
        <v>93608.759638675925</v>
      </c>
    </row>
    <row r="6893" spans="1:16" x14ac:dyDescent="0.2">
      <c r="A6893">
        <f t="shared" si="746"/>
        <v>6024</v>
      </c>
      <c r="B6893">
        <f t="shared" si="747"/>
        <v>136</v>
      </c>
      <c r="C6893" s="10" t="str">
        <f>IF(B6893=B6892," ",(LOOKUP(B6893,'Co List'!$A$3:$A$362,'Co List'!$B$3:$B$362)))</f>
        <v xml:space="preserve"> </v>
      </c>
      <c r="D6893" s="6" t="s">
        <v>368</v>
      </c>
      <c r="E6893">
        <v>0.26874183586211881</v>
      </c>
      <c r="F6893">
        <v>0.33963261175488335</v>
      </c>
      <c r="G6893">
        <v>0.31728279049661873</v>
      </c>
      <c r="H6893">
        <v>0.27015845487605927</v>
      </c>
    </row>
    <row r="6894" spans="1:16" x14ac:dyDescent="0.2">
      <c r="A6894">
        <f t="shared" si="746"/>
        <v>6025</v>
      </c>
      <c r="B6894">
        <f t="shared" si="747"/>
        <v>136</v>
      </c>
      <c r="C6894" s="10" t="str">
        <f>IF(B6894=B6893," ",(LOOKUP(B6894,'Co List'!$A$3:$A$362,'Co List'!$B$3:$B$362)))</f>
        <v xml:space="preserve"> </v>
      </c>
      <c r="D6894" s="6" t="s">
        <v>369</v>
      </c>
      <c r="E6894">
        <v>50.615197218649669</v>
      </c>
      <c r="F6894">
        <v>47.314377354746448</v>
      </c>
      <c r="G6894">
        <v>33.727956040340771</v>
      </c>
      <c r="H6894">
        <v>48.92334633952192</v>
      </c>
    </row>
    <row r="6895" spans="1:16" x14ac:dyDescent="0.2">
      <c r="A6895">
        <f t="shared" si="746"/>
        <v>6026</v>
      </c>
      <c r="B6895">
        <f t="shared" si="747"/>
        <v>136</v>
      </c>
      <c r="C6895" s="10" t="str">
        <f>IF(B6895=B6894," ",(LOOKUP(B6895,'Co List'!$A$3:$A$362,'Co List'!$B$3:$B$362)))</f>
        <v xml:space="preserve"> </v>
      </c>
      <c r="D6895" s="6" t="s">
        <v>370</v>
      </c>
      <c r="E6895">
        <v>0</v>
      </c>
      <c r="F6895">
        <v>0</v>
      </c>
      <c r="G6895">
        <v>0</v>
      </c>
      <c r="H6895">
        <v>0</v>
      </c>
    </row>
    <row r="6896" spans="1:16" x14ac:dyDescent="0.2">
      <c r="A6896">
        <f t="shared" si="746"/>
        <v>6027</v>
      </c>
      <c r="B6896">
        <f t="shared" si="747"/>
        <v>136</v>
      </c>
      <c r="C6896" s="10" t="str">
        <f>IF(B6896=B6895," ",(LOOKUP(B6896,'Co List'!$A$3:$A$362,'Co List'!$B$3:$B$362)))</f>
        <v xml:space="preserve"> </v>
      </c>
      <c r="D6896" s="6" t="s">
        <v>371</v>
      </c>
      <c r="E6896">
        <v>49.081029323605165</v>
      </c>
      <c r="F6896">
        <v>45.944044814685661</v>
      </c>
      <c r="G6896">
        <v>45.393569378521541</v>
      </c>
      <c r="H6896">
        <v>47.896428755778274</v>
      </c>
    </row>
    <row r="6897" spans="1:8" x14ac:dyDescent="0.2">
      <c r="A6897">
        <f t="shared" si="746"/>
        <v>6028</v>
      </c>
      <c r="B6897">
        <f t="shared" si="747"/>
        <v>136</v>
      </c>
      <c r="C6897" s="10" t="str">
        <f>IF(B6897=B6896," ",(LOOKUP(B6897,'Co List'!$A$3:$A$362,'Co List'!$B$3:$B$362)))</f>
        <v xml:space="preserve"> </v>
      </c>
      <c r="D6897" s="6" t="s">
        <v>372</v>
      </c>
      <c r="E6897">
        <v>50.918970676394842</v>
      </c>
      <c r="F6897">
        <v>54.055955185314339</v>
      </c>
      <c r="G6897">
        <v>54.606430621478466</v>
      </c>
      <c r="H6897">
        <v>52.103571244221733</v>
      </c>
    </row>
    <row r="6898" spans="1:8" x14ac:dyDescent="0.2">
      <c r="A6898">
        <f t="shared" si="746"/>
        <v>6029</v>
      </c>
      <c r="B6898">
        <f t="shared" si="747"/>
        <v>136</v>
      </c>
      <c r="C6898" s="10" t="str">
        <f>IF(B6898=B6897," ",(LOOKUP(B6898,'Co List'!$A$3:$A$362,'Co List'!$B$3:$B$362)))</f>
        <v xml:space="preserve"> </v>
      </c>
      <c r="D6898" s="6" t="s">
        <v>373</v>
      </c>
      <c r="E6898">
        <v>85352.407069808934</v>
      </c>
      <c r="F6898">
        <v>107867.31749335094</v>
      </c>
      <c r="G6898">
        <v>100769.01426172612</v>
      </c>
      <c r="H6898">
        <v>90557.114074455079</v>
      </c>
    </row>
    <row r="6899" spans="1:8" x14ac:dyDescent="0.2">
      <c r="A6899">
        <f t="shared" si="746"/>
        <v>6030</v>
      </c>
      <c r="B6899">
        <f t="shared" si="747"/>
        <v>136</v>
      </c>
      <c r="C6899" s="10" t="str">
        <f>IF(B6899=B6898," ",(LOOKUP(B6899,'Co List'!$A$3:$A$362,'Co List'!$B$3:$B$362)))</f>
        <v xml:space="preserve"> </v>
      </c>
      <c r="D6899" s="6" t="s">
        <v>374</v>
      </c>
      <c r="E6899">
        <v>85162.344855303352</v>
      </c>
      <c r="F6899">
        <v>107601.60202963151</v>
      </c>
      <c r="G6899">
        <v>100523.30530573474</v>
      </c>
      <c r="H6899">
        <v>90416.450001719888</v>
      </c>
    </row>
    <row r="6900" spans="1:8" x14ac:dyDescent="0.2">
      <c r="A6900">
        <f t="shared" si="746"/>
        <v>6031</v>
      </c>
      <c r="B6900">
        <f t="shared" si="747"/>
        <v>136</v>
      </c>
      <c r="C6900" s="10" t="str">
        <f>IF(B6900=B6899," ",(LOOKUP(B6900,'Co List'!$A$3:$A$362,'Co List'!$B$3:$B$362)))</f>
        <v xml:space="preserve"> </v>
      </c>
      <c r="D6900" s="6" t="s">
        <v>375</v>
      </c>
      <c r="E6900">
        <v>142.39416330899158</v>
      </c>
      <c r="F6900">
        <v>190.85793045420738</v>
      </c>
      <c r="G6900">
        <v>177.24707085507177</v>
      </c>
      <c r="H6900">
        <v>111.14241401386002</v>
      </c>
    </row>
    <row r="6901" spans="1:8" x14ac:dyDescent="0.2">
      <c r="A6901">
        <f t="shared" si="746"/>
        <v>6032</v>
      </c>
      <c r="B6901">
        <f t="shared" si="747"/>
        <v>136</v>
      </c>
      <c r="C6901" s="10" t="str">
        <f>IF(B6901=B6900," ",(LOOKUP(B6901,'Co List'!$A$3:$A$362,'Co List'!$B$3:$B$362)))</f>
        <v xml:space="preserve"> </v>
      </c>
      <c r="D6901" s="6" t="s">
        <v>376</v>
      </c>
      <c r="E6901">
        <v>47.668051196606065</v>
      </c>
      <c r="F6901">
        <v>74.857533265222557</v>
      </c>
      <c r="G6901">
        <v>68.461885136302712</v>
      </c>
      <c r="H6901">
        <v>29.521658721325366</v>
      </c>
    </row>
    <row r="6902" spans="1:8" x14ac:dyDescent="0.2">
      <c r="A6902">
        <f t="shared" si="746"/>
        <v>6033</v>
      </c>
      <c r="B6902">
        <f t="shared" si="747"/>
        <v>136</v>
      </c>
      <c r="C6902" s="10" t="str">
        <f>IF(B6902=B6901," ",(LOOKUP(B6902,'Co List'!$A$3:$A$362,'Co List'!$B$3:$B$362)))</f>
        <v xml:space="preserve"> </v>
      </c>
      <c r="D6902" s="6" t="s">
        <v>377</v>
      </c>
      <c r="E6902">
        <v>41891.83994233577</v>
      </c>
      <c r="F6902">
        <v>49558.608689544424</v>
      </c>
      <c r="G6902">
        <v>45742.652400948908</v>
      </c>
      <c r="H6902">
        <v>43373.623625960237</v>
      </c>
    </row>
    <row r="6903" spans="1:8" ht="15" x14ac:dyDescent="0.25">
      <c r="A6903">
        <f t="shared" si="746"/>
        <v>6034</v>
      </c>
      <c r="B6903">
        <f t="shared" si="747"/>
        <v>136</v>
      </c>
      <c r="C6903" s="10" t="str">
        <f>IF(B6903=B6902," ",(LOOKUP(B6903,'Co List'!$A$3:$A$362,'Co List'!$B$3:$B$362)))</f>
        <v xml:space="preserve"> </v>
      </c>
      <c r="D6903" s="8" t="s">
        <v>378</v>
      </c>
      <c r="E6903">
        <v>25374.87</v>
      </c>
      <c r="F6903">
        <v>30524.809999999998</v>
      </c>
      <c r="G6903">
        <v>28627.559999999998</v>
      </c>
      <c r="H6903">
        <v>41421.12000000001</v>
      </c>
    </row>
    <row r="6904" spans="1:8" ht="15" x14ac:dyDescent="0.25">
      <c r="A6904">
        <f t="shared" si="746"/>
        <v>6035</v>
      </c>
      <c r="B6904">
        <f t="shared" si="747"/>
        <v>136</v>
      </c>
      <c r="C6904" s="10" t="str">
        <f>IF(B6904=B6903," ",(LOOKUP(B6904,'Co List'!$A$3:$A$362,'Co List'!$B$3:$B$362)))</f>
        <v xml:space="preserve"> </v>
      </c>
      <c r="D6904" s="8" t="s">
        <v>379</v>
      </c>
      <c r="E6904">
        <v>41.895742335766421</v>
      </c>
      <c r="F6904">
        <v>86.894872992700741</v>
      </c>
      <c r="G6904">
        <v>76.808860948905107</v>
      </c>
      <c r="H6904">
        <v>77.584708029197074</v>
      </c>
    </row>
    <row r="6905" spans="1:8" ht="15" x14ac:dyDescent="0.25">
      <c r="A6905">
        <f t="shared" si="746"/>
        <v>6036</v>
      </c>
      <c r="B6905">
        <f t="shared" si="747"/>
        <v>136</v>
      </c>
      <c r="C6905" s="10" t="str">
        <f>IF(B6905=B6904," ",(LOOKUP(B6905,'Co List'!$A$3:$A$362,'Co List'!$B$3:$B$362)))</f>
        <v xml:space="preserve"> </v>
      </c>
      <c r="D6905" s="8" t="s">
        <v>380</v>
      </c>
      <c r="E6905">
        <v>16475.074200000003</v>
      </c>
      <c r="F6905">
        <v>18946.903816551727</v>
      </c>
      <c r="G6905">
        <v>17038.283540000004</v>
      </c>
      <c r="H6905">
        <v>1874.9189179310304</v>
      </c>
    </row>
    <row r="6906" spans="1:8" ht="15" x14ac:dyDescent="0.25">
      <c r="A6906">
        <f t="shared" si="746"/>
        <v>6037</v>
      </c>
      <c r="B6906">
        <f t="shared" si="747"/>
        <v>136</v>
      </c>
      <c r="C6906" s="10" t="str">
        <f>IF(B6906=B6905," ",(LOOKUP(B6906,'Co List'!$A$3:$A$362,'Co List'!$B$3:$B$362)))</f>
        <v xml:space="preserve"> </v>
      </c>
      <c r="D6906" s="8" t="s">
        <v>381</v>
      </c>
      <c r="E6906">
        <v>43460.567127473165</v>
      </c>
      <c r="F6906">
        <v>58308.708803806512</v>
      </c>
      <c r="G6906">
        <v>55026.361860777215</v>
      </c>
      <c r="H6906">
        <v>47183.490448494849</v>
      </c>
    </row>
    <row r="6907" spans="1:8" ht="15" x14ac:dyDescent="0.25">
      <c r="A6907">
        <f t="shared" si="746"/>
        <v>6038</v>
      </c>
      <c r="B6907">
        <f t="shared" si="747"/>
        <v>136</v>
      </c>
      <c r="C6907" s="10" t="str">
        <f>IF(B6907=B6906," ",(LOOKUP(B6907,'Co List'!$A$3:$A$362,'Co List'!$B$3:$B$362)))</f>
        <v xml:space="preserve"> </v>
      </c>
      <c r="D6907" s="8" t="s">
        <v>382</v>
      </c>
      <c r="E6907">
        <v>0</v>
      </c>
      <c r="F6907">
        <v>0</v>
      </c>
      <c r="G6907">
        <v>0</v>
      </c>
      <c r="H6907">
        <v>0</v>
      </c>
    </row>
    <row r="6908" spans="1:8" ht="15" x14ac:dyDescent="0.25">
      <c r="A6908">
        <f t="shared" si="746"/>
        <v>6039</v>
      </c>
      <c r="B6908">
        <f t="shared" si="747"/>
        <v>136</v>
      </c>
      <c r="C6908" s="10" t="str">
        <f>IF(B6908=B6907," ",(LOOKUP(B6908,'Co List'!$A$3:$A$362,'Co List'!$B$3:$B$362)))</f>
        <v xml:space="preserve"> </v>
      </c>
      <c r="D6908" s="8" t="s">
        <v>383</v>
      </c>
      <c r="E6908">
        <v>8808.6812432411389</v>
      </c>
      <c r="F6908">
        <v>131.44885214184538</v>
      </c>
      <c r="G6908">
        <v>0</v>
      </c>
      <c r="H6908">
        <v>23.977930413247556</v>
      </c>
    </row>
    <row r="6909" spans="1:8" x14ac:dyDescent="0.2">
      <c r="A6909">
        <f t="shared" si="746"/>
        <v>6040</v>
      </c>
      <c r="B6909">
        <f t="shared" si="747"/>
        <v>136</v>
      </c>
      <c r="C6909" s="10" t="str">
        <f>IF(B6909=B6908," ",(LOOKUP(B6909,'Co List'!$A$3:$A$362,'Co List'!$B$3:$B$362)))</f>
        <v xml:space="preserve"> </v>
      </c>
      <c r="D6909" s="6" t="s">
        <v>384</v>
      </c>
      <c r="E6909">
        <v>34651.885884232026</v>
      </c>
      <c r="F6909">
        <v>58177.259951664673</v>
      </c>
      <c r="G6909">
        <v>55026.361860777215</v>
      </c>
      <c r="H6909">
        <v>47159.512518081603</v>
      </c>
    </row>
    <row r="6910" spans="1:8" x14ac:dyDescent="0.2">
      <c r="A6910">
        <f t="shared" si="746"/>
        <v>6041</v>
      </c>
      <c r="B6910">
        <f t="shared" si="747"/>
        <v>136</v>
      </c>
      <c r="C6910" s="10" t="str">
        <f>IF(B6910=B6909," ",(LOOKUP(B6910,'Co List'!$A$3:$A$362,'Co List'!$B$3:$B$362)))</f>
        <v xml:space="preserve"> </v>
      </c>
      <c r="D6910" s="6" t="s">
        <v>385</v>
      </c>
      <c r="E6910">
        <v>17454.22178510188</v>
      </c>
      <c r="F6910">
        <v>24749.019180299998</v>
      </c>
      <c r="G6910">
        <v>23368.318847999999</v>
      </c>
      <c r="H6910">
        <v>20035.234258020002</v>
      </c>
    </row>
    <row r="6911" spans="1:8" x14ac:dyDescent="0.2">
      <c r="A6911">
        <f t="shared" si="746"/>
        <v>6042</v>
      </c>
      <c r="B6911">
        <f t="shared" si="747"/>
        <v>136</v>
      </c>
      <c r="C6911" s="10" t="str">
        <f>IF(B6911=B6910," ",(LOOKUP(B6911,'Co List'!$A$3:$A$362,'Co List'!$B$3:$B$362)))</f>
        <v xml:space="preserve"> </v>
      </c>
      <c r="D6911" s="6" t="s">
        <v>386</v>
      </c>
      <c r="E6911">
        <v>0</v>
      </c>
      <c r="F6911">
        <v>0</v>
      </c>
      <c r="G6911">
        <v>0</v>
      </c>
      <c r="H6911">
        <v>0</v>
      </c>
    </row>
    <row r="6912" spans="1:8" x14ac:dyDescent="0.2">
      <c r="A6912">
        <f t="shared" si="746"/>
        <v>6043</v>
      </c>
      <c r="B6912">
        <f t="shared" si="747"/>
        <v>136</v>
      </c>
      <c r="C6912" s="10" t="str">
        <f>IF(B6912=B6911," ",(LOOKUP(B6912,'Co List'!$A$3:$A$362,'Co List'!$B$3:$B$362)))</f>
        <v xml:space="preserve"> </v>
      </c>
      <c r="D6912" s="6" t="s">
        <v>387</v>
      </c>
      <c r="E6912">
        <v>0</v>
      </c>
      <c r="F6912">
        <v>0</v>
      </c>
      <c r="G6912">
        <v>0</v>
      </c>
      <c r="H6912">
        <v>0</v>
      </c>
    </row>
    <row r="6913" spans="1:8" x14ac:dyDescent="0.2">
      <c r="A6913">
        <f t="shared" si="746"/>
        <v>6044</v>
      </c>
      <c r="B6913">
        <f t="shared" si="747"/>
        <v>136</v>
      </c>
      <c r="C6913" s="10" t="str">
        <f>IF(B6913=B6912," ",(LOOKUP(B6913,'Co List'!$A$3:$A$362,'Co List'!$B$3:$B$362)))</f>
        <v xml:space="preserve"> </v>
      </c>
      <c r="D6913" s="6" t="s">
        <v>388</v>
      </c>
      <c r="E6913">
        <v>0</v>
      </c>
      <c r="F6913">
        <v>0</v>
      </c>
      <c r="G6913">
        <v>0</v>
      </c>
      <c r="H6913">
        <v>0</v>
      </c>
    </row>
    <row r="6914" spans="1:8" x14ac:dyDescent="0.2">
      <c r="A6914">
        <f t="shared" si="746"/>
        <v>6045</v>
      </c>
      <c r="B6914">
        <f t="shared" si="747"/>
        <v>136</v>
      </c>
      <c r="C6914" s="10" t="str">
        <f>IF(B6914=B6913," ",(LOOKUP(B6914,'Co List'!$A$3:$A$362,'Co List'!$B$3:$B$362)))</f>
        <v xml:space="preserve"> </v>
      </c>
      <c r="D6914" s="6" t="s">
        <v>389</v>
      </c>
      <c r="E6914">
        <v>2082.4468203398133</v>
      </c>
      <c r="F6914">
        <v>0</v>
      </c>
      <c r="G6914">
        <v>0</v>
      </c>
      <c r="H6914">
        <v>0</v>
      </c>
    </row>
    <row r="6915" spans="1:8" x14ac:dyDescent="0.2">
      <c r="A6915">
        <f t="shared" si="746"/>
        <v>6046</v>
      </c>
      <c r="B6915">
        <f t="shared" si="747"/>
        <v>136</v>
      </c>
      <c r="C6915" s="10" t="str">
        <f>IF(B6915=B6914," ",(LOOKUP(B6915,'Co List'!$A$3:$A$362,'Co List'!$B$3:$B$362)))</f>
        <v xml:space="preserve"> </v>
      </c>
      <c r="D6915" s="6" t="s">
        <v>390</v>
      </c>
      <c r="E6915">
        <v>0</v>
      </c>
      <c r="F6915">
        <v>0</v>
      </c>
      <c r="G6915">
        <v>0</v>
      </c>
      <c r="H6915">
        <v>0</v>
      </c>
    </row>
    <row r="6916" spans="1:8" x14ac:dyDescent="0.2">
      <c r="A6916">
        <f t="shared" si="746"/>
        <v>6047</v>
      </c>
      <c r="B6916">
        <f t="shared" si="747"/>
        <v>136</v>
      </c>
      <c r="C6916" s="10" t="str">
        <f>IF(B6916=B6915," ",(LOOKUP(B6916,'Co List'!$A$3:$A$362,'Co List'!$B$3:$B$362)))</f>
        <v xml:space="preserve"> </v>
      </c>
      <c r="D6916" s="6" t="s">
        <v>391</v>
      </c>
      <c r="E6916">
        <v>14715.788771862068</v>
      </c>
      <c r="F6916">
        <v>24706.426415999998</v>
      </c>
      <c r="G6916">
        <v>23368.318847999999</v>
      </c>
      <c r="H6916">
        <v>20027.464800000002</v>
      </c>
    </row>
    <row r="6917" spans="1:8" x14ac:dyDescent="0.2">
      <c r="A6917">
        <f t="shared" ref="A6917:A6980" si="752">IF(A6916&gt;0,A6916+1,(IF($C$1=C6917,1,0)))</f>
        <v>6048</v>
      </c>
      <c r="B6917">
        <f t="shared" ref="B6917:B6980" si="753">IF(D6917=$D$3,B6916+1,B6916)</f>
        <v>136</v>
      </c>
      <c r="C6917" s="10" t="str">
        <f>IF(B6917=B6916," ",(LOOKUP(B6917,'Co List'!$A$3:$A$362,'Co List'!$B$3:$B$362)))</f>
        <v xml:space="preserve"> </v>
      </c>
      <c r="D6917" s="6" t="s">
        <v>392</v>
      </c>
      <c r="E6917">
        <v>0</v>
      </c>
      <c r="F6917">
        <v>0</v>
      </c>
      <c r="G6917">
        <v>0</v>
      </c>
      <c r="H6917">
        <v>0</v>
      </c>
    </row>
    <row r="6918" spans="1:8" x14ac:dyDescent="0.2">
      <c r="A6918">
        <f t="shared" si="752"/>
        <v>6049</v>
      </c>
      <c r="B6918">
        <f t="shared" si="753"/>
        <v>136</v>
      </c>
      <c r="C6918" s="10" t="str">
        <f>IF(B6918=B6917," ",(LOOKUP(B6918,'Co List'!$A$3:$A$362,'Co List'!$B$3:$B$362)))</f>
        <v xml:space="preserve"> </v>
      </c>
      <c r="D6918" s="6" t="s">
        <v>393</v>
      </c>
      <c r="E6918">
        <v>0</v>
      </c>
      <c r="F6918">
        <v>0</v>
      </c>
      <c r="G6918">
        <v>0</v>
      </c>
      <c r="H6918">
        <v>0</v>
      </c>
    </row>
    <row r="6919" spans="1:8" ht="15" x14ac:dyDescent="0.25">
      <c r="A6919">
        <f t="shared" si="752"/>
        <v>6050</v>
      </c>
      <c r="B6919">
        <f t="shared" si="753"/>
        <v>136</v>
      </c>
      <c r="C6919" s="10" t="str">
        <f>IF(B6919=B6918," ",(LOOKUP(B6919,'Co List'!$A$3:$A$362,'Co List'!$B$3:$B$362)))</f>
        <v xml:space="preserve"> </v>
      </c>
      <c r="D6919" s="8" t="s">
        <v>394</v>
      </c>
      <c r="E6919">
        <v>655.98619289999988</v>
      </c>
      <c r="F6919">
        <v>42.592764299999992</v>
      </c>
      <c r="G6919">
        <v>0</v>
      </c>
      <c r="H6919">
        <v>7.7694580199999992</v>
      </c>
    </row>
    <row r="6920" spans="1:8" ht="15" x14ac:dyDescent="0.25">
      <c r="A6920">
        <f t="shared" si="752"/>
        <v>6051</v>
      </c>
      <c r="B6920">
        <f t="shared" si="753"/>
        <v>136</v>
      </c>
      <c r="C6920" s="10" t="str">
        <f>IF(B6920=B6919," ",(LOOKUP(B6920,'Co List'!$A$3:$A$362,'Co List'!$B$3:$B$362)))</f>
        <v xml:space="preserve"> </v>
      </c>
      <c r="D6920" s="8" t="s">
        <v>395</v>
      </c>
      <c r="E6920">
        <v>31.122953872285269</v>
      </c>
      <c r="F6920">
        <v>50.527409300000002</v>
      </c>
      <c r="G6920">
        <v>70.945943999999997</v>
      </c>
      <c r="H6920">
        <v>75.370800123000009</v>
      </c>
    </row>
    <row r="6921" spans="1:8" ht="15" x14ac:dyDescent="0.25">
      <c r="A6921">
        <f t="shared" si="752"/>
        <v>6052</v>
      </c>
      <c r="B6921">
        <f t="shared" si="753"/>
        <v>136</v>
      </c>
      <c r="C6921" s="10" t="str">
        <f>IF(B6921=B6920," ",(LOOKUP(B6921,'Co List'!$A$3:$A$362,'Co List'!$B$3:$B$362)))</f>
        <v xml:space="preserve"> </v>
      </c>
      <c r="D6921" s="8" t="s">
        <v>396</v>
      </c>
      <c r="E6921">
        <v>51671</v>
      </c>
      <c r="F6921">
        <v>55617</v>
      </c>
      <c r="G6921">
        <v>51968</v>
      </c>
      <c r="H6921">
        <v>54873</v>
      </c>
    </row>
    <row r="6922" spans="1:8" x14ac:dyDescent="0.2">
      <c r="A6922">
        <f t="shared" si="752"/>
        <v>6053</v>
      </c>
      <c r="B6922">
        <f t="shared" si="753"/>
        <v>136</v>
      </c>
      <c r="C6922" s="10" t="str">
        <f>IF(B6922=B6921," ",(LOOKUP(B6922,'Co List'!$A$3:$A$362,'Co List'!$B$3:$B$362)))</f>
        <v xml:space="preserve"> </v>
      </c>
      <c r="D6922" s="6" t="s">
        <v>397</v>
      </c>
      <c r="E6922">
        <v>31327</v>
      </c>
      <c r="F6922">
        <v>38639</v>
      </c>
      <c r="G6922">
        <v>36702</v>
      </c>
      <c r="H6922">
        <v>53104</v>
      </c>
    </row>
    <row r="6923" spans="1:8" x14ac:dyDescent="0.2">
      <c r="A6923">
        <f t="shared" si="752"/>
        <v>6054</v>
      </c>
      <c r="B6923">
        <f t="shared" si="753"/>
        <v>136</v>
      </c>
      <c r="C6923" s="10" t="str">
        <f>IF(B6923=B6922," ",(LOOKUP(B6923,'Co List'!$A$3:$A$362,'Co List'!$B$3:$B$362)))</f>
        <v xml:space="preserve"> </v>
      </c>
      <c r="D6923" s="6" t="s">
        <v>398</v>
      </c>
      <c r="E6923">
        <v>54</v>
      </c>
      <c r="F6923">
        <v>112</v>
      </c>
      <c r="G6923">
        <v>99</v>
      </c>
      <c r="H6923">
        <v>100</v>
      </c>
    </row>
    <row r="6924" spans="1:8" x14ac:dyDescent="0.2">
      <c r="A6924">
        <f t="shared" si="752"/>
        <v>6055</v>
      </c>
      <c r="B6924">
        <f t="shared" si="753"/>
        <v>136</v>
      </c>
      <c r="C6924" s="10" t="str">
        <f>IF(B6924=B6923," ",(LOOKUP(B6924,'Co List'!$A$3:$A$362,'Co List'!$B$3:$B$362)))</f>
        <v xml:space="preserve"> </v>
      </c>
      <c r="D6924" s="6" t="s">
        <v>399</v>
      </c>
      <c r="E6924">
        <v>20290</v>
      </c>
      <c r="F6924">
        <v>16866</v>
      </c>
      <c r="G6924">
        <v>15167</v>
      </c>
      <c r="H6924">
        <v>1669</v>
      </c>
    </row>
    <row r="6925" spans="1:8" x14ac:dyDescent="0.2">
      <c r="A6925">
        <f t="shared" si="752"/>
        <v>6056</v>
      </c>
      <c r="B6925">
        <f t="shared" si="753"/>
        <v>136</v>
      </c>
      <c r="C6925" s="10" t="str">
        <f>IF(B6925=B6924," ",(LOOKUP(B6925,'Co List'!$A$3:$A$362,'Co List'!$B$3:$B$362)))</f>
        <v xml:space="preserve"> </v>
      </c>
      <c r="D6925" s="6" t="s">
        <v>400</v>
      </c>
      <c r="E6925">
        <v>0</v>
      </c>
      <c r="F6925">
        <v>0</v>
      </c>
      <c r="G6925">
        <v>0</v>
      </c>
      <c r="H6925">
        <v>0</v>
      </c>
    </row>
    <row r="6926" spans="1:8" x14ac:dyDescent="0.2">
      <c r="A6926">
        <f t="shared" si="752"/>
        <v>6057</v>
      </c>
      <c r="B6926">
        <f t="shared" si="753"/>
        <v>136</v>
      </c>
      <c r="C6926" s="10" t="str">
        <f>IF(B6926=B6925," ",(LOOKUP(B6926,'Co List'!$A$3:$A$362,'Co List'!$B$3:$B$362)))</f>
        <v xml:space="preserve"> </v>
      </c>
      <c r="D6926" s="6" t="s">
        <v>401</v>
      </c>
      <c r="E6926">
        <v>20.550512000000001</v>
      </c>
      <c r="F6926">
        <v>24.613043000000001</v>
      </c>
      <c r="G6926">
        <v>24.296724000000001</v>
      </c>
      <c r="H6926">
        <v>33.030687999999998</v>
      </c>
    </row>
    <row r="6927" spans="1:8" x14ac:dyDescent="0.2">
      <c r="A6927">
        <f t="shared" si="752"/>
        <v>6058</v>
      </c>
      <c r="B6927">
        <f t="shared" si="753"/>
        <v>136</v>
      </c>
      <c r="C6927" s="10" t="str">
        <f>IF(B6927=B6926," ",(LOOKUP(B6927,'Co List'!$A$3:$A$362,'Co List'!$B$3:$B$362)))</f>
        <v xml:space="preserve"> </v>
      </c>
      <c r="D6927" s="6" t="s">
        <v>402</v>
      </c>
      <c r="E6927">
        <v>8.3267999999999995E-2</v>
      </c>
      <c r="F6927">
        <v>0.160608</v>
      </c>
      <c r="G6927">
        <v>0.191466</v>
      </c>
      <c r="H6927">
        <v>0.20250000000000001</v>
      </c>
    </row>
    <row r="6928" spans="1:8" x14ac:dyDescent="0.2">
      <c r="A6928">
        <f t="shared" si="752"/>
        <v>6059</v>
      </c>
      <c r="B6928">
        <f t="shared" si="753"/>
        <v>136</v>
      </c>
      <c r="C6928" s="10" t="str">
        <f>IF(B6928=B6927," ",(LOOKUP(B6928,'Co List'!$A$3:$A$362,'Co List'!$B$3:$B$362)))</f>
        <v xml:space="preserve"> </v>
      </c>
      <c r="D6928" s="6" t="s">
        <v>403</v>
      </c>
      <c r="E6928">
        <v>16.211709999999997</v>
      </c>
      <c r="F6928">
        <v>15.837173999999997</v>
      </c>
      <c r="G6928">
        <v>20.202444000000003</v>
      </c>
      <c r="H6928">
        <v>2.767202000000005</v>
      </c>
    </row>
    <row r="6929" spans="1:16" x14ac:dyDescent="0.2">
      <c r="A6929">
        <f t="shared" si="752"/>
        <v>6060</v>
      </c>
      <c r="B6929">
        <f t="shared" si="753"/>
        <v>136</v>
      </c>
      <c r="C6929" s="10" t="str">
        <f>IF(B6929=B6928," ",(LOOKUP(B6929,'Co List'!$A$3:$A$362,'Co List'!$B$3:$B$362)))</f>
        <v xml:space="preserve"> </v>
      </c>
      <c r="D6929" s="6" t="s">
        <v>404</v>
      </c>
      <c r="E6929" s="11">
        <v>36.845489999999998</v>
      </c>
      <c r="F6929" s="11">
        <v>40.610824999999998</v>
      </c>
      <c r="G6929" s="11">
        <v>44.690634000000003</v>
      </c>
      <c r="H6929" s="11">
        <v>36.000390000000003</v>
      </c>
    </row>
    <row r="6930" spans="1:16" x14ac:dyDescent="0.2">
      <c r="A6930">
        <f t="shared" si="752"/>
        <v>6061</v>
      </c>
      <c r="B6930">
        <f t="shared" si="753"/>
        <v>136</v>
      </c>
      <c r="C6930" s="10" t="str">
        <f>IF(B6930=B6929," ",(LOOKUP(B6930,'Co List'!$A$3:$A$362,'Co List'!$B$3:$B$362)))</f>
        <v xml:space="preserve"> </v>
      </c>
      <c r="D6930" s="6" t="s">
        <v>405</v>
      </c>
      <c r="E6930">
        <v>816.37</v>
      </c>
      <c r="F6930">
        <v>1112.33</v>
      </c>
      <c r="G6930">
        <v>1438.04</v>
      </c>
      <c r="H6930">
        <v>1464.63</v>
      </c>
    </row>
    <row r="6931" spans="1:16" x14ac:dyDescent="0.2">
      <c r="A6931">
        <f t="shared" si="752"/>
        <v>6062</v>
      </c>
      <c r="B6931">
        <f t="shared" si="753"/>
        <v>136</v>
      </c>
      <c r="C6931" s="10" t="str">
        <f>IF(B6931=B6930," ",(LOOKUP(B6931,'Co List'!$A$3:$A$362,'Co List'!$B$3:$B$362)))</f>
        <v xml:space="preserve"> </v>
      </c>
      <c r="D6931" s="6" t="s">
        <v>406</v>
      </c>
      <c r="E6931">
        <v>168.63</v>
      </c>
      <c r="F6931">
        <v>227.98</v>
      </c>
      <c r="G6931">
        <v>298.77</v>
      </c>
      <c r="H6931">
        <v>185.1</v>
      </c>
    </row>
    <row r="6932" spans="1:16" x14ac:dyDescent="0.2">
      <c r="A6932">
        <f t="shared" si="752"/>
        <v>6063</v>
      </c>
      <c r="B6932">
        <f t="shared" si="753"/>
        <v>136</v>
      </c>
      <c r="C6932" s="10" t="str">
        <f>IF(B6932=B6931," ",(LOOKUP(B6932,'Co List'!$A$3:$A$362,'Co List'!$B$3:$B$362)))</f>
        <v xml:space="preserve"> </v>
      </c>
      <c r="D6932" s="6" t="s">
        <v>407</v>
      </c>
      <c r="E6932" s="11">
        <v>80.92</v>
      </c>
      <c r="F6932" s="11">
        <v>133.43</v>
      </c>
      <c r="G6932" s="11">
        <v>201.56</v>
      </c>
      <c r="H6932" s="11">
        <v>96.74</v>
      </c>
    </row>
    <row r="6933" spans="1:16" x14ac:dyDescent="0.2">
      <c r="A6933">
        <f t="shared" si="752"/>
        <v>6064</v>
      </c>
      <c r="B6933">
        <f t="shared" si="753"/>
        <v>136</v>
      </c>
      <c r="C6933" s="10" t="str">
        <f>IF(B6933=B6932," ",(LOOKUP(B6933,'Co List'!$A$3:$A$362,'Co List'!$B$3:$B$362)))</f>
        <v xml:space="preserve"> </v>
      </c>
      <c r="D6933" s="6" t="s">
        <v>408</v>
      </c>
      <c r="E6933">
        <v>31.76</v>
      </c>
      <c r="F6933">
        <v>31.76</v>
      </c>
      <c r="G6933">
        <v>31.76</v>
      </c>
      <c r="H6933">
        <v>33.520000000000003</v>
      </c>
    </row>
    <row r="6934" spans="1:16" x14ac:dyDescent="0.2">
      <c r="A6934">
        <f t="shared" si="752"/>
        <v>6065</v>
      </c>
      <c r="B6934">
        <f t="shared" si="753"/>
        <v>136</v>
      </c>
      <c r="C6934" s="10" t="str">
        <f>IF(B6934=B6933," ",(LOOKUP(B6934,'Co List'!$A$3:$A$362,'Co List'!$B$3:$B$362)))</f>
        <v xml:space="preserve"> </v>
      </c>
      <c r="D6934" s="6" t="s">
        <v>409</v>
      </c>
      <c r="E6934">
        <v>65.62</v>
      </c>
      <c r="F6934">
        <v>76.77</v>
      </c>
      <c r="G6934">
        <v>97.48</v>
      </c>
      <c r="H6934">
        <v>108.82</v>
      </c>
    </row>
    <row r="6935" spans="1:16" x14ac:dyDescent="0.2">
      <c r="A6935">
        <f t="shared" si="752"/>
        <v>6066</v>
      </c>
      <c r="B6935">
        <f t="shared" si="753"/>
        <v>136</v>
      </c>
      <c r="C6935" s="10" t="str">
        <f>IF(B6935=B6934," ",(LOOKUP(B6935,'Co List'!$A$3:$A$362,'Co List'!$B$3:$B$362)))</f>
        <v xml:space="preserve"> </v>
      </c>
      <c r="D6935" s="6" t="s">
        <v>410</v>
      </c>
      <c r="E6935">
        <v>80.55267096</v>
      </c>
      <c r="F6935">
        <v>91.567398819999994</v>
      </c>
      <c r="G6935">
        <v>115.71320747999999</v>
      </c>
      <c r="H6935">
        <v>111.42808938300001</v>
      </c>
    </row>
    <row r="6936" spans="1:16" x14ac:dyDescent="0.2">
      <c r="A6936">
        <f t="shared" si="752"/>
        <v>6067</v>
      </c>
      <c r="B6936">
        <f t="shared" si="753"/>
        <v>136</v>
      </c>
      <c r="C6936" s="10" t="str">
        <f>IF(B6936=B6935," ",(LOOKUP(B6936,'Co List'!$A$3:$A$362,'Co List'!$B$3:$B$362)))</f>
        <v xml:space="preserve"> </v>
      </c>
      <c r="D6936" s="6" t="s">
        <v>411</v>
      </c>
      <c r="E6936">
        <v>67.968443872285263</v>
      </c>
      <c r="F6936">
        <v>91.138234299999993</v>
      </c>
      <c r="G6936">
        <v>115.636578</v>
      </c>
      <c r="H6936">
        <v>111.37119012300002</v>
      </c>
    </row>
    <row r="6937" spans="1:16" x14ac:dyDescent="0.2">
      <c r="A6937">
        <f t="shared" si="752"/>
        <v>6068</v>
      </c>
      <c r="B6937">
        <f t="shared" si="753"/>
        <v>136</v>
      </c>
      <c r="C6937" s="10" t="str">
        <f>IF(B6937=B6936," ",(LOOKUP(B6937,'Co List'!$A$3:$A$362,'Co List'!$B$3:$B$362)))</f>
        <v xml:space="preserve"> </v>
      </c>
      <c r="D6937" s="6" t="s">
        <v>412</v>
      </c>
      <c r="E6937">
        <v>2.3484438722852587</v>
      </c>
      <c r="F6937">
        <v>14.368234299999997</v>
      </c>
      <c r="G6937">
        <v>18.156577999999996</v>
      </c>
      <c r="H6937">
        <v>2.5511901230000262</v>
      </c>
    </row>
    <row r="6938" spans="1:16" ht="13.5" thickBot="1" x14ac:dyDescent="0.25">
      <c r="A6938">
        <f t="shared" si="752"/>
        <v>6069</v>
      </c>
      <c r="B6938">
        <f t="shared" si="753"/>
        <v>136</v>
      </c>
      <c r="C6938" s="10" t="str">
        <f>IF(B6938=B6937," ",(LOOKUP(B6938,'Co List'!$A$3:$A$362,'Co List'!$B$3:$B$362)))</f>
        <v xml:space="preserve"> </v>
      </c>
      <c r="D6938" s="9" t="s">
        <v>413</v>
      </c>
      <c r="E6938">
        <v>12</v>
      </c>
      <c r="F6938">
        <v>12</v>
      </c>
      <c r="G6938">
        <v>12</v>
      </c>
      <c r="H6938">
        <v>12</v>
      </c>
    </row>
    <row r="6939" spans="1:16" ht="15" x14ac:dyDescent="0.25">
      <c r="A6939">
        <f t="shared" si="752"/>
        <v>6070</v>
      </c>
      <c r="B6939">
        <f t="shared" si="753"/>
        <v>137</v>
      </c>
      <c r="C6939" s="10" t="str">
        <f>IF(B6939=B6938," ",(LOOKUP(B6939,'Co List'!$A$3:$A$362,'Co List'!$B$3:$B$362)))</f>
        <v>GOKUL REFOILS &amp; SOLVENTS</v>
      </c>
      <c r="D6939" s="4" t="s">
        <v>362</v>
      </c>
      <c r="E6939">
        <v>87.079949654948621</v>
      </c>
      <c r="F6939">
        <v>90</v>
      </c>
      <c r="G6939">
        <v>90</v>
      </c>
      <c r="H6939">
        <v>90</v>
      </c>
      <c r="J6939">
        <f t="shared" ref="J6939" si="754">COUNTIF(E6981:H6981,0)</f>
        <v>0</v>
      </c>
      <c r="K6939">
        <f>SUM(E6939:H6939)/(4-J6939)</f>
        <v>89.269987413737155</v>
      </c>
      <c r="L6939">
        <f>SUM(E6949:H6949)/(4-J6939)</f>
        <v>240977.36478857911</v>
      </c>
      <c r="M6939">
        <f>E6949</f>
        <v>172259.52172201194</v>
      </c>
      <c r="N6939">
        <f t="shared" ref="N6939" si="755">F6949</f>
        <v>269311.39795978559</v>
      </c>
      <c r="O6939">
        <f t="shared" ref="O6939" si="756">G6949</f>
        <v>242508.43528496125</v>
      </c>
      <c r="P6939">
        <f t="shared" ref="P6939" si="757">H6949</f>
        <v>279830.10418755765</v>
      </c>
    </row>
    <row r="6940" spans="1:16" x14ac:dyDescent="0.2">
      <c r="A6940">
        <f t="shared" si="752"/>
        <v>6071</v>
      </c>
      <c r="B6940">
        <f t="shared" si="753"/>
        <v>137</v>
      </c>
      <c r="C6940" s="10" t="str">
        <f>IF(B6940=B6939," ",(LOOKUP(B6940,'Co List'!$A$3:$A$362,'Co List'!$B$3:$B$362)))</f>
        <v xml:space="preserve"> </v>
      </c>
      <c r="D6940" s="6" t="s">
        <v>364</v>
      </c>
      <c r="E6940">
        <v>4.2568859999999997</v>
      </c>
      <c r="F6940">
        <v>4.2568859999999997</v>
      </c>
      <c r="G6940">
        <v>4.2568859999999997</v>
      </c>
      <c r="H6940">
        <v>4.2568859999999997</v>
      </c>
    </row>
    <row r="6941" spans="1:16" x14ac:dyDescent="0.2">
      <c r="A6941">
        <f t="shared" si="752"/>
        <v>6072</v>
      </c>
      <c r="B6941">
        <f t="shared" si="753"/>
        <v>137</v>
      </c>
      <c r="C6941" s="10" t="str">
        <f>IF(B6941=B6940," ",(LOOKUP(B6941,'Co List'!$A$3:$A$362,'Co List'!$B$3:$B$362)))</f>
        <v xml:space="preserve"> </v>
      </c>
      <c r="D6941" s="6" t="s">
        <v>365</v>
      </c>
      <c r="E6941">
        <v>2.1288972144363107</v>
      </c>
      <c r="F6941">
        <v>2.7776020663822236</v>
      </c>
      <c r="G6941">
        <v>1.8118824416766468</v>
      </c>
      <c r="H6941">
        <v>2.4276610662148985</v>
      </c>
    </row>
    <row r="6942" spans="1:16" x14ac:dyDescent="0.2">
      <c r="A6942">
        <f t="shared" si="752"/>
        <v>6073</v>
      </c>
      <c r="B6942">
        <f t="shared" si="753"/>
        <v>137</v>
      </c>
      <c r="C6942" s="10" t="str">
        <f>IF(B6942=B6941," ",(LOOKUP(B6942,'Co List'!$A$3:$A$362,'Co List'!$B$3:$B$362)))</f>
        <v xml:space="preserve"> </v>
      </c>
      <c r="D6942" s="7" t="s">
        <v>366</v>
      </c>
      <c r="E6942">
        <v>6.1165623347824765</v>
      </c>
      <c r="F6942">
        <v>5.9367943980853504</v>
      </c>
      <c r="G6942">
        <v>3.7382777896210713</v>
      </c>
      <c r="H6942">
        <v>4.7500000710820558</v>
      </c>
    </row>
    <row r="6943" spans="1:16" x14ac:dyDescent="0.2">
      <c r="A6943">
        <f t="shared" si="752"/>
        <v>6074</v>
      </c>
      <c r="B6943">
        <f t="shared" si="753"/>
        <v>137</v>
      </c>
      <c r="C6943" s="10" t="str">
        <f>IF(B6943=B6942," ",(LOOKUP(B6943,'Co List'!$A$3:$A$362,'Co List'!$B$3:$B$362)))</f>
        <v xml:space="preserve"> </v>
      </c>
      <c r="D6943" s="6" t="s">
        <v>367</v>
      </c>
      <c r="E6943">
        <v>404840.23906465789</v>
      </c>
      <c r="F6943">
        <v>434508.48080093571</v>
      </c>
      <c r="G6943">
        <v>-226460.95882098837</v>
      </c>
      <c r="H6943">
        <v>2165867.6794702606</v>
      </c>
    </row>
    <row r="6944" spans="1:16" x14ac:dyDescent="0.2">
      <c r="A6944">
        <f t="shared" si="752"/>
        <v>6075</v>
      </c>
      <c r="B6944">
        <f t="shared" si="753"/>
        <v>137</v>
      </c>
      <c r="C6944" s="10" t="str">
        <f>IF(B6944=B6943," ",(LOOKUP(B6944,'Co List'!$A$3:$A$362,'Co List'!$B$3:$B$362)))</f>
        <v xml:space="preserve"> </v>
      </c>
      <c r="D6944" s="6" t="s">
        <v>368</v>
      </c>
      <c r="E6944">
        <v>0.65299287991664878</v>
      </c>
      <c r="F6944">
        <v>1.0208923349499075</v>
      </c>
      <c r="G6944">
        <v>0.91928898894981514</v>
      </c>
      <c r="H6944">
        <v>1.0611683890313146</v>
      </c>
    </row>
    <row r="6945" spans="1:8" x14ac:dyDescent="0.2">
      <c r="A6945">
        <f t="shared" si="752"/>
        <v>6076</v>
      </c>
      <c r="B6945">
        <f t="shared" si="753"/>
        <v>137</v>
      </c>
      <c r="C6945" s="10" t="str">
        <f>IF(B6945=B6944," ",(LOOKUP(B6945,'Co List'!$A$3:$A$362,'Co List'!$B$3:$B$362)))</f>
        <v xml:space="preserve"> </v>
      </c>
      <c r="D6945" s="6" t="s">
        <v>369</v>
      </c>
      <c r="E6945">
        <v>143.26307528444107</v>
      </c>
      <c r="F6945">
        <v>137.4001992600119</v>
      </c>
      <c r="G6945">
        <v>576.292359662747</v>
      </c>
      <c r="H6945">
        <v>117.20141740138953</v>
      </c>
    </row>
    <row r="6946" spans="1:8" x14ac:dyDescent="0.2">
      <c r="A6946">
        <f t="shared" si="752"/>
        <v>6077</v>
      </c>
      <c r="B6946">
        <f t="shared" si="753"/>
        <v>137</v>
      </c>
      <c r="C6946" s="10" t="str">
        <f>IF(B6946=B6945," ",(LOOKUP(B6946,'Co List'!$A$3:$A$362,'Co List'!$B$3:$B$362)))</f>
        <v xml:space="preserve"> </v>
      </c>
      <c r="D6946" s="6" t="s">
        <v>370</v>
      </c>
      <c r="E6946">
        <v>17.91606886657102</v>
      </c>
      <c r="F6946">
        <v>11.031956446945012</v>
      </c>
      <c r="G6946">
        <v>12.410045039804551</v>
      </c>
      <c r="H6946">
        <v>16.579715417241978</v>
      </c>
    </row>
    <row r="6947" spans="1:8" x14ac:dyDescent="0.2">
      <c r="A6947">
        <f t="shared" si="752"/>
        <v>6078</v>
      </c>
      <c r="B6947">
        <f t="shared" si="753"/>
        <v>137</v>
      </c>
      <c r="C6947" s="10" t="str">
        <f>IF(B6947=B6946," ",(LOOKUP(B6947,'Co List'!$A$3:$A$362,'Co List'!$B$3:$B$362)))</f>
        <v xml:space="preserve"> </v>
      </c>
      <c r="D6947" s="6" t="s">
        <v>371</v>
      </c>
      <c r="E6947">
        <v>55.129519687642237</v>
      </c>
      <c r="F6947">
        <v>50.961116663360002</v>
      </c>
      <c r="G6947">
        <v>44.954788688128893</v>
      </c>
      <c r="H6947">
        <v>52.464544361678684</v>
      </c>
    </row>
    <row r="6948" spans="1:8" x14ac:dyDescent="0.2">
      <c r="A6948">
        <f t="shared" si="752"/>
        <v>6079</v>
      </c>
      <c r="B6948">
        <f t="shared" si="753"/>
        <v>137</v>
      </c>
      <c r="C6948" s="10" t="str">
        <f>IF(B6948=B6947," ",(LOOKUP(B6948,'Co List'!$A$3:$A$362,'Co List'!$B$3:$B$362)))</f>
        <v xml:space="preserve"> </v>
      </c>
      <c r="D6948" s="6" t="s">
        <v>372</v>
      </c>
      <c r="E6948">
        <v>44.870480312357756</v>
      </c>
      <c r="F6948">
        <v>49.038883336640012</v>
      </c>
      <c r="G6948">
        <v>55.045211311871107</v>
      </c>
      <c r="H6948">
        <v>47.535455638321309</v>
      </c>
    </row>
    <row r="6949" spans="1:8" x14ac:dyDescent="0.2">
      <c r="A6949">
        <f t="shared" si="752"/>
        <v>6080</v>
      </c>
      <c r="B6949">
        <f t="shared" si="753"/>
        <v>137</v>
      </c>
      <c r="C6949" s="10" t="str">
        <f>IF(B6949=B6948," ",(LOOKUP(B6949,'Co List'!$A$3:$A$362,'Co List'!$B$3:$B$362)))</f>
        <v xml:space="preserve"> </v>
      </c>
      <c r="D6949" s="6" t="s">
        <v>373</v>
      </c>
      <c r="E6949">
        <v>172259.52172201194</v>
      </c>
      <c r="F6949">
        <v>269311.39795978559</v>
      </c>
      <c r="G6949">
        <v>242508.43528496125</v>
      </c>
      <c r="H6949">
        <v>279830.10418755765</v>
      </c>
    </row>
    <row r="6950" spans="1:8" x14ac:dyDescent="0.2">
      <c r="A6950">
        <f t="shared" si="752"/>
        <v>6081</v>
      </c>
      <c r="B6950">
        <f t="shared" si="753"/>
        <v>137</v>
      </c>
      <c r="C6950" s="10" t="str">
        <f>IF(B6950=B6949," ",(LOOKUP(B6950,'Co List'!$A$3:$A$362,'Co List'!$B$3:$B$362)))</f>
        <v xml:space="preserve"> </v>
      </c>
      <c r="D6950" s="6" t="s">
        <v>374</v>
      </c>
      <c r="E6950">
        <v>171328.90552864361</v>
      </c>
      <c r="F6950">
        <v>267782.28647528909</v>
      </c>
      <c r="G6950">
        <v>241168.1494528513</v>
      </c>
      <c r="H6950">
        <v>278252.63401120546</v>
      </c>
    </row>
    <row r="6951" spans="1:8" x14ac:dyDescent="0.2">
      <c r="A6951">
        <f t="shared" si="752"/>
        <v>6082</v>
      </c>
      <c r="B6951">
        <f t="shared" si="753"/>
        <v>137</v>
      </c>
      <c r="C6951" s="10" t="str">
        <f>IF(B6951=B6950," ",(LOOKUP(B6951,'Co List'!$A$3:$A$362,'Co List'!$B$3:$B$362)))</f>
        <v xml:space="preserve"> </v>
      </c>
      <c r="D6951" s="6" t="s">
        <v>375</v>
      </c>
      <c r="E6951">
        <v>423.73301774893059</v>
      </c>
      <c r="F6951">
        <v>688.4549884289512</v>
      </c>
      <c r="G6951">
        <v>576.17535037741254</v>
      </c>
      <c r="H6951">
        <v>715.187403910375</v>
      </c>
    </row>
    <row r="6952" spans="1:8" x14ac:dyDescent="0.2">
      <c r="A6952">
        <f t="shared" si="752"/>
        <v>6083</v>
      </c>
      <c r="B6952">
        <f t="shared" si="753"/>
        <v>137</v>
      </c>
      <c r="C6952" s="10" t="str">
        <f>IF(B6952=B6951," ",(LOOKUP(B6952,'Co List'!$A$3:$A$362,'Co List'!$B$3:$B$362)))</f>
        <v xml:space="preserve"> </v>
      </c>
      <c r="D6952" s="6" t="s">
        <v>376</v>
      </c>
      <c r="E6952">
        <v>506.88317561942171</v>
      </c>
      <c r="F6952">
        <v>840.65649606758143</v>
      </c>
      <c r="G6952">
        <v>764.11048173254107</v>
      </c>
      <c r="H6952">
        <v>862.28277244187461</v>
      </c>
    </row>
    <row r="6953" spans="1:8" x14ac:dyDescent="0.2">
      <c r="A6953">
        <f t="shared" si="752"/>
        <v>6084</v>
      </c>
      <c r="B6953">
        <f t="shared" si="753"/>
        <v>137</v>
      </c>
      <c r="C6953" s="10" t="str">
        <f>IF(B6953=B6952," ",(LOOKUP(B6953,'Co List'!$A$3:$A$362,'Co List'!$B$3:$B$362)))</f>
        <v xml:space="preserve"> </v>
      </c>
      <c r="D6953" s="6" t="s">
        <v>377</v>
      </c>
      <c r="E6953">
        <v>94965.846941574942</v>
      </c>
      <c r="F6953">
        <v>137244.09570201207</v>
      </c>
      <c r="G6953">
        <v>109019.15463324216</v>
      </c>
      <c r="H6953">
        <v>146811.58914881287</v>
      </c>
    </row>
    <row r="6954" spans="1:8" ht="15" x14ac:dyDescent="0.25">
      <c r="A6954">
        <f t="shared" si="752"/>
        <v>6085</v>
      </c>
      <c r="B6954">
        <f t="shared" si="753"/>
        <v>137</v>
      </c>
      <c r="C6954" s="10" t="str">
        <f>IF(B6954=B6953," ",(LOOKUP(B6954,'Co List'!$A$3:$A$362,'Co List'!$B$3:$B$362)))</f>
        <v xml:space="preserve"> </v>
      </c>
      <c r="D6954" s="8" t="s">
        <v>378</v>
      </c>
      <c r="E6954">
        <v>25270.379999999997</v>
      </c>
      <c r="F6954">
        <v>28793.13</v>
      </c>
      <c r="G6954">
        <v>35081.279999999999</v>
      </c>
      <c r="H6954">
        <v>31088.459999999995</v>
      </c>
    </row>
    <row r="6955" spans="1:8" ht="15" x14ac:dyDescent="0.25">
      <c r="A6955">
        <f t="shared" si="752"/>
        <v>6086</v>
      </c>
      <c r="B6955">
        <f t="shared" si="753"/>
        <v>137</v>
      </c>
      <c r="C6955" s="10" t="str">
        <f>IF(B6955=B6954," ",(LOOKUP(B6955,'Co List'!$A$3:$A$362,'Co List'!$B$3:$B$362)))</f>
        <v xml:space="preserve"> </v>
      </c>
      <c r="D6955" s="8" t="s">
        <v>379</v>
      </c>
      <c r="E6955">
        <v>1083.6230666917222</v>
      </c>
      <c r="F6955">
        <v>233.36398468765623</v>
      </c>
      <c r="G6955">
        <v>237.44051729761887</v>
      </c>
      <c r="H6955">
        <v>242.78933945204972</v>
      </c>
    </row>
    <row r="6956" spans="1:8" ht="15" x14ac:dyDescent="0.25">
      <c r="A6956">
        <f t="shared" si="752"/>
        <v>6087</v>
      </c>
      <c r="B6956">
        <f t="shared" si="753"/>
        <v>137</v>
      </c>
      <c r="C6956" s="10" t="str">
        <f>IF(B6956=B6955," ",(LOOKUP(B6956,'Co List'!$A$3:$A$362,'Co List'!$B$3:$B$362)))</f>
        <v xml:space="preserve"> </v>
      </c>
      <c r="D6956" s="8" t="s">
        <v>380</v>
      </c>
      <c r="E6956">
        <v>68611.843874883212</v>
      </c>
      <c r="F6956">
        <v>108217.6017173244</v>
      </c>
      <c r="G6956">
        <v>73700.434115944532</v>
      </c>
      <c r="H6956">
        <v>115480.33980936083</v>
      </c>
    </row>
    <row r="6957" spans="1:8" ht="15" x14ac:dyDescent="0.25">
      <c r="A6957">
        <f t="shared" si="752"/>
        <v>6088</v>
      </c>
      <c r="B6957">
        <f t="shared" si="753"/>
        <v>137</v>
      </c>
      <c r="C6957" s="10" t="str">
        <f>IF(B6957=B6956," ",(LOOKUP(B6957,'Co List'!$A$3:$A$362,'Co List'!$B$3:$B$362)))</f>
        <v xml:space="preserve"> </v>
      </c>
      <c r="D6957" s="8" t="s">
        <v>381</v>
      </c>
      <c r="E6957">
        <v>77293.674780436995</v>
      </c>
      <c r="F6957">
        <v>132067.30225777355</v>
      </c>
      <c r="G6957">
        <v>133489.28065171911</v>
      </c>
      <c r="H6957">
        <v>133018.51503874478</v>
      </c>
    </row>
    <row r="6958" spans="1:8" ht="15" x14ac:dyDescent="0.25">
      <c r="A6958">
        <f t="shared" si="752"/>
        <v>6089</v>
      </c>
      <c r="B6958">
        <f t="shared" si="753"/>
        <v>137</v>
      </c>
      <c r="C6958" s="10" t="str">
        <f>IF(B6958=B6957," ",(LOOKUP(B6958,'Co List'!$A$3:$A$362,'Co List'!$B$3:$B$362)))</f>
        <v xml:space="preserve"> </v>
      </c>
      <c r="D6958" s="8" t="s">
        <v>382</v>
      </c>
      <c r="E6958">
        <v>77293.674780436995</v>
      </c>
      <c r="F6958">
        <v>132067.30225777355</v>
      </c>
      <c r="G6958">
        <v>133489.28065171911</v>
      </c>
      <c r="H6958">
        <v>133018.51503874478</v>
      </c>
    </row>
    <row r="6959" spans="1:8" ht="15" x14ac:dyDescent="0.25">
      <c r="A6959">
        <f t="shared" si="752"/>
        <v>6090</v>
      </c>
      <c r="B6959">
        <f t="shared" si="753"/>
        <v>137</v>
      </c>
      <c r="C6959" s="10" t="str">
        <f>IF(B6959=B6958," ",(LOOKUP(B6959,'Co List'!$A$3:$A$362,'Co List'!$B$3:$B$362)))</f>
        <v xml:space="preserve"> </v>
      </c>
      <c r="D6959" s="8" t="s">
        <v>383</v>
      </c>
      <c r="E6959">
        <v>0</v>
      </c>
      <c r="F6959">
        <v>0</v>
      </c>
      <c r="G6959">
        <v>0</v>
      </c>
      <c r="H6959">
        <v>0</v>
      </c>
    </row>
    <row r="6960" spans="1:8" x14ac:dyDescent="0.2">
      <c r="A6960">
        <f t="shared" si="752"/>
        <v>6091</v>
      </c>
      <c r="B6960">
        <f t="shared" si="753"/>
        <v>137</v>
      </c>
      <c r="C6960" s="10" t="str">
        <f>IF(B6960=B6959," ",(LOOKUP(B6960,'Co List'!$A$3:$A$362,'Co List'!$B$3:$B$362)))</f>
        <v xml:space="preserve"> </v>
      </c>
      <c r="D6960" s="6" t="s">
        <v>384</v>
      </c>
      <c r="E6960">
        <v>0</v>
      </c>
      <c r="F6960">
        <v>0</v>
      </c>
      <c r="G6960">
        <v>0</v>
      </c>
      <c r="H6960">
        <v>0</v>
      </c>
    </row>
    <row r="6961" spans="1:8" x14ac:dyDescent="0.2">
      <c r="A6961">
        <f t="shared" si="752"/>
        <v>6092</v>
      </c>
      <c r="B6961">
        <f t="shared" si="753"/>
        <v>137</v>
      </c>
      <c r="C6961" s="10" t="str">
        <f>IF(B6961=B6960," ",(LOOKUP(B6961,'Co List'!$A$3:$A$362,'Co List'!$B$3:$B$362)))</f>
        <v xml:space="preserve"> </v>
      </c>
      <c r="D6961" s="6" t="s">
        <v>385</v>
      </c>
      <c r="E6961">
        <v>18157.327863709997</v>
      </c>
      <c r="F6961">
        <v>31024.392539</v>
      </c>
      <c r="G6961">
        <v>31358.434463999998</v>
      </c>
      <c r="H6961">
        <v>31247.845265</v>
      </c>
    </row>
    <row r="6962" spans="1:8" x14ac:dyDescent="0.2">
      <c r="A6962">
        <f t="shared" si="752"/>
        <v>6093</v>
      </c>
      <c r="B6962">
        <f t="shared" si="753"/>
        <v>137</v>
      </c>
      <c r="C6962" s="10" t="str">
        <f>IF(B6962=B6961," ",(LOOKUP(B6962,'Co List'!$A$3:$A$362,'Co List'!$B$3:$B$362)))</f>
        <v xml:space="preserve"> </v>
      </c>
      <c r="D6962" s="6" t="s">
        <v>386</v>
      </c>
      <c r="E6962">
        <v>0</v>
      </c>
      <c r="F6962">
        <v>0</v>
      </c>
      <c r="G6962">
        <v>0</v>
      </c>
      <c r="H6962">
        <v>0</v>
      </c>
    </row>
    <row r="6963" spans="1:8" x14ac:dyDescent="0.2">
      <c r="A6963">
        <f t="shared" si="752"/>
        <v>6094</v>
      </c>
      <c r="B6963">
        <f t="shared" si="753"/>
        <v>137</v>
      </c>
      <c r="C6963" s="10" t="str">
        <f>IF(B6963=B6962," ",(LOOKUP(B6963,'Co List'!$A$3:$A$362,'Co List'!$B$3:$B$362)))</f>
        <v xml:space="preserve"> </v>
      </c>
      <c r="D6963" s="6" t="s">
        <v>387</v>
      </c>
      <c r="E6963">
        <v>18157.327863709997</v>
      </c>
      <c r="F6963">
        <v>31024.392539</v>
      </c>
      <c r="G6963">
        <v>31358.434463999998</v>
      </c>
      <c r="H6963">
        <v>31247.845265</v>
      </c>
    </row>
    <row r="6964" spans="1:8" x14ac:dyDescent="0.2">
      <c r="A6964">
        <f t="shared" si="752"/>
        <v>6095</v>
      </c>
      <c r="B6964">
        <f t="shared" si="753"/>
        <v>137</v>
      </c>
      <c r="C6964" s="10" t="str">
        <f>IF(B6964=B6963," ",(LOOKUP(B6964,'Co List'!$A$3:$A$362,'Co List'!$B$3:$B$362)))</f>
        <v xml:space="preserve"> </v>
      </c>
      <c r="D6964" s="6" t="s">
        <v>388</v>
      </c>
      <c r="E6964">
        <v>0</v>
      </c>
      <c r="F6964">
        <v>0</v>
      </c>
      <c r="G6964">
        <v>0</v>
      </c>
      <c r="H6964">
        <v>0</v>
      </c>
    </row>
    <row r="6965" spans="1:8" x14ac:dyDescent="0.2">
      <c r="A6965">
        <f t="shared" si="752"/>
        <v>6096</v>
      </c>
      <c r="B6965">
        <f t="shared" si="753"/>
        <v>137</v>
      </c>
      <c r="C6965" s="10" t="str">
        <f>IF(B6965=B6964," ",(LOOKUP(B6965,'Co List'!$A$3:$A$362,'Co List'!$B$3:$B$362)))</f>
        <v xml:space="preserve"> </v>
      </c>
      <c r="D6965" s="6" t="s">
        <v>389</v>
      </c>
      <c r="E6965">
        <v>0</v>
      </c>
      <c r="F6965">
        <v>0</v>
      </c>
      <c r="G6965">
        <v>0</v>
      </c>
      <c r="H6965">
        <v>0</v>
      </c>
    </row>
    <row r="6966" spans="1:8" x14ac:dyDescent="0.2">
      <c r="A6966">
        <f t="shared" si="752"/>
        <v>6097</v>
      </c>
      <c r="B6966">
        <f t="shared" si="753"/>
        <v>137</v>
      </c>
      <c r="C6966" s="10" t="str">
        <f>IF(B6966=B6965," ",(LOOKUP(B6966,'Co List'!$A$3:$A$362,'Co List'!$B$3:$B$362)))</f>
        <v xml:space="preserve"> </v>
      </c>
      <c r="D6966" s="6" t="s">
        <v>390</v>
      </c>
      <c r="E6966">
        <v>0</v>
      </c>
      <c r="F6966">
        <v>0</v>
      </c>
      <c r="G6966">
        <v>0</v>
      </c>
      <c r="H6966">
        <v>0</v>
      </c>
    </row>
    <row r="6967" spans="1:8" x14ac:dyDescent="0.2">
      <c r="A6967">
        <f t="shared" si="752"/>
        <v>6098</v>
      </c>
      <c r="B6967">
        <f t="shared" si="753"/>
        <v>137</v>
      </c>
      <c r="C6967" s="10" t="str">
        <f>IF(B6967=B6966," ",(LOOKUP(B6967,'Co List'!$A$3:$A$362,'Co List'!$B$3:$B$362)))</f>
        <v xml:space="preserve"> </v>
      </c>
      <c r="D6967" s="6" t="s">
        <v>391</v>
      </c>
      <c r="E6967">
        <v>0</v>
      </c>
      <c r="F6967">
        <v>0</v>
      </c>
      <c r="G6967">
        <v>0</v>
      </c>
      <c r="H6967">
        <v>0</v>
      </c>
    </row>
    <row r="6968" spans="1:8" x14ac:dyDescent="0.2">
      <c r="A6968">
        <f t="shared" si="752"/>
        <v>6099</v>
      </c>
      <c r="B6968">
        <f t="shared" si="753"/>
        <v>137</v>
      </c>
      <c r="C6968" s="10" t="str">
        <f>IF(B6968=B6967," ",(LOOKUP(B6968,'Co List'!$A$3:$A$362,'Co List'!$B$3:$B$362)))</f>
        <v xml:space="preserve"> </v>
      </c>
      <c r="D6968" s="6" t="s">
        <v>392</v>
      </c>
      <c r="E6968">
        <v>0</v>
      </c>
      <c r="F6968">
        <v>0</v>
      </c>
      <c r="G6968">
        <v>0</v>
      </c>
      <c r="H6968">
        <v>0</v>
      </c>
    </row>
    <row r="6969" spans="1:8" x14ac:dyDescent="0.2">
      <c r="A6969">
        <f t="shared" si="752"/>
        <v>6100</v>
      </c>
      <c r="B6969">
        <f t="shared" si="753"/>
        <v>137</v>
      </c>
      <c r="C6969" s="10" t="str">
        <f>IF(B6969=B6968," ",(LOOKUP(B6969,'Co List'!$A$3:$A$362,'Co List'!$B$3:$B$362)))</f>
        <v xml:space="preserve"> </v>
      </c>
      <c r="D6969" s="6" t="s">
        <v>393</v>
      </c>
      <c r="E6969">
        <v>0</v>
      </c>
      <c r="F6969">
        <v>0</v>
      </c>
      <c r="G6969">
        <v>0</v>
      </c>
      <c r="H6969">
        <v>0</v>
      </c>
    </row>
    <row r="6970" spans="1:8" ht="15" x14ac:dyDescent="0.25">
      <c r="A6970">
        <f t="shared" si="752"/>
        <v>6101</v>
      </c>
      <c r="B6970">
        <f t="shared" si="753"/>
        <v>137</v>
      </c>
      <c r="C6970" s="10" t="str">
        <f>IF(B6970=B6969," ",(LOOKUP(B6970,'Co List'!$A$3:$A$362,'Co List'!$B$3:$B$362)))</f>
        <v xml:space="preserve"> </v>
      </c>
      <c r="D6970" s="8" t="s">
        <v>394</v>
      </c>
      <c r="E6970">
        <v>0</v>
      </c>
      <c r="F6970">
        <v>0</v>
      </c>
      <c r="G6970">
        <v>0</v>
      </c>
      <c r="H6970">
        <v>0</v>
      </c>
    </row>
    <row r="6971" spans="1:8" ht="15" x14ac:dyDescent="0.25">
      <c r="A6971">
        <f t="shared" si="752"/>
        <v>6102</v>
      </c>
      <c r="B6971">
        <f t="shared" si="753"/>
        <v>137</v>
      </c>
      <c r="C6971" s="10" t="str">
        <f>IF(B6971=B6970," ",(LOOKUP(B6971,'Co List'!$A$3:$A$362,'Co List'!$B$3:$B$362)))</f>
        <v xml:space="preserve"> </v>
      </c>
      <c r="D6971" s="8" t="s">
        <v>395</v>
      </c>
      <c r="E6971">
        <v>19.990937529999997</v>
      </c>
      <c r="F6971">
        <v>29.430345236000001</v>
      </c>
      <c r="G6971">
        <v>45.461242079999998</v>
      </c>
      <c r="H6971">
        <v>37.962332784999994</v>
      </c>
    </row>
    <row r="6972" spans="1:8" ht="15" x14ac:dyDescent="0.25">
      <c r="A6972">
        <f t="shared" si="752"/>
        <v>6103</v>
      </c>
      <c r="B6972">
        <f t="shared" si="753"/>
        <v>137</v>
      </c>
      <c r="C6972" s="10" t="str">
        <f>IF(B6972=B6971," ",(LOOKUP(B6972,'Co List'!$A$3:$A$362,'Co List'!$B$3:$B$362)))</f>
        <v xml:space="preserve"> </v>
      </c>
      <c r="D6972" s="8" t="s">
        <v>396</v>
      </c>
      <c r="E6972">
        <v>44608</v>
      </c>
      <c r="F6972">
        <v>49411</v>
      </c>
      <c r="G6972">
        <v>60169</v>
      </c>
      <c r="H6972">
        <v>60474.5</v>
      </c>
    </row>
    <row r="6973" spans="1:8" x14ac:dyDescent="0.2">
      <c r="A6973">
        <f t="shared" si="752"/>
        <v>6104</v>
      </c>
      <c r="B6973">
        <f t="shared" si="753"/>
        <v>137</v>
      </c>
      <c r="C6973" s="10" t="str">
        <f>IF(B6973=B6972," ",(LOOKUP(B6973,'Co List'!$A$3:$A$362,'Co List'!$B$3:$B$362)))</f>
        <v xml:space="preserve"> </v>
      </c>
      <c r="D6973" s="6" t="s">
        <v>397</v>
      </c>
      <c r="E6973">
        <v>31198</v>
      </c>
      <c r="F6973">
        <v>36447</v>
      </c>
      <c r="G6973">
        <v>44976</v>
      </c>
      <c r="H6973">
        <v>39857</v>
      </c>
    </row>
    <row r="6974" spans="1:8" x14ac:dyDescent="0.2">
      <c r="A6974">
        <f t="shared" si="752"/>
        <v>6105</v>
      </c>
      <c r="B6974">
        <f t="shared" si="753"/>
        <v>137</v>
      </c>
      <c r="C6974" s="10" t="str">
        <f>IF(B6974=B6973," ",(LOOKUP(B6974,'Co List'!$A$3:$A$362,'Co List'!$B$3:$B$362)))</f>
        <v xml:space="preserve"> </v>
      </c>
      <c r="D6974" s="6" t="s">
        <v>398</v>
      </c>
      <c r="E6974">
        <v>1340</v>
      </c>
      <c r="F6974">
        <v>277</v>
      </c>
      <c r="G6974">
        <v>334</v>
      </c>
      <c r="H6974">
        <v>295.5</v>
      </c>
    </row>
    <row r="6975" spans="1:8" x14ac:dyDescent="0.2">
      <c r="A6975">
        <f t="shared" si="752"/>
        <v>6106</v>
      </c>
      <c r="B6975">
        <f t="shared" si="753"/>
        <v>137</v>
      </c>
      <c r="C6975" s="10" t="str">
        <f>IF(B6975=B6974," ",(LOOKUP(B6975,'Co List'!$A$3:$A$362,'Co List'!$B$3:$B$362)))</f>
        <v xml:space="preserve"> </v>
      </c>
      <c r="D6975" s="6" t="s">
        <v>399</v>
      </c>
      <c r="E6975">
        <v>4078</v>
      </c>
      <c r="F6975">
        <v>7236</v>
      </c>
      <c r="G6975">
        <v>7392</v>
      </c>
      <c r="H6975">
        <v>10295.5</v>
      </c>
    </row>
    <row r="6976" spans="1:8" x14ac:dyDescent="0.2">
      <c r="A6976">
        <f t="shared" si="752"/>
        <v>6107</v>
      </c>
      <c r="B6976">
        <f t="shared" si="753"/>
        <v>137</v>
      </c>
      <c r="C6976" s="10" t="str">
        <f>IF(B6976=B6975," ",(LOOKUP(B6976,'Co List'!$A$3:$A$362,'Co List'!$B$3:$B$362)))</f>
        <v xml:space="preserve"> </v>
      </c>
      <c r="D6976" s="6" t="s">
        <v>400</v>
      </c>
      <c r="E6976">
        <v>7992</v>
      </c>
      <c r="F6976">
        <v>5451</v>
      </c>
      <c r="G6976">
        <v>7467</v>
      </c>
      <c r="H6976">
        <v>10026.5</v>
      </c>
    </row>
    <row r="6977" spans="1:16" x14ac:dyDescent="0.2">
      <c r="A6977">
        <f t="shared" si="752"/>
        <v>6108</v>
      </c>
      <c r="B6977">
        <f t="shared" si="753"/>
        <v>137</v>
      </c>
      <c r="C6977" s="10" t="str">
        <f>IF(B6977=B6976," ",(LOOKUP(B6977,'Co List'!$A$3:$A$362,'Co List'!$B$3:$B$362)))</f>
        <v xml:space="preserve"> </v>
      </c>
      <c r="D6977" s="6" t="s">
        <v>401</v>
      </c>
      <c r="E6977">
        <v>18.438018</v>
      </c>
      <c r="F6977">
        <v>21.503730000000001</v>
      </c>
      <c r="G6977">
        <v>29.279375999999999</v>
      </c>
      <c r="H6977">
        <v>27.700614999999999</v>
      </c>
    </row>
    <row r="6978" spans="1:16" x14ac:dyDescent="0.2">
      <c r="A6978">
        <f t="shared" si="752"/>
        <v>6109</v>
      </c>
      <c r="B6978">
        <f t="shared" si="753"/>
        <v>137</v>
      </c>
      <c r="C6978" s="10" t="str">
        <f>IF(B6978=B6977," ",(LOOKUP(B6978,'Co List'!$A$3:$A$362,'Co List'!$B$3:$B$362)))</f>
        <v xml:space="preserve"> </v>
      </c>
      <c r="D6978" s="6" t="s">
        <v>402</v>
      </c>
      <c r="E6978">
        <v>1.38154</v>
      </c>
      <c r="F6978">
        <v>0.32242799999999999</v>
      </c>
      <c r="G6978">
        <v>0.42117399999999999</v>
      </c>
      <c r="H6978">
        <v>0.46423049999999999</v>
      </c>
    </row>
    <row r="6979" spans="1:16" x14ac:dyDescent="0.2">
      <c r="A6979">
        <f t="shared" si="752"/>
        <v>6110</v>
      </c>
      <c r="B6979">
        <f t="shared" si="753"/>
        <v>137</v>
      </c>
      <c r="C6979" s="10" t="str">
        <f>IF(B6979=B6978," ",(LOOKUP(B6979,'Co List'!$A$3:$A$362,'Co List'!$B$3:$B$362)))</f>
        <v xml:space="preserve"> </v>
      </c>
      <c r="D6979" s="6" t="s">
        <v>403</v>
      </c>
      <c r="E6979">
        <v>2.7735199999999987</v>
      </c>
      <c r="F6979">
        <v>4.2803369999999976</v>
      </c>
      <c r="G6979">
        <v>5.9212739999999977</v>
      </c>
      <c r="H6979">
        <v>7.3516485000000023</v>
      </c>
    </row>
    <row r="6980" spans="1:16" x14ac:dyDescent="0.2">
      <c r="A6980">
        <f t="shared" si="752"/>
        <v>6111</v>
      </c>
      <c r="B6980">
        <f t="shared" si="753"/>
        <v>137</v>
      </c>
      <c r="C6980" s="10" t="str">
        <f>IF(B6980=B6979," ",(LOOKUP(B6980,'Co List'!$A$3:$A$362,'Co List'!$B$3:$B$362)))</f>
        <v xml:space="preserve"> </v>
      </c>
      <c r="D6980" s="6" t="s">
        <v>404</v>
      </c>
      <c r="E6980" s="11">
        <v>22.593077999999998</v>
      </c>
      <c r="F6980" s="11">
        <v>26.106494999999999</v>
      </c>
      <c r="G6980" s="11">
        <v>35.621823999999997</v>
      </c>
      <c r="H6980" s="11">
        <v>35.516494000000002</v>
      </c>
    </row>
    <row r="6981" spans="1:16" x14ac:dyDescent="0.2">
      <c r="A6981">
        <f t="shared" ref="A6981:A7044" si="758">IF(A6980&gt;0,A6980+1,(IF($C$1=C6981,1,0)))</f>
        <v>6112</v>
      </c>
      <c r="B6981">
        <f t="shared" ref="B6981:B7044" si="759">IF(D6981=$D$3,B6980+1,B6980)</f>
        <v>137</v>
      </c>
      <c r="C6981" s="10" t="str">
        <f>IF(B6981=B6980," ",(LOOKUP(B6981,'Co List'!$A$3:$A$362,'Co List'!$B$3:$B$362)))</f>
        <v xml:space="preserve"> </v>
      </c>
      <c r="D6981" s="6" t="s">
        <v>405</v>
      </c>
      <c r="E6981">
        <v>2816.28</v>
      </c>
      <c r="F6981">
        <v>4536.3100000000004</v>
      </c>
      <c r="G6981">
        <v>6487.17</v>
      </c>
      <c r="H6981">
        <v>5891.16</v>
      </c>
    </row>
    <row r="6982" spans="1:16" x14ac:dyDescent="0.2">
      <c r="A6982">
        <f t="shared" si="758"/>
        <v>6113</v>
      </c>
      <c r="B6982">
        <f t="shared" si="759"/>
        <v>137</v>
      </c>
      <c r="C6982" s="10" t="str">
        <f>IF(B6982=B6981," ",(LOOKUP(B6982,'Co List'!$A$3:$A$362,'Co List'!$B$3:$B$362)))</f>
        <v xml:space="preserve"> </v>
      </c>
      <c r="D6982" s="6" t="s">
        <v>406</v>
      </c>
      <c r="E6982">
        <v>120.24</v>
      </c>
      <c r="F6982">
        <v>196.0051</v>
      </c>
      <c r="G6982">
        <v>42.080800000000004</v>
      </c>
      <c r="H6982">
        <v>238.76</v>
      </c>
    </row>
    <row r="6983" spans="1:16" x14ac:dyDescent="0.2">
      <c r="A6983">
        <f t="shared" si="758"/>
        <v>6114</v>
      </c>
      <c r="B6983">
        <f t="shared" si="759"/>
        <v>137</v>
      </c>
      <c r="C6983" s="10" t="str">
        <f>IF(B6983=B6982," ",(LOOKUP(B6983,'Co List'!$A$3:$A$362,'Co List'!$B$3:$B$362)))</f>
        <v xml:space="preserve"> </v>
      </c>
      <c r="D6983" s="6" t="s">
        <v>407</v>
      </c>
      <c r="E6983" s="11">
        <v>42.55</v>
      </c>
      <c r="F6983" s="11">
        <v>61.980699999999999</v>
      </c>
      <c r="G6983" s="11">
        <v>-107.08620000000001</v>
      </c>
      <c r="H6983" s="11">
        <v>12.92</v>
      </c>
    </row>
    <row r="6984" spans="1:16" x14ac:dyDescent="0.2">
      <c r="A6984">
        <f t="shared" si="758"/>
        <v>6115</v>
      </c>
      <c r="B6984">
        <f t="shared" si="759"/>
        <v>137</v>
      </c>
      <c r="C6984" s="10" t="str">
        <f>IF(B6984=B6983," ",(LOOKUP(B6984,'Co List'!$A$3:$A$362,'Co List'!$B$3:$B$362)))</f>
        <v xml:space="preserve"> </v>
      </c>
      <c r="D6984" s="6" t="s">
        <v>408</v>
      </c>
      <c r="E6984">
        <v>26.38</v>
      </c>
      <c r="F6984">
        <v>26.38</v>
      </c>
      <c r="G6984">
        <v>26.38</v>
      </c>
      <c r="H6984">
        <v>26.37</v>
      </c>
    </row>
    <row r="6985" spans="1:16" x14ac:dyDescent="0.2">
      <c r="A6985">
        <f t="shared" si="758"/>
        <v>6116</v>
      </c>
      <c r="B6985">
        <f t="shared" si="759"/>
        <v>137</v>
      </c>
      <c r="C6985" s="10" t="str">
        <f>IF(B6985=B6984," ",(LOOKUP(B6985,'Co List'!$A$3:$A$362,'Co List'!$B$3:$B$362)))</f>
        <v xml:space="preserve"> </v>
      </c>
      <c r="D6985" s="6" t="s">
        <v>409</v>
      </c>
      <c r="E6985">
        <v>35.119999999999997</v>
      </c>
      <c r="F6985">
        <v>52.011200000000002</v>
      </c>
      <c r="G6985">
        <v>69.261700000000005</v>
      </c>
      <c r="H6985">
        <v>70.489999999999995</v>
      </c>
    </row>
    <row r="6986" spans="1:16" x14ac:dyDescent="0.2">
      <c r="A6986">
        <f t="shared" si="758"/>
        <v>6117</v>
      </c>
      <c r="B6986">
        <f t="shared" si="759"/>
        <v>137</v>
      </c>
      <c r="C6986" s="10" t="str">
        <f>IF(B6986=B6985," ",(LOOKUP(B6986,'Co List'!$A$3:$A$362,'Co List'!$B$3:$B$362)))</f>
        <v xml:space="preserve"> </v>
      </c>
      <c r="D6986" s="6" t="s">
        <v>410</v>
      </c>
      <c r="E6986">
        <v>42.597839530000002</v>
      </c>
      <c r="F6986">
        <v>55.568697075999999</v>
      </c>
      <c r="G6986">
        <v>81.10431075999999</v>
      </c>
      <c r="H6986">
        <v>73.530434495000009</v>
      </c>
    </row>
    <row r="6987" spans="1:16" x14ac:dyDescent="0.2">
      <c r="A6987">
        <f t="shared" si="758"/>
        <v>6118</v>
      </c>
      <c r="B6987">
        <f t="shared" si="759"/>
        <v>137</v>
      </c>
      <c r="C6987" s="10" t="str">
        <f>IF(B6987=B6986," ",(LOOKUP(B6987,'Co List'!$A$3:$A$362,'Co List'!$B$3:$B$362)))</f>
        <v xml:space="preserve"> </v>
      </c>
      <c r="D6987" s="6" t="s">
        <v>411</v>
      </c>
      <c r="E6987">
        <v>42.584015529999995</v>
      </c>
      <c r="F6987">
        <v>55.536840236000003</v>
      </c>
      <c r="G6987">
        <v>81.083066079999995</v>
      </c>
      <c r="H6987">
        <v>73.478826784999995</v>
      </c>
    </row>
    <row r="6988" spans="1:16" x14ac:dyDescent="0.2">
      <c r="A6988">
        <f t="shared" si="758"/>
        <v>6119</v>
      </c>
      <c r="B6988">
        <f t="shared" si="759"/>
        <v>137</v>
      </c>
      <c r="C6988" s="10" t="str">
        <f>IF(B6988=B6987," ",(LOOKUP(B6988,'Co List'!$A$3:$A$362,'Co List'!$B$3:$B$362)))</f>
        <v xml:space="preserve"> </v>
      </c>
      <c r="D6988" s="6" t="s">
        <v>412</v>
      </c>
      <c r="E6988">
        <v>7.4640155299999975</v>
      </c>
      <c r="F6988">
        <v>3.525640236000001</v>
      </c>
      <c r="G6988">
        <v>11.82136607999999</v>
      </c>
      <c r="H6988">
        <v>2.9888267850000005</v>
      </c>
    </row>
    <row r="6989" spans="1:16" ht="13.5" thickBot="1" x14ac:dyDescent="0.25">
      <c r="A6989">
        <f t="shared" si="758"/>
        <v>6120</v>
      </c>
      <c r="B6989">
        <f t="shared" si="759"/>
        <v>137</v>
      </c>
      <c r="C6989" s="10" t="str">
        <f>IF(B6989=B6988," ",(LOOKUP(B6989,'Co List'!$A$3:$A$362,'Co List'!$B$3:$B$362)))</f>
        <v xml:space="preserve"> </v>
      </c>
      <c r="D6989" s="9" t="s">
        <v>413</v>
      </c>
      <c r="E6989">
        <v>12</v>
      </c>
      <c r="F6989">
        <v>12</v>
      </c>
      <c r="G6989">
        <v>12</v>
      </c>
      <c r="H6989">
        <v>12</v>
      </c>
    </row>
    <row r="6990" spans="1:16" ht="15" x14ac:dyDescent="0.25">
      <c r="A6990">
        <f t="shared" si="758"/>
        <v>6121</v>
      </c>
      <c r="B6990">
        <f t="shared" si="759"/>
        <v>138</v>
      </c>
      <c r="C6990" s="10" t="str">
        <f>IF(B6990=B6989," ",(LOOKUP(B6990,'Co List'!$A$3:$A$362,'Co List'!$B$3:$B$362)))</f>
        <v>GOODYEAR TYRE</v>
      </c>
      <c r="D6990" s="4" t="s">
        <v>362</v>
      </c>
      <c r="E6990">
        <v>68.739142826208521</v>
      </c>
      <c r="F6990">
        <v>71.685320836296285</v>
      </c>
      <c r="G6990">
        <v>73.860884058745498</v>
      </c>
      <c r="H6990">
        <v>70.796069821727457</v>
      </c>
      <c r="J6990">
        <f t="shared" ref="J6990" si="760">COUNTIF(E7032:H7032,0)</f>
        <v>0</v>
      </c>
      <c r="K6990">
        <f>SUM(E6990:H6990)/(4-J6990)</f>
        <v>71.27035438574444</v>
      </c>
      <c r="L6990">
        <f>SUM(E7000:H7000)/(4-J6990)</f>
        <v>59222.418433224637</v>
      </c>
      <c r="M6990">
        <f>E7000</f>
        <v>55509.195088593471</v>
      </c>
      <c r="N6990">
        <f t="shared" ref="N6990" si="761">F7000</f>
        <v>57466.944438449595</v>
      </c>
      <c r="O6990">
        <f t="shared" ref="O6990" si="762">G7000</f>
        <v>59521.799962714766</v>
      </c>
      <c r="P6990">
        <f t="shared" ref="P6990" si="763">H7000</f>
        <v>64391.734243140731</v>
      </c>
    </row>
    <row r="6991" spans="1:16" x14ac:dyDescent="0.2">
      <c r="A6991">
        <f t="shared" si="758"/>
        <v>6122</v>
      </c>
      <c r="B6991">
        <f t="shared" si="759"/>
        <v>138</v>
      </c>
      <c r="C6991" s="10" t="str">
        <f>IF(B6991=B6990," ",(LOOKUP(B6991,'Co List'!$A$3:$A$362,'Co List'!$B$3:$B$362)))</f>
        <v xml:space="preserve"> </v>
      </c>
      <c r="D6991" s="6" t="s">
        <v>364</v>
      </c>
      <c r="E6991">
        <v>4.4799625549594717</v>
      </c>
      <c r="F6991">
        <v>4.4248790455529283</v>
      </c>
      <c r="G6991">
        <v>4.4667903393974093</v>
      </c>
      <c r="H6991">
        <v>4.4764741886309736</v>
      </c>
    </row>
    <row r="6992" spans="1:16" x14ac:dyDescent="0.2">
      <c r="A6992">
        <f t="shared" si="758"/>
        <v>6123</v>
      </c>
      <c r="B6992">
        <f t="shared" si="759"/>
        <v>138</v>
      </c>
      <c r="C6992" s="10" t="str">
        <f>IF(B6992=B6991," ",(LOOKUP(B6992,'Co List'!$A$3:$A$362,'Co List'!$B$3:$B$362)))</f>
        <v xml:space="preserve"> </v>
      </c>
      <c r="D6992" s="6" t="s">
        <v>365</v>
      </c>
      <c r="E6992">
        <v>0.77293970175889115</v>
      </c>
      <c r="F6992">
        <v>0.77986713203843838</v>
      </c>
      <c r="G6992">
        <v>0.78798613483648128</v>
      </c>
      <c r="H6992">
        <v>0.78179761994508068</v>
      </c>
    </row>
    <row r="6993" spans="1:8" x14ac:dyDescent="0.2">
      <c r="A6993">
        <f t="shared" si="758"/>
        <v>6124</v>
      </c>
      <c r="B6993">
        <f t="shared" si="759"/>
        <v>138</v>
      </c>
      <c r="C6993" s="10" t="str">
        <f>IF(B6993=B6992," ",(LOOKUP(B6993,'Co List'!$A$3:$A$362,'Co List'!$B$3:$B$362)))</f>
        <v xml:space="preserve"> </v>
      </c>
      <c r="D6993" s="7" t="s">
        <v>366</v>
      </c>
      <c r="E6993">
        <v>4.2790887504504607</v>
      </c>
      <c r="F6993">
        <v>3.7971326350376029</v>
      </c>
      <c r="G6993">
        <v>4.0182408551137705</v>
      </c>
      <c r="H6993">
        <v>4.1047308788783674</v>
      </c>
    </row>
    <row r="6994" spans="1:8" x14ac:dyDescent="0.2">
      <c r="A6994">
        <f t="shared" si="758"/>
        <v>6125</v>
      </c>
      <c r="B6994">
        <f t="shared" si="759"/>
        <v>138</v>
      </c>
      <c r="C6994" s="10" t="str">
        <f>IF(B6994=B6993," ",(LOOKUP(B6994,'Co List'!$A$3:$A$362,'Co List'!$B$3:$B$362)))</f>
        <v xml:space="preserve"> </v>
      </c>
      <c r="D6994" s="6" t="s">
        <v>367</v>
      </c>
      <c r="E6994">
        <v>74210.153861755985</v>
      </c>
      <c r="F6994">
        <v>88958.118325773365</v>
      </c>
      <c r="G6994">
        <v>105685.01413834296</v>
      </c>
      <c r="H6994">
        <v>68450.870886723438</v>
      </c>
    </row>
    <row r="6995" spans="1:8" x14ac:dyDescent="0.2">
      <c r="A6995">
        <f t="shared" si="758"/>
        <v>6126</v>
      </c>
      <c r="B6995">
        <f t="shared" si="759"/>
        <v>138</v>
      </c>
      <c r="C6995" s="10" t="str">
        <f>IF(B6995=B6994," ",(LOOKUP(B6995,'Co List'!$A$3:$A$362,'Co List'!$B$3:$B$362)))</f>
        <v xml:space="preserve"> </v>
      </c>
      <c r="D6995" s="6" t="s">
        <v>368</v>
      </c>
      <c r="E6995">
        <v>0.24071637072243482</v>
      </c>
      <c r="F6995">
        <v>0.24920617709648565</v>
      </c>
      <c r="G6995">
        <v>0.2580052013988503</v>
      </c>
      <c r="H6995">
        <v>0.2791145827617717</v>
      </c>
    </row>
    <row r="6996" spans="1:8" x14ac:dyDescent="0.2">
      <c r="A6996">
        <f t="shared" si="758"/>
        <v>6127</v>
      </c>
      <c r="B6996">
        <f t="shared" si="759"/>
        <v>138</v>
      </c>
      <c r="C6996" s="10" t="str">
        <f>IF(B6996=B6995," ",(LOOKUP(B6996,'Co List'!$A$3:$A$362,'Co List'!$B$3:$B$362)))</f>
        <v xml:space="preserve"> </v>
      </c>
      <c r="D6996" s="6" t="s">
        <v>369</v>
      </c>
      <c r="E6996">
        <v>42.765173411859379</v>
      </c>
      <c r="F6996">
        <v>47.454124226630547</v>
      </c>
      <c r="G6996">
        <v>52.889461491660533</v>
      </c>
      <c r="H6996">
        <v>38.043090064481113</v>
      </c>
    </row>
    <row r="6997" spans="1:8" x14ac:dyDescent="0.2">
      <c r="A6997">
        <f t="shared" si="758"/>
        <v>6128</v>
      </c>
      <c r="B6997">
        <f t="shared" si="759"/>
        <v>138</v>
      </c>
      <c r="C6997" s="10" t="str">
        <f>IF(B6997=B6996," ",(LOOKUP(B6997,'Co List'!$A$3:$A$362,'Co List'!$B$3:$B$362)))</f>
        <v xml:space="preserve"> </v>
      </c>
      <c r="D6997" s="6" t="s">
        <v>370</v>
      </c>
      <c r="E6997">
        <v>0</v>
      </c>
      <c r="F6997">
        <v>0</v>
      </c>
      <c r="G6997">
        <v>0</v>
      </c>
      <c r="H6997">
        <v>0</v>
      </c>
    </row>
    <row r="6998" spans="1:8" x14ac:dyDescent="0.2">
      <c r="A6998">
        <f t="shared" si="758"/>
        <v>6129</v>
      </c>
      <c r="B6998">
        <f t="shared" si="759"/>
        <v>138</v>
      </c>
      <c r="C6998" s="10" t="str">
        <f>IF(B6998=B6997," ",(LOOKUP(B6998,'Co List'!$A$3:$A$362,'Co List'!$B$3:$B$362)))</f>
        <v xml:space="preserve"> </v>
      </c>
      <c r="D6998" s="6" t="s">
        <v>371</v>
      </c>
      <c r="E6998">
        <v>54.557718601901087</v>
      </c>
      <c r="F6998">
        <v>50.438251032326228</v>
      </c>
      <c r="G6998">
        <v>50.044608677405449</v>
      </c>
      <c r="H6998">
        <v>50.995774564700774</v>
      </c>
    </row>
    <row r="6999" spans="1:8" x14ac:dyDescent="0.2">
      <c r="A6999">
        <f t="shared" si="758"/>
        <v>6130</v>
      </c>
      <c r="B6999">
        <f t="shared" si="759"/>
        <v>138</v>
      </c>
      <c r="C6999" s="10" t="str">
        <f>IF(B6999=B6998," ",(LOOKUP(B6999,'Co List'!$A$3:$A$362,'Co List'!$B$3:$B$362)))</f>
        <v xml:space="preserve"> </v>
      </c>
      <c r="D6999" s="6" t="s">
        <v>372</v>
      </c>
      <c r="E6999">
        <v>45.44228139809892</v>
      </c>
      <c r="F6999">
        <v>49.561748967673758</v>
      </c>
      <c r="G6999">
        <v>49.955391322594558</v>
      </c>
      <c r="H6999">
        <v>49.004225435299219</v>
      </c>
    </row>
    <row r="7000" spans="1:8" x14ac:dyDescent="0.2">
      <c r="A7000">
        <f t="shared" si="758"/>
        <v>6131</v>
      </c>
      <c r="B7000">
        <f t="shared" si="759"/>
        <v>138</v>
      </c>
      <c r="C7000" s="10" t="str">
        <f>IF(B7000=B6999," ",(LOOKUP(B7000,'Co List'!$A$3:$A$362,'Co List'!$B$3:$B$362)))</f>
        <v xml:space="preserve"> </v>
      </c>
      <c r="D7000" s="6" t="s">
        <v>373</v>
      </c>
      <c r="E7000">
        <v>55509.195088593471</v>
      </c>
      <c r="F7000">
        <v>57466.944438449595</v>
      </c>
      <c r="G7000">
        <v>59521.799962714766</v>
      </c>
      <c r="H7000">
        <v>64391.734243140731</v>
      </c>
    </row>
    <row r="7001" spans="1:8" x14ac:dyDescent="0.2">
      <c r="A7001">
        <f t="shared" si="758"/>
        <v>6132</v>
      </c>
      <c r="B7001">
        <f t="shared" si="759"/>
        <v>138</v>
      </c>
      <c r="C7001" s="10" t="str">
        <f>IF(B7001=B7000," ",(LOOKUP(B7001,'Co List'!$A$3:$A$362,'Co List'!$B$3:$B$362)))</f>
        <v xml:space="preserve"> </v>
      </c>
      <c r="D7001" s="6" t="s">
        <v>374</v>
      </c>
      <c r="E7001">
        <v>55283.845102530031</v>
      </c>
      <c r="F7001">
        <v>57276.064122768461</v>
      </c>
      <c r="G7001">
        <v>59324.671118923783</v>
      </c>
      <c r="H7001">
        <v>64181.617295218988</v>
      </c>
    </row>
    <row r="7002" spans="1:8" x14ac:dyDescent="0.2">
      <c r="A7002">
        <f t="shared" si="758"/>
        <v>6133</v>
      </c>
      <c r="B7002">
        <f t="shared" si="759"/>
        <v>138</v>
      </c>
      <c r="C7002" s="10" t="str">
        <f>IF(B7002=B7001," ",(LOOKUP(B7002,'Co List'!$A$3:$A$362,'Co List'!$B$3:$B$362)))</f>
        <v xml:space="preserve"> </v>
      </c>
      <c r="D7002" s="6" t="s">
        <v>375</v>
      </c>
      <c r="E7002">
        <v>95.35942687325047</v>
      </c>
      <c r="F7002">
        <v>71.923913108906092</v>
      </c>
      <c r="G7002">
        <v>72.75795895520703</v>
      </c>
      <c r="H7002">
        <v>77.530272636056011</v>
      </c>
    </row>
    <row r="7003" spans="1:8" x14ac:dyDescent="0.2">
      <c r="A7003">
        <f t="shared" si="758"/>
        <v>6134</v>
      </c>
      <c r="B7003">
        <f t="shared" si="759"/>
        <v>138</v>
      </c>
      <c r="C7003" s="10" t="str">
        <f>IF(B7003=B7002," ",(LOOKUP(B7003,'Co List'!$A$3:$A$362,'Co List'!$B$3:$B$362)))</f>
        <v xml:space="preserve"> </v>
      </c>
      <c r="D7003" s="6" t="s">
        <v>376</v>
      </c>
      <c r="E7003">
        <v>129.99055919018946</v>
      </c>
      <c r="F7003">
        <v>118.95640257221488</v>
      </c>
      <c r="G7003">
        <v>124.37088483578665</v>
      </c>
      <c r="H7003">
        <v>132.58667528568549</v>
      </c>
    </row>
    <row r="7004" spans="1:8" x14ac:dyDescent="0.2">
      <c r="A7004">
        <f t="shared" si="758"/>
        <v>6135</v>
      </c>
      <c r="B7004">
        <f t="shared" si="759"/>
        <v>138</v>
      </c>
      <c r="C7004" s="10" t="str">
        <f>IF(B7004=B7003," ",(LOOKUP(B7004,'Co List'!$A$3:$A$362,'Co List'!$B$3:$B$362)))</f>
        <v xml:space="preserve"> </v>
      </c>
      <c r="D7004" s="6" t="s">
        <v>377</v>
      </c>
      <c r="E7004">
        <v>30284.550454615124</v>
      </c>
      <c r="F7004">
        <v>28985.321696472642</v>
      </c>
      <c r="G7004">
        <v>29787.451869088665</v>
      </c>
      <c r="H7004">
        <v>32837.063632933277</v>
      </c>
    </row>
    <row r="7005" spans="1:8" ht="15" x14ac:dyDescent="0.25">
      <c r="A7005">
        <f t="shared" si="758"/>
        <v>6136</v>
      </c>
      <c r="B7005">
        <f t="shared" si="759"/>
        <v>138</v>
      </c>
      <c r="C7005" s="10" t="str">
        <f>IF(B7005=B7004," ",(LOOKUP(B7005,'Co List'!$A$3:$A$362,'Co List'!$B$3:$B$362)))</f>
        <v xml:space="preserve"> </v>
      </c>
      <c r="D7005" s="8" t="s">
        <v>378</v>
      </c>
      <c r="E7005">
        <v>19182.420000000006</v>
      </c>
      <c r="F7005">
        <v>27594.700000000004</v>
      </c>
      <c r="G7005">
        <v>28844.400000000001</v>
      </c>
      <c r="H7005">
        <v>31690.620000000003</v>
      </c>
    </row>
    <row r="7006" spans="1:8" ht="15" x14ac:dyDescent="0.25">
      <c r="A7006">
        <f t="shared" si="758"/>
        <v>6137</v>
      </c>
      <c r="B7006">
        <f t="shared" si="759"/>
        <v>138</v>
      </c>
      <c r="C7006" s="10" t="str">
        <f>IF(B7006=B7005," ",(LOOKUP(B7006,'Co List'!$A$3:$A$362,'Co List'!$B$3:$B$362)))</f>
        <v xml:space="preserve"> </v>
      </c>
      <c r="D7006" s="8" t="s">
        <v>379</v>
      </c>
      <c r="E7006">
        <v>11102.13045461512</v>
      </c>
      <c r="F7006">
        <v>1390.6216964726395</v>
      </c>
      <c r="G7006">
        <v>943.05186908866631</v>
      </c>
      <c r="H7006">
        <v>1146.4436329332766</v>
      </c>
    </row>
    <row r="7007" spans="1:8" ht="15" x14ac:dyDescent="0.25">
      <c r="A7007">
        <f t="shared" si="758"/>
        <v>6138</v>
      </c>
      <c r="B7007">
        <f t="shared" si="759"/>
        <v>138</v>
      </c>
      <c r="C7007" s="10" t="str">
        <f>IF(B7007=B7006," ",(LOOKUP(B7007,'Co List'!$A$3:$A$362,'Co List'!$B$3:$B$362)))</f>
        <v xml:space="preserve"> </v>
      </c>
      <c r="D7007" s="8" t="s">
        <v>380</v>
      </c>
      <c r="E7007">
        <v>0</v>
      </c>
      <c r="F7007">
        <v>-2.2737367544323206E-12</v>
      </c>
      <c r="G7007">
        <v>-2.5011104298755527E-12</v>
      </c>
      <c r="H7007">
        <v>-1.8189894035458565E-12</v>
      </c>
    </row>
    <row r="7008" spans="1:8" ht="15" x14ac:dyDescent="0.25">
      <c r="A7008">
        <f t="shared" si="758"/>
        <v>6139</v>
      </c>
      <c r="B7008">
        <f t="shared" si="759"/>
        <v>138</v>
      </c>
      <c r="C7008" s="10" t="str">
        <f>IF(B7008=B7007," ",(LOOKUP(B7008,'Co List'!$A$3:$A$362,'Co List'!$B$3:$B$362)))</f>
        <v xml:space="preserve"> </v>
      </c>
      <c r="D7008" s="8" t="s">
        <v>381</v>
      </c>
      <c r="E7008">
        <v>25224.644633978347</v>
      </c>
      <c r="F7008">
        <v>28481.622741976946</v>
      </c>
      <c r="G7008">
        <v>29734.348093626104</v>
      </c>
      <c r="H7008">
        <v>31554.670610207446</v>
      </c>
    </row>
    <row r="7009" spans="1:8" ht="15" x14ac:dyDescent="0.25">
      <c r="A7009">
        <f t="shared" si="758"/>
        <v>6140</v>
      </c>
      <c r="B7009">
        <f t="shared" si="759"/>
        <v>138</v>
      </c>
      <c r="C7009" s="10" t="str">
        <f>IF(B7009=B7008," ",(LOOKUP(B7009,'Co List'!$A$3:$A$362,'Co List'!$B$3:$B$362)))</f>
        <v xml:space="preserve"> </v>
      </c>
      <c r="D7009" s="8" t="s">
        <v>382</v>
      </c>
      <c r="E7009">
        <v>24812.743523448418</v>
      </c>
      <c r="F7009">
        <v>27111.794545143701</v>
      </c>
      <c r="G7009">
        <v>29046.398905539863</v>
      </c>
      <c r="H7009">
        <v>30974.929154914371</v>
      </c>
    </row>
    <row r="7010" spans="1:8" ht="15" x14ac:dyDescent="0.25">
      <c r="A7010">
        <f t="shared" si="758"/>
        <v>6141</v>
      </c>
      <c r="B7010">
        <f t="shared" si="759"/>
        <v>138</v>
      </c>
      <c r="C7010" s="10" t="str">
        <f>IF(B7010=B7009," ",(LOOKUP(B7010,'Co List'!$A$3:$A$362,'Co List'!$B$3:$B$362)))</f>
        <v xml:space="preserve"> </v>
      </c>
      <c r="D7010" s="8" t="s">
        <v>383</v>
      </c>
      <c r="E7010">
        <v>411.90111052992796</v>
      </c>
      <c r="F7010">
        <v>1369.8281968332437</v>
      </c>
      <c r="G7010">
        <v>687.94918808623993</v>
      </c>
      <c r="H7010">
        <v>579.74145529307475</v>
      </c>
    </row>
    <row r="7011" spans="1:8" x14ac:dyDescent="0.2">
      <c r="A7011">
        <f t="shared" si="758"/>
        <v>6142</v>
      </c>
      <c r="B7011">
        <f t="shared" si="759"/>
        <v>138</v>
      </c>
      <c r="C7011" s="10" t="str">
        <f>IF(B7011=B7010," ",(LOOKUP(B7011,'Co List'!$A$3:$A$362,'Co List'!$B$3:$B$362)))</f>
        <v xml:space="preserve"> </v>
      </c>
      <c r="D7011" s="6" t="s">
        <v>384</v>
      </c>
      <c r="E7011">
        <v>0</v>
      </c>
      <c r="F7011">
        <v>0</v>
      </c>
      <c r="G7011">
        <v>0</v>
      </c>
      <c r="H7011">
        <v>0</v>
      </c>
    </row>
    <row r="7012" spans="1:8" x14ac:dyDescent="0.2">
      <c r="A7012">
        <f t="shared" si="758"/>
        <v>6143</v>
      </c>
      <c r="B7012">
        <f t="shared" si="759"/>
        <v>138</v>
      </c>
      <c r="C7012" s="10" t="str">
        <f>IF(B7012=B7011," ",(LOOKUP(B7012,'Co List'!$A$3:$A$362,'Co List'!$B$3:$B$362)))</f>
        <v xml:space="preserve"> </v>
      </c>
      <c r="D7012" s="6" t="s">
        <v>385</v>
      </c>
      <c r="E7012">
        <v>5630.5480959999995</v>
      </c>
      <c r="F7012">
        <v>6436.7008563999998</v>
      </c>
      <c r="G7012">
        <v>6656.7592912</v>
      </c>
      <c r="H7012">
        <v>7049.0009057458046</v>
      </c>
    </row>
    <row r="7013" spans="1:8" x14ac:dyDescent="0.2">
      <c r="A7013">
        <f t="shared" si="758"/>
        <v>6144</v>
      </c>
      <c r="B7013">
        <f t="shared" si="759"/>
        <v>138</v>
      </c>
      <c r="C7013" s="10" t="str">
        <f>IF(B7013=B7012," ",(LOOKUP(B7013,'Co List'!$A$3:$A$362,'Co List'!$B$3:$B$362)))</f>
        <v xml:space="preserve"> </v>
      </c>
      <c r="D7013" s="6" t="s">
        <v>386</v>
      </c>
      <c r="E7013">
        <v>0</v>
      </c>
      <c r="F7013">
        <v>0</v>
      </c>
      <c r="G7013">
        <v>0</v>
      </c>
      <c r="H7013">
        <v>0</v>
      </c>
    </row>
    <row r="7014" spans="1:8" x14ac:dyDescent="0.2">
      <c r="A7014">
        <f t="shared" si="758"/>
        <v>6145</v>
      </c>
      <c r="B7014">
        <f t="shared" si="759"/>
        <v>138</v>
      </c>
      <c r="C7014" s="10" t="str">
        <f>IF(B7014=B7013," ",(LOOKUP(B7014,'Co List'!$A$3:$A$362,'Co List'!$B$3:$B$362)))</f>
        <v xml:space="preserve"> </v>
      </c>
      <c r="D7014" s="6" t="s">
        <v>387</v>
      </c>
      <c r="E7014">
        <v>0</v>
      </c>
      <c r="F7014">
        <v>0</v>
      </c>
      <c r="G7014">
        <v>0</v>
      </c>
      <c r="H7014">
        <v>0</v>
      </c>
    </row>
    <row r="7015" spans="1:8" x14ac:dyDescent="0.2">
      <c r="A7015">
        <f t="shared" si="758"/>
        <v>6146</v>
      </c>
      <c r="B7015">
        <f t="shared" si="759"/>
        <v>138</v>
      </c>
      <c r="C7015" s="10" t="str">
        <f>IF(B7015=B7014," ",(LOOKUP(B7015,'Co List'!$A$3:$A$362,'Co List'!$B$3:$B$362)))</f>
        <v xml:space="preserve"> </v>
      </c>
      <c r="D7015" s="6" t="s">
        <v>388</v>
      </c>
      <c r="E7015">
        <v>5504.1126599999998</v>
      </c>
      <c r="F7015">
        <v>6014.102046</v>
      </c>
      <c r="G7015">
        <v>6443.2476720000004</v>
      </c>
      <c r="H7015">
        <v>6871.0459019999998</v>
      </c>
    </row>
    <row r="7016" spans="1:8" x14ac:dyDescent="0.2">
      <c r="A7016">
        <f t="shared" si="758"/>
        <v>6147</v>
      </c>
      <c r="B7016">
        <f t="shared" si="759"/>
        <v>138</v>
      </c>
      <c r="C7016" s="10" t="str">
        <f>IF(B7016=B7015," ",(LOOKUP(B7016,'Co List'!$A$3:$A$362,'Co List'!$B$3:$B$362)))</f>
        <v xml:space="preserve"> </v>
      </c>
      <c r="D7016" s="6" t="s">
        <v>389</v>
      </c>
      <c r="E7016">
        <v>126.435436</v>
      </c>
      <c r="F7016">
        <v>372.55021600000003</v>
      </c>
      <c r="G7016">
        <v>158.285584</v>
      </c>
      <c r="H7016">
        <v>177.95500374580459</v>
      </c>
    </row>
    <row r="7017" spans="1:8" x14ac:dyDescent="0.2">
      <c r="A7017">
        <f t="shared" si="758"/>
        <v>6148</v>
      </c>
      <c r="B7017">
        <f t="shared" si="759"/>
        <v>138</v>
      </c>
      <c r="C7017" s="10" t="str">
        <f>IF(B7017=B7016," ",(LOOKUP(B7017,'Co List'!$A$3:$A$362,'Co List'!$B$3:$B$362)))</f>
        <v xml:space="preserve"> </v>
      </c>
      <c r="D7017" s="6" t="s">
        <v>390</v>
      </c>
      <c r="E7017">
        <v>0</v>
      </c>
      <c r="F7017">
        <v>50.048594399999999</v>
      </c>
      <c r="G7017">
        <v>55.226035199999998</v>
      </c>
      <c r="H7017">
        <v>0</v>
      </c>
    </row>
    <row r="7018" spans="1:8" x14ac:dyDescent="0.2">
      <c r="A7018">
        <f t="shared" si="758"/>
        <v>6149</v>
      </c>
      <c r="B7018">
        <f t="shared" si="759"/>
        <v>138</v>
      </c>
      <c r="C7018" s="10" t="str">
        <f>IF(B7018=B7017," ",(LOOKUP(B7018,'Co List'!$A$3:$A$362,'Co List'!$B$3:$B$362)))</f>
        <v xml:space="preserve"> </v>
      </c>
      <c r="D7018" s="6" t="s">
        <v>391</v>
      </c>
      <c r="E7018">
        <v>0</v>
      </c>
      <c r="F7018">
        <v>0</v>
      </c>
      <c r="G7018">
        <v>0</v>
      </c>
      <c r="H7018">
        <v>0</v>
      </c>
    </row>
    <row r="7019" spans="1:8" x14ac:dyDescent="0.2">
      <c r="A7019">
        <f t="shared" si="758"/>
        <v>6150</v>
      </c>
      <c r="B7019">
        <f t="shared" si="759"/>
        <v>138</v>
      </c>
      <c r="C7019" s="10" t="str">
        <f>IF(B7019=B7018," ",(LOOKUP(B7019,'Co List'!$A$3:$A$362,'Co List'!$B$3:$B$362)))</f>
        <v xml:space="preserve"> </v>
      </c>
      <c r="D7019" s="6" t="s">
        <v>392</v>
      </c>
      <c r="E7019">
        <v>0</v>
      </c>
      <c r="F7019">
        <v>0</v>
      </c>
      <c r="G7019">
        <v>0</v>
      </c>
      <c r="H7019">
        <v>0</v>
      </c>
    </row>
    <row r="7020" spans="1:8" x14ac:dyDescent="0.2">
      <c r="A7020">
        <f t="shared" si="758"/>
        <v>6151</v>
      </c>
      <c r="B7020">
        <f t="shared" si="759"/>
        <v>138</v>
      </c>
      <c r="C7020" s="10" t="str">
        <f>IF(B7020=B7019," ",(LOOKUP(B7020,'Co List'!$A$3:$A$362,'Co List'!$B$3:$B$362)))</f>
        <v xml:space="preserve"> </v>
      </c>
      <c r="D7020" s="6" t="s">
        <v>393</v>
      </c>
      <c r="E7020">
        <v>0</v>
      </c>
      <c r="F7020">
        <v>0</v>
      </c>
      <c r="G7020">
        <v>0</v>
      </c>
      <c r="H7020">
        <v>0</v>
      </c>
    </row>
    <row r="7021" spans="1:8" ht="15" x14ac:dyDescent="0.25">
      <c r="A7021">
        <f t="shared" si="758"/>
        <v>6152</v>
      </c>
      <c r="B7021">
        <f t="shared" si="759"/>
        <v>138</v>
      </c>
      <c r="C7021" s="10" t="str">
        <f>IF(B7021=B7020," ",(LOOKUP(B7021,'Co List'!$A$3:$A$362,'Co List'!$B$3:$B$362)))</f>
        <v xml:space="preserve"> </v>
      </c>
      <c r="D7021" s="8" t="s">
        <v>394</v>
      </c>
      <c r="E7021">
        <v>0</v>
      </c>
      <c r="F7021">
        <v>0</v>
      </c>
      <c r="G7021">
        <v>0</v>
      </c>
      <c r="H7021">
        <v>0</v>
      </c>
    </row>
    <row r="7022" spans="1:8" ht="15" x14ac:dyDescent="0.25">
      <c r="A7022">
        <f t="shared" si="758"/>
        <v>6153</v>
      </c>
      <c r="B7022">
        <f t="shared" si="759"/>
        <v>138</v>
      </c>
      <c r="C7022" s="10" t="str">
        <f>IF(B7022=B7021," ",(LOOKUP(B7022,'Co List'!$A$3:$A$362,'Co List'!$B$3:$B$362)))</f>
        <v xml:space="preserve"> </v>
      </c>
      <c r="D7022" s="8" t="s">
        <v>395</v>
      </c>
      <c r="E7022">
        <v>7.0337331000000001</v>
      </c>
      <c r="F7022">
        <v>10.0245164</v>
      </c>
      <c r="G7022">
        <v>9.4575427999999988</v>
      </c>
      <c r="H7022">
        <v>9.5050053204378671</v>
      </c>
    </row>
    <row r="7023" spans="1:8" ht="15" x14ac:dyDescent="0.25">
      <c r="A7023">
        <f t="shared" si="758"/>
        <v>6154</v>
      </c>
      <c r="B7023">
        <f t="shared" si="759"/>
        <v>138</v>
      </c>
      <c r="C7023" s="10" t="str">
        <f>IF(B7023=B7022," ",(LOOKUP(B7023,'Co List'!$A$3:$A$362,'Co List'!$B$3:$B$362)))</f>
        <v xml:space="preserve"> </v>
      </c>
      <c r="D7023" s="8" t="s">
        <v>396</v>
      </c>
      <c r="E7023">
        <v>39181</v>
      </c>
      <c r="F7023">
        <v>37167</v>
      </c>
      <c r="G7023">
        <v>37802</v>
      </c>
      <c r="H7023">
        <v>42002</v>
      </c>
    </row>
    <row r="7024" spans="1:8" x14ac:dyDescent="0.2">
      <c r="A7024">
        <f t="shared" si="758"/>
        <v>6155</v>
      </c>
      <c r="B7024">
        <f t="shared" si="759"/>
        <v>138</v>
      </c>
      <c r="C7024" s="10" t="str">
        <f>IF(B7024=B7023," ",(LOOKUP(B7024,'Co List'!$A$3:$A$362,'Co List'!$B$3:$B$362)))</f>
        <v xml:space="preserve"> </v>
      </c>
      <c r="D7024" s="6" t="s">
        <v>397</v>
      </c>
      <c r="E7024">
        <v>23682</v>
      </c>
      <c r="F7024">
        <v>34930</v>
      </c>
      <c r="G7024">
        <v>36980</v>
      </c>
      <c r="H7024">
        <v>40629</v>
      </c>
    </row>
    <row r="7025" spans="1:8" x14ac:dyDescent="0.2">
      <c r="A7025">
        <f t="shared" si="758"/>
        <v>6156</v>
      </c>
      <c r="B7025">
        <f t="shared" si="759"/>
        <v>138</v>
      </c>
      <c r="C7025" s="10" t="str">
        <f>IF(B7025=B7024," ",(LOOKUP(B7025,'Co List'!$A$3:$A$362,'Co List'!$B$3:$B$362)))</f>
        <v xml:space="preserve"> </v>
      </c>
      <c r="D7025" s="6" t="s">
        <v>398</v>
      </c>
      <c r="E7025">
        <v>15499</v>
      </c>
      <c r="F7025">
        <v>2237</v>
      </c>
      <c r="G7025">
        <v>822</v>
      </c>
      <c r="H7025">
        <v>1373</v>
      </c>
    </row>
    <row r="7026" spans="1:8" x14ac:dyDescent="0.2">
      <c r="A7026">
        <f t="shared" si="758"/>
        <v>6157</v>
      </c>
      <c r="B7026">
        <f t="shared" si="759"/>
        <v>138</v>
      </c>
      <c r="C7026" s="10" t="str">
        <f>IF(B7026=B7025," ",(LOOKUP(B7026,'Co List'!$A$3:$A$362,'Co List'!$B$3:$B$362)))</f>
        <v xml:space="preserve"> </v>
      </c>
      <c r="D7026" s="6" t="s">
        <v>399</v>
      </c>
      <c r="E7026">
        <v>0</v>
      </c>
      <c r="F7026">
        <v>0</v>
      </c>
      <c r="G7026">
        <v>0</v>
      </c>
      <c r="H7026">
        <v>0</v>
      </c>
    </row>
    <row r="7027" spans="1:8" x14ac:dyDescent="0.2">
      <c r="A7027">
        <f t="shared" si="758"/>
        <v>6158</v>
      </c>
      <c r="B7027">
        <f t="shared" si="759"/>
        <v>138</v>
      </c>
      <c r="C7027" s="10" t="str">
        <f>IF(B7027=B7026," ",(LOOKUP(B7027,'Co List'!$A$3:$A$362,'Co List'!$B$3:$B$362)))</f>
        <v xml:space="preserve"> </v>
      </c>
      <c r="D7027" s="6" t="s">
        <v>400</v>
      </c>
      <c r="E7027">
        <v>0</v>
      </c>
      <c r="F7027">
        <v>0</v>
      </c>
      <c r="G7027">
        <v>0</v>
      </c>
      <c r="H7027">
        <v>0</v>
      </c>
    </row>
    <row r="7028" spans="1:8" x14ac:dyDescent="0.2">
      <c r="A7028">
        <f t="shared" si="758"/>
        <v>6159</v>
      </c>
      <c r="B7028">
        <f t="shared" si="759"/>
        <v>138</v>
      </c>
      <c r="C7028" s="10" t="str">
        <f>IF(B7028=B7027," ",(LOOKUP(B7028,'Co List'!$A$3:$A$362,'Co List'!$B$3:$B$362)))</f>
        <v xml:space="preserve"> </v>
      </c>
      <c r="D7028" s="6" t="s">
        <v>401</v>
      </c>
      <c r="E7028">
        <v>11.580497999999999</v>
      </c>
      <c r="F7028">
        <v>16.417100000000001</v>
      </c>
      <c r="G7028">
        <v>20.597860000000001</v>
      </c>
      <c r="H7028">
        <v>22.630352999999999</v>
      </c>
    </row>
    <row r="7029" spans="1:8" x14ac:dyDescent="0.2">
      <c r="A7029">
        <f t="shared" si="758"/>
        <v>6160</v>
      </c>
      <c r="B7029">
        <f t="shared" si="759"/>
        <v>138</v>
      </c>
      <c r="C7029" s="10" t="str">
        <f>IF(B7029=B7028," ",(LOOKUP(B7029,'Co List'!$A$3:$A$362,'Co List'!$B$3:$B$362)))</f>
        <v xml:space="preserve"> </v>
      </c>
      <c r="D7029" s="6" t="s">
        <v>402</v>
      </c>
      <c r="E7029">
        <v>11.918730999999999</v>
      </c>
      <c r="F7029">
        <v>4.5053179999999999</v>
      </c>
      <c r="G7029">
        <v>5.0470800000000002</v>
      </c>
      <c r="H7029">
        <v>5.4810160000000003</v>
      </c>
    </row>
    <row r="7030" spans="1:8" x14ac:dyDescent="0.2">
      <c r="A7030">
        <f t="shared" si="758"/>
        <v>6161</v>
      </c>
      <c r="B7030">
        <f t="shared" si="759"/>
        <v>138</v>
      </c>
      <c r="C7030" s="10" t="str">
        <f>IF(B7030=B7029," ",(LOOKUP(B7030,'Co List'!$A$3:$A$362,'Co List'!$B$3:$B$362)))</f>
        <v xml:space="preserve"> </v>
      </c>
      <c r="D7030" s="6" t="s">
        <v>403</v>
      </c>
      <c r="E7030">
        <v>0</v>
      </c>
      <c r="F7030">
        <v>0</v>
      </c>
      <c r="G7030">
        <v>0</v>
      </c>
      <c r="H7030">
        <v>0</v>
      </c>
    </row>
    <row r="7031" spans="1:8" x14ac:dyDescent="0.2">
      <c r="A7031">
        <f t="shared" si="758"/>
        <v>6162</v>
      </c>
      <c r="B7031">
        <f t="shared" si="759"/>
        <v>138</v>
      </c>
      <c r="C7031" s="10" t="str">
        <f>IF(B7031=B7030," ",(LOOKUP(B7031,'Co List'!$A$3:$A$362,'Co List'!$B$3:$B$362)))</f>
        <v xml:space="preserve"> </v>
      </c>
      <c r="D7031" s="6" t="s">
        <v>404</v>
      </c>
      <c r="E7031" s="11">
        <v>23.499229</v>
      </c>
      <c r="F7031" s="11">
        <v>20.922418</v>
      </c>
      <c r="G7031" s="11">
        <v>25.644939999999998</v>
      </c>
      <c r="H7031" s="11">
        <v>28.111369</v>
      </c>
    </row>
    <row r="7032" spans="1:8" x14ac:dyDescent="0.2">
      <c r="A7032">
        <f t="shared" si="758"/>
        <v>6163</v>
      </c>
      <c r="B7032">
        <f t="shared" si="759"/>
        <v>138</v>
      </c>
      <c r="C7032" s="10" t="str">
        <f>IF(B7032=B7031," ",(LOOKUP(B7032,'Co List'!$A$3:$A$362,'Co List'!$B$3:$B$362)))</f>
        <v xml:space="preserve"> </v>
      </c>
      <c r="D7032" s="6" t="s">
        <v>405</v>
      </c>
      <c r="E7032">
        <v>1297.22</v>
      </c>
      <c r="F7032">
        <v>1513.43</v>
      </c>
      <c r="G7032">
        <v>1481.29</v>
      </c>
      <c r="H7032">
        <v>1568.72</v>
      </c>
    </row>
    <row r="7033" spans="1:8" x14ac:dyDescent="0.2">
      <c r="A7033">
        <f t="shared" si="758"/>
        <v>6164</v>
      </c>
      <c r="B7033">
        <f t="shared" si="759"/>
        <v>138</v>
      </c>
      <c r="C7033" s="10" t="str">
        <f>IF(B7033=B7032," ",(LOOKUP(B7033,'Co List'!$A$3:$A$362,'Co List'!$B$3:$B$362)))</f>
        <v xml:space="preserve"> </v>
      </c>
      <c r="D7033" s="6" t="s">
        <v>406</v>
      </c>
      <c r="E7033">
        <v>129.80000000000001</v>
      </c>
      <c r="F7033">
        <v>121.1</v>
      </c>
      <c r="G7033">
        <v>112.54</v>
      </c>
      <c r="H7033">
        <v>169.26</v>
      </c>
    </row>
    <row r="7034" spans="1:8" x14ac:dyDescent="0.2">
      <c r="A7034">
        <f t="shared" si="758"/>
        <v>6165</v>
      </c>
      <c r="B7034">
        <f t="shared" si="759"/>
        <v>138</v>
      </c>
      <c r="C7034" s="10" t="str">
        <f>IF(B7034=B7033," ",(LOOKUP(B7034,'Co List'!$A$3:$A$362,'Co List'!$B$3:$B$362)))</f>
        <v xml:space="preserve"> </v>
      </c>
      <c r="D7034" s="6" t="s">
        <v>407</v>
      </c>
      <c r="E7034" s="11">
        <v>74.8</v>
      </c>
      <c r="F7034" s="11">
        <v>64.599999999999994</v>
      </c>
      <c r="G7034" s="11">
        <v>56.32</v>
      </c>
      <c r="H7034" s="11">
        <v>94.07</v>
      </c>
    </row>
    <row r="7035" spans="1:8" x14ac:dyDescent="0.2">
      <c r="A7035">
        <f t="shared" si="758"/>
        <v>6166</v>
      </c>
      <c r="B7035">
        <f t="shared" si="759"/>
        <v>138</v>
      </c>
      <c r="C7035" s="10" t="str">
        <f>IF(B7035=B7034," ",(LOOKUP(B7035,'Co List'!$A$3:$A$362,'Co List'!$B$3:$B$362)))</f>
        <v xml:space="preserve"> </v>
      </c>
      <c r="D7035" s="6" t="s">
        <v>408</v>
      </c>
      <c r="E7035">
        <v>23.06</v>
      </c>
      <c r="F7035">
        <v>23.06</v>
      </c>
      <c r="G7035">
        <v>23.07</v>
      </c>
      <c r="H7035">
        <v>23.07</v>
      </c>
    </row>
    <row r="7036" spans="1:8" x14ac:dyDescent="0.2">
      <c r="A7036">
        <f t="shared" si="758"/>
        <v>6167</v>
      </c>
      <c r="B7036">
        <f t="shared" si="759"/>
        <v>138</v>
      </c>
      <c r="C7036" s="10" t="str">
        <f>IF(B7036=B7035," ",(LOOKUP(B7036,'Co List'!$A$3:$A$362,'Co List'!$B$3:$B$362)))</f>
        <v xml:space="preserve"> </v>
      </c>
      <c r="D7036" s="6" t="s">
        <v>409</v>
      </c>
      <c r="E7036">
        <v>30.89</v>
      </c>
      <c r="F7036">
        <v>32.54</v>
      </c>
      <c r="G7036">
        <v>35.35</v>
      </c>
      <c r="H7036">
        <v>37.68</v>
      </c>
    </row>
    <row r="7037" spans="1:8" x14ac:dyDescent="0.2">
      <c r="A7037">
        <f t="shared" si="758"/>
        <v>6168</v>
      </c>
      <c r="B7037">
        <f t="shared" si="759"/>
        <v>138</v>
      </c>
      <c r="C7037" s="10" t="str">
        <f>IF(B7037=B7036," ",(LOOKUP(B7037,'Co List'!$A$3:$A$362,'Co List'!$B$3:$B$362)))</f>
        <v xml:space="preserve"> </v>
      </c>
      <c r="D7037" s="6" t="s">
        <v>410</v>
      </c>
      <c r="E7037">
        <v>30.532962099999999</v>
      </c>
      <c r="F7037">
        <v>30.9469344</v>
      </c>
      <c r="G7037">
        <v>35.102482799999997</v>
      </c>
      <c r="H7037">
        <v>38.151640100000002</v>
      </c>
    </row>
    <row r="7038" spans="1:8" x14ac:dyDescent="0.2">
      <c r="A7038">
        <f t="shared" si="758"/>
        <v>6169</v>
      </c>
      <c r="B7038">
        <f t="shared" si="759"/>
        <v>138</v>
      </c>
      <c r="C7038" s="10" t="str">
        <f>IF(B7038=B7037," ",(LOOKUP(B7038,'Co List'!$A$3:$A$362,'Co List'!$B$3:$B$362)))</f>
        <v xml:space="preserve"> </v>
      </c>
      <c r="D7038" s="6" t="s">
        <v>411</v>
      </c>
      <c r="E7038">
        <v>30.532962099999999</v>
      </c>
      <c r="F7038">
        <v>30.9469344</v>
      </c>
      <c r="G7038">
        <v>35.102482799999997</v>
      </c>
      <c r="H7038">
        <v>37.61637432043787</v>
      </c>
    </row>
    <row r="7039" spans="1:8" x14ac:dyDescent="0.2">
      <c r="A7039">
        <f t="shared" si="758"/>
        <v>6170</v>
      </c>
      <c r="B7039">
        <f t="shared" si="759"/>
        <v>138</v>
      </c>
      <c r="C7039" s="10" t="str">
        <f>IF(B7039=B7038," ",(LOOKUP(B7039,'Co List'!$A$3:$A$362,'Co List'!$B$3:$B$362)))</f>
        <v xml:space="preserve"> </v>
      </c>
      <c r="D7039" s="6" t="s">
        <v>412</v>
      </c>
      <c r="E7039">
        <v>-0.35703790000000168</v>
      </c>
      <c r="F7039">
        <v>-1.5930655999999992</v>
      </c>
      <c r="G7039">
        <v>-0.24751720000000432</v>
      </c>
      <c r="H7039">
        <v>-6.3625679562129278E-2</v>
      </c>
    </row>
    <row r="7040" spans="1:8" ht="13.5" thickBot="1" x14ac:dyDescent="0.25">
      <c r="A7040">
        <f t="shared" si="758"/>
        <v>6171</v>
      </c>
      <c r="B7040">
        <f t="shared" si="759"/>
        <v>138</v>
      </c>
      <c r="C7040" s="10" t="str">
        <f>IF(B7040=B7039," ",(LOOKUP(B7040,'Co List'!$A$3:$A$362,'Co List'!$B$3:$B$362)))</f>
        <v xml:space="preserve"> </v>
      </c>
      <c r="D7040" s="9" t="s">
        <v>413</v>
      </c>
      <c r="E7040">
        <v>12</v>
      </c>
      <c r="F7040">
        <v>12</v>
      </c>
      <c r="G7040">
        <v>12</v>
      </c>
      <c r="H7040">
        <v>12</v>
      </c>
    </row>
    <row r="7041" spans="1:16" ht="15" x14ac:dyDescent="0.25">
      <c r="A7041">
        <f t="shared" si="758"/>
        <v>6172</v>
      </c>
      <c r="B7041">
        <f t="shared" si="759"/>
        <v>139</v>
      </c>
      <c r="C7041" s="10" t="str">
        <f>IF(B7041=B7040," ",(LOOKUP(B7041,'Co List'!$A$3:$A$362,'Co List'!$B$3:$B$362)))</f>
        <v>GOVIND RUBBER LTD.</v>
      </c>
      <c r="D7041" s="4" t="s">
        <v>362</v>
      </c>
      <c r="E7041">
        <v>83.089226725258328</v>
      </c>
      <c r="F7041">
        <v>82.600871787645389</v>
      </c>
      <c r="G7041">
        <v>82.187811346056577</v>
      </c>
      <c r="H7041">
        <v>0</v>
      </c>
      <c r="J7041">
        <f t="shared" ref="J7041" si="764">COUNTIF(E7083:H7083,0)</f>
        <v>1</v>
      </c>
      <c r="K7041">
        <f>SUM(E7041:H7041)/(4-J7041)</f>
        <v>82.625969952986765</v>
      </c>
      <c r="L7041">
        <f>SUM(E7051:H7051)/(4-J7041)</f>
        <v>34946.714553374222</v>
      </c>
      <c r="M7041">
        <f>E7051</f>
        <v>39347.653889954054</v>
      </c>
      <c r="N7041">
        <f t="shared" ref="N7041" si="765">F7051</f>
        <v>34708.28198263119</v>
      </c>
      <c r="O7041">
        <f t="shared" ref="O7041" si="766">G7051</f>
        <v>30784.207787537409</v>
      </c>
      <c r="P7041">
        <f t="shared" ref="P7041" si="767">H7051</f>
        <v>0</v>
      </c>
    </row>
    <row r="7042" spans="1:16" x14ac:dyDescent="0.2">
      <c r="A7042">
        <f t="shared" si="758"/>
        <v>6173</v>
      </c>
      <c r="B7042">
        <f t="shared" si="759"/>
        <v>139</v>
      </c>
      <c r="C7042" s="10" t="str">
        <f>IF(B7042=B7041," ",(LOOKUP(B7042,'Co List'!$A$3:$A$362,'Co List'!$B$3:$B$362)))</f>
        <v xml:space="preserve"> </v>
      </c>
      <c r="D7042" s="6" t="s">
        <v>364</v>
      </c>
      <c r="E7042">
        <v>4.5486103096596073</v>
      </c>
      <c r="F7042">
        <v>4.5491161736362846</v>
      </c>
      <c r="G7042">
        <v>4.5485790458149102</v>
      </c>
      <c r="H7042">
        <v>0</v>
      </c>
    </row>
    <row r="7043" spans="1:16" x14ac:dyDescent="0.2">
      <c r="A7043">
        <f t="shared" si="758"/>
        <v>6174</v>
      </c>
      <c r="B7043">
        <f t="shared" si="759"/>
        <v>139</v>
      </c>
      <c r="C7043" s="10" t="str">
        <f>IF(B7043=B7042," ",(LOOKUP(B7043,'Co List'!$A$3:$A$362,'Co List'!$B$3:$B$362)))</f>
        <v xml:space="preserve"> </v>
      </c>
      <c r="D7043" s="6" t="s">
        <v>365</v>
      </c>
      <c r="E7043">
        <v>0.82610607144673254</v>
      </c>
      <c r="F7043">
        <v>0.79566633505628415</v>
      </c>
      <c r="G7043">
        <v>0.78386572930263421</v>
      </c>
      <c r="H7043">
        <v>0</v>
      </c>
    </row>
    <row r="7044" spans="1:16" x14ac:dyDescent="0.2">
      <c r="A7044">
        <f t="shared" si="758"/>
        <v>6175</v>
      </c>
      <c r="B7044">
        <f t="shared" si="759"/>
        <v>139</v>
      </c>
      <c r="C7044" s="10" t="str">
        <f>IF(B7044=B7043," ",(LOOKUP(B7044,'Co List'!$A$3:$A$362,'Co List'!$B$3:$B$362)))</f>
        <v xml:space="preserve"> </v>
      </c>
      <c r="D7044" s="7" t="s">
        <v>366</v>
      </c>
      <c r="E7044">
        <v>13.549001029563048</v>
      </c>
      <c r="F7044">
        <v>10.214927889408203</v>
      </c>
      <c r="G7044">
        <v>9.1655127839751724</v>
      </c>
      <c r="H7044">
        <v>0</v>
      </c>
    </row>
    <row r="7045" spans="1:16" x14ac:dyDescent="0.2">
      <c r="A7045">
        <f t="shared" ref="A7045:A7108" si="768">IF(A7044&gt;0,A7044+1,(IF($C$1=C7045,1,0)))</f>
        <v>6176</v>
      </c>
      <c r="B7045">
        <f t="shared" ref="B7045:B7108" si="769">IF(D7045=$D$3,B7044+1,B7044)</f>
        <v>139</v>
      </c>
      <c r="C7045" s="10" t="str">
        <f>IF(B7045=B7044," ",(LOOKUP(B7045,'Co List'!$A$3:$A$362,'Co List'!$B$3:$B$362)))</f>
        <v xml:space="preserve"> </v>
      </c>
      <c r="D7045" s="6" t="s">
        <v>367</v>
      </c>
      <c r="E7045">
        <v>1203292.1678885031</v>
      </c>
      <c r="F7045">
        <v>685934.42653421336</v>
      </c>
      <c r="G7045">
        <v>279856.43443215825</v>
      </c>
      <c r="H7045">
        <v>0</v>
      </c>
    </row>
    <row r="7046" spans="1:16" x14ac:dyDescent="0.2">
      <c r="A7046">
        <f t="shared" si="768"/>
        <v>6177</v>
      </c>
      <c r="B7046">
        <f t="shared" si="769"/>
        <v>139</v>
      </c>
      <c r="C7046" s="10" t="str">
        <f>IF(B7046=B7045," ",(LOOKUP(B7046,'Co List'!$A$3:$A$362,'Co List'!$B$3:$B$362)))</f>
        <v xml:space="preserve"> </v>
      </c>
      <c r="D7046" s="6" t="s">
        <v>368</v>
      </c>
      <c r="E7046">
        <v>0.18016325041187753</v>
      </c>
      <c r="F7046">
        <v>0.15892070504867761</v>
      </c>
      <c r="G7046">
        <v>0.14095333236051927</v>
      </c>
      <c r="H7046">
        <v>0</v>
      </c>
    </row>
    <row r="7047" spans="1:16" x14ac:dyDescent="0.2">
      <c r="A7047">
        <f t="shared" si="768"/>
        <v>6178</v>
      </c>
      <c r="B7047">
        <f t="shared" si="769"/>
        <v>139</v>
      </c>
      <c r="C7047" s="10" t="str">
        <f>IF(B7047=B7046," ",(LOOKUP(B7047,'Co List'!$A$3:$A$362,'Co List'!$B$3:$B$362)))</f>
        <v xml:space="preserve"> </v>
      </c>
      <c r="D7047" s="6" t="s">
        <v>369</v>
      </c>
      <c r="E7047">
        <v>224.20315606811425</v>
      </c>
      <c r="F7047">
        <v>136.80836414123448</v>
      </c>
      <c r="G7047">
        <v>132.97713947100394</v>
      </c>
      <c r="H7047">
        <v>0</v>
      </c>
    </row>
    <row r="7048" spans="1:16" x14ac:dyDescent="0.2">
      <c r="A7048">
        <f t="shared" si="768"/>
        <v>6179</v>
      </c>
      <c r="B7048">
        <f t="shared" si="769"/>
        <v>139</v>
      </c>
      <c r="C7048" s="10" t="str">
        <f>IF(B7048=B7047," ",(LOOKUP(B7048,'Co List'!$A$3:$A$362,'Co List'!$B$3:$B$362)))</f>
        <v xml:space="preserve"> </v>
      </c>
      <c r="D7048" s="6" t="s">
        <v>370</v>
      </c>
      <c r="E7048">
        <v>0</v>
      </c>
      <c r="F7048">
        <v>0</v>
      </c>
      <c r="G7048">
        <v>0</v>
      </c>
      <c r="H7048">
        <v>0</v>
      </c>
    </row>
    <row r="7049" spans="1:16" x14ac:dyDescent="0.2">
      <c r="A7049">
        <f t="shared" si="768"/>
        <v>6180</v>
      </c>
      <c r="B7049">
        <f t="shared" si="769"/>
        <v>139</v>
      </c>
      <c r="C7049" s="10" t="str">
        <f>IF(B7049=B7048," ",(LOOKUP(B7049,'Co List'!$A$3:$A$362,'Co List'!$B$3:$B$362)))</f>
        <v xml:space="preserve"> </v>
      </c>
      <c r="D7049" s="6" t="s">
        <v>371</v>
      </c>
      <c r="E7049">
        <v>35.822277685588986</v>
      </c>
      <c r="F7049">
        <v>39.79848813674478</v>
      </c>
      <c r="G7049">
        <v>36.191980247828766</v>
      </c>
      <c r="H7049">
        <v>0</v>
      </c>
    </row>
    <row r="7050" spans="1:16" x14ac:dyDescent="0.2">
      <c r="A7050">
        <f t="shared" si="768"/>
        <v>6181</v>
      </c>
      <c r="B7050">
        <f t="shared" si="769"/>
        <v>139</v>
      </c>
      <c r="C7050" s="10" t="str">
        <f>IF(B7050=B7049," ",(LOOKUP(B7050,'Co List'!$A$3:$A$362,'Co List'!$B$3:$B$362)))</f>
        <v xml:space="preserve"> </v>
      </c>
      <c r="D7050" s="6" t="s">
        <v>372</v>
      </c>
      <c r="E7050">
        <v>64.177722314411</v>
      </c>
      <c r="F7050">
        <v>60.201511863255213</v>
      </c>
      <c r="G7050">
        <v>63.808019752171226</v>
      </c>
      <c r="H7050">
        <v>0</v>
      </c>
    </row>
    <row r="7051" spans="1:16" x14ac:dyDescent="0.2">
      <c r="A7051">
        <f t="shared" si="768"/>
        <v>6182</v>
      </c>
      <c r="B7051">
        <f t="shared" si="769"/>
        <v>139</v>
      </c>
      <c r="C7051" s="10" t="str">
        <f>IF(B7051=B7050," ",(LOOKUP(B7051,'Co List'!$A$3:$A$362,'Co List'!$B$3:$B$362)))</f>
        <v xml:space="preserve"> </v>
      </c>
      <c r="D7051" s="6" t="s">
        <v>373</v>
      </c>
      <c r="E7051">
        <v>39347.653889954054</v>
      </c>
      <c r="F7051">
        <v>34708.28198263119</v>
      </c>
      <c r="G7051">
        <v>30784.207787537409</v>
      </c>
      <c r="H7051">
        <v>0</v>
      </c>
    </row>
    <row r="7052" spans="1:16" x14ac:dyDescent="0.2">
      <c r="A7052">
        <f t="shared" si="768"/>
        <v>6183</v>
      </c>
      <c r="B7052">
        <f t="shared" si="769"/>
        <v>139</v>
      </c>
      <c r="C7052" s="10" t="str">
        <f>IF(B7052=B7051," ",(LOOKUP(B7052,'Co List'!$A$3:$A$362,'Co List'!$B$3:$B$362)))</f>
        <v xml:space="preserve"> </v>
      </c>
      <c r="D7052" s="6" t="s">
        <v>374</v>
      </c>
      <c r="E7052">
        <v>37320.529658834523</v>
      </c>
      <c r="F7052">
        <v>33035.33198616693</v>
      </c>
      <c r="G7052">
        <v>29214.795664173547</v>
      </c>
      <c r="H7052">
        <v>0</v>
      </c>
    </row>
    <row r="7053" spans="1:16" x14ac:dyDescent="0.2">
      <c r="A7053">
        <f t="shared" si="768"/>
        <v>6184</v>
      </c>
      <c r="B7053">
        <f t="shared" si="769"/>
        <v>139</v>
      </c>
      <c r="C7053" s="10" t="str">
        <f>IF(B7053=B7052," ",(LOOKUP(B7053,'Co List'!$A$3:$A$362,'Co List'!$B$3:$B$362)))</f>
        <v xml:space="preserve"> </v>
      </c>
      <c r="D7053" s="6" t="s">
        <v>375</v>
      </c>
      <c r="E7053">
        <v>1745.8457081600445</v>
      </c>
      <c r="F7053">
        <v>1442.4872552216427</v>
      </c>
      <c r="G7053">
        <v>1353.6774012582794</v>
      </c>
      <c r="H7053">
        <v>0</v>
      </c>
    </row>
    <row r="7054" spans="1:16" x14ac:dyDescent="0.2">
      <c r="A7054">
        <f t="shared" si="768"/>
        <v>6185</v>
      </c>
      <c r="B7054">
        <f t="shared" si="769"/>
        <v>139</v>
      </c>
      <c r="C7054" s="10" t="str">
        <f>IF(B7054=B7053," ",(LOOKUP(B7054,'Co List'!$A$3:$A$362,'Co List'!$B$3:$B$362)))</f>
        <v xml:space="preserve"> </v>
      </c>
      <c r="D7054" s="6" t="s">
        <v>376</v>
      </c>
      <c r="E7054">
        <v>281.27852295948065</v>
      </c>
      <c r="F7054">
        <v>230.46274124261359</v>
      </c>
      <c r="G7054">
        <v>215.73472210557364</v>
      </c>
      <c r="H7054">
        <v>0</v>
      </c>
    </row>
    <row r="7055" spans="1:16" x14ac:dyDescent="0.2">
      <c r="A7055">
        <f t="shared" si="768"/>
        <v>6186</v>
      </c>
      <c r="B7055">
        <f t="shared" si="769"/>
        <v>139</v>
      </c>
      <c r="C7055" s="10" t="str">
        <f>IF(B7055=B7054," ",(LOOKUP(B7055,'Co List'!$A$3:$A$362,'Co List'!$B$3:$B$362)))</f>
        <v xml:space="preserve"> </v>
      </c>
      <c r="D7055" s="6" t="s">
        <v>377</v>
      </c>
      <c r="E7055">
        <v>14095.225839223798</v>
      </c>
      <c r="F7055">
        <v>13813.371487325399</v>
      </c>
      <c r="G7055">
        <v>11141.414401916105</v>
      </c>
      <c r="H7055">
        <v>0</v>
      </c>
    </row>
    <row r="7056" spans="1:16" ht="15" x14ac:dyDescent="0.25">
      <c r="A7056">
        <f t="shared" si="768"/>
        <v>6187</v>
      </c>
      <c r="B7056">
        <f t="shared" si="769"/>
        <v>139</v>
      </c>
      <c r="C7056" s="10" t="str">
        <f>IF(B7056=B7055," ",(LOOKUP(B7056,'Co List'!$A$3:$A$362,'Co List'!$B$3:$B$362)))</f>
        <v xml:space="preserve"> </v>
      </c>
      <c r="D7056" s="8" t="s">
        <v>378</v>
      </c>
      <c r="E7056">
        <v>12118.085999999999</v>
      </c>
      <c r="F7056">
        <v>13199.510390000001</v>
      </c>
      <c r="G7056">
        <v>10904.25726</v>
      </c>
      <c r="H7056">
        <v>0</v>
      </c>
    </row>
    <row r="7057" spans="1:8" ht="15" x14ac:dyDescent="0.25">
      <c r="A7057">
        <f t="shared" si="768"/>
        <v>6188</v>
      </c>
      <c r="B7057">
        <f t="shared" si="769"/>
        <v>139</v>
      </c>
      <c r="C7057" s="10" t="str">
        <f>IF(B7057=B7056," ",(LOOKUP(B7057,'Co List'!$A$3:$A$362,'Co List'!$B$3:$B$362)))</f>
        <v xml:space="preserve"> </v>
      </c>
      <c r="D7057" s="8" t="s">
        <v>379</v>
      </c>
      <c r="E7057">
        <v>1977.1398392237984</v>
      </c>
      <c r="F7057">
        <v>613.86109732539978</v>
      </c>
      <c r="G7057">
        <v>237.15714191610502</v>
      </c>
      <c r="H7057">
        <v>0</v>
      </c>
    </row>
    <row r="7058" spans="1:8" ht="15" x14ac:dyDescent="0.25">
      <c r="A7058">
        <f t="shared" si="768"/>
        <v>6189</v>
      </c>
      <c r="B7058">
        <f t="shared" si="769"/>
        <v>139</v>
      </c>
      <c r="C7058" s="10" t="str">
        <f>IF(B7058=B7057," ",(LOOKUP(B7058,'Co List'!$A$3:$A$362,'Co List'!$B$3:$B$362)))</f>
        <v xml:space="preserve"> </v>
      </c>
      <c r="D7058" s="8" t="s">
        <v>380</v>
      </c>
      <c r="E7058">
        <v>0</v>
      </c>
      <c r="F7058">
        <v>-1.7053025658242404E-12</v>
      </c>
      <c r="G7058">
        <v>-4.2632564145606011E-13</v>
      </c>
      <c r="H7058">
        <v>0</v>
      </c>
    </row>
    <row r="7059" spans="1:8" ht="15" x14ac:dyDescent="0.25">
      <c r="A7059">
        <f t="shared" si="768"/>
        <v>6190</v>
      </c>
      <c r="B7059">
        <f t="shared" si="769"/>
        <v>139</v>
      </c>
      <c r="C7059" s="10" t="str">
        <f>IF(B7059=B7058," ",(LOOKUP(B7059,'Co List'!$A$3:$A$362,'Co List'!$B$3:$B$362)))</f>
        <v xml:space="preserve"> </v>
      </c>
      <c r="D7059" s="8" t="s">
        <v>381</v>
      </c>
      <c r="E7059">
        <v>25252.428050730254</v>
      </c>
      <c r="F7059">
        <v>20894.910495305787</v>
      </c>
      <c r="G7059">
        <v>19642.793385621302</v>
      </c>
      <c r="H7059">
        <v>0</v>
      </c>
    </row>
    <row r="7060" spans="1:8" ht="15" x14ac:dyDescent="0.25">
      <c r="A7060">
        <f t="shared" si="768"/>
        <v>6191</v>
      </c>
      <c r="B7060">
        <f t="shared" si="769"/>
        <v>139</v>
      </c>
      <c r="C7060" s="10" t="str">
        <f>IF(B7060=B7059," ",(LOOKUP(B7060,'Co List'!$A$3:$A$362,'Co List'!$B$3:$B$362)))</f>
        <v xml:space="preserve"> </v>
      </c>
      <c r="D7060" s="8" t="s">
        <v>382</v>
      </c>
      <c r="E7060">
        <v>25252.428050730254</v>
      </c>
      <c r="F7060">
        <v>20894.910495305787</v>
      </c>
      <c r="G7060">
        <v>19642.793385621302</v>
      </c>
      <c r="H7060">
        <v>0</v>
      </c>
    </row>
    <row r="7061" spans="1:8" ht="15" x14ac:dyDescent="0.25">
      <c r="A7061">
        <f t="shared" si="768"/>
        <v>6192</v>
      </c>
      <c r="B7061">
        <f t="shared" si="769"/>
        <v>139</v>
      </c>
      <c r="C7061" s="10" t="str">
        <f>IF(B7061=B7060," ",(LOOKUP(B7061,'Co List'!$A$3:$A$362,'Co List'!$B$3:$B$362)))</f>
        <v xml:space="preserve"> </v>
      </c>
      <c r="D7061" s="8" t="s">
        <v>383</v>
      </c>
      <c r="E7061">
        <v>0</v>
      </c>
      <c r="F7061">
        <v>0</v>
      </c>
      <c r="G7061">
        <v>0</v>
      </c>
      <c r="H7061">
        <v>0</v>
      </c>
    </row>
    <row r="7062" spans="1:8" x14ac:dyDescent="0.2">
      <c r="A7062">
        <f t="shared" si="768"/>
        <v>6193</v>
      </c>
      <c r="B7062">
        <f t="shared" si="769"/>
        <v>139</v>
      </c>
      <c r="C7062" s="10" t="str">
        <f>IF(B7062=B7061," ",(LOOKUP(B7062,'Co List'!$A$3:$A$362,'Co List'!$B$3:$B$362)))</f>
        <v xml:space="preserve"> </v>
      </c>
      <c r="D7062" s="6" t="s">
        <v>384</v>
      </c>
      <c r="E7062">
        <v>0</v>
      </c>
      <c r="F7062">
        <v>0</v>
      </c>
      <c r="G7062">
        <v>0</v>
      </c>
      <c r="H7062">
        <v>0</v>
      </c>
    </row>
    <row r="7063" spans="1:8" x14ac:dyDescent="0.2">
      <c r="A7063">
        <f t="shared" si="768"/>
        <v>6194</v>
      </c>
      <c r="B7063">
        <f t="shared" si="769"/>
        <v>139</v>
      </c>
      <c r="C7063" s="10" t="str">
        <f>IF(B7063=B7062," ",(LOOKUP(B7063,'Co List'!$A$3:$A$362,'Co List'!$B$3:$B$362)))</f>
        <v xml:space="preserve"> </v>
      </c>
      <c r="D7063" s="6" t="s">
        <v>385</v>
      </c>
      <c r="E7063">
        <v>5551.6798168229989</v>
      </c>
      <c r="F7063">
        <v>4593.1802349649997</v>
      </c>
      <c r="G7063">
        <v>4318.4460878379996</v>
      </c>
      <c r="H7063">
        <v>0</v>
      </c>
    </row>
    <row r="7064" spans="1:8" x14ac:dyDescent="0.2">
      <c r="A7064">
        <f t="shared" si="768"/>
        <v>6195</v>
      </c>
      <c r="B7064">
        <f t="shared" si="769"/>
        <v>139</v>
      </c>
      <c r="C7064" s="10" t="str">
        <f>IF(B7064=B7063," ",(LOOKUP(B7064,'Co List'!$A$3:$A$362,'Co List'!$B$3:$B$362)))</f>
        <v xml:space="preserve"> </v>
      </c>
      <c r="D7064" s="6" t="s">
        <v>386</v>
      </c>
      <c r="E7064">
        <v>11.637953775</v>
      </c>
      <c r="F7064">
        <v>4.9617642690000006</v>
      </c>
      <c r="G7064">
        <v>9.3239086499999999</v>
      </c>
      <c r="H7064">
        <v>0</v>
      </c>
    </row>
    <row r="7065" spans="1:8" x14ac:dyDescent="0.2">
      <c r="A7065">
        <f t="shared" si="768"/>
        <v>6196</v>
      </c>
      <c r="B7065">
        <f t="shared" si="769"/>
        <v>139</v>
      </c>
      <c r="C7065" s="10" t="str">
        <f>IF(B7065=B7064," ",(LOOKUP(B7065,'Co List'!$A$3:$A$362,'Co List'!$B$3:$B$362)))</f>
        <v xml:space="preserve"> </v>
      </c>
      <c r="D7065" s="6" t="s">
        <v>387</v>
      </c>
      <c r="E7065">
        <v>0</v>
      </c>
      <c r="F7065">
        <v>0</v>
      </c>
      <c r="G7065">
        <v>0</v>
      </c>
      <c r="H7065">
        <v>0</v>
      </c>
    </row>
    <row r="7066" spans="1:8" x14ac:dyDescent="0.2">
      <c r="A7066">
        <f t="shared" si="768"/>
        <v>6197</v>
      </c>
      <c r="B7066">
        <f t="shared" si="769"/>
        <v>139</v>
      </c>
      <c r="C7066" s="10" t="str">
        <f>IF(B7066=B7065," ",(LOOKUP(B7066,'Co List'!$A$3:$A$362,'Co List'!$B$3:$B$362)))</f>
        <v xml:space="preserve"> </v>
      </c>
      <c r="D7066" s="6" t="s">
        <v>388</v>
      </c>
      <c r="E7066">
        <v>0</v>
      </c>
      <c r="F7066">
        <v>0</v>
      </c>
      <c r="G7066">
        <v>0</v>
      </c>
      <c r="H7066">
        <v>0</v>
      </c>
    </row>
    <row r="7067" spans="1:8" x14ac:dyDescent="0.2">
      <c r="A7067">
        <f t="shared" si="768"/>
        <v>6198</v>
      </c>
      <c r="B7067">
        <f t="shared" si="769"/>
        <v>139</v>
      </c>
      <c r="C7067" s="10" t="str">
        <f>IF(B7067=B7066," ",(LOOKUP(B7067,'Co List'!$A$3:$A$362,'Co List'!$B$3:$B$362)))</f>
        <v xml:space="preserve"> </v>
      </c>
      <c r="D7067" s="6" t="s">
        <v>389</v>
      </c>
      <c r="E7067">
        <v>0</v>
      </c>
      <c r="F7067">
        <v>0</v>
      </c>
      <c r="G7067">
        <v>0</v>
      </c>
      <c r="H7067">
        <v>0</v>
      </c>
    </row>
    <row r="7068" spans="1:8" x14ac:dyDescent="0.2">
      <c r="A7068">
        <f t="shared" si="768"/>
        <v>6199</v>
      </c>
      <c r="B7068">
        <f t="shared" si="769"/>
        <v>139</v>
      </c>
      <c r="C7068" s="10" t="str">
        <f>IF(B7068=B7067," ",(LOOKUP(B7068,'Co List'!$A$3:$A$362,'Co List'!$B$3:$B$362)))</f>
        <v xml:space="preserve"> </v>
      </c>
      <c r="D7068" s="6" t="s">
        <v>390</v>
      </c>
      <c r="E7068">
        <v>0</v>
      </c>
      <c r="F7068">
        <v>0</v>
      </c>
      <c r="G7068">
        <v>0</v>
      </c>
      <c r="H7068">
        <v>0</v>
      </c>
    </row>
    <row r="7069" spans="1:8" x14ac:dyDescent="0.2">
      <c r="A7069">
        <f t="shared" si="768"/>
        <v>6200</v>
      </c>
      <c r="B7069">
        <f t="shared" si="769"/>
        <v>139</v>
      </c>
      <c r="C7069" s="10" t="str">
        <f>IF(B7069=B7068," ",(LOOKUP(B7069,'Co List'!$A$3:$A$362,'Co List'!$B$3:$B$362)))</f>
        <v xml:space="preserve"> </v>
      </c>
      <c r="D7069" s="6" t="s">
        <v>391</v>
      </c>
      <c r="E7069">
        <v>0</v>
      </c>
      <c r="F7069">
        <v>0</v>
      </c>
      <c r="G7069">
        <v>0</v>
      </c>
      <c r="H7069">
        <v>0</v>
      </c>
    </row>
    <row r="7070" spans="1:8" x14ac:dyDescent="0.2">
      <c r="A7070">
        <f t="shared" si="768"/>
        <v>6201</v>
      </c>
      <c r="B7070">
        <f t="shared" si="769"/>
        <v>139</v>
      </c>
      <c r="C7070" s="10" t="str">
        <f>IF(B7070=B7069," ",(LOOKUP(B7070,'Co List'!$A$3:$A$362,'Co List'!$B$3:$B$362)))</f>
        <v xml:space="preserve"> </v>
      </c>
      <c r="D7070" s="6" t="s">
        <v>392</v>
      </c>
      <c r="E7070">
        <v>0</v>
      </c>
      <c r="F7070">
        <v>0</v>
      </c>
      <c r="G7070">
        <v>0</v>
      </c>
      <c r="H7070">
        <v>0</v>
      </c>
    </row>
    <row r="7071" spans="1:8" x14ac:dyDescent="0.2">
      <c r="A7071">
        <f t="shared" si="768"/>
        <v>6202</v>
      </c>
      <c r="B7071">
        <f t="shared" si="769"/>
        <v>139</v>
      </c>
      <c r="C7071" s="10" t="str">
        <f>IF(B7071=B7070," ",(LOOKUP(B7071,'Co List'!$A$3:$A$362,'Co List'!$B$3:$B$362)))</f>
        <v xml:space="preserve"> </v>
      </c>
      <c r="D7071" s="6" t="s">
        <v>393</v>
      </c>
      <c r="E7071">
        <v>5540.041863047999</v>
      </c>
      <c r="F7071">
        <v>4588.2184706959997</v>
      </c>
      <c r="G7071">
        <v>4309.1221791879998</v>
      </c>
      <c r="H7071">
        <v>0</v>
      </c>
    </row>
    <row r="7072" spans="1:8" ht="15" x14ac:dyDescent="0.25">
      <c r="A7072">
        <f t="shared" si="768"/>
        <v>6203</v>
      </c>
      <c r="B7072">
        <f t="shared" si="769"/>
        <v>139</v>
      </c>
      <c r="C7072" s="10" t="str">
        <f>IF(B7072=B7071," ",(LOOKUP(B7072,'Co List'!$A$3:$A$362,'Co List'!$B$3:$B$362)))</f>
        <v xml:space="preserve"> </v>
      </c>
      <c r="D7072" s="8" t="s">
        <v>394</v>
      </c>
      <c r="E7072">
        <v>0</v>
      </c>
      <c r="F7072">
        <v>0</v>
      </c>
      <c r="G7072">
        <v>0</v>
      </c>
      <c r="H7072">
        <v>0</v>
      </c>
    </row>
    <row r="7073" spans="1:8" ht="15" x14ac:dyDescent="0.25">
      <c r="A7073">
        <f t="shared" si="768"/>
        <v>6204</v>
      </c>
      <c r="B7073">
        <f t="shared" si="769"/>
        <v>139</v>
      </c>
      <c r="C7073" s="10" t="str">
        <f>IF(B7073=B7072," ",(LOOKUP(B7073,'Co List'!$A$3:$A$362,'Co List'!$B$3:$B$362)))</f>
        <v xml:space="preserve"> </v>
      </c>
      <c r="D7073" s="8" t="s">
        <v>395</v>
      </c>
      <c r="E7073">
        <v>6.4016281379999995</v>
      </c>
      <c r="F7073">
        <v>6.2373192369999995</v>
      </c>
      <c r="G7073">
        <v>5.9981179079999993</v>
      </c>
      <c r="H7073">
        <v>0</v>
      </c>
    </row>
    <row r="7074" spans="1:8" ht="15" x14ac:dyDescent="0.25">
      <c r="A7074">
        <f t="shared" si="768"/>
        <v>6205</v>
      </c>
      <c r="B7074">
        <f t="shared" si="769"/>
        <v>139</v>
      </c>
      <c r="C7074" s="10" t="str">
        <f>IF(B7074=B7073," ",(LOOKUP(B7074,'Co List'!$A$3:$A$362,'Co List'!$B$3:$B$362)))</f>
        <v xml:space="preserve"> </v>
      </c>
      <c r="D7074" s="8" t="s">
        <v>396</v>
      </c>
      <c r="E7074">
        <v>17062.246999999999</v>
      </c>
      <c r="F7074">
        <v>17360.758999999998</v>
      </c>
      <c r="G7074">
        <v>14213.422</v>
      </c>
      <c r="H7074">
        <v>0</v>
      </c>
    </row>
    <row r="7075" spans="1:8" x14ac:dyDescent="0.2">
      <c r="A7075">
        <f t="shared" si="768"/>
        <v>6206</v>
      </c>
      <c r="B7075">
        <f t="shared" si="769"/>
        <v>139</v>
      </c>
      <c r="C7075" s="10" t="str">
        <f>IF(B7075=B7074," ",(LOOKUP(B7075,'Co List'!$A$3:$A$362,'Co List'!$B$3:$B$362)))</f>
        <v xml:space="preserve"> </v>
      </c>
      <c r="D7075" s="6" t="s">
        <v>397</v>
      </c>
      <c r="E7075">
        <v>14960.6</v>
      </c>
      <c r="F7075">
        <v>16708.241000000002</v>
      </c>
      <c r="G7075">
        <v>13979.816999999999</v>
      </c>
      <c r="H7075">
        <v>0</v>
      </c>
    </row>
    <row r="7076" spans="1:8" x14ac:dyDescent="0.2">
      <c r="A7076">
        <f t="shared" si="768"/>
        <v>6207</v>
      </c>
      <c r="B7076">
        <f t="shared" si="769"/>
        <v>139</v>
      </c>
      <c r="C7076" s="10" t="str">
        <f>IF(B7076=B7075," ",(LOOKUP(B7076,'Co List'!$A$3:$A$362,'Co List'!$B$3:$B$362)))</f>
        <v xml:space="preserve"> </v>
      </c>
      <c r="D7076" s="6" t="s">
        <v>398</v>
      </c>
      <c r="E7076">
        <v>2101.6469999999999</v>
      </c>
      <c r="F7076">
        <v>652.51800000000003</v>
      </c>
      <c r="G7076">
        <v>233.60499999999999</v>
      </c>
      <c r="H7076">
        <v>0</v>
      </c>
    </row>
    <row r="7077" spans="1:8" x14ac:dyDescent="0.2">
      <c r="A7077">
        <f t="shared" si="768"/>
        <v>6208</v>
      </c>
      <c r="B7077">
        <f t="shared" si="769"/>
        <v>139</v>
      </c>
      <c r="C7077" s="10" t="str">
        <f>IF(B7077=B7076," ",(LOOKUP(B7077,'Co List'!$A$3:$A$362,'Co List'!$B$3:$B$362)))</f>
        <v xml:space="preserve"> </v>
      </c>
      <c r="D7077" s="6" t="s">
        <v>399</v>
      </c>
      <c r="E7077">
        <v>0</v>
      </c>
      <c r="F7077">
        <v>0</v>
      </c>
      <c r="G7077">
        <v>0</v>
      </c>
      <c r="H7077">
        <v>0</v>
      </c>
    </row>
    <row r="7078" spans="1:8" x14ac:dyDescent="0.2">
      <c r="A7078">
        <f t="shared" si="768"/>
        <v>6209</v>
      </c>
      <c r="B7078">
        <f t="shared" si="769"/>
        <v>139</v>
      </c>
      <c r="C7078" s="10" t="str">
        <f>IF(B7078=B7077," ",(LOOKUP(B7078,'Co List'!$A$3:$A$362,'Co List'!$B$3:$B$362)))</f>
        <v xml:space="preserve"> </v>
      </c>
      <c r="D7078" s="6" t="s">
        <v>400</v>
      </c>
      <c r="E7078">
        <v>0</v>
      </c>
      <c r="F7078">
        <v>0</v>
      </c>
      <c r="G7078">
        <v>0</v>
      </c>
      <c r="H7078">
        <v>0</v>
      </c>
    </row>
    <row r="7079" spans="1:8" x14ac:dyDescent="0.2">
      <c r="A7079">
        <f t="shared" si="768"/>
        <v>6210</v>
      </c>
      <c r="B7079">
        <f t="shared" si="769"/>
        <v>139</v>
      </c>
      <c r="C7079" s="10" t="str">
        <f>IF(B7079=B7078," ",(LOOKUP(B7079,'Co List'!$A$3:$A$362,'Co List'!$B$3:$B$362)))</f>
        <v xml:space="preserve"> </v>
      </c>
      <c r="D7079" s="6" t="s">
        <v>401</v>
      </c>
      <c r="E7079">
        <v>8.5125814000000002</v>
      </c>
      <c r="F7079">
        <v>9.0558666219999999</v>
      </c>
      <c r="G7079">
        <v>8.6814663569999997</v>
      </c>
      <c r="H7079">
        <v>0</v>
      </c>
    </row>
    <row r="7080" spans="1:8" x14ac:dyDescent="0.2">
      <c r="A7080">
        <f t="shared" si="768"/>
        <v>6211</v>
      </c>
      <c r="B7080">
        <f t="shared" si="769"/>
        <v>139</v>
      </c>
      <c r="C7080" s="10" t="str">
        <f>IF(B7080=B7079," ",(LOOKUP(B7080,'Co List'!$A$3:$A$362,'Co List'!$B$3:$B$362)))</f>
        <v xml:space="preserve"> </v>
      </c>
      <c r="D7080" s="6" t="s">
        <v>402</v>
      </c>
      <c r="E7080">
        <v>2.0491058249999998</v>
      </c>
      <c r="F7080">
        <v>0.76997124000000006</v>
      </c>
      <c r="G7080">
        <v>0.32891584000000001</v>
      </c>
      <c r="H7080">
        <v>0</v>
      </c>
    </row>
    <row r="7081" spans="1:8" x14ac:dyDescent="0.2">
      <c r="A7081">
        <f t="shared" si="768"/>
        <v>6212</v>
      </c>
      <c r="B7081">
        <f t="shared" si="769"/>
        <v>139</v>
      </c>
      <c r="C7081" s="10" t="str">
        <f>IF(B7081=B7080," ",(LOOKUP(B7081,'Co List'!$A$3:$A$362,'Co List'!$B$3:$B$362)))</f>
        <v xml:space="preserve"> </v>
      </c>
      <c r="D7081" s="6" t="s">
        <v>403</v>
      </c>
      <c r="E7081">
        <v>0</v>
      </c>
      <c r="F7081">
        <v>0</v>
      </c>
      <c r="G7081">
        <v>4.9960036108132044E-16</v>
      </c>
      <c r="H7081">
        <v>0</v>
      </c>
    </row>
    <row r="7082" spans="1:8" x14ac:dyDescent="0.2">
      <c r="A7082">
        <f t="shared" si="768"/>
        <v>6213</v>
      </c>
      <c r="B7082">
        <f t="shared" si="769"/>
        <v>139</v>
      </c>
      <c r="C7082" s="10" t="str">
        <f>IF(B7082=B7081," ",(LOOKUP(B7082,'Co List'!$A$3:$A$362,'Co List'!$B$3:$B$362)))</f>
        <v xml:space="preserve"> </v>
      </c>
      <c r="D7082" s="6" t="s">
        <v>404</v>
      </c>
      <c r="E7082" s="11">
        <v>10.561687225</v>
      </c>
      <c r="F7082" s="11">
        <v>9.8258378620000002</v>
      </c>
      <c r="G7082" s="11">
        <v>9.0103821970000002</v>
      </c>
      <c r="H7082" s="11">
        <v>0</v>
      </c>
    </row>
    <row r="7083" spans="1:8" x14ac:dyDescent="0.2">
      <c r="A7083">
        <f t="shared" si="768"/>
        <v>6214</v>
      </c>
      <c r="B7083">
        <f t="shared" si="769"/>
        <v>139</v>
      </c>
      <c r="C7083" s="10" t="str">
        <f>IF(B7083=B7082," ",(LOOKUP(B7083,'Co List'!$A$3:$A$362,'Co List'!$B$3:$B$362)))</f>
        <v xml:space="preserve"> </v>
      </c>
      <c r="D7083" s="6" t="s">
        <v>405</v>
      </c>
      <c r="E7083">
        <v>290.41000000000003</v>
      </c>
      <c r="F7083">
        <v>339.78</v>
      </c>
      <c r="G7083">
        <v>335.87</v>
      </c>
      <c r="H7083">
        <v>0</v>
      </c>
    </row>
    <row r="7084" spans="1:8" x14ac:dyDescent="0.2">
      <c r="A7084">
        <f t="shared" si="768"/>
        <v>6215</v>
      </c>
      <c r="B7084">
        <f t="shared" si="769"/>
        <v>139</v>
      </c>
      <c r="C7084" s="10" t="str">
        <f>IF(B7084=B7083," ",(LOOKUP(B7084,'Co List'!$A$3:$A$362,'Co List'!$B$3:$B$362)))</f>
        <v xml:space="preserve"> </v>
      </c>
      <c r="D7084" s="6" t="s">
        <v>406</v>
      </c>
      <c r="E7084">
        <v>17.55</v>
      </c>
      <c r="F7084">
        <v>25.37</v>
      </c>
      <c r="G7084">
        <v>23.15</v>
      </c>
      <c r="H7084">
        <v>0</v>
      </c>
    </row>
    <row r="7085" spans="1:8" x14ac:dyDescent="0.2">
      <c r="A7085">
        <f t="shared" si="768"/>
        <v>6216</v>
      </c>
      <c r="B7085">
        <f t="shared" si="769"/>
        <v>139</v>
      </c>
      <c r="C7085" s="10" t="str">
        <f>IF(B7085=B7084," ",(LOOKUP(B7085,'Co List'!$A$3:$A$362,'Co List'!$B$3:$B$362)))</f>
        <v xml:space="preserve"> </v>
      </c>
      <c r="D7085" s="6" t="s">
        <v>407</v>
      </c>
      <c r="E7085" s="11">
        <v>3.27</v>
      </c>
      <c r="F7085" s="11">
        <v>5.0599999999999996</v>
      </c>
      <c r="G7085" s="11">
        <v>11</v>
      </c>
      <c r="H7085" s="11">
        <v>0</v>
      </c>
    </row>
    <row r="7086" spans="1:8" x14ac:dyDescent="0.2">
      <c r="A7086">
        <f t="shared" si="768"/>
        <v>6217</v>
      </c>
      <c r="B7086">
        <f t="shared" si="769"/>
        <v>139</v>
      </c>
      <c r="C7086" s="10" t="str">
        <f>IF(B7086=B7085," ",(LOOKUP(B7086,'Co List'!$A$3:$A$362,'Co List'!$B$3:$B$362)))</f>
        <v xml:space="preserve"> </v>
      </c>
      <c r="D7086" s="6" t="s">
        <v>408</v>
      </c>
      <c r="E7086">
        <v>21.84</v>
      </c>
      <c r="F7086">
        <v>21.84</v>
      </c>
      <c r="G7086">
        <v>21.84</v>
      </c>
      <c r="H7086">
        <v>0</v>
      </c>
    </row>
    <row r="7087" spans="1:8" x14ac:dyDescent="0.2">
      <c r="A7087">
        <f t="shared" si="768"/>
        <v>6218</v>
      </c>
      <c r="B7087">
        <f t="shared" si="769"/>
        <v>139</v>
      </c>
      <c r="C7087" s="10" t="str">
        <f>IF(B7087=B7086," ",(LOOKUP(B7087,'Co List'!$A$3:$A$362,'Co List'!$B$3:$B$362)))</f>
        <v xml:space="preserve"> </v>
      </c>
      <c r="D7087" s="6" t="s">
        <v>409</v>
      </c>
      <c r="E7087">
        <v>16.95</v>
      </c>
      <c r="F7087">
        <v>16.71</v>
      </c>
      <c r="G7087">
        <v>15.68</v>
      </c>
      <c r="H7087">
        <v>0</v>
      </c>
    </row>
    <row r="7088" spans="1:8" x14ac:dyDescent="0.2">
      <c r="A7088">
        <f t="shared" si="768"/>
        <v>6219</v>
      </c>
      <c r="B7088">
        <f t="shared" si="769"/>
        <v>139</v>
      </c>
      <c r="C7088" s="10" t="str">
        <f>IF(B7088=B7087," ",(LOOKUP(B7088,'Co List'!$A$3:$A$362,'Co List'!$B$3:$B$362)))</f>
        <v xml:space="preserve"> </v>
      </c>
      <c r="D7088" s="6" t="s">
        <v>410</v>
      </c>
      <c r="E7088">
        <v>16.963315363</v>
      </c>
      <c r="F7088">
        <v>16.063157098999998</v>
      </c>
      <c r="G7088">
        <v>15.008500105</v>
      </c>
      <c r="H7088">
        <v>0</v>
      </c>
    </row>
    <row r="7089" spans="1:16" x14ac:dyDescent="0.2">
      <c r="A7089">
        <f t="shared" si="768"/>
        <v>6220</v>
      </c>
      <c r="B7089">
        <f t="shared" si="769"/>
        <v>139</v>
      </c>
      <c r="C7089" s="10" t="str">
        <f>IF(B7089=B7088," ",(LOOKUP(B7089,'Co List'!$A$3:$A$362,'Co List'!$B$3:$B$362)))</f>
        <v xml:space="preserve"> </v>
      </c>
      <c r="D7089" s="6" t="s">
        <v>411</v>
      </c>
      <c r="E7089">
        <v>16.963315363</v>
      </c>
      <c r="F7089">
        <v>16.063157099000001</v>
      </c>
      <c r="G7089">
        <v>15.008500105</v>
      </c>
      <c r="H7089">
        <v>0</v>
      </c>
    </row>
    <row r="7090" spans="1:16" x14ac:dyDescent="0.2">
      <c r="A7090">
        <f t="shared" si="768"/>
        <v>6221</v>
      </c>
      <c r="B7090">
        <f t="shared" si="769"/>
        <v>139</v>
      </c>
      <c r="C7090" s="10" t="str">
        <f>IF(B7090=B7089," ",(LOOKUP(B7090,'Co List'!$A$3:$A$362,'Co List'!$B$3:$B$362)))</f>
        <v xml:space="preserve"> </v>
      </c>
      <c r="D7090" s="6" t="s">
        <v>412</v>
      </c>
      <c r="E7090">
        <v>1.3315363000000247E-2</v>
      </c>
      <c r="F7090">
        <v>-0.64684290099999942</v>
      </c>
      <c r="G7090">
        <v>-0.67149989500000018</v>
      </c>
      <c r="H7090">
        <v>0</v>
      </c>
    </row>
    <row r="7091" spans="1:16" ht="13.5" thickBot="1" x14ac:dyDescent="0.25">
      <c r="A7091">
        <f t="shared" si="768"/>
        <v>6222</v>
      </c>
      <c r="B7091">
        <f t="shared" si="769"/>
        <v>139</v>
      </c>
      <c r="C7091" s="10" t="str">
        <f>IF(B7091=B7090," ",(LOOKUP(B7091,'Co List'!$A$3:$A$362,'Co List'!$B$3:$B$362)))</f>
        <v xml:space="preserve"> </v>
      </c>
      <c r="D7091" s="9" t="s">
        <v>413</v>
      </c>
      <c r="E7091">
        <v>12</v>
      </c>
      <c r="F7091">
        <v>12</v>
      </c>
      <c r="G7091">
        <v>12</v>
      </c>
      <c r="H7091">
        <v>0</v>
      </c>
    </row>
    <row r="7092" spans="1:16" ht="15" x14ac:dyDescent="0.25">
      <c r="A7092">
        <f t="shared" si="768"/>
        <v>6223</v>
      </c>
      <c r="B7092">
        <f t="shared" si="769"/>
        <v>140</v>
      </c>
      <c r="C7092" s="10" t="str">
        <f>IF(B7092=B7091," ",(LOOKUP(B7092,'Co List'!$A$3:$A$362,'Co List'!$B$3:$B$362)))</f>
        <v>GRAPHITE INDIA</v>
      </c>
      <c r="D7092" s="4" t="s">
        <v>362</v>
      </c>
      <c r="E7092">
        <v>48.802140778868619</v>
      </c>
      <c r="F7092">
        <v>48.963299566461863</v>
      </c>
      <c r="G7092">
        <v>48.780095120159586</v>
      </c>
      <c r="H7092">
        <v>48.75451515151515</v>
      </c>
      <c r="J7092">
        <f t="shared" ref="J7092" si="770">COUNTIF(E7134:H7134,0)</f>
        <v>0</v>
      </c>
      <c r="K7092">
        <f>SUM(E7092:H7092)/(4-J7092)</f>
        <v>48.82501265425131</v>
      </c>
      <c r="L7092">
        <f>SUM(E7102:H7102)/(4-J7092)</f>
        <v>10301.883428914836</v>
      </c>
      <c r="M7092">
        <f>E7102</f>
        <v>10452.443459858005</v>
      </c>
      <c r="N7092">
        <f t="shared" ref="N7092" si="771">F7102</f>
        <v>11983.451941993751</v>
      </c>
      <c r="O7092">
        <f t="shared" ref="O7092" si="772">G7102</f>
        <v>10243.009702122214</v>
      </c>
      <c r="P7092">
        <f t="shared" ref="P7092" si="773">H7102</f>
        <v>8528.6286116853753</v>
      </c>
    </row>
    <row r="7093" spans="1:16" x14ac:dyDescent="0.2">
      <c r="A7093">
        <f t="shared" si="768"/>
        <v>6224</v>
      </c>
      <c r="B7093">
        <f t="shared" si="769"/>
        <v>140</v>
      </c>
      <c r="C7093" s="10" t="str">
        <f>IF(B7093=B7092," ",(LOOKUP(B7093,'Co List'!$A$3:$A$362,'Co List'!$B$3:$B$362)))</f>
        <v xml:space="preserve"> </v>
      </c>
      <c r="D7093" s="6" t="s">
        <v>364</v>
      </c>
      <c r="E7093">
        <v>3.2577979999999997</v>
      </c>
      <c r="F7093">
        <v>3.2577980000000002</v>
      </c>
      <c r="G7093">
        <v>3.2577979999999997</v>
      </c>
      <c r="H7093">
        <v>3.2577979999999997</v>
      </c>
    </row>
    <row r="7094" spans="1:16" x14ac:dyDescent="0.2">
      <c r="A7094">
        <f t="shared" si="768"/>
        <v>6225</v>
      </c>
      <c r="B7094">
        <f t="shared" si="769"/>
        <v>140</v>
      </c>
      <c r="C7094" s="10" t="str">
        <f>IF(B7094=B7093," ",(LOOKUP(B7094,'Co List'!$A$3:$A$362,'Co List'!$B$3:$B$362)))</f>
        <v xml:space="preserve"> </v>
      </c>
      <c r="D7094" s="6" t="s">
        <v>365</v>
      </c>
      <c r="E7094">
        <v>0.81</v>
      </c>
      <c r="F7094">
        <v>0.79</v>
      </c>
      <c r="G7094">
        <v>0.78</v>
      </c>
      <c r="H7094">
        <v>0.78</v>
      </c>
    </row>
    <row r="7095" spans="1:16" x14ac:dyDescent="0.2">
      <c r="A7095">
        <f t="shared" si="768"/>
        <v>6226</v>
      </c>
      <c r="B7095">
        <f t="shared" si="769"/>
        <v>140</v>
      </c>
      <c r="C7095" s="10" t="str">
        <f>IF(B7095=B7094," ",(LOOKUP(B7095,'Co List'!$A$3:$A$362,'Co List'!$B$3:$B$362)))</f>
        <v xml:space="preserve"> </v>
      </c>
      <c r="D7095" s="7" t="s">
        <v>366</v>
      </c>
      <c r="E7095">
        <v>0.9240300800808009</v>
      </c>
      <c r="F7095">
        <v>0.97749090020667817</v>
      </c>
      <c r="G7095">
        <v>0.61304470895708851</v>
      </c>
      <c r="H7095">
        <v>0.48324948928721279</v>
      </c>
    </row>
    <row r="7096" spans="1:16" x14ac:dyDescent="0.2">
      <c r="A7096">
        <f t="shared" si="768"/>
        <v>6227</v>
      </c>
      <c r="B7096">
        <f t="shared" si="769"/>
        <v>140</v>
      </c>
      <c r="C7096" s="10" t="str">
        <f>IF(B7096=B7095," ",(LOOKUP(B7096,'Co List'!$A$3:$A$362,'Co List'!$B$3:$B$362)))</f>
        <v xml:space="preserve"> </v>
      </c>
      <c r="D7096" s="6" t="s">
        <v>367</v>
      </c>
      <c r="E7096">
        <v>4502.2585543840478</v>
      </c>
      <c r="F7096">
        <v>6954.1852031068665</v>
      </c>
      <c r="G7096">
        <v>4305.775653504651</v>
      </c>
      <c r="H7096">
        <v>5229.7207577173012</v>
      </c>
    </row>
    <row r="7097" spans="1:16" x14ac:dyDescent="0.2">
      <c r="A7097">
        <f t="shared" si="768"/>
        <v>6228</v>
      </c>
      <c r="B7097">
        <f t="shared" si="769"/>
        <v>140</v>
      </c>
      <c r="C7097" s="10" t="str">
        <f>IF(B7097=B7096," ",(LOOKUP(B7097,'Co List'!$A$3:$A$362,'Co List'!$B$3:$B$362)))</f>
        <v xml:space="preserve"> </v>
      </c>
      <c r="D7097" s="6" t="s">
        <v>368</v>
      </c>
      <c r="E7097">
        <v>3.047359609288048E-2</v>
      </c>
      <c r="F7097">
        <v>3.0666410611907197E-2</v>
      </c>
      <c r="G7097">
        <v>2.6212508962152003E-2</v>
      </c>
      <c r="H7097">
        <v>2.1825299440295456E-2</v>
      </c>
    </row>
    <row r="7098" spans="1:16" x14ac:dyDescent="0.2">
      <c r="A7098">
        <f t="shared" si="768"/>
        <v>6229</v>
      </c>
      <c r="B7098">
        <f t="shared" si="769"/>
        <v>140</v>
      </c>
      <c r="C7098" s="10" t="str">
        <f>IF(B7098=B7097," ",(LOOKUP(B7098,'Co List'!$A$3:$A$362,'Co List'!$B$3:$B$362)))</f>
        <v xml:space="preserve"> </v>
      </c>
      <c r="D7098" s="6" t="s">
        <v>369</v>
      </c>
      <c r="E7098">
        <v>2.5538612831943914</v>
      </c>
      <c r="F7098">
        <v>3.8233264020654536</v>
      </c>
      <c r="G7098">
        <v>2.96152013823755</v>
      </c>
      <c r="H7098">
        <v>2.793889999241753</v>
      </c>
    </row>
    <row r="7099" spans="1:16" x14ac:dyDescent="0.2">
      <c r="A7099">
        <f t="shared" si="768"/>
        <v>6230</v>
      </c>
      <c r="B7099">
        <f t="shared" si="769"/>
        <v>140</v>
      </c>
      <c r="C7099" s="10" t="str">
        <f>IF(B7099=B7098," ",(LOOKUP(B7099,'Co List'!$A$3:$A$362,'Co List'!$B$3:$B$362)))</f>
        <v xml:space="preserve"> </v>
      </c>
      <c r="D7099" s="6" t="s">
        <v>370</v>
      </c>
      <c r="E7099">
        <v>0</v>
      </c>
      <c r="F7099">
        <v>0</v>
      </c>
      <c r="G7099">
        <v>0</v>
      </c>
      <c r="H7099">
        <v>0</v>
      </c>
    </row>
    <row r="7100" spans="1:16" x14ac:dyDescent="0.2">
      <c r="A7100">
        <f t="shared" si="768"/>
        <v>6231</v>
      </c>
      <c r="B7100">
        <f t="shared" si="769"/>
        <v>140</v>
      </c>
      <c r="C7100" s="10" t="str">
        <f>IF(B7100=B7099," ",(LOOKUP(B7100,'Co List'!$A$3:$A$362,'Co List'!$B$3:$B$362)))</f>
        <v xml:space="preserve"> </v>
      </c>
      <c r="D7100" s="6" t="s">
        <v>371</v>
      </c>
      <c r="E7100">
        <v>51.533404803255209</v>
      </c>
      <c r="F7100">
        <v>50.89351573754724</v>
      </c>
      <c r="G7100">
        <v>50.715562623392884</v>
      </c>
      <c r="H7100">
        <v>53.319240490428271</v>
      </c>
    </row>
    <row r="7101" spans="1:16" x14ac:dyDescent="0.2">
      <c r="A7101">
        <f t="shared" si="768"/>
        <v>6232</v>
      </c>
      <c r="B7101">
        <f t="shared" si="769"/>
        <v>140</v>
      </c>
      <c r="C7101" s="10" t="str">
        <f>IF(B7101=B7100," ",(LOOKUP(B7101,'Co List'!$A$3:$A$362,'Co List'!$B$3:$B$362)))</f>
        <v xml:space="preserve"> </v>
      </c>
      <c r="D7101" s="6" t="s">
        <v>372</v>
      </c>
      <c r="E7101">
        <v>48.466595196744791</v>
      </c>
      <c r="F7101">
        <v>49.10648426245276</v>
      </c>
      <c r="G7101">
        <v>49.284437376607116</v>
      </c>
      <c r="H7101">
        <v>46.680759509571715</v>
      </c>
    </row>
    <row r="7102" spans="1:16" x14ac:dyDescent="0.2">
      <c r="A7102">
        <f t="shared" si="768"/>
        <v>6233</v>
      </c>
      <c r="B7102">
        <f t="shared" si="769"/>
        <v>140</v>
      </c>
      <c r="C7102" s="10" t="str">
        <f>IF(B7102=B7101," ",(LOOKUP(B7102,'Co List'!$A$3:$A$362,'Co List'!$B$3:$B$362)))</f>
        <v xml:space="preserve"> </v>
      </c>
      <c r="D7102" s="6" t="s">
        <v>373</v>
      </c>
      <c r="E7102">
        <v>10452.443459858005</v>
      </c>
      <c r="F7102">
        <v>11983.451941993751</v>
      </c>
      <c r="G7102">
        <v>10243.009702122214</v>
      </c>
      <c r="H7102">
        <v>8528.6286116853753</v>
      </c>
    </row>
    <row r="7103" spans="1:16" x14ac:dyDescent="0.2">
      <c r="A7103">
        <f t="shared" si="768"/>
        <v>6234</v>
      </c>
      <c r="B7103">
        <f t="shared" si="769"/>
        <v>140</v>
      </c>
      <c r="C7103" s="10" t="str">
        <f>IF(B7103=B7102," ",(LOOKUP(B7103,'Co List'!$A$3:$A$362,'Co List'!$B$3:$B$362)))</f>
        <v xml:space="preserve"> </v>
      </c>
      <c r="D7103" s="6" t="s">
        <v>374</v>
      </c>
      <c r="E7103">
        <v>10424.532392578514</v>
      </c>
      <c r="F7103">
        <v>11951.030159640504</v>
      </c>
      <c r="G7103">
        <v>10215.19633986237</v>
      </c>
      <c r="H7103">
        <v>8506.6938347743635</v>
      </c>
    </row>
    <row r="7104" spans="1:16" x14ac:dyDescent="0.2">
      <c r="A7104">
        <f t="shared" si="768"/>
        <v>6235</v>
      </c>
      <c r="B7104">
        <f t="shared" si="769"/>
        <v>140</v>
      </c>
      <c r="C7104" s="10" t="str">
        <f>IF(B7104=B7103," ",(LOOKUP(B7104,'Co List'!$A$3:$A$362,'Co List'!$B$3:$B$362)))</f>
        <v xml:space="preserve"> </v>
      </c>
      <c r="D7104" s="6" t="s">
        <v>375</v>
      </c>
      <c r="E7104">
        <v>16.273292054146399</v>
      </c>
      <c r="F7104">
        <v>18.903223150411602</v>
      </c>
      <c r="G7104">
        <v>16.216326037620799</v>
      </c>
      <c r="H7104">
        <v>12.788870709997198</v>
      </c>
    </row>
    <row r="7105" spans="1:8" x14ac:dyDescent="0.2">
      <c r="A7105">
        <f t="shared" si="768"/>
        <v>6236</v>
      </c>
      <c r="B7105">
        <f t="shared" si="769"/>
        <v>140</v>
      </c>
      <c r="C7105" s="10" t="str">
        <f>IF(B7105=B7104," ",(LOOKUP(B7105,'Co List'!$A$3:$A$362,'Co List'!$B$3:$B$362)))</f>
        <v xml:space="preserve"> </v>
      </c>
      <c r="D7105" s="6" t="s">
        <v>376</v>
      </c>
      <c r="E7105">
        <v>11.63777522534464</v>
      </c>
      <c r="F7105">
        <v>13.51855920283616</v>
      </c>
      <c r="G7105">
        <v>11.59703622222208</v>
      </c>
      <c r="H7105">
        <v>9.1459062010147196</v>
      </c>
    </row>
    <row r="7106" spans="1:8" x14ac:dyDescent="0.2">
      <c r="A7106">
        <f t="shared" si="768"/>
        <v>6237</v>
      </c>
      <c r="B7106">
        <f t="shared" si="769"/>
        <v>140</v>
      </c>
      <c r="C7106" s="10" t="str">
        <f>IF(B7106=B7105," ",(LOOKUP(B7106,'Co List'!$A$3:$A$362,'Co List'!$B$3:$B$362)))</f>
        <v xml:space="preserve"> </v>
      </c>
      <c r="D7106" s="6" t="s">
        <v>377</v>
      </c>
      <c r="E7106">
        <v>5386.5</v>
      </c>
      <c r="F7106">
        <v>6098.8</v>
      </c>
      <c r="G7106">
        <v>5194.8</v>
      </c>
      <c r="H7106">
        <v>4547.3999999999996</v>
      </c>
    </row>
    <row r="7107" spans="1:8" ht="15" x14ac:dyDescent="0.25">
      <c r="A7107">
        <f t="shared" si="768"/>
        <v>6238</v>
      </c>
      <c r="B7107">
        <f t="shared" si="769"/>
        <v>140</v>
      </c>
      <c r="C7107" s="10" t="str">
        <f>IF(B7107=B7106," ",(LOOKUP(B7107,'Co List'!$A$3:$A$362,'Co List'!$B$3:$B$362)))</f>
        <v xml:space="preserve"> </v>
      </c>
      <c r="D7107" s="8" t="s">
        <v>378</v>
      </c>
      <c r="E7107">
        <v>5386.5</v>
      </c>
      <c r="F7107">
        <v>6098.8</v>
      </c>
      <c r="G7107">
        <v>5194.8</v>
      </c>
      <c r="H7107">
        <v>4547.3999999999996</v>
      </c>
    </row>
    <row r="7108" spans="1:8" ht="15" x14ac:dyDescent="0.25">
      <c r="A7108">
        <f t="shared" si="768"/>
        <v>6239</v>
      </c>
      <c r="B7108">
        <f t="shared" si="769"/>
        <v>140</v>
      </c>
      <c r="C7108" s="10" t="str">
        <f>IF(B7108=B7107," ",(LOOKUP(B7108,'Co List'!$A$3:$A$362,'Co List'!$B$3:$B$362)))</f>
        <v xml:space="preserve"> </v>
      </c>
      <c r="D7108" s="8" t="s">
        <v>379</v>
      </c>
      <c r="E7108">
        <v>0</v>
      </c>
      <c r="F7108">
        <v>0</v>
      </c>
      <c r="G7108">
        <v>0</v>
      </c>
      <c r="H7108">
        <v>0</v>
      </c>
    </row>
    <row r="7109" spans="1:8" ht="15" x14ac:dyDescent="0.25">
      <c r="A7109">
        <f t="shared" ref="A7109:A7172" si="774">IF(A7108&gt;0,A7108+1,(IF($C$1=C7109,1,0)))</f>
        <v>6240</v>
      </c>
      <c r="B7109">
        <f t="shared" ref="B7109:B7172" si="775">IF(D7109=$D$3,B7108+1,B7108)</f>
        <v>140</v>
      </c>
      <c r="C7109" s="10" t="str">
        <f>IF(B7109=B7108," ",(LOOKUP(B7109,'Co List'!$A$3:$A$362,'Co List'!$B$3:$B$362)))</f>
        <v xml:space="preserve"> </v>
      </c>
      <c r="D7109" s="8" t="s">
        <v>380</v>
      </c>
      <c r="E7109">
        <v>0</v>
      </c>
      <c r="F7109">
        <v>0</v>
      </c>
      <c r="G7109">
        <v>0</v>
      </c>
      <c r="H7109">
        <v>0</v>
      </c>
    </row>
    <row r="7110" spans="1:8" ht="15" x14ac:dyDescent="0.25">
      <c r="A7110">
        <f t="shared" si="774"/>
        <v>6241</v>
      </c>
      <c r="B7110">
        <f t="shared" si="775"/>
        <v>140</v>
      </c>
      <c r="C7110" s="10" t="str">
        <f>IF(B7110=B7109," ",(LOOKUP(B7110,'Co List'!$A$3:$A$362,'Co List'!$B$3:$B$362)))</f>
        <v xml:space="preserve"> </v>
      </c>
      <c r="D7110" s="8" t="s">
        <v>381</v>
      </c>
      <c r="E7110">
        <v>5065.9434598580046</v>
      </c>
      <c r="F7110">
        <v>5884.6519419937513</v>
      </c>
      <c r="G7110">
        <v>5048.2097021222135</v>
      </c>
      <c r="H7110">
        <v>3981.2286116853752</v>
      </c>
    </row>
    <row r="7111" spans="1:8" ht="15" x14ac:dyDescent="0.25">
      <c r="A7111">
        <f t="shared" si="774"/>
        <v>6242</v>
      </c>
      <c r="B7111">
        <f t="shared" si="775"/>
        <v>140</v>
      </c>
      <c r="C7111" s="10" t="str">
        <f>IF(B7111=B7110," ",(LOOKUP(B7111,'Co List'!$A$3:$A$362,'Co List'!$B$3:$B$362)))</f>
        <v xml:space="preserve"> </v>
      </c>
      <c r="D7111" s="8" t="s">
        <v>382</v>
      </c>
      <c r="E7111">
        <v>0</v>
      </c>
      <c r="F7111">
        <v>0</v>
      </c>
      <c r="G7111">
        <v>0</v>
      </c>
      <c r="H7111">
        <v>0</v>
      </c>
    </row>
    <row r="7112" spans="1:8" ht="15" x14ac:dyDescent="0.25">
      <c r="A7112">
        <f t="shared" si="774"/>
        <v>6243</v>
      </c>
      <c r="B7112">
        <f t="shared" si="775"/>
        <v>140</v>
      </c>
      <c r="C7112" s="10" t="str">
        <f>IF(B7112=B7111," ",(LOOKUP(B7112,'Co List'!$A$3:$A$362,'Co List'!$B$3:$B$362)))</f>
        <v xml:space="preserve"> </v>
      </c>
      <c r="D7112" s="8" t="s">
        <v>383</v>
      </c>
      <c r="E7112">
        <v>5065.9434598580046</v>
      </c>
      <c r="F7112">
        <v>5884.6519419937513</v>
      </c>
      <c r="G7112">
        <v>5048.2097021222135</v>
      </c>
      <c r="H7112">
        <v>3981.2286116853752</v>
      </c>
    </row>
    <row r="7113" spans="1:8" x14ac:dyDescent="0.2">
      <c r="A7113">
        <f t="shared" si="774"/>
        <v>6244</v>
      </c>
      <c r="B7113">
        <f t="shared" si="775"/>
        <v>140</v>
      </c>
      <c r="C7113" s="10" t="str">
        <f>IF(B7113=B7112," ",(LOOKUP(B7113,'Co List'!$A$3:$A$362,'Co List'!$B$3:$B$362)))</f>
        <v xml:space="preserve"> </v>
      </c>
      <c r="D7113" s="6" t="s">
        <v>384</v>
      </c>
      <c r="E7113">
        <v>0</v>
      </c>
      <c r="F7113">
        <v>0</v>
      </c>
      <c r="G7113">
        <v>0</v>
      </c>
      <c r="H7113">
        <v>0</v>
      </c>
    </row>
    <row r="7114" spans="1:8" x14ac:dyDescent="0.2">
      <c r="A7114">
        <f t="shared" si="774"/>
        <v>6245</v>
      </c>
      <c r="B7114">
        <f t="shared" si="775"/>
        <v>140</v>
      </c>
      <c r="C7114" s="10" t="str">
        <f>IF(B7114=B7113," ",(LOOKUP(B7114,'Co List'!$A$3:$A$362,'Co List'!$B$3:$B$362)))</f>
        <v xml:space="preserve"> </v>
      </c>
      <c r="D7114" s="6" t="s">
        <v>385</v>
      </c>
      <c r="E7114">
        <v>1555.0207409599998</v>
      </c>
      <c r="F7114">
        <v>1806.32806024</v>
      </c>
      <c r="G7114">
        <v>1549.57726112</v>
      </c>
      <c r="H7114">
        <v>1222.0612240799999</v>
      </c>
    </row>
    <row r="7115" spans="1:8" x14ac:dyDescent="0.2">
      <c r="A7115">
        <f t="shared" si="774"/>
        <v>6246</v>
      </c>
      <c r="B7115">
        <f t="shared" si="775"/>
        <v>140</v>
      </c>
      <c r="C7115" s="10" t="str">
        <f>IF(B7115=B7114," ",(LOOKUP(B7115,'Co List'!$A$3:$A$362,'Co List'!$B$3:$B$362)))</f>
        <v xml:space="preserve"> </v>
      </c>
      <c r="D7115" s="6" t="s">
        <v>386</v>
      </c>
      <c r="E7115">
        <v>0</v>
      </c>
      <c r="F7115">
        <v>0</v>
      </c>
      <c r="G7115">
        <v>0</v>
      </c>
      <c r="H7115">
        <v>0</v>
      </c>
    </row>
    <row r="7116" spans="1:8" x14ac:dyDescent="0.2">
      <c r="A7116">
        <f t="shared" si="774"/>
        <v>6247</v>
      </c>
      <c r="B7116">
        <f t="shared" si="775"/>
        <v>140</v>
      </c>
      <c r="C7116" s="10" t="str">
        <f>IF(B7116=B7115," ",(LOOKUP(B7116,'Co List'!$A$3:$A$362,'Co List'!$B$3:$B$362)))</f>
        <v xml:space="preserve"> </v>
      </c>
      <c r="D7116" s="6" t="s">
        <v>387</v>
      </c>
      <c r="E7116">
        <v>0</v>
      </c>
      <c r="F7116">
        <v>0</v>
      </c>
      <c r="G7116">
        <v>0</v>
      </c>
      <c r="H7116">
        <v>0</v>
      </c>
    </row>
    <row r="7117" spans="1:8" x14ac:dyDescent="0.2">
      <c r="A7117">
        <f t="shared" si="774"/>
        <v>6248</v>
      </c>
      <c r="B7117">
        <f t="shared" si="775"/>
        <v>140</v>
      </c>
      <c r="C7117" s="10" t="str">
        <f>IF(B7117=B7116," ",(LOOKUP(B7117,'Co List'!$A$3:$A$362,'Co List'!$B$3:$B$362)))</f>
        <v xml:space="preserve"> </v>
      </c>
      <c r="D7117" s="6" t="s">
        <v>388</v>
      </c>
      <c r="E7117">
        <v>0</v>
      </c>
      <c r="F7117">
        <v>0</v>
      </c>
      <c r="G7117">
        <v>0</v>
      </c>
      <c r="H7117">
        <v>0</v>
      </c>
    </row>
    <row r="7118" spans="1:8" x14ac:dyDescent="0.2">
      <c r="A7118">
        <f t="shared" si="774"/>
        <v>6249</v>
      </c>
      <c r="B7118">
        <f t="shared" si="775"/>
        <v>140</v>
      </c>
      <c r="C7118" s="10" t="str">
        <f>IF(B7118=B7117," ",(LOOKUP(B7118,'Co List'!$A$3:$A$362,'Co List'!$B$3:$B$362)))</f>
        <v xml:space="preserve"> </v>
      </c>
      <c r="D7118" s="6" t="s">
        <v>389</v>
      </c>
      <c r="E7118">
        <v>1555.0207409599998</v>
      </c>
      <c r="F7118">
        <v>1806.32806024</v>
      </c>
      <c r="G7118">
        <v>1549.57726112</v>
      </c>
      <c r="H7118">
        <v>1222.0612240799999</v>
      </c>
    </row>
    <row r="7119" spans="1:8" x14ac:dyDescent="0.2">
      <c r="A7119">
        <f t="shared" si="774"/>
        <v>6250</v>
      </c>
      <c r="B7119">
        <f t="shared" si="775"/>
        <v>140</v>
      </c>
      <c r="C7119" s="10" t="str">
        <f>IF(B7119=B7118," ",(LOOKUP(B7119,'Co List'!$A$3:$A$362,'Co List'!$B$3:$B$362)))</f>
        <v xml:space="preserve"> </v>
      </c>
      <c r="D7119" s="6" t="s">
        <v>390</v>
      </c>
      <c r="E7119">
        <v>0</v>
      </c>
      <c r="F7119">
        <v>0</v>
      </c>
      <c r="G7119">
        <v>0</v>
      </c>
      <c r="H7119">
        <v>0</v>
      </c>
    </row>
    <row r="7120" spans="1:8" x14ac:dyDescent="0.2">
      <c r="A7120">
        <f t="shared" si="774"/>
        <v>6251</v>
      </c>
      <c r="B7120">
        <f t="shared" si="775"/>
        <v>140</v>
      </c>
      <c r="C7120" s="10" t="str">
        <f>IF(B7120=B7119," ",(LOOKUP(B7120,'Co List'!$A$3:$A$362,'Co List'!$B$3:$B$362)))</f>
        <v xml:space="preserve"> </v>
      </c>
      <c r="D7120" s="6" t="s">
        <v>391</v>
      </c>
      <c r="E7120">
        <v>0</v>
      </c>
      <c r="F7120">
        <v>0</v>
      </c>
      <c r="G7120">
        <v>0</v>
      </c>
      <c r="H7120">
        <v>0</v>
      </c>
    </row>
    <row r="7121" spans="1:8" x14ac:dyDescent="0.2">
      <c r="A7121">
        <f t="shared" si="774"/>
        <v>6252</v>
      </c>
      <c r="B7121">
        <f t="shared" si="775"/>
        <v>140</v>
      </c>
      <c r="C7121" s="10" t="str">
        <f>IF(B7121=B7120," ",(LOOKUP(B7121,'Co List'!$A$3:$A$362,'Co List'!$B$3:$B$362)))</f>
        <v xml:space="preserve"> </v>
      </c>
      <c r="D7121" s="6" t="s">
        <v>392</v>
      </c>
      <c r="E7121">
        <v>0</v>
      </c>
      <c r="F7121">
        <v>0</v>
      </c>
      <c r="G7121">
        <v>0</v>
      </c>
      <c r="H7121">
        <v>0</v>
      </c>
    </row>
    <row r="7122" spans="1:8" x14ac:dyDescent="0.2">
      <c r="A7122">
        <f t="shared" si="774"/>
        <v>6253</v>
      </c>
      <c r="B7122">
        <f t="shared" si="775"/>
        <v>140</v>
      </c>
      <c r="C7122" s="10" t="str">
        <f>IF(B7122=B7121," ",(LOOKUP(B7122,'Co List'!$A$3:$A$362,'Co List'!$B$3:$B$362)))</f>
        <v xml:space="preserve"> </v>
      </c>
      <c r="D7122" s="6" t="s">
        <v>393</v>
      </c>
      <c r="E7122">
        <v>0</v>
      </c>
      <c r="F7122">
        <v>0</v>
      </c>
      <c r="G7122">
        <v>0</v>
      </c>
      <c r="H7122">
        <v>0</v>
      </c>
    </row>
    <row r="7123" spans="1:8" ht="15" x14ac:dyDescent="0.25">
      <c r="A7123">
        <f t="shared" si="774"/>
        <v>6254</v>
      </c>
      <c r="B7123">
        <f t="shared" si="775"/>
        <v>140</v>
      </c>
      <c r="C7123" s="10" t="str">
        <f>IF(B7123=B7122," ",(LOOKUP(B7123,'Co List'!$A$3:$A$362,'Co List'!$B$3:$B$362)))</f>
        <v xml:space="preserve"> </v>
      </c>
      <c r="D7123" s="8" t="s">
        <v>394</v>
      </c>
      <c r="E7123">
        <v>0</v>
      </c>
      <c r="F7123">
        <v>0</v>
      </c>
      <c r="G7123">
        <v>0</v>
      </c>
      <c r="H7123">
        <v>0</v>
      </c>
    </row>
    <row r="7124" spans="1:8" ht="15" x14ac:dyDescent="0.25">
      <c r="A7124">
        <f t="shared" si="774"/>
        <v>6255</v>
      </c>
      <c r="B7124">
        <f t="shared" si="775"/>
        <v>140</v>
      </c>
      <c r="C7124" s="10" t="str">
        <f>IF(B7124=B7123," ",(LOOKUP(B7124,'Co List'!$A$3:$A$362,'Co List'!$B$3:$B$362)))</f>
        <v xml:space="preserve"> </v>
      </c>
      <c r="D7124" s="8" t="s">
        <v>395</v>
      </c>
      <c r="E7124">
        <v>5.0355606000000002</v>
      </c>
      <c r="F7124">
        <v>6.5255025</v>
      </c>
      <c r="G7124">
        <v>6.5093588000000002</v>
      </c>
      <c r="H7124">
        <v>5.6607674999999995</v>
      </c>
    </row>
    <row r="7125" spans="1:8" ht="15" x14ac:dyDescent="0.25">
      <c r="A7125">
        <f t="shared" si="774"/>
        <v>6256</v>
      </c>
      <c r="B7125">
        <f t="shared" si="775"/>
        <v>140</v>
      </c>
      <c r="C7125" s="10" t="str">
        <f>IF(B7125=B7124," ",(LOOKUP(B7125,'Co List'!$A$3:$A$362,'Co List'!$B$3:$B$362)))</f>
        <v xml:space="preserve"> </v>
      </c>
      <c r="D7125" s="8" t="s">
        <v>396</v>
      </c>
      <c r="E7125">
        <v>6650</v>
      </c>
      <c r="F7125">
        <v>7720</v>
      </c>
      <c r="G7125">
        <v>6660</v>
      </c>
      <c r="H7125">
        <v>5830</v>
      </c>
    </row>
    <row r="7126" spans="1:8" x14ac:dyDescent="0.2">
      <c r="A7126">
        <f t="shared" si="774"/>
        <v>6257</v>
      </c>
      <c r="B7126">
        <f t="shared" si="775"/>
        <v>140</v>
      </c>
      <c r="C7126" s="10" t="str">
        <f>IF(B7126=B7125," ",(LOOKUP(B7126,'Co List'!$A$3:$A$362,'Co List'!$B$3:$B$362)))</f>
        <v xml:space="preserve"> </v>
      </c>
      <c r="D7126" s="6" t="s">
        <v>397</v>
      </c>
      <c r="E7126">
        <v>6650</v>
      </c>
      <c r="F7126">
        <v>7720</v>
      </c>
      <c r="G7126">
        <v>6660</v>
      </c>
      <c r="H7126">
        <v>5830</v>
      </c>
    </row>
    <row r="7127" spans="1:8" x14ac:dyDescent="0.2">
      <c r="A7127">
        <f t="shared" si="774"/>
        <v>6258</v>
      </c>
      <c r="B7127">
        <f t="shared" si="775"/>
        <v>140</v>
      </c>
      <c r="C7127" s="10" t="str">
        <f>IF(B7127=B7126," ",(LOOKUP(B7127,'Co List'!$A$3:$A$362,'Co List'!$B$3:$B$362)))</f>
        <v xml:space="preserve"> </v>
      </c>
      <c r="D7127" s="6" t="s">
        <v>398</v>
      </c>
      <c r="E7127">
        <v>0</v>
      </c>
      <c r="F7127">
        <v>0</v>
      </c>
      <c r="G7127">
        <v>0</v>
      </c>
      <c r="H7127">
        <v>0</v>
      </c>
    </row>
    <row r="7128" spans="1:8" x14ac:dyDescent="0.2">
      <c r="A7128">
        <f t="shared" si="774"/>
        <v>6259</v>
      </c>
      <c r="B7128">
        <f t="shared" si="775"/>
        <v>140</v>
      </c>
      <c r="C7128" s="10" t="str">
        <f>IF(B7128=B7127," ",(LOOKUP(B7128,'Co List'!$A$3:$A$362,'Co List'!$B$3:$B$362)))</f>
        <v xml:space="preserve"> </v>
      </c>
      <c r="D7128" s="6" t="s">
        <v>399</v>
      </c>
      <c r="E7128">
        <v>0</v>
      </c>
      <c r="F7128">
        <v>0</v>
      </c>
      <c r="G7128">
        <v>0</v>
      </c>
      <c r="H7128">
        <v>0</v>
      </c>
    </row>
    <row r="7129" spans="1:8" x14ac:dyDescent="0.2">
      <c r="A7129">
        <f t="shared" si="774"/>
        <v>6260</v>
      </c>
      <c r="B7129">
        <f t="shared" si="775"/>
        <v>140</v>
      </c>
      <c r="C7129" s="10" t="str">
        <f>IF(B7129=B7128," ",(LOOKUP(B7129,'Co List'!$A$3:$A$362,'Co List'!$B$3:$B$362)))</f>
        <v xml:space="preserve"> </v>
      </c>
      <c r="D7129" s="6" t="s">
        <v>400</v>
      </c>
      <c r="E7129">
        <v>0</v>
      </c>
      <c r="F7129">
        <v>0</v>
      </c>
      <c r="G7129">
        <v>0</v>
      </c>
      <c r="H7129">
        <v>0</v>
      </c>
    </row>
    <row r="7130" spans="1:8" x14ac:dyDescent="0.2">
      <c r="A7130">
        <f t="shared" si="774"/>
        <v>6261</v>
      </c>
      <c r="B7130">
        <f t="shared" si="775"/>
        <v>140</v>
      </c>
      <c r="C7130" s="10" t="str">
        <f>IF(B7130=B7129," ",(LOOKUP(B7130,'Co List'!$A$3:$A$362,'Co List'!$B$3:$B$362)))</f>
        <v xml:space="preserve"> </v>
      </c>
      <c r="D7130" s="6" t="s">
        <v>401</v>
      </c>
      <c r="E7130">
        <v>2.9991500000000002</v>
      </c>
      <c r="F7130">
        <v>4.0761599999999998</v>
      </c>
      <c r="G7130">
        <v>4.3356599999999998</v>
      </c>
      <c r="H7130">
        <v>4.2792199999999996</v>
      </c>
    </row>
    <row r="7131" spans="1:8" x14ac:dyDescent="0.2">
      <c r="A7131">
        <f t="shared" si="774"/>
        <v>6262</v>
      </c>
      <c r="B7131">
        <f t="shared" si="775"/>
        <v>140</v>
      </c>
      <c r="C7131" s="10" t="str">
        <f>IF(B7131=B7130," ",(LOOKUP(B7131,'Co List'!$A$3:$A$362,'Co List'!$B$3:$B$362)))</f>
        <v xml:space="preserve"> </v>
      </c>
      <c r="D7131" s="6" t="s">
        <v>402</v>
      </c>
      <c r="E7131">
        <v>0</v>
      </c>
      <c r="F7131">
        <v>0</v>
      </c>
      <c r="G7131">
        <v>0</v>
      </c>
      <c r="H7131">
        <v>0</v>
      </c>
    </row>
    <row r="7132" spans="1:8" x14ac:dyDescent="0.2">
      <c r="A7132">
        <f t="shared" si="774"/>
        <v>6263</v>
      </c>
      <c r="B7132">
        <f t="shared" si="775"/>
        <v>140</v>
      </c>
      <c r="C7132" s="10" t="str">
        <f>IF(B7132=B7131," ",(LOOKUP(B7132,'Co List'!$A$3:$A$362,'Co List'!$B$3:$B$362)))</f>
        <v xml:space="preserve"> </v>
      </c>
      <c r="D7132" s="6" t="s">
        <v>403</v>
      </c>
      <c r="E7132">
        <v>0</v>
      </c>
      <c r="F7132">
        <v>0</v>
      </c>
      <c r="G7132">
        <v>0</v>
      </c>
      <c r="H7132">
        <v>0</v>
      </c>
    </row>
    <row r="7133" spans="1:8" x14ac:dyDescent="0.2">
      <c r="A7133">
        <f t="shared" si="774"/>
        <v>6264</v>
      </c>
      <c r="B7133">
        <f t="shared" si="775"/>
        <v>140</v>
      </c>
      <c r="C7133" s="10" t="str">
        <f>IF(B7133=B7132," ",(LOOKUP(B7133,'Co List'!$A$3:$A$362,'Co List'!$B$3:$B$362)))</f>
        <v xml:space="preserve"> </v>
      </c>
      <c r="D7133" s="6" t="s">
        <v>404</v>
      </c>
      <c r="E7133" s="11">
        <v>2.9991500000000002</v>
      </c>
      <c r="F7133" s="11">
        <v>4.0761599999999998</v>
      </c>
      <c r="G7133" s="11">
        <v>4.3356599999999998</v>
      </c>
      <c r="H7133" s="11">
        <v>4.2792199999999996</v>
      </c>
    </row>
    <row r="7134" spans="1:8" x14ac:dyDescent="0.2">
      <c r="A7134">
        <f t="shared" si="774"/>
        <v>6265</v>
      </c>
      <c r="B7134">
        <f t="shared" si="775"/>
        <v>140</v>
      </c>
      <c r="C7134" s="10" t="str">
        <f>IF(B7134=B7133," ",(LOOKUP(B7134,'Co List'!$A$3:$A$362,'Co List'!$B$3:$B$362)))</f>
        <v xml:space="preserve"> </v>
      </c>
      <c r="D7134" s="6" t="s">
        <v>405</v>
      </c>
      <c r="E7134">
        <v>1131.18</v>
      </c>
      <c r="F7134">
        <v>1225.94</v>
      </c>
      <c r="G7134">
        <v>1670.8422</v>
      </c>
      <c r="H7134">
        <v>1764.85</v>
      </c>
    </row>
    <row r="7135" spans="1:8" x14ac:dyDescent="0.2">
      <c r="A7135">
        <f t="shared" si="774"/>
        <v>6266</v>
      </c>
      <c r="B7135">
        <f t="shared" si="775"/>
        <v>140</v>
      </c>
      <c r="C7135" s="10" t="str">
        <f>IF(B7135=B7134," ",(LOOKUP(B7135,'Co List'!$A$3:$A$362,'Co List'!$B$3:$B$362)))</f>
        <v xml:space="preserve"> </v>
      </c>
      <c r="D7135" s="6" t="s">
        <v>406</v>
      </c>
      <c r="E7135">
        <v>409.28</v>
      </c>
      <c r="F7135">
        <v>313.43</v>
      </c>
      <c r="G7135">
        <v>345.87</v>
      </c>
      <c r="H7135">
        <v>305.26</v>
      </c>
    </row>
    <row r="7136" spans="1:8" x14ac:dyDescent="0.2">
      <c r="A7136">
        <f t="shared" si="774"/>
        <v>6267</v>
      </c>
      <c r="B7136">
        <f t="shared" si="775"/>
        <v>140</v>
      </c>
      <c r="C7136" s="10" t="str">
        <f>IF(B7136=B7135," ",(LOOKUP(B7136,'Co List'!$A$3:$A$362,'Co List'!$B$3:$B$362)))</f>
        <v xml:space="preserve"> </v>
      </c>
      <c r="D7136" s="6" t="s">
        <v>407</v>
      </c>
      <c r="E7136" s="11">
        <v>232.16</v>
      </c>
      <c r="F7136" s="11">
        <v>172.32</v>
      </c>
      <c r="G7136" s="11">
        <v>237.89</v>
      </c>
      <c r="H7136" s="11">
        <v>163.08000000000001</v>
      </c>
    </row>
    <row r="7137" spans="1:16" x14ac:dyDescent="0.2">
      <c r="A7137">
        <f t="shared" si="774"/>
        <v>6268</v>
      </c>
      <c r="B7137">
        <f t="shared" si="775"/>
        <v>140</v>
      </c>
      <c r="C7137" s="10" t="str">
        <f>IF(B7137=B7136," ",(LOOKUP(B7137,'Co List'!$A$3:$A$362,'Co List'!$B$3:$B$362)))</f>
        <v xml:space="preserve"> </v>
      </c>
      <c r="D7137" s="6" t="s">
        <v>408</v>
      </c>
      <c r="E7137">
        <v>34.299999999999997</v>
      </c>
      <c r="F7137">
        <v>39.076799999999999</v>
      </c>
      <c r="G7137">
        <v>39.076799999999999</v>
      </c>
      <c r="H7137">
        <v>39.076799999999999</v>
      </c>
    </row>
    <row r="7138" spans="1:16" x14ac:dyDescent="0.2">
      <c r="A7138">
        <f t="shared" si="774"/>
        <v>6269</v>
      </c>
      <c r="B7138">
        <f t="shared" si="775"/>
        <v>140</v>
      </c>
      <c r="C7138" s="10" t="str">
        <f>IF(B7138=B7137," ",(LOOKUP(B7138,'Co List'!$A$3:$A$362,'Co List'!$B$3:$B$362)))</f>
        <v xml:space="preserve"> </v>
      </c>
      <c r="D7138" s="6" t="s">
        <v>409</v>
      </c>
      <c r="E7138">
        <v>80.150000000000006</v>
      </c>
      <c r="F7138">
        <v>175.15</v>
      </c>
      <c r="G7138">
        <v>254.02</v>
      </c>
      <c r="H7138">
        <v>303.93</v>
      </c>
    </row>
    <row r="7139" spans="1:16" x14ac:dyDescent="0.2">
      <c r="A7139">
        <f t="shared" si="774"/>
        <v>6270</v>
      </c>
      <c r="B7139">
        <f t="shared" si="775"/>
        <v>140</v>
      </c>
      <c r="C7139" s="10" t="str">
        <f>IF(B7139=B7138," ",(LOOKUP(B7139,'Co List'!$A$3:$A$362,'Co List'!$B$3:$B$362)))</f>
        <v xml:space="preserve"> </v>
      </c>
      <c r="D7139" s="6" t="s">
        <v>410</v>
      </c>
      <c r="E7139">
        <v>8.0347106000000004</v>
      </c>
      <c r="F7139">
        <v>10.6016625</v>
      </c>
      <c r="G7139">
        <v>10.8450188</v>
      </c>
      <c r="H7139">
        <v>9.9399874999999991</v>
      </c>
    </row>
    <row r="7140" spans="1:16" x14ac:dyDescent="0.2">
      <c r="A7140">
        <f t="shared" si="774"/>
        <v>6271</v>
      </c>
      <c r="B7140">
        <f t="shared" si="775"/>
        <v>140</v>
      </c>
      <c r="C7140" s="10" t="str">
        <f>IF(B7140=B7139," ",(LOOKUP(B7140,'Co List'!$A$3:$A$362,'Co List'!$B$3:$B$362)))</f>
        <v xml:space="preserve"> </v>
      </c>
      <c r="D7140" s="6" t="s">
        <v>411</v>
      </c>
      <c r="E7140">
        <v>8.0347106000000004</v>
      </c>
      <c r="F7140">
        <v>10.6016625</v>
      </c>
      <c r="G7140">
        <v>10.8450188</v>
      </c>
      <c r="H7140">
        <v>9.9399874999999991</v>
      </c>
    </row>
    <row r="7141" spans="1:16" x14ac:dyDescent="0.2">
      <c r="A7141">
        <f t="shared" si="774"/>
        <v>6272</v>
      </c>
      <c r="B7141">
        <f t="shared" si="775"/>
        <v>140</v>
      </c>
      <c r="C7141" s="10" t="str">
        <f>IF(B7141=B7140," ",(LOOKUP(B7141,'Co List'!$A$3:$A$362,'Co List'!$B$3:$B$362)))</f>
        <v xml:space="preserve"> </v>
      </c>
      <c r="D7141" s="6" t="s">
        <v>412</v>
      </c>
      <c r="E7141">
        <v>-72.115289400000009</v>
      </c>
      <c r="F7141">
        <v>-164.5483375</v>
      </c>
      <c r="G7141">
        <v>-243.17498120000002</v>
      </c>
      <c r="H7141">
        <v>-293.99001250000003</v>
      </c>
    </row>
    <row r="7142" spans="1:16" ht="13.5" thickBot="1" x14ac:dyDescent="0.25">
      <c r="A7142">
        <f t="shared" si="774"/>
        <v>6273</v>
      </c>
      <c r="B7142">
        <f t="shared" si="775"/>
        <v>140</v>
      </c>
      <c r="C7142" s="10" t="str">
        <f>IF(B7142=B7141," ",(LOOKUP(B7142,'Co List'!$A$3:$A$362,'Co List'!$B$3:$B$362)))</f>
        <v xml:space="preserve"> </v>
      </c>
      <c r="D7142" s="9" t="s">
        <v>413</v>
      </c>
      <c r="E7142">
        <v>12</v>
      </c>
      <c r="F7142">
        <v>12</v>
      </c>
      <c r="G7142">
        <v>12</v>
      </c>
      <c r="H7142">
        <v>12</v>
      </c>
    </row>
    <row r="7143" spans="1:16" ht="15" x14ac:dyDescent="0.25">
      <c r="A7143">
        <f t="shared" si="774"/>
        <v>6274</v>
      </c>
      <c r="B7143">
        <f t="shared" si="775"/>
        <v>141</v>
      </c>
      <c r="C7143" s="10" t="str">
        <f>IF(B7143=B7142," ",(LOOKUP(B7143,'Co List'!$A$3:$A$362,'Co List'!$B$3:$B$362)))</f>
        <v>GRASIM</v>
      </c>
      <c r="D7143" s="4" t="s">
        <v>362</v>
      </c>
      <c r="E7143">
        <v>100</v>
      </c>
      <c r="F7143">
        <v>100</v>
      </c>
      <c r="G7143">
        <v>100</v>
      </c>
      <c r="H7143">
        <v>100</v>
      </c>
      <c r="J7143">
        <f t="shared" ref="J7143" si="776">COUNTIF(E7185:H7185,0)</f>
        <v>0</v>
      </c>
      <c r="K7143">
        <f>SUM(E7143:H7143)/(4-J7143)</f>
        <v>100</v>
      </c>
      <c r="L7143">
        <f>SUM(E7153:H7153)/(4-J7143)</f>
        <v>3508974.9112740359</v>
      </c>
      <c r="M7143">
        <f>E7153</f>
        <v>7350461.5091507379</v>
      </c>
      <c r="N7143">
        <f t="shared" ref="N7143" si="777">F7153</f>
        <v>2181721.5323767383</v>
      </c>
      <c r="O7143">
        <f t="shared" ref="O7143" si="778">G7153</f>
        <v>2260273.8446239713</v>
      </c>
      <c r="P7143">
        <f t="shared" ref="P7143" si="779">H7153</f>
        <v>2243442.7589446953</v>
      </c>
    </row>
    <row r="7144" spans="1:16" x14ac:dyDescent="0.2">
      <c r="A7144">
        <f t="shared" si="774"/>
        <v>6275</v>
      </c>
      <c r="B7144">
        <f t="shared" si="775"/>
        <v>141</v>
      </c>
      <c r="C7144" s="10" t="str">
        <f>IF(B7144=B7143," ",(LOOKUP(B7144,'Co List'!$A$3:$A$362,'Co List'!$B$3:$B$362)))</f>
        <v xml:space="preserve"> </v>
      </c>
      <c r="D7144" s="6" t="s">
        <v>364</v>
      </c>
      <c r="E7144">
        <v>4.0439192051957065</v>
      </c>
      <c r="F7144">
        <v>4.0315871791994757</v>
      </c>
      <c r="G7144">
        <v>4.0327068636722743</v>
      </c>
      <c r="H7144">
        <v>4.0348576842636277</v>
      </c>
    </row>
    <row r="7145" spans="1:16" x14ac:dyDescent="0.2">
      <c r="A7145">
        <f t="shared" si="774"/>
        <v>6276</v>
      </c>
      <c r="B7145">
        <f t="shared" si="775"/>
        <v>141</v>
      </c>
      <c r="C7145" s="10" t="str">
        <f>IF(B7145=B7144," ",(LOOKUP(B7145,'Co List'!$A$3:$A$362,'Co List'!$B$3:$B$362)))</f>
        <v xml:space="preserve"> </v>
      </c>
      <c r="D7145" s="6" t="s">
        <v>365</v>
      </c>
      <c r="E7145">
        <v>2.4054643762337156</v>
      </c>
      <c r="F7145">
        <v>1.1161960025702633</v>
      </c>
      <c r="G7145">
        <v>1.0039717189577522</v>
      </c>
      <c r="H7145">
        <v>0.97096607165625815</v>
      </c>
    </row>
    <row r="7146" spans="1:16" x14ac:dyDescent="0.2">
      <c r="A7146">
        <f t="shared" si="774"/>
        <v>6277</v>
      </c>
      <c r="B7146">
        <f t="shared" si="775"/>
        <v>141</v>
      </c>
      <c r="C7146" s="10" t="str">
        <f>IF(B7146=B7145," ",(LOOKUP(B7146,'Co List'!$A$3:$A$362,'Co List'!$B$3:$B$362)))</f>
        <v xml:space="preserve"> </v>
      </c>
      <c r="D7146" s="7" t="s">
        <v>366</v>
      </c>
      <c r="E7146">
        <v>89.945699570254661</v>
      </c>
      <c r="F7146">
        <v>47.01925260399085</v>
      </c>
      <c r="G7146">
        <v>45.480909279073494</v>
      </c>
      <c r="H7146">
        <v>42.69150313595398</v>
      </c>
    </row>
    <row r="7147" spans="1:16" x14ac:dyDescent="0.2">
      <c r="A7147">
        <f t="shared" si="774"/>
        <v>6278</v>
      </c>
      <c r="B7147">
        <f t="shared" si="775"/>
        <v>141</v>
      </c>
      <c r="C7147" s="10" t="str">
        <f>IF(B7147=B7146," ",(LOOKUP(B7147,'Co List'!$A$3:$A$362,'Co List'!$B$3:$B$362)))</f>
        <v xml:space="preserve"> </v>
      </c>
      <c r="D7147" s="6" t="s">
        <v>367</v>
      </c>
      <c r="E7147">
        <v>351343.69815738912</v>
      </c>
      <c r="F7147">
        <v>184624.10679242268</v>
      </c>
      <c r="G7147">
        <v>192036.86020594489</v>
      </c>
      <c r="H7147">
        <v>182990.29836660132</v>
      </c>
    </row>
    <row r="7148" spans="1:16" x14ac:dyDescent="0.2">
      <c r="A7148">
        <f t="shared" si="774"/>
        <v>6279</v>
      </c>
      <c r="B7148">
        <f t="shared" si="775"/>
        <v>141</v>
      </c>
      <c r="C7148" s="10" t="str">
        <f>IF(B7148=B7147," ",(LOOKUP(B7148,'Co List'!$A$3:$A$362,'Co List'!$B$3:$B$362)))</f>
        <v xml:space="preserve"> </v>
      </c>
      <c r="D7148" s="6" t="s">
        <v>368</v>
      </c>
      <c r="E7148">
        <v>8.0157704570891362</v>
      </c>
      <c r="F7148">
        <v>2.3789352659216427</v>
      </c>
      <c r="G7148">
        <v>2.4643194991539157</v>
      </c>
      <c r="H7148">
        <v>2.4441036702742074</v>
      </c>
    </row>
    <row r="7149" spans="1:16" x14ac:dyDescent="0.2">
      <c r="A7149">
        <f t="shared" si="774"/>
        <v>6280</v>
      </c>
      <c r="B7149">
        <f t="shared" si="775"/>
        <v>141</v>
      </c>
      <c r="C7149" s="10" t="str">
        <f>IF(B7149=B7148," ",(LOOKUP(B7149,'Co List'!$A$3:$A$362,'Co List'!$B$3:$B$362)))</f>
        <v xml:space="preserve"> </v>
      </c>
      <c r="D7149" s="6" t="s">
        <v>369</v>
      </c>
      <c r="E7149">
        <v>247.29794365832427</v>
      </c>
      <c r="F7149">
        <v>120.08594960241844</v>
      </c>
      <c r="G7149">
        <v>131.27312796556944</v>
      </c>
      <c r="H7149">
        <v>147.30418640477316</v>
      </c>
    </row>
    <row r="7150" spans="1:16" x14ac:dyDescent="0.2">
      <c r="A7150">
        <f t="shared" si="774"/>
        <v>6281</v>
      </c>
      <c r="B7150">
        <f t="shared" si="775"/>
        <v>141</v>
      </c>
      <c r="C7150" s="10" t="str">
        <f>IF(B7150=B7149," ",(LOOKUP(B7150,'Co List'!$A$3:$A$362,'Co List'!$B$3:$B$362)))</f>
        <v xml:space="preserve"> </v>
      </c>
      <c r="D7150" s="6" t="s">
        <v>370</v>
      </c>
      <c r="E7150">
        <v>0</v>
      </c>
      <c r="F7150">
        <v>0</v>
      </c>
      <c r="G7150">
        <v>0</v>
      </c>
      <c r="H7150">
        <v>0</v>
      </c>
    </row>
    <row r="7151" spans="1:16" x14ac:dyDescent="0.2">
      <c r="A7151">
        <f t="shared" si="774"/>
        <v>6282</v>
      </c>
      <c r="B7151">
        <f t="shared" si="775"/>
        <v>141</v>
      </c>
      <c r="C7151" s="10" t="str">
        <f>IF(B7151=B7150," ",(LOOKUP(B7151,'Co List'!$A$3:$A$362,'Co List'!$B$3:$B$362)))</f>
        <v xml:space="preserve"> </v>
      </c>
      <c r="D7151" s="6" t="s">
        <v>371</v>
      </c>
      <c r="E7151">
        <v>51.795559432269563</v>
      </c>
      <c r="F7151">
        <v>53.994355142348979</v>
      </c>
      <c r="G7151">
        <v>49.271227362480545</v>
      </c>
      <c r="H7151">
        <v>48.750492161679844</v>
      </c>
    </row>
    <row r="7152" spans="1:16" x14ac:dyDescent="0.2">
      <c r="A7152">
        <f t="shared" si="774"/>
        <v>6283</v>
      </c>
      <c r="B7152">
        <f t="shared" si="775"/>
        <v>141</v>
      </c>
      <c r="C7152" s="10" t="str">
        <f>IF(B7152=B7151," ",(LOOKUP(B7152,'Co List'!$A$3:$A$362,'Co List'!$B$3:$B$362)))</f>
        <v xml:space="preserve"> </v>
      </c>
      <c r="D7152" s="6" t="s">
        <v>372</v>
      </c>
      <c r="E7152">
        <v>48.20444056773043</v>
      </c>
      <c r="F7152">
        <v>46.005644857651006</v>
      </c>
      <c r="G7152">
        <v>50.728772637519462</v>
      </c>
      <c r="H7152">
        <v>51.249507838320142</v>
      </c>
    </row>
    <row r="7153" spans="1:8" x14ac:dyDescent="0.2">
      <c r="A7153">
        <f t="shared" si="774"/>
        <v>6284</v>
      </c>
      <c r="B7153">
        <f t="shared" si="775"/>
        <v>141</v>
      </c>
      <c r="C7153" s="10" t="str">
        <f>IF(B7153=B7152," ",(LOOKUP(B7153,'Co List'!$A$3:$A$362,'Co List'!$B$3:$B$362)))</f>
        <v xml:space="preserve"> </v>
      </c>
      <c r="D7153" s="6" t="s">
        <v>373</v>
      </c>
      <c r="E7153">
        <v>7350461.5091507379</v>
      </c>
      <c r="F7153">
        <v>2181721.5323767383</v>
      </c>
      <c r="G7153">
        <v>2260273.8446239713</v>
      </c>
      <c r="H7153">
        <v>2243442.7589446953</v>
      </c>
    </row>
    <row r="7154" spans="1:8" x14ac:dyDescent="0.2">
      <c r="A7154">
        <f t="shared" si="774"/>
        <v>6285</v>
      </c>
      <c r="B7154">
        <f t="shared" si="775"/>
        <v>141</v>
      </c>
      <c r="C7154" s="10" t="str">
        <f>IF(B7154=B7153," ",(LOOKUP(B7154,'Co List'!$A$3:$A$362,'Co List'!$B$3:$B$362)))</f>
        <v xml:space="preserve"> </v>
      </c>
      <c r="D7154" s="6" t="s">
        <v>374</v>
      </c>
      <c r="E7154">
        <v>7299580.4146854347</v>
      </c>
      <c r="F7154">
        <v>2167312.8080172651</v>
      </c>
      <c r="G7154">
        <v>2246104.9283925607</v>
      </c>
      <c r="H7154">
        <v>2229567.2159363893</v>
      </c>
    </row>
    <row r="7155" spans="1:8" x14ac:dyDescent="0.2">
      <c r="A7155">
        <f t="shared" si="774"/>
        <v>6286</v>
      </c>
      <c r="B7155">
        <f t="shared" si="775"/>
        <v>141</v>
      </c>
      <c r="C7155" s="10" t="str">
        <f>IF(B7155=B7154," ",(LOOKUP(B7155,'Co List'!$A$3:$A$362,'Co List'!$B$3:$B$362)))</f>
        <v xml:space="preserve"> </v>
      </c>
      <c r="D7155" s="6" t="s">
        <v>375</v>
      </c>
      <c r="E7155">
        <v>18326.245626024171</v>
      </c>
      <c r="F7155">
        <v>5193.2433533069734</v>
      </c>
      <c r="G7155">
        <v>5109.2974397268254</v>
      </c>
      <c r="H7155">
        <v>5001.1580907293828</v>
      </c>
    </row>
    <row r="7156" spans="1:8" x14ac:dyDescent="0.2">
      <c r="A7156">
        <f t="shared" si="774"/>
        <v>6287</v>
      </c>
      <c r="B7156">
        <f t="shared" si="775"/>
        <v>141</v>
      </c>
      <c r="C7156" s="10" t="str">
        <f>IF(B7156=B7155," ",(LOOKUP(B7156,'Co List'!$A$3:$A$362,'Co List'!$B$3:$B$362)))</f>
        <v xml:space="preserve"> </v>
      </c>
      <c r="D7156" s="6" t="s">
        <v>376</v>
      </c>
      <c r="E7156">
        <v>32554.84883927925</v>
      </c>
      <c r="F7156">
        <v>9215.4810061662229</v>
      </c>
      <c r="G7156">
        <v>9059.6187916840554</v>
      </c>
      <c r="H7156">
        <v>8874.3849175764517</v>
      </c>
    </row>
    <row r="7157" spans="1:8" x14ac:dyDescent="0.2">
      <c r="A7157">
        <f t="shared" si="774"/>
        <v>6288</v>
      </c>
      <c r="B7157">
        <f t="shared" si="775"/>
        <v>141</v>
      </c>
      <c r="C7157" s="10" t="str">
        <f>IF(B7157=B7156," ",(LOOKUP(B7157,'Co List'!$A$3:$A$362,'Co List'!$B$3:$B$362)))</f>
        <v xml:space="preserve"> </v>
      </c>
      <c r="D7157" s="6" t="s">
        <v>377</v>
      </c>
      <c r="E7157">
        <v>3807212.6595182689</v>
      </c>
      <c r="F7157">
        <v>1178006.4724085943</v>
      </c>
      <c r="G7157">
        <v>1113664.6649993572</v>
      </c>
      <c r="H7157">
        <v>1093689.3863511079</v>
      </c>
    </row>
    <row r="7158" spans="1:8" ht="15" x14ac:dyDescent="0.25">
      <c r="A7158">
        <f t="shared" si="774"/>
        <v>6289</v>
      </c>
      <c r="B7158">
        <f t="shared" si="775"/>
        <v>141</v>
      </c>
      <c r="C7158" s="10" t="str">
        <f>IF(B7158=B7157," ",(LOOKUP(B7158,'Co List'!$A$3:$A$362,'Co List'!$B$3:$B$362)))</f>
        <v xml:space="preserve"> </v>
      </c>
      <c r="D7158" s="8" t="s">
        <v>378</v>
      </c>
      <c r="E7158">
        <v>270686.61</v>
      </c>
      <c r="F7158">
        <v>176087.05000000002</v>
      </c>
      <c r="G7158">
        <v>287549.34000000003</v>
      </c>
      <c r="H7158">
        <v>311976.60000000009</v>
      </c>
    </row>
    <row r="7159" spans="1:8" ht="15" x14ac:dyDescent="0.25">
      <c r="A7159">
        <f t="shared" si="774"/>
        <v>6290</v>
      </c>
      <c r="B7159">
        <f t="shared" si="775"/>
        <v>141</v>
      </c>
      <c r="C7159" s="10" t="str">
        <f>IF(B7159=B7158," ",(LOOKUP(B7159,'Co List'!$A$3:$A$362,'Co List'!$B$3:$B$362)))</f>
        <v xml:space="preserve"> </v>
      </c>
      <c r="D7159" s="8" t="s">
        <v>379</v>
      </c>
      <c r="E7159">
        <v>32478.613329479038</v>
      </c>
      <c r="F7159">
        <v>107.47605646060151</v>
      </c>
      <c r="G7159">
        <v>153.71302949626923</v>
      </c>
      <c r="H7159">
        <v>118.51837171006484</v>
      </c>
    </row>
    <row r="7160" spans="1:8" ht="15" x14ac:dyDescent="0.25">
      <c r="A7160">
        <f t="shared" si="774"/>
        <v>6291</v>
      </c>
      <c r="B7160">
        <f t="shared" si="775"/>
        <v>141</v>
      </c>
      <c r="C7160" s="10" t="str">
        <f>IF(B7160=B7159," ",(LOOKUP(B7160,'Co List'!$A$3:$A$362,'Co List'!$B$3:$B$362)))</f>
        <v xml:space="preserve"> </v>
      </c>
      <c r="D7160" s="8" t="s">
        <v>380</v>
      </c>
      <c r="E7160">
        <v>3504047.43618879</v>
      </c>
      <c r="F7160">
        <v>1001811.9463521336</v>
      </c>
      <c r="G7160">
        <v>825961.61196986085</v>
      </c>
      <c r="H7160">
        <v>781594.26797939767</v>
      </c>
    </row>
    <row r="7161" spans="1:8" ht="15" x14ac:dyDescent="0.25">
      <c r="A7161">
        <f t="shared" si="774"/>
        <v>6292</v>
      </c>
      <c r="B7161">
        <f t="shared" si="775"/>
        <v>141</v>
      </c>
      <c r="C7161" s="10" t="str">
        <f>IF(B7161=B7160," ",(LOOKUP(B7161,'Co List'!$A$3:$A$362,'Co List'!$B$3:$B$362)))</f>
        <v xml:space="preserve"> </v>
      </c>
      <c r="D7161" s="8" t="s">
        <v>381</v>
      </c>
      <c r="E7161">
        <v>3543248.8496324685</v>
      </c>
      <c r="F7161">
        <v>1003715.0599681437</v>
      </c>
      <c r="G7161">
        <v>1146609.1796246143</v>
      </c>
      <c r="H7161">
        <v>1149753.3725935875</v>
      </c>
    </row>
    <row r="7162" spans="1:8" ht="15" x14ac:dyDescent="0.25">
      <c r="A7162">
        <f t="shared" si="774"/>
        <v>6293</v>
      </c>
      <c r="B7162">
        <f t="shared" si="775"/>
        <v>141</v>
      </c>
      <c r="C7162" s="10" t="str">
        <f>IF(B7162=B7161," ",(LOOKUP(B7162,'Co List'!$A$3:$A$362,'Co List'!$B$3:$B$362)))</f>
        <v xml:space="preserve"> </v>
      </c>
      <c r="D7162" s="8" t="s">
        <v>382</v>
      </c>
      <c r="E7162">
        <v>3514988.3952749036</v>
      </c>
      <c r="F7162">
        <v>983677.62757601973</v>
      </c>
      <c r="G7162">
        <v>1124943.7790887807</v>
      </c>
      <c r="H7162">
        <v>1130370.9870034107</v>
      </c>
    </row>
    <row r="7163" spans="1:8" ht="15" x14ac:dyDescent="0.25">
      <c r="A7163">
        <f t="shared" si="774"/>
        <v>6294</v>
      </c>
      <c r="B7163">
        <f t="shared" si="775"/>
        <v>141</v>
      </c>
      <c r="C7163" s="10" t="str">
        <f>IF(B7163=B7162," ",(LOOKUP(B7163,'Co List'!$A$3:$A$362,'Co List'!$B$3:$B$362)))</f>
        <v xml:space="preserve"> </v>
      </c>
      <c r="D7163" s="8" t="s">
        <v>383</v>
      </c>
      <c r="E7163">
        <v>28260.454357564791</v>
      </c>
      <c r="F7163">
        <v>20037.432392123952</v>
      </c>
      <c r="G7163">
        <v>21665.400535833473</v>
      </c>
      <c r="H7163">
        <v>19382.385590176655</v>
      </c>
    </row>
    <row r="7164" spans="1:8" x14ac:dyDescent="0.2">
      <c r="A7164">
        <f t="shared" si="774"/>
        <v>6295</v>
      </c>
      <c r="B7164">
        <f t="shared" si="775"/>
        <v>141</v>
      </c>
      <c r="C7164" s="10" t="str">
        <f>IF(B7164=B7163," ",(LOOKUP(B7164,'Co List'!$A$3:$A$362,'Co List'!$B$3:$B$362)))</f>
        <v xml:space="preserve"> </v>
      </c>
      <c r="D7164" s="6" t="s">
        <v>384</v>
      </c>
      <c r="E7164">
        <v>0</v>
      </c>
      <c r="F7164">
        <v>0</v>
      </c>
      <c r="G7164">
        <v>0</v>
      </c>
      <c r="H7164">
        <v>0</v>
      </c>
    </row>
    <row r="7165" spans="1:8" x14ac:dyDescent="0.2">
      <c r="A7165">
        <f t="shared" si="774"/>
        <v>6296</v>
      </c>
      <c r="B7165">
        <f t="shared" si="775"/>
        <v>141</v>
      </c>
      <c r="C7165" s="10" t="str">
        <f>IF(B7165=B7164," ",(LOOKUP(B7165,'Co List'!$A$3:$A$362,'Co List'!$B$3:$B$362)))</f>
        <v xml:space="preserve"> </v>
      </c>
      <c r="D7165" s="6" t="s">
        <v>385</v>
      </c>
      <c r="E7165">
        <v>876191.80053845618</v>
      </c>
      <c r="F7165">
        <v>248962.75718573062</v>
      </c>
      <c r="G7165">
        <v>284327.43028103112</v>
      </c>
      <c r="H7165">
        <v>284955.12421113322</v>
      </c>
    </row>
    <row r="7166" spans="1:8" x14ac:dyDescent="0.2">
      <c r="A7166">
        <f t="shared" si="774"/>
        <v>6297</v>
      </c>
      <c r="B7166">
        <f t="shared" si="775"/>
        <v>141</v>
      </c>
      <c r="C7166" s="10" t="str">
        <f>IF(B7166=B7165," ",(LOOKUP(B7166,'Co List'!$A$3:$A$362,'Co List'!$B$3:$B$362)))</f>
        <v xml:space="preserve"> </v>
      </c>
      <c r="D7166" s="6" t="s">
        <v>386</v>
      </c>
      <c r="E7166">
        <v>867517.09008754278</v>
      </c>
      <c r="F7166">
        <v>242776.66299157895</v>
      </c>
      <c r="G7166">
        <v>277641.8707552682</v>
      </c>
      <c r="H7166">
        <v>278981.33339011762</v>
      </c>
    </row>
    <row r="7167" spans="1:8" x14ac:dyDescent="0.2">
      <c r="A7167">
        <f t="shared" si="774"/>
        <v>6298</v>
      </c>
      <c r="B7167">
        <f t="shared" si="775"/>
        <v>141</v>
      </c>
      <c r="C7167" s="10" t="str">
        <f>IF(B7167=B7166," ",(LOOKUP(B7167,'Co List'!$A$3:$A$362,'Co List'!$B$3:$B$362)))</f>
        <v xml:space="preserve"> </v>
      </c>
      <c r="D7167" s="6" t="s">
        <v>387</v>
      </c>
      <c r="E7167">
        <v>0</v>
      </c>
      <c r="F7167">
        <v>0</v>
      </c>
      <c r="G7167">
        <v>0</v>
      </c>
      <c r="H7167">
        <v>0</v>
      </c>
    </row>
    <row r="7168" spans="1:8" x14ac:dyDescent="0.2">
      <c r="A7168">
        <f t="shared" si="774"/>
        <v>6299</v>
      </c>
      <c r="B7168">
        <f t="shared" si="775"/>
        <v>141</v>
      </c>
      <c r="C7168" s="10" t="str">
        <f>IF(B7168=B7167," ",(LOOKUP(B7168,'Co List'!$A$3:$A$362,'Co List'!$B$3:$B$362)))</f>
        <v xml:space="preserve"> </v>
      </c>
      <c r="D7168" s="6" t="s">
        <v>388</v>
      </c>
      <c r="E7168">
        <v>0</v>
      </c>
      <c r="F7168">
        <v>0</v>
      </c>
      <c r="G7168">
        <v>0</v>
      </c>
      <c r="H7168">
        <v>0</v>
      </c>
    </row>
    <row r="7169" spans="1:8" x14ac:dyDescent="0.2">
      <c r="A7169">
        <f t="shared" si="774"/>
        <v>6300</v>
      </c>
      <c r="B7169">
        <f t="shared" si="775"/>
        <v>141</v>
      </c>
      <c r="C7169" s="10" t="str">
        <f>IF(B7169=B7168," ",(LOOKUP(B7169,'Co List'!$A$3:$A$362,'Co List'!$B$3:$B$362)))</f>
        <v xml:space="preserve"> </v>
      </c>
      <c r="D7169" s="6" t="s">
        <v>389</v>
      </c>
      <c r="E7169">
        <v>8674.710450913406</v>
      </c>
      <c r="F7169">
        <v>5349.1261894399995</v>
      </c>
      <c r="G7169">
        <v>5854.4625679199989</v>
      </c>
      <c r="H7169">
        <v>5401.7464945599995</v>
      </c>
    </row>
    <row r="7170" spans="1:8" x14ac:dyDescent="0.2">
      <c r="A7170">
        <f t="shared" si="774"/>
        <v>6301</v>
      </c>
      <c r="B7170">
        <f t="shared" si="775"/>
        <v>141</v>
      </c>
      <c r="C7170" s="10" t="str">
        <f>IF(B7170=B7169," ",(LOOKUP(B7170,'Co List'!$A$3:$A$362,'Co List'!$B$3:$B$362)))</f>
        <v xml:space="preserve"> </v>
      </c>
      <c r="D7170" s="6" t="s">
        <v>390</v>
      </c>
      <c r="E7170">
        <v>0</v>
      </c>
      <c r="F7170">
        <v>836.96800471162794</v>
      </c>
      <c r="G7170">
        <v>831.09695784285714</v>
      </c>
      <c r="H7170">
        <v>572.04432645558916</v>
      </c>
    </row>
    <row r="7171" spans="1:8" x14ac:dyDescent="0.2">
      <c r="A7171">
        <f t="shared" si="774"/>
        <v>6302</v>
      </c>
      <c r="B7171">
        <f t="shared" si="775"/>
        <v>141</v>
      </c>
      <c r="C7171" s="10" t="str">
        <f>IF(B7171=B7170," ",(LOOKUP(B7171,'Co List'!$A$3:$A$362,'Co List'!$B$3:$B$362)))</f>
        <v xml:space="preserve"> </v>
      </c>
      <c r="D7171" s="6" t="s">
        <v>391</v>
      </c>
      <c r="E7171">
        <v>0</v>
      </c>
      <c r="F7171">
        <v>0</v>
      </c>
      <c r="G7171">
        <v>0</v>
      </c>
      <c r="H7171">
        <v>0</v>
      </c>
    </row>
    <row r="7172" spans="1:8" x14ac:dyDescent="0.2">
      <c r="A7172">
        <f t="shared" si="774"/>
        <v>6303</v>
      </c>
      <c r="B7172">
        <f t="shared" si="775"/>
        <v>141</v>
      </c>
      <c r="C7172" s="10" t="str">
        <f>IF(B7172=B7171," ",(LOOKUP(B7172,'Co List'!$A$3:$A$362,'Co List'!$B$3:$B$362)))</f>
        <v xml:space="preserve"> </v>
      </c>
      <c r="D7172" s="6" t="s">
        <v>392</v>
      </c>
      <c r="E7172">
        <v>0</v>
      </c>
      <c r="F7172">
        <v>0</v>
      </c>
      <c r="G7172">
        <v>0</v>
      </c>
      <c r="H7172">
        <v>0</v>
      </c>
    </row>
    <row r="7173" spans="1:8" x14ac:dyDescent="0.2">
      <c r="A7173">
        <f t="shared" ref="A7173:A7236" si="780">IF(A7172&gt;0,A7172+1,(IF($C$1=C7173,1,0)))</f>
        <v>6304</v>
      </c>
      <c r="B7173">
        <f t="shared" ref="B7173:B7236" si="781">IF(D7173=$D$3,B7172+1,B7172)</f>
        <v>141</v>
      </c>
      <c r="C7173" s="10" t="str">
        <f>IF(B7173=B7172," ",(LOOKUP(B7173,'Co List'!$A$3:$A$362,'Co List'!$B$3:$B$362)))</f>
        <v xml:space="preserve"> </v>
      </c>
      <c r="D7173" s="6" t="s">
        <v>393</v>
      </c>
      <c r="E7173">
        <v>0</v>
      </c>
      <c r="F7173">
        <v>0</v>
      </c>
      <c r="G7173">
        <v>0</v>
      </c>
      <c r="H7173">
        <v>0</v>
      </c>
    </row>
    <row r="7174" spans="1:8" ht="15" x14ac:dyDescent="0.25">
      <c r="A7174">
        <f t="shared" si="780"/>
        <v>6305</v>
      </c>
      <c r="B7174">
        <f t="shared" si="781"/>
        <v>141</v>
      </c>
      <c r="C7174" s="10" t="str">
        <f>IF(B7174=B7173," ",(LOOKUP(B7174,'Co List'!$A$3:$A$362,'Co List'!$B$3:$B$362)))</f>
        <v xml:space="preserve"> </v>
      </c>
      <c r="D7174" s="8" t="s">
        <v>394</v>
      </c>
      <c r="E7174">
        <v>0</v>
      </c>
      <c r="F7174">
        <v>0</v>
      </c>
      <c r="G7174">
        <v>0</v>
      </c>
      <c r="H7174">
        <v>0</v>
      </c>
    </row>
    <row r="7175" spans="1:8" ht="15" x14ac:dyDescent="0.25">
      <c r="A7175">
        <f t="shared" si="780"/>
        <v>6306</v>
      </c>
      <c r="B7175">
        <f t="shared" si="781"/>
        <v>141</v>
      </c>
      <c r="C7175" s="10" t="str">
        <f>IF(B7175=B7174," ",(LOOKUP(B7175,'Co List'!$A$3:$A$362,'Co List'!$B$3:$B$362)))</f>
        <v xml:space="preserve"> </v>
      </c>
      <c r="D7175" s="8" t="s">
        <v>395</v>
      </c>
      <c r="E7175">
        <v>664.50770517225408</v>
      </c>
      <c r="F7175">
        <v>204.6987457012589</v>
      </c>
      <c r="G7175">
        <v>280.37738940498843</v>
      </c>
      <c r="H7175">
        <v>299.22557045072864</v>
      </c>
    </row>
    <row r="7176" spans="1:8" ht="15" x14ac:dyDescent="0.25">
      <c r="A7176">
        <f t="shared" si="780"/>
        <v>6307</v>
      </c>
      <c r="B7176">
        <f t="shared" si="781"/>
        <v>141</v>
      </c>
      <c r="C7176" s="10" t="str">
        <f>IF(B7176=B7175," ",(LOOKUP(B7176,'Co List'!$A$3:$A$362,'Co List'!$B$3:$B$362)))</f>
        <v xml:space="preserve"> </v>
      </c>
      <c r="D7176" s="8" t="s">
        <v>396</v>
      </c>
      <c r="E7176">
        <v>1582735</v>
      </c>
      <c r="F7176">
        <v>1055376</v>
      </c>
      <c r="G7176">
        <v>1109259</v>
      </c>
      <c r="H7176">
        <v>1126393</v>
      </c>
    </row>
    <row r="7177" spans="1:8" x14ac:dyDescent="0.2">
      <c r="A7177">
        <f t="shared" si="780"/>
        <v>6308</v>
      </c>
      <c r="B7177">
        <f t="shared" si="781"/>
        <v>141</v>
      </c>
      <c r="C7177" s="10" t="str">
        <f>IF(B7177=B7176," ",(LOOKUP(B7177,'Co List'!$A$3:$A$362,'Co List'!$B$3:$B$362)))</f>
        <v xml:space="preserve"> </v>
      </c>
      <c r="D7177" s="6" t="s">
        <v>397</v>
      </c>
      <c r="E7177">
        <v>334181</v>
      </c>
      <c r="F7177">
        <v>222895</v>
      </c>
      <c r="G7177">
        <v>368653</v>
      </c>
      <c r="H7177">
        <v>399970</v>
      </c>
    </row>
    <row r="7178" spans="1:8" x14ac:dyDescent="0.2">
      <c r="A7178">
        <f t="shared" si="780"/>
        <v>6309</v>
      </c>
      <c r="B7178">
        <f t="shared" si="781"/>
        <v>141</v>
      </c>
      <c r="C7178" s="10" t="str">
        <f>IF(B7178=B7177," ",(LOOKUP(B7178,'Co List'!$A$3:$A$362,'Co List'!$B$3:$B$362)))</f>
        <v xml:space="preserve"> </v>
      </c>
      <c r="D7178" s="6" t="s">
        <v>398</v>
      </c>
      <c r="E7178">
        <v>41889</v>
      </c>
      <c r="F7178">
        <v>131</v>
      </c>
      <c r="G7178">
        <v>183</v>
      </c>
      <c r="H7178">
        <v>139</v>
      </c>
    </row>
    <row r="7179" spans="1:8" x14ac:dyDescent="0.2">
      <c r="A7179">
        <f t="shared" si="780"/>
        <v>6310</v>
      </c>
      <c r="B7179">
        <f t="shared" si="781"/>
        <v>141</v>
      </c>
      <c r="C7179" s="10" t="str">
        <f>IF(B7179=B7178," ",(LOOKUP(B7179,'Co List'!$A$3:$A$362,'Co List'!$B$3:$B$362)))</f>
        <v xml:space="preserve"> </v>
      </c>
      <c r="D7179" s="6" t="s">
        <v>399</v>
      </c>
      <c r="E7179">
        <v>1206665</v>
      </c>
      <c r="F7179">
        <v>832350</v>
      </c>
      <c r="G7179">
        <v>740423</v>
      </c>
      <c r="H7179">
        <v>726284</v>
      </c>
    </row>
    <row r="7180" spans="1:8" x14ac:dyDescent="0.2">
      <c r="A7180">
        <f t="shared" si="780"/>
        <v>6311</v>
      </c>
      <c r="B7180">
        <f t="shared" si="781"/>
        <v>141</v>
      </c>
      <c r="C7180" s="10" t="str">
        <f>IF(B7180=B7179," ",(LOOKUP(B7180,'Co List'!$A$3:$A$362,'Co List'!$B$3:$B$362)))</f>
        <v xml:space="preserve"> </v>
      </c>
      <c r="D7180" s="6" t="s">
        <v>400</v>
      </c>
      <c r="E7180">
        <v>0</v>
      </c>
      <c r="F7180">
        <v>0</v>
      </c>
      <c r="G7180">
        <v>0</v>
      </c>
      <c r="H7180">
        <v>0</v>
      </c>
    </row>
    <row r="7181" spans="1:8" x14ac:dyDescent="0.2">
      <c r="A7181">
        <f t="shared" si="780"/>
        <v>6312</v>
      </c>
      <c r="B7181">
        <f t="shared" si="781"/>
        <v>141</v>
      </c>
      <c r="C7181" s="10" t="str">
        <f>IF(B7181=B7180," ",(LOOKUP(B7181,'Co List'!$A$3:$A$362,'Co List'!$B$3:$B$362)))</f>
        <v xml:space="preserve"> </v>
      </c>
      <c r="D7181" s="6" t="s">
        <v>401</v>
      </c>
      <c r="E7181">
        <v>147.70800199999999</v>
      </c>
      <c r="F7181">
        <v>95.176164999999983</v>
      </c>
      <c r="G7181">
        <v>171.42364500000002</v>
      </c>
      <c r="H7181">
        <v>195.98530000000002</v>
      </c>
    </row>
    <row r="7182" spans="1:8" x14ac:dyDescent="0.2">
      <c r="A7182">
        <f t="shared" si="780"/>
        <v>6313</v>
      </c>
      <c r="B7182">
        <f t="shared" si="781"/>
        <v>141</v>
      </c>
      <c r="C7182" s="10" t="str">
        <f>IF(B7182=B7181," ",(LOOKUP(B7182,'Co List'!$A$3:$A$362,'Co List'!$B$3:$B$362)))</f>
        <v xml:space="preserve"> </v>
      </c>
      <c r="D7182" s="6" t="s">
        <v>402</v>
      </c>
      <c r="E7182">
        <v>29.029077000000001</v>
      </c>
      <c r="F7182">
        <v>0.14829200000000001</v>
      </c>
      <c r="G7182">
        <v>0.23735100000000001</v>
      </c>
      <c r="H7182">
        <v>0.22517999999999999</v>
      </c>
    </row>
    <row r="7183" spans="1:8" x14ac:dyDescent="0.2">
      <c r="A7183">
        <f t="shared" si="780"/>
        <v>6314</v>
      </c>
      <c r="B7183">
        <f t="shared" si="781"/>
        <v>141</v>
      </c>
      <c r="C7183" s="10" t="str">
        <f>IF(B7183=B7182," ",(LOOKUP(B7183,'Co List'!$A$3:$A$362,'Co List'!$B$3:$B$362)))</f>
        <v xml:space="preserve"> </v>
      </c>
      <c r="D7183" s="6" t="s">
        <v>403</v>
      </c>
      <c r="E7183">
        <v>322.17955499999994</v>
      </c>
      <c r="F7183">
        <v>221.40510000000003</v>
      </c>
      <c r="G7183">
        <v>267.29270299999996</v>
      </c>
      <c r="H7183">
        <v>260.73595599999999</v>
      </c>
    </row>
    <row r="7184" spans="1:8" x14ac:dyDescent="0.2">
      <c r="A7184">
        <f t="shared" si="780"/>
        <v>6315</v>
      </c>
      <c r="B7184">
        <f t="shared" si="781"/>
        <v>141</v>
      </c>
      <c r="C7184" s="10" t="str">
        <f>IF(B7184=B7183," ",(LOOKUP(B7184,'Co List'!$A$3:$A$362,'Co List'!$B$3:$B$362)))</f>
        <v xml:space="preserve"> </v>
      </c>
      <c r="D7184" s="6" t="s">
        <v>404</v>
      </c>
      <c r="E7184" s="11">
        <v>498.91663399999999</v>
      </c>
      <c r="F7184" s="11">
        <v>316.729557</v>
      </c>
      <c r="G7184" s="11">
        <v>438.95369899999997</v>
      </c>
      <c r="H7184" s="11">
        <v>456.94643600000001</v>
      </c>
    </row>
    <row r="7185" spans="1:16" x14ac:dyDescent="0.2">
      <c r="A7185">
        <f t="shared" si="780"/>
        <v>6316</v>
      </c>
      <c r="B7185">
        <f t="shared" si="781"/>
        <v>141</v>
      </c>
      <c r="C7185" s="10" t="str">
        <f>IF(B7185=B7184," ",(LOOKUP(B7185,'Co List'!$A$3:$A$362,'Co List'!$B$3:$B$362)))</f>
        <v xml:space="preserve"> </v>
      </c>
      <c r="D7185" s="6" t="s">
        <v>405</v>
      </c>
      <c r="E7185">
        <v>8172.11</v>
      </c>
      <c r="F7185">
        <v>4640.0600000000004</v>
      </c>
      <c r="G7185">
        <v>4969.72</v>
      </c>
      <c r="H7185">
        <v>5255.01</v>
      </c>
    </row>
    <row r="7186" spans="1:16" x14ac:dyDescent="0.2">
      <c r="A7186">
        <f t="shared" si="780"/>
        <v>6317</v>
      </c>
      <c r="B7186">
        <f t="shared" si="781"/>
        <v>141</v>
      </c>
      <c r="C7186" s="10" t="str">
        <f>IF(B7186=B7185," ",(LOOKUP(B7186,'Co List'!$A$3:$A$362,'Co List'!$B$3:$B$362)))</f>
        <v xml:space="preserve"> </v>
      </c>
      <c r="D7186" s="6" t="s">
        <v>406</v>
      </c>
      <c r="E7186">
        <v>2972.31</v>
      </c>
      <c r="F7186">
        <v>1816.8</v>
      </c>
      <c r="G7186">
        <v>1721.81</v>
      </c>
      <c r="H7186">
        <v>1523</v>
      </c>
    </row>
    <row r="7187" spans="1:16" x14ac:dyDescent="0.2">
      <c r="A7187">
        <f t="shared" si="780"/>
        <v>6318</v>
      </c>
      <c r="B7187">
        <f t="shared" si="781"/>
        <v>141</v>
      </c>
      <c r="C7187" s="10" t="str">
        <f>IF(B7187=B7186," ",(LOOKUP(B7187,'Co List'!$A$3:$A$362,'Co List'!$B$3:$B$362)))</f>
        <v xml:space="preserve"> </v>
      </c>
      <c r="D7187" s="6" t="s">
        <v>407</v>
      </c>
      <c r="E7187" s="11">
        <v>2092.1</v>
      </c>
      <c r="F7187" s="11">
        <v>1181.71</v>
      </c>
      <c r="G7187" s="11">
        <v>1177</v>
      </c>
      <c r="H7187" s="11">
        <v>1225.99</v>
      </c>
    </row>
    <row r="7188" spans="1:16" x14ac:dyDescent="0.2">
      <c r="A7188">
        <f t="shared" si="780"/>
        <v>6319</v>
      </c>
      <c r="B7188">
        <f t="shared" si="781"/>
        <v>141</v>
      </c>
      <c r="C7188" s="10" t="str">
        <f>IF(B7188=B7187," ",(LOOKUP(B7188,'Co List'!$A$3:$A$362,'Co List'!$B$3:$B$362)))</f>
        <v xml:space="preserve"> </v>
      </c>
      <c r="D7188" s="6" t="s">
        <v>408</v>
      </c>
      <c r="E7188">
        <v>91.7</v>
      </c>
      <c r="F7188">
        <v>91.71</v>
      </c>
      <c r="G7188">
        <v>91.72</v>
      </c>
      <c r="H7188">
        <v>91.79</v>
      </c>
    </row>
    <row r="7189" spans="1:16" x14ac:dyDescent="0.2">
      <c r="A7189">
        <f t="shared" si="780"/>
        <v>6320</v>
      </c>
      <c r="B7189">
        <f t="shared" si="781"/>
        <v>141</v>
      </c>
      <c r="C7189" s="10" t="str">
        <f>IF(B7189=B7188," ",(LOOKUP(B7189,'Co List'!$A$3:$A$362,'Co List'!$B$3:$B$362)))</f>
        <v xml:space="preserve"> </v>
      </c>
      <c r="D7189" s="6" t="s">
        <v>409</v>
      </c>
      <c r="E7189">
        <v>1165.6400000000001</v>
      </c>
      <c r="F7189">
        <v>498.85</v>
      </c>
      <c r="G7189">
        <v>675.68</v>
      </c>
      <c r="H7189">
        <v>714.33</v>
      </c>
    </row>
    <row r="7190" spans="1:16" x14ac:dyDescent="0.2">
      <c r="A7190">
        <f t="shared" si="780"/>
        <v>6321</v>
      </c>
      <c r="B7190">
        <f t="shared" si="781"/>
        <v>141</v>
      </c>
      <c r="C7190" s="10" t="str">
        <f>IF(B7190=B7189," ",(LOOKUP(B7190,'Co List'!$A$3:$A$362,'Co List'!$B$3:$B$362)))</f>
        <v xml:space="preserve"> </v>
      </c>
      <c r="D7190" s="6" t="s">
        <v>410</v>
      </c>
      <c r="E7190">
        <v>1500.092660345</v>
      </c>
      <c r="F7190">
        <v>710.32299319999993</v>
      </c>
      <c r="G7190">
        <v>904.65483610000001</v>
      </c>
      <c r="H7190">
        <v>943.68318180000006</v>
      </c>
    </row>
    <row r="7191" spans="1:16" x14ac:dyDescent="0.2">
      <c r="A7191">
        <f t="shared" si="780"/>
        <v>6322</v>
      </c>
      <c r="B7191">
        <f t="shared" si="781"/>
        <v>141</v>
      </c>
      <c r="C7191" s="10" t="str">
        <f>IF(B7191=B7190," ",(LOOKUP(B7191,'Co List'!$A$3:$A$362,'Co List'!$B$3:$B$362)))</f>
        <v xml:space="preserve"> </v>
      </c>
      <c r="D7191" s="6" t="s">
        <v>411</v>
      </c>
      <c r="E7191">
        <v>1163.4243391722541</v>
      </c>
      <c r="F7191">
        <v>521.42830270125887</v>
      </c>
      <c r="G7191">
        <v>719.33108840498835</v>
      </c>
      <c r="H7191">
        <v>756.17200645072865</v>
      </c>
    </row>
    <row r="7192" spans="1:16" x14ac:dyDescent="0.2">
      <c r="A7192">
        <f t="shared" si="780"/>
        <v>6323</v>
      </c>
      <c r="B7192">
        <f t="shared" si="781"/>
        <v>141</v>
      </c>
      <c r="C7192" s="10" t="str">
        <f>IF(B7192=B7191," ",(LOOKUP(B7192,'Co List'!$A$3:$A$362,'Co List'!$B$3:$B$362)))</f>
        <v xml:space="preserve"> </v>
      </c>
      <c r="D7192" s="6" t="s">
        <v>412</v>
      </c>
      <c r="E7192">
        <v>-2.2156608277459782</v>
      </c>
      <c r="F7192">
        <v>22.578302701258849</v>
      </c>
      <c r="G7192">
        <v>43.6510884049884</v>
      </c>
      <c r="H7192">
        <v>41.842006450728604</v>
      </c>
    </row>
    <row r="7193" spans="1:16" ht="13.5" thickBot="1" x14ac:dyDescent="0.25">
      <c r="A7193">
        <f t="shared" si="780"/>
        <v>6324</v>
      </c>
      <c r="B7193">
        <f t="shared" si="781"/>
        <v>141</v>
      </c>
      <c r="C7193" s="10" t="str">
        <f>IF(B7193=B7192," ",(LOOKUP(B7193,'Co List'!$A$3:$A$362,'Co List'!$B$3:$B$362)))</f>
        <v xml:space="preserve"> </v>
      </c>
      <c r="D7193" s="9" t="s">
        <v>413</v>
      </c>
      <c r="E7193">
        <v>12</v>
      </c>
      <c r="F7193">
        <v>12</v>
      </c>
      <c r="G7193">
        <v>12</v>
      </c>
      <c r="H7193">
        <v>12</v>
      </c>
    </row>
    <row r="7194" spans="1:16" ht="15" x14ac:dyDescent="0.25">
      <c r="A7194">
        <f t="shared" si="780"/>
        <v>6325</v>
      </c>
      <c r="B7194">
        <f t="shared" si="781"/>
        <v>142</v>
      </c>
      <c r="C7194" s="10" t="str">
        <f>IF(B7194=B7193," ",(LOOKUP(B7194,'Co List'!$A$3:$A$362,'Co List'!$B$3:$B$362)))</f>
        <v>GRINDWELL NORTON</v>
      </c>
      <c r="D7194" s="4" t="s">
        <v>362</v>
      </c>
      <c r="E7194">
        <v>48.75451515151515</v>
      </c>
      <c r="F7194">
        <v>48.75451515151515</v>
      </c>
      <c r="G7194">
        <v>48.754515151515143</v>
      </c>
      <c r="H7194">
        <v>46.559479946525826</v>
      </c>
      <c r="J7194">
        <f t="shared" ref="J7194" si="782">COUNTIF(E7236:H7236,0)</f>
        <v>0</v>
      </c>
      <c r="K7194">
        <f>SUM(E7194:H7194)/(4-J7194)</f>
        <v>48.205756350267819</v>
      </c>
      <c r="L7194">
        <f>SUM(E7204:H7204)/(4-J7194)</f>
        <v>5302.215001616114</v>
      </c>
      <c r="M7194">
        <f>E7204</f>
        <v>4247.4978808664346</v>
      </c>
      <c r="N7194">
        <f t="shared" ref="N7194" si="783">F7204</f>
        <v>4779.3741812971894</v>
      </c>
      <c r="O7194">
        <f t="shared" ref="O7194" si="784">G7204</f>
        <v>6972.6034832505484</v>
      </c>
      <c r="P7194">
        <f t="shared" ref="P7194" si="785">H7204</f>
        <v>5209.3844610502829</v>
      </c>
    </row>
    <row r="7195" spans="1:16" x14ac:dyDescent="0.2">
      <c r="A7195">
        <f t="shared" si="780"/>
        <v>6326</v>
      </c>
      <c r="B7195">
        <f t="shared" si="781"/>
        <v>142</v>
      </c>
      <c r="C7195" s="10" t="str">
        <f>IF(B7195=B7194," ",(LOOKUP(B7195,'Co List'!$A$3:$A$362,'Co List'!$B$3:$B$362)))</f>
        <v xml:space="preserve"> </v>
      </c>
      <c r="D7195" s="6" t="s">
        <v>364</v>
      </c>
      <c r="E7195">
        <v>3.2577979999999997</v>
      </c>
      <c r="F7195">
        <v>3.2577979999999997</v>
      </c>
      <c r="G7195">
        <v>3.2577979999999993</v>
      </c>
      <c r="H7195">
        <v>3.1129256764707045</v>
      </c>
    </row>
    <row r="7196" spans="1:16" x14ac:dyDescent="0.2">
      <c r="A7196">
        <f t="shared" si="780"/>
        <v>6327</v>
      </c>
      <c r="B7196">
        <f t="shared" si="781"/>
        <v>142</v>
      </c>
      <c r="C7196" s="10" t="str">
        <f>IF(B7196=B7195," ",(LOOKUP(B7196,'Co List'!$A$3:$A$362,'Co List'!$B$3:$B$362)))</f>
        <v xml:space="preserve"> </v>
      </c>
      <c r="D7196" s="6" t="s">
        <v>365</v>
      </c>
      <c r="E7196">
        <v>0.81288217940942042</v>
      </c>
      <c r="F7196">
        <v>0.79896556684624531</v>
      </c>
      <c r="G7196">
        <v>0.79527391317769391</v>
      </c>
      <c r="H7196">
        <v>0.78205720460267902</v>
      </c>
    </row>
    <row r="7197" spans="1:16" x14ac:dyDescent="0.2">
      <c r="A7197">
        <f t="shared" si="780"/>
        <v>6328</v>
      </c>
      <c r="B7197">
        <f t="shared" si="781"/>
        <v>142</v>
      </c>
      <c r="C7197" s="10" t="str">
        <f>IF(B7197=B7196," ",(LOOKUP(B7197,'Co List'!$A$3:$A$362,'Co List'!$B$3:$B$362)))</f>
        <v xml:space="preserve"> </v>
      </c>
      <c r="D7197" s="7" t="s">
        <v>366</v>
      </c>
      <c r="E7197">
        <v>0.60474655174930725</v>
      </c>
      <c r="F7197">
        <v>0.59987375664242459</v>
      </c>
      <c r="G7197">
        <v>0.76910218326371882</v>
      </c>
      <c r="H7197">
        <v>0.55120511920031778</v>
      </c>
    </row>
    <row r="7198" spans="1:16" x14ac:dyDescent="0.2">
      <c r="A7198">
        <f t="shared" si="780"/>
        <v>6329</v>
      </c>
      <c r="B7198">
        <f t="shared" si="781"/>
        <v>142</v>
      </c>
      <c r="C7198" s="10" t="str">
        <f>IF(B7198=B7197," ",(LOOKUP(B7198,'Co List'!$A$3:$A$362,'Co List'!$B$3:$B$362)))</f>
        <v xml:space="preserve"> </v>
      </c>
      <c r="D7198" s="6" t="s">
        <v>367</v>
      </c>
      <c r="E7198">
        <v>4853.7285805810016</v>
      </c>
      <c r="F7198">
        <v>5581.5162005418615</v>
      </c>
      <c r="G7198">
        <v>6728.3638746024781</v>
      </c>
      <c r="H7198">
        <v>5333.6587089692666</v>
      </c>
    </row>
    <row r="7199" spans="1:16" x14ac:dyDescent="0.2">
      <c r="A7199">
        <f t="shared" si="780"/>
        <v>6330</v>
      </c>
      <c r="B7199">
        <f t="shared" si="781"/>
        <v>142</v>
      </c>
      <c r="C7199" s="10" t="str">
        <f>IF(B7199=B7198," ",(LOOKUP(B7199,'Co List'!$A$3:$A$362,'Co List'!$B$3:$B$362)))</f>
        <v xml:space="preserve"> </v>
      </c>
      <c r="D7199" s="6" t="s">
        <v>368</v>
      </c>
      <c r="E7199">
        <v>1.5345006795037697E-2</v>
      </c>
      <c r="F7199">
        <v>1.7266525221449384E-2</v>
      </c>
      <c r="G7199">
        <v>2.519004148573175E-2</v>
      </c>
      <c r="H7199">
        <v>1.8820030567378191E-2</v>
      </c>
    </row>
    <row r="7200" spans="1:16" x14ac:dyDescent="0.2">
      <c r="A7200">
        <f t="shared" si="780"/>
        <v>6331</v>
      </c>
      <c r="B7200">
        <f t="shared" si="781"/>
        <v>142</v>
      </c>
      <c r="C7200" s="10" t="str">
        <f>IF(B7200=B7199," ",(LOOKUP(B7200,'Co List'!$A$3:$A$362,'Co List'!$B$3:$B$362)))</f>
        <v xml:space="preserve"> </v>
      </c>
      <c r="D7200" s="6" t="s">
        <v>369</v>
      </c>
      <c r="E7200">
        <v>3.0263611548745528</v>
      </c>
      <c r="F7200">
        <v>3.7940574591547107</v>
      </c>
      <c r="G7200">
        <v>4.6686330654506518</v>
      </c>
      <c r="H7200">
        <v>3.3380651422851999</v>
      </c>
    </row>
    <row r="7201" spans="1:8" x14ac:dyDescent="0.2">
      <c r="A7201">
        <f t="shared" si="780"/>
        <v>6332</v>
      </c>
      <c r="B7201">
        <f t="shared" si="781"/>
        <v>142</v>
      </c>
      <c r="C7201" s="10" t="str">
        <f>IF(B7201=B7200," ",(LOOKUP(B7201,'Co List'!$A$3:$A$362,'Co List'!$B$3:$B$362)))</f>
        <v xml:space="preserve"> </v>
      </c>
      <c r="D7201" s="6" t="s">
        <v>370</v>
      </c>
      <c r="E7201">
        <v>0</v>
      </c>
      <c r="F7201">
        <v>0</v>
      </c>
      <c r="G7201">
        <v>0</v>
      </c>
      <c r="H7201">
        <v>0</v>
      </c>
    </row>
    <row r="7202" spans="1:8" x14ac:dyDescent="0.2">
      <c r="A7202">
        <f t="shared" si="780"/>
        <v>6333</v>
      </c>
      <c r="B7202">
        <f t="shared" si="781"/>
        <v>142</v>
      </c>
      <c r="C7202" s="10" t="str">
        <f>IF(B7202=B7201," ",(LOOKUP(B7202,'Co List'!$A$3:$A$362,'Co List'!$B$3:$B$362)))</f>
        <v xml:space="preserve"> </v>
      </c>
      <c r="D7202" s="6" t="s">
        <v>371</v>
      </c>
      <c r="E7202">
        <v>27.283554719817268</v>
      </c>
      <c r="F7202">
        <v>25.172048172198355</v>
      </c>
      <c r="G7202">
        <v>18.01941330472868</v>
      </c>
      <c r="H7202">
        <v>30.455359614572458</v>
      </c>
    </row>
    <row r="7203" spans="1:8" x14ac:dyDescent="0.2">
      <c r="A7203">
        <f t="shared" si="780"/>
        <v>6334</v>
      </c>
      <c r="B7203">
        <f t="shared" si="781"/>
        <v>142</v>
      </c>
      <c r="C7203" s="10" t="str">
        <f>IF(B7203=B7202," ",(LOOKUP(B7203,'Co List'!$A$3:$A$362,'Co List'!$B$3:$B$362)))</f>
        <v xml:space="preserve"> </v>
      </c>
      <c r="D7203" s="6" t="s">
        <v>372</v>
      </c>
      <c r="E7203">
        <v>72.716445280182725</v>
      </c>
      <c r="F7203">
        <v>74.827951827801655</v>
      </c>
      <c r="G7203">
        <v>81.980586695271313</v>
      </c>
      <c r="H7203">
        <v>69.544640385427527</v>
      </c>
    </row>
    <row r="7204" spans="1:8" x14ac:dyDescent="0.2">
      <c r="A7204">
        <f t="shared" si="780"/>
        <v>6335</v>
      </c>
      <c r="B7204">
        <f t="shared" si="781"/>
        <v>142</v>
      </c>
      <c r="C7204" s="10" t="str">
        <f>IF(B7204=B7203," ",(LOOKUP(B7204,'Co List'!$A$3:$A$362,'Co List'!$B$3:$B$362)))</f>
        <v xml:space="preserve"> </v>
      </c>
      <c r="D7204" s="6" t="s">
        <v>373</v>
      </c>
      <c r="E7204">
        <v>4247.4978808664346</v>
      </c>
      <c r="F7204">
        <v>4779.3741812971894</v>
      </c>
      <c r="G7204">
        <v>6972.6034832505484</v>
      </c>
      <c r="H7204">
        <v>5209.3844610502829</v>
      </c>
    </row>
    <row r="7205" spans="1:8" x14ac:dyDescent="0.2">
      <c r="A7205">
        <f t="shared" si="780"/>
        <v>6336</v>
      </c>
      <c r="B7205">
        <f t="shared" si="781"/>
        <v>142</v>
      </c>
      <c r="C7205" s="10" t="str">
        <f>IF(B7205=B7204," ",(LOOKUP(B7205,'Co List'!$A$3:$A$362,'Co List'!$B$3:$B$362)))</f>
        <v xml:space="preserve"> </v>
      </c>
      <c r="D7205" s="6" t="s">
        <v>374</v>
      </c>
      <c r="E7205">
        <v>4230.164009963064</v>
      </c>
      <c r="F7205">
        <v>4758.7421965066314</v>
      </c>
      <c r="G7205">
        <v>6940.794510408713</v>
      </c>
      <c r="H7205">
        <v>5190.4727618749612</v>
      </c>
    </row>
    <row r="7206" spans="1:8" x14ac:dyDescent="0.2">
      <c r="A7206">
        <f t="shared" si="780"/>
        <v>6337</v>
      </c>
      <c r="B7206">
        <f t="shared" si="781"/>
        <v>142</v>
      </c>
      <c r="C7206" s="10" t="str">
        <f>IF(B7206=B7205," ",(LOOKUP(B7206,'Co List'!$A$3:$A$362,'Co List'!$B$3:$B$362)))</f>
        <v xml:space="preserve"> </v>
      </c>
      <c r="D7206" s="6" t="s">
        <v>375</v>
      </c>
      <c r="E7206">
        <v>10.106354616066067</v>
      </c>
      <c r="F7206">
        <v>12.02928970043984</v>
      </c>
      <c r="G7206">
        <v>18.545930179387184</v>
      </c>
      <c r="H7206">
        <v>11.297848898751656</v>
      </c>
    </row>
    <row r="7207" spans="1:8" x14ac:dyDescent="0.2">
      <c r="A7207">
        <f t="shared" si="780"/>
        <v>6338</v>
      </c>
      <c r="B7207">
        <f t="shared" si="781"/>
        <v>142</v>
      </c>
      <c r="C7207" s="10" t="str">
        <f>IF(B7207=B7206," ",(LOOKUP(B7207,'Co List'!$A$3:$A$362,'Co List'!$B$3:$B$362)))</f>
        <v xml:space="preserve"> </v>
      </c>
      <c r="D7207" s="6" t="s">
        <v>376</v>
      </c>
      <c r="E7207">
        <v>7.2275162873041996</v>
      </c>
      <c r="F7207">
        <v>8.6026950901186598</v>
      </c>
      <c r="G7207">
        <v>13.263042662449466</v>
      </c>
      <c r="H7207">
        <v>7.6138502765701705</v>
      </c>
    </row>
    <row r="7208" spans="1:8" x14ac:dyDescent="0.2">
      <c r="A7208">
        <f t="shared" si="780"/>
        <v>6339</v>
      </c>
      <c r="B7208">
        <f t="shared" si="781"/>
        <v>142</v>
      </c>
      <c r="C7208" s="10" t="str">
        <f>IF(B7208=B7207," ",(LOOKUP(B7208,'Co List'!$A$3:$A$362,'Co List'!$B$3:$B$362)))</f>
        <v xml:space="preserve"> </v>
      </c>
      <c r="D7208" s="6" t="s">
        <v>377</v>
      </c>
      <c r="E7208">
        <v>1158.8684085492725</v>
      </c>
      <c r="F7208">
        <v>1203.066371245739</v>
      </c>
      <c r="G7208">
        <v>1256.4222397468247</v>
      </c>
      <c r="H7208">
        <v>1586.536771318521</v>
      </c>
    </row>
    <row r="7209" spans="1:8" ht="15" x14ac:dyDescent="0.25">
      <c r="A7209">
        <f t="shared" si="780"/>
        <v>6340</v>
      </c>
      <c r="B7209">
        <f t="shared" si="781"/>
        <v>142</v>
      </c>
      <c r="C7209" s="10" t="str">
        <f>IF(B7209=B7208," ",(LOOKUP(B7209,'Co List'!$A$3:$A$362,'Co List'!$B$3:$B$362)))</f>
        <v xml:space="preserve"> </v>
      </c>
      <c r="D7209" s="8" t="s">
        <v>378</v>
      </c>
      <c r="E7209">
        <v>1102.5671399999997</v>
      </c>
      <c r="F7209">
        <v>1038.1777099999999</v>
      </c>
      <c r="G7209">
        <v>1200.3919200000003</v>
      </c>
      <c r="H7209">
        <v>1557.4018199999998</v>
      </c>
    </row>
    <row r="7210" spans="1:8" ht="15" x14ac:dyDescent="0.25">
      <c r="A7210">
        <f t="shared" si="780"/>
        <v>6341</v>
      </c>
      <c r="B7210">
        <f t="shared" si="781"/>
        <v>142</v>
      </c>
      <c r="C7210" s="10" t="str">
        <f>IF(B7210=B7209," ",(LOOKUP(B7210,'Co List'!$A$3:$A$362,'Co List'!$B$3:$B$362)))</f>
        <v xml:space="preserve"> </v>
      </c>
      <c r="D7210" s="8" t="s">
        <v>379</v>
      </c>
      <c r="E7210">
        <v>56.301268549272464</v>
      </c>
      <c r="F7210">
        <v>164.88866124573926</v>
      </c>
      <c r="G7210">
        <v>56.030319746824702</v>
      </c>
      <c r="H7210">
        <v>29.134951318521196</v>
      </c>
    </row>
    <row r="7211" spans="1:8" ht="15" x14ac:dyDescent="0.25">
      <c r="A7211">
        <f t="shared" si="780"/>
        <v>6342</v>
      </c>
      <c r="B7211">
        <f t="shared" si="781"/>
        <v>142</v>
      </c>
      <c r="C7211" s="10" t="str">
        <f>IF(B7211=B7210," ",(LOOKUP(B7211,'Co List'!$A$3:$A$362,'Co List'!$B$3:$B$362)))</f>
        <v xml:space="preserve"> </v>
      </c>
      <c r="D7211" s="8" t="s">
        <v>380</v>
      </c>
      <c r="E7211">
        <v>4.2632564145606011E-13</v>
      </c>
      <c r="F7211">
        <v>0</v>
      </c>
      <c r="G7211">
        <v>-2.1316282072803006E-13</v>
      </c>
      <c r="H7211">
        <v>0</v>
      </c>
    </row>
    <row r="7212" spans="1:8" ht="15" x14ac:dyDescent="0.25">
      <c r="A7212">
        <f t="shared" si="780"/>
        <v>6343</v>
      </c>
      <c r="B7212">
        <f t="shared" si="781"/>
        <v>142</v>
      </c>
      <c r="C7212" s="10" t="str">
        <f>IF(B7212=B7211," ",(LOOKUP(B7212,'Co List'!$A$3:$A$362,'Co List'!$B$3:$B$362)))</f>
        <v xml:space="preserve"> </v>
      </c>
      <c r="D7212" s="8" t="s">
        <v>381</v>
      </c>
      <c r="E7212">
        <v>3088.6294723171618</v>
      </c>
      <c r="F7212">
        <v>3576.3078100514504</v>
      </c>
      <c r="G7212">
        <v>5716.1812435037236</v>
      </c>
      <c r="H7212">
        <v>3622.8476897317619</v>
      </c>
    </row>
    <row r="7213" spans="1:8" ht="15" x14ac:dyDescent="0.25">
      <c r="A7213">
        <f t="shared" si="780"/>
        <v>6344</v>
      </c>
      <c r="B7213">
        <f t="shared" si="781"/>
        <v>142</v>
      </c>
      <c r="C7213" s="10" t="str">
        <f>IF(B7213=B7212," ",(LOOKUP(B7213,'Co List'!$A$3:$A$362,'Co List'!$B$3:$B$362)))</f>
        <v xml:space="preserve"> </v>
      </c>
      <c r="D7213" s="8" t="s">
        <v>382</v>
      </c>
      <c r="E7213">
        <v>0</v>
      </c>
      <c r="F7213">
        <v>0</v>
      </c>
      <c r="G7213">
        <v>0</v>
      </c>
      <c r="H7213">
        <v>0</v>
      </c>
    </row>
    <row r="7214" spans="1:8" ht="15" x14ac:dyDescent="0.25">
      <c r="A7214">
        <f t="shared" si="780"/>
        <v>6345</v>
      </c>
      <c r="B7214">
        <f t="shared" si="781"/>
        <v>142</v>
      </c>
      <c r="C7214" s="10" t="str">
        <f>IF(B7214=B7213," ",(LOOKUP(B7214,'Co List'!$A$3:$A$362,'Co List'!$B$3:$B$362)))</f>
        <v xml:space="preserve"> </v>
      </c>
      <c r="D7214" s="8" t="s">
        <v>383</v>
      </c>
      <c r="E7214">
        <v>3088.6294723171618</v>
      </c>
      <c r="F7214">
        <v>3576.3078100514504</v>
      </c>
      <c r="G7214">
        <v>5716.1812435037236</v>
      </c>
      <c r="H7214">
        <v>3183.2095135747213</v>
      </c>
    </row>
    <row r="7215" spans="1:8" x14ac:dyDescent="0.2">
      <c r="A7215">
        <f t="shared" si="780"/>
        <v>6346</v>
      </c>
      <c r="B7215">
        <f t="shared" si="781"/>
        <v>142</v>
      </c>
      <c r="C7215" s="10" t="str">
        <f>IF(B7215=B7214," ",(LOOKUP(B7215,'Co List'!$A$3:$A$362,'Co List'!$B$3:$B$362)))</f>
        <v xml:space="preserve"> </v>
      </c>
      <c r="D7215" s="6" t="s">
        <v>384</v>
      </c>
      <c r="E7215">
        <v>0</v>
      </c>
      <c r="F7215">
        <v>0</v>
      </c>
      <c r="G7215">
        <v>0</v>
      </c>
      <c r="H7215">
        <v>439.63817615704028</v>
      </c>
    </row>
    <row r="7216" spans="1:8" x14ac:dyDescent="0.2">
      <c r="A7216">
        <f t="shared" si="780"/>
        <v>6347</v>
      </c>
      <c r="B7216">
        <f t="shared" si="781"/>
        <v>142</v>
      </c>
      <c r="C7216" s="10" t="str">
        <f>IF(B7216=B7215," ",(LOOKUP(B7216,'Co List'!$A$3:$A$362,'Co List'!$B$3:$B$362)))</f>
        <v xml:space="preserve"> </v>
      </c>
      <c r="D7216" s="6" t="s">
        <v>385</v>
      </c>
      <c r="E7216">
        <v>948.07273879999991</v>
      </c>
      <c r="F7216">
        <v>1097.7684343999999</v>
      </c>
      <c r="G7216">
        <v>1754.6150017599998</v>
      </c>
      <c r="H7216">
        <v>1163.8079627519999</v>
      </c>
    </row>
    <row r="7217" spans="1:8" x14ac:dyDescent="0.2">
      <c r="A7217">
        <f t="shared" si="780"/>
        <v>6348</v>
      </c>
      <c r="B7217">
        <f t="shared" si="781"/>
        <v>142</v>
      </c>
      <c r="C7217" s="10" t="str">
        <f>IF(B7217=B7216," ",(LOOKUP(B7217,'Co List'!$A$3:$A$362,'Co List'!$B$3:$B$362)))</f>
        <v xml:space="preserve"> </v>
      </c>
      <c r="D7217" s="6" t="s">
        <v>386</v>
      </c>
      <c r="E7217">
        <v>0</v>
      </c>
      <c r="F7217">
        <v>0</v>
      </c>
      <c r="G7217">
        <v>0</v>
      </c>
      <c r="H7217">
        <v>0</v>
      </c>
    </row>
    <row r="7218" spans="1:8" x14ac:dyDescent="0.2">
      <c r="A7218">
        <f t="shared" si="780"/>
        <v>6349</v>
      </c>
      <c r="B7218">
        <f t="shared" si="781"/>
        <v>142</v>
      </c>
      <c r="C7218" s="10" t="str">
        <f>IF(B7218=B7217," ",(LOOKUP(B7218,'Co List'!$A$3:$A$362,'Co List'!$B$3:$B$362)))</f>
        <v xml:space="preserve"> </v>
      </c>
      <c r="D7218" s="6" t="s">
        <v>387</v>
      </c>
      <c r="E7218">
        <v>0</v>
      </c>
      <c r="F7218">
        <v>0</v>
      </c>
      <c r="G7218">
        <v>0</v>
      </c>
      <c r="H7218">
        <v>0</v>
      </c>
    </row>
    <row r="7219" spans="1:8" x14ac:dyDescent="0.2">
      <c r="A7219">
        <f t="shared" si="780"/>
        <v>6350</v>
      </c>
      <c r="B7219">
        <f t="shared" si="781"/>
        <v>142</v>
      </c>
      <c r="C7219" s="10" t="str">
        <f>IF(B7219=B7218," ",(LOOKUP(B7219,'Co List'!$A$3:$A$362,'Co List'!$B$3:$B$362)))</f>
        <v xml:space="preserve"> </v>
      </c>
      <c r="D7219" s="6" t="s">
        <v>388</v>
      </c>
      <c r="E7219">
        <v>0</v>
      </c>
      <c r="F7219">
        <v>0</v>
      </c>
      <c r="G7219">
        <v>0</v>
      </c>
      <c r="H7219">
        <v>0</v>
      </c>
    </row>
    <row r="7220" spans="1:8" x14ac:dyDescent="0.2">
      <c r="A7220">
        <f t="shared" si="780"/>
        <v>6351</v>
      </c>
      <c r="B7220">
        <f t="shared" si="781"/>
        <v>142</v>
      </c>
      <c r="C7220" s="10" t="str">
        <f>IF(B7220=B7219," ",(LOOKUP(B7220,'Co List'!$A$3:$A$362,'Co List'!$B$3:$B$362)))</f>
        <v xml:space="preserve"> </v>
      </c>
      <c r="D7220" s="6" t="s">
        <v>389</v>
      </c>
      <c r="E7220">
        <v>948.07273879999991</v>
      </c>
      <c r="F7220">
        <v>1097.7684343999999</v>
      </c>
      <c r="G7220">
        <v>1754.6150017599998</v>
      </c>
      <c r="H7220">
        <v>977.10463127999992</v>
      </c>
    </row>
    <row r="7221" spans="1:8" x14ac:dyDescent="0.2">
      <c r="A7221">
        <f t="shared" si="780"/>
        <v>6352</v>
      </c>
      <c r="B7221">
        <f t="shared" si="781"/>
        <v>142</v>
      </c>
      <c r="C7221" s="10" t="str">
        <f>IF(B7221=B7220," ",(LOOKUP(B7221,'Co List'!$A$3:$A$362,'Co List'!$B$3:$B$362)))</f>
        <v xml:space="preserve"> </v>
      </c>
      <c r="D7221" s="6" t="s">
        <v>390</v>
      </c>
      <c r="E7221">
        <v>0</v>
      </c>
      <c r="F7221">
        <v>0</v>
      </c>
      <c r="G7221">
        <v>0</v>
      </c>
      <c r="H7221">
        <v>0</v>
      </c>
    </row>
    <row r="7222" spans="1:8" x14ac:dyDescent="0.2">
      <c r="A7222">
        <f t="shared" si="780"/>
        <v>6353</v>
      </c>
      <c r="B7222">
        <f t="shared" si="781"/>
        <v>142</v>
      </c>
      <c r="C7222" s="10" t="str">
        <f>IF(B7222=B7221," ",(LOOKUP(B7222,'Co List'!$A$3:$A$362,'Co List'!$B$3:$B$362)))</f>
        <v xml:space="preserve"> </v>
      </c>
      <c r="D7222" s="6" t="s">
        <v>391</v>
      </c>
      <c r="E7222">
        <v>0</v>
      </c>
      <c r="F7222">
        <v>0</v>
      </c>
      <c r="G7222">
        <v>0</v>
      </c>
      <c r="H7222">
        <v>186.703331472</v>
      </c>
    </row>
    <row r="7223" spans="1:8" x14ac:dyDescent="0.2">
      <c r="A7223">
        <f t="shared" si="780"/>
        <v>6354</v>
      </c>
      <c r="B7223">
        <f t="shared" si="781"/>
        <v>142</v>
      </c>
      <c r="C7223" s="10" t="str">
        <f>IF(B7223=B7222," ",(LOOKUP(B7223,'Co List'!$A$3:$A$362,'Co List'!$B$3:$B$362)))</f>
        <v xml:space="preserve"> </v>
      </c>
      <c r="D7223" s="6" t="s">
        <v>392</v>
      </c>
      <c r="E7223">
        <v>0</v>
      </c>
      <c r="F7223">
        <v>0</v>
      </c>
      <c r="G7223">
        <v>0</v>
      </c>
      <c r="H7223">
        <v>0</v>
      </c>
    </row>
    <row r="7224" spans="1:8" x14ac:dyDescent="0.2">
      <c r="A7224">
        <f t="shared" si="780"/>
        <v>6355</v>
      </c>
      <c r="B7224">
        <f t="shared" si="781"/>
        <v>142</v>
      </c>
      <c r="C7224" s="10" t="str">
        <f>IF(B7224=B7223," ",(LOOKUP(B7224,'Co List'!$A$3:$A$362,'Co List'!$B$3:$B$362)))</f>
        <v xml:space="preserve"> </v>
      </c>
      <c r="D7224" s="6" t="s">
        <v>393</v>
      </c>
      <c r="E7224">
        <v>0</v>
      </c>
      <c r="F7224">
        <v>0</v>
      </c>
      <c r="G7224">
        <v>0</v>
      </c>
      <c r="H7224">
        <v>0</v>
      </c>
    </row>
    <row r="7225" spans="1:8" ht="15" x14ac:dyDescent="0.25">
      <c r="A7225">
        <f t="shared" si="780"/>
        <v>6356</v>
      </c>
      <c r="B7225">
        <f t="shared" si="781"/>
        <v>142</v>
      </c>
      <c r="C7225" s="10" t="str">
        <f>IF(B7225=B7224," ",(LOOKUP(B7225,'Co List'!$A$3:$A$362,'Co List'!$B$3:$B$362)))</f>
        <v xml:space="preserve"> </v>
      </c>
      <c r="D7225" s="8" t="s">
        <v>394</v>
      </c>
      <c r="E7225">
        <v>0</v>
      </c>
      <c r="F7225">
        <v>0</v>
      </c>
      <c r="G7225">
        <v>0</v>
      </c>
      <c r="H7225">
        <v>0</v>
      </c>
    </row>
    <row r="7226" spans="1:8" ht="15" x14ac:dyDescent="0.25">
      <c r="A7226">
        <f t="shared" si="780"/>
        <v>6357</v>
      </c>
      <c r="B7226">
        <f t="shared" si="781"/>
        <v>142</v>
      </c>
      <c r="C7226" s="10" t="str">
        <f>IF(B7226=B7225," ",(LOOKUP(B7226,'Co List'!$A$3:$A$362,'Co List'!$B$3:$B$362)))</f>
        <v xml:space="preserve"> </v>
      </c>
      <c r="D7226" s="8" t="s">
        <v>395</v>
      </c>
      <c r="E7226">
        <v>2.7620395000000002</v>
      </c>
      <c r="F7226">
        <v>3.5183170000000001</v>
      </c>
      <c r="G7226">
        <v>5.3552460000000002</v>
      </c>
      <c r="H7226">
        <v>5.8560568500000008</v>
      </c>
    </row>
    <row r="7227" spans="1:8" ht="15" x14ac:dyDescent="0.25">
      <c r="A7227">
        <f t="shared" si="780"/>
        <v>6358</v>
      </c>
      <c r="B7227">
        <f t="shared" si="781"/>
        <v>142</v>
      </c>
      <c r="C7227" s="10" t="str">
        <f>IF(B7227=B7226," ",(LOOKUP(B7227,'Co List'!$A$3:$A$362,'Co List'!$B$3:$B$362)))</f>
        <v xml:space="preserve"> </v>
      </c>
      <c r="D7227" s="8" t="s">
        <v>396</v>
      </c>
      <c r="E7227">
        <v>1425.6289999999999</v>
      </c>
      <c r="F7227">
        <v>1505.78</v>
      </c>
      <c r="G7227">
        <v>1579.8610000000001</v>
      </c>
      <c r="H7227">
        <v>2028.671</v>
      </c>
    </row>
    <row r="7228" spans="1:8" x14ac:dyDescent="0.2">
      <c r="A7228">
        <f t="shared" si="780"/>
        <v>6359</v>
      </c>
      <c r="B7228">
        <f t="shared" si="781"/>
        <v>142</v>
      </c>
      <c r="C7228" s="10" t="str">
        <f>IF(B7228=B7227," ",(LOOKUP(B7228,'Co List'!$A$3:$A$362,'Co List'!$B$3:$B$362)))</f>
        <v xml:space="preserve"> </v>
      </c>
      <c r="D7228" s="6" t="s">
        <v>397</v>
      </c>
      <c r="E7228">
        <v>1361.194</v>
      </c>
      <c r="F7228">
        <v>1314.1489999999999</v>
      </c>
      <c r="G7228">
        <v>1538.9639999999999</v>
      </c>
      <c r="H7228">
        <v>1996.6690000000001</v>
      </c>
    </row>
    <row r="7229" spans="1:8" x14ac:dyDescent="0.2">
      <c r="A7229">
        <f t="shared" si="780"/>
        <v>6360</v>
      </c>
      <c r="B7229">
        <f t="shared" si="781"/>
        <v>142</v>
      </c>
      <c r="C7229" s="10" t="str">
        <f>IF(B7229=B7228," ",(LOOKUP(B7229,'Co List'!$A$3:$A$362,'Co List'!$B$3:$B$362)))</f>
        <v xml:space="preserve"> </v>
      </c>
      <c r="D7229" s="6" t="s">
        <v>398</v>
      </c>
      <c r="E7229">
        <v>64.435000000000002</v>
      </c>
      <c r="F7229">
        <v>191.631</v>
      </c>
      <c r="G7229">
        <v>40.896999999999998</v>
      </c>
      <c r="H7229">
        <v>32.002000000000002</v>
      </c>
    </row>
    <row r="7230" spans="1:8" x14ac:dyDescent="0.2">
      <c r="A7230">
        <f t="shared" si="780"/>
        <v>6361</v>
      </c>
      <c r="B7230">
        <f t="shared" si="781"/>
        <v>142</v>
      </c>
      <c r="C7230" s="10" t="str">
        <f>IF(B7230=B7229," ",(LOOKUP(B7230,'Co List'!$A$3:$A$362,'Co List'!$B$3:$B$362)))</f>
        <v xml:space="preserve"> </v>
      </c>
      <c r="D7230" s="6" t="s">
        <v>399</v>
      </c>
      <c r="E7230">
        <v>0</v>
      </c>
      <c r="F7230">
        <v>0</v>
      </c>
      <c r="G7230">
        <v>0</v>
      </c>
      <c r="H7230">
        <v>0</v>
      </c>
    </row>
    <row r="7231" spans="1:8" x14ac:dyDescent="0.2">
      <c r="A7231">
        <f t="shared" si="780"/>
        <v>6362</v>
      </c>
      <c r="B7231">
        <f t="shared" si="781"/>
        <v>142</v>
      </c>
      <c r="C7231" s="10" t="str">
        <f>IF(B7231=B7230," ",(LOOKUP(B7231,'Co List'!$A$3:$A$362,'Co List'!$B$3:$B$362)))</f>
        <v xml:space="preserve"> </v>
      </c>
      <c r="D7231" s="6" t="s">
        <v>400</v>
      </c>
      <c r="E7231">
        <v>0</v>
      </c>
      <c r="F7231">
        <v>0</v>
      </c>
      <c r="G7231">
        <v>0</v>
      </c>
      <c r="H7231">
        <v>0</v>
      </c>
    </row>
    <row r="7232" spans="1:8" x14ac:dyDescent="0.2">
      <c r="A7232">
        <f t="shared" si="780"/>
        <v>6363</v>
      </c>
      <c r="B7232">
        <f t="shared" si="781"/>
        <v>142</v>
      </c>
      <c r="C7232" s="10" t="str">
        <f>IF(B7232=B7231," ",(LOOKUP(B7232,'Co List'!$A$3:$A$362,'Co List'!$B$3:$B$362)))</f>
        <v xml:space="preserve"> </v>
      </c>
      <c r="D7232" s="6" t="s">
        <v>401</v>
      </c>
      <c r="E7232">
        <v>0.68059700000000001</v>
      </c>
      <c r="F7232">
        <v>0.68335747999999996</v>
      </c>
      <c r="G7232">
        <v>0.86181984</v>
      </c>
      <c r="H7232">
        <v>1.2179680899999998</v>
      </c>
    </row>
    <row r="7233" spans="1:16" x14ac:dyDescent="0.2">
      <c r="A7233">
        <f t="shared" si="780"/>
        <v>6364</v>
      </c>
      <c r="B7233">
        <f t="shared" si="781"/>
        <v>142</v>
      </c>
      <c r="C7233" s="10" t="str">
        <f>IF(B7233=B7232," ",(LOOKUP(B7233,'Co List'!$A$3:$A$362,'Co List'!$B$3:$B$362)))</f>
        <v xml:space="preserve"> </v>
      </c>
      <c r="D7233" s="6" t="s">
        <v>402</v>
      </c>
      <c r="E7233">
        <v>8.2798974999999997E-2</v>
      </c>
      <c r="F7233">
        <v>0.21654303000000003</v>
      </c>
      <c r="G7233">
        <v>6.3185865000000008E-2</v>
      </c>
      <c r="H7233">
        <v>4.3202699999999997E-2</v>
      </c>
    </row>
    <row r="7234" spans="1:16" x14ac:dyDescent="0.2">
      <c r="A7234">
        <f t="shared" si="780"/>
        <v>6365</v>
      </c>
      <c r="B7234">
        <f t="shared" si="781"/>
        <v>142</v>
      </c>
      <c r="C7234" s="10" t="str">
        <f>IF(B7234=B7233," ",(LOOKUP(B7234,'Co List'!$A$3:$A$362,'Co List'!$B$3:$B$362)))</f>
        <v xml:space="preserve"> </v>
      </c>
      <c r="D7234" s="6" t="s">
        <v>403</v>
      </c>
      <c r="E7234">
        <v>0</v>
      </c>
      <c r="F7234">
        <v>0</v>
      </c>
      <c r="G7234">
        <v>1.1102230246251565E-16</v>
      </c>
      <c r="H7234">
        <v>-6.9388939039072284E-17</v>
      </c>
    </row>
    <row r="7235" spans="1:16" x14ac:dyDescent="0.2">
      <c r="A7235">
        <f t="shared" si="780"/>
        <v>6366</v>
      </c>
      <c r="B7235">
        <f t="shared" si="781"/>
        <v>142</v>
      </c>
      <c r="C7235" s="10" t="str">
        <f>IF(B7235=B7234," ",(LOOKUP(B7235,'Co List'!$A$3:$A$362,'Co List'!$B$3:$B$362)))</f>
        <v xml:space="preserve"> </v>
      </c>
      <c r="D7235" s="6" t="s">
        <v>404</v>
      </c>
      <c r="E7235" s="11">
        <v>0.763395975</v>
      </c>
      <c r="F7235" s="11">
        <v>0.89990050999999993</v>
      </c>
      <c r="G7235" s="11">
        <v>0.92500570500000012</v>
      </c>
      <c r="H7235" s="11">
        <v>1.2611707899999998</v>
      </c>
    </row>
    <row r="7236" spans="1:16" x14ac:dyDescent="0.2">
      <c r="A7236">
        <f t="shared" si="780"/>
        <v>6367</v>
      </c>
      <c r="B7236">
        <f t="shared" si="781"/>
        <v>142</v>
      </c>
      <c r="C7236" s="10" t="str">
        <f>IF(B7236=B7235," ",(LOOKUP(B7236,'Co List'!$A$3:$A$362,'Co List'!$B$3:$B$362)))</f>
        <v xml:space="preserve"> </v>
      </c>
      <c r="D7236" s="6" t="s">
        <v>405</v>
      </c>
      <c r="E7236">
        <v>702.36</v>
      </c>
      <c r="F7236">
        <v>796.73</v>
      </c>
      <c r="G7236">
        <v>906.59</v>
      </c>
      <c r="H7236">
        <v>945.09</v>
      </c>
    </row>
    <row r="7237" spans="1:16" x14ac:dyDescent="0.2">
      <c r="A7237">
        <f t="shared" ref="A7237:A7300" si="786">IF(A7236&gt;0,A7236+1,(IF($C$1=C7237,1,0)))</f>
        <v>6368</v>
      </c>
      <c r="B7237">
        <f t="shared" ref="B7237:B7300" si="787">IF(D7237=$D$3,B7236+1,B7236)</f>
        <v>142</v>
      </c>
      <c r="C7237" s="10" t="str">
        <f>IF(B7237=B7236," ",(LOOKUP(B7237,'Co List'!$A$3:$A$362,'Co List'!$B$3:$B$362)))</f>
        <v xml:space="preserve"> </v>
      </c>
      <c r="D7237" s="6" t="s">
        <v>406</v>
      </c>
      <c r="E7237">
        <v>140.35</v>
      </c>
      <c r="F7237">
        <v>125.97</v>
      </c>
      <c r="G7237">
        <v>149.35</v>
      </c>
      <c r="H7237">
        <v>156.06</v>
      </c>
    </row>
    <row r="7238" spans="1:16" x14ac:dyDescent="0.2">
      <c r="A7238">
        <f t="shared" si="786"/>
        <v>6369</v>
      </c>
      <c r="B7238">
        <f t="shared" si="787"/>
        <v>142</v>
      </c>
      <c r="C7238" s="10" t="str">
        <f>IF(B7238=B7237," ",(LOOKUP(B7238,'Co List'!$A$3:$A$362,'Co List'!$B$3:$B$362)))</f>
        <v xml:space="preserve"> </v>
      </c>
      <c r="D7238" s="6" t="s">
        <v>407</v>
      </c>
      <c r="E7238" s="11">
        <v>87.51</v>
      </c>
      <c r="F7238" s="11">
        <v>85.628600000000006</v>
      </c>
      <c r="G7238" s="11">
        <v>103.63</v>
      </c>
      <c r="H7238" s="11">
        <v>97.67</v>
      </c>
    </row>
    <row r="7239" spans="1:16" x14ac:dyDescent="0.2">
      <c r="A7239">
        <f t="shared" si="786"/>
        <v>6370</v>
      </c>
      <c r="B7239">
        <f t="shared" si="787"/>
        <v>142</v>
      </c>
      <c r="C7239" s="10" t="str">
        <f>IF(B7239=B7238," ",(LOOKUP(B7239,'Co List'!$A$3:$A$362,'Co List'!$B$3:$B$362)))</f>
        <v xml:space="preserve"> </v>
      </c>
      <c r="D7239" s="6" t="s">
        <v>408</v>
      </c>
      <c r="E7239">
        <v>27.68</v>
      </c>
      <c r="F7239">
        <v>27.68</v>
      </c>
      <c r="G7239">
        <v>27.68</v>
      </c>
      <c r="H7239">
        <v>27.68</v>
      </c>
    </row>
    <row r="7240" spans="1:16" x14ac:dyDescent="0.2">
      <c r="A7240">
        <f t="shared" si="786"/>
        <v>6371</v>
      </c>
      <c r="B7240">
        <f t="shared" si="787"/>
        <v>142</v>
      </c>
      <c r="C7240" s="10" t="str">
        <f>IF(B7240=B7239," ",(LOOKUP(B7240,'Co List'!$A$3:$A$362,'Co List'!$B$3:$B$362)))</f>
        <v xml:space="preserve"> </v>
      </c>
      <c r="D7240" s="6" t="s">
        <v>409</v>
      </c>
      <c r="E7240">
        <v>47.72</v>
      </c>
      <c r="F7240">
        <v>56.693800000000003</v>
      </c>
      <c r="G7240">
        <v>56.759399999999999</v>
      </c>
      <c r="H7240">
        <v>59.35</v>
      </c>
    </row>
    <row r="7241" spans="1:16" x14ac:dyDescent="0.2">
      <c r="A7241">
        <f t="shared" si="786"/>
        <v>6372</v>
      </c>
      <c r="B7241">
        <f t="shared" si="787"/>
        <v>142</v>
      </c>
      <c r="C7241" s="10" t="str">
        <f>IF(B7241=B7240," ",(LOOKUP(B7241,'Co List'!$A$3:$A$362,'Co List'!$B$3:$B$362)))</f>
        <v xml:space="preserve"> </v>
      </c>
      <c r="D7241" s="6" t="s">
        <v>410</v>
      </c>
      <c r="E7241">
        <v>3.5254354750000001</v>
      </c>
      <c r="F7241">
        <v>4.4182175099999998</v>
      </c>
      <c r="G7241">
        <v>6.2802517050000004</v>
      </c>
      <c r="H7241">
        <v>7.1172276399999994</v>
      </c>
    </row>
    <row r="7242" spans="1:16" x14ac:dyDescent="0.2">
      <c r="A7242">
        <f t="shared" si="786"/>
        <v>6373</v>
      </c>
      <c r="B7242">
        <f t="shared" si="787"/>
        <v>142</v>
      </c>
      <c r="C7242" s="10" t="str">
        <f>IF(B7242=B7241," ",(LOOKUP(B7242,'Co List'!$A$3:$A$362,'Co List'!$B$3:$B$362)))</f>
        <v xml:space="preserve"> </v>
      </c>
      <c r="D7242" s="6" t="s">
        <v>411</v>
      </c>
      <c r="E7242">
        <v>3.5254354750000001</v>
      </c>
      <c r="F7242">
        <v>4.4182175099999998</v>
      </c>
      <c r="G7242">
        <v>6.2802517050000004</v>
      </c>
      <c r="H7242">
        <v>7.1172276400000003</v>
      </c>
    </row>
    <row r="7243" spans="1:16" x14ac:dyDescent="0.2">
      <c r="A7243">
        <f t="shared" si="786"/>
        <v>6374</v>
      </c>
      <c r="B7243">
        <f t="shared" si="787"/>
        <v>142</v>
      </c>
      <c r="C7243" s="10" t="str">
        <f>IF(B7243=B7242," ",(LOOKUP(B7243,'Co List'!$A$3:$A$362,'Co List'!$B$3:$B$362)))</f>
        <v xml:space="preserve"> </v>
      </c>
      <c r="D7243" s="6" t="s">
        <v>412</v>
      </c>
      <c r="E7243">
        <v>-44.194564524999997</v>
      </c>
      <c r="F7243">
        <v>-52.275582490000005</v>
      </c>
      <c r="G7243">
        <v>-50.479148295000002</v>
      </c>
      <c r="H7243">
        <v>-52.232772359999998</v>
      </c>
    </row>
    <row r="7244" spans="1:16" ht="13.5" thickBot="1" x14ac:dyDescent="0.25">
      <c r="A7244">
        <f t="shared" si="786"/>
        <v>6375</v>
      </c>
      <c r="B7244">
        <f t="shared" si="787"/>
        <v>142</v>
      </c>
      <c r="C7244" s="10" t="str">
        <f>IF(B7244=B7243," ",(LOOKUP(B7244,'Co List'!$A$3:$A$362,'Co List'!$B$3:$B$362)))</f>
        <v xml:space="preserve"> </v>
      </c>
      <c r="D7244" s="9" t="s">
        <v>413</v>
      </c>
      <c r="E7244">
        <v>15</v>
      </c>
      <c r="F7244">
        <v>12</v>
      </c>
      <c r="G7244">
        <v>12</v>
      </c>
      <c r="H7244">
        <v>12</v>
      </c>
    </row>
    <row r="7245" spans="1:16" ht="15" x14ac:dyDescent="0.25">
      <c r="A7245">
        <f t="shared" si="786"/>
        <v>6376</v>
      </c>
      <c r="B7245">
        <f t="shared" si="787"/>
        <v>143</v>
      </c>
      <c r="C7245" s="10" t="str">
        <f>IF(B7245=B7244," ",(LOOKUP(B7245,'Co List'!$A$3:$A$362,'Co List'!$B$3:$B$362)))</f>
        <v>GSK PHARMA LTD</v>
      </c>
      <c r="D7245" s="4" t="s">
        <v>362</v>
      </c>
      <c r="E7245">
        <v>50.37582961762493</v>
      </c>
      <c r="F7245">
        <v>50.095682716174352</v>
      </c>
      <c r="G7245">
        <v>49.339346560003392</v>
      </c>
      <c r="H7245">
        <v>49.216862944976626</v>
      </c>
      <c r="J7245">
        <f t="shared" ref="J7245" si="788">COUNTIF(E7287:H7287,0)</f>
        <v>0</v>
      </c>
      <c r="K7245">
        <f>SUM(E7245:H7245)/(4-J7245)</f>
        <v>49.756930459694829</v>
      </c>
      <c r="L7245">
        <f>SUM(E7255:H7255)/(4-J7245)</f>
        <v>19970.118638930715</v>
      </c>
      <c r="M7245">
        <f>E7255</f>
        <v>27191.180272938022</v>
      </c>
      <c r="N7245">
        <f t="shared" ref="N7245" si="789">F7255</f>
        <v>22741.091864262486</v>
      </c>
      <c r="O7245">
        <f t="shared" ref="O7245" si="790">G7255</f>
        <v>15555.89838063834</v>
      </c>
      <c r="P7245">
        <f t="shared" ref="P7245" si="791">H7255</f>
        <v>14392.30403788402</v>
      </c>
    </row>
    <row r="7246" spans="1:16" x14ac:dyDescent="0.2">
      <c r="A7246">
        <f t="shared" si="786"/>
        <v>6377</v>
      </c>
      <c r="B7246">
        <f t="shared" si="787"/>
        <v>143</v>
      </c>
      <c r="C7246" s="10" t="str">
        <f>IF(B7246=B7245," ",(LOOKUP(B7246,'Co List'!$A$3:$A$362,'Co List'!$B$3:$B$362)))</f>
        <v xml:space="preserve"> </v>
      </c>
      <c r="D7246" s="6" t="s">
        <v>364</v>
      </c>
      <c r="E7246">
        <v>3.2577979999999997</v>
      </c>
      <c r="F7246">
        <v>3.2577979999999997</v>
      </c>
      <c r="G7246">
        <v>3.2577979999999997</v>
      </c>
      <c r="H7246">
        <v>3.2577979999999997</v>
      </c>
    </row>
    <row r="7247" spans="1:16" x14ac:dyDescent="0.2">
      <c r="A7247">
        <f t="shared" si="786"/>
        <v>6378</v>
      </c>
      <c r="B7247">
        <f t="shared" si="787"/>
        <v>143</v>
      </c>
      <c r="C7247" s="10" t="str">
        <f>IF(B7247=B7246," ",(LOOKUP(B7247,'Co List'!$A$3:$A$362,'Co List'!$B$3:$B$362)))</f>
        <v xml:space="preserve"> </v>
      </c>
      <c r="D7247" s="6" t="s">
        <v>365</v>
      </c>
      <c r="E7247">
        <v>0.80691215129933913</v>
      </c>
      <c r="F7247">
        <v>0.79164026436914881</v>
      </c>
      <c r="G7247">
        <v>0.78166052820051202</v>
      </c>
      <c r="H7247">
        <v>0.78215211185728772</v>
      </c>
    </row>
    <row r="7248" spans="1:16" x14ac:dyDescent="0.2">
      <c r="A7248">
        <f t="shared" si="786"/>
        <v>6379</v>
      </c>
      <c r="B7248">
        <f t="shared" si="787"/>
        <v>143</v>
      </c>
      <c r="C7248" s="10" t="str">
        <f>IF(B7248=B7247," ",(LOOKUP(B7248,'Co List'!$A$3:$A$362,'Co List'!$B$3:$B$362)))</f>
        <v xml:space="preserve"> </v>
      </c>
      <c r="D7248" s="7" t="s">
        <v>366</v>
      </c>
      <c r="E7248">
        <v>1.2876806781903176</v>
      </c>
      <c r="F7248">
        <v>0.97266039632778378</v>
      </c>
      <c r="G7248">
        <v>0.59831989248319539</v>
      </c>
      <c r="H7248">
        <v>0.5710846505546856</v>
      </c>
    </row>
    <row r="7249" spans="1:8" x14ac:dyDescent="0.2">
      <c r="A7249">
        <f t="shared" si="786"/>
        <v>6380</v>
      </c>
      <c r="B7249">
        <f t="shared" si="787"/>
        <v>143</v>
      </c>
      <c r="C7249" s="10" t="str">
        <f>IF(B7249=B7248," ",(LOOKUP(B7249,'Co List'!$A$3:$A$362,'Co List'!$B$3:$B$362)))</f>
        <v xml:space="preserve"> </v>
      </c>
      <c r="D7249" s="6" t="s">
        <v>367</v>
      </c>
      <c r="E7249">
        <v>4823.8682005637993</v>
      </c>
      <c r="F7249">
        <v>5281.2568193828347</v>
      </c>
      <c r="G7249">
        <v>2694.7819666421265</v>
      </c>
      <c r="H7249">
        <v>2867.6783370295725</v>
      </c>
    </row>
    <row r="7250" spans="1:8" x14ac:dyDescent="0.2">
      <c r="A7250">
        <f t="shared" si="786"/>
        <v>6381</v>
      </c>
      <c r="B7250">
        <f t="shared" si="787"/>
        <v>143</v>
      </c>
      <c r="C7250" s="10" t="str">
        <f>IF(B7250=B7249," ",(LOOKUP(B7250,'Co List'!$A$3:$A$362,'Co List'!$B$3:$B$362)))</f>
        <v xml:space="preserve"> </v>
      </c>
      <c r="D7250" s="6" t="s">
        <v>368</v>
      </c>
      <c r="E7250">
        <v>3.2102928303350674E-2</v>
      </c>
      <c r="F7250">
        <v>2.6848986852730208E-2</v>
      </c>
      <c r="G7250">
        <v>1.836587766309131E-2</v>
      </c>
      <c r="H7250">
        <v>1.6992094495730838E-2</v>
      </c>
    </row>
    <row r="7251" spans="1:8" x14ac:dyDescent="0.2">
      <c r="A7251">
        <f t="shared" si="786"/>
        <v>6382</v>
      </c>
      <c r="B7251">
        <f t="shared" si="787"/>
        <v>143</v>
      </c>
      <c r="C7251" s="10" t="str">
        <f>IF(B7251=B7250," ",(LOOKUP(B7251,'Co List'!$A$3:$A$362,'Co List'!$B$3:$B$362)))</f>
        <v xml:space="preserve"> </v>
      </c>
      <c r="D7251" s="6" t="s">
        <v>369</v>
      </c>
      <c r="E7251">
        <v>3.5092638832453176</v>
      </c>
      <c r="F7251">
        <v>2.414154275975593</v>
      </c>
      <c r="G7251">
        <v>1.5362029567496533</v>
      </c>
      <c r="H7251">
        <v>1.9904991408455874</v>
      </c>
    </row>
    <row r="7252" spans="1:8" x14ac:dyDescent="0.2">
      <c r="A7252">
        <f t="shared" si="786"/>
        <v>6383</v>
      </c>
      <c r="B7252">
        <f t="shared" si="787"/>
        <v>143</v>
      </c>
      <c r="C7252" s="10" t="str">
        <f>IF(B7252=B7251," ",(LOOKUP(B7252,'Co List'!$A$3:$A$362,'Co List'!$B$3:$B$362)))</f>
        <v xml:space="preserve"> </v>
      </c>
      <c r="D7252" s="6" t="s">
        <v>370</v>
      </c>
      <c r="E7252">
        <v>0</v>
      </c>
      <c r="F7252">
        <v>0</v>
      </c>
      <c r="G7252">
        <v>0</v>
      </c>
      <c r="H7252">
        <v>0</v>
      </c>
    </row>
    <row r="7253" spans="1:8" x14ac:dyDescent="0.2">
      <c r="A7253">
        <f t="shared" si="786"/>
        <v>6384</v>
      </c>
      <c r="B7253">
        <f t="shared" si="787"/>
        <v>143</v>
      </c>
      <c r="C7253" s="10" t="str">
        <f>IF(B7253=B7252," ",(LOOKUP(B7253,'Co List'!$A$3:$A$362,'Co List'!$B$3:$B$362)))</f>
        <v xml:space="preserve"> </v>
      </c>
      <c r="D7253" s="6" t="s">
        <v>371</v>
      </c>
      <c r="E7253">
        <v>70.299147354617602</v>
      </c>
      <c r="F7253">
        <v>72.545577606749603</v>
      </c>
      <c r="G7253">
        <v>83.445268650820935</v>
      </c>
      <c r="H7253">
        <v>80.7325658918366</v>
      </c>
    </row>
    <row r="7254" spans="1:8" x14ac:dyDescent="0.2">
      <c r="A7254">
        <f t="shared" si="786"/>
        <v>6385</v>
      </c>
      <c r="B7254">
        <f t="shared" si="787"/>
        <v>143</v>
      </c>
      <c r="C7254" s="10" t="str">
        <f>IF(B7254=B7253," ",(LOOKUP(B7254,'Co List'!$A$3:$A$362,'Co List'!$B$3:$B$362)))</f>
        <v xml:space="preserve"> </v>
      </c>
      <c r="D7254" s="6" t="s">
        <v>372</v>
      </c>
      <c r="E7254">
        <v>29.700852645382394</v>
      </c>
      <c r="F7254">
        <v>27.454422393250386</v>
      </c>
      <c r="G7254">
        <v>16.554731349179065</v>
      </c>
      <c r="H7254">
        <v>19.267434108163403</v>
      </c>
    </row>
    <row r="7255" spans="1:8" x14ac:dyDescent="0.2">
      <c r="A7255">
        <f t="shared" si="786"/>
        <v>6386</v>
      </c>
      <c r="B7255">
        <f t="shared" si="787"/>
        <v>143</v>
      </c>
      <c r="C7255" s="10" t="str">
        <f>IF(B7255=B7254," ",(LOOKUP(B7255,'Co List'!$A$3:$A$362,'Co List'!$B$3:$B$362)))</f>
        <v xml:space="preserve"> </v>
      </c>
      <c r="D7255" s="6" t="s">
        <v>373</v>
      </c>
      <c r="E7255">
        <v>27191.180272938022</v>
      </c>
      <c r="F7255">
        <v>22741.091864262486</v>
      </c>
      <c r="G7255">
        <v>15555.89838063834</v>
      </c>
      <c r="H7255">
        <v>14392.30403788402</v>
      </c>
    </row>
    <row r="7256" spans="1:8" x14ac:dyDescent="0.2">
      <c r="A7256">
        <f t="shared" si="786"/>
        <v>6387</v>
      </c>
      <c r="B7256">
        <f t="shared" si="787"/>
        <v>143</v>
      </c>
      <c r="C7256" s="10" t="str">
        <f>IF(B7256=B7255," ",(LOOKUP(B7256,'Co List'!$A$3:$A$362,'Co List'!$B$3:$B$362)))</f>
        <v xml:space="preserve"> </v>
      </c>
      <c r="D7256" s="6" t="s">
        <v>374</v>
      </c>
      <c r="E7256">
        <v>27145.750894324308</v>
      </c>
      <c r="F7256">
        <v>22705.767565941103</v>
      </c>
      <c r="G7256">
        <v>15541.394157969473</v>
      </c>
      <c r="H7256">
        <v>14376.67550400921</v>
      </c>
    </row>
    <row r="7257" spans="1:8" x14ac:dyDescent="0.2">
      <c r="A7257">
        <f t="shared" si="786"/>
        <v>6388</v>
      </c>
      <c r="B7257">
        <f t="shared" si="787"/>
        <v>143</v>
      </c>
      <c r="C7257" s="10" t="str">
        <f>IF(B7257=B7256," ",(LOOKUP(B7257,'Co List'!$A$3:$A$362,'Co List'!$B$3:$B$362)))</f>
        <v xml:space="preserve"> </v>
      </c>
      <c r="D7257" s="6" t="s">
        <v>375</v>
      </c>
      <c r="E7257">
        <v>26.487182973563851</v>
      </c>
      <c r="F7257">
        <v>20.595508492577238</v>
      </c>
      <c r="G7257">
        <v>8.4565541383759797</v>
      </c>
      <c r="H7257">
        <v>9.112073485982922</v>
      </c>
    </row>
    <row r="7258" spans="1:8" x14ac:dyDescent="0.2">
      <c r="A7258">
        <f t="shared" si="786"/>
        <v>6389</v>
      </c>
      <c r="B7258">
        <f t="shared" si="787"/>
        <v>143</v>
      </c>
      <c r="C7258" s="10" t="str">
        <f>IF(B7258=B7257," ",(LOOKUP(B7258,'Co List'!$A$3:$A$362,'Co List'!$B$3:$B$362)))</f>
        <v xml:space="preserve"> </v>
      </c>
      <c r="D7258" s="6" t="s">
        <v>376</v>
      </c>
      <c r="E7258">
        <v>18.942195640148288</v>
      </c>
      <c r="F7258">
        <v>14.728789828805356</v>
      </c>
      <c r="G7258">
        <v>6.0476685304926736</v>
      </c>
      <c r="H7258">
        <v>6.516460388829068</v>
      </c>
    </row>
    <row r="7259" spans="1:8" x14ac:dyDescent="0.2">
      <c r="A7259">
        <f t="shared" si="786"/>
        <v>6390</v>
      </c>
      <c r="B7259">
        <f t="shared" si="787"/>
        <v>143</v>
      </c>
      <c r="C7259" s="10" t="str">
        <f>IF(B7259=B7258," ",(LOOKUP(B7259,'Co List'!$A$3:$A$362,'Co List'!$B$3:$B$362)))</f>
        <v xml:space="preserve"> </v>
      </c>
      <c r="D7259" s="6" t="s">
        <v>377</v>
      </c>
      <c r="E7259">
        <v>19115.167887532414</v>
      </c>
      <c r="F7259">
        <v>16497.656447010762</v>
      </c>
      <c r="G7259">
        <v>12980.661194772367</v>
      </c>
      <c r="H7259">
        <v>11619.276340738175</v>
      </c>
    </row>
    <row r="7260" spans="1:8" ht="15" x14ac:dyDescent="0.25">
      <c r="A7260">
        <f t="shared" si="786"/>
        <v>6391</v>
      </c>
      <c r="B7260">
        <f t="shared" si="787"/>
        <v>143</v>
      </c>
      <c r="C7260" s="10" t="str">
        <f>IF(B7260=B7259," ",(LOOKUP(B7260,'Co List'!$A$3:$A$362,'Co List'!$B$3:$B$362)))</f>
        <v xml:space="preserve"> </v>
      </c>
      <c r="D7260" s="8" t="s">
        <v>378</v>
      </c>
      <c r="E7260">
        <v>18949.204800000003</v>
      </c>
      <c r="F7260">
        <v>16333.186799999999</v>
      </c>
      <c r="G7260">
        <v>12924.553200000002</v>
      </c>
      <c r="H7260">
        <v>11557.026</v>
      </c>
    </row>
    <row r="7261" spans="1:8" ht="15" x14ac:dyDescent="0.25">
      <c r="A7261">
        <f t="shared" si="786"/>
        <v>6392</v>
      </c>
      <c r="B7261">
        <f t="shared" si="787"/>
        <v>143</v>
      </c>
      <c r="C7261" s="10" t="str">
        <f>IF(B7261=B7260," ",(LOOKUP(B7261,'Co List'!$A$3:$A$362,'Co List'!$B$3:$B$362)))</f>
        <v xml:space="preserve"> </v>
      </c>
      <c r="D7261" s="8" t="s">
        <v>379</v>
      </c>
      <c r="E7261">
        <v>165.96308753240976</v>
      </c>
      <c r="F7261">
        <v>164.46964701076104</v>
      </c>
      <c r="G7261">
        <v>56.107994772365906</v>
      </c>
      <c r="H7261">
        <v>62.250340738176135</v>
      </c>
    </row>
    <row r="7262" spans="1:8" ht="15" x14ac:dyDescent="0.25">
      <c r="A7262">
        <f t="shared" si="786"/>
        <v>6393</v>
      </c>
      <c r="B7262">
        <f t="shared" si="787"/>
        <v>143</v>
      </c>
      <c r="C7262" s="10" t="str">
        <f>IF(B7262=B7261," ",(LOOKUP(B7262,'Co List'!$A$3:$A$362,'Co List'!$B$3:$B$362)))</f>
        <v xml:space="preserve"> </v>
      </c>
      <c r="D7262" s="8" t="s">
        <v>380</v>
      </c>
      <c r="E7262">
        <v>1.2505552149377763E-12</v>
      </c>
      <c r="F7262">
        <v>1.8189894035458565E-12</v>
      </c>
      <c r="G7262">
        <v>-1.2150280781497713E-12</v>
      </c>
      <c r="H7262">
        <v>-6.2527760746888816E-13</v>
      </c>
    </row>
    <row r="7263" spans="1:8" ht="15" x14ac:dyDescent="0.25">
      <c r="A7263">
        <f t="shared" si="786"/>
        <v>6394</v>
      </c>
      <c r="B7263">
        <f t="shared" si="787"/>
        <v>143</v>
      </c>
      <c r="C7263" s="10" t="str">
        <f>IF(B7263=B7262," ",(LOOKUP(B7263,'Co List'!$A$3:$A$362,'Co List'!$B$3:$B$362)))</f>
        <v xml:space="preserve"> </v>
      </c>
      <c r="D7263" s="8" t="s">
        <v>381</v>
      </c>
      <c r="E7263">
        <v>8076.0123854056083</v>
      </c>
      <c r="F7263">
        <v>6243.4354172517224</v>
      </c>
      <c r="G7263">
        <v>2575.237185865974</v>
      </c>
      <c r="H7263">
        <v>2773.0276971458447</v>
      </c>
    </row>
    <row r="7264" spans="1:8" ht="15" x14ac:dyDescent="0.25">
      <c r="A7264">
        <f t="shared" si="786"/>
        <v>6395</v>
      </c>
      <c r="B7264">
        <f t="shared" si="787"/>
        <v>143</v>
      </c>
      <c r="C7264" s="10" t="str">
        <f>IF(B7264=B7263," ",(LOOKUP(B7264,'Co List'!$A$3:$A$362,'Co List'!$B$3:$B$362)))</f>
        <v xml:space="preserve"> </v>
      </c>
      <c r="D7264" s="8" t="s">
        <v>382</v>
      </c>
      <c r="E7264">
        <v>0</v>
      </c>
      <c r="F7264">
        <v>0</v>
      </c>
      <c r="G7264">
        <v>0</v>
      </c>
      <c r="H7264">
        <v>0</v>
      </c>
    </row>
    <row r="7265" spans="1:8" ht="15" x14ac:dyDescent="0.25">
      <c r="A7265">
        <f t="shared" si="786"/>
        <v>6396</v>
      </c>
      <c r="B7265">
        <f t="shared" si="787"/>
        <v>143</v>
      </c>
      <c r="C7265" s="10" t="str">
        <f>IF(B7265=B7264," ",(LOOKUP(B7265,'Co List'!$A$3:$A$362,'Co List'!$B$3:$B$362)))</f>
        <v xml:space="preserve"> </v>
      </c>
      <c r="D7265" s="8" t="s">
        <v>383</v>
      </c>
      <c r="E7265">
        <v>8076.0123854056083</v>
      </c>
      <c r="F7265">
        <v>6243.4354172517224</v>
      </c>
      <c r="G7265">
        <v>2575.237185865974</v>
      </c>
      <c r="H7265">
        <v>2773.0276971458447</v>
      </c>
    </row>
    <row r="7266" spans="1:8" x14ac:dyDescent="0.2">
      <c r="A7266">
        <f t="shared" si="786"/>
        <v>6397</v>
      </c>
      <c r="B7266">
        <f t="shared" si="787"/>
        <v>143</v>
      </c>
      <c r="C7266" s="10" t="str">
        <f>IF(B7266=B7265," ",(LOOKUP(B7266,'Co List'!$A$3:$A$362,'Co List'!$B$3:$B$362)))</f>
        <v xml:space="preserve"> </v>
      </c>
      <c r="D7266" s="6" t="s">
        <v>384</v>
      </c>
      <c r="E7266">
        <v>0</v>
      </c>
      <c r="F7266">
        <v>0</v>
      </c>
      <c r="G7266">
        <v>0</v>
      </c>
      <c r="H7266">
        <v>0</v>
      </c>
    </row>
    <row r="7267" spans="1:8" x14ac:dyDescent="0.2">
      <c r="A7267">
        <f t="shared" si="786"/>
        <v>6398</v>
      </c>
      <c r="B7267">
        <f t="shared" si="787"/>
        <v>143</v>
      </c>
      <c r="C7267" s="10" t="str">
        <f>IF(B7267=B7266," ",(LOOKUP(B7267,'Co List'!$A$3:$A$362,'Co List'!$B$3:$B$362)))</f>
        <v xml:space="preserve"> </v>
      </c>
      <c r="D7267" s="6" t="s">
        <v>385</v>
      </c>
      <c r="E7267">
        <v>2478.9788640688002</v>
      </c>
      <c r="F7267">
        <v>1916.4587298695997</v>
      </c>
      <c r="G7267">
        <v>790.48399743199991</v>
      </c>
      <c r="H7267">
        <v>851.19694258080006</v>
      </c>
    </row>
    <row r="7268" spans="1:8" x14ac:dyDescent="0.2">
      <c r="A7268">
        <f t="shared" si="786"/>
        <v>6399</v>
      </c>
      <c r="B7268">
        <f t="shared" si="787"/>
        <v>143</v>
      </c>
      <c r="C7268" s="10" t="str">
        <f>IF(B7268=B7267," ",(LOOKUP(B7268,'Co List'!$A$3:$A$362,'Co List'!$B$3:$B$362)))</f>
        <v xml:space="preserve"> </v>
      </c>
      <c r="D7268" s="6" t="s">
        <v>386</v>
      </c>
      <c r="E7268">
        <v>0</v>
      </c>
      <c r="F7268">
        <v>0</v>
      </c>
      <c r="G7268">
        <v>0</v>
      </c>
      <c r="H7268">
        <v>0</v>
      </c>
    </row>
    <row r="7269" spans="1:8" x14ac:dyDescent="0.2">
      <c r="A7269">
        <f t="shared" si="786"/>
        <v>6400</v>
      </c>
      <c r="B7269">
        <f t="shared" si="787"/>
        <v>143</v>
      </c>
      <c r="C7269" s="10" t="str">
        <f>IF(B7269=B7268," ",(LOOKUP(B7269,'Co List'!$A$3:$A$362,'Co List'!$B$3:$B$362)))</f>
        <v xml:space="preserve"> </v>
      </c>
      <c r="D7269" s="6" t="s">
        <v>387</v>
      </c>
      <c r="E7269">
        <v>0</v>
      </c>
      <c r="F7269">
        <v>0</v>
      </c>
      <c r="G7269">
        <v>0</v>
      </c>
      <c r="H7269">
        <v>0</v>
      </c>
    </row>
    <row r="7270" spans="1:8" x14ac:dyDescent="0.2">
      <c r="A7270">
        <f t="shared" si="786"/>
        <v>6401</v>
      </c>
      <c r="B7270">
        <f t="shared" si="787"/>
        <v>143</v>
      </c>
      <c r="C7270" s="10" t="str">
        <f>IF(B7270=B7269," ",(LOOKUP(B7270,'Co List'!$A$3:$A$362,'Co List'!$B$3:$B$362)))</f>
        <v xml:space="preserve"> </v>
      </c>
      <c r="D7270" s="6" t="s">
        <v>388</v>
      </c>
      <c r="E7270">
        <v>0</v>
      </c>
      <c r="F7270">
        <v>0</v>
      </c>
      <c r="G7270">
        <v>0</v>
      </c>
      <c r="H7270">
        <v>0</v>
      </c>
    </row>
    <row r="7271" spans="1:8" x14ac:dyDescent="0.2">
      <c r="A7271">
        <f t="shared" si="786"/>
        <v>6402</v>
      </c>
      <c r="B7271">
        <f t="shared" si="787"/>
        <v>143</v>
      </c>
      <c r="C7271" s="10" t="str">
        <f>IF(B7271=B7270," ",(LOOKUP(B7271,'Co List'!$A$3:$A$362,'Co List'!$B$3:$B$362)))</f>
        <v xml:space="preserve"> </v>
      </c>
      <c r="D7271" s="6" t="s">
        <v>389</v>
      </c>
      <c r="E7271">
        <v>2478.9788640688002</v>
      </c>
      <c r="F7271">
        <v>1916.4587298695997</v>
      </c>
      <c r="G7271">
        <v>790.48399743199991</v>
      </c>
      <c r="H7271">
        <v>851.19694258080006</v>
      </c>
    </row>
    <row r="7272" spans="1:8" x14ac:dyDescent="0.2">
      <c r="A7272">
        <f t="shared" si="786"/>
        <v>6403</v>
      </c>
      <c r="B7272">
        <f t="shared" si="787"/>
        <v>143</v>
      </c>
      <c r="C7272" s="10" t="str">
        <f>IF(B7272=B7271," ",(LOOKUP(B7272,'Co List'!$A$3:$A$362,'Co List'!$B$3:$B$362)))</f>
        <v xml:space="preserve"> </v>
      </c>
      <c r="D7272" s="6" t="s">
        <v>390</v>
      </c>
      <c r="E7272">
        <v>0</v>
      </c>
      <c r="F7272">
        <v>0</v>
      </c>
      <c r="G7272">
        <v>0</v>
      </c>
      <c r="H7272">
        <v>0</v>
      </c>
    </row>
    <row r="7273" spans="1:8" x14ac:dyDescent="0.2">
      <c r="A7273">
        <f t="shared" si="786"/>
        <v>6404</v>
      </c>
      <c r="B7273">
        <f t="shared" si="787"/>
        <v>143</v>
      </c>
      <c r="C7273" s="10" t="str">
        <f>IF(B7273=B7272," ",(LOOKUP(B7273,'Co List'!$A$3:$A$362,'Co List'!$B$3:$B$362)))</f>
        <v xml:space="preserve"> </v>
      </c>
      <c r="D7273" s="6" t="s">
        <v>391</v>
      </c>
      <c r="E7273">
        <v>0</v>
      </c>
      <c r="F7273">
        <v>0</v>
      </c>
      <c r="G7273">
        <v>0</v>
      </c>
      <c r="H7273">
        <v>0</v>
      </c>
    </row>
    <row r="7274" spans="1:8" x14ac:dyDescent="0.2">
      <c r="A7274">
        <f t="shared" si="786"/>
        <v>6405</v>
      </c>
      <c r="B7274">
        <f t="shared" si="787"/>
        <v>143</v>
      </c>
      <c r="C7274" s="10" t="str">
        <f>IF(B7274=B7273," ",(LOOKUP(B7274,'Co List'!$A$3:$A$362,'Co List'!$B$3:$B$362)))</f>
        <v xml:space="preserve"> </v>
      </c>
      <c r="D7274" s="6" t="s">
        <v>392</v>
      </c>
      <c r="E7274">
        <v>0</v>
      </c>
      <c r="F7274">
        <v>0</v>
      </c>
      <c r="G7274">
        <v>0</v>
      </c>
      <c r="H7274">
        <v>0</v>
      </c>
    </row>
    <row r="7275" spans="1:8" x14ac:dyDescent="0.2">
      <c r="A7275">
        <f t="shared" si="786"/>
        <v>6406</v>
      </c>
      <c r="B7275">
        <f t="shared" si="787"/>
        <v>143</v>
      </c>
      <c r="C7275" s="10" t="str">
        <f>IF(B7275=B7274," ",(LOOKUP(B7275,'Co List'!$A$3:$A$362,'Co List'!$B$3:$B$362)))</f>
        <v xml:space="preserve"> </v>
      </c>
      <c r="D7275" s="6" t="s">
        <v>393</v>
      </c>
      <c r="E7275">
        <v>0</v>
      </c>
      <c r="F7275">
        <v>0</v>
      </c>
      <c r="G7275">
        <v>0</v>
      </c>
      <c r="H7275">
        <v>0</v>
      </c>
    </row>
    <row r="7276" spans="1:8" ht="15" x14ac:dyDescent="0.25">
      <c r="A7276">
        <f t="shared" si="786"/>
        <v>6407</v>
      </c>
      <c r="B7276">
        <f t="shared" si="787"/>
        <v>143</v>
      </c>
      <c r="C7276" s="10" t="str">
        <f>IF(B7276=B7275," ",(LOOKUP(B7276,'Co List'!$A$3:$A$362,'Co List'!$B$3:$B$362)))</f>
        <v xml:space="preserve"> </v>
      </c>
      <c r="D7276" s="8" t="s">
        <v>394</v>
      </c>
      <c r="E7276">
        <v>0</v>
      </c>
      <c r="F7276">
        <v>0</v>
      </c>
      <c r="G7276">
        <v>0</v>
      </c>
      <c r="H7276">
        <v>0</v>
      </c>
    </row>
    <row r="7277" spans="1:8" ht="15" x14ac:dyDescent="0.25">
      <c r="A7277">
        <f t="shared" si="786"/>
        <v>6408</v>
      </c>
      <c r="B7277">
        <f t="shared" si="787"/>
        <v>143</v>
      </c>
      <c r="C7277" s="10" t="str">
        <f>IF(B7277=B7276," ",(LOOKUP(B7277,'Co List'!$A$3:$A$362,'Co List'!$B$3:$B$362)))</f>
        <v xml:space="preserve"> </v>
      </c>
      <c r="D7277" s="8" t="s">
        <v>395</v>
      </c>
      <c r="E7277">
        <v>8.051701254180001</v>
      </c>
      <c r="F7277">
        <v>7.2803479102199997</v>
      </c>
      <c r="G7277">
        <v>4.1335073197000005</v>
      </c>
      <c r="H7277">
        <v>4.2881213749200011</v>
      </c>
    </row>
    <row r="7278" spans="1:8" ht="15" x14ac:dyDescent="0.25">
      <c r="A7278">
        <f t="shared" si="786"/>
        <v>6409</v>
      </c>
      <c r="B7278">
        <f t="shared" si="787"/>
        <v>143</v>
      </c>
      <c r="C7278" s="10" t="str">
        <f>IF(B7278=B7277," ",(LOOKUP(B7278,'Co List'!$A$3:$A$362,'Co List'!$B$3:$B$362)))</f>
        <v xml:space="preserve"> </v>
      </c>
      <c r="D7278" s="8" t="s">
        <v>396</v>
      </c>
      <c r="E7278">
        <v>23689.279999999999</v>
      </c>
      <c r="F7278">
        <v>20839.84</v>
      </c>
      <c r="G7278">
        <v>16606.52</v>
      </c>
      <c r="H7278">
        <v>14855.52</v>
      </c>
    </row>
    <row r="7279" spans="1:8" x14ac:dyDescent="0.2">
      <c r="A7279">
        <f t="shared" si="786"/>
        <v>6410</v>
      </c>
      <c r="B7279">
        <f t="shared" si="787"/>
        <v>143</v>
      </c>
      <c r="C7279" s="10" t="str">
        <f>IF(B7279=B7278," ",(LOOKUP(B7279,'Co List'!$A$3:$A$362,'Co List'!$B$3:$B$362)))</f>
        <v xml:space="preserve"> </v>
      </c>
      <c r="D7279" s="6" t="s">
        <v>397</v>
      </c>
      <c r="E7279">
        <v>23394.080000000002</v>
      </c>
      <c r="F7279">
        <v>20674.919999999998</v>
      </c>
      <c r="G7279">
        <v>16569.939999999999</v>
      </c>
      <c r="H7279">
        <v>14816.7</v>
      </c>
    </row>
    <row r="7280" spans="1:8" x14ac:dyDescent="0.2">
      <c r="A7280">
        <f t="shared" si="786"/>
        <v>6411</v>
      </c>
      <c r="B7280">
        <f t="shared" si="787"/>
        <v>143</v>
      </c>
      <c r="C7280" s="10" t="str">
        <f>IF(B7280=B7279," ",(LOOKUP(B7280,'Co List'!$A$3:$A$362,'Co List'!$B$3:$B$362)))</f>
        <v xml:space="preserve"> </v>
      </c>
      <c r="D7280" s="6" t="s">
        <v>398</v>
      </c>
      <c r="E7280">
        <v>295.2</v>
      </c>
      <c r="F7280">
        <v>164.92</v>
      </c>
      <c r="G7280">
        <v>36.58</v>
      </c>
      <c r="H7280">
        <v>38.82</v>
      </c>
    </row>
    <row r="7281" spans="1:16" x14ac:dyDescent="0.2">
      <c r="A7281">
        <f t="shared" si="786"/>
        <v>6412</v>
      </c>
      <c r="B7281">
        <f t="shared" si="787"/>
        <v>143</v>
      </c>
      <c r="C7281" s="10" t="str">
        <f>IF(B7281=B7280," ",(LOOKUP(B7281,'Co List'!$A$3:$A$362,'Co List'!$B$3:$B$362)))</f>
        <v xml:space="preserve"> </v>
      </c>
      <c r="D7281" s="6" t="s">
        <v>399</v>
      </c>
      <c r="E7281">
        <v>0</v>
      </c>
      <c r="F7281">
        <v>0</v>
      </c>
      <c r="G7281">
        <v>0</v>
      </c>
      <c r="H7281">
        <v>0</v>
      </c>
    </row>
    <row r="7282" spans="1:16" x14ac:dyDescent="0.2">
      <c r="A7282">
        <f t="shared" si="786"/>
        <v>6413</v>
      </c>
      <c r="B7282">
        <f t="shared" si="787"/>
        <v>143</v>
      </c>
      <c r="C7282" s="10" t="str">
        <f>IF(B7282=B7281," ",(LOOKUP(B7282,'Co List'!$A$3:$A$362,'Co List'!$B$3:$B$362)))</f>
        <v xml:space="preserve"> </v>
      </c>
      <c r="D7282" s="6" t="s">
        <v>400</v>
      </c>
      <c r="E7282">
        <v>0</v>
      </c>
      <c r="F7282">
        <v>0</v>
      </c>
      <c r="G7282">
        <v>0</v>
      </c>
      <c r="H7282">
        <v>0</v>
      </c>
    </row>
    <row r="7283" spans="1:16" x14ac:dyDescent="0.2">
      <c r="A7283">
        <f t="shared" si="786"/>
        <v>6414</v>
      </c>
      <c r="B7283">
        <f t="shared" si="787"/>
        <v>143</v>
      </c>
      <c r="C7283" s="10" t="str">
        <f>IF(B7283=B7282," ",(LOOKUP(B7283,'Co List'!$A$3:$A$362,'Co List'!$B$3:$B$362)))</f>
        <v xml:space="preserve"> </v>
      </c>
      <c r="D7283" s="6" t="s">
        <v>401</v>
      </c>
      <c r="E7283">
        <v>13.381413759999999</v>
      </c>
      <c r="F7283">
        <v>13.500722759999999</v>
      </c>
      <c r="G7283">
        <v>12.5931544</v>
      </c>
      <c r="H7283">
        <v>12.134877299999999</v>
      </c>
    </row>
    <row r="7284" spans="1:16" x14ac:dyDescent="0.2">
      <c r="A7284">
        <f t="shared" si="786"/>
        <v>6415</v>
      </c>
      <c r="B7284">
        <f t="shared" si="787"/>
        <v>143</v>
      </c>
      <c r="C7284" s="10" t="str">
        <f>IF(B7284=B7283," ",(LOOKUP(B7284,'Co List'!$A$3:$A$362,'Co List'!$B$3:$B$362)))</f>
        <v xml:space="preserve"> </v>
      </c>
      <c r="D7284" s="6" t="s">
        <v>402</v>
      </c>
      <c r="E7284">
        <v>0.45608399999999999</v>
      </c>
      <c r="F7284">
        <v>0.28696079999999996</v>
      </c>
      <c r="G7284">
        <v>0.11354431999999999</v>
      </c>
      <c r="H7284">
        <v>0.11735286</v>
      </c>
    </row>
    <row r="7285" spans="1:16" x14ac:dyDescent="0.2">
      <c r="A7285">
        <f t="shared" si="786"/>
        <v>6416</v>
      </c>
      <c r="B7285">
        <f t="shared" si="787"/>
        <v>143</v>
      </c>
      <c r="C7285" s="10" t="str">
        <f>IF(B7285=B7284," ",(LOOKUP(B7285,'Co List'!$A$3:$A$362,'Co List'!$B$3:$B$362)))</f>
        <v xml:space="preserve"> </v>
      </c>
      <c r="D7285" s="6" t="s">
        <v>403</v>
      </c>
      <c r="E7285">
        <v>6.106226635438361E-16</v>
      </c>
      <c r="F7285">
        <v>1.0547118733938987E-15</v>
      </c>
      <c r="G7285">
        <v>8.1878948066105295E-16</v>
      </c>
      <c r="H7285">
        <v>4.4408920985006262E-16</v>
      </c>
    </row>
    <row r="7286" spans="1:16" x14ac:dyDescent="0.2">
      <c r="A7286">
        <f t="shared" si="786"/>
        <v>6417</v>
      </c>
      <c r="B7286">
        <f t="shared" si="787"/>
        <v>143</v>
      </c>
      <c r="C7286" s="10" t="str">
        <f>IF(B7286=B7285," ",(LOOKUP(B7286,'Co List'!$A$3:$A$362,'Co List'!$B$3:$B$362)))</f>
        <v xml:space="preserve"> </v>
      </c>
      <c r="D7286" s="6" t="s">
        <v>404</v>
      </c>
      <c r="E7286" s="11">
        <v>13.83749776</v>
      </c>
      <c r="F7286" s="11">
        <v>13.78768356</v>
      </c>
      <c r="G7286" s="11">
        <v>12.70669872</v>
      </c>
      <c r="H7286" s="11">
        <v>12.25223016</v>
      </c>
    </row>
    <row r="7287" spans="1:16" x14ac:dyDescent="0.2">
      <c r="A7287">
        <f t="shared" si="786"/>
        <v>6418</v>
      </c>
      <c r="B7287">
        <f t="shared" si="787"/>
        <v>143</v>
      </c>
      <c r="C7287" s="10" t="str">
        <f>IF(B7287=B7286," ",(LOOKUP(B7287,'Co List'!$A$3:$A$362,'Co List'!$B$3:$B$362)))</f>
        <v xml:space="preserve"> </v>
      </c>
      <c r="D7287" s="6" t="s">
        <v>405</v>
      </c>
      <c r="E7287">
        <v>2111.64</v>
      </c>
      <c r="F7287">
        <v>2338.0300000000002</v>
      </c>
      <c r="G7287">
        <v>2599.9299999999998</v>
      </c>
      <c r="H7287">
        <v>2520.17</v>
      </c>
    </row>
    <row r="7288" spans="1:16" x14ac:dyDescent="0.2">
      <c r="A7288">
        <f t="shared" si="786"/>
        <v>6419</v>
      </c>
      <c r="B7288">
        <f t="shared" si="787"/>
        <v>143</v>
      </c>
      <c r="C7288" s="10" t="str">
        <f>IF(B7288=B7287," ",(LOOKUP(B7288,'Co List'!$A$3:$A$362,'Co List'!$B$3:$B$362)))</f>
        <v xml:space="preserve"> </v>
      </c>
      <c r="D7288" s="6" t="s">
        <v>406</v>
      </c>
      <c r="E7288">
        <v>774.84</v>
      </c>
      <c r="F7288">
        <v>941.99</v>
      </c>
      <c r="G7288">
        <v>1012.62</v>
      </c>
      <c r="H7288">
        <v>723.05</v>
      </c>
    </row>
    <row r="7289" spans="1:16" x14ac:dyDescent="0.2">
      <c r="A7289">
        <f t="shared" si="786"/>
        <v>6420</v>
      </c>
      <c r="B7289">
        <f t="shared" si="787"/>
        <v>143</v>
      </c>
      <c r="C7289" s="10" t="str">
        <f>IF(B7289=B7288," ",(LOOKUP(B7289,'Co List'!$A$3:$A$362,'Co List'!$B$3:$B$362)))</f>
        <v xml:space="preserve"> </v>
      </c>
      <c r="D7289" s="6" t="s">
        <v>407</v>
      </c>
      <c r="E7289" s="11">
        <v>563.67999999999995</v>
      </c>
      <c r="F7289" s="11">
        <v>430.6</v>
      </c>
      <c r="G7289" s="11">
        <v>577.26</v>
      </c>
      <c r="H7289" s="11">
        <v>501.88</v>
      </c>
    </row>
    <row r="7290" spans="1:16" x14ac:dyDescent="0.2">
      <c r="A7290">
        <f t="shared" si="786"/>
        <v>6421</v>
      </c>
      <c r="B7290">
        <f t="shared" si="787"/>
        <v>143</v>
      </c>
      <c r="C7290" s="10" t="str">
        <f>IF(B7290=B7289," ",(LOOKUP(B7290,'Co List'!$A$3:$A$362,'Co List'!$B$3:$B$362)))</f>
        <v xml:space="preserve"> </v>
      </c>
      <c r="D7290" s="6" t="s">
        <v>408</v>
      </c>
      <c r="E7290">
        <v>84.7</v>
      </c>
      <c r="F7290">
        <v>84.7</v>
      </c>
      <c r="G7290">
        <v>84.7</v>
      </c>
      <c r="H7290">
        <v>84.7</v>
      </c>
    </row>
    <row r="7291" spans="1:16" x14ac:dyDescent="0.2">
      <c r="A7291">
        <f t="shared" si="786"/>
        <v>6422</v>
      </c>
      <c r="B7291">
        <f t="shared" si="787"/>
        <v>143</v>
      </c>
      <c r="C7291" s="10" t="str">
        <f>IF(B7291=B7290," ",(LOOKUP(B7291,'Co List'!$A$3:$A$362,'Co List'!$B$3:$B$362)))</f>
        <v xml:space="preserve"> </v>
      </c>
      <c r="D7291" s="6" t="s">
        <v>409</v>
      </c>
      <c r="E7291">
        <v>26.75</v>
      </c>
      <c r="F7291">
        <v>26.7</v>
      </c>
      <c r="G7291">
        <v>22.5</v>
      </c>
      <c r="H7291">
        <v>23.85</v>
      </c>
    </row>
    <row r="7292" spans="1:16" x14ac:dyDescent="0.2">
      <c r="A7292">
        <f t="shared" si="786"/>
        <v>6423</v>
      </c>
      <c r="B7292">
        <f t="shared" si="787"/>
        <v>143</v>
      </c>
      <c r="C7292" s="10" t="str">
        <f>IF(B7292=B7291," ",(LOOKUP(B7292,'Co List'!$A$3:$A$362,'Co List'!$B$3:$B$362)))</f>
        <v xml:space="preserve"> </v>
      </c>
      <c r="D7292" s="6" t="s">
        <v>410</v>
      </c>
      <c r="E7292">
        <v>21.889199014180001</v>
      </c>
      <c r="F7292">
        <v>21.068031470219999</v>
      </c>
      <c r="G7292">
        <v>16.8402060397</v>
      </c>
      <c r="H7292">
        <v>16.540351534919999</v>
      </c>
    </row>
    <row r="7293" spans="1:16" x14ac:dyDescent="0.2">
      <c r="A7293">
        <f t="shared" si="786"/>
        <v>6424</v>
      </c>
      <c r="B7293">
        <f t="shared" si="787"/>
        <v>143</v>
      </c>
      <c r="C7293" s="10" t="str">
        <f>IF(B7293=B7292," ",(LOOKUP(B7293,'Co List'!$A$3:$A$362,'Co List'!$B$3:$B$362)))</f>
        <v xml:space="preserve"> </v>
      </c>
      <c r="D7293" s="6" t="s">
        <v>411</v>
      </c>
      <c r="E7293">
        <v>21.889199014180001</v>
      </c>
      <c r="F7293">
        <v>21.068031470219999</v>
      </c>
      <c r="G7293">
        <v>16.8402060397</v>
      </c>
      <c r="H7293">
        <v>16.540351534919999</v>
      </c>
    </row>
    <row r="7294" spans="1:16" x14ac:dyDescent="0.2">
      <c r="A7294">
        <f t="shared" si="786"/>
        <v>6425</v>
      </c>
      <c r="B7294">
        <f t="shared" si="787"/>
        <v>143</v>
      </c>
      <c r="C7294" s="10" t="str">
        <f>IF(B7294=B7293," ",(LOOKUP(B7294,'Co List'!$A$3:$A$362,'Co List'!$B$3:$B$362)))</f>
        <v xml:space="preserve"> </v>
      </c>
      <c r="D7294" s="6" t="s">
        <v>412</v>
      </c>
      <c r="E7294">
        <v>-4.8608009858199992</v>
      </c>
      <c r="F7294">
        <v>-5.63196852978</v>
      </c>
      <c r="G7294">
        <v>-5.6597939603</v>
      </c>
      <c r="H7294">
        <v>-7.3096484650800022</v>
      </c>
    </row>
    <row r="7295" spans="1:16" ht="13.5" thickBot="1" x14ac:dyDescent="0.25">
      <c r="A7295">
        <f t="shared" si="786"/>
        <v>6426</v>
      </c>
      <c r="B7295">
        <f t="shared" si="787"/>
        <v>143</v>
      </c>
      <c r="C7295" s="10" t="str">
        <f>IF(B7295=B7294," ",(LOOKUP(B7295,'Co List'!$A$3:$A$362,'Co List'!$B$3:$B$362)))</f>
        <v xml:space="preserve"> </v>
      </c>
      <c r="D7295" s="9" t="s">
        <v>413</v>
      </c>
      <c r="E7295">
        <v>12</v>
      </c>
      <c r="F7295">
        <v>12</v>
      </c>
      <c r="G7295">
        <v>12</v>
      </c>
      <c r="H7295">
        <v>12</v>
      </c>
    </row>
    <row r="7296" spans="1:16" ht="15" x14ac:dyDescent="0.25">
      <c r="A7296">
        <f t="shared" si="786"/>
        <v>6427</v>
      </c>
      <c r="B7296">
        <f t="shared" si="787"/>
        <v>144</v>
      </c>
      <c r="C7296" s="10" t="str">
        <f>IF(B7296=B7295," ",(LOOKUP(B7296,'Co List'!$A$3:$A$362,'Co List'!$B$3:$B$362)))</f>
        <v>GUJARAT ALKALIES &amp; CHEMICALS (GACL)</v>
      </c>
      <c r="D7296" s="4" t="s">
        <v>362</v>
      </c>
      <c r="E7296">
        <v>47.722273397867859</v>
      </c>
      <c r="F7296">
        <v>61.743565473062795</v>
      </c>
      <c r="G7296">
        <v>61.625478933124825</v>
      </c>
      <c r="H7296">
        <v>63.750314765076325</v>
      </c>
      <c r="J7296">
        <f t="shared" ref="J7296" si="792">COUNTIF(E7338:H7338,0)</f>
        <v>0</v>
      </c>
      <c r="K7296">
        <f>SUM(E7296:H7296)/(4-J7296)</f>
        <v>58.710408142282951</v>
      </c>
      <c r="L7296">
        <f>SUM(E7306:H7306)/(4-J7296)</f>
        <v>630322.97169149155</v>
      </c>
      <c r="M7296">
        <f>E7306</f>
        <v>721209.59869408992</v>
      </c>
      <c r="N7296">
        <f t="shared" ref="N7296" si="793">F7306</f>
        <v>657187.73160758475</v>
      </c>
      <c r="O7296">
        <f t="shared" ref="O7296" si="794">G7306</f>
        <v>578434.6602171961</v>
      </c>
      <c r="P7296">
        <f t="shared" ref="P7296" si="795">H7306</f>
        <v>564459.89624709531</v>
      </c>
    </row>
    <row r="7297" spans="1:8" x14ac:dyDescent="0.2">
      <c r="A7297">
        <f t="shared" si="786"/>
        <v>6428</v>
      </c>
      <c r="B7297">
        <f t="shared" si="787"/>
        <v>144</v>
      </c>
      <c r="C7297" s="10" t="str">
        <f>IF(B7297=B7296," ",(LOOKUP(B7297,'Co List'!$A$3:$A$362,'Co List'!$B$3:$B$362)))</f>
        <v xml:space="preserve"> </v>
      </c>
      <c r="D7297" s="6" t="s">
        <v>364</v>
      </c>
      <c r="E7297">
        <v>2.3568203338350813</v>
      </c>
      <c r="F7297">
        <v>3.2577979999999997</v>
      </c>
      <c r="G7297">
        <v>3.2577979999999997</v>
      </c>
      <c r="H7297">
        <v>3.2577979999999997</v>
      </c>
    </row>
    <row r="7298" spans="1:8" x14ac:dyDescent="0.2">
      <c r="A7298">
        <f t="shared" si="786"/>
        <v>6429</v>
      </c>
      <c r="B7298">
        <f t="shared" si="787"/>
        <v>144</v>
      </c>
      <c r="C7298" s="10" t="str">
        <f>IF(B7298=B7297," ",(LOOKUP(B7298,'Co List'!$A$3:$A$362,'Co List'!$B$3:$B$362)))</f>
        <v xml:space="preserve"> </v>
      </c>
      <c r="D7298" s="6" t="s">
        <v>365</v>
      </c>
      <c r="E7298">
        <v>0.52495053410540671</v>
      </c>
      <c r="F7298">
        <v>0.52462918501614331</v>
      </c>
      <c r="G7298">
        <v>0.51963864948046712</v>
      </c>
      <c r="H7298">
        <v>0.55193615412612995</v>
      </c>
    </row>
    <row r="7299" spans="1:8" x14ac:dyDescent="0.2">
      <c r="A7299">
        <f t="shared" si="786"/>
        <v>6430</v>
      </c>
      <c r="B7299">
        <f t="shared" si="787"/>
        <v>144</v>
      </c>
      <c r="C7299" s="10" t="str">
        <f>IF(B7299=B7298," ",(LOOKUP(B7299,'Co List'!$A$3:$A$362,'Co List'!$B$3:$B$362)))</f>
        <v xml:space="preserve"> </v>
      </c>
      <c r="D7299" s="7" t="s">
        <v>366</v>
      </c>
      <c r="E7299">
        <v>56.429585131807336</v>
      </c>
      <c r="F7299">
        <v>45.807588616726129</v>
      </c>
      <c r="G7299">
        <v>33.807608606700107</v>
      </c>
      <c r="H7299">
        <v>31.106574244852602</v>
      </c>
    </row>
    <row r="7300" spans="1:8" x14ac:dyDescent="0.2">
      <c r="A7300">
        <f t="shared" si="786"/>
        <v>6431</v>
      </c>
      <c r="B7300">
        <f t="shared" si="787"/>
        <v>144</v>
      </c>
      <c r="C7300" s="10" t="str">
        <f>IF(B7300=B7299," ",(LOOKUP(B7300,'Co List'!$A$3:$A$362,'Co List'!$B$3:$B$362)))</f>
        <v xml:space="preserve"> </v>
      </c>
      <c r="D7300" s="6" t="s">
        <v>367</v>
      </c>
      <c r="E7300">
        <v>419698.32326238934</v>
      </c>
      <c r="F7300">
        <v>574967.39423235762</v>
      </c>
      <c r="G7300">
        <v>376560.54958479007</v>
      </c>
      <c r="H7300">
        <v>239838.49426262814</v>
      </c>
    </row>
    <row r="7301" spans="1:8" x14ac:dyDescent="0.2">
      <c r="A7301">
        <f t="shared" ref="A7301:A7364" si="796">IF(A7300&gt;0,A7300+1,(IF($C$1=C7301,1,0)))</f>
        <v>6432</v>
      </c>
      <c r="B7301">
        <f t="shared" ref="B7301:B7364" si="797">IF(D7301=$D$3,B7300+1,B7300)</f>
        <v>144</v>
      </c>
      <c r="C7301" s="10" t="str">
        <f>IF(B7301=B7300," ",(LOOKUP(B7301,'Co List'!$A$3:$A$362,'Co List'!$B$3:$B$362)))</f>
        <v xml:space="preserve"> </v>
      </c>
      <c r="D7301" s="6" t="s">
        <v>368</v>
      </c>
      <c r="E7301">
        <v>0.98206060956405627</v>
      </c>
      <c r="F7301">
        <v>0.89488296532547651</v>
      </c>
      <c r="G7301">
        <v>0.78764605467602244</v>
      </c>
      <c r="H7301">
        <v>0.76861682205371484</v>
      </c>
    </row>
    <row r="7302" spans="1:8" x14ac:dyDescent="0.2">
      <c r="A7302">
        <f t="shared" si="796"/>
        <v>6433</v>
      </c>
      <c r="B7302">
        <f t="shared" si="797"/>
        <v>144</v>
      </c>
      <c r="C7302" s="10" t="str">
        <f>IF(B7302=B7301," ",(LOOKUP(B7302,'Co List'!$A$3:$A$362,'Co List'!$B$3:$B$362)))</f>
        <v xml:space="preserve"> </v>
      </c>
      <c r="D7302" s="6" t="s">
        <v>369</v>
      </c>
      <c r="E7302">
        <v>248.53013497849335</v>
      </c>
      <c r="F7302">
        <v>233.65013389539757</v>
      </c>
      <c r="G7302">
        <v>146.40209066494461</v>
      </c>
      <c r="H7302">
        <v>113.64430454551035</v>
      </c>
    </row>
    <row r="7303" spans="1:8" x14ac:dyDescent="0.2">
      <c r="A7303">
        <f t="shared" si="796"/>
        <v>6434</v>
      </c>
      <c r="B7303">
        <f t="shared" si="797"/>
        <v>144</v>
      </c>
      <c r="C7303" s="10" t="str">
        <f>IF(B7303=B7302," ",(LOOKUP(B7303,'Co List'!$A$3:$A$362,'Co List'!$B$3:$B$362)))</f>
        <v xml:space="preserve"> </v>
      </c>
      <c r="D7303" s="6" t="s">
        <v>370</v>
      </c>
      <c r="E7303">
        <v>8.9349234825671626</v>
      </c>
      <c r="F7303">
        <v>9.5023135608910376</v>
      </c>
      <c r="G7303">
        <v>11.992585820804653</v>
      </c>
      <c r="H7303">
        <v>13.613230474488585</v>
      </c>
    </row>
    <row r="7304" spans="1:8" x14ac:dyDescent="0.2">
      <c r="A7304">
        <f t="shared" si="796"/>
        <v>6435</v>
      </c>
      <c r="B7304">
        <f t="shared" si="797"/>
        <v>144</v>
      </c>
      <c r="C7304" s="10" t="str">
        <f>IF(B7304=B7303," ",(LOOKUP(B7304,'Co List'!$A$3:$A$362,'Co List'!$B$3:$B$362)))</f>
        <v xml:space="preserve"> </v>
      </c>
      <c r="D7304" s="6" t="s">
        <v>371</v>
      </c>
      <c r="E7304">
        <v>93.563915861191262</v>
      </c>
      <c r="F7304">
        <v>99.990321897182341</v>
      </c>
      <c r="G7304">
        <v>99.967553419205572</v>
      </c>
      <c r="H7304">
        <v>99.968594304970452</v>
      </c>
    </row>
    <row r="7305" spans="1:8" x14ac:dyDescent="0.2">
      <c r="A7305">
        <f t="shared" si="796"/>
        <v>6436</v>
      </c>
      <c r="B7305">
        <f t="shared" si="797"/>
        <v>144</v>
      </c>
      <c r="C7305" s="10" t="str">
        <f>IF(B7305=B7304," ",(LOOKUP(B7305,'Co List'!$A$3:$A$362,'Co List'!$B$3:$B$362)))</f>
        <v xml:space="preserve"> </v>
      </c>
      <c r="D7305" s="6" t="s">
        <v>372</v>
      </c>
      <c r="E7305">
        <v>6.43608413880873</v>
      </c>
      <c r="F7305">
        <v>9.6781028176456015E-3</v>
      </c>
      <c r="G7305">
        <v>3.244658079444894E-2</v>
      </c>
      <c r="H7305">
        <v>3.1405695029564445E-2</v>
      </c>
    </row>
    <row r="7306" spans="1:8" x14ac:dyDescent="0.2">
      <c r="A7306">
        <f t="shared" si="796"/>
        <v>6437</v>
      </c>
      <c r="B7306">
        <f t="shared" si="797"/>
        <v>144</v>
      </c>
      <c r="C7306" s="10" t="str">
        <f>IF(B7306=B7305," ",(LOOKUP(B7306,'Co List'!$A$3:$A$362,'Co List'!$B$3:$B$362)))</f>
        <v xml:space="preserve"> </v>
      </c>
      <c r="D7306" s="6" t="s">
        <v>373</v>
      </c>
      <c r="E7306">
        <v>721209.59869408992</v>
      </c>
      <c r="F7306">
        <v>657187.73160758475</v>
      </c>
      <c r="G7306">
        <v>578434.6602171961</v>
      </c>
      <c r="H7306">
        <v>564459.89624709531</v>
      </c>
    </row>
    <row r="7307" spans="1:8" x14ac:dyDescent="0.2">
      <c r="A7307">
        <f t="shared" si="796"/>
        <v>6438</v>
      </c>
      <c r="B7307">
        <f t="shared" si="797"/>
        <v>144</v>
      </c>
      <c r="C7307" s="10" t="str">
        <f>IF(B7307=B7306," ",(LOOKUP(B7307,'Co List'!$A$3:$A$362,'Co List'!$B$3:$B$362)))</f>
        <v xml:space="preserve"> </v>
      </c>
      <c r="D7307" s="6" t="s">
        <v>374</v>
      </c>
      <c r="E7307">
        <v>720087.80102655257</v>
      </c>
      <c r="F7307">
        <v>656254.66645794408</v>
      </c>
      <c r="G7307">
        <v>577585.58372781775</v>
      </c>
      <c r="H7307">
        <v>563781.64143297309</v>
      </c>
    </row>
    <row r="7308" spans="1:8" x14ac:dyDescent="0.2">
      <c r="A7308">
        <f t="shared" si="796"/>
        <v>6439</v>
      </c>
      <c r="B7308">
        <f t="shared" si="797"/>
        <v>144</v>
      </c>
      <c r="C7308" s="10" t="str">
        <f>IF(B7308=B7307," ",(LOOKUP(B7308,'Co List'!$A$3:$A$362,'Co List'!$B$3:$B$362)))</f>
        <v xml:space="preserve"> </v>
      </c>
      <c r="D7308" s="6" t="s">
        <v>375</v>
      </c>
      <c r="E7308">
        <v>905.70490341393281</v>
      </c>
      <c r="F7308">
        <v>753.40132373801657</v>
      </c>
      <c r="G7308">
        <v>685.42432421713102</v>
      </c>
      <c r="H7308">
        <v>547.49322582808099</v>
      </c>
    </row>
    <row r="7309" spans="1:8" x14ac:dyDescent="0.2">
      <c r="A7309">
        <f t="shared" si="796"/>
        <v>6440</v>
      </c>
      <c r="B7309">
        <f t="shared" si="797"/>
        <v>144</v>
      </c>
      <c r="C7309" s="10" t="str">
        <f>IF(B7309=B7308," ",(LOOKUP(B7309,'Co List'!$A$3:$A$362,'Co List'!$B$3:$B$362)))</f>
        <v xml:space="preserve"> </v>
      </c>
      <c r="D7309" s="6" t="s">
        <v>376</v>
      </c>
      <c r="E7309">
        <v>216.09276412323817</v>
      </c>
      <c r="F7309">
        <v>179.66382590264908</v>
      </c>
      <c r="G7309">
        <v>163.65216516126461</v>
      </c>
      <c r="H7309">
        <v>130.76158829424608</v>
      </c>
    </row>
    <row r="7310" spans="1:8" x14ac:dyDescent="0.2">
      <c r="A7310">
        <f t="shared" si="796"/>
        <v>6441</v>
      </c>
      <c r="B7310">
        <f t="shared" si="797"/>
        <v>144</v>
      </c>
      <c r="C7310" s="10" t="str">
        <f>IF(B7310=B7309," ",(LOOKUP(B7310,'Co List'!$A$3:$A$362,'Co List'!$B$3:$B$362)))</f>
        <v xml:space="preserve"> </v>
      </c>
      <c r="D7310" s="6" t="s">
        <v>377</v>
      </c>
      <c r="E7310">
        <v>674791.94210497348</v>
      </c>
      <c r="F7310">
        <v>657124.12830321479</v>
      </c>
      <c r="G7310">
        <v>578246.97794782568</v>
      </c>
      <c r="H7310">
        <v>564282.62369351578</v>
      </c>
    </row>
    <row r="7311" spans="1:8" ht="15" x14ac:dyDescent="0.25">
      <c r="A7311">
        <f t="shared" si="796"/>
        <v>6442</v>
      </c>
      <c r="B7311">
        <f t="shared" si="797"/>
        <v>144</v>
      </c>
      <c r="C7311" s="10" t="str">
        <f>IF(B7311=B7310," ",(LOOKUP(B7311,'Co List'!$A$3:$A$362,'Co List'!$B$3:$B$362)))</f>
        <v xml:space="preserve"> </v>
      </c>
      <c r="D7311" s="8" t="s">
        <v>378</v>
      </c>
      <c r="E7311">
        <v>313649.01000000007</v>
      </c>
      <c r="F7311">
        <v>318136.239</v>
      </c>
      <c r="G7311">
        <v>270032.56799999997</v>
      </c>
      <c r="H7311">
        <v>318131.17439999996</v>
      </c>
    </row>
    <row r="7312" spans="1:8" ht="15" x14ac:dyDescent="0.25">
      <c r="A7312">
        <f t="shared" si="796"/>
        <v>6443</v>
      </c>
      <c r="B7312">
        <f t="shared" si="797"/>
        <v>144</v>
      </c>
      <c r="C7312" s="10" t="str">
        <f>IF(B7312=B7311," ",(LOOKUP(B7312,'Co List'!$A$3:$A$362,'Co List'!$B$3:$B$362)))</f>
        <v xml:space="preserve"> </v>
      </c>
      <c r="D7312" s="8" t="s">
        <v>379</v>
      </c>
      <c r="E7312">
        <v>0</v>
      </c>
      <c r="F7312">
        <v>0</v>
      </c>
      <c r="G7312">
        <v>0</v>
      </c>
      <c r="H7312">
        <v>0</v>
      </c>
    </row>
    <row r="7313" spans="1:8" ht="15" x14ac:dyDescent="0.25">
      <c r="A7313">
        <f t="shared" si="796"/>
        <v>6444</v>
      </c>
      <c r="B7313">
        <f t="shared" si="797"/>
        <v>144</v>
      </c>
      <c r="C7313" s="10" t="str">
        <f>IF(B7313=B7312," ",(LOOKUP(B7313,'Co List'!$A$3:$A$362,'Co List'!$B$3:$B$362)))</f>
        <v xml:space="preserve"> </v>
      </c>
      <c r="D7313" s="8" t="s">
        <v>380</v>
      </c>
      <c r="E7313">
        <v>361142.93210497341</v>
      </c>
      <c r="F7313">
        <v>338987.88930321479</v>
      </c>
      <c r="G7313">
        <v>308214.40994782571</v>
      </c>
      <c r="H7313">
        <v>246151.44929351582</v>
      </c>
    </row>
    <row r="7314" spans="1:8" ht="15" x14ac:dyDescent="0.25">
      <c r="A7314">
        <f t="shared" si="796"/>
        <v>6445</v>
      </c>
      <c r="B7314">
        <f t="shared" si="797"/>
        <v>144</v>
      </c>
      <c r="C7314" s="10" t="str">
        <f>IF(B7314=B7313," ",(LOOKUP(B7314,'Co List'!$A$3:$A$362,'Co List'!$B$3:$B$362)))</f>
        <v xml:space="preserve"> </v>
      </c>
      <c r="D7314" s="8" t="s">
        <v>381</v>
      </c>
      <c r="E7314">
        <v>46417.656589116406</v>
      </c>
      <c r="F7314">
        <v>63.603304369934868</v>
      </c>
      <c r="G7314">
        <v>187.6822693704687</v>
      </c>
      <c r="H7314">
        <v>177.27255357955863</v>
      </c>
    </row>
    <row r="7315" spans="1:8" ht="15" x14ac:dyDescent="0.25">
      <c r="A7315">
        <f t="shared" si="796"/>
        <v>6446</v>
      </c>
      <c r="B7315">
        <f t="shared" si="797"/>
        <v>144</v>
      </c>
      <c r="C7315" s="10" t="str">
        <f>IF(B7315=B7314," ",(LOOKUP(B7315,'Co List'!$A$3:$A$362,'Co List'!$B$3:$B$362)))</f>
        <v xml:space="preserve"> </v>
      </c>
      <c r="D7315" s="8" t="s">
        <v>382</v>
      </c>
      <c r="E7315">
        <v>0</v>
      </c>
      <c r="F7315">
        <v>0</v>
      </c>
      <c r="G7315">
        <v>0</v>
      </c>
      <c r="H7315">
        <v>0</v>
      </c>
    </row>
    <row r="7316" spans="1:8" ht="15" x14ac:dyDescent="0.25">
      <c r="A7316">
        <f t="shared" si="796"/>
        <v>6447</v>
      </c>
      <c r="B7316">
        <f t="shared" si="797"/>
        <v>144</v>
      </c>
      <c r="C7316" s="10" t="str">
        <f>IF(B7316=B7315," ",(LOOKUP(B7316,'Co List'!$A$3:$A$362,'Co List'!$B$3:$B$362)))</f>
        <v xml:space="preserve"> </v>
      </c>
      <c r="D7316" s="8" t="s">
        <v>383</v>
      </c>
      <c r="E7316">
        <v>147.66634060228225</v>
      </c>
      <c r="F7316">
        <v>63.603304369934868</v>
      </c>
      <c r="G7316">
        <v>187.6822693704687</v>
      </c>
      <c r="H7316">
        <v>177.27255357955863</v>
      </c>
    </row>
    <row r="7317" spans="1:8" x14ac:dyDescent="0.2">
      <c r="A7317">
        <f t="shared" si="796"/>
        <v>6448</v>
      </c>
      <c r="B7317">
        <f t="shared" si="797"/>
        <v>144</v>
      </c>
      <c r="C7317" s="10" t="str">
        <f>IF(B7317=B7316," ",(LOOKUP(B7317,'Co List'!$A$3:$A$362,'Co List'!$B$3:$B$362)))</f>
        <v xml:space="preserve"> </v>
      </c>
      <c r="D7317" s="6" t="s">
        <v>384</v>
      </c>
      <c r="E7317">
        <v>46269.990248514128</v>
      </c>
      <c r="F7317">
        <v>0</v>
      </c>
      <c r="G7317">
        <v>0</v>
      </c>
      <c r="H7317">
        <v>0</v>
      </c>
    </row>
    <row r="7318" spans="1:8" x14ac:dyDescent="0.2">
      <c r="A7318">
        <f t="shared" si="796"/>
        <v>6449</v>
      </c>
      <c r="B7318">
        <f t="shared" si="797"/>
        <v>144</v>
      </c>
      <c r="C7318" s="10" t="str">
        <f>IF(B7318=B7317," ",(LOOKUP(B7318,'Co List'!$A$3:$A$362,'Co List'!$B$3:$B$362)))</f>
        <v xml:space="preserve"> </v>
      </c>
      <c r="D7318" s="6" t="s">
        <v>385</v>
      </c>
      <c r="E7318">
        <v>19695.033992508183</v>
      </c>
      <c r="F7318">
        <v>19.523403344816</v>
      </c>
      <c r="G7318">
        <v>57.610161640000001</v>
      </c>
      <c r="H7318">
        <v>54.414838973919998</v>
      </c>
    </row>
    <row r="7319" spans="1:8" x14ac:dyDescent="0.2">
      <c r="A7319">
        <f t="shared" si="796"/>
        <v>6450</v>
      </c>
      <c r="B7319">
        <f t="shared" si="797"/>
        <v>144</v>
      </c>
      <c r="C7319" s="10" t="str">
        <f>IF(B7319=B7318," ",(LOOKUP(B7319,'Co List'!$A$3:$A$362,'Co List'!$B$3:$B$362)))</f>
        <v xml:space="preserve"> </v>
      </c>
      <c r="D7319" s="6" t="s">
        <v>386</v>
      </c>
      <c r="E7319">
        <v>0</v>
      </c>
      <c r="F7319">
        <v>0</v>
      </c>
      <c r="G7319">
        <v>0</v>
      </c>
      <c r="H7319">
        <v>0</v>
      </c>
    </row>
    <row r="7320" spans="1:8" x14ac:dyDescent="0.2">
      <c r="A7320">
        <f t="shared" si="796"/>
        <v>6451</v>
      </c>
      <c r="B7320">
        <f t="shared" si="797"/>
        <v>144</v>
      </c>
      <c r="C7320" s="10" t="str">
        <f>IF(B7320=B7319," ",(LOOKUP(B7320,'Co List'!$A$3:$A$362,'Co List'!$B$3:$B$362)))</f>
        <v xml:space="preserve"> </v>
      </c>
      <c r="D7320" s="6" t="s">
        <v>387</v>
      </c>
      <c r="E7320">
        <v>0</v>
      </c>
      <c r="F7320">
        <v>0</v>
      </c>
      <c r="G7320">
        <v>0</v>
      </c>
      <c r="H7320">
        <v>0</v>
      </c>
    </row>
    <row r="7321" spans="1:8" x14ac:dyDescent="0.2">
      <c r="A7321">
        <f t="shared" si="796"/>
        <v>6452</v>
      </c>
      <c r="B7321">
        <f t="shared" si="797"/>
        <v>144</v>
      </c>
      <c r="C7321" s="10" t="str">
        <f>IF(B7321=B7320," ",(LOOKUP(B7321,'Co List'!$A$3:$A$362,'Co List'!$B$3:$B$362)))</f>
        <v xml:space="preserve"> </v>
      </c>
      <c r="D7321" s="6" t="s">
        <v>388</v>
      </c>
      <c r="E7321">
        <v>0</v>
      </c>
      <c r="F7321">
        <v>0</v>
      </c>
      <c r="G7321">
        <v>0</v>
      </c>
      <c r="H7321">
        <v>0</v>
      </c>
    </row>
    <row r="7322" spans="1:8" x14ac:dyDescent="0.2">
      <c r="A7322">
        <f t="shared" si="796"/>
        <v>6453</v>
      </c>
      <c r="B7322">
        <f t="shared" si="797"/>
        <v>144</v>
      </c>
      <c r="C7322" s="10" t="str">
        <f>IF(B7322=B7321," ",(LOOKUP(B7322,'Co List'!$A$3:$A$362,'Co List'!$B$3:$B$362)))</f>
        <v xml:space="preserve"> </v>
      </c>
      <c r="D7322" s="6" t="s">
        <v>389</v>
      </c>
      <c r="E7322">
        <v>45.327040105704</v>
      </c>
      <c r="F7322">
        <v>19.523403344816</v>
      </c>
      <c r="G7322">
        <v>57.610161640000001</v>
      </c>
      <c r="H7322">
        <v>54.414838973919998</v>
      </c>
    </row>
    <row r="7323" spans="1:8" x14ac:dyDescent="0.2">
      <c r="A7323">
        <f t="shared" si="796"/>
        <v>6454</v>
      </c>
      <c r="B7323">
        <f t="shared" si="797"/>
        <v>144</v>
      </c>
      <c r="C7323" s="10" t="str">
        <f>IF(B7323=B7322," ",(LOOKUP(B7323,'Co List'!$A$3:$A$362,'Co List'!$B$3:$B$362)))</f>
        <v xml:space="preserve"> </v>
      </c>
      <c r="D7323" s="6" t="s">
        <v>390</v>
      </c>
      <c r="E7323">
        <v>0</v>
      </c>
      <c r="F7323">
        <v>0</v>
      </c>
      <c r="G7323">
        <v>0</v>
      </c>
      <c r="H7323">
        <v>0</v>
      </c>
    </row>
    <row r="7324" spans="1:8" x14ac:dyDescent="0.2">
      <c r="A7324">
        <f t="shared" si="796"/>
        <v>6455</v>
      </c>
      <c r="B7324">
        <f t="shared" si="797"/>
        <v>144</v>
      </c>
      <c r="C7324" s="10" t="str">
        <f>IF(B7324=B7323," ",(LOOKUP(B7324,'Co List'!$A$3:$A$362,'Co List'!$B$3:$B$362)))</f>
        <v xml:space="preserve"> </v>
      </c>
      <c r="D7324" s="6" t="s">
        <v>391</v>
      </c>
      <c r="E7324">
        <v>19649.706952402481</v>
      </c>
      <c r="F7324">
        <v>0</v>
      </c>
      <c r="G7324">
        <v>0</v>
      </c>
      <c r="H7324">
        <v>0</v>
      </c>
    </row>
    <row r="7325" spans="1:8" x14ac:dyDescent="0.2">
      <c r="A7325">
        <f t="shared" si="796"/>
        <v>6456</v>
      </c>
      <c r="B7325">
        <f t="shared" si="797"/>
        <v>144</v>
      </c>
      <c r="C7325" s="10" t="str">
        <f>IF(B7325=B7324," ",(LOOKUP(B7325,'Co List'!$A$3:$A$362,'Co List'!$B$3:$B$362)))</f>
        <v xml:space="preserve"> </v>
      </c>
      <c r="D7325" s="6" t="s">
        <v>392</v>
      </c>
      <c r="E7325">
        <v>0</v>
      </c>
      <c r="F7325">
        <v>0</v>
      </c>
      <c r="G7325">
        <v>0</v>
      </c>
      <c r="H7325">
        <v>0</v>
      </c>
    </row>
    <row r="7326" spans="1:8" x14ac:dyDescent="0.2">
      <c r="A7326">
        <f t="shared" si="796"/>
        <v>6457</v>
      </c>
      <c r="B7326">
        <f t="shared" si="797"/>
        <v>144</v>
      </c>
      <c r="C7326" s="10" t="str">
        <f>IF(B7326=B7325," ",(LOOKUP(B7326,'Co List'!$A$3:$A$362,'Co List'!$B$3:$B$362)))</f>
        <v xml:space="preserve"> </v>
      </c>
      <c r="D7326" s="6" t="s">
        <v>393</v>
      </c>
      <c r="E7326">
        <v>0</v>
      </c>
      <c r="F7326">
        <v>0</v>
      </c>
      <c r="G7326">
        <v>0</v>
      </c>
      <c r="H7326">
        <v>0</v>
      </c>
    </row>
    <row r="7327" spans="1:8" ht="15" x14ac:dyDescent="0.25">
      <c r="A7327">
        <f t="shared" si="796"/>
        <v>6458</v>
      </c>
      <c r="B7327">
        <f t="shared" si="797"/>
        <v>144</v>
      </c>
      <c r="C7327" s="10" t="str">
        <f>IF(B7327=B7326," ",(LOOKUP(B7327,'Co List'!$A$3:$A$362,'Co List'!$B$3:$B$362)))</f>
        <v xml:space="preserve"> </v>
      </c>
      <c r="D7327" s="8" t="s">
        <v>394</v>
      </c>
      <c r="E7327">
        <v>0</v>
      </c>
      <c r="F7327">
        <v>0</v>
      </c>
      <c r="G7327">
        <v>0</v>
      </c>
      <c r="H7327">
        <v>0</v>
      </c>
    </row>
    <row r="7328" spans="1:8" ht="15" x14ac:dyDescent="0.25">
      <c r="A7328">
        <f t="shared" si="796"/>
        <v>6459</v>
      </c>
      <c r="B7328">
        <f t="shared" si="797"/>
        <v>144</v>
      </c>
      <c r="C7328" s="10" t="str">
        <f>IF(B7328=B7327," ",(LOOKUP(B7328,'Co List'!$A$3:$A$362,'Co List'!$B$3:$B$362)))</f>
        <v xml:space="preserve"> </v>
      </c>
      <c r="D7328" s="8" t="s">
        <v>395</v>
      </c>
      <c r="E7328">
        <v>20.320920100000041</v>
      </c>
      <c r="F7328">
        <v>8.2598601640800004E-2</v>
      </c>
      <c r="G7328">
        <v>0.26947145750000001</v>
      </c>
      <c r="H7328">
        <v>0.24060000763799999</v>
      </c>
    </row>
    <row r="7329" spans="1:8" ht="15" x14ac:dyDescent="0.25">
      <c r="A7329">
        <f t="shared" si="796"/>
        <v>6460</v>
      </c>
      <c r="B7329">
        <f t="shared" si="797"/>
        <v>144</v>
      </c>
      <c r="C7329" s="10" t="str">
        <f>IF(B7329=B7328," ",(LOOKUP(B7329,'Co List'!$A$3:$A$362,'Co List'!$B$3:$B$362)))</f>
        <v xml:space="preserve"> </v>
      </c>
      <c r="D7329" s="8" t="s">
        <v>396</v>
      </c>
      <c r="E7329">
        <v>1285439.1000000001</v>
      </c>
      <c r="F7329">
        <v>1252549.7</v>
      </c>
      <c r="G7329">
        <v>1112786.7</v>
      </c>
      <c r="H7329">
        <v>1022369.38</v>
      </c>
    </row>
    <row r="7330" spans="1:8" x14ac:dyDescent="0.2">
      <c r="A7330">
        <f t="shared" si="796"/>
        <v>6461</v>
      </c>
      <c r="B7330">
        <f t="shared" si="797"/>
        <v>144</v>
      </c>
      <c r="C7330" s="10" t="str">
        <f>IF(B7330=B7329," ",(LOOKUP(B7330,'Co List'!$A$3:$A$362,'Co List'!$B$3:$B$362)))</f>
        <v xml:space="preserve"> </v>
      </c>
      <c r="D7330" s="6" t="s">
        <v>397</v>
      </c>
      <c r="E7330">
        <v>387221</v>
      </c>
      <c r="F7330">
        <v>402704.1</v>
      </c>
      <c r="G7330">
        <v>346195.6</v>
      </c>
      <c r="H7330">
        <v>407860.47999999998</v>
      </c>
    </row>
    <row r="7331" spans="1:8" x14ac:dyDescent="0.2">
      <c r="A7331">
        <f t="shared" si="796"/>
        <v>6462</v>
      </c>
      <c r="B7331">
        <f t="shared" si="797"/>
        <v>144</v>
      </c>
      <c r="C7331" s="10" t="str">
        <f>IF(B7331=B7330," ",(LOOKUP(B7331,'Co List'!$A$3:$A$362,'Co List'!$B$3:$B$362)))</f>
        <v xml:space="preserve"> </v>
      </c>
      <c r="D7331" s="6" t="s">
        <v>398</v>
      </c>
      <c r="E7331">
        <v>0</v>
      </c>
      <c r="F7331">
        <v>0</v>
      </c>
      <c r="G7331">
        <v>0</v>
      </c>
      <c r="H7331">
        <v>0</v>
      </c>
    </row>
    <row r="7332" spans="1:8" x14ac:dyDescent="0.2">
      <c r="A7332">
        <f t="shared" si="796"/>
        <v>6463</v>
      </c>
      <c r="B7332">
        <f t="shared" si="797"/>
        <v>144</v>
      </c>
      <c r="C7332" s="10" t="str">
        <f>IF(B7332=B7331," ",(LOOKUP(B7332,'Co List'!$A$3:$A$362,'Co List'!$B$3:$B$362)))</f>
        <v xml:space="preserve"> </v>
      </c>
      <c r="D7332" s="6" t="s">
        <v>399</v>
      </c>
      <c r="E7332">
        <v>783365.1</v>
      </c>
      <c r="F7332">
        <v>730824.4</v>
      </c>
      <c r="G7332">
        <v>633139.19999999995</v>
      </c>
      <c r="H7332">
        <v>475331.4</v>
      </c>
    </row>
    <row r="7333" spans="1:8" x14ac:dyDescent="0.2">
      <c r="A7333">
        <f t="shared" si="796"/>
        <v>6464</v>
      </c>
      <c r="B7333">
        <f t="shared" si="797"/>
        <v>144</v>
      </c>
      <c r="C7333" s="10" t="str">
        <f>IF(B7333=B7332," ",(LOOKUP(B7333,'Co List'!$A$3:$A$362,'Co List'!$B$3:$B$362)))</f>
        <v xml:space="preserve"> </v>
      </c>
      <c r="D7333" s="6" t="s">
        <v>400</v>
      </c>
      <c r="E7333">
        <v>114853</v>
      </c>
      <c r="F7333">
        <v>119021.2</v>
      </c>
      <c r="G7333">
        <v>133451.9</v>
      </c>
      <c r="H7333">
        <v>139177.5</v>
      </c>
    </row>
    <row r="7334" spans="1:8" x14ac:dyDescent="0.2">
      <c r="A7334">
        <f t="shared" si="796"/>
        <v>6465</v>
      </c>
      <c r="B7334">
        <f t="shared" si="797"/>
        <v>144</v>
      </c>
      <c r="C7334" s="10" t="str">
        <f>IF(B7334=B7333," ",(LOOKUP(B7334,'Co List'!$A$3:$A$362,'Co List'!$B$3:$B$362)))</f>
        <v xml:space="preserve"> </v>
      </c>
      <c r="D7334" s="6" t="s">
        <v>401</v>
      </c>
      <c r="E7334">
        <v>151.79063199999999</v>
      </c>
      <c r="F7334">
        <v>177.18980400000004</v>
      </c>
      <c r="G7334">
        <v>187.2918196</v>
      </c>
      <c r="H7334">
        <v>213.71889152</v>
      </c>
    </row>
    <row r="7335" spans="1:8" x14ac:dyDescent="0.2">
      <c r="A7335">
        <f t="shared" si="796"/>
        <v>6466</v>
      </c>
      <c r="B7335">
        <f t="shared" si="797"/>
        <v>144</v>
      </c>
      <c r="C7335" s="10" t="str">
        <f>IF(B7335=B7334," ",(LOOKUP(B7335,'Co List'!$A$3:$A$362,'Co List'!$B$3:$B$362)))</f>
        <v xml:space="preserve"> </v>
      </c>
      <c r="D7335" s="6" t="s">
        <v>402</v>
      </c>
      <c r="E7335">
        <v>0</v>
      </c>
      <c r="F7335">
        <v>0</v>
      </c>
      <c r="G7335">
        <v>0</v>
      </c>
      <c r="H7335">
        <v>0</v>
      </c>
    </row>
    <row r="7336" spans="1:8" x14ac:dyDescent="0.2">
      <c r="A7336">
        <f t="shared" si="796"/>
        <v>6467</v>
      </c>
      <c r="B7336">
        <f t="shared" si="797"/>
        <v>144</v>
      </c>
      <c r="C7336" s="10" t="str">
        <f>IF(B7336=B7335," ",(LOOKUP(B7336,'Co List'!$A$3:$A$362,'Co List'!$B$3:$B$362)))</f>
        <v xml:space="preserve"> </v>
      </c>
      <c r="D7336" s="6" t="s">
        <v>403</v>
      </c>
      <c r="E7336">
        <v>328.61844789999998</v>
      </c>
      <c r="F7336">
        <v>389.26870663199992</v>
      </c>
      <c r="G7336">
        <v>452.97860893800004</v>
      </c>
      <c r="H7336">
        <v>344.02750050000003</v>
      </c>
    </row>
    <row r="7337" spans="1:8" x14ac:dyDescent="0.2">
      <c r="A7337">
        <f t="shared" si="796"/>
        <v>6468</v>
      </c>
      <c r="B7337">
        <f t="shared" si="797"/>
        <v>144</v>
      </c>
      <c r="C7337" s="10" t="str">
        <f>IF(B7337=B7336," ",(LOOKUP(B7337,'Co List'!$A$3:$A$362,'Co List'!$B$3:$B$362)))</f>
        <v xml:space="preserve"> </v>
      </c>
      <c r="D7337" s="6" t="s">
        <v>404</v>
      </c>
      <c r="E7337" s="11">
        <v>480.40907989999999</v>
      </c>
      <c r="F7337" s="11">
        <v>566.45851063199996</v>
      </c>
      <c r="G7337" s="11">
        <v>640.27042853800003</v>
      </c>
      <c r="H7337" s="11">
        <v>557.74639202000003</v>
      </c>
    </row>
    <row r="7338" spans="1:8" x14ac:dyDescent="0.2">
      <c r="A7338">
        <f t="shared" si="796"/>
        <v>6469</v>
      </c>
      <c r="B7338">
        <f t="shared" si="797"/>
        <v>144</v>
      </c>
      <c r="C7338" s="10" t="str">
        <f>IF(B7338=B7337," ",(LOOKUP(B7338,'Co List'!$A$3:$A$362,'Co List'!$B$3:$B$362)))</f>
        <v xml:space="preserve"> </v>
      </c>
      <c r="D7338" s="6" t="s">
        <v>405</v>
      </c>
      <c r="E7338">
        <v>1278.07</v>
      </c>
      <c r="F7338">
        <v>1434.67</v>
      </c>
      <c r="G7338">
        <v>1710.96</v>
      </c>
      <c r="H7338">
        <v>1814.6</v>
      </c>
    </row>
    <row r="7339" spans="1:8" x14ac:dyDescent="0.2">
      <c r="A7339">
        <f t="shared" si="796"/>
        <v>6470</v>
      </c>
      <c r="B7339">
        <f t="shared" si="797"/>
        <v>144</v>
      </c>
      <c r="C7339" s="10" t="str">
        <f>IF(B7339=B7338," ",(LOOKUP(B7339,'Co List'!$A$3:$A$362,'Co List'!$B$3:$B$362)))</f>
        <v xml:space="preserve"> </v>
      </c>
      <c r="D7339" s="6" t="s">
        <v>406</v>
      </c>
      <c r="E7339">
        <v>290.19</v>
      </c>
      <c r="F7339">
        <v>281.27</v>
      </c>
      <c r="G7339">
        <v>395.1</v>
      </c>
      <c r="H7339">
        <v>496.69</v>
      </c>
    </row>
    <row r="7340" spans="1:8" x14ac:dyDescent="0.2">
      <c r="A7340">
        <f t="shared" si="796"/>
        <v>6471</v>
      </c>
      <c r="B7340">
        <f t="shared" si="797"/>
        <v>144</v>
      </c>
      <c r="C7340" s="10" t="str">
        <f>IF(B7340=B7339," ",(LOOKUP(B7340,'Co List'!$A$3:$A$362,'Co List'!$B$3:$B$362)))</f>
        <v xml:space="preserve"> </v>
      </c>
      <c r="D7340" s="6" t="s">
        <v>407</v>
      </c>
      <c r="E7340" s="11">
        <v>171.84</v>
      </c>
      <c r="F7340" s="11">
        <v>114.3</v>
      </c>
      <c r="G7340" s="11">
        <v>153.61000000000001</v>
      </c>
      <c r="H7340" s="11">
        <v>235.35</v>
      </c>
    </row>
    <row r="7341" spans="1:8" x14ac:dyDescent="0.2">
      <c r="A7341">
        <f t="shared" si="796"/>
        <v>6472</v>
      </c>
      <c r="B7341">
        <f t="shared" si="797"/>
        <v>144</v>
      </c>
      <c r="C7341" s="10" t="str">
        <f>IF(B7341=B7340," ",(LOOKUP(B7341,'Co List'!$A$3:$A$362,'Co List'!$B$3:$B$362)))</f>
        <v xml:space="preserve"> </v>
      </c>
      <c r="D7341" s="6" t="s">
        <v>408</v>
      </c>
      <c r="E7341">
        <v>73.438400000000001</v>
      </c>
      <c r="F7341">
        <v>73.438400000000001</v>
      </c>
      <c r="G7341">
        <v>73.438400000000001</v>
      </c>
      <c r="H7341">
        <v>73.438400000000001</v>
      </c>
    </row>
    <row r="7342" spans="1:8" x14ac:dyDescent="0.2">
      <c r="A7342">
        <f t="shared" si="796"/>
        <v>6473</v>
      </c>
      <c r="B7342">
        <f t="shared" si="797"/>
        <v>144</v>
      </c>
      <c r="C7342" s="10" t="str">
        <f>IF(B7342=B7341," ",(LOOKUP(B7342,'Co List'!$A$3:$A$362,'Co List'!$B$3:$B$362)))</f>
        <v xml:space="preserve"> </v>
      </c>
      <c r="D7342" s="6" t="s">
        <v>409</v>
      </c>
      <c r="E7342">
        <v>500.73</v>
      </c>
      <c r="F7342">
        <v>229.71</v>
      </c>
      <c r="G7342">
        <v>265.37</v>
      </c>
      <c r="H7342">
        <v>296.24</v>
      </c>
    </row>
    <row r="7343" spans="1:8" x14ac:dyDescent="0.2">
      <c r="A7343">
        <f t="shared" si="796"/>
        <v>6474</v>
      </c>
      <c r="B7343">
        <f t="shared" si="797"/>
        <v>144</v>
      </c>
      <c r="C7343" s="10" t="str">
        <f>IF(B7343=B7342," ",(LOOKUP(B7343,'Co List'!$A$3:$A$362,'Co List'!$B$3:$B$362)))</f>
        <v xml:space="preserve"> </v>
      </c>
      <c r="D7343" s="6" t="s">
        <v>410</v>
      </c>
      <c r="E7343">
        <v>514.82705681500738</v>
      </c>
      <c r="F7343">
        <v>605.1392231266608</v>
      </c>
      <c r="G7343">
        <v>690.01448687549998</v>
      </c>
      <c r="H7343">
        <v>620.85636532863805</v>
      </c>
    </row>
    <row r="7344" spans="1:8" x14ac:dyDescent="0.2">
      <c r="A7344">
        <f t="shared" si="796"/>
        <v>6475</v>
      </c>
      <c r="B7344">
        <f t="shared" si="797"/>
        <v>144</v>
      </c>
      <c r="C7344" s="10" t="str">
        <f>IF(B7344=B7343," ",(LOOKUP(B7344,'Co List'!$A$3:$A$362,'Co List'!$B$3:$B$362)))</f>
        <v xml:space="preserve"> </v>
      </c>
      <c r="D7344" s="6" t="s">
        <v>411</v>
      </c>
      <c r="E7344">
        <v>500.73</v>
      </c>
      <c r="F7344">
        <v>566.54110923364078</v>
      </c>
      <c r="G7344">
        <v>640.53989999550004</v>
      </c>
      <c r="H7344">
        <v>557.98699202763805</v>
      </c>
    </row>
    <row r="7345" spans="1:16" x14ac:dyDescent="0.2">
      <c r="A7345">
        <f t="shared" si="796"/>
        <v>6476</v>
      </c>
      <c r="B7345">
        <f t="shared" si="797"/>
        <v>144</v>
      </c>
      <c r="C7345" s="10" t="str">
        <f>IF(B7345=B7344," ",(LOOKUP(B7345,'Co List'!$A$3:$A$362,'Co List'!$B$3:$B$362)))</f>
        <v xml:space="preserve"> </v>
      </c>
      <c r="D7345" s="6" t="s">
        <v>412</v>
      </c>
      <c r="E7345">
        <v>0</v>
      </c>
      <c r="F7345">
        <v>336.83110923364075</v>
      </c>
      <c r="G7345">
        <v>375.16989999550003</v>
      </c>
      <c r="H7345">
        <v>261.74699202763804</v>
      </c>
    </row>
    <row r="7346" spans="1:16" ht="13.5" thickBot="1" x14ac:dyDescent="0.25">
      <c r="A7346">
        <f t="shared" si="796"/>
        <v>6477</v>
      </c>
      <c r="B7346">
        <f t="shared" si="797"/>
        <v>144</v>
      </c>
      <c r="C7346" s="10" t="str">
        <f>IF(B7346=B7345," ",(LOOKUP(B7346,'Co List'!$A$3:$A$362,'Co List'!$B$3:$B$362)))</f>
        <v xml:space="preserve"> </v>
      </c>
      <c r="D7346" s="9" t="s">
        <v>413</v>
      </c>
      <c r="E7346">
        <v>12</v>
      </c>
      <c r="F7346">
        <v>12</v>
      </c>
      <c r="G7346">
        <v>12</v>
      </c>
      <c r="H7346">
        <v>12</v>
      </c>
    </row>
    <row r="7347" spans="1:16" ht="15" x14ac:dyDescent="0.25">
      <c r="A7347">
        <f t="shared" si="796"/>
        <v>6478</v>
      </c>
      <c r="B7347">
        <f t="shared" si="797"/>
        <v>145</v>
      </c>
      <c r="C7347" s="10" t="str">
        <f>IF(B7347=B7346," ",(LOOKUP(B7347,'Co List'!$A$3:$A$362,'Co List'!$B$3:$B$362)))</f>
        <v>GUJARAT APOLLO INDUSTRIES</v>
      </c>
      <c r="D7347" s="4" t="s">
        <v>362</v>
      </c>
      <c r="E7347">
        <v>39.511378787878783</v>
      </c>
      <c r="F7347">
        <v>39.511378787878783</v>
      </c>
      <c r="G7347">
        <v>39.511378787878783</v>
      </c>
      <c r="H7347">
        <v>39.511378787878783</v>
      </c>
      <c r="J7347">
        <f t="shared" ref="J7347" si="798">COUNTIF(E7389:H7389,0)</f>
        <v>0</v>
      </c>
      <c r="K7347">
        <f>SUM(E7347:H7347)/(4-J7347)</f>
        <v>39.511378787878783</v>
      </c>
      <c r="L7347">
        <f>SUM(E7357:H7357)/(4-J7347)</f>
        <v>891.06691964854235</v>
      </c>
      <c r="M7347">
        <f>E7357</f>
        <v>908.42627399009655</v>
      </c>
      <c r="N7347">
        <f t="shared" ref="N7347" si="799">F7357</f>
        <v>909.29387049448212</v>
      </c>
      <c r="O7347">
        <f t="shared" ref="O7347" si="800">G7357</f>
        <v>837.81803062222912</v>
      </c>
      <c r="P7347">
        <f t="shared" ref="P7347" si="801">H7357</f>
        <v>908.72950348736163</v>
      </c>
    </row>
    <row r="7348" spans="1:16" x14ac:dyDescent="0.2">
      <c r="A7348">
        <f t="shared" si="796"/>
        <v>6479</v>
      </c>
      <c r="B7348">
        <f t="shared" si="797"/>
        <v>145</v>
      </c>
      <c r="C7348" s="10" t="str">
        <f>IF(B7348=B7347," ",(LOOKUP(B7348,'Co List'!$A$3:$A$362,'Co List'!$B$3:$B$362)))</f>
        <v xml:space="preserve"> </v>
      </c>
      <c r="D7348" s="6" t="s">
        <v>364</v>
      </c>
      <c r="E7348">
        <v>2.647751</v>
      </c>
      <c r="F7348">
        <v>2.647751</v>
      </c>
      <c r="G7348">
        <v>2.647751</v>
      </c>
      <c r="H7348">
        <v>2.647751</v>
      </c>
    </row>
    <row r="7349" spans="1:16" x14ac:dyDescent="0.2">
      <c r="A7349">
        <f t="shared" si="796"/>
        <v>6480</v>
      </c>
      <c r="B7349">
        <f t="shared" si="797"/>
        <v>145</v>
      </c>
      <c r="C7349" s="10" t="str">
        <f>IF(B7349=B7348," ",(LOOKUP(B7349,'Co List'!$A$3:$A$362,'Co List'!$B$3:$B$362)))</f>
        <v xml:space="preserve"> </v>
      </c>
      <c r="D7349" s="6" t="s">
        <v>365</v>
      </c>
      <c r="E7349">
        <v>0.81</v>
      </c>
      <c r="F7349">
        <v>0.79</v>
      </c>
      <c r="G7349">
        <v>0.78</v>
      </c>
      <c r="H7349">
        <v>0.78</v>
      </c>
    </row>
    <row r="7350" spans="1:16" x14ac:dyDescent="0.2">
      <c r="A7350">
        <f t="shared" si="796"/>
        <v>6481</v>
      </c>
      <c r="B7350">
        <f t="shared" si="797"/>
        <v>145</v>
      </c>
      <c r="C7350" s="10" t="str">
        <f>IF(B7350=B7349," ",(LOOKUP(B7350,'Co List'!$A$3:$A$362,'Co List'!$B$3:$B$362)))</f>
        <v xml:space="preserve"> </v>
      </c>
      <c r="D7350" s="7" t="s">
        <v>366</v>
      </c>
      <c r="E7350">
        <v>0.45040719618726588</v>
      </c>
      <c r="F7350">
        <v>0.47334402420327021</v>
      </c>
      <c r="G7350">
        <v>0.38472610121790374</v>
      </c>
      <c r="H7350">
        <v>0.44252715046864455</v>
      </c>
    </row>
    <row r="7351" spans="1:16" x14ac:dyDescent="0.2">
      <c r="A7351">
        <f t="shared" si="796"/>
        <v>6482</v>
      </c>
      <c r="B7351">
        <f t="shared" si="797"/>
        <v>145</v>
      </c>
      <c r="C7351" s="10" t="str">
        <f>IF(B7351=B7350," ",(LOOKUP(B7351,'Co List'!$A$3:$A$362,'Co List'!$B$3:$B$362)))</f>
        <v xml:space="preserve"> </v>
      </c>
      <c r="D7351" s="6" t="s">
        <v>367</v>
      </c>
      <c r="E7351">
        <v>3373.2873152250149</v>
      </c>
      <c r="F7351">
        <v>4759.554612472818</v>
      </c>
      <c r="G7351">
        <v>4591.3120447954507</v>
      </c>
      <c r="H7351">
        <v>4187.693564457888</v>
      </c>
    </row>
    <row r="7352" spans="1:16" x14ac:dyDescent="0.2">
      <c r="A7352">
        <f t="shared" si="796"/>
        <v>6483</v>
      </c>
      <c r="B7352">
        <f t="shared" si="797"/>
        <v>145</v>
      </c>
      <c r="C7352" s="10" t="str">
        <f>IF(B7352=B7351," ",(LOOKUP(B7352,'Co List'!$A$3:$A$362,'Co List'!$B$3:$B$362)))</f>
        <v xml:space="preserve"> </v>
      </c>
      <c r="D7352" s="6" t="s">
        <v>368</v>
      </c>
      <c r="E7352">
        <v>5.4823553047078852E-3</v>
      </c>
      <c r="F7352">
        <v>5.4875912522298256E-3</v>
      </c>
      <c r="G7352">
        <v>5.0562343429223239E-3</v>
      </c>
      <c r="H7352">
        <v>5.4841852956388753E-3</v>
      </c>
    </row>
    <row r="7353" spans="1:16" x14ac:dyDescent="0.2">
      <c r="A7353">
        <f t="shared" si="796"/>
        <v>6484</v>
      </c>
      <c r="B7353">
        <f t="shared" si="797"/>
        <v>145</v>
      </c>
      <c r="C7353" s="10" t="str">
        <f>IF(B7353=B7352," ",(LOOKUP(B7353,'Co List'!$A$3:$A$362,'Co List'!$B$3:$B$362)))</f>
        <v xml:space="preserve"> </v>
      </c>
      <c r="D7353" s="6" t="s">
        <v>369</v>
      </c>
      <c r="E7353">
        <v>2.0259283541259956</v>
      </c>
      <c r="F7353">
        <v>2.394296281994555</v>
      </c>
      <c r="G7353">
        <v>2.3116621663771286</v>
      </c>
      <c r="H7353">
        <v>2.5333969988496281</v>
      </c>
    </row>
    <row r="7354" spans="1:16" x14ac:dyDescent="0.2">
      <c r="A7354">
        <f t="shared" si="796"/>
        <v>6485</v>
      </c>
      <c r="B7354">
        <f t="shared" si="797"/>
        <v>145</v>
      </c>
      <c r="C7354" s="10" t="str">
        <f>IF(B7354=B7353," ",(LOOKUP(B7354,'Co List'!$A$3:$A$362,'Co List'!$B$3:$B$362)))</f>
        <v xml:space="preserve"> </v>
      </c>
      <c r="D7354" s="6" t="s">
        <v>370</v>
      </c>
      <c r="E7354">
        <v>0</v>
      </c>
      <c r="F7354">
        <v>0</v>
      </c>
      <c r="G7354">
        <v>0</v>
      </c>
      <c r="H7354">
        <v>0</v>
      </c>
    </row>
    <row r="7355" spans="1:16" x14ac:dyDescent="0.2">
      <c r="A7355">
        <f t="shared" si="796"/>
        <v>6486</v>
      </c>
      <c r="B7355">
        <f t="shared" si="797"/>
        <v>145</v>
      </c>
      <c r="C7355" s="10" t="str">
        <f>IF(B7355=B7354," ",(LOOKUP(B7355,'Co List'!$A$3:$A$362,'Co List'!$B$3:$B$362)))</f>
        <v xml:space="preserve"> </v>
      </c>
      <c r="D7355" s="6" t="s">
        <v>371</v>
      </c>
      <c r="E7355">
        <v>95.832337188597293</v>
      </c>
      <c r="F7355">
        <v>95.786299486034579</v>
      </c>
      <c r="G7355">
        <v>96.166400167065476</v>
      </c>
      <c r="H7355">
        <v>96.578151873794212</v>
      </c>
    </row>
    <row r="7356" spans="1:16" x14ac:dyDescent="0.2">
      <c r="A7356">
        <f t="shared" si="796"/>
        <v>6487</v>
      </c>
      <c r="B7356">
        <f t="shared" si="797"/>
        <v>145</v>
      </c>
      <c r="C7356" s="10" t="str">
        <f>IF(B7356=B7355," ",(LOOKUP(B7356,'Co List'!$A$3:$A$362,'Co List'!$B$3:$B$362)))</f>
        <v xml:space="preserve"> </v>
      </c>
      <c r="D7356" s="6" t="s">
        <v>372</v>
      </c>
      <c r="E7356">
        <v>4.1676628114027086</v>
      </c>
      <c r="F7356">
        <v>4.2137005139654233</v>
      </c>
      <c r="G7356">
        <v>3.8335998329345178</v>
      </c>
      <c r="H7356">
        <v>3.4218481262058016</v>
      </c>
    </row>
    <row r="7357" spans="1:16" x14ac:dyDescent="0.2">
      <c r="A7357">
        <f t="shared" si="796"/>
        <v>6488</v>
      </c>
      <c r="B7357">
        <f t="shared" si="797"/>
        <v>145</v>
      </c>
      <c r="C7357" s="10" t="str">
        <f>IF(B7357=B7356," ",(LOOKUP(B7357,'Co List'!$A$3:$A$362,'Co List'!$B$3:$B$362)))</f>
        <v xml:space="preserve"> </v>
      </c>
      <c r="D7357" s="6" t="s">
        <v>373</v>
      </c>
      <c r="E7357">
        <v>908.42627399009655</v>
      </c>
      <c r="F7357">
        <v>909.29387049448212</v>
      </c>
      <c r="G7357">
        <v>837.81803062222912</v>
      </c>
      <c r="H7357">
        <v>908.72950348736163</v>
      </c>
    </row>
    <row r="7358" spans="1:16" x14ac:dyDescent="0.2">
      <c r="A7358">
        <f t="shared" si="796"/>
        <v>6489</v>
      </c>
      <c r="B7358">
        <f t="shared" si="797"/>
        <v>145</v>
      </c>
      <c r="C7358" s="10" t="str">
        <f>IF(B7358=B7357," ",(LOOKUP(B7358,'Co List'!$A$3:$A$362,'Co List'!$B$3:$B$362)))</f>
        <v xml:space="preserve"> </v>
      </c>
      <c r="D7358" s="6" t="s">
        <v>374</v>
      </c>
      <c r="E7358">
        <v>908.3336308854723</v>
      </c>
      <c r="F7358">
        <v>909.20011455977237</v>
      </c>
      <c r="G7358">
        <v>837.73943699743529</v>
      </c>
      <c r="H7358">
        <v>908.65341373026035</v>
      </c>
    </row>
    <row r="7359" spans="1:16" x14ac:dyDescent="0.2">
      <c r="A7359">
        <f t="shared" si="796"/>
        <v>6490</v>
      </c>
      <c r="B7359">
        <f t="shared" si="797"/>
        <v>145</v>
      </c>
      <c r="C7359" s="10" t="str">
        <f>IF(B7359=B7358," ",(LOOKUP(B7359,'Co List'!$A$3:$A$362,'Co List'!$B$3:$B$362)))</f>
        <v xml:space="preserve"> </v>
      </c>
      <c r="D7359" s="6" t="s">
        <v>375</v>
      </c>
      <c r="E7359">
        <v>7.4812274022815983E-2</v>
      </c>
      <c r="F7359">
        <v>7.5710919957023989E-2</v>
      </c>
      <c r="G7359">
        <v>6.3466869103440002E-2</v>
      </c>
      <c r="H7359">
        <v>6.1444915751471992E-2</v>
      </c>
    </row>
    <row r="7360" spans="1:16" x14ac:dyDescent="0.2">
      <c r="A7360">
        <f t="shared" si="796"/>
        <v>6491</v>
      </c>
      <c r="B7360">
        <f t="shared" si="797"/>
        <v>145</v>
      </c>
      <c r="C7360" s="10" t="str">
        <f>IF(B7360=B7359," ",(LOOKUP(B7360,'Co List'!$A$3:$A$362,'Co List'!$B$3:$B$362)))</f>
        <v xml:space="preserve"> </v>
      </c>
      <c r="D7360" s="6" t="s">
        <v>376</v>
      </c>
      <c r="E7360">
        <v>1.7830830601385999E-2</v>
      </c>
      <c r="F7360">
        <v>1.8045014752754E-2</v>
      </c>
      <c r="G7360">
        <v>1.5126755690365E-2</v>
      </c>
      <c r="H7360">
        <v>1.4644841349786998E-2</v>
      </c>
    </row>
    <row r="7361" spans="1:8" x14ac:dyDescent="0.2">
      <c r="A7361">
        <f t="shared" si="796"/>
        <v>6492</v>
      </c>
      <c r="B7361">
        <f t="shared" si="797"/>
        <v>145</v>
      </c>
      <c r="C7361" s="10" t="str">
        <f>IF(B7361=B7360," ",(LOOKUP(B7361,'Co List'!$A$3:$A$362,'Co List'!$B$3:$B$362)))</f>
        <v xml:space="preserve"> </v>
      </c>
      <c r="D7361" s="6" t="s">
        <v>377</v>
      </c>
      <c r="E7361">
        <v>870.56613000000004</v>
      </c>
      <c r="F7361">
        <v>870.97895000000005</v>
      </c>
      <c r="G7361">
        <v>805.6994400000001</v>
      </c>
      <c r="H7361">
        <v>877.63416000000007</v>
      </c>
    </row>
    <row r="7362" spans="1:8" ht="15" x14ac:dyDescent="0.25">
      <c r="A7362">
        <f t="shared" si="796"/>
        <v>6493</v>
      </c>
      <c r="B7362">
        <f t="shared" si="797"/>
        <v>145</v>
      </c>
      <c r="C7362" s="10" t="str">
        <f>IF(B7362=B7361," ",(LOOKUP(B7362,'Co List'!$A$3:$A$362,'Co List'!$B$3:$B$362)))</f>
        <v xml:space="preserve"> </v>
      </c>
      <c r="D7362" s="8" t="s">
        <v>378</v>
      </c>
      <c r="E7362">
        <v>870.56612999999993</v>
      </c>
      <c r="F7362">
        <v>870.97895000000005</v>
      </c>
      <c r="G7362">
        <v>805.69943999999998</v>
      </c>
      <c r="H7362">
        <v>877.63416000000007</v>
      </c>
    </row>
    <row r="7363" spans="1:8" ht="15" x14ac:dyDescent="0.25">
      <c r="A7363">
        <f t="shared" si="796"/>
        <v>6494</v>
      </c>
      <c r="B7363">
        <f t="shared" si="797"/>
        <v>145</v>
      </c>
      <c r="C7363" s="10" t="str">
        <f>IF(B7363=B7362," ",(LOOKUP(B7363,'Co List'!$A$3:$A$362,'Co List'!$B$3:$B$362)))</f>
        <v xml:space="preserve"> </v>
      </c>
      <c r="D7363" s="8" t="s">
        <v>379</v>
      </c>
      <c r="E7363">
        <v>0</v>
      </c>
      <c r="F7363">
        <v>0</v>
      </c>
      <c r="G7363">
        <v>0</v>
      </c>
      <c r="H7363">
        <v>0</v>
      </c>
    </row>
    <row r="7364" spans="1:8" ht="15" x14ac:dyDescent="0.25">
      <c r="A7364">
        <f t="shared" si="796"/>
        <v>6495</v>
      </c>
      <c r="B7364">
        <f t="shared" si="797"/>
        <v>145</v>
      </c>
      <c r="C7364" s="10" t="str">
        <f>IF(B7364=B7363," ",(LOOKUP(B7364,'Co List'!$A$3:$A$362,'Co List'!$B$3:$B$362)))</f>
        <v xml:space="preserve"> </v>
      </c>
      <c r="D7364" s="8" t="s">
        <v>380</v>
      </c>
      <c r="E7364">
        <v>1.1368683772161603E-13</v>
      </c>
      <c r="F7364">
        <v>0</v>
      </c>
      <c r="G7364">
        <v>1.1368683772161603E-13</v>
      </c>
      <c r="H7364">
        <v>0</v>
      </c>
    </row>
    <row r="7365" spans="1:8" ht="15" x14ac:dyDescent="0.25">
      <c r="A7365">
        <f t="shared" ref="A7365:A7428" si="802">IF(A7364&gt;0,A7364+1,(IF($C$1=C7365,1,0)))</f>
        <v>6496</v>
      </c>
      <c r="B7365">
        <f t="shared" ref="B7365:B7428" si="803">IF(D7365=$D$3,B7364+1,B7364)</f>
        <v>145</v>
      </c>
      <c r="C7365" s="10" t="str">
        <f>IF(B7365=B7364," ",(LOOKUP(B7365,'Co List'!$A$3:$A$362,'Co List'!$B$3:$B$362)))</f>
        <v xml:space="preserve"> </v>
      </c>
      <c r="D7365" s="8" t="s">
        <v>381</v>
      </c>
      <c r="E7365">
        <v>37.860143990096532</v>
      </c>
      <c r="F7365">
        <v>38.314920494482081</v>
      </c>
      <c r="G7365">
        <v>32.118590622229043</v>
      </c>
      <c r="H7365">
        <v>31.095343487361568</v>
      </c>
    </row>
    <row r="7366" spans="1:8" ht="15" x14ac:dyDescent="0.25">
      <c r="A7366">
        <f t="shared" si="802"/>
        <v>6497</v>
      </c>
      <c r="B7366">
        <f t="shared" si="803"/>
        <v>145</v>
      </c>
      <c r="C7366" s="10" t="str">
        <f>IF(B7366=B7365," ",(LOOKUP(B7366,'Co List'!$A$3:$A$362,'Co List'!$B$3:$B$362)))</f>
        <v xml:space="preserve"> </v>
      </c>
      <c r="D7366" s="8" t="s">
        <v>382</v>
      </c>
      <c r="E7366">
        <v>0</v>
      </c>
      <c r="F7366">
        <v>0</v>
      </c>
      <c r="G7366">
        <v>0</v>
      </c>
      <c r="H7366">
        <v>0</v>
      </c>
    </row>
    <row r="7367" spans="1:8" ht="15" x14ac:dyDescent="0.25">
      <c r="A7367">
        <f t="shared" si="802"/>
        <v>6498</v>
      </c>
      <c r="B7367">
        <f t="shared" si="803"/>
        <v>145</v>
      </c>
      <c r="C7367" s="10" t="str">
        <f>IF(B7367=B7366," ",(LOOKUP(B7367,'Co List'!$A$3:$A$362,'Co List'!$B$3:$B$362)))</f>
        <v xml:space="preserve"> </v>
      </c>
      <c r="D7367" s="8" t="s">
        <v>383</v>
      </c>
      <c r="E7367">
        <v>0</v>
      </c>
      <c r="F7367">
        <v>0</v>
      </c>
      <c r="G7367">
        <v>0</v>
      </c>
      <c r="H7367">
        <v>0</v>
      </c>
    </row>
    <row r="7368" spans="1:8" x14ac:dyDescent="0.2">
      <c r="A7368">
        <f t="shared" si="802"/>
        <v>6499</v>
      </c>
      <c r="B7368">
        <f t="shared" si="803"/>
        <v>145</v>
      </c>
      <c r="C7368" s="10" t="str">
        <f>IF(B7368=B7367," ",(LOOKUP(B7368,'Co List'!$A$3:$A$362,'Co List'!$B$3:$B$362)))</f>
        <v xml:space="preserve"> </v>
      </c>
      <c r="D7368" s="6" t="s">
        <v>384</v>
      </c>
      <c r="E7368">
        <v>37.860143990096532</v>
      </c>
      <c r="F7368">
        <v>38.314920494482081</v>
      </c>
      <c r="G7368">
        <v>32.118590622229043</v>
      </c>
      <c r="H7368">
        <v>31.095343487361568</v>
      </c>
    </row>
    <row r="7369" spans="1:8" x14ac:dyDescent="0.2">
      <c r="A7369">
        <f t="shared" si="802"/>
        <v>6500</v>
      </c>
      <c r="B7369">
        <f t="shared" si="803"/>
        <v>145</v>
      </c>
      <c r="C7369" s="10" t="str">
        <f>IF(B7369=B7368," ",(LOOKUP(B7369,'Co List'!$A$3:$A$362,'Co List'!$B$3:$B$362)))</f>
        <v xml:space="preserve"> </v>
      </c>
      <c r="D7369" s="6" t="s">
        <v>385</v>
      </c>
      <c r="E7369">
        <v>14.298982037999998</v>
      </c>
      <c r="F7369">
        <v>14.470741581999999</v>
      </c>
      <c r="G7369">
        <v>12.130517794999999</v>
      </c>
      <c r="H7369">
        <v>11.744058820999999</v>
      </c>
    </row>
    <row r="7370" spans="1:8" x14ac:dyDescent="0.2">
      <c r="A7370">
        <f t="shared" si="802"/>
        <v>6501</v>
      </c>
      <c r="B7370">
        <f t="shared" si="803"/>
        <v>145</v>
      </c>
      <c r="C7370" s="10" t="str">
        <f>IF(B7370=B7369," ",(LOOKUP(B7370,'Co List'!$A$3:$A$362,'Co List'!$B$3:$B$362)))</f>
        <v xml:space="preserve"> </v>
      </c>
      <c r="D7370" s="6" t="s">
        <v>386</v>
      </c>
      <c r="E7370">
        <v>0</v>
      </c>
      <c r="F7370">
        <v>0</v>
      </c>
      <c r="G7370">
        <v>0</v>
      </c>
      <c r="H7370">
        <v>0</v>
      </c>
    </row>
    <row r="7371" spans="1:8" x14ac:dyDescent="0.2">
      <c r="A7371">
        <f t="shared" si="802"/>
        <v>6502</v>
      </c>
      <c r="B7371">
        <f t="shared" si="803"/>
        <v>145</v>
      </c>
      <c r="C7371" s="10" t="str">
        <f>IF(B7371=B7370," ",(LOOKUP(B7371,'Co List'!$A$3:$A$362,'Co List'!$B$3:$B$362)))</f>
        <v xml:space="preserve"> </v>
      </c>
      <c r="D7371" s="6" t="s">
        <v>387</v>
      </c>
      <c r="E7371">
        <v>0</v>
      </c>
      <c r="F7371">
        <v>0</v>
      </c>
      <c r="G7371">
        <v>0</v>
      </c>
      <c r="H7371">
        <v>0</v>
      </c>
    </row>
    <row r="7372" spans="1:8" x14ac:dyDescent="0.2">
      <c r="A7372">
        <f t="shared" si="802"/>
        <v>6503</v>
      </c>
      <c r="B7372">
        <f t="shared" si="803"/>
        <v>145</v>
      </c>
      <c r="C7372" s="10" t="str">
        <f>IF(B7372=B7371," ",(LOOKUP(B7372,'Co List'!$A$3:$A$362,'Co List'!$B$3:$B$362)))</f>
        <v xml:space="preserve"> </v>
      </c>
      <c r="D7372" s="6" t="s">
        <v>388</v>
      </c>
      <c r="E7372">
        <v>0</v>
      </c>
      <c r="F7372">
        <v>0</v>
      </c>
      <c r="G7372">
        <v>0</v>
      </c>
      <c r="H7372">
        <v>0</v>
      </c>
    </row>
    <row r="7373" spans="1:8" x14ac:dyDescent="0.2">
      <c r="A7373">
        <f t="shared" si="802"/>
        <v>6504</v>
      </c>
      <c r="B7373">
        <f t="shared" si="803"/>
        <v>145</v>
      </c>
      <c r="C7373" s="10" t="str">
        <f>IF(B7373=B7372," ",(LOOKUP(B7373,'Co List'!$A$3:$A$362,'Co List'!$B$3:$B$362)))</f>
        <v xml:space="preserve"> </v>
      </c>
      <c r="D7373" s="6" t="s">
        <v>389</v>
      </c>
      <c r="E7373">
        <v>0</v>
      </c>
      <c r="F7373">
        <v>0</v>
      </c>
      <c r="G7373">
        <v>0</v>
      </c>
      <c r="H7373">
        <v>0</v>
      </c>
    </row>
    <row r="7374" spans="1:8" x14ac:dyDescent="0.2">
      <c r="A7374">
        <f t="shared" si="802"/>
        <v>6505</v>
      </c>
      <c r="B7374">
        <f t="shared" si="803"/>
        <v>145</v>
      </c>
      <c r="C7374" s="10" t="str">
        <f>IF(B7374=B7373," ",(LOOKUP(B7374,'Co List'!$A$3:$A$362,'Co List'!$B$3:$B$362)))</f>
        <v xml:space="preserve"> </v>
      </c>
      <c r="D7374" s="6" t="s">
        <v>390</v>
      </c>
      <c r="E7374">
        <v>0</v>
      </c>
      <c r="F7374">
        <v>0</v>
      </c>
      <c r="G7374">
        <v>0</v>
      </c>
      <c r="H7374">
        <v>0</v>
      </c>
    </row>
    <row r="7375" spans="1:8" x14ac:dyDescent="0.2">
      <c r="A7375">
        <f t="shared" si="802"/>
        <v>6506</v>
      </c>
      <c r="B7375">
        <f t="shared" si="803"/>
        <v>145</v>
      </c>
      <c r="C7375" s="10" t="str">
        <f>IF(B7375=B7374," ",(LOOKUP(B7375,'Co List'!$A$3:$A$362,'Co List'!$B$3:$B$362)))</f>
        <v xml:space="preserve"> </v>
      </c>
      <c r="D7375" s="6" t="s">
        <v>391</v>
      </c>
      <c r="E7375">
        <v>0</v>
      </c>
      <c r="F7375">
        <v>0</v>
      </c>
      <c r="G7375">
        <v>0</v>
      </c>
      <c r="H7375">
        <v>0</v>
      </c>
    </row>
    <row r="7376" spans="1:8" x14ac:dyDescent="0.2">
      <c r="A7376">
        <f t="shared" si="802"/>
        <v>6507</v>
      </c>
      <c r="B7376">
        <f t="shared" si="803"/>
        <v>145</v>
      </c>
      <c r="C7376" s="10" t="str">
        <f>IF(B7376=B7375," ",(LOOKUP(B7376,'Co List'!$A$3:$A$362,'Co List'!$B$3:$B$362)))</f>
        <v xml:space="preserve"> </v>
      </c>
      <c r="D7376" s="6" t="s">
        <v>392</v>
      </c>
      <c r="E7376">
        <v>14.298982037999998</v>
      </c>
      <c r="F7376">
        <v>14.470741581999999</v>
      </c>
      <c r="G7376">
        <v>12.130517794999999</v>
      </c>
      <c r="H7376">
        <v>11.744058820999999</v>
      </c>
    </row>
    <row r="7377" spans="1:8" x14ac:dyDescent="0.2">
      <c r="A7377">
        <f t="shared" si="802"/>
        <v>6508</v>
      </c>
      <c r="B7377">
        <f t="shared" si="803"/>
        <v>145</v>
      </c>
      <c r="C7377" s="10" t="str">
        <f>IF(B7377=B7376," ",(LOOKUP(B7377,'Co List'!$A$3:$A$362,'Co List'!$B$3:$B$362)))</f>
        <v xml:space="preserve"> </v>
      </c>
      <c r="D7377" s="6" t="s">
        <v>393</v>
      </c>
      <c r="E7377">
        <v>0</v>
      </c>
      <c r="F7377">
        <v>0</v>
      </c>
      <c r="G7377">
        <v>0</v>
      </c>
      <c r="H7377">
        <v>0</v>
      </c>
    </row>
    <row r="7378" spans="1:8" ht="15" x14ac:dyDescent="0.25">
      <c r="A7378">
        <f t="shared" si="802"/>
        <v>6509</v>
      </c>
      <c r="B7378">
        <f t="shared" si="803"/>
        <v>145</v>
      </c>
      <c r="C7378" s="10" t="str">
        <f>IF(B7378=B7377," ",(LOOKUP(B7378,'Co List'!$A$3:$A$362,'Co List'!$B$3:$B$362)))</f>
        <v xml:space="preserve"> </v>
      </c>
      <c r="D7378" s="8" t="s">
        <v>394</v>
      </c>
      <c r="E7378">
        <v>0</v>
      </c>
      <c r="F7378">
        <v>0</v>
      </c>
      <c r="G7378">
        <v>0</v>
      </c>
      <c r="H7378">
        <v>0</v>
      </c>
    </row>
    <row r="7379" spans="1:8" ht="15" x14ac:dyDescent="0.25">
      <c r="A7379">
        <f t="shared" si="802"/>
        <v>6510</v>
      </c>
      <c r="B7379">
        <f t="shared" si="803"/>
        <v>145</v>
      </c>
      <c r="C7379" s="10" t="str">
        <f>IF(B7379=B7378," ",(LOOKUP(B7379,'Co List'!$A$3:$A$362,'Co List'!$B$3:$B$362)))</f>
        <v xml:space="preserve"> </v>
      </c>
      <c r="D7379" s="8" t="s">
        <v>395</v>
      </c>
      <c r="E7379">
        <v>5.4019926000000003E-2</v>
      </c>
      <c r="F7379">
        <v>6.4260507999999994E-2</v>
      </c>
      <c r="G7379">
        <v>6.5204390000000015E-2</v>
      </c>
      <c r="H7379">
        <v>7.736549199999998E-2</v>
      </c>
    </row>
    <row r="7380" spans="1:8" ht="15" x14ac:dyDescent="0.25">
      <c r="A7380">
        <f t="shared" si="802"/>
        <v>6511</v>
      </c>
      <c r="B7380">
        <f t="shared" si="803"/>
        <v>145</v>
      </c>
      <c r="C7380" s="10" t="str">
        <f>IF(B7380=B7379," ",(LOOKUP(B7380,'Co List'!$A$3:$A$362,'Co List'!$B$3:$B$362)))</f>
        <v xml:space="preserve"> </v>
      </c>
      <c r="D7380" s="8" t="s">
        <v>396</v>
      </c>
      <c r="E7380">
        <v>1074.7729999999999</v>
      </c>
      <c r="F7380">
        <v>1102.5050000000001</v>
      </c>
      <c r="G7380">
        <v>1032.9480000000001</v>
      </c>
      <c r="H7380">
        <v>1125.172</v>
      </c>
    </row>
    <row r="7381" spans="1:8" x14ac:dyDescent="0.2">
      <c r="A7381">
        <f t="shared" si="802"/>
        <v>6512</v>
      </c>
      <c r="B7381">
        <f t="shared" si="803"/>
        <v>145</v>
      </c>
      <c r="C7381" s="10" t="str">
        <f>IF(B7381=B7380," ",(LOOKUP(B7381,'Co List'!$A$3:$A$362,'Co List'!$B$3:$B$362)))</f>
        <v xml:space="preserve"> </v>
      </c>
      <c r="D7381" s="6" t="s">
        <v>397</v>
      </c>
      <c r="E7381">
        <v>1074.7729999999999</v>
      </c>
      <c r="F7381">
        <v>1102.5050000000001</v>
      </c>
      <c r="G7381">
        <v>1032.9480000000001</v>
      </c>
      <c r="H7381">
        <v>1125.172</v>
      </c>
    </row>
    <row r="7382" spans="1:8" x14ac:dyDescent="0.2">
      <c r="A7382">
        <f t="shared" si="802"/>
        <v>6513</v>
      </c>
      <c r="B7382">
        <f t="shared" si="803"/>
        <v>145</v>
      </c>
      <c r="C7382" s="10" t="str">
        <f>IF(B7382=B7381," ",(LOOKUP(B7382,'Co List'!$A$3:$A$362,'Co List'!$B$3:$B$362)))</f>
        <v xml:space="preserve"> </v>
      </c>
      <c r="D7382" s="6" t="s">
        <v>398</v>
      </c>
      <c r="E7382">
        <v>0</v>
      </c>
      <c r="F7382">
        <v>0</v>
      </c>
      <c r="G7382">
        <v>0</v>
      </c>
      <c r="H7382">
        <v>0</v>
      </c>
    </row>
    <row r="7383" spans="1:8" x14ac:dyDescent="0.2">
      <c r="A7383">
        <f t="shared" si="802"/>
        <v>6514</v>
      </c>
      <c r="B7383">
        <f t="shared" si="803"/>
        <v>145</v>
      </c>
      <c r="C7383" s="10" t="str">
        <f>IF(B7383=B7382," ",(LOOKUP(B7383,'Co List'!$A$3:$A$362,'Co List'!$B$3:$B$362)))</f>
        <v xml:space="preserve"> </v>
      </c>
      <c r="D7383" s="6" t="s">
        <v>399</v>
      </c>
      <c r="E7383">
        <v>0</v>
      </c>
      <c r="F7383">
        <v>0</v>
      </c>
      <c r="G7383">
        <v>0</v>
      </c>
      <c r="H7383">
        <v>0</v>
      </c>
    </row>
    <row r="7384" spans="1:8" x14ac:dyDescent="0.2">
      <c r="A7384">
        <f t="shared" si="802"/>
        <v>6515</v>
      </c>
      <c r="B7384">
        <f t="shared" si="803"/>
        <v>145</v>
      </c>
      <c r="C7384" s="10" t="str">
        <f>IF(B7384=B7383," ",(LOOKUP(B7384,'Co List'!$A$3:$A$362,'Co List'!$B$3:$B$362)))</f>
        <v xml:space="preserve"> </v>
      </c>
      <c r="D7384" s="6" t="s">
        <v>400</v>
      </c>
      <c r="E7384">
        <v>0</v>
      </c>
      <c r="F7384">
        <v>0</v>
      </c>
      <c r="G7384">
        <v>0</v>
      </c>
      <c r="H7384">
        <v>0</v>
      </c>
    </row>
    <row r="7385" spans="1:8" x14ac:dyDescent="0.2">
      <c r="A7385">
        <f t="shared" si="802"/>
        <v>6516</v>
      </c>
      <c r="B7385">
        <f t="shared" si="803"/>
        <v>145</v>
      </c>
      <c r="C7385" s="10" t="str">
        <f>IF(B7385=B7384," ",(LOOKUP(B7385,'Co List'!$A$3:$A$362,'Co List'!$B$3:$B$362)))</f>
        <v xml:space="preserve"> </v>
      </c>
      <c r="D7385" s="6" t="s">
        <v>401</v>
      </c>
      <c r="E7385">
        <v>0.68140608200000008</v>
      </c>
      <c r="F7385">
        <v>0.71993576500000001</v>
      </c>
      <c r="G7385">
        <v>0.69414105599999998</v>
      </c>
      <c r="H7385">
        <v>0.85625589199999996</v>
      </c>
    </row>
    <row r="7386" spans="1:8" x14ac:dyDescent="0.2">
      <c r="A7386">
        <f t="shared" si="802"/>
        <v>6517</v>
      </c>
      <c r="B7386">
        <f t="shared" si="803"/>
        <v>145</v>
      </c>
      <c r="C7386" s="10" t="str">
        <f>IF(B7386=B7385," ",(LOOKUP(B7386,'Co List'!$A$3:$A$362,'Co List'!$B$3:$B$362)))</f>
        <v xml:space="preserve"> </v>
      </c>
      <c r="D7386" s="6" t="s">
        <v>402</v>
      </c>
      <c r="E7386">
        <v>0</v>
      </c>
      <c r="F7386">
        <v>0</v>
      </c>
      <c r="G7386">
        <v>0</v>
      </c>
      <c r="H7386">
        <v>0</v>
      </c>
    </row>
    <row r="7387" spans="1:8" x14ac:dyDescent="0.2">
      <c r="A7387">
        <f t="shared" si="802"/>
        <v>6518</v>
      </c>
      <c r="B7387">
        <f t="shared" si="803"/>
        <v>145</v>
      </c>
      <c r="C7387" s="10" t="str">
        <f>IF(B7387=B7386," ",(LOOKUP(B7387,'Co List'!$A$3:$A$362,'Co List'!$B$3:$B$362)))</f>
        <v xml:space="preserve"> </v>
      </c>
      <c r="D7387" s="6" t="s">
        <v>403</v>
      </c>
      <c r="E7387">
        <v>0</v>
      </c>
      <c r="F7387">
        <v>0</v>
      </c>
      <c r="G7387">
        <v>0</v>
      </c>
      <c r="H7387">
        <v>0</v>
      </c>
    </row>
    <row r="7388" spans="1:8" x14ac:dyDescent="0.2">
      <c r="A7388">
        <f t="shared" si="802"/>
        <v>6519</v>
      </c>
      <c r="B7388">
        <f t="shared" si="803"/>
        <v>145</v>
      </c>
      <c r="C7388" s="10" t="str">
        <f>IF(B7388=B7387," ",(LOOKUP(B7388,'Co List'!$A$3:$A$362,'Co List'!$B$3:$B$362)))</f>
        <v xml:space="preserve"> </v>
      </c>
      <c r="D7388" s="6" t="s">
        <v>404</v>
      </c>
      <c r="E7388" s="11">
        <v>0.68140608200000008</v>
      </c>
      <c r="F7388" s="11">
        <v>0.71993576500000001</v>
      </c>
      <c r="G7388" s="11">
        <v>0.69414105599999998</v>
      </c>
      <c r="H7388" s="11">
        <v>0.85625589199999996</v>
      </c>
    </row>
    <row r="7389" spans="1:8" x14ac:dyDescent="0.2">
      <c r="A7389">
        <f t="shared" si="802"/>
        <v>6520</v>
      </c>
      <c r="B7389">
        <f t="shared" si="803"/>
        <v>145</v>
      </c>
      <c r="C7389" s="10" t="str">
        <f>IF(B7389=B7388," ",(LOOKUP(B7389,'Co List'!$A$3:$A$362,'Co List'!$B$3:$B$362)))</f>
        <v xml:space="preserve"> </v>
      </c>
      <c r="D7389" s="6" t="s">
        <v>405</v>
      </c>
      <c r="E7389">
        <v>201.69</v>
      </c>
      <c r="F7389">
        <v>192.1</v>
      </c>
      <c r="G7389">
        <v>217.77</v>
      </c>
      <c r="H7389">
        <v>205.35</v>
      </c>
    </row>
    <row r="7390" spans="1:8" x14ac:dyDescent="0.2">
      <c r="A7390">
        <f t="shared" si="802"/>
        <v>6521</v>
      </c>
      <c r="B7390">
        <f t="shared" si="803"/>
        <v>145</v>
      </c>
      <c r="C7390" s="10" t="str">
        <f>IF(B7390=B7389," ",(LOOKUP(B7390,'Co List'!$A$3:$A$362,'Co List'!$B$3:$B$362)))</f>
        <v xml:space="preserve"> </v>
      </c>
      <c r="D7390" s="6" t="s">
        <v>406</v>
      </c>
      <c r="E7390">
        <v>44.84</v>
      </c>
      <c r="F7390">
        <v>37.977499999999999</v>
      </c>
      <c r="G7390">
        <v>36.243099999999998</v>
      </c>
      <c r="H7390">
        <v>35.869999999999997</v>
      </c>
    </row>
    <row r="7391" spans="1:8" x14ac:dyDescent="0.2">
      <c r="A7391">
        <f t="shared" si="802"/>
        <v>6522</v>
      </c>
      <c r="B7391">
        <f t="shared" si="803"/>
        <v>145</v>
      </c>
      <c r="C7391" s="10" t="str">
        <f>IF(B7391=B7390," ",(LOOKUP(B7391,'Co List'!$A$3:$A$362,'Co List'!$B$3:$B$362)))</f>
        <v xml:space="preserve"> </v>
      </c>
      <c r="D7391" s="6" t="s">
        <v>407</v>
      </c>
      <c r="E7391" s="11">
        <v>26.93</v>
      </c>
      <c r="F7391" s="11">
        <v>19.104600000000001</v>
      </c>
      <c r="G7391" s="11">
        <v>18.247900000000001</v>
      </c>
      <c r="H7391" s="11">
        <v>21.7</v>
      </c>
    </row>
    <row r="7392" spans="1:8" x14ac:dyDescent="0.2">
      <c r="A7392">
        <f t="shared" si="802"/>
        <v>6523</v>
      </c>
      <c r="B7392">
        <f t="shared" si="803"/>
        <v>145</v>
      </c>
      <c r="C7392" s="10" t="str">
        <f>IF(B7392=B7391," ",(LOOKUP(B7392,'Co List'!$A$3:$A$362,'Co List'!$B$3:$B$362)))</f>
        <v xml:space="preserve"> </v>
      </c>
      <c r="D7392" s="6" t="s">
        <v>408</v>
      </c>
      <c r="E7392">
        <v>16.57</v>
      </c>
      <c r="F7392">
        <v>16.57</v>
      </c>
      <c r="G7392">
        <v>16.57</v>
      </c>
      <c r="H7392">
        <v>16.57</v>
      </c>
    </row>
    <row r="7393" spans="1:16" x14ac:dyDescent="0.2">
      <c r="A7393">
        <f t="shared" si="802"/>
        <v>6524</v>
      </c>
      <c r="B7393">
        <f t="shared" si="803"/>
        <v>145</v>
      </c>
      <c r="C7393" s="10" t="str">
        <f>IF(B7393=B7392," ",(LOOKUP(B7393,'Co List'!$A$3:$A$362,'Co List'!$B$3:$B$362)))</f>
        <v xml:space="preserve"> </v>
      </c>
      <c r="D7393" s="6" t="s">
        <v>409</v>
      </c>
      <c r="E7393">
        <v>0.68</v>
      </c>
      <c r="F7393">
        <v>0.71530000000000005</v>
      </c>
      <c r="G7393">
        <v>0.71489999999999998</v>
      </c>
      <c r="H7393">
        <v>0.85670000000000002</v>
      </c>
    </row>
    <row r="7394" spans="1:16" x14ac:dyDescent="0.2">
      <c r="A7394">
        <f t="shared" si="802"/>
        <v>6525</v>
      </c>
      <c r="B7394">
        <f t="shared" si="803"/>
        <v>145</v>
      </c>
      <c r="C7394" s="10" t="str">
        <f>IF(B7394=B7393," ",(LOOKUP(B7394,'Co List'!$A$3:$A$362,'Co List'!$B$3:$B$362)))</f>
        <v xml:space="preserve"> </v>
      </c>
      <c r="D7394" s="6" t="s">
        <v>410</v>
      </c>
      <c r="E7394">
        <v>0.73542600800000013</v>
      </c>
      <c r="F7394">
        <v>0.78419627300000005</v>
      </c>
      <c r="G7394">
        <v>0.75934544599999998</v>
      </c>
      <c r="H7394">
        <v>0.93362138399999994</v>
      </c>
    </row>
    <row r="7395" spans="1:16" x14ac:dyDescent="0.2">
      <c r="A7395">
        <f t="shared" si="802"/>
        <v>6526</v>
      </c>
      <c r="B7395">
        <f t="shared" si="803"/>
        <v>145</v>
      </c>
      <c r="C7395" s="10" t="str">
        <f>IF(B7395=B7394," ",(LOOKUP(B7395,'Co List'!$A$3:$A$362,'Co List'!$B$3:$B$362)))</f>
        <v xml:space="preserve"> </v>
      </c>
      <c r="D7395" s="6" t="s">
        <v>411</v>
      </c>
      <c r="E7395">
        <v>0.73542600800000013</v>
      </c>
      <c r="F7395">
        <v>0.78419627300000005</v>
      </c>
      <c r="G7395">
        <v>0.75934544599999998</v>
      </c>
      <c r="H7395">
        <v>0.93362138399999994</v>
      </c>
    </row>
    <row r="7396" spans="1:16" x14ac:dyDescent="0.2">
      <c r="A7396">
        <f t="shared" si="802"/>
        <v>6527</v>
      </c>
      <c r="B7396">
        <f t="shared" si="803"/>
        <v>145</v>
      </c>
      <c r="C7396" s="10" t="str">
        <f>IF(B7396=B7395," ",(LOOKUP(B7396,'Co List'!$A$3:$A$362,'Co List'!$B$3:$B$362)))</f>
        <v xml:space="preserve"> </v>
      </c>
      <c r="D7396" s="6" t="s">
        <v>412</v>
      </c>
      <c r="E7396">
        <v>5.5426008000000082E-2</v>
      </c>
      <c r="F7396">
        <v>6.8896273000000008E-2</v>
      </c>
      <c r="G7396">
        <v>4.4445446E-2</v>
      </c>
      <c r="H7396">
        <v>7.6921383999999926E-2</v>
      </c>
    </row>
    <row r="7397" spans="1:16" ht="13.5" thickBot="1" x14ac:dyDescent="0.25">
      <c r="A7397">
        <f t="shared" si="802"/>
        <v>6528</v>
      </c>
      <c r="B7397">
        <f t="shared" si="803"/>
        <v>145</v>
      </c>
      <c r="C7397" s="10" t="str">
        <f>IF(B7397=B7396," ",(LOOKUP(B7397,'Co List'!$A$3:$A$362,'Co List'!$B$3:$B$362)))</f>
        <v xml:space="preserve"> </v>
      </c>
      <c r="D7397" s="9" t="s">
        <v>413</v>
      </c>
      <c r="E7397">
        <v>12</v>
      </c>
      <c r="F7397">
        <v>12</v>
      </c>
      <c r="G7397">
        <v>12</v>
      </c>
      <c r="H7397">
        <v>12</v>
      </c>
    </row>
    <row r="7398" spans="1:16" ht="15" x14ac:dyDescent="0.25">
      <c r="A7398">
        <f t="shared" si="802"/>
        <v>6529</v>
      </c>
      <c r="B7398">
        <f t="shared" si="803"/>
        <v>146</v>
      </c>
      <c r="C7398" s="10" t="str">
        <f>IF(B7398=B7397," ",(LOOKUP(B7398,'Co List'!$A$3:$A$362,'Co List'!$B$3:$B$362)))</f>
        <v>GUJARAT FLUOROCHEMICALS</v>
      </c>
      <c r="D7398" s="4" t="s">
        <v>362</v>
      </c>
      <c r="E7398">
        <v>72.785200764925975</v>
      </c>
      <c r="F7398">
        <v>75.089917923415072</v>
      </c>
      <c r="G7398">
        <v>66.967080528271964</v>
      </c>
      <c r="H7398">
        <v>71.926917102551698</v>
      </c>
      <c r="J7398">
        <f t="shared" ref="J7398" si="804">COUNTIF(E7440:H7440,0)</f>
        <v>0</v>
      </c>
      <c r="K7398">
        <f>SUM(E7398:H7398)/(4-J7398)</f>
        <v>71.692279079791177</v>
      </c>
      <c r="L7398">
        <f>SUM(E7408:H7408)/(4-J7398)</f>
        <v>681752.15948099864</v>
      </c>
      <c r="M7398">
        <f>E7408</f>
        <v>457870.7754852777</v>
      </c>
      <c r="N7398">
        <f t="shared" ref="N7398" si="805">F7408</f>
        <v>856677.78900480247</v>
      </c>
      <c r="O7398">
        <f t="shared" ref="O7398" si="806">G7408</f>
        <v>753242.93151997169</v>
      </c>
      <c r="P7398">
        <f t="shared" ref="P7398" si="807">H7408</f>
        <v>659217.14191394288</v>
      </c>
    </row>
    <row r="7399" spans="1:16" x14ac:dyDescent="0.2">
      <c r="A7399">
        <f t="shared" si="802"/>
        <v>6530</v>
      </c>
      <c r="B7399">
        <f t="shared" si="803"/>
        <v>146</v>
      </c>
      <c r="C7399" s="10" t="str">
        <f>IF(B7399=B7398," ",(LOOKUP(B7399,'Co List'!$A$3:$A$362,'Co List'!$B$3:$B$362)))</f>
        <v xml:space="preserve"> </v>
      </c>
      <c r="D7399" s="6" t="s">
        <v>364</v>
      </c>
      <c r="E7399">
        <v>2.3582720355910687</v>
      </c>
      <c r="F7399">
        <v>2.3559345829453946</v>
      </c>
      <c r="G7399">
        <v>2.3557577581774227</v>
      </c>
      <c r="H7399">
        <v>2.3565282572370707</v>
      </c>
    </row>
    <row r="7400" spans="1:16" x14ac:dyDescent="0.2">
      <c r="A7400">
        <f t="shared" si="802"/>
        <v>6531</v>
      </c>
      <c r="B7400">
        <f t="shared" si="803"/>
        <v>146</v>
      </c>
      <c r="C7400" s="10" t="str">
        <f>IF(B7400=B7399," ",(LOOKUP(B7400,'Co List'!$A$3:$A$362,'Co List'!$B$3:$B$362)))</f>
        <v xml:space="preserve"> </v>
      </c>
      <c r="D7400" s="6" t="s">
        <v>365</v>
      </c>
      <c r="E7400">
        <v>1.3388450411187613</v>
      </c>
      <c r="F7400">
        <v>1.9796473828603041</v>
      </c>
      <c r="G7400">
        <v>1.3947718197161276</v>
      </c>
      <c r="H7400">
        <v>1.2009820420165978</v>
      </c>
    </row>
    <row r="7401" spans="1:16" x14ac:dyDescent="0.2">
      <c r="A7401">
        <f t="shared" si="802"/>
        <v>6532</v>
      </c>
      <c r="B7401">
        <f t="shared" si="803"/>
        <v>146</v>
      </c>
      <c r="C7401" s="10" t="str">
        <f>IF(B7401=B7400," ",(LOOKUP(B7401,'Co List'!$A$3:$A$362,'Co List'!$B$3:$B$362)))</f>
        <v xml:space="preserve"> </v>
      </c>
      <c r="D7401" s="7" t="s">
        <v>366</v>
      </c>
      <c r="E7401">
        <v>46.420720381738498</v>
      </c>
      <c r="F7401">
        <v>87.162617795676098</v>
      </c>
      <c r="G7401">
        <v>36.406310882119861</v>
      </c>
      <c r="H7401">
        <v>41.302261911304129</v>
      </c>
    </row>
    <row r="7402" spans="1:16" x14ac:dyDescent="0.2">
      <c r="A7402">
        <f t="shared" si="802"/>
        <v>6533</v>
      </c>
      <c r="B7402">
        <f t="shared" si="803"/>
        <v>146</v>
      </c>
      <c r="C7402" s="10" t="str">
        <f>IF(B7402=B7401," ",(LOOKUP(B7402,'Co List'!$A$3:$A$362,'Co List'!$B$3:$B$362)))</f>
        <v xml:space="preserve"> </v>
      </c>
      <c r="D7402" s="6" t="s">
        <v>367</v>
      </c>
      <c r="E7402">
        <v>137058.33372804435</v>
      </c>
      <c r="F7402">
        <v>330139.03772970149</v>
      </c>
      <c r="G7402">
        <v>100032.26182204139</v>
      </c>
      <c r="H7402">
        <v>165674.07436892256</v>
      </c>
    </row>
    <row r="7403" spans="1:16" x14ac:dyDescent="0.2">
      <c r="A7403">
        <f t="shared" si="802"/>
        <v>6534</v>
      </c>
      <c r="B7403">
        <f t="shared" si="803"/>
        <v>146</v>
      </c>
      <c r="C7403" s="10" t="str">
        <f>IF(B7403=B7402," ",(LOOKUP(B7403,'Co List'!$A$3:$A$362,'Co List'!$B$3:$B$362)))</f>
        <v xml:space="preserve"> </v>
      </c>
      <c r="D7403" s="6" t="s">
        <v>368</v>
      </c>
      <c r="E7403">
        <v>4.1681454299979768</v>
      </c>
      <c r="F7403">
        <v>7.798614374190282</v>
      </c>
      <c r="G7403">
        <v>6.8570134867544077</v>
      </c>
      <c r="H7403">
        <v>6.001066380645816</v>
      </c>
    </row>
    <row r="7404" spans="1:16" x14ac:dyDescent="0.2">
      <c r="A7404">
        <f t="shared" si="802"/>
        <v>6535</v>
      </c>
      <c r="B7404">
        <f t="shared" si="803"/>
        <v>146</v>
      </c>
      <c r="C7404" s="10" t="str">
        <f>IF(B7404=B7403," ",(LOOKUP(B7404,'Co List'!$A$3:$A$362,'Co List'!$B$3:$B$362)))</f>
        <v xml:space="preserve"> </v>
      </c>
      <c r="D7404" s="6" t="s">
        <v>369</v>
      </c>
      <c r="E7404">
        <v>90.288447603186171</v>
      </c>
      <c r="F7404">
        <v>204.4235542999505</v>
      </c>
      <c r="G7404">
        <v>66.301343337233121</v>
      </c>
      <c r="H7404">
        <v>86.836217073561599</v>
      </c>
    </row>
    <row r="7405" spans="1:16" x14ac:dyDescent="0.2">
      <c r="A7405">
        <f t="shared" si="802"/>
        <v>6536</v>
      </c>
      <c r="B7405">
        <f t="shared" si="803"/>
        <v>146</v>
      </c>
      <c r="C7405" s="10" t="str">
        <f>IF(B7405=B7404," ",(LOOKUP(B7405,'Co List'!$A$3:$A$362,'Co List'!$B$3:$B$362)))</f>
        <v xml:space="preserve"> </v>
      </c>
      <c r="D7405" s="6" t="s">
        <v>370</v>
      </c>
      <c r="E7405">
        <v>0</v>
      </c>
      <c r="F7405">
        <v>0</v>
      </c>
      <c r="G7405">
        <v>0</v>
      </c>
      <c r="H7405">
        <v>0</v>
      </c>
    </row>
    <row r="7406" spans="1:16" x14ac:dyDescent="0.2">
      <c r="A7406">
        <f t="shared" si="802"/>
        <v>6537</v>
      </c>
      <c r="B7406">
        <f t="shared" si="803"/>
        <v>146</v>
      </c>
      <c r="C7406" s="10" t="str">
        <f>IF(B7406=B7405," ",(LOOKUP(B7406,'Co List'!$A$3:$A$362,'Co List'!$B$3:$B$362)))</f>
        <v xml:space="preserve"> </v>
      </c>
      <c r="D7406" s="6" t="s">
        <v>371</v>
      </c>
      <c r="E7406">
        <v>72.527399956237403</v>
      </c>
      <c r="F7406">
        <v>83.136253733097249</v>
      </c>
      <c r="G7406">
        <v>79.567085976183392</v>
      </c>
      <c r="H7406">
        <v>87.866895751964677</v>
      </c>
    </row>
    <row r="7407" spans="1:16" x14ac:dyDescent="0.2">
      <c r="A7407">
        <f t="shared" si="802"/>
        <v>6538</v>
      </c>
      <c r="B7407">
        <f t="shared" si="803"/>
        <v>146</v>
      </c>
      <c r="C7407" s="10" t="str">
        <f>IF(B7407=B7406," ",(LOOKUP(B7407,'Co List'!$A$3:$A$362,'Co List'!$B$3:$B$362)))</f>
        <v xml:space="preserve"> </v>
      </c>
      <c r="D7407" s="6" t="s">
        <v>372</v>
      </c>
      <c r="E7407">
        <v>27.472600043762601</v>
      </c>
      <c r="F7407">
        <v>16.863746266902737</v>
      </c>
      <c r="G7407">
        <v>20.432914023816608</v>
      </c>
      <c r="H7407">
        <v>12.13310424803533</v>
      </c>
    </row>
    <row r="7408" spans="1:16" x14ac:dyDescent="0.2">
      <c r="A7408">
        <f t="shared" si="802"/>
        <v>6539</v>
      </c>
      <c r="B7408">
        <f t="shared" si="803"/>
        <v>146</v>
      </c>
      <c r="C7408" s="10" t="str">
        <f>IF(B7408=B7407," ",(LOOKUP(B7408,'Co List'!$A$3:$A$362,'Co List'!$B$3:$B$362)))</f>
        <v xml:space="preserve"> </v>
      </c>
      <c r="D7408" s="6" t="s">
        <v>373</v>
      </c>
      <c r="E7408">
        <v>457870.7754852777</v>
      </c>
      <c r="F7408">
        <v>856677.78900480247</v>
      </c>
      <c r="G7408">
        <v>753242.93151997169</v>
      </c>
      <c r="H7408">
        <v>659217.14191394288</v>
      </c>
    </row>
    <row r="7409" spans="1:8" x14ac:dyDescent="0.2">
      <c r="A7409">
        <f t="shared" si="802"/>
        <v>6540</v>
      </c>
      <c r="B7409">
        <f t="shared" si="803"/>
        <v>146</v>
      </c>
      <c r="C7409" s="10" t="str">
        <f>IF(B7409=B7408," ",(LOOKUP(B7409,'Co List'!$A$3:$A$362,'Co List'!$B$3:$B$362)))</f>
        <v xml:space="preserve"> </v>
      </c>
      <c r="D7409" s="6" t="s">
        <v>374</v>
      </c>
      <c r="E7409">
        <v>455182.56583104708</v>
      </c>
      <c r="F7409">
        <v>851206.2714506624</v>
      </c>
      <c r="G7409">
        <v>748923.80652016168</v>
      </c>
      <c r="H7409">
        <v>656002.77123028587</v>
      </c>
    </row>
    <row r="7410" spans="1:8" x14ac:dyDescent="0.2">
      <c r="A7410">
        <f t="shared" si="802"/>
        <v>6541</v>
      </c>
      <c r="B7410">
        <f t="shared" si="803"/>
        <v>146</v>
      </c>
      <c r="C7410" s="10" t="str">
        <f>IF(B7410=B7409," ",(LOOKUP(B7410,'Co List'!$A$3:$A$362,'Co List'!$B$3:$B$362)))</f>
        <v xml:space="preserve"> </v>
      </c>
      <c r="D7410" s="6" t="s">
        <v>375</v>
      </c>
      <c r="E7410">
        <v>1119.5697596352393</v>
      </c>
      <c r="F7410">
        <v>2140.9690031969553</v>
      </c>
      <c r="G7410">
        <v>1739.2829536744957</v>
      </c>
      <c r="H7410">
        <v>1251.7261790833325</v>
      </c>
    </row>
    <row r="7411" spans="1:8" x14ac:dyDescent="0.2">
      <c r="A7411">
        <f t="shared" si="802"/>
        <v>6542</v>
      </c>
      <c r="B7411">
        <f t="shared" si="803"/>
        <v>146</v>
      </c>
      <c r="C7411" s="10" t="str">
        <f>IF(B7411=B7410," ",(LOOKUP(B7411,'Co List'!$A$3:$A$362,'Co List'!$B$3:$B$362)))</f>
        <v xml:space="preserve"> </v>
      </c>
      <c r="D7411" s="6" t="s">
        <v>376</v>
      </c>
      <c r="E7411">
        <v>1568.6398945953586</v>
      </c>
      <c r="F7411">
        <v>3330.5485509430828</v>
      </c>
      <c r="G7411">
        <v>2579.842046135554</v>
      </c>
      <c r="H7411">
        <v>1962.6445045735281</v>
      </c>
    </row>
    <row r="7412" spans="1:8" x14ac:dyDescent="0.2">
      <c r="A7412">
        <f t="shared" si="802"/>
        <v>6543</v>
      </c>
      <c r="B7412">
        <f t="shared" si="803"/>
        <v>146</v>
      </c>
      <c r="C7412" s="10" t="str">
        <f>IF(B7412=B7411," ",(LOOKUP(B7412,'Co List'!$A$3:$A$362,'Co List'!$B$3:$B$362)))</f>
        <v xml:space="preserve"> </v>
      </c>
      <c r="D7412" s="6" t="s">
        <v>377</v>
      </c>
      <c r="E7412">
        <v>332081.76861893316</v>
      </c>
      <c r="F7412">
        <v>712209.82034212013</v>
      </c>
      <c r="G7412">
        <v>599333.45093202009</v>
      </c>
      <c r="H7412">
        <v>579233.63886460522</v>
      </c>
    </row>
    <row r="7413" spans="1:8" ht="15" x14ac:dyDescent="0.25">
      <c r="A7413">
        <f t="shared" si="802"/>
        <v>6544</v>
      </c>
      <c r="B7413">
        <f t="shared" si="803"/>
        <v>146</v>
      </c>
      <c r="C7413" s="10" t="str">
        <f>IF(B7413=B7412," ",(LOOKUP(B7413,'Co List'!$A$3:$A$362,'Co List'!$B$3:$B$362)))</f>
        <v xml:space="preserve"> </v>
      </c>
      <c r="D7413" s="8" t="s">
        <v>378</v>
      </c>
      <c r="E7413">
        <v>7085.0700000000015</v>
      </c>
      <c r="F7413">
        <v>7663.0000000000009</v>
      </c>
      <c r="G7413">
        <v>58422.000000000007</v>
      </c>
      <c r="H7413">
        <v>163488.00000000003</v>
      </c>
    </row>
    <row r="7414" spans="1:8" ht="15" x14ac:dyDescent="0.25">
      <c r="A7414">
        <f t="shared" si="802"/>
        <v>6545</v>
      </c>
      <c r="B7414">
        <f t="shared" si="803"/>
        <v>146</v>
      </c>
      <c r="C7414" s="10" t="str">
        <f>IF(B7414=B7413," ",(LOOKUP(B7414,'Co List'!$A$3:$A$362,'Co List'!$B$3:$B$362)))</f>
        <v xml:space="preserve"> </v>
      </c>
      <c r="D7414" s="8" t="s">
        <v>379</v>
      </c>
      <c r="E7414">
        <v>0</v>
      </c>
      <c r="F7414">
        <v>0</v>
      </c>
      <c r="G7414">
        <v>0</v>
      </c>
      <c r="H7414">
        <v>0</v>
      </c>
    </row>
    <row r="7415" spans="1:8" ht="15" x14ac:dyDescent="0.25">
      <c r="A7415">
        <f t="shared" si="802"/>
        <v>6546</v>
      </c>
      <c r="B7415">
        <f t="shared" si="803"/>
        <v>146</v>
      </c>
      <c r="C7415" s="10" t="str">
        <f>IF(B7415=B7414," ",(LOOKUP(B7415,'Co List'!$A$3:$A$362,'Co List'!$B$3:$B$362)))</f>
        <v xml:space="preserve"> </v>
      </c>
      <c r="D7415" s="8" t="s">
        <v>380</v>
      </c>
      <c r="E7415">
        <v>324996.69861893315</v>
      </c>
      <c r="F7415">
        <v>704546.82034212013</v>
      </c>
      <c r="G7415">
        <v>540911.45093202009</v>
      </c>
      <c r="H7415">
        <v>415745.63886460522</v>
      </c>
    </row>
    <row r="7416" spans="1:8" ht="15" x14ac:dyDescent="0.25">
      <c r="A7416">
        <f t="shared" si="802"/>
        <v>6547</v>
      </c>
      <c r="B7416">
        <f t="shared" si="803"/>
        <v>146</v>
      </c>
      <c r="C7416" s="10" t="str">
        <f>IF(B7416=B7415," ",(LOOKUP(B7416,'Co List'!$A$3:$A$362,'Co List'!$B$3:$B$362)))</f>
        <v xml:space="preserve"> </v>
      </c>
      <c r="D7416" s="8" t="s">
        <v>381</v>
      </c>
      <c r="E7416">
        <v>125789.00686634457</v>
      </c>
      <c r="F7416">
        <v>144467.96866268225</v>
      </c>
      <c r="G7416">
        <v>153909.48058795164</v>
      </c>
      <c r="H7416">
        <v>79983.503049337713</v>
      </c>
    </row>
    <row r="7417" spans="1:8" ht="15" x14ac:dyDescent="0.25">
      <c r="A7417">
        <f t="shared" si="802"/>
        <v>6548</v>
      </c>
      <c r="B7417">
        <f t="shared" si="803"/>
        <v>146</v>
      </c>
      <c r="C7417" s="10" t="str">
        <f>IF(B7417=B7416," ",(LOOKUP(B7417,'Co List'!$A$3:$A$362,'Co List'!$B$3:$B$362)))</f>
        <v xml:space="preserve"> </v>
      </c>
      <c r="D7417" s="8" t="s">
        <v>382</v>
      </c>
      <c r="E7417">
        <v>0</v>
      </c>
      <c r="F7417">
        <v>0</v>
      </c>
      <c r="G7417">
        <v>0</v>
      </c>
      <c r="H7417">
        <v>0</v>
      </c>
    </row>
    <row r="7418" spans="1:8" ht="15" x14ac:dyDescent="0.25">
      <c r="A7418">
        <f t="shared" si="802"/>
        <v>6549</v>
      </c>
      <c r="B7418">
        <f t="shared" si="803"/>
        <v>146</v>
      </c>
      <c r="C7418" s="10" t="str">
        <f>IF(B7418=B7417," ",(LOOKUP(B7418,'Co List'!$A$3:$A$362,'Co List'!$B$3:$B$362)))</f>
        <v xml:space="preserve"> </v>
      </c>
      <c r="D7418" s="8" t="s">
        <v>383</v>
      </c>
      <c r="E7418">
        <v>679.26203380663185</v>
      </c>
      <c r="F7418">
        <v>263.81920258280371</v>
      </c>
      <c r="G7418">
        <v>239.40572943319629</v>
      </c>
      <c r="H7418">
        <v>218.71634540810524</v>
      </c>
    </row>
    <row r="7419" spans="1:8" x14ac:dyDescent="0.2">
      <c r="A7419">
        <f t="shared" si="802"/>
        <v>6550</v>
      </c>
      <c r="B7419">
        <f t="shared" si="803"/>
        <v>146</v>
      </c>
      <c r="C7419" s="10" t="str">
        <f>IF(B7419=B7418," ",(LOOKUP(B7419,'Co List'!$A$3:$A$362,'Co List'!$B$3:$B$362)))</f>
        <v xml:space="preserve"> </v>
      </c>
      <c r="D7419" s="6" t="s">
        <v>384</v>
      </c>
      <c r="E7419">
        <v>125109.74483253794</v>
      </c>
      <c r="F7419">
        <v>144204.14946009946</v>
      </c>
      <c r="G7419">
        <v>153670.07485851843</v>
      </c>
      <c r="H7419">
        <v>79764.786703929596</v>
      </c>
    </row>
    <row r="7420" spans="1:8" x14ac:dyDescent="0.2">
      <c r="A7420">
        <f t="shared" si="802"/>
        <v>6551</v>
      </c>
      <c r="B7420">
        <f t="shared" si="803"/>
        <v>146</v>
      </c>
      <c r="C7420" s="10" t="str">
        <f>IF(B7420=B7419," ",(LOOKUP(B7420,'Co List'!$A$3:$A$362,'Co List'!$B$3:$B$362)))</f>
        <v xml:space="preserve"> </v>
      </c>
      <c r="D7420" s="6" t="s">
        <v>385</v>
      </c>
      <c r="E7420">
        <v>53339.481182804804</v>
      </c>
      <c r="F7420">
        <v>61320.874403086396</v>
      </c>
      <c r="G7420">
        <v>65333.322177839997</v>
      </c>
      <c r="H7420">
        <v>33941.245051359998</v>
      </c>
    </row>
    <row r="7421" spans="1:8" x14ac:dyDescent="0.2">
      <c r="A7421">
        <f t="shared" si="802"/>
        <v>6552</v>
      </c>
      <c r="B7421">
        <f t="shared" si="803"/>
        <v>146</v>
      </c>
      <c r="C7421" s="10" t="str">
        <f>IF(B7421=B7420," ",(LOOKUP(B7421,'Co List'!$A$3:$A$362,'Co List'!$B$3:$B$362)))</f>
        <v xml:space="preserve"> </v>
      </c>
      <c r="D7421" s="6" t="s">
        <v>386</v>
      </c>
      <c r="E7421">
        <v>0</v>
      </c>
      <c r="F7421">
        <v>0</v>
      </c>
      <c r="G7421">
        <v>0</v>
      </c>
      <c r="H7421">
        <v>0</v>
      </c>
    </row>
    <row r="7422" spans="1:8" x14ac:dyDescent="0.2">
      <c r="A7422">
        <f t="shared" si="802"/>
        <v>6553</v>
      </c>
      <c r="B7422">
        <f t="shared" si="803"/>
        <v>146</v>
      </c>
      <c r="C7422" s="10" t="str">
        <f>IF(B7422=B7421," ",(LOOKUP(B7422,'Co List'!$A$3:$A$362,'Co List'!$B$3:$B$362)))</f>
        <v xml:space="preserve"> </v>
      </c>
      <c r="D7422" s="6" t="s">
        <v>387</v>
      </c>
      <c r="E7422">
        <v>0</v>
      </c>
      <c r="F7422">
        <v>0</v>
      </c>
      <c r="G7422">
        <v>0</v>
      </c>
      <c r="H7422">
        <v>0</v>
      </c>
    </row>
    <row r="7423" spans="1:8" x14ac:dyDescent="0.2">
      <c r="A7423">
        <f t="shared" si="802"/>
        <v>6554</v>
      </c>
      <c r="B7423">
        <f t="shared" si="803"/>
        <v>146</v>
      </c>
      <c r="C7423" s="10" t="str">
        <f>IF(B7423=B7422," ",(LOOKUP(B7423,'Co List'!$A$3:$A$362,'Co List'!$B$3:$B$362)))</f>
        <v xml:space="preserve"> </v>
      </c>
      <c r="D7423" s="6" t="s">
        <v>388</v>
      </c>
      <c r="E7423">
        <v>0</v>
      </c>
      <c r="F7423">
        <v>0</v>
      </c>
      <c r="G7423">
        <v>0</v>
      </c>
      <c r="H7423">
        <v>0</v>
      </c>
    </row>
    <row r="7424" spans="1:8" x14ac:dyDescent="0.2">
      <c r="A7424">
        <f t="shared" si="802"/>
        <v>6555</v>
      </c>
      <c r="B7424">
        <f t="shared" si="803"/>
        <v>146</v>
      </c>
      <c r="C7424" s="10" t="str">
        <f>IF(B7424=B7423," ",(LOOKUP(B7424,'Co List'!$A$3:$A$362,'Co List'!$B$3:$B$362)))</f>
        <v xml:space="preserve"> </v>
      </c>
      <c r="D7424" s="6" t="s">
        <v>389</v>
      </c>
      <c r="E7424">
        <v>208.50342280480001</v>
      </c>
      <c r="F7424">
        <v>80.980835086399992</v>
      </c>
      <c r="G7424">
        <v>73.486977839999994</v>
      </c>
      <c r="H7424">
        <v>67.136251359999989</v>
      </c>
    </row>
    <row r="7425" spans="1:8" x14ac:dyDescent="0.2">
      <c r="A7425">
        <f t="shared" si="802"/>
        <v>6556</v>
      </c>
      <c r="B7425">
        <f t="shared" si="803"/>
        <v>146</v>
      </c>
      <c r="C7425" s="10" t="str">
        <f>IF(B7425=B7424," ",(LOOKUP(B7425,'Co List'!$A$3:$A$362,'Co List'!$B$3:$B$362)))</f>
        <v xml:space="preserve"> </v>
      </c>
      <c r="D7425" s="6" t="s">
        <v>390</v>
      </c>
      <c r="E7425">
        <v>0</v>
      </c>
      <c r="F7425">
        <v>0</v>
      </c>
      <c r="G7425">
        <v>0</v>
      </c>
      <c r="H7425">
        <v>0</v>
      </c>
    </row>
    <row r="7426" spans="1:8" x14ac:dyDescent="0.2">
      <c r="A7426">
        <f t="shared" si="802"/>
        <v>6557</v>
      </c>
      <c r="B7426">
        <f t="shared" si="803"/>
        <v>146</v>
      </c>
      <c r="C7426" s="10" t="str">
        <f>IF(B7426=B7425," ",(LOOKUP(B7426,'Co List'!$A$3:$A$362,'Co List'!$B$3:$B$362)))</f>
        <v xml:space="preserve"> </v>
      </c>
      <c r="D7426" s="6" t="s">
        <v>391</v>
      </c>
      <c r="E7426">
        <v>53130.977759999994</v>
      </c>
      <c r="F7426">
        <v>61239.893568</v>
      </c>
      <c r="G7426">
        <v>65259.835199999994</v>
      </c>
      <c r="H7426">
        <v>33874.108799999995</v>
      </c>
    </row>
    <row r="7427" spans="1:8" x14ac:dyDescent="0.2">
      <c r="A7427">
        <f t="shared" si="802"/>
        <v>6558</v>
      </c>
      <c r="B7427">
        <f t="shared" si="803"/>
        <v>146</v>
      </c>
      <c r="C7427" s="10" t="str">
        <f>IF(B7427=B7426," ",(LOOKUP(B7427,'Co List'!$A$3:$A$362,'Co List'!$B$3:$B$362)))</f>
        <v xml:space="preserve"> </v>
      </c>
      <c r="D7427" s="6" t="s">
        <v>392</v>
      </c>
      <c r="E7427">
        <v>0</v>
      </c>
      <c r="F7427">
        <v>0</v>
      </c>
      <c r="G7427">
        <v>0</v>
      </c>
      <c r="H7427">
        <v>0</v>
      </c>
    </row>
    <row r="7428" spans="1:8" x14ac:dyDescent="0.2">
      <c r="A7428">
        <f t="shared" si="802"/>
        <v>6559</v>
      </c>
      <c r="B7428">
        <f t="shared" si="803"/>
        <v>146</v>
      </c>
      <c r="C7428" s="10" t="str">
        <f>IF(B7428=B7427," ",(LOOKUP(B7428,'Co List'!$A$3:$A$362,'Co List'!$B$3:$B$362)))</f>
        <v xml:space="preserve"> </v>
      </c>
      <c r="D7428" s="6" t="s">
        <v>393</v>
      </c>
      <c r="E7428">
        <v>0</v>
      </c>
      <c r="F7428">
        <v>0</v>
      </c>
      <c r="G7428">
        <v>0</v>
      </c>
      <c r="H7428">
        <v>0</v>
      </c>
    </row>
    <row r="7429" spans="1:8" ht="15" x14ac:dyDescent="0.25">
      <c r="A7429">
        <f t="shared" ref="A7429:A7492" si="808">IF(A7428&gt;0,A7428+1,(IF($C$1=C7429,1,0)))</f>
        <v>6560</v>
      </c>
      <c r="B7429">
        <f t="shared" ref="B7429:B7492" si="809">IF(D7429=$D$3,B7428+1,B7428)</f>
        <v>146</v>
      </c>
      <c r="C7429" s="10" t="str">
        <f>IF(B7429=B7428," ",(LOOKUP(B7429,'Co List'!$A$3:$A$362,'Co List'!$B$3:$B$362)))</f>
        <v xml:space="preserve"> </v>
      </c>
      <c r="D7429" s="8" t="s">
        <v>394</v>
      </c>
      <c r="E7429">
        <v>0</v>
      </c>
      <c r="F7429">
        <v>0</v>
      </c>
      <c r="G7429">
        <v>0</v>
      </c>
      <c r="H7429">
        <v>0</v>
      </c>
    </row>
    <row r="7430" spans="1:8" ht="15" x14ac:dyDescent="0.25">
      <c r="A7430">
        <f t="shared" si="808"/>
        <v>6561</v>
      </c>
      <c r="B7430">
        <f t="shared" si="809"/>
        <v>146</v>
      </c>
      <c r="C7430" s="10" t="str">
        <f>IF(B7430=B7429," ",(LOOKUP(B7430,'Co List'!$A$3:$A$362,'Co List'!$B$3:$B$362)))</f>
        <v xml:space="preserve"> </v>
      </c>
      <c r="D7430" s="8" t="s">
        <v>395</v>
      </c>
      <c r="E7430">
        <v>96.415829599999995</v>
      </c>
      <c r="F7430">
        <v>106.36525227999999</v>
      </c>
      <c r="G7430">
        <v>146.68020000000001</v>
      </c>
      <c r="H7430">
        <v>84.725599999999986</v>
      </c>
    </row>
    <row r="7431" spans="1:8" ht="15" x14ac:dyDescent="0.25">
      <c r="A7431">
        <f t="shared" si="808"/>
        <v>6562</v>
      </c>
      <c r="B7431">
        <f t="shared" si="809"/>
        <v>146</v>
      </c>
      <c r="C7431" s="10" t="str">
        <f>IF(B7431=B7430," ",(LOOKUP(B7431,'Co List'!$A$3:$A$362,'Co List'!$B$3:$B$362)))</f>
        <v xml:space="preserve"> </v>
      </c>
      <c r="D7431" s="8" t="s">
        <v>396</v>
      </c>
      <c r="E7431">
        <v>248036</v>
      </c>
      <c r="F7431">
        <v>359766</v>
      </c>
      <c r="G7431">
        <v>429700</v>
      </c>
      <c r="H7431">
        <v>482300</v>
      </c>
    </row>
    <row r="7432" spans="1:8" x14ac:dyDescent="0.2">
      <c r="A7432">
        <f t="shared" si="808"/>
        <v>6563</v>
      </c>
      <c r="B7432">
        <f t="shared" si="809"/>
        <v>146</v>
      </c>
      <c r="C7432" s="10" t="str">
        <f>IF(B7432=B7431," ",(LOOKUP(B7432,'Co List'!$A$3:$A$362,'Co List'!$B$3:$B$362)))</f>
        <v xml:space="preserve"> </v>
      </c>
      <c r="D7432" s="6" t="s">
        <v>397</v>
      </c>
      <c r="E7432">
        <v>8747</v>
      </c>
      <c r="F7432">
        <v>9700</v>
      </c>
      <c r="G7432">
        <v>74900</v>
      </c>
      <c r="H7432">
        <v>209600</v>
      </c>
    </row>
    <row r="7433" spans="1:8" x14ac:dyDescent="0.2">
      <c r="A7433">
        <f t="shared" si="808"/>
        <v>6564</v>
      </c>
      <c r="B7433">
        <f t="shared" si="809"/>
        <v>146</v>
      </c>
      <c r="C7433" s="10" t="str">
        <f>IF(B7433=B7432," ",(LOOKUP(B7433,'Co List'!$A$3:$A$362,'Co List'!$B$3:$B$362)))</f>
        <v xml:space="preserve"> </v>
      </c>
      <c r="D7433" s="6" t="s">
        <v>398</v>
      </c>
      <c r="E7433">
        <v>0</v>
      </c>
      <c r="F7433">
        <v>0</v>
      </c>
      <c r="G7433">
        <v>0</v>
      </c>
      <c r="H7433">
        <v>0</v>
      </c>
    </row>
    <row r="7434" spans="1:8" x14ac:dyDescent="0.2">
      <c r="A7434">
        <f t="shared" si="808"/>
        <v>6565</v>
      </c>
      <c r="B7434">
        <f t="shared" si="809"/>
        <v>146</v>
      </c>
      <c r="C7434" s="10" t="str">
        <f>IF(B7434=B7433," ",(LOOKUP(B7434,'Co List'!$A$3:$A$362,'Co List'!$B$3:$B$362)))</f>
        <v xml:space="preserve"> </v>
      </c>
      <c r="D7434" s="6" t="s">
        <v>399</v>
      </c>
      <c r="E7434">
        <v>239289</v>
      </c>
      <c r="F7434">
        <v>350066</v>
      </c>
      <c r="G7434">
        <v>354800</v>
      </c>
      <c r="H7434">
        <v>272700</v>
      </c>
    </row>
    <row r="7435" spans="1:8" x14ac:dyDescent="0.2">
      <c r="A7435">
        <f t="shared" si="808"/>
        <v>6566</v>
      </c>
      <c r="B7435">
        <f t="shared" si="809"/>
        <v>146</v>
      </c>
      <c r="C7435" s="10" t="str">
        <f>IF(B7435=B7434," ",(LOOKUP(B7435,'Co List'!$A$3:$A$362,'Co List'!$B$3:$B$362)))</f>
        <v xml:space="preserve"> </v>
      </c>
      <c r="D7435" s="6" t="s">
        <v>400</v>
      </c>
      <c r="E7435">
        <v>0</v>
      </c>
      <c r="F7435">
        <v>0</v>
      </c>
      <c r="G7435">
        <v>0</v>
      </c>
      <c r="H7435">
        <v>0</v>
      </c>
    </row>
    <row r="7436" spans="1:8" x14ac:dyDescent="0.2">
      <c r="A7436">
        <f t="shared" si="808"/>
        <v>6567</v>
      </c>
      <c r="B7436">
        <f t="shared" si="809"/>
        <v>146</v>
      </c>
      <c r="C7436" s="10" t="str">
        <f>IF(B7436=B7435," ",(LOOKUP(B7436,'Co List'!$A$3:$A$362,'Co List'!$B$3:$B$362)))</f>
        <v xml:space="preserve"> </v>
      </c>
      <c r="D7436" s="6" t="s">
        <v>401</v>
      </c>
      <c r="E7436">
        <v>9.1406150000000004</v>
      </c>
      <c r="F7436">
        <v>8.73</v>
      </c>
      <c r="G7436">
        <v>59.92</v>
      </c>
      <c r="H7436">
        <v>125.76</v>
      </c>
    </row>
    <row r="7437" spans="1:8" x14ac:dyDescent="0.2">
      <c r="A7437">
        <f t="shared" si="808"/>
        <v>6568</v>
      </c>
      <c r="B7437">
        <f t="shared" si="809"/>
        <v>146</v>
      </c>
      <c r="C7437" s="10" t="str">
        <f>IF(B7437=B7436," ",(LOOKUP(B7437,'Co List'!$A$3:$A$362,'Co List'!$B$3:$B$362)))</f>
        <v xml:space="preserve"> </v>
      </c>
      <c r="D7437" s="6" t="s">
        <v>402</v>
      </c>
      <c r="E7437">
        <v>0</v>
      </c>
      <c r="F7437">
        <v>0</v>
      </c>
      <c r="G7437">
        <v>0</v>
      </c>
      <c r="H7437">
        <v>0</v>
      </c>
    </row>
    <row r="7438" spans="1:8" x14ac:dyDescent="0.2">
      <c r="A7438">
        <f t="shared" si="808"/>
        <v>6569</v>
      </c>
      <c r="B7438">
        <f t="shared" si="809"/>
        <v>146</v>
      </c>
      <c r="C7438" s="10" t="str">
        <f>IF(B7438=B7437," ",(LOOKUP(B7438,'Co List'!$A$3:$A$362,'Co List'!$B$3:$B$362)))</f>
        <v xml:space="preserve"> </v>
      </c>
      <c r="D7438" s="6" t="s">
        <v>403</v>
      </c>
      <c r="E7438">
        <v>119.64449999999999</v>
      </c>
      <c r="F7438">
        <v>151.22851200000002</v>
      </c>
      <c r="G7438">
        <v>177.39999999999998</v>
      </c>
      <c r="H7438">
        <v>163.62</v>
      </c>
    </row>
    <row r="7439" spans="1:8" x14ac:dyDescent="0.2">
      <c r="A7439">
        <f t="shared" si="808"/>
        <v>6570</v>
      </c>
      <c r="B7439">
        <f t="shared" si="809"/>
        <v>146</v>
      </c>
      <c r="C7439" s="10" t="str">
        <f>IF(B7439=B7438," ",(LOOKUP(B7439,'Co List'!$A$3:$A$362,'Co List'!$B$3:$B$362)))</f>
        <v xml:space="preserve"> </v>
      </c>
      <c r="D7439" s="6" t="s">
        <v>404</v>
      </c>
      <c r="E7439" s="11">
        <v>128.78511499999999</v>
      </c>
      <c r="F7439" s="11">
        <v>159.95851200000001</v>
      </c>
      <c r="G7439" s="11">
        <v>237.32</v>
      </c>
      <c r="H7439" s="11">
        <v>289.38</v>
      </c>
    </row>
    <row r="7440" spans="1:8" x14ac:dyDescent="0.2">
      <c r="A7440">
        <f t="shared" si="808"/>
        <v>6571</v>
      </c>
      <c r="B7440">
        <f t="shared" si="809"/>
        <v>146</v>
      </c>
      <c r="C7440" s="10" t="str">
        <f>IF(B7440=B7439," ",(LOOKUP(B7440,'Co List'!$A$3:$A$362,'Co List'!$B$3:$B$362)))</f>
        <v xml:space="preserve"> </v>
      </c>
      <c r="D7440" s="6" t="s">
        <v>405</v>
      </c>
      <c r="E7440">
        <v>986.35</v>
      </c>
      <c r="F7440">
        <v>982.85</v>
      </c>
      <c r="G7440">
        <v>2068.9899999999998</v>
      </c>
      <c r="H7440">
        <v>1596.08</v>
      </c>
    </row>
    <row r="7441" spans="1:16" x14ac:dyDescent="0.2">
      <c r="A7441">
        <f t="shared" si="808"/>
        <v>6572</v>
      </c>
      <c r="B7441">
        <f t="shared" si="809"/>
        <v>146</v>
      </c>
      <c r="C7441" s="10" t="str">
        <f>IF(B7441=B7440," ",(LOOKUP(B7441,'Co List'!$A$3:$A$362,'Co List'!$B$3:$B$362)))</f>
        <v xml:space="preserve"> </v>
      </c>
      <c r="D7441" s="6" t="s">
        <v>406</v>
      </c>
      <c r="E7441">
        <v>507.12</v>
      </c>
      <c r="F7441">
        <v>419.07</v>
      </c>
      <c r="G7441">
        <v>1136.0899999999999</v>
      </c>
      <c r="H7441">
        <v>759.15</v>
      </c>
    </row>
    <row r="7442" spans="1:16" x14ac:dyDescent="0.2">
      <c r="A7442">
        <f t="shared" si="808"/>
        <v>6573</v>
      </c>
      <c r="B7442">
        <f t="shared" si="809"/>
        <v>146</v>
      </c>
      <c r="C7442" s="10" t="str">
        <f>IF(B7442=B7441," ",(LOOKUP(B7442,'Co List'!$A$3:$A$362,'Co List'!$B$3:$B$362)))</f>
        <v xml:space="preserve"> </v>
      </c>
      <c r="D7442" s="6" t="s">
        <v>407</v>
      </c>
      <c r="E7442" s="11">
        <v>334.07</v>
      </c>
      <c r="F7442" s="11">
        <v>259.49</v>
      </c>
      <c r="G7442" s="11">
        <v>753</v>
      </c>
      <c r="H7442" s="11">
        <v>397.9</v>
      </c>
    </row>
    <row r="7443" spans="1:16" x14ac:dyDescent="0.2">
      <c r="A7443">
        <f t="shared" si="808"/>
        <v>6574</v>
      </c>
      <c r="B7443">
        <f t="shared" si="809"/>
        <v>146</v>
      </c>
      <c r="C7443" s="10" t="str">
        <f>IF(B7443=B7442," ",(LOOKUP(B7443,'Co List'!$A$3:$A$362,'Co List'!$B$3:$B$362)))</f>
        <v xml:space="preserve"> </v>
      </c>
      <c r="D7443" s="6" t="s">
        <v>408</v>
      </c>
      <c r="E7443">
        <v>10.984999999999999</v>
      </c>
      <c r="F7443">
        <v>10.984999999999999</v>
      </c>
      <c r="G7443">
        <v>10.984999999999999</v>
      </c>
      <c r="H7443">
        <v>10.984999999999999</v>
      </c>
    </row>
    <row r="7444" spans="1:16" x14ac:dyDescent="0.2">
      <c r="A7444">
        <f t="shared" si="808"/>
        <v>6575</v>
      </c>
      <c r="B7444">
        <f t="shared" si="809"/>
        <v>146</v>
      </c>
      <c r="C7444" s="10" t="str">
        <f>IF(B7444=B7443," ",(LOOKUP(B7444,'Co List'!$A$3:$A$362,'Co List'!$B$3:$B$362)))</f>
        <v xml:space="preserve"> </v>
      </c>
      <c r="D7444" s="6" t="s">
        <v>409</v>
      </c>
      <c r="E7444">
        <v>174.72</v>
      </c>
      <c r="F7444">
        <v>173.82</v>
      </c>
      <c r="G7444">
        <v>276.45999999999998</v>
      </c>
      <c r="H7444">
        <v>290.69</v>
      </c>
    </row>
    <row r="7445" spans="1:16" x14ac:dyDescent="0.2">
      <c r="A7445">
        <f t="shared" si="808"/>
        <v>6576</v>
      </c>
      <c r="B7445">
        <f t="shared" si="809"/>
        <v>146</v>
      </c>
      <c r="C7445" s="10" t="str">
        <f>IF(B7445=B7444," ",(LOOKUP(B7445,'Co List'!$A$3:$A$362,'Co List'!$B$3:$B$362)))</f>
        <v xml:space="preserve"> </v>
      </c>
      <c r="D7445" s="6" t="s">
        <v>410</v>
      </c>
      <c r="E7445">
        <v>259.14725544999999</v>
      </c>
      <c r="F7445">
        <v>313.66426927999998</v>
      </c>
      <c r="G7445">
        <v>439.24413949999996</v>
      </c>
      <c r="H7445">
        <v>431.29246219999999</v>
      </c>
    </row>
    <row r="7446" spans="1:16" x14ac:dyDescent="0.2">
      <c r="A7446">
        <f t="shared" si="808"/>
        <v>6577</v>
      </c>
      <c r="B7446">
        <f t="shared" si="809"/>
        <v>146</v>
      </c>
      <c r="C7446" s="10" t="str">
        <f>IF(B7446=B7445," ",(LOOKUP(B7446,'Co List'!$A$3:$A$362,'Co List'!$B$3:$B$362)))</f>
        <v xml:space="preserve"> </v>
      </c>
      <c r="D7446" s="6" t="s">
        <v>411</v>
      </c>
      <c r="E7446">
        <v>225.20094459999999</v>
      </c>
      <c r="F7446">
        <v>266.32376427999998</v>
      </c>
      <c r="G7446">
        <v>384.00020000000001</v>
      </c>
      <c r="H7446">
        <v>374.10559999999998</v>
      </c>
    </row>
    <row r="7447" spans="1:16" x14ac:dyDescent="0.2">
      <c r="A7447">
        <f t="shared" si="808"/>
        <v>6578</v>
      </c>
      <c r="B7447">
        <f t="shared" si="809"/>
        <v>146</v>
      </c>
      <c r="C7447" s="10" t="str">
        <f>IF(B7447=B7446," ",(LOOKUP(B7447,'Co List'!$A$3:$A$362,'Co List'!$B$3:$B$362)))</f>
        <v xml:space="preserve"> </v>
      </c>
      <c r="D7447" s="6" t="s">
        <v>412</v>
      </c>
      <c r="E7447">
        <v>50.480944599999987</v>
      </c>
      <c r="F7447">
        <v>92.503764279999984</v>
      </c>
      <c r="G7447">
        <v>107.54020000000003</v>
      </c>
      <c r="H7447">
        <v>83.415599999999984</v>
      </c>
    </row>
    <row r="7448" spans="1:16" ht="13.5" thickBot="1" x14ac:dyDescent="0.25">
      <c r="A7448">
        <f t="shared" si="808"/>
        <v>6579</v>
      </c>
      <c r="B7448">
        <f t="shared" si="809"/>
        <v>146</v>
      </c>
      <c r="C7448" s="10" t="str">
        <f>IF(B7448=B7447," ",(LOOKUP(B7448,'Co List'!$A$3:$A$362,'Co List'!$B$3:$B$362)))</f>
        <v xml:space="preserve"> </v>
      </c>
      <c r="D7448" s="9" t="s">
        <v>413</v>
      </c>
      <c r="E7448">
        <v>12</v>
      </c>
      <c r="F7448">
        <v>12</v>
      </c>
      <c r="G7448">
        <v>12</v>
      </c>
      <c r="H7448">
        <v>12</v>
      </c>
    </row>
    <row r="7449" spans="1:16" ht="15" x14ac:dyDescent="0.25">
      <c r="A7449">
        <f t="shared" si="808"/>
        <v>6580</v>
      </c>
      <c r="B7449">
        <f t="shared" si="809"/>
        <v>147</v>
      </c>
      <c r="C7449" s="10" t="str">
        <f>IF(B7449=B7448," ",(LOOKUP(B7449,'Co List'!$A$3:$A$362,'Co List'!$B$3:$B$362)))</f>
        <v>GUJARAT FOILS LTD.</v>
      </c>
      <c r="D7449" s="4" t="s">
        <v>362</v>
      </c>
      <c r="E7449">
        <v>15.927116719162083</v>
      </c>
      <c r="F7449">
        <v>18.043819614276682</v>
      </c>
      <c r="G7449">
        <v>18.703584069360204</v>
      </c>
      <c r="H7449">
        <v>20.444707981273041</v>
      </c>
      <c r="J7449">
        <f t="shared" ref="J7449" si="810">COUNTIF(E7491:H7491,0)</f>
        <v>0</v>
      </c>
      <c r="K7449">
        <f>SUM(E7449:H7449)/(4-J7449)</f>
        <v>18.279807096018004</v>
      </c>
      <c r="L7449">
        <f>SUM(E7459:H7459)/(4-J7449)</f>
        <v>4311.3730949999999</v>
      </c>
      <c r="M7449">
        <f>E7459</f>
        <v>2744.1082800000004</v>
      </c>
      <c r="N7449">
        <f t="shared" ref="N7449" si="811">F7459</f>
        <v>4790.2203</v>
      </c>
      <c r="O7449">
        <f t="shared" ref="O7449" si="812">G7459</f>
        <v>4863.183</v>
      </c>
      <c r="P7449">
        <f t="shared" ref="P7449" si="813">H7459</f>
        <v>4847.9807999999994</v>
      </c>
    </row>
    <row r="7450" spans="1:16" x14ac:dyDescent="0.2">
      <c r="A7450">
        <f t="shared" si="808"/>
        <v>6581</v>
      </c>
      <c r="B7450">
        <f t="shared" si="809"/>
        <v>147</v>
      </c>
      <c r="C7450" s="10" t="str">
        <f>IF(B7450=B7449," ",(LOOKUP(B7450,'Co List'!$A$3:$A$362,'Co List'!$B$3:$B$362)))</f>
        <v xml:space="preserve"> </v>
      </c>
      <c r="D7450" s="6" t="s">
        <v>364</v>
      </c>
      <c r="E7450">
        <v>0</v>
      </c>
      <c r="F7450">
        <v>0</v>
      </c>
      <c r="G7450">
        <v>0</v>
      </c>
      <c r="H7450">
        <v>0</v>
      </c>
    </row>
    <row r="7451" spans="1:16" x14ac:dyDescent="0.2">
      <c r="A7451">
        <f t="shared" si="808"/>
        <v>6582</v>
      </c>
      <c r="B7451">
        <f t="shared" si="809"/>
        <v>147</v>
      </c>
      <c r="C7451" s="10" t="str">
        <f>IF(B7451=B7450," ",(LOOKUP(B7451,'Co List'!$A$3:$A$362,'Co List'!$B$3:$B$362)))</f>
        <v xml:space="preserve"> </v>
      </c>
      <c r="D7451" s="6" t="s">
        <v>365</v>
      </c>
      <c r="E7451">
        <v>0.60125546126130713</v>
      </c>
      <c r="F7451">
        <v>0.66709758631797034</v>
      </c>
      <c r="G7451">
        <v>0.68429447785427511</v>
      </c>
      <c r="H7451">
        <v>0.71075956131535023</v>
      </c>
    </row>
    <row r="7452" spans="1:16" x14ac:dyDescent="0.2">
      <c r="A7452">
        <f t="shared" si="808"/>
        <v>6583</v>
      </c>
      <c r="B7452">
        <f t="shared" si="809"/>
        <v>147</v>
      </c>
      <c r="C7452" s="10" t="str">
        <f>IF(B7452=B7451," ",(LOOKUP(B7452,'Co List'!$A$3:$A$362,'Co List'!$B$3:$B$362)))</f>
        <v xml:space="preserve"> </v>
      </c>
      <c r="D7452" s="7" t="s">
        <v>366</v>
      </c>
      <c r="E7452">
        <v>2.0974610410456318</v>
      </c>
      <c r="F7452">
        <v>2.1277574290409982</v>
      </c>
      <c r="G7452">
        <v>1.8617192404869456</v>
      </c>
      <c r="H7452">
        <v>1.4079460982197309</v>
      </c>
    </row>
    <row r="7453" spans="1:16" x14ac:dyDescent="0.2">
      <c r="A7453">
        <f t="shared" si="808"/>
        <v>6584</v>
      </c>
      <c r="B7453">
        <f t="shared" si="809"/>
        <v>147</v>
      </c>
      <c r="C7453" s="10" t="str">
        <f>IF(B7453=B7452," ",(LOOKUP(B7453,'Co List'!$A$3:$A$362,'Co List'!$B$3:$B$362)))</f>
        <v xml:space="preserve"> </v>
      </c>
      <c r="D7453" s="6" t="s">
        <v>367</v>
      </c>
      <c r="E7453">
        <v>144678.03448094064</v>
      </c>
      <c r="F7453">
        <v>257538.72580645158</v>
      </c>
      <c r="G7453">
        <v>209619.95689655174</v>
      </c>
      <c r="H7453">
        <v>80264.582781456949</v>
      </c>
    </row>
    <row r="7454" spans="1:16" x14ac:dyDescent="0.2">
      <c r="A7454">
        <f t="shared" si="808"/>
        <v>6585</v>
      </c>
      <c r="B7454">
        <f t="shared" si="809"/>
        <v>147</v>
      </c>
      <c r="C7454" s="10" t="str">
        <f>IF(B7454=B7453," ",(LOOKUP(B7454,'Co List'!$A$3:$A$362,'Co List'!$B$3:$B$362)))</f>
        <v xml:space="preserve"> </v>
      </c>
      <c r="D7454" s="6" t="s">
        <v>368</v>
      </c>
      <c r="E7454">
        <v>3.3464735121951222E-2</v>
      </c>
      <c r="F7454">
        <v>5.8417320731707315E-2</v>
      </c>
      <c r="G7454">
        <v>5.9307109756097563E-2</v>
      </c>
      <c r="H7454">
        <v>5.9121717073170724E-2</v>
      </c>
    </row>
    <row r="7455" spans="1:16" x14ac:dyDescent="0.2">
      <c r="A7455">
        <f t="shared" si="808"/>
        <v>6586</v>
      </c>
      <c r="B7455">
        <f t="shared" si="809"/>
        <v>147</v>
      </c>
      <c r="C7455" s="10" t="str">
        <f>IF(B7455=B7454," ",(LOOKUP(B7455,'Co List'!$A$3:$A$362,'Co List'!$B$3:$B$362)))</f>
        <v xml:space="preserve"> </v>
      </c>
      <c r="D7455" s="6" t="s">
        <v>369</v>
      </c>
      <c r="E7455">
        <v>32.170085345838224</v>
      </c>
      <c r="F7455">
        <v>20.827044782608695</v>
      </c>
      <c r="G7455">
        <v>13.411977385548816</v>
      </c>
      <c r="H7455">
        <v>11.439312883435582</v>
      </c>
    </row>
    <row r="7456" spans="1:16" x14ac:dyDescent="0.2">
      <c r="A7456">
        <f t="shared" si="808"/>
        <v>6587</v>
      </c>
      <c r="B7456">
        <f t="shared" si="809"/>
        <v>147</v>
      </c>
      <c r="C7456" s="10" t="str">
        <f>IF(B7456=B7455," ",(LOOKUP(B7456,'Co List'!$A$3:$A$362,'Co List'!$B$3:$B$362)))</f>
        <v xml:space="preserve"> </v>
      </c>
      <c r="D7456" s="6" t="s">
        <v>370</v>
      </c>
      <c r="E7456">
        <v>25.770930708480609</v>
      </c>
      <c r="F7456">
        <v>15.5572675546873</v>
      </c>
      <c r="G7456">
        <v>12.269938736631397</v>
      </c>
      <c r="H7456">
        <v>8.8769793185448425</v>
      </c>
    </row>
    <row r="7457" spans="1:8" x14ac:dyDescent="0.2">
      <c r="A7457">
        <f t="shared" si="808"/>
        <v>6588</v>
      </c>
      <c r="B7457">
        <f t="shared" si="809"/>
        <v>147</v>
      </c>
      <c r="C7457" s="10" t="str">
        <f>IF(B7457=B7456," ",(LOOKUP(B7457,'Co List'!$A$3:$A$362,'Co List'!$B$3:$B$362)))</f>
        <v xml:space="preserve"> </v>
      </c>
      <c r="D7457" s="6" t="s">
        <v>371</v>
      </c>
      <c r="E7457">
        <v>100</v>
      </c>
      <c r="F7457">
        <v>100</v>
      </c>
      <c r="G7457">
        <v>100</v>
      </c>
      <c r="H7457">
        <v>100</v>
      </c>
    </row>
    <row r="7458" spans="1:8" x14ac:dyDescent="0.2">
      <c r="A7458">
        <f t="shared" si="808"/>
        <v>6589</v>
      </c>
      <c r="B7458">
        <f t="shared" si="809"/>
        <v>147</v>
      </c>
      <c r="C7458" s="10" t="str">
        <f>IF(B7458=B7457," ",(LOOKUP(B7458,'Co List'!$A$3:$A$362,'Co List'!$B$3:$B$362)))</f>
        <v xml:space="preserve"> </v>
      </c>
      <c r="D7458" s="6" t="s">
        <v>372</v>
      </c>
      <c r="E7458">
        <v>0</v>
      </c>
      <c r="F7458">
        <v>0</v>
      </c>
      <c r="G7458">
        <v>0</v>
      </c>
      <c r="H7458">
        <v>0</v>
      </c>
    </row>
    <row r="7459" spans="1:8" x14ac:dyDescent="0.2">
      <c r="A7459">
        <f t="shared" si="808"/>
        <v>6590</v>
      </c>
      <c r="B7459">
        <f t="shared" si="809"/>
        <v>147</v>
      </c>
      <c r="C7459" s="10" t="str">
        <f>IF(B7459=B7458," ",(LOOKUP(B7459,'Co List'!$A$3:$A$362,'Co List'!$B$3:$B$362)))</f>
        <v xml:space="preserve"> </v>
      </c>
      <c r="D7459" s="6" t="s">
        <v>373</v>
      </c>
      <c r="E7459">
        <v>2744.1082800000004</v>
      </c>
      <c r="F7459">
        <v>4790.2203</v>
      </c>
      <c r="G7459">
        <v>4863.183</v>
      </c>
      <c r="H7459">
        <v>4847.9807999999994</v>
      </c>
    </row>
    <row r="7460" spans="1:8" x14ac:dyDescent="0.2">
      <c r="A7460">
        <f t="shared" si="808"/>
        <v>6591</v>
      </c>
      <c r="B7460">
        <f t="shared" si="809"/>
        <v>147</v>
      </c>
      <c r="C7460" s="10" t="str">
        <f>IF(B7460=B7459," ",(LOOKUP(B7460,'Co List'!$A$3:$A$362,'Co List'!$B$3:$B$362)))</f>
        <v xml:space="preserve"> </v>
      </c>
      <c r="D7460" s="6" t="s">
        <v>374</v>
      </c>
      <c r="E7460">
        <v>2744.1082800000004</v>
      </c>
      <c r="F7460">
        <v>4790.2203</v>
      </c>
      <c r="G7460">
        <v>4863.183</v>
      </c>
      <c r="H7460">
        <v>4847.9807999999994</v>
      </c>
    </row>
    <row r="7461" spans="1:8" x14ac:dyDescent="0.2">
      <c r="A7461">
        <f t="shared" si="808"/>
        <v>6592</v>
      </c>
      <c r="B7461">
        <f t="shared" si="809"/>
        <v>147</v>
      </c>
      <c r="C7461" s="10" t="str">
        <f>IF(B7461=B7460," ",(LOOKUP(B7461,'Co List'!$A$3:$A$362,'Co List'!$B$3:$B$362)))</f>
        <v xml:space="preserve"> </v>
      </c>
      <c r="D7461" s="6" t="s">
        <v>375</v>
      </c>
      <c r="E7461">
        <v>0</v>
      </c>
      <c r="F7461">
        <v>0</v>
      </c>
      <c r="G7461">
        <v>0</v>
      </c>
      <c r="H7461">
        <v>0</v>
      </c>
    </row>
    <row r="7462" spans="1:8" x14ac:dyDescent="0.2">
      <c r="A7462">
        <f t="shared" si="808"/>
        <v>6593</v>
      </c>
      <c r="B7462">
        <f t="shared" si="809"/>
        <v>147</v>
      </c>
      <c r="C7462" s="10" t="str">
        <f>IF(B7462=B7461," ",(LOOKUP(B7462,'Co List'!$A$3:$A$362,'Co List'!$B$3:$B$362)))</f>
        <v xml:space="preserve"> </v>
      </c>
      <c r="D7462" s="6" t="s">
        <v>376</v>
      </c>
      <c r="E7462">
        <v>0</v>
      </c>
      <c r="F7462">
        <v>0</v>
      </c>
      <c r="G7462">
        <v>0</v>
      </c>
      <c r="H7462">
        <v>0</v>
      </c>
    </row>
    <row r="7463" spans="1:8" x14ac:dyDescent="0.2">
      <c r="A7463">
        <f t="shared" si="808"/>
        <v>6594</v>
      </c>
      <c r="B7463">
        <f t="shared" si="809"/>
        <v>147</v>
      </c>
      <c r="C7463" s="10" t="str">
        <f>IF(B7463=B7462," ",(LOOKUP(B7463,'Co List'!$A$3:$A$362,'Co List'!$B$3:$B$362)))</f>
        <v xml:space="preserve"> </v>
      </c>
      <c r="D7463" s="6" t="s">
        <v>377</v>
      </c>
      <c r="E7463">
        <v>2744.1082800000004</v>
      </c>
      <c r="F7463">
        <v>4790.2203</v>
      </c>
      <c r="G7463">
        <v>4863.183</v>
      </c>
      <c r="H7463">
        <v>4847.9807999999994</v>
      </c>
    </row>
    <row r="7464" spans="1:8" ht="15" x14ac:dyDescent="0.25">
      <c r="A7464">
        <f t="shared" si="808"/>
        <v>6595</v>
      </c>
      <c r="B7464">
        <f t="shared" si="809"/>
        <v>147</v>
      </c>
      <c r="C7464" s="10" t="str">
        <f>IF(B7464=B7463," ",(LOOKUP(B7464,'Co List'!$A$3:$A$362,'Co List'!$B$3:$B$362)))</f>
        <v xml:space="preserve"> </v>
      </c>
      <c r="D7464" s="8" t="s">
        <v>378</v>
      </c>
      <c r="E7464">
        <v>2744.1082799999999</v>
      </c>
      <c r="F7464">
        <v>4790.2203</v>
      </c>
      <c r="G7464">
        <v>4863.183</v>
      </c>
      <c r="H7464">
        <v>4847.9807999999994</v>
      </c>
    </row>
    <row r="7465" spans="1:8" ht="15" x14ac:dyDescent="0.25">
      <c r="A7465">
        <f t="shared" si="808"/>
        <v>6596</v>
      </c>
      <c r="B7465">
        <f t="shared" si="809"/>
        <v>147</v>
      </c>
      <c r="C7465" s="10" t="str">
        <f>IF(B7465=B7464," ",(LOOKUP(B7465,'Co List'!$A$3:$A$362,'Co List'!$B$3:$B$362)))</f>
        <v xml:space="preserve"> </v>
      </c>
      <c r="D7465" s="8" t="s">
        <v>379</v>
      </c>
      <c r="E7465">
        <v>0</v>
      </c>
      <c r="F7465">
        <v>0</v>
      </c>
      <c r="G7465">
        <v>0</v>
      </c>
      <c r="H7465">
        <v>0</v>
      </c>
    </row>
    <row r="7466" spans="1:8" ht="15" x14ac:dyDescent="0.25">
      <c r="A7466">
        <f t="shared" si="808"/>
        <v>6597</v>
      </c>
      <c r="B7466">
        <f t="shared" si="809"/>
        <v>147</v>
      </c>
      <c r="C7466" s="10" t="str">
        <f>IF(B7466=B7465," ",(LOOKUP(B7466,'Co List'!$A$3:$A$362,'Co List'!$B$3:$B$362)))</f>
        <v xml:space="preserve"> </v>
      </c>
      <c r="D7466" s="8" t="s">
        <v>380</v>
      </c>
      <c r="E7466">
        <v>4.5474735088646412E-13</v>
      </c>
      <c r="F7466">
        <v>0</v>
      </c>
      <c r="G7466">
        <v>0</v>
      </c>
      <c r="H7466">
        <v>0</v>
      </c>
    </row>
    <row r="7467" spans="1:8" ht="15" x14ac:dyDescent="0.25">
      <c r="A7467">
        <f t="shared" si="808"/>
        <v>6598</v>
      </c>
      <c r="B7467">
        <f t="shared" si="809"/>
        <v>147</v>
      </c>
      <c r="C7467" s="10" t="str">
        <f>IF(B7467=B7466," ",(LOOKUP(B7467,'Co List'!$A$3:$A$362,'Co List'!$B$3:$B$362)))</f>
        <v xml:space="preserve"> </v>
      </c>
      <c r="D7467" s="8" t="s">
        <v>381</v>
      </c>
      <c r="E7467">
        <v>0</v>
      </c>
      <c r="F7467">
        <v>0</v>
      </c>
      <c r="G7467">
        <v>0</v>
      </c>
      <c r="H7467">
        <v>0</v>
      </c>
    </row>
    <row r="7468" spans="1:8" ht="15" x14ac:dyDescent="0.25">
      <c r="A7468">
        <f t="shared" si="808"/>
        <v>6599</v>
      </c>
      <c r="B7468">
        <f t="shared" si="809"/>
        <v>147</v>
      </c>
      <c r="C7468" s="10" t="str">
        <f>IF(B7468=B7467," ",(LOOKUP(B7468,'Co List'!$A$3:$A$362,'Co List'!$B$3:$B$362)))</f>
        <v xml:space="preserve"> </v>
      </c>
      <c r="D7468" s="8" t="s">
        <v>382</v>
      </c>
      <c r="E7468">
        <v>0</v>
      </c>
      <c r="F7468">
        <v>0</v>
      </c>
      <c r="G7468">
        <v>0</v>
      </c>
      <c r="H7468">
        <v>0</v>
      </c>
    </row>
    <row r="7469" spans="1:8" ht="15" x14ac:dyDescent="0.25">
      <c r="A7469">
        <f t="shared" si="808"/>
        <v>6600</v>
      </c>
      <c r="B7469">
        <f t="shared" si="809"/>
        <v>147</v>
      </c>
      <c r="C7469" s="10" t="str">
        <f>IF(B7469=B7468," ",(LOOKUP(B7469,'Co List'!$A$3:$A$362,'Co List'!$B$3:$B$362)))</f>
        <v xml:space="preserve"> </v>
      </c>
      <c r="D7469" s="8" t="s">
        <v>383</v>
      </c>
      <c r="E7469">
        <v>0</v>
      </c>
      <c r="F7469">
        <v>0</v>
      </c>
      <c r="G7469">
        <v>0</v>
      </c>
      <c r="H7469">
        <v>0</v>
      </c>
    </row>
    <row r="7470" spans="1:8" x14ac:dyDescent="0.2">
      <c r="A7470">
        <f t="shared" si="808"/>
        <v>6601</v>
      </c>
      <c r="B7470">
        <f t="shared" si="809"/>
        <v>147</v>
      </c>
      <c r="C7470" s="10" t="str">
        <f>IF(B7470=B7469," ",(LOOKUP(B7470,'Co List'!$A$3:$A$362,'Co List'!$B$3:$B$362)))</f>
        <v xml:space="preserve"> </v>
      </c>
      <c r="D7470" s="6" t="s">
        <v>384</v>
      </c>
      <c r="E7470">
        <v>0</v>
      </c>
      <c r="F7470">
        <v>0</v>
      </c>
      <c r="G7470">
        <v>0</v>
      </c>
      <c r="H7470">
        <v>0</v>
      </c>
    </row>
    <row r="7471" spans="1:8" x14ac:dyDescent="0.2">
      <c r="A7471">
        <f t="shared" si="808"/>
        <v>6602</v>
      </c>
      <c r="B7471">
        <f t="shared" si="809"/>
        <v>147</v>
      </c>
      <c r="C7471" s="10" t="str">
        <f>IF(B7471=B7470," ",(LOOKUP(B7471,'Co List'!$A$3:$A$362,'Co List'!$B$3:$B$362)))</f>
        <v xml:space="preserve"> </v>
      </c>
      <c r="D7471" s="6" t="s">
        <v>385</v>
      </c>
      <c r="E7471">
        <v>0</v>
      </c>
      <c r="F7471">
        <v>0</v>
      </c>
      <c r="G7471">
        <v>0</v>
      </c>
      <c r="H7471">
        <v>0</v>
      </c>
    </row>
    <row r="7472" spans="1:8" x14ac:dyDescent="0.2">
      <c r="A7472">
        <f t="shared" si="808"/>
        <v>6603</v>
      </c>
      <c r="B7472">
        <f t="shared" si="809"/>
        <v>147</v>
      </c>
      <c r="C7472" s="10" t="str">
        <f>IF(B7472=B7471," ",(LOOKUP(B7472,'Co List'!$A$3:$A$362,'Co List'!$B$3:$B$362)))</f>
        <v xml:space="preserve"> </v>
      </c>
      <c r="D7472" s="6" t="s">
        <v>386</v>
      </c>
      <c r="E7472">
        <v>0</v>
      </c>
      <c r="F7472">
        <v>0</v>
      </c>
      <c r="G7472">
        <v>0</v>
      </c>
      <c r="H7472">
        <v>0</v>
      </c>
    </row>
    <row r="7473" spans="1:8" x14ac:dyDescent="0.2">
      <c r="A7473">
        <f t="shared" si="808"/>
        <v>6604</v>
      </c>
      <c r="B7473">
        <f t="shared" si="809"/>
        <v>147</v>
      </c>
      <c r="C7473" s="10" t="str">
        <f>IF(B7473=B7472," ",(LOOKUP(B7473,'Co List'!$A$3:$A$362,'Co List'!$B$3:$B$362)))</f>
        <v xml:space="preserve"> </v>
      </c>
      <c r="D7473" s="6" t="s">
        <v>387</v>
      </c>
      <c r="E7473">
        <v>0</v>
      </c>
      <c r="F7473">
        <v>0</v>
      </c>
      <c r="G7473">
        <v>0</v>
      </c>
      <c r="H7473">
        <v>0</v>
      </c>
    </row>
    <row r="7474" spans="1:8" x14ac:dyDescent="0.2">
      <c r="A7474">
        <f t="shared" si="808"/>
        <v>6605</v>
      </c>
      <c r="B7474">
        <f t="shared" si="809"/>
        <v>147</v>
      </c>
      <c r="C7474" s="10" t="str">
        <f>IF(B7474=B7473," ",(LOOKUP(B7474,'Co List'!$A$3:$A$362,'Co List'!$B$3:$B$362)))</f>
        <v xml:space="preserve"> </v>
      </c>
      <c r="D7474" s="6" t="s">
        <v>388</v>
      </c>
      <c r="E7474">
        <v>0</v>
      </c>
      <c r="F7474">
        <v>0</v>
      </c>
      <c r="G7474">
        <v>0</v>
      </c>
      <c r="H7474">
        <v>0</v>
      </c>
    </row>
    <row r="7475" spans="1:8" x14ac:dyDescent="0.2">
      <c r="A7475">
        <f t="shared" si="808"/>
        <v>6606</v>
      </c>
      <c r="B7475">
        <f t="shared" si="809"/>
        <v>147</v>
      </c>
      <c r="C7475" s="10" t="str">
        <f>IF(B7475=B7474," ",(LOOKUP(B7475,'Co List'!$A$3:$A$362,'Co List'!$B$3:$B$362)))</f>
        <v xml:space="preserve"> </v>
      </c>
      <c r="D7475" s="6" t="s">
        <v>389</v>
      </c>
      <c r="E7475">
        <v>0</v>
      </c>
      <c r="F7475">
        <v>0</v>
      </c>
      <c r="G7475">
        <v>0</v>
      </c>
      <c r="H7475">
        <v>0</v>
      </c>
    </row>
    <row r="7476" spans="1:8" x14ac:dyDescent="0.2">
      <c r="A7476">
        <f t="shared" si="808"/>
        <v>6607</v>
      </c>
      <c r="B7476">
        <f t="shared" si="809"/>
        <v>147</v>
      </c>
      <c r="C7476" s="10" t="str">
        <f>IF(B7476=B7475," ",(LOOKUP(B7476,'Co List'!$A$3:$A$362,'Co List'!$B$3:$B$362)))</f>
        <v xml:space="preserve"> </v>
      </c>
      <c r="D7476" s="6" t="s">
        <v>390</v>
      </c>
      <c r="E7476">
        <v>0</v>
      </c>
      <c r="F7476">
        <v>0</v>
      </c>
      <c r="G7476">
        <v>0</v>
      </c>
      <c r="H7476">
        <v>0</v>
      </c>
    </row>
    <row r="7477" spans="1:8" x14ac:dyDescent="0.2">
      <c r="A7477">
        <f t="shared" si="808"/>
        <v>6608</v>
      </c>
      <c r="B7477">
        <f t="shared" si="809"/>
        <v>147</v>
      </c>
      <c r="C7477" s="10" t="str">
        <f>IF(B7477=B7476," ",(LOOKUP(B7477,'Co List'!$A$3:$A$362,'Co List'!$B$3:$B$362)))</f>
        <v xml:space="preserve"> </v>
      </c>
      <c r="D7477" s="6" t="s">
        <v>391</v>
      </c>
      <c r="E7477">
        <v>0</v>
      </c>
      <c r="F7477">
        <v>0</v>
      </c>
      <c r="G7477">
        <v>0</v>
      </c>
      <c r="H7477">
        <v>0</v>
      </c>
    </row>
    <row r="7478" spans="1:8" x14ac:dyDescent="0.2">
      <c r="A7478">
        <f t="shared" si="808"/>
        <v>6609</v>
      </c>
      <c r="B7478">
        <f t="shared" si="809"/>
        <v>147</v>
      </c>
      <c r="C7478" s="10" t="str">
        <f>IF(B7478=B7477," ",(LOOKUP(B7478,'Co List'!$A$3:$A$362,'Co List'!$B$3:$B$362)))</f>
        <v xml:space="preserve"> </v>
      </c>
      <c r="D7478" s="6" t="s">
        <v>392</v>
      </c>
      <c r="E7478">
        <v>0</v>
      </c>
      <c r="F7478">
        <v>0</v>
      </c>
      <c r="G7478">
        <v>0</v>
      </c>
      <c r="H7478">
        <v>0</v>
      </c>
    </row>
    <row r="7479" spans="1:8" x14ac:dyDescent="0.2">
      <c r="A7479">
        <f t="shared" si="808"/>
        <v>6610</v>
      </c>
      <c r="B7479">
        <f t="shared" si="809"/>
        <v>147</v>
      </c>
      <c r="C7479" s="10" t="str">
        <f>IF(B7479=B7478," ",(LOOKUP(B7479,'Co List'!$A$3:$A$362,'Co List'!$B$3:$B$362)))</f>
        <v xml:space="preserve"> </v>
      </c>
      <c r="D7479" s="6" t="s">
        <v>393</v>
      </c>
      <c r="E7479">
        <v>0</v>
      </c>
      <c r="F7479">
        <v>0</v>
      </c>
      <c r="G7479">
        <v>0</v>
      </c>
      <c r="H7479">
        <v>0</v>
      </c>
    </row>
    <row r="7480" spans="1:8" ht="15" x14ac:dyDescent="0.25">
      <c r="A7480">
        <f t="shared" si="808"/>
        <v>6611</v>
      </c>
      <c r="B7480">
        <f t="shared" si="809"/>
        <v>147</v>
      </c>
      <c r="C7480" s="10" t="str">
        <f>IF(B7480=B7479," ",(LOOKUP(B7480,'Co List'!$A$3:$A$362,'Co List'!$B$3:$B$362)))</f>
        <v xml:space="preserve"> </v>
      </c>
      <c r="D7480" s="8" t="s">
        <v>394</v>
      </c>
      <c r="E7480">
        <v>0</v>
      </c>
      <c r="F7480">
        <v>0</v>
      </c>
      <c r="G7480">
        <v>0</v>
      </c>
      <c r="H7480">
        <v>0</v>
      </c>
    </row>
    <row r="7481" spans="1:8" ht="15" x14ac:dyDescent="0.25">
      <c r="A7481">
        <f t="shared" si="808"/>
        <v>6612</v>
      </c>
      <c r="B7481">
        <f t="shared" si="809"/>
        <v>147</v>
      </c>
      <c r="C7481" s="10" t="str">
        <f>IF(B7481=B7480," ",(LOOKUP(B7481,'Co List'!$A$3:$A$362,'Co List'!$B$3:$B$362)))</f>
        <v xml:space="preserve"> </v>
      </c>
      <c r="D7481" s="8" t="s">
        <v>395</v>
      </c>
      <c r="E7481">
        <v>0</v>
      </c>
      <c r="F7481">
        <v>0</v>
      </c>
      <c r="G7481">
        <v>0</v>
      </c>
      <c r="H7481">
        <v>0</v>
      </c>
    </row>
    <row r="7482" spans="1:8" ht="15" x14ac:dyDescent="0.25">
      <c r="A7482">
        <f t="shared" si="808"/>
        <v>6613</v>
      </c>
      <c r="B7482">
        <f t="shared" si="809"/>
        <v>147</v>
      </c>
      <c r="C7482" s="10" t="str">
        <f>IF(B7482=B7481," ",(LOOKUP(B7482,'Co List'!$A$3:$A$362,'Co List'!$B$3:$B$362)))</f>
        <v xml:space="preserve"> </v>
      </c>
      <c r="D7482" s="8" t="s">
        <v>396</v>
      </c>
      <c r="E7482">
        <v>4563.9639999999999</v>
      </c>
      <c r="F7482">
        <v>7180.6890000000003</v>
      </c>
      <c r="G7482">
        <v>7106.857</v>
      </c>
      <c r="H7482">
        <v>6820.8450000000003</v>
      </c>
    </row>
    <row r="7483" spans="1:8" x14ac:dyDescent="0.2">
      <c r="A7483">
        <f t="shared" si="808"/>
        <v>6614</v>
      </c>
      <c r="B7483">
        <f t="shared" si="809"/>
        <v>147</v>
      </c>
      <c r="C7483" s="10" t="str">
        <f>IF(B7483=B7482," ",(LOOKUP(B7483,'Co List'!$A$3:$A$362,'Co List'!$B$3:$B$362)))</f>
        <v xml:space="preserve"> </v>
      </c>
      <c r="D7483" s="6" t="s">
        <v>397</v>
      </c>
      <c r="E7483">
        <v>3387.788</v>
      </c>
      <c r="F7483">
        <v>6063.57</v>
      </c>
      <c r="G7483">
        <v>6234.85</v>
      </c>
      <c r="H7483">
        <v>6215.36</v>
      </c>
    </row>
    <row r="7484" spans="1:8" x14ac:dyDescent="0.2">
      <c r="A7484">
        <f t="shared" si="808"/>
        <v>6615</v>
      </c>
      <c r="B7484">
        <f t="shared" si="809"/>
        <v>147</v>
      </c>
      <c r="C7484" s="10" t="str">
        <f>IF(B7484=B7483," ",(LOOKUP(B7484,'Co List'!$A$3:$A$362,'Co List'!$B$3:$B$362)))</f>
        <v xml:space="preserve"> </v>
      </c>
      <c r="D7484" s="6" t="s">
        <v>398</v>
      </c>
      <c r="E7484">
        <v>0</v>
      </c>
      <c r="F7484">
        <v>0</v>
      </c>
      <c r="G7484">
        <v>0</v>
      </c>
      <c r="H7484">
        <v>0</v>
      </c>
    </row>
    <row r="7485" spans="1:8" x14ac:dyDescent="0.2">
      <c r="A7485">
        <f t="shared" si="808"/>
        <v>6616</v>
      </c>
      <c r="B7485">
        <f t="shared" si="809"/>
        <v>147</v>
      </c>
      <c r="C7485" s="10" t="str">
        <f>IF(B7485=B7484," ",(LOOKUP(B7485,'Co List'!$A$3:$A$362,'Co List'!$B$3:$B$362)))</f>
        <v xml:space="preserve"> </v>
      </c>
      <c r="D7485" s="6" t="s">
        <v>399</v>
      </c>
      <c r="E7485">
        <v>0</v>
      </c>
      <c r="F7485">
        <v>0</v>
      </c>
      <c r="G7485">
        <v>0</v>
      </c>
      <c r="H7485">
        <v>0</v>
      </c>
    </row>
    <row r="7486" spans="1:8" x14ac:dyDescent="0.2">
      <c r="A7486">
        <f t="shared" si="808"/>
        <v>6617</v>
      </c>
      <c r="B7486">
        <f t="shared" si="809"/>
        <v>147</v>
      </c>
      <c r="C7486" s="10" t="str">
        <f>IF(B7486=B7485," ",(LOOKUP(B7486,'Co List'!$A$3:$A$362,'Co List'!$B$3:$B$362)))</f>
        <v xml:space="preserve"> </v>
      </c>
      <c r="D7486" s="6" t="s">
        <v>400</v>
      </c>
      <c r="E7486">
        <v>1176.1759999999999</v>
      </c>
      <c r="F7486">
        <v>1117.1189999999999</v>
      </c>
      <c r="G7486">
        <v>872.00699999999995</v>
      </c>
      <c r="H7486">
        <v>605.48500000000001</v>
      </c>
    </row>
    <row r="7487" spans="1:8" x14ac:dyDescent="0.2">
      <c r="A7487">
        <f t="shared" si="808"/>
        <v>6618</v>
      </c>
      <c r="B7487">
        <f t="shared" si="809"/>
        <v>147</v>
      </c>
      <c r="C7487" s="10" t="str">
        <f>IF(B7487=B7486," ",(LOOKUP(B7487,'Co List'!$A$3:$A$362,'Co List'!$B$3:$B$362)))</f>
        <v xml:space="preserve"> </v>
      </c>
      <c r="D7487" s="6" t="s">
        <v>401</v>
      </c>
      <c r="E7487">
        <v>0.81645690800000004</v>
      </c>
      <c r="F7487">
        <v>3.8624940899999998</v>
      </c>
      <c r="G7487">
        <v>4.2646373999999998</v>
      </c>
      <c r="H7487">
        <v>4.5931510399999995</v>
      </c>
    </row>
    <row r="7488" spans="1:8" x14ac:dyDescent="0.2">
      <c r="A7488">
        <f t="shared" si="808"/>
        <v>6619</v>
      </c>
      <c r="B7488">
        <f t="shared" si="809"/>
        <v>147</v>
      </c>
      <c r="C7488" s="10" t="str">
        <f>IF(B7488=B7487," ",(LOOKUP(B7488,'Co List'!$A$3:$A$362,'Co List'!$B$3:$B$362)))</f>
        <v xml:space="preserve"> </v>
      </c>
      <c r="D7488" s="6" t="s">
        <v>402</v>
      </c>
      <c r="E7488">
        <v>0</v>
      </c>
      <c r="F7488">
        <v>0</v>
      </c>
      <c r="G7488">
        <v>0</v>
      </c>
      <c r="H7488">
        <v>0</v>
      </c>
    </row>
    <row r="7489" spans="1:16" x14ac:dyDescent="0.2">
      <c r="A7489">
        <f t="shared" si="808"/>
        <v>6620</v>
      </c>
      <c r="B7489">
        <f t="shared" si="809"/>
        <v>147</v>
      </c>
      <c r="C7489" s="10" t="str">
        <f>IF(B7489=B7488," ",(LOOKUP(B7489,'Co List'!$A$3:$A$362,'Co List'!$B$3:$B$362)))</f>
        <v xml:space="preserve"> </v>
      </c>
      <c r="D7489" s="6" t="s">
        <v>403</v>
      </c>
      <c r="E7489">
        <v>0</v>
      </c>
      <c r="F7489">
        <v>0.67138851900000018</v>
      </c>
      <c r="G7489">
        <v>0.57378060600000058</v>
      </c>
      <c r="H7489">
        <v>0.42323401500000024</v>
      </c>
    </row>
    <row r="7490" spans="1:16" x14ac:dyDescent="0.2">
      <c r="A7490">
        <f t="shared" si="808"/>
        <v>6621</v>
      </c>
      <c r="B7490">
        <f t="shared" si="809"/>
        <v>147</v>
      </c>
      <c r="C7490" s="10" t="str">
        <f>IF(B7490=B7489," ",(LOOKUP(B7490,'Co List'!$A$3:$A$362,'Co List'!$B$3:$B$362)))</f>
        <v xml:space="preserve"> </v>
      </c>
      <c r="D7490" s="6" t="s">
        <v>404</v>
      </c>
      <c r="E7490" s="11">
        <v>0.81645690800000004</v>
      </c>
      <c r="F7490" s="11">
        <v>4.533882609</v>
      </c>
      <c r="G7490" s="11">
        <v>4.8384180060000004</v>
      </c>
      <c r="H7490" s="11">
        <v>5.0163850549999998</v>
      </c>
    </row>
    <row r="7491" spans="1:16" x14ac:dyDescent="0.2">
      <c r="A7491">
        <f t="shared" si="808"/>
        <v>6622</v>
      </c>
      <c r="B7491">
        <f t="shared" si="809"/>
        <v>147</v>
      </c>
      <c r="C7491" s="10" t="str">
        <f>IF(B7491=B7490," ",(LOOKUP(B7491,'Co List'!$A$3:$A$362,'Co List'!$B$3:$B$362)))</f>
        <v xml:space="preserve"> </v>
      </c>
      <c r="D7491" s="6" t="s">
        <v>405</v>
      </c>
      <c r="E7491">
        <v>130.83000000000001</v>
      </c>
      <c r="F7491">
        <v>225.13</v>
      </c>
      <c r="G7491">
        <v>261.22000000000003</v>
      </c>
      <c r="H7491">
        <v>344.33</v>
      </c>
    </row>
    <row r="7492" spans="1:16" x14ac:dyDescent="0.2">
      <c r="A7492">
        <f t="shared" si="808"/>
        <v>6623</v>
      </c>
      <c r="B7492">
        <f t="shared" si="809"/>
        <v>147</v>
      </c>
      <c r="C7492" s="10" t="str">
        <f>IF(B7492=B7491," ",(LOOKUP(B7492,'Co List'!$A$3:$A$362,'Co List'!$B$3:$B$362)))</f>
        <v xml:space="preserve"> </v>
      </c>
      <c r="D7492" s="6" t="s">
        <v>406</v>
      </c>
      <c r="E7492">
        <v>8.5299999999999994</v>
      </c>
      <c r="F7492">
        <v>23</v>
      </c>
      <c r="G7492">
        <v>36.26</v>
      </c>
      <c r="H7492">
        <v>42.38</v>
      </c>
    </row>
    <row r="7493" spans="1:16" x14ac:dyDescent="0.2">
      <c r="A7493">
        <f t="shared" ref="A7493:A7556" si="814">IF(A7492&gt;0,A7492+1,(IF($C$1=C7493,1,0)))</f>
        <v>6624</v>
      </c>
      <c r="B7493">
        <f t="shared" ref="B7493:B7556" si="815">IF(D7493=$D$3,B7492+1,B7492)</f>
        <v>147</v>
      </c>
      <c r="C7493" s="10" t="str">
        <f>IF(B7493=B7492," ",(LOOKUP(B7493,'Co List'!$A$3:$A$362,'Co List'!$B$3:$B$362)))</f>
        <v xml:space="preserve"> </v>
      </c>
      <c r="D7493" s="6" t="s">
        <v>407</v>
      </c>
      <c r="E7493" s="11">
        <v>1.8967000000000001</v>
      </c>
      <c r="F7493" s="11">
        <v>1.86</v>
      </c>
      <c r="G7493" s="11">
        <v>2.3199999999999998</v>
      </c>
      <c r="H7493" s="11">
        <v>6.04</v>
      </c>
    </row>
    <row r="7494" spans="1:16" x14ac:dyDescent="0.2">
      <c r="A7494">
        <f t="shared" si="814"/>
        <v>6625</v>
      </c>
      <c r="B7494">
        <f t="shared" si="815"/>
        <v>147</v>
      </c>
      <c r="C7494" s="10" t="str">
        <f>IF(B7494=B7493," ",(LOOKUP(B7494,'Co List'!$A$3:$A$362,'Co List'!$B$3:$B$362)))</f>
        <v xml:space="preserve"> </v>
      </c>
      <c r="D7494" s="6" t="s">
        <v>408</v>
      </c>
      <c r="E7494">
        <v>8.1999999999999993</v>
      </c>
      <c r="F7494">
        <v>8.1999999999999993</v>
      </c>
      <c r="G7494">
        <v>8.1999999999999993</v>
      </c>
      <c r="H7494">
        <v>8.1999999999999993</v>
      </c>
    </row>
    <row r="7495" spans="1:16" x14ac:dyDescent="0.2">
      <c r="A7495">
        <f t="shared" si="814"/>
        <v>6626</v>
      </c>
      <c r="B7495">
        <f t="shared" si="815"/>
        <v>147</v>
      </c>
      <c r="C7495" s="10" t="str">
        <f>IF(B7495=B7494," ",(LOOKUP(B7495,'Co List'!$A$3:$A$362,'Co List'!$B$3:$B$362)))</f>
        <v xml:space="preserve"> </v>
      </c>
      <c r="D7495" s="6" t="s">
        <v>409</v>
      </c>
      <c r="E7495">
        <v>0.82069999999999999</v>
      </c>
      <c r="F7495">
        <v>2.16</v>
      </c>
      <c r="G7495">
        <v>2.41</v>
      </c>
      <c r="H7495">
        <v>4.67</v>
      </c>
    </row>
    <row r="7496" spans="1:16" x14ac:dyDescent="0.2">
      <c r="A7496">
        <f t="shared" si="814"/>
        <v>6627</v>
      </c>
      <c r="B7496">
        <f t="shared" si="815"/>
        <v>147</v>
      </c>
      <c r="C7496" s="10" t="str">
        <f>IF(B7496=B7495," ",(LOOKUP(B7496,'Co List'!$A$3:$A$362,'Co List'!$B$3:$B$362)))</f>
        <v xml:space="preserve"> </v>
      </c>
      <c r="D7496" s="6" t="s">
        <v>410</v>
      </c>
      <c r="E7496">
        <v>0.81645690800000004</v>
      </c>
      <c r="F7496">
        <v>4.533882609</v>
      </c>
      <c r="G7496">
        <v>4.8384180060000004</v>
      </c>
      <c r="H7496">
        <v>5.0163850549999998</v>
      </c>
    </row>
    <row r="7497" spans="1:16" x14ac:dyDescent="0.2">
      <c r="A7497">
        <f t="shared" si="814"/>
        <v>6628</v>
      </c>
      <c r="B7497">
        <f t="shared" si="815"/>
        <v>147</v>
      </c>
      <c r="C7497" s="10" t="str">
        <f>IF(B7497=B7496," ",(LOOKUP(B7497,'Co List'!$A$3:$A$362,'Co List'!$B$3:$B$362)))</f>
        <v xml:space="preserve"> </v>
      </c>
      <c r="D7497" s="6" t="s">
        <v>411</v>
      </c>
      <c r="E7497">
        <v>0.81645690800000004</v>
      </c>
      <c r="F7497">
        <v>4.533882609</v>
      </c>
      <c r="G7497">
        <v>4.8384180060000004</v>
      </c>
      <c r="H7497">
        <v>5.0163850549999998</v>
      </c>
    </row>
    <row r="7498" spans="1:16" x14ac:dyDescent="0.2">
      <c r="A7498">
        <f t="shared" si="814"/>
        <v>6629</v>
      </c>
      <c r="B7498">
        <f t="shared" si="815"/>
        <v>147</v>
      </c>
      <c r="C7498" s="10" t="str">
        <f>IF(B7498=B7497," ",(LOOKUP(B7498,'Co List'!$A$3:$A$362,'Co List'!$B$3:$B$362)))</f>
        <v xml:space="preserve"> </v>
      </c>
      <c r="D7498" s="6" t="s">
        <v>412</v>
      </c>
      <c r="E7498">
        <v>-4.2430919999999483E-3</v>
      </c>
      <c r="F7498">
        <v>2.3738826089999998</v>
      </c>
      <c r="G7498">
        <v>2.4284180060000002</v>
      </c>
      <c r="H7498">
        <v>0.34638505499999983</v>
      </c>
    </row>
    <row r="7499" spans="1:16" ht="13.5" thickBot="1" x14ac:dyDescent="0.25">
      <c r="A7499">
        <f t="shared" si="814"/>
        <v>6630</v>
      </c>
      <c r="B7499">
        <f t="shared" si="815"/>
        <v>147</v>
      </c>
      <c r="C7499" s="10" t="str">
        <f>IF(B7499=B7498," ",(LOOKUP(B7499,'Co List'!$A$3:$A$362,'Co List'!$B$3:$B$362)))</f>
        <v xml:space="preserve"> </v>
      </c>
      <c r="D7499" s="9" t="s">
        <v>413</v>
      </c>
      <c r="E7499">
        <v>12</v>
      </c>
      <c r="F7499">
        <v>12</v>
      </c>
      <c r="G7499">
        <v>12</v>
      </c>
      <c r="H7499">
        <v>12</v>
      </c>
    </row>
    <row r="7500" spans="1:16" ht="15" x14ac:dyDescent="0.25">
      <c r="A7500">
        <f t="shared" si="814"/>
        <v>6631</v>
      </c>
      <c r="B7500">
        <f t="shared" si="815"/>
        <v>148</v>
      </c>
      <c r="C7500" s="10" t="str">
        <f>IF(B7500=B7499," ",(LOOKUP(B7500,'Co List'!$A$3:$A$362,'Co List'!$B$3:$B$362)))</f>
        <v>GUJARAT NARMADA VALLEY FERTILISERS CHEMICALS LTD.</v>
      </c>
      <c r="D7500" s="4" t="s">
        <v>362</v>
      </c>
      <c r="E7500">
        <v>82.021717837864429</v>
      </c>
      <c r="F7500">
        <v>87.156758686966072</v>
      </c>
      <c r="G7500">
        <v>86.766360364154352</v>
      </c>
      <c r="H7500">
        <v>64.537998470815864</v>
      </c>
      <c r="J7500">
        <f t="shared" ref="J7500" si="816">COUNTIF(E7542:H7542,0)</f>
        <v>0</v>
      </c>
      <c r="K7500">
        <f>SUM(E7500:H7500)/(4-J7500)</f>
        <v>80.120708839950183</v>
      </c>
      <c r="L7500">
        <f>SUM(E7510:H7510)/(4-J7500)</f>
        <v>1427969.2739658272</v>
      </c>
      <c r="M7500">
        <f>E7510</f>
        <v>1342723.1767818804</v>
      </c>
      <c r="N7500">
        <f t="shared" ref="N7500" si="817">F7510</f>
        <v>1554122.4449883844</v>
      </c>
      <c r="O7500">
        <f t="shared" ref="O7500" si="818">G7510</f>
        <v>1612393.2516414826</v>
      </c>
      <c r="P7500">
        <f t="shared" ref="P7500" si="819">H7510</f>
        <v>1202638.2224515623</v>
      </c>
    </row>
    <row r="7501" spans="1:16" x14ac:dyDescent="0.2">
      <c r="A7501">
        <f t="shared" si="814"/>
        <v>6632</v>
      </c>
      <c r="B7501">
        <f t="shared" si="815"/>
        <v>148</v>
      </c>
      <c r="C7501" s="10" t="str">
        <f>IF(B7501=B7500," ",(LOOKUP(B7501,'Co List'!$A$3:$A$362,'Co List'!$B$3:$B$362)))</f>
        <v xml:space="preserve"> </v>
      </c>
      <c r="D7501" s="6" t="s">
        <v>364</v>
      </c>
      <c r="E7501">
        <v>4.0505759422552323</v>
      </c>
      <c r="F7501">
        <v>4.0517799999999999</v>
      </c>
      <c r="G7501">
        <v>4.0517799999999999</v>
      </c>
      <c r="H7501">
        <v>3.969507899073847</v>
      </c>
    </row>
    <row r="7502" spans="1:16" x14ac:dyDescent="0.2">
      <c r="A7502">
        <f t="shared" si="814"/>
        <v>6633</v>
      </c>
      <c r="B7502">
        <f t="shared" si="815"/>
        <v>148</v>
      </c>
      <c r="C7502" s="10" t="str">
        <f>IF(B7502=B7501," ",(LOOKUP(B7502,'Co List'!$A$3:$A$362,'Co List'!$B$3:$B$362)))</f>
        <v xml:space="preserve"> </v>
      </c>
      <c r="D7502" s="6" t="s">
        <v>365</v>
      </c>
      <c r="E7502">
        <v>0.67915617254097671</v>
      </c>
      <c r="F7502">
        <v>0.74564543551667084</v>
      </c>
      <c r="G7502">
        <v>0.73084867753514626</v>
      </c>
      <c r="H7502">
        <v>0.23671762289809134</v>
      </c>
    </row>
    <row r="7503" spans="1:16" x14ac:dyDescent="0.2">
      <c r="A7503">
        <f t="shared" si="814"/>
        <v>6634</v>
      </c>
      <c r="B7503">
        <f t="shared" si="815"/>
        <v>148</v>
      </c>
      <c r="C7503" s="10" t="str">
        <f>IF(B7503=B7502," ",(LOOKUP(B7503,'Co List'!$A$3:$A$362,'Co List'!$B$3:$B$362)))</f>
        <v xml:space="preserve"> </v>
      </c>
      <c r="D7503" s="7" t="s">
        <v>366</v>
      </c>
      <c r="E7503">
        <v>51.357964871325422</v>
      </c>
      <c r="F7503">
        <v>54.609364556900815</v>
      </c>
      <c r="G7503">
        <v>41.750213662389505</v>
      </c>
      <c r="H7503">
        <v>26.807264489897161</v>
      </c>
    </row>
    <row r="7504" spans="1:16" x14ac:dyDescent="0.2">
      <c r="A7504">
        <f t="shared" si="814"/>
        <v>6635</v>
      </c>
      <c r="B7504">
        <f t="shared" si="815"/>
        <v>148</v>
      </c>
      <c r="C7504" s="10" t="str">
        <f>IF(B7504=B7503," ",(LOOKUP(B7504,'Co List'!$A$3:$A$362,'Co List'!$B$3:$B$362)))</f>
        <v xml:space="preserve"> </v>
      </c>
      <c r="D7504" s="6" t="s">
        <v>367</v>
      </c>
      <c r="E7504">
        <v>1084240.2913290376</v>
      </c>
      <c r="F7504">
        <v>583094.75293152162</v>
      </c>
      <c r="G7504">
        <v>568064.13882521237</v>
      </c>
      <c r="H7504">
        <v>440349.39125318086</v>
      </c>
    </row>
    <row r="7505" spans="1:8" x14ac:dyDescent="0.2">
      <c r="A7505">
        <f t="shared" si="814"/>
        <v>6636</v>
      </c>
      <c r="B7505">
        <f t="shared" si="815"/>
        <v>148</v>
      </c>
      <c r="C7505" s="10" t="str">
        <f>IF(B7505=B7504," ",(LOOKUP(B7505,'Co List'!$A$3:$A$362,'Co List'!$B$3:$B$362)))</f>
        <v xml:space="preserve"> </v>
      </c>
      <c r="D7505" s="6" t="s">
        <v>368</v>
      </c>
      <c r="E7505">
        <v>0.86398763064273887</v>
      </c>
      <c r="F7505">
        <v>0.99995782041064807</v>
      </c>
      <c r="G7505">
        <v>1.0374505861848649</v>
      </c>
      <c r="H7505">
        <v>0.77380485658849651</v>
      </c>
    </row>
    <row r="7506" spans="1:8" x14ac:dyDescent="0.2">
      <c r="A7506">
        <f t="shared" si="814"/>
        <v>6637</v>
      </c>
      <c r="B7506">
        <f t="shared" si="815"/>
        <v>148</v>
      </c>
      <c r="C7506" s="10" t="str">
        <f>IF(B7506=B7505," ",(LOOKUP(B7506,'Co List'!$A$3:$A$362,'Co List'!$B$3:$B$362)))</f>
        <v xml:space="preserve"> </v>
      </c>
      <c r="D7506" s="6" t="s">
        <v>369</v>
      </c>
      <c r="E7506">
        <v>372.74052044024108</v>
      </c>
      <c r="F7506">
        <v>297.37709668555601</v>
      </c>
      <c r="G7506">
        <v>277.27219212434358</v>
      </c>
      <c r="H7506">
        <v>189.80133870737848</v>
      </c>
    </row>
    <row r="7507" spans="1:8" x14ac:dyDescent="0.2">
      <c r="A7507">
        <f t="shared" si="814"/>
        <v>6638</v>
      </c>
      <c r="B7507">
        <f t="shared" si="815"/>
        <v>148</v>
      </c>
      <c r="C7507" s="10" t="str">
        <f>IF(B7507=B7506," ",(LOOKUP(B7507,'Co List'!$A$3:$A$362,'Co List'!$B$3:$B$362)))</f>
        <v xml:space="preserve"> </v>
      </c>
      <c r="D7507" s="6" t="s">
        <v>370</v>
      </c>
      <c r="E7507">
        <v>11.180588864724616</v>
      </c>
      <c r="F7507">
        <v>8.0043521579572481</v>
      </c>
      <c r="G7507">
        <v>8.5309988729043784</v>
      </c>
      <c r="H7507">
        <v>8.7554140136101939</v>
      </c>
    </row>
    <row r="7508" spans="1:8" x14ac:dyDescent="0.2">
      <c r="A7508">
        <f t="shared" si="814"/>
        <v>6639</v>
      </c>
      <c r="B7508">
        <f t="shared" si="815"/>
        <v>148</v>
      </c>
      <c r="C7508" s="10" t="str">
        <f>IF(B7508=B7507," ",(LOOKUP(B7508,'Co List'!$A$3:$A$362,'Co List'!$B$3:$B$362)))</f>
        <v xml:space="preserve"> </v>
      </c>
      <c r="D7508" s="6" t="s">
        <v>371</v>
      </c>
      <c r="E7508">
        <v>20.430902624603476</v>
      </c>
      <c r="F7508">
        <v>20.868153607890918</v>
      </c>
      <c r="G7508">
        <v>20.003060649665287</v>
      </c>
      <c r="H7508">
        <v>8.5744289818451822</v>
      </c>
    </row>
    <row r="7509" spans="1:8" x14ac:dyDescent="0.2">
      <c r="A7509">
        <f t="shared" si="814"/>
        <v>6640</v>
      </c>
      <c r="B7509">
        <f t="shared" si="815"/>
        <v>148</v>
      </c>
      <c r="C7509" s="10" t="str">
        <f>IF(B7509=B7508," ",(LOOKUP(B7509,'Co List'!$A$3:$A$362,'Co List'!$B$3:$B$362)))</f>
        <v xml:space="preserve"> </v>
      </c>
      <c r="D7509" s="6" t="s">
        <v>372</v>
      </c>
      <c r="E7509">
        <v>79.569097375396538</v>
      </c>
      <c r="F7509">
        <v>79.131846392109082</v>
      </c>
      <c r="G7509">
        <v>79.996939350334713</v>
      </c>
      <c r="H7509">
        <v>91.425571018154812</v>
      </c>
    </row>
    <row r="7510" spans="1:8" x14ac:dyDescent="0.2">
      <c r="A7510">
        <f t="shared" si="814"/>
        <v>6641</v>
      </c>
      <c r="B7510">
        <f t="shared" si="815"/>
        <v>148</v>
      </c>
      <c r="C7510" s="10" t="str">
        <f>IF(B7510=B7509," ",(LOOKUP(B7510,'Co List'!$A$3:$A$362,'Co List'!$B$3:$B$362)))</f>
        <v xml:space="preserve"> </v>
      </c>
      <c r="D7510" s="6" t="s">
        <v>373</v>
      </c>
      <c r="E7510">
        <v>1342723.1767818804</v>
      </c>
      <c r="F7510">
        <v>1554122.4449883844</v>
      </c>
      <c r="G7510">
        <v>1612393.2516414826</v>
      </c>
      <c r="H7510">
        <v>1202638.2224515623</v>
      </c>
    </row>
    <row r="7511" spans="1:8" x14ac:dyDescent="0.2">
      <c r="A7511">
        <f t="shared" si="814"/>
        <v>6642</v>
      </c>
      <c r="B7511">
        <f t="shared" si="815"/>
        <v>148</v>
      </c>
      <c r="C7511" s="10" t="str">
        <f>IF(B7511=B7510," ",(LOOKUP(B7511,'Co List'!$A$3:$A$362,'Co List'!$B$3:$B$362)))</f>
        <v xml:space="preserve"> </v>
      </c>
      <c r="D7511" s="6" t="s">
        <v>374</v>
      </c>
      <c r="E7511">
        <v>1334286.1852891883</v>
      </c>
      <c r="F7511">
        <v>1544412.7212658988</v>
      </c>
      <c r="G7511">
        <v>1602294.5441835825</v>
      </c>
      <c r="H7511">
        <v>1194579.741100292</v>
      </c>
    </row>
    <row r="7512" spans="1:8" x14ac:dyDescent="0.2">
      <c r="A7512">
        <f t="shared" si="814"/>
        <v>6643</v>
      </c>
      <c r="B7512">
        <f t="shared" si="815"/>
        <v>148</v>
      </c>
      <c r="C7512" s="10" t="str">
        <f>IF(B7512=B7511," ",(LOOKUP(B7512,'Co List'!$A$3:$A$362,'Co List'!$B$3:$B$362)))</f>
        <v xml:space="preserve"> </v>
      </c>
      <c r="D7512" s="6" t="s">
        <v>375</v>
      </c>
      <c r="E7512">
        <v>3362.642408493638</v>
      </c>
      <c r="F7512">
        <v>3866.1194312325624</v>
      </c>
      <c r="G7512">
        <v>3986.1210762334858</v>
      </c>
      <c r="H7512">
        <v>3055.9815600603142</v>
      </c>
    </row>
    <row r="7513" spans="1:8" x14ac:dyDescent="0.2">
      <c r="A7513">
        <f t="shared" si="814"/>
        <v>6644</v>
      </c>
      <c r="B7513">
        <f t="shared" si="815"/>
        <v>148</v>
      </c>
      <c r="C7513" s="10" t="str">
        <f>IF(B7513=B7512," ",(LOOKUP(B7513,'Co List'!$A$3:$A$362,'Co List'!$B$3:$B$362)))</f>
        <v xml:space="preserve"> </v>
      </c>
      <c r="D7513" s="6" t="s">
        <v>376</v>
      </c>
      <c r="E7513">
        <v>5074.3490841984476</v>
      </c>
      <c r="F7513">
        <v>5843.6042912532439</v>
      </c>
      <c r="G7513">
        <v>6112.5863816665678</v>
      </c>
      <c r="H7513">
        <v>5002.4997912102745</v>
      </c>
    </row>
    <row r="7514" spans="1:8" x14ac:dyDescent="0.2">
      <c r="A7514">
        <f t="shared" si="814"/>
        <v>6645</v>
      </c>
      <c r="B7514">
        <f t="shared" si="815"/>
        <v>148</v>
      </c>
      <c r="C7514" s="10" t="str">
        <f>IF(B7514=B7513," ",(LOOKUP(B7514,'Co List'!$A$3:$A$362,'Co List'!$B$3:$B$362)))</f>
        <v xml:space="preserve"> </v>
      </c>
      <c r="D7514" s="6" t="s">
        <v>377</v>
      </c>
      <c r="E7514">
        <v>274330.46476628835</v>
      </c>
      <c r="F7514">
        <v>324316.65907488606</v>
      </c>
      <c r="G7514">
        <v>322528.00003695599</v>
      </c>
      <c r="H7514">
        <v>103119.36029263448</v>
      </c>
    </row>
    <row r="7515" spans="1:8" ht="15" x14ac:dyDescent="0.25">
      <c r="A7515">
        <f t="shared" si="814"/>
        <v>6646</v>
      </c>
      <c r="B7515">
        <f t="shared" si="815"/>
        <v>148</v>
      </c>
      <c r="C7515" s="10" t="str">
        <f>IF(B7515=B7514," ",(LOOKUP(B7515,'Co List'!$A$3:$A$362,'Co List'!$B$3:$B$362)))</f>
        <v xml:space="preserve"> </v>
      </c>
      <c r="D7515" s="8" t="s">
        <v>378</v>
      </c>
      <c r="E7515">
        <v>3228.6696008534136</v>
      </c>
      <c r="F7515">
        <v>13880.452771058006</v>
      </c>
      <c r="G7515">
        <v>27898.481491938168</v>
      </c>
      <c r="H7515">
        <v>711.64973692752676</v>
      </c>
    </row>
    <row r="7516" spans="1:8" ht="15" x14ac:dyDescent="0.25">
      <c r="A7516">
        <f t="shared" si="814"/>
        <v>6647</v>
      </c>
      <c r="B7516">
        <f t="shared" si="815"/>
        <v>148</v>
      </c>
      <c r="C7516" s="10" t="str">
        <f>IF(B7516=B7515," ",(LOOKUP(B7516,'Co List'!$A$3:$A$362,'Co List'!$B$3:$B$362)))</f>
        <v xml:space="preserve"> </v>
      </c>
      <c r="D7516" s="8" t="s">
        <v>379</v>
      </c>
      <c r="E7516">
        <v>0</v>
      </c>
      <c r="F7516">
        <v>0</v>
      </c>
      <c r="G7516">
        <v>0</v>
      </c>
      <c r="H7516">
        <v>0</v>
      </c>
    </row>
    <row r="7517" spans="1:8" ht="15" x14ac:dyDescent="0.25">
      <c r="A7517">
        <f t="shared" si="814"/>
        <v>6648</v>
      </c>
      <c r="B7517">
        <f t="shared" si="815"/>
        <v>148</v>
      </c>
      <c r="C7517" s="10" t="str">
        <f>IF(B7517=B7516," ",(LOOKUP(B7517,'Co List'!$A$3:$A$362,'Co List'!$B$3:$B$362)))</f>
        <v xml:space="preserve"> </v>
      </c>
      <c r="D7517" s="8" t="s">
        <v>380</v>
      </c>
      <c r="E7517">
        <v>271101.79516543495</v>
      </c>
      <c r="F7517">
        <v>310436.20630382805</v>
      </c>
      <c r="G7517">
        <v>294629.51854501781</v>
      </c>
      <c r="H7517">
        <v>102407.71055570694</v>
      </c>
    </row>
    <row r="7518" spans="1:8" ht="15" x14ac:dyDescent="0.25">
      <c r="A7518">
        <f t="shared" si="814"/>
        <v>6649</v>
      </c>
      <c r="B7518">
        <f t="shared" si="815"/>
        <v>148</v>
      </c>
      <c r="C7518" s="10" t="str">
        <f>IF(B7518=B7517," ",(LOOKUP(B7518,'Co List'!$A$3:$A$362,'Co List'!$B$3:$B$362)))</f>
        <v xml:space="preserve"> </v>
      </c>
      <c r="D7518" s="8" t="s">
        <v>381</v>
      </c>
      <c r="E7518">
        <v>1068392.712015592</v>
      </c>
      <c r="F7518">
        <v>1229805.7859134984</v>
      </c>
      <c r="G7518">
        <v>1289865.2516045265</v>
      </c>
      <c r="H7518">
        <v>1099518.8621589278</v>
      </c>
    </row>
    <row r="7519" spans="1:8" ht="15" x14ac:dyDescent="0.25">
      <c r="A7519">
        <f t="shared" si="814"/>
        <v>6650</v>
      </c>
      <c r="B7519">
        <f t="shared" si="815"/>
        <v>148</v>
      </c>
      <c r="C7519" s="10" t="str">
        <f>IF(B7519=B7518," ",(LOOKUP(B7519,'Co List'!$A$3:$A$362,'Co List'!$B$3:$B$362)))</f>
        <v xml:space="preserve"> </v>
      </c>
      <c r="D7519" s="8" t="s">
        <v>382</v>
      </c>
      <c r="E7519">
        <v>1067089.6204046065</v>
      </c>
      <c r="F7519">
        <v>1229805.7859134984</v>
      </c>
      <c r="G7519">
        <v>1289865.2516045265</v>
      </c>
      <c r="H7519">
        <v>1067898.2433853683</v>
      </c>
    </row>
    <row r="7520" spans="1:8" ht="15" x14ac:dyDescent="0.25">
      <c r="A7520">
        <f t="shared" si="814"/>
        <v>6651</v>
      </c>
      <c r="B7520">
        <f t="shared" si="815"/>
        <v>148</v>
      </c>
      <c r="C7520" s="10" t="str">
        <f>IF(B7520=B7519," ",(LOOKUP(B7520,'Co List'!$A$3:$A$362,'Co List'!$B$3:$B$362)))</f>
        <v xml:space="preserve"> </v>
      </c>
      <c r="D7520" s="8" t="s">
        <v>383</v>
      </c>
      <c r="E7520">
        <v>1303.0916109857949</v>
      </c>
      <c r="F7520">
        <v>0</v>
      </c>
      <c r="G7520">
        <v>0</v>
      </c>
      <c r="H7520">
        <v>0</v>
      </c>
    </row>
    <row r="7521" spans="1:8" x14ac:dyDescent="0.2">
      <c r="A7521">
        <f t="shared" si="814"/>
        <v>6652</v>
      </c>
      <c r="B7521">
        <f t="shared" si="815"/>
        <v>148</v>
      </c>
      <c r="C7521" s="10" t="str">
        <f>IF(B7521=B7520," ",(LOOKUP(B7521,'Co List'!$A$3:$A$362,'Co List'!$B$3:$B$362)))</f>
        <v xml:space="preserve"> </v>
      </c>
      <c r="D7521" s="6" t="s">
        <v>384</v>
      </c>
      <c r="E7521">
        <v>0</v>
      </c>
      <c r="F7521">
        <v>0</v>
      </c>
      <c r="G7521">
        <v>0</v>
      </c>
      <c r="H7521">
        <v>31620.61877355957</v>
      </c>
    </row>
    <row r="7522" spans="1:8" x14ac:dyDescent="0.2">
      <c r="A7522">
        <f t="shared" si="814"/>
        <v>6653</v>
      </c>
      <c r="B7522">
        <f t="shared" si="815"/>
        <v>148</v>
      </c>
      <c r="C7522" s="10" t="str">
        <f>IF(B7522=B7521," ",(LOOKUP(B7522,'Co List'!$A$3:$A$362,'Co List'!$B$3:$B$362)))</f>
        <v xml:space="preserve"> </v>
      </c>
      <c r="D7522" s="6" t="s">
        <v>385</v>
      </c>
      <c r="E7522">
        <v>263763.16041139199</v>
      </c>
      <c r="F7522">
        <v>303522.34966200002</v>
      </c>
      <c r="G7522">
        <v>318345.33257100004</v>
      </c>
      <c r="H7522">
        <v>276991.22664939507</v>
      </c>
    </row>
    <row r="7523" spans="1:8" x14ac:dyDescent="0.2">
      <c r="A7523">
        <f t="shared" si="814"/>
        <v>6654</v>
      </c>
      <c r="B7523">
        <f t="shared" si="815"/>
        <v>148</v>
      </c>
      <c r="C7523" s="10" t="str">
        <f>IF(B7523=B7522," ",(LOOKUP(B7523,'Co List'!$A$3:$A$362,'Co List'!$B$3:$B$362)))</f>
        <v xml:space="preserve"> </v>
      </c>
      <c r="D7523" s="6" t="s">
        <v>386</v>
      </c>
      <c r="E7523">
        <v>263363.16888000001</v>
      </c>
      <c r="F7523">
        <v>303522.34966200002</v>
      </c>
      <c r="G7523">
        <v>318345.33257100004</v>
      </c>
      <c r="H7523">
        <v>263562.74116199999</v>
      </c>
    </row>
    <row r="7524" spans="1:8" x14ac:dyDescent="0.2">
      <c r="A7524">
        <f t="shared" si="814"/>
        <v>6655</v>
      </c>
      <c r="B7524">
        <f t="shared" si="815"/>
        <v>148</v>
      </c>
      <c r="C7524" s="10" t="str">
        <f>IF(B7524=B7523," ",(LOOKUP(B7524,'Co List'!$A$3:$A$362,'Co List'!$B$3:$B$362)))</f>
        <v xml:space="preserve"> </v>
      </c>
      <c r="D7524" s="6" t="s">
        <v>387</v>
      </c>
      <c r="E7524">
        <v>0</v>
      </c>
      <c r="F7524">
        <v>0</v>
      </c>
      <c r="G7524">
        <v>0</v>
      </c>
      <c r="H7524">
        <v>0</v>
      </c>
    </row>
    <row r="7525" spans="1:8" x14ac:dyDescent="0.2">
      <c r="A7525">
        <f t="shared" si="814"/>
        <v>6656</v>
      </c>
      <c r="B7525">
        <f t="shared" si="815"/>
        <v>148</v>
      </c>
      <c r="C7525" s="10" t="str">
        <f>IF(B7525=B7524," ",(LOOKUP(B7525,'Co List'!$A$3:$A$362,'Co List'!$B$3:$B$362)))</f>
        <v xml:space="preserve"> </v>
      </c>
      <c r="D7525" s="6" t="s">
        <v>388</v>
      </c>
      <c r="E7525">
        <v>0</v>
      </c>
      <c r="F7525">
        <v>0</v>
      </c>
      <c r="G7525">
        <v>0</v>
      </c>
      <c r="H7525">
        <v>0</v>
      </c>
    </row>
    <row r="7526" spans="1:8" x14ac:dyDescent="0.2">
      <c r="A7526">
        <f t="shared" si="814"/>
        <v>6657</v>
      </c>
      <c r="B7526">
        <f t="shared" si="815"/>
        <v>148</v>
      </c>
      <c r="C7526" s="10" t="str">
        <f>IF(B7526=B7525," ",(LOOKUP(B7526,'Co List'!$A$3:$A$362,'Co List'!$B$3:$B$362)))</f>
        <v xml:space="preserve"> </v>
      </c>
      <c r="D7526" s="6" t="s">
        <v>389</v>
      </c>
      <c r="E7526">
        <v>399.99153139200001</v>
      </c>
      <c r="F7526">
        <v>0</v>
      </c>
      <c r="G7526">
        <v>0</v>
      </c>
      <c r="H7526">
        <v>0</v>
      </c>
    </row>
    <row r="7527" spans="1:8" x14ac:dyDescent="0.2">
      <c r="A7527">
        <f t="shared" si="814"/>
        <v>6658</v>
      </c>
      <c r="B7527">
        <f t="shared" si="815"/>
        <v>148</v>
      </c>
      <c r="C7527" s="10" t="str">
        <f>IF(B7527=B7526," ",(LOOKUP(B7527,'Co List'!$A$3:$A$362,'Co List'!$B$3:$B$362)))</f>
        <v xml:space="preserve"> </v>
      </c>
      <c r="D7527" s="6" t="s">
        <v>390</v>
      </c>
      <c r="E7527">
        <v>0</v>
      </c>
      <c r="F7527">
        <v>0</v>
      </c>
      <c r="G7527">
        <v>0</v>
      </c>
      <c r="H7527">
        <v>0</v>
      </c>
    </row>
    <row r="7528" spans="1:8" x14ac:dyDescent="0.2">
      <c r="A7528">
        <f t="shared" si="814"/>
        <v>6659</v>
      </c>
      <c r="B7528">
        <f t="shared" si="815"/>
        <v>148</v>
      </c>
      <c r="C7528" s="10" t="str">
        <f>IF(B7528=B7527," ",(LOOKUP(B7528,'Co List'!$A$3:$A$362,'Co List'!$B$3:$B$362)))</f>
        <v xml:space="preserve"> </v>
      </c>
      <c r="D7528" s="6" t="s">
        <v>391</v>
      </c>
      <c r="E7528">
        <v>0</v>
      </c>
      <c r="F7528">
        <v>0</v>
      </c>
      <c r="G7528">
        <v>0</v>
      </c>
      <c r="H7528">
        <v>13428.485487395037</v>
      </c>
    </row>
    <row r="7529" spans="1:8" x14ac:dyDescent="0.2">
      <c r="A7529">
        <f t="shared" si="814"/>
        <v>6660</v>
      </c>
      <c r="B7529">
        <f t="shared" si="815"/>
        <v>148</v>
      </c>
      <c r="C7529" s="10" t="str">
        <f>IF(B7529=B7528," ",(LOOKUP(B7529,'Co List'!$A$3:$A$362,'Co List'!$B$3:$B$362)))</f>
        <v xml:space="preserve"> </v>
      </c>
      <c r="D7529" s="6" t="s">
        <v>392</v>
      </c>
      <c r="E7529">
        <v>0</v>
      </c>
      <c r="F7529">
        <v>0</v>
      </c>
      <c r="G7529">
        <v>0</v>
      </c>
      <c r="H7529">
        <v>0</v>
      </c>
    </row>
    <row r="7530" spans="1:8" x14ac:dyDescent="0.2">
      <c r="A7530">
        <f t="shared" si="814"/>
        <v>6661</v>
      </c>
      <c r="B7530">
        <f t="shared" si="815"/>
        <v>148</v>
      </c>
      <c r="C7530" s="10" t="str">
        <f>IF(B7530=B7529," ",(LOOKUP(B7530,'Co List'!$A$3:$A$362,'Co List'!$B$3:$B$362)))</f>
        <v xml:space="preserve"> </v>
      </c>
      <c r="D7530" s="6" t="s">
        <v>393</v>
      </c>
      <c r="E7530">
        <v>0</v>
      </c>
      <c r="F7530">
        <v>0</v>
      </c>
      <c r="G7530">
        <v>0</v>
      </c>
      <c r="H7530">
        <v>0</v>
      </c>
    </row>
    <row r="7531" spans="1:8" ht="15" x14ac:dyDescent="0.25">
      <c r="A7531">
        <f t="shared" si="814"/>
        <v>6662</v>
      </c>
      <c r="B7531">
        <f t="shared" si="815"/>
        <v>148</v>
      </c>
      <c r="C7531" s="10" t="str">
        <f>IF(B7531=B7530," ",(LOOKUP(B7531,'Co List'!$A$3:$A$362,'Co List'!$B$3:$B$362)))</f>
        <v xml:space="preserve"> </v>
      </c>
      <c r="D7531" s="8" t="s">
        <v>394</v>
      </c>
      <c r="E7531">
        <v>0</v>
      </c>
      <c r="F7531">
        <v>0</v>
      </c>
      <c r="G7531">
        <v>0</v>
      </c>
      <c r="H7531">
        <v>0</v>
      </c>
    </row>
    <row r="7532" spans="1:8" ht="15" x14ac:dyDescent="0.25">
      <c r="A7532">
        <f t="shared" si="814"/>
        <v>6663</v>
      </c>
      <c r="B7532">
        <f t="shared" si="815"/>
        <v>148</v>
      </c>
      <c r="C7532" s="10" t="str">
        <f>IF(B7532=B7531," ",(LOOKUP(B7532,'Co List'!$A$3:$A$362,'Co List'!$B$3:$B$362)))</f>
        <v xml:space="preserve"> </v>
      </c>
      <c r="D7532" s="8" t="s">
        <v>395</v>
      </c>
      <c r="E7532">
        <v>239.06752833280001</v>
      </c>
      <c r="F7532">
        <v>257.28960938999995</v>
      </c>
      <c r="G7532">
        <v>305.54936197200004</v>
      </c>
      <c r="H7532">
        <v>324.47689107399998</v>
      </c>
    </row>
    <row r="7533" spans="1:8" ht="15" x14ac:dyDescent="0.25">
      <c r="A7533">
        <f t="shared" si="814"/>
        <v>6664</v>
      </c>
      <c r="B7533">
        <f t="shared" si="815"/>
        <v>148</v>
      </c>
      <c r="C7533" s="10" t="str">
        <f>IF(B7533=B7532," ",(LOOKUP(B7533,'Co List'!$A$3:$A$362,'Co List'!$B$3:$B$362)))</f>
        <v xml:space="preserve"> </v>
      </c>
      <c r="D7533" s="8" t="s">
        <v>396</v>
      </c>
      <c r="E7533">
        <v>403928.39799999999</v>
      </c>
      <c r="F7533">
        <v>434947.55499999999</v>
      </c>
      <c r="G7533">
        <v>441306.12800000003</v>
      </c>
      <c r="H7533">
        <v>435621.81400000001</v>
      </c>
    </row>
    <row r="7534" spans="1:8" x14ac:dyDescent="0.2">
      <c r="A7534">
        <f t="shared" si="814"/>
        <v>6665</v>
      </c>
      <c r="B7534">
        <f t="shared" si="815"/>
        <v>148</v>
      </c>
      <c r="C7534" s="10" t="str">
        <f>IF(B7534=B7533," ",(LOOKUP(B7534,'Co List'!$A$3:$A$362,'Co List'!$B$3:$B$362)))</f>
        <v xml:space="preserve"> </v>
      </c>
      <c r="D7534" s="6" t="s">
        <v>397</v>
      </c>
      <c r="E7534">
        <v>3986.36</v>
      </c>
      <c r="F7534">
        <v>17570.745999999999</v>
      </c>
      <c r="G7534">
        <v>35768.275999999998</v>
      </c>
      <c r="H7534">
        <v>912.47400000000005</v>
      </c>
    </row>
    <row r="7535" spans="1:8" x14ac:dyDescent="0.2">
      <c r="A7535">
        <f t="shared" si="814"/>
        <v>6666</v>
      </c>
      <c r="B7535">
        <f t="shared" si="815"/>
        <v>148</v>
      </c>
      <c r="C7535" s="10" t="str">
        <f>IF(B7535=B7534," ",(LOOKUP(B7535,'Co List'!$A$3:$A$362,'Co List'!$B$3:$B$362)))</f>
        <v xml:space="preserve"> </v>
      </c>
      <c r="D7535" s="6" t="s">
        <v>398</v>
      </c>
      <c r="E7535">
        <v>0</v>
      </c>
      <c r="F7535">
        <v>0</v>
      </c>
      <c r="G7535">
        <v>0</v>
      </c>
      <c r="H7535">
        <v>0</v>
      </c>
    </row>
    <row r="7536" spans="1:8" x14ac:dyDescent="0.2">
      <c r="A7536">
        <f t="shared" si="814"/>
        <v>6667</v>
      </c>
      <c r="B7536">
        <f t="shared" si="815"/>
        <v>148</v>
      </c>
      <c r="C7536" s="10" t="str">
        <f>IF(B7536=B7535," ",(LOOKUP(B7536,'Co List'!$A$3:$A$362,'Co List'!$B$3:$B$362)))</f>
        <v xml:space="preserve"> </v>
      </c>
      <c r="D7536" s="6" t="s">
        <v>399</v>
      </c>
      <c r="E7536">
        <v>354811.8</v>
      </c>
      <c r="F7536">
        <v>382574.66</v>
      </c>
      <c r="G7536">
        <v>367901.22700000001</v>
      </c>
      <c r="H7536">
        <v>396613.52</v>
      </c>
    </row>
    <row r="7537" spans="1:16" x14ac:dyDescent="0.2">
      <c r="A7537">
        <f t="shared" si="814"/>
        <v>6668</v>
      </c>
      <c r="B7537">
        <f t="shared" si="815"/>
        <v>148</v>
      </c>
      <c r="C7537" s="10" t="str">
        <f>IF(B7537=B7536," ",(LOOKUP(B7537,'Co List'!$A$3:$A$362,'Co List'!$B$3:$B$362)))</f>
        <v xml:space="preserve"> </v>
      </c>
      <c r="D7537" s="6" t="s">
        <v>400</v>
      </c>
      <c r="E7537">
        <v>45165.517999999996</v>
      </c>
      <c r="F7537">
        <v>34815.828999999998</v>
      </c>
      <c r="G7537">
        <v>37648.864999999998</v>
      </c>
      <c r="H7537">
        <v>38144.78</v>
      </c>
    </row>
    <row r="7538" spans="1:16" x14ac:dyDescent="0.2">
      <c r="A7538">
        <f t="shared" si="814"/>
        <v>6669</v>
      </c>
      <c r="B7538">
        <f t="shared" si="815"/>
        <v>148</v>
      </c>
      <c r="C7538" s="10" t="str">
        <f>IF(B7538=B7537," ",(LOOKUP(B7538,'Co List'!$A$3:$A$362,'Co List'!$B$3:$B$362)))</f>
        <v xml:space="preserve"> </v>
      </c>
      <c r="D7538" s="6" t="s">
        <v>401</v>
      </c>
      <c r="E7538">
        <v>14.841218279999998</v>
      </c>
      <c r="F7538">
        <v>20.030650440000002</v>
      </c>
      <c r="G7538">
        <v>32.191448399999999</v>
      </c>
      <c r="H7538">
        <v>11.113020846000001</v>
      </c>
    </row>
    <row r="7539" spans="1:16" x14ac:dyDescent="0.2">
      <c r="A7539">
        <f t="shared" si="814"/>
        <v>6670</v>
      </c>
      <c r="B7539">
        <f t="shared" si="815"/>
        <v>148</v>
      </c>
      <c r="C7539" s="10" t="str">
        <f>IF(B7539=B7538," ",(LOOKUP(B7539,'Co List'!$A$3:$A$362,'Co List'!$B$3:$B$362)))</f>
        <v xml:space="preserve"> </v>
      </c>
      <c r="D7539" s="6" t="s">
        <v>402</v>
      </c>
      <c r="E7539">
        <v>0</v>
      </c>
      <c r="F7539">
        <v>0</v>
      </c>
      <c r="G7539">
        <v>0</v>
      </c>
      <c r="H7539">
        <v>0</v>
      </c>
    </row>
    <row r="7540" spans="1:16" x14ac:dyDescent="0.2">
      <c r="A7540">
        <f t="shared" si="814"/>
        <v>6671</v>
      </c>
      <c r="B7540">
        <f t="shared" si="815"/>
        <v>148</v>
      </c>
      <c r="C7540" s="10" t="str">
        <f>IF(B7540=B7539," ",(LOOKUP(B7540,'Co List'!$A$3:$A$362,'Co List'!$B$3:$B$362)))</f>
        <v xml:space="preserve"> </v>
      </c>
      <c r="D7540" s="6" t="s">
        <v>403</v>
      </c>
      <c r="E7540">
        <v>107.23636140000001</v>
      </c>
      <c r="F7540">
        <v>116.89449423999999</v>
      </c>
      <c r="G7540">
        <v>124.097705449</v>
      </c>
      <c r="H7540">
        <v>103.19008807999998</v>
      </c>
    </row>
    <row r="7541" spans="1:16" x14ac:dyDescent="0.2">
      <c r="A7541">
        <f t="shared" si="814"/>
        <v>6672</v>
      </c>
      <c r="B7541">
        <f t="shared" si="815"/>
        <v>148</v>
      </c>
      <c r="C7541" s="10" t="str">
        <f>IF(B7541=B7540," ",(LOOKUP(B7541,'Co List'!$A$3:$A$362,'Co List'!$B$3:$B$362)))</f>
        <v xml:space="preserve"> </v>
      </c>
      <c r="D7541" s="6" t="s">
        <v>404</v>
      </c>
      <c r="E7541" s="11">
        <v>122.07757968</v>
      </c>
      <c r="F7541" s="11">
        <v>136.92514467999999</v>
      </c>
      <c r="G7541" s="11">
        <v>156.289153849</v>
      </c>
      <c r="H7541" s="11">
        <v>114.30310892599998</v>
      </c>
    </row>
    <row r="7542" spans="1:16" x14ac:dyDescent="0.2">
      <c r="A7542">
        <f t="shared" si="814"/>
        <v>6673</v>
      </c>
      <c r="B7542">
        <f t="shared" si="815"/>
        <v>148</v>
      </c>
      <c r="C7542" s="10" t="str">
        <f>IF(B7542=B7541," ",(LOOKUP(B7542,'Co List'!$A$3:$A$362,'Co List'!$B$3:$B$362)))</f>
        <v xml:space="preserve"> </v>
      </c>
      <c r="D7542" s="6" t="s">
        <v>405</v>
      </c>
      <c r="E7542">
        <v>2614.44</v>
      </c>
      <c r="F7542">
        <v>2845.89</v>
      </c>
      <c r="G7542">
        <v>3862</v>
      </c>
      <c r="H7542">
        <v>4486.24</v>
      </c>
    </row>
    <row r="7543" spans="1:16" x14ac:dyDescent="0.2">
      <c r="A7543">
        <f t="shared" si="814"/>
        <v>6674</v>
      </c>
      <c r="B7543">
        <f t="shared" si="815"/>
        <v>148</v>
      </c>
      <c r="C7543" s="10" t="str">
        <f>IF(B7543=B7542," ",(LOOKUP(B7543,'Co List'!$A$3:$A$362,'Co List'!$B$3:$B$362)))</f>
        <v xml:space="preserve"> </v>
      </c>
      <c r="D7543" s="6" t="s">
        <v>406</v>
      </c>
      <c r="E7543">
        <v>360.23</v>
      </c>
      <c r="F7543">
        <v>522.61</v>
      </c>
      <c r="G7543">
        <v>581.52</v>
      </c>
      <c r="H7543">
        <v>633.63</v>
      </c>
    </row>
    <row r="7544" spans="1:16" x14ac:dyDescent="0.2">
      <c r="A7544">
        <f t="shared" si="814"/>
        <v>6675</v>
      </c>
      <c r="B7544">
        <f t="shared" si="815"/>
        <v>148</v>
      </c>
      <c r="C7544" s="10" t="str">
        <f>IF(B7544=B7543," ",(LOOKUP(B7544,'Co List'!$A$3:$A$362,'Co List'!$B$3:$B$362)))</f>
        <v xml:space="preserve"> </v>
      </c>
      <c r="D7544" s="6" t="s">
        <v>407</v>
      </c>
      <c r="E7544" s="11">
        <v>123.84</v>
      </c>
      <c r="F7544" s="11">
        <v>266.52999999999997</v>
      </c>
      <c r="G7544" s="11">
        <v>283.83999999999997</v>
      </c>
      <c r="H7544" s="11">
        <v>273.11</v>
      </c>
    </row>
    <row r="7545" spans="1:16" x14ac:dyDescent="0.2">
      <c r="A7545">
        <f t="shared" si="814"/>
        <v>6676</v>
      </c>
      <c r="B7545">
        <f t="shared" si="815"/>
        <v>148</v>
      </c>
      <c r="C7545" s="10" t="str">
        <f>IF(B7545=B7544," ",(LOOKUP(B7545,'Co List'!$A$3:$A$362,'Co List'!$B$3:$B$362)))</f>
        <v xml:space="preserve"> </v>
      </c>
      <c r="D7545" s="6" t="s">
        <v>408</v>
      </c>
      <c r="E7545">
        <v>155.41</v>
      </c>
      <c r="F7545">
        <v>155.4188</v>
      </c>
      <c r="G7545">
        <v>155.4188</v>
      </c>
      <c r="H7545">
        <v>155.4188</v>
      </c>
    </row>
    <row r="7546" spans="1:16" x14ac:dyDescent="0.2">
      <c r="A7546">
        <f t="shared" si="814"/>
        <v>6677</v>
      </c>
      <c r="B7546">
        <f t="shared" si="815"/>
        <v>148</v>
      </c>
      <c r="C7546" s="10" t="str">
        <f>IF(B7546=B7545," ",(LOOKUP(B7546,'Co List'!$A$3:$A$362,'Co List'!$B$3:$B$362)))</f>
        <v xml:space="preserve"> </v>
      </c>
      <c r="D7546" s="6" t="s">
        <v>409</v>
      </c>
      <c r="E7546">
        <v>359.25</v>
      </c>
      <c r="F7546">
        <v>373.3</v>
      </c>
      <c r="G7546">
        <v>440.87</v>
      </c>
      <c r="H7546">
        <v>438.78</v>
      </c>
    </row>
    <row r="7547" spans="1:16" x14ac:dyDescent="0.2">
      <c r="A7547">
        <f t="shared" si="814"/>
        <v>6678</v>
      </c>
      <c r="B7547">
        <f t="shared" si="815"/>
        <v>148</v>
      </c>
      <c r="C7547" s="10" t="str">
        <f>IF(B7547=B7546," ",(LOOKUP(B7547,'Co List'!$A$3:$A$362,'Co List'!$B$3:$B$362)))</f>
        <v xml:space="preserve"> </v>
      </c>
      <c r="D7547" s="6" t="s">
        <v>410</v>
      </c>
      <c r="E7547">
        <v>417.8601040328</v>
      </c>
      <c r="F7547">
        <v>459.95752718999995</v>
      </c>
      <c r="G7547">
        <v>531.83371705100001</v>
      </c>
      <c r="H7547">
        <v>511.84353802599998</v>
      </c>
    </row>
    <row r="7548" spans="1:16" x14ac:dyDescent="0.2">
      <c r="A7548">
        <f t="shared" si="814"/>
        <v>6679</v>
      </c>
      <c r="B7548">
        <f t="shared" si="815"/>
        <v>148</v>
      </c>
      <c r="C7548" s="10" t="str">
        <f>IF(B7548=B7547," ",(LOOKUP(B7548,'Co List'!$A$3:$A$362,'Co List'!$B$3:$B$362)))</f>
        <v xml:space="preserve"> </v>
      </c>
      <c r="D7548" s="6" t="s">
        <v>411</v>
      </c>
      <c r="E7548">
        <v>361.14510801279999</v>
      </c>
      <c r="F7548">
        <v>394.21475406999991</v>
      </c>
      <c r="G7548">
        <v>461.83851582100004</v>
      </c>
      <c r="H7548">
        <v>438.78</v>
      </c>
    </row>
    <row r="7549" spans="1:16" x14ac:dyDescent="0.2">
      <c r="A7549">
        <f t="shared" si="814"/>
        <v>6680</v>
      </c>
      <c r="B7549">
        <f t="shared" si="815"/>
        <v>148</v>
      </c>
      <c r="C7549" s="10" t="str">
        <f>IF(B7549=B7548," ",(LOOKUP(B7549,'Co List'!$A$3:$A$362,'Co List'!$B$3:$B$362)))</f>
        <v xml:space="preserve"> </v>
      </c>
      <c r="D7549" s="6" t="s">
        <v>412</v>
      </c>
      <c r="E7549">
        <v>1.8951080127999944</v>
      </c>
      <c r="F7549">
        <v>20.914754069999901</v>
      </c>
      <c r="G7549">
        <v>20.96851582100004</v>
      </c>
      <c r="H7549">
        <v>0</v>
      </c>
    </row>
    <row r="7550" spans="1:16" ht="13.5" thickBot="1" x14ac:dyDescent="0.25">
      <c r="A7550">
        <f t="shared" si="814"/>
        <v>6681</v>
      </c>
      <c r="B7550">
        <f t="shared" si="815"/>
        <v>148</v>
      </c>
      <c r="C7550" s="10" t="str">
        <f>IF(B7550=B7549," ",(LOOKUP(B7550,'Co List'!$A$3:$A$362,'Co List'!$B$3:$B$362)))</f>
        <v xml:space="preserve"> </v>
      </c>
      <c r="D7550" s="9" t="s">
        <v>413</v>
      </c>
      <c r="E7550">
        <v>12</v>
      </c>
      <c r="F7550">
        <v>12</v>
      </c>
      <c r="G7550">
        <v>12</v>
      </c>
      <c r="H7550">
        <v>12</v>
      </c>
    </row>
    <row r="7551" spans="1:16" ht="15" x14ac:dyDescent="0.25">
      <c r="A7551">
        <f t="shared" si="814"/>
        <v>6682</v>
      </c>
      <c r="B7551">
        <f t="shared" si="815"/>
        <v>149</v>
      </c>
      <c r="C7551" s="10" t="str">
        <f>IF(B7551=B7550," ",(LOOKUP(B7551,'Co List'!$A$3:$A$362,'Co List'!$B$3:$B$362)))</f>
        <v>GUJARAT NRE COKE</v>
      </c>
      <c r="D7551" s="4" t="s">
        <v>362</v>
      </c>
      <c r="E7551">
        <v>63.0976180413127</v>
      </c>
      <c r="F7551">
        <v>72.228840589807405</v>
      </c>
      <c r="G7551">
        <v>77.27401389204617</v>
      </c>
      <c r="H7551">
        <v>54.064728040104981</v>
      </c>
      <c r="J7551">
        <f t="shared" ref="J7551" si="820">COUNTIF(E7593:H7593,0)</f>
        <v>0</v>
      </c>
      <c r="K7551">
        <f>SUM(E7551:H7551)/(4-J7551)</f>
        <v>66.66630014081781</v>
      </c>
      <c r="L7551">
        <f>SUM(E7561:H7561)/(4-J7551)</f>
        <v>85811.509406829631</v>
      </c>
      <c r="M7551">
        <f>E7561</f>
        <v>96102.065415091813</v>
      </c>
      <c r="N7551">
        <f t="shared" ref="N7551" si="821">F7561</f>
        <v>95761.711735578516</v>
      </c>
      <c r="O7551">
        <f t="shared" ref="O7551" si="822">G7561</f>
        <v>90935.238035044735</v>
      </c>
      <c r="P7551">
        <f t="shared" ref="P7551" si="823">H7561</f>
        <v>60447.022441603462</v>
      </c>
    </row>
    <row r="7552" spans="1:16" x14ac:dyDescent="0.2">
      <c r="A7552">
        <f t="shared" si="814"/>
        <v>6683</v>
      </c>
      <c r="B7552">
        <f t="shared" si="815"/>
        <v>149</v>
      </c>
      <c r="C7552" s="10" t="str">
        <f>IF(B7552=B7551," ",(LOOKUP(B7552,'Co List'!$A$3:$A$362,'Co List'!$B$3:$B$362)))</f>
        <v xml:space="preserve"> </v>
      </c>
      <c r="D7552" s="6" t="s">
        <v>364</v>
      </c>
      <c r="E7552">
        <v>3.2577980000000002</v>
      </c>
      <c r="F7552">
        <v>3.2577979999999993</v>
      </c>
      <c r="G7552">
        <v>3.2577979999999997</v>
      </c>
      <c r="H7552">
        <v>3.2577979999999997</v>
      </c>
    </row>
    <row r="7553" spans="1:8" x14ac:dyDescent="0.2">
      <c r="A7553">
        <f t="shared" si="814"/>
        <v>6684</v>
      </c>
      <c r="B7553">
        <f t="shared" si="815"/>
        <v>149</v>
      </c>
      <c r="C7553" s="10" t="str">
        <f>IF(B7553=B7552," ",(LOOKUP(B7553,'Co List'!$A$3:$A$362,'Co List'!$B$3:$B$362)))</f>
        <v xml:space="preserve"> </v>
      </c>
      <c r="D7553" s="6" t="s">
        <v>365</v>
      </c>
      <c r="E7553">
        <v>0.81052290935410243</v>
      </c>
      <c r="F7553">
        <v>0.79124678197319342</v>
      </c>
      <c r="G7553">
        <v>0.78091860761585663</v>
      </c>
      <c r="H7553">
        <v>0.78046621110046532</v>
      </c>
    </row>
    <row r="7554" spans="1:8" x14ac:dyDescent="0.2">
      <c r="A7554">
        <f t="shared" si="814"/>
        <v>6685</v>
      </c>
      <c r="B7554">
        <f t="shared" si="815"/>
        <v>149</v>
      </c>
      <c r="C7554" s="10" t="str">
        <f>IF(B7554=B7553," ",(LOOKUP(B7554,'Co List'!$A$3:$A$362,'Co List'!$B$3:$B$362)))</f>
        <v xml:space="preserve"> </v>
      </c>
      <c r="D7554" s="7" t="s">
        <v>366</v>
      </c>
      <c r="E7554">
        <v>6.8553254544028519</v>
      </c>
      <c r="F7554">
        <v>6.0011976947928201</v>
      </c>
      <c r="G7554">
        <v>6.6270633615884744</v>
      </c>
      <c r="H7554">
        <v>3.5286404544904646</v>
      </c>
    </row>
    <row r="7555" spans="1:8" x14ac:dyDescent="0.2">
      <c r="A7555">
        <f t="shared" si="814"/>
        <v>6686</v>
      </c>
      <c r="B7555">
        <f t="shared" si="815"/>
        <v>149</v>
      </c>
      <c r="C7555" s="10" t="str">
        <f>IF(B7555=B7554," ",(LOOKUP(B7555,'Co List'!$A$3:$A$362,'Co List'!$B$3:$B$362)))</f>
        <v xml:space="preserve"> </v>
      </c>
      <c r="D7555" s="6" t="s">
        <v>367</v>
      </c>
      <c r="E7555">
        <v>185274.85138826261</v>
      </c>
      <c r="F7555">
        <v>93289.538953315656</v>
      </c>
      <c r="G7555">
        <v>2942887.9622991825</v>
      </c>
      <c r="H7555">
        <v>195179.27814531309</v>
      </c>
    </row>
    <row r="7556" spans="1:8" x14ac:dyDescent="0.2">
      <c r="A7556">
        <f t="shared" si="814"/>
        <v>6687</v>
      </c>
      <c r="B7556">
        <f t="shared" si="815"/>
        <v>149</v>
      </c>
      <c r="C7556" s="10" t="str">
        <f>IF(B7556=B7555," ",(LOOKUP(B7556,'Co List'!$A$3:$A$362,'Co List'!$B$3:$B$362)))</f>
        <v xml:space="preserve"> </v>
      </c>
      <c r="D7556" s="6" t="s">
        <v>368</v>
      </c>
      <c r="E7556">
        <v>1.9290243765449289E-2</v>
      </c>
      <c r="F7556">
        <v>1.715729238821416E-2</v>
      </c>
      <c r="G7556">
        <v>1.5749906998119876E-2</v>
      </c>
      <c r="H7556">
        <v>9.7123933418390117E-3</v>
      </c>
    </row>
    <row r="7557" spans="1:8" x14ac:dyDescent="0.2">
      <c r="A7557">
        <f t="shared" ref="A7557:A7620" si="824">IF(A7556&gt;0,A7556+1,(IF($C$1=C7557,1,0)))</f>
        <v>6688</v>
      </c>
      <c r="B7557">
        <f t="shared" ref="B7557:B7620" si="825">IF(D7557=$D$3,B7556+1,B7556)</f>
        <v>149</v>
      </c>
      <c r="C7557" s="10" t="str">
        <f>IF(B7557=B7556," ",(LOOKUP(B7557,'Co List'!$A$3:$A$362,'Co List'!$B$3:$B$362)))</f>
        <v xml:space="preserve"> </v>
      </c>
      <c r="D7557" s="6" t="s">
        <v>369</v>
      </c>
      <c r="E7557">
        <v>38.91086946922497</v>
      </c>
      <c r="F7557">
        <v>76.954123863370711</v>
      </c>
      <c r="G7557">
        <v>138.49411823796032</v>
      </c>
      <c r="H7557">
        <v>16.443247583472555</v>
      </c>
    </row>
    <row r="7558" spans="1:8" x14ac:dyDescent="0.2">
      <c r="A7558">
        <f t="shared" si="824"/>
        <v>6689</v>
      </c>
      <c r="B7558">
        <f t="shared" si="825"/>
        <v>149</v>
      </c>
      <c r="C7558" s="10" t="str">
        <f>IF(B7558=B7557," ",(LOOKUP(B7558,'Co List'!$A$3:$A$362,'Co List'!$B$3:$B$362)))</f>
        <v xml:space="preserve"> </v>
      </c>
      <c r="D7558" s="6" t="s">
        <v>370</v>
      </c>
      <c r="E7558">
        <v>0</v>
      </c>
      <c r="F7558">
        <v>0</v>
      </c>
      <c r="G7558">
        <v>0</v>
      </c>
      <c r="H7558">
        <v>0</v>
      </c>
    </row>
    <row r="7559" spans="1:8" x14ac:dyDescent="0.2">
      <c r="A7559">
        <f t="shared" si="824"/>
        <v>6690</v>
      </c>
      <c r="B7559">
        <f t="shared" si="825"/>
        <v>149</v>
      </c>
      <c r="C7559" s="10" t="str">
        <f>IF(B7559=B7558," ",(LOOKUP(B7559,'Co List'!$A$3:$A$362,'Co List'!$B$3:$B$362)))</f>
        <v xml:space="preserve"> </v>
      </c>
      <c r="D7559" s="6" t="s">
        <v>371</v>
      </c>
      <c r="E7559">
        <v>87.403022796005018</v>
      </c>
      <c r="F7559">
        <v>87.951093327274862</v>
      </c>
      <c r="G7559">
        <v>87.703795890275927</v>
      </c>
      <c r="H7559">
        <v>88.459776669020442</v>
      </c>
    </row>
    <row r="7560" spans="1:8" x14ac:dyDescent="0.2">
      <c r="A7560">
        <f t="shared" si="824"/>
        <v>6691</v>
      </c>
      <c r="B7560">
        <f t="shared" si="825"/>
        <v>149</v>
      </c>
      <c r="C7560" s="10" t="str">
        <f>IF(B7560=B7559," ",(LOOKUP(B7560,'Co List'!$A$3:$A$362,'Co List'!$B$3:$B$362)))</f>
        <v xml:space="preserve"> </v>
      </c>
      <c r="D7560" s="6" t="s">
        <v>372</v>
      </c>
      <c r="E7560">
        <v>12.59697720399498</v>
      </c>
      <c r="F7560">
        <v>12.048906672725126</v>
      </c>
      <c r="G7560">
        <v>12.296204109724069</v>
      </c>
      <c r="H7560">
        <v>11.540223330979559</v>
      </c>
    </row>
    <row r="7561" spans="1:8" x14ac:dyDescent="0.2">
      <c r="A7561">
        <f t="shared" si="824"/>
        <v>6692</v>
      </c>
      <c r="B7561">
        <f t="shared" si="825"/>
        <v>149</v>
      </c>
      <c r="C7561" s="10" t="str">
        <f>IF(B7561=B7560," ",(LOOKUP(B7561,'Co List'!$A$3:$A$362,'Co List'!$B$3:$B$362)))</f>
        <v xml:space="preserve"> </v>
      </c>
      <c r="D7561" s="6" t="s">
        <v>373</v>
      </c>
      <c r="E7561">
        <v>96102.065415091813</v>
      </c>
      <c r="F7561">
        <v>95761.711735578516</v>
      </c>
      <c r="G7561">
        <v>90935.238035044735</v>
      </c>
      <c r="H7561">
        <v>60447.022441603462</v>
      </c>
    </row>
    <row r="7562" spans="1:8" x14ac:dyDescent="0.2">
      <c r="A7562">
        <f t="shared" si="824"/>
        <v>6693</v>
      </c>
      <c r="B7562">
        <f t="shared" si="825"/>
        <v>149</v>
      </c>
      <c r="C7562" s="10" t="str">
        <f>IF(B7562=B7561," ",(LOOKUP(B7562,'Co List'!$A$3:$A$362,'Co List'!$B$3:$B$362)))</f>
        <v xml:space="preserve"> </v>
      </c>
      <c r="D7562" s="6" t="s">
        <v>374</v>
      </c>
      <c r="E7562">
        <v>96033.516387515163</v>
      </c>
      <c r="F7562">
        <v>95696.535973805221</v>
      </c>
      <c r="G7562">
        <v>90872.406379534485</v>
      </c>
      <c r="H7562">
        <v>60407.070453896158</v>
      </c>
    </row>
    <row r="7563" spans="1:8" x14ac:dyDescent="0.2">
      <c r="A7563">
        <f t="shared" si="824"/>
        <v>6694</v>
      </c>
      <c r="B7563">
        <f t="shared" si="825"/>
        <v>149</v>
      </c>
      <c r="C7563" s="10" t="str">
        <f>IF(B7563=B7562," ",(LOOKUP(B7563,'Co List'!$A$3:$A$362,'Co List'!$B$3:$B$362)))</f>
        <v xml:space="preserve"> </v>
      </c>
      <c r="D7563" s="6" t="s">
        <v>375</v>
      </c>
      <c r="E7563">
        <v>39.966882477556581</v>
      </c>
      <c r="F7563">
        <v>38.00013075701024</v>
      </c>
      <c r="G7563">
        <v>36.633421077200218</v>
      </c>
      <c r="H7563">
        <v>23.293640389818101</v>
      </c>
    </row>
    <row r="7564" spans="1:8" x14ac:dyDescent="0.2">
      <c r="A7564">
        <f t="shared" si="824"/>
        <v>6695</v>
      </c>
      <c r="B7564">
        <f t="shared" si="825"/>
        <v>149</v>
      </c>
      <c r="C7564" s="10" t="str">
        <f>IF(B7564=B7563," ",(LOOKUP(B7564,'Co List'!$A$3:$A$362,'Co List'!$B$3:$B$362)))</f>
        <v xml:space="preserve"> </v>
      </c>
      <c r="D7564" s="6" t="s">
        <v>376</v>
      </c>
      <c r="E7564">
        <v>28.58214509909541</v>
      </c>
      <c r="F7564">
        <v>27.175631016289024</v>
      </c>
      <c r="G7564">
        <v>26.19823443304027</v>
      </c>
      <c r="H7564">
        <v>16.658347317477183</v>
      </c>
    </row>
    <row r="7565" spans="1:8" x14ac:dyDescent="0.2">
      <c r="A7565">
        <f t="shared" si="824"/>
        <v>6696</v>
      </c>
      <c r="B7565">
        <f t="shared" si="825"/>
        <v>149</v>
      </c>
      <c r="C7565" s="10" t="str">
        <f>IF(B7565=B7564," ",(LOOKUP(B7565,'Co List'!$A$3:$A$362,'Co List'!$B$3:$B$362)))</f>
        <v xml:space="preserve"> </v>
      </c>
      <c r="D7565" s="6" t="s">
        <v>377</v>
      </c>
      <c r="E7565">
        <v>83996.110142184349</v>
      </c>
      <c r="F7565">
        <v>84223.472460354591</v>
      </c>
      <c r="G7565">
        <v>79753.655558592203</v>
      </c>
      <c r="H7565">
        <v>53471.301054915086</v>
      </c>
    </row>
    <row r="7566" spans="1:8" ht="15" x14ac:dyDescent="0.25">
      <c r="A7566">
        <f t="shared" si="824"/>
        <v>6697</v>
      </c>
      <c r="B7566">
        <f t="shared" si="825"/>
        <v>149</v>
      </c>
      <c r="C7566" s="10" t="str">
        <f>IF(B7566=B7565," ",(LOOKUP(B7566,'Co List'!$A$3:$A$362,'Co List'!$B$3:$B$362)))</f>
        <v xml:space="preserve"> </v>
      </c>
      <c r="D7566" s="8" t="s">
        <v>378</v>
      </c>
      <c r="E7566">
        <v>83667.330000000016</v>
      </c>
      <c r="F7566">
        <v>83938.290000000008</v>
      </c>
      <c r="G7566">
        <v>79535.820000000007</v>
      </c>
      <c r="H7566">
        <v>53201.460000000006</v>
      </c>
    </row>
    <row r="7567" spans="1:8" ht="15" x14ac:dyDescent="0.25">
      <c r="A7567">
        <f t="shared" si="824"/>
        <v>6698</v>
      </c>
      <c r="B7567">
        <f t="shared" si="825"/>
        <v>149</v>
      </c>
      <c r="C7567" s="10" t="str">
        <f>IF(B7567=B7566," ",(LOOKUP(B7567,'Co List'!$A$3:$A$362,'Co List'!$B$3:$B$362)))</f>
        <v xml:space="preserve"> </v>
      </c>
      <c r="D7567" s="8" t="s">
        <v>379</v>
      </c>
      <c r="E7567">
        <v>328.78014218434726</v>
      </c>
      <c r="F7567">
        <v>285.18246035459231</v>
      </c>
      <c r="G7567">
        <v>217.83555859219811</v>
      </c>
      <c r="H7567">
        <v>269.84105491508075</v>
      </c>
    </row>
    <row r="7568" spans="1:8" ht="15" x14ac:dyDescent="0.25">
      <c r="A7568">
        <f t="shared" si="824"/>
        <v>6699</v>
      </c>
      <c r="B7568">
        <f t="shared" si="825"/>
        <v>149</v>
      </c>
      <c r="C7568" s="10" t="str">
        <f>IF(B7568=B7567," ",(LOOKUP(B7568,'Co List'!$A$3:$A$362,'Co List'!$B$3:$B$362)))</f>
        <v xml:space="preserve"> </v>
      </c>
      <c r="D7568" s="8" t="s">
        <v>380</v>
      </c>
      <c r="E7568">
        <v>-1.48929757415317E-11</v>
      </c>
      <c r="F7568">
        <v>-9.4360075308941305E-12</v>
      </c>
      <c r="G7568">
        <v>-1.7905676941154525E-12</v>
      </c>
      <c r="H7568">
        <v>-1.3073986337985843E-12</v>
      </c>
    </row>
    <row r="7569" spans="1:8" ht="15" x14ac:dyDescent="0.25">
      <c r="A7569">
        <f t="shared" si="824"/>
        <v>6700</v>
      </c>
      <c r="B7569">
        <f t="shared" si="825"/>
        <v>149</v>
      </c>
      <c r="C7569" s="10" t="str">
        <f>IF(B7569=B7568," ",(LOOKUP(B7569,'Co List'!$A$3:$A$362,'Co List'!$B$3:$B$362)))</f>
        <v xml:space="preserve"> </v>
      </c>
      <c r="D7569" s="8" t="s">
        <v>381</v>
      </c>
      <c r="E7569">
        <v>12105.955272907458</v>
      </c>
      <c r="F7569">
        <v>11538.239275223919</v>
      </c>
      <c r="G7569">
        <v>11181.582476452535</v>
      </c>
      <c r="H7569">
        <v>6975.7213866883731</v>
      </c>
    </row>
    <row r="7570" spans="1:8" ht="15" x14ac:dyDescent="0.25">
      <c r="A7570">
        <f t="shared" si="824"/>
        <v>6701</v>
      </c>
      <c r="B7570">
        <f t="shared" si="825"/>
        <v>149</v>
      </c>
      <c r="C7570" s="10" t="str">
        <f>IF(B7570=B7569," ",(LOOKUP(B7570,'Co List'!$A$3:$A$362,'Co List'!$B$3:$B$362)))</f>
        <v xml:space="preserve"> </v>
      </c>
      <c r="D7570" s="8" t="s">
        <v>382</v>
      </c>
      <c r="E7570">
        <v>0</v>
      </c>
      <c r="F7570">
        <v>0</v>
      </c>
      <c r="G7570">
        <v>0</v>
      </c>
      <c r="H7570">
        <v>0</v>
      </c>
    </row>
    <row r="7571" spans="1:8" ht="15" x14ac:dyDescent="0.25">
      <c r="A7571">
        <f t="shared" si="824"/>
        <v>6702</v>
      </c>
      <c r="B7571">
        <f t="shared" si="825"/>
        <v>149</v>
      </c>
      <c r="C7571" s="10" t="str">
        <f>IF(B7571=B7570," ",(LOOKUP(B7571,'Co List'!$A$3:$A$362,'Co List'!$B$3:$B$362)))</f>
        <v xml:space="preserve"> </v>
      </c>
      <c r="D7571" s="8" t="s">
        <v>383</v>
      </c>
      <c r="E7571">
        <v>12105.955272907458</v>
      </c>
      <c r="F7571">
        <v>11538.239275223919</v>
      </c>
      <c r="G7571">
        <v>11181.582476452535</v>
      </c>
      <c r="H7571">
        <v>6975.7213866883731</v>
      </c>
    </row>
    <row r="7572" spans="1:8" x14ac:dyDescent="0.2">
      <c r="A7572">
        <f t="shared" si="824"/>
        <v>6703</v>
      </c>
      <c r="B7572">
        <f t="shared" si="825"/>
        <v>149</v>
      </c>
      <c r="C7572" s="10" t="str">
        <f>IF(B7572=B7571," ",(LOOKUP(B7572,'Co List'!$A$3:$A$362,'Co List'!$B$3:$B$362)))</f>
        <v xml:space="preserve"> </v>
      </c>
      <c r="D7572" s="6" t="s">
        <v>384</v>
      </c>
      <c r="E7572">
        <v>0</v>
      </c>
      <c r="F7572">
        <v>0</v>
      </c>
      <c r="G7572">
        <v>0</v>
      </c>
      <c r="H7572">
        <v>0</v>
      </c>
    </row>
    <row r="7573" spans="1:8" x14ac:dyDescent="0.2">
      <c r="A7573">
        <f t="shared" si="824"/>
        <v>6704</v>
      </c>
      <c r="B7573">
        <f t="shared" si="825"/>
        <v>149</v>
      </c>
      <c r="C7573" s="10" t="str">
        <f>IF(B7573=B7572," ",(LOOKUP(B7573,'Co List'!$A$3:$A$362,'Co List'!$B$3:$B$362)))</f>
        <v xml:space="preserve"> </v>
      </c>
      <c r="D7573" s="6" t="s">
        <v>385</v>
      </c>
      <c r="E7573">
        <v>3715.9932177831338</v>
      </c>
      <c r="F7573">
        <v>3541.7294980302408</v>
      </c>
      <c r="G7573">
        <v>3432.2516240885825</v>
      </c>
      <c r="H7573">
        <v>2141.2381573959997</v>
      </c>
    </row>
    <row r="7574" spans="1:8" x14ac:dyDescent="0.2">
      <c r="A7574">
        <f t="shared" si="824"/>
        <v>6705</v>
      </c>
      <c r="B7574">
        <f t="shared" si="825"/>
        <v>149</v>
      </c>
      <c r="C7574" s="10" t="str">
        <f>IF(B7574=B7573," ",(LOOKUP(B7574,'Co List'!$A$3:$A$362,'Co List'!$B$3:$B$362)))</f>
        <v xml:space="preserve"> </v>
      </c>
      <c r="D7574" s="6" t="s">
        <v>386</v>
      </c>
      <c r="E7574">
        <v>0</v>
      </c>
      <c r="F7574">
        <v>0</v>
      </c>
      <c r="G7574">
        <v>0</v>
      </c>
      <c r="H7574">
        <v>0</v>
      </c>
    </row>
    <row r="7575" spans="1:8" x14ac:dyDescent="0.2">
      <c r="A7575">
        <f t="shared" si="824"/>
        <v>6706</v>
      </c>
      <c r="B7575">
        <f t="shared" si="825"/>
        <v>149</v>
      </c>
      <c r="C7575" s="10" t="str">
        <f>IF(B7575=B7574," ",(LOOKUP(B7575,'Co List'!$A$3:$A$362,'Co List'!$B$3:$B$362)))</f>
        <v xml:space="preserve"> </v>
      </c>
      <c r="D7575" s="6" t="s">
        <v>387</v>
      </c>
      <c r="E7575">
        <v>0</v>
      </c>
      <c r="F7575">
        <v>0</v>
      </c>
      <c r="G7575">
        <v>0</v>
      </c>
      <c r="H7575">
        <v>0</v>
      </c>
    </row>
    <row r="7576" spans="1:8" x14ac:dyDescent="0.2">
      <c r="A7576">
        <f t="shared" si="824"/>
        <v>6707</v>
      </c>
      <c r="B7576">
        <f t="shared" si="825"/>
        <v>149</v>
      </c>
      <c r="C7576" s="10" t="str">
        <f>IF(B7576=B7575," ",(LOOKUP(B7576,'Co List'!$A$3:$A$362,'Co List'!$B$3:$B$362)))</f>
        <v xml:space="preserve"> </v>
      </c>
      <c r="D7576" s="6" t="s">
        <v>388</v>
      </c>
      <c r="E7576">
        <v>0</v>
      </c>
      <c r="F7576">
        <v>0</v>
      </c>
      <c r="G7576">
        <v>0</v>
      </c>
      <c r="H7576">
        <v>0</v>
      </c>
    </row>
    <row r="7577" spans="1:8" x14ac:dyDescent="0.2">
      <c r="A7577">
        <f t="shared" si="824"/>
        <v>6708</v>
      </c>
      <c r="B7577">
        <f t="shared" si="825"/>
        <v>149</v>
      </c>
      <c r="C7577" s="10" t="str">
        <f>IF(B7577=B7576," ",(LOOKUP(B7577,'Co List'!$A$3:$A$362,'Co List'!$B$3:$B$362)))</f>
        <v xml:space="preserve"> </v>
      </c>
      <c r="D7577" s="6" t="s">
        <v>389</v>
      </c>
      <c r="E7577">
        <v>3715.9932177831338</v>
      </c>
      <c r="F7577">
        <v>3541.7294980302408</v>
      </c>
      <c r="G7577">
        <v>3432.2516240885825</v>
      </c>
      <c r="H7577">
        <v>2141.2381573959997</v>
      </c>
    </row>
    <row r="7578" spans="1:8" x14ac:dyDescent="0.2">
      <c r="A7578">
        <f t="shared" si="824"/>
        <v>6709</v>
      </c>
      <c r="B7578">
        <f t="shared" si="825"/>
        <v>149</v>
      </c>
      <c r="C7578" s="10" t="str">
        <f>IF(B7578=B7577," ",(LOOKUP(B7578,'Co List'!$A$3:$A$362,'Co List'!$B$3:$B$362)))</f>
        <v xml:space="preserve"> </v>
      </c>
      <c r="D7578" s="6" t="s">
        <v>390</v>
      </c>
      <c r="E7578">
        <v>0</v>
      </c>
      <c r="F7578">
        <v>0</v>
      </c>
      <c r="G7578">
        <v>0</v>
      </c>
      <c r="H7578">
        <v>0</v>
      </c>
    </row>
    <row r="7579" spans="1:8" x14ac:dyDescent="0.2">
      <c r="A7579">
        <f t="shared" si="824"/>
        <v>6710</v>
      </c>
      <c r="B7579">
        <f t="shared" si="825"/>
        <v>149</v>
      </c>
      <c r="C7579" s="10" t="str">
        <f>IF(B7579=B7578," ",(LOOKUP(B7579,'Co List'!$A$3:$A$362,'Co List'!$B$3:$B$362)))</f>
        <v xml:space="preserve"> </v>
      </c>
      <c r="D7579" s="6" t="s">
        <v>391</v>
      </c>
      <c r="E7579">
        <v>0</v>
      </c>
      <c r="F7579">
        <v>0</v>
      </c>
      <c r="G7579">
        <v>0</v>
      </c>
      <c r="H7579">
        <v>0</v>
      </c>
    </row>
    <row r="7580" spans="1:8" x14ac:dyDescent="0.2">
      <c r="A7580">
        <f t="shared" si="824"/>
        <v>6711</v>
      </c>
      <c r="B7580">
        <f t="shared" si="825"/>
        <v>149</v>
      </c>
      <c r="C7580" s="10" t="str">
        <f>IF(B7580=B7579," ",(LOOKUP(B7580,'Co List'!$A$3:$A$362,'Co List'!$B$3:$B$362)))</f>
        <v xml:space="preserve"> </v>
      </c>
      <c r="D7580" s="6" t="s">
        <v>392</v>
      </c>
      <c r="E7580">
        <v>0</v>
      </c>
      <c r="F7580">
        <v>0</v>
      </c>
      <c r="G7580">
        <v>0</v>
      </c>
      <c r="H7580">
        <v>0</v>
      </c>
    </row>
    <row r="7581" spans="1:8" x14ac:dyDescent="0.2">
      <c r="A7581">
        <f t="shared" si="824"/>
        <v>6712</v>
      </c>
      <c r="B7581">
        <f t="shared" si="825"/>
        <v>149</v>
      </c>
      <c r="C7581" s="10" t="str">
        <f>IF(B7581=B7580," ",(LOOKUP(B7581,'Co List'!$A$3:$A$362,'Co List'!$B$3:$B$362)))</f>
        <v xml:space="preserve"> </v>
      </c>
      <c r="D7581" s="6" t="s">
        <v>393</v>
      </c>
      <c r="E7581">
        <v>0</v>
      </c>
      <c r="F7581">
        <v>0</v>
      </c>
      <c r="G7581">
        <v>0</v>
      </c>
      <c r="H7581">
        <v>0</v>
      </c>
    </row>
    <row r="7582" spans="1:8" ht="15" x14ac:dyDescent="0.25">
      <c r="A7582">
        <f t="shared" si="824"/>
        <v>6713</v>
      </c>
      <c r="B7582">
        <f t="shared" si="825"/>
        <v>149</v>
      </c>
      <c r="C7582" s="10" t="str">
        <f>IF(B7582=B7581," ",(LOOKUP(B7582,'Co List'!$A$3:$A$362,'Co List'!$B$3:$B$362)))</f>
        <v xml:space="preserve"> </v>
      </c>
      <c r="D7582" s="8" t="s">
        <v>394</v>
      </c>
      <c r="E7582">
        <v>0</v>
      </c>
      <c r="F7582">
        <v>0</v>
      </c>
      <c r="G7582">
        <v>0</v>
      </c>
      <c r="H7582">
        <v>0</v>
      </c>
    </row>
    <row r="7583" spans="1:8" ht="15" x14ac:dyDescent="0.25">
      <c r="A7583">
        <f t="shared" si="824"/>
        <v>6714</v>
      </c>
      <c r="B7583">
        <f t="shared" si="825"/>
        <v>149</v>
      </c>
      <c r="C7583" s="10" t="str">
        <f>IF(B7583=B7582," ",(LOOKUP(B7583,'Co List'!$A$3:$A$362,'Co List'!$B$3:$B$362)))</f>
        <v xml:space="preserve"> </v>
      </c>
      <c r="D7583" s="8" t="s">
        <v>395</v>
      </c>
      <c r="E7583">
        <v>9.9695275718128791</v>
      </c>
      <c r="F7583">
        <v>10.301581472078652</v>
      </c>
      <c r="G7583">
        <v>14.345605132798765</v>
      </c>
      <c r="H7583">
        <v>8.9054194664500006</v>
      </c>
    </row>
    <row r="7584" spans="1:8" ht="15" x14ac:dyDescent="0.25">
      <c r="A7584">
        <f t="shared" si="824"/>
        <v>6715</v>
      </c>
      <c r="B7584">
        <f t="shared" si="825"/>
        <v>149</v>
      </c>
      <c r="C7584" s="10" t="str">
        <f>IF(B7584=B7583," ",(LOOKUP(B7584,'Co List'!$A$3:$A$362,'Co List'!$B$3:$B$362)))</f>
        <v xml:space="preserve"> </v>
      </c>
      <c r="D7584" s="8" t="s">
        <v>396</v>
      </c>
      <c r="E7584">
        <v>103632</v>
      </c>
      <c r="F7584">
        <v>106444</v>
      </c>
      <c r="G7584">
        <v>102128</v>
      </c>
      <c r="H7584">
        <v>68512</v>
      </c>
    </row>
    <row r="7585" spans="1:8" x14ac:dyDescent="0.2">
      <c r="A7585">
        <f t="shared" si="824"/>
        <v>6716</v>
      </c>
      <c r="B7585">
        <f t="shared" si="825"/>
        <v>149</v>
      </c>
      <c r="C7585" s="10" t="str">
        <f>IF(B7585=B7584," ",(LOOKUP(B7585,'Co List'!$A$3:$A$362,'Co List'!$B$3:$B$362)))</f>
        <v xml:space="preserve"> </v>
      </c>
      <c r="D7585" s="6" t="s">
        <v>397</v>
      </c>
      <c r="E7585">
        <v>103293</v>
      </c>
      <c r="F7585">
        <v>106251</v>
      </c>
      <c r="G7585">
        <v>101969</v>
      </c>
      <c r="H7585">
        <v>68207</v>
      </c>
    </row>
    <row r="7586" spans="1:8" x14ac:dyDescent="0.2">
      <c r="A7586">
        <f t="shared" si="824"/>
        <v>6717</v>
      </c>
      <c r="B7586">
        <f t="shared" si="825"/>
        <v>149</v>
      </c>
      <c r="C7586" s="10" t="str">
        <f>IF(B7586=B7585," ",(LOOKUP(B7586,'Co List'!$A$3:$A$362,'Co List'!$B$3:$B$362)))</f>
        <v xml:space="preserve"> </v>
      </c>
      <c r="D7586" s="6" t="s">
        <v>398</v>
      </c>
      <c r="E7586">
        <v>339</v>
      </c>
      <c r="F7586">
        <v>193</v>
      </c>
      <c r="G7586">
        <v>159</v>
      </c>
      <c r="H7586">
        <v>305</v>
      </c>
    </row>
    <row r="7587" spans="1:8" x14ac:dyDescent="0.2">
      <c r="A7587">
        <f t="shared" si="824"/>
        <v>6718</v>
      </c>
      <c r="B7587">
        <f t="shared" si="825"/>
        <v>149</v>
      </c>
      <c r="C7587" s="10" t="str">
        <f>IF(B7587=B7586," ",(LOOKUP(B7587,'Co List'!$A$3:$A$362,'Co List'!$B$3:$B$362)))</f>
        <v xml:space="preserve"> </v>
      </c>
      <c r="D7587" s="6" t="s">
        <v>399</v>
      </c>
      <c r="E7587">
        <v>0</v>
      </c>
      <c r="F7587">
        <v>0</v>
      </c>
      <c r="G7587">
        <v>0</v>
      </c>
      <c r="H7587">
        <v>0</v>
      </c>
    </row>
    <row r="7588" spans="1:8" x14ac:dyDescent="0.2">
      <c r="A7588">
        <f t="shared" si="824"/>
        <v>6719</v>
      </c>
      <c r="B7588">
        <f t="shared" si="825"/>
        <v>149</v>
      </c>
      <c r="C7588" s="10" t="str">
        <f>IF(B7588=B7587," ",(LOOKUP(B7588,'Co List'!$A$3:$A$362,'Co List'!$B$3:$B$362)))</f>
        <v xml:space="preserve"> </v>
      </c>
      <c r="D7588" s="6" t="s">
        <v>400</v>
      </c>
      <c r="E7588">
        <v>0</v>
      </c>
      <c r="F7588">
        <v>0</v>
      </c>
      <c r="G7588">
        <v>0</v>
      </c>
      <c r="H7588">
        <v>0</v>
      </c>
    </row>
    <row r="7589" spans="1:8" x14ac:dyDescent="0.2">
      <c r="A7589">
        <f t="shared" si="824"/>
        <v>6720</v>
      </c>
      <c r="B7589">
        <f t="shared" si="825"/>
        <v>149</v>
      </c>
      <c r="C7589" s="10" t="str">
        <f>IF(B7589=B7588," ",(LOOKUP(B7589,'Co List'!$A$3:$A$362,'Co List'!$B$3:$B$362)))</f>
        <v xml:space="preserve"> </v>
      </c>
      <c r="D7589" s="6" t="s">
        <v>401</v>
      </c>
      <c r="E7589">
        <v>7.9535609999999997</v>
      </c>
      <c r="F7589">
        <v>17.318912999999998</v>
      </c>
      <c r="G7589">
        <v>20.189862000000002</v>
      </c>
      <c r="H7589">
        <v>16.847128999999999</v>
      </c>
    </row>
    <row r="7590" spans="1:8" x14ac:dyDescent="0.2">
      <c r="A7590">
        <f t="shared" si="824"/>
        <v>6721</v>
      </c>
      <c r="B7590">
        <f t="shared" si="825"/>
        <v>149</v>
      </c>
      <c r="C7590" s="10" t="str">
        <f>IF(B7590=B7589," ",(LOOKUP(B7590,'Co List'!$A$3:$A$362,'Co List'!$B$3:$B$362)))</f>
        <v xml:space="preserve"> </v>
      </c>
      <c r="D7590" s="6" t="s">
        <v>402</v>
      </c>
      <c r="E7590">
        <v>0.42714000000000002</v>
      </c>
      <c r="F7590">
        <v>0.41958200000000001</v>
      </c>
      <c r="G7590">
        <v>0.34916399999999997</v>
      </c>
      <c r="H7590">
        <v>0.44713000000000003</v>
      </c>
    </row>
    <row r="7591" spans="1:8" x14ac:dyDescent="0.2">
      <c r="A7591">
        <f t="shared" si="824"/>
        <v>6722</v>
      </c>
      <c r="B7591">
        <f t="shared" si="825"/>
        <v>149</v>
      </c>
      <c r="C7591" s="10" t="str">
        <f>IF(B7591=B7590," ",(LOOKUP(B7591,'Co List'!$A$3:$A$362,'Co List'!$B$3:$B$362)))</f>
        <v xml:space="preserve"> </v>
      </c>
      <c r="D7591" s="6" t="s">
        <v>403</v>
      </c>
      <c r="E7591">
        <v>4.9960036108132044E-16</v>
      </c>
      <c r="F7591">
        <v>1.8873791418627661E-15</v>
      </c>
      <c r="G7591">
        <v>-1.7208456881689926E-15</v>
      </c>
      <c r="H7591">
        <v>1.3322676295501878E-15</v>
      </c>
    </row>
    <row r="7592" spans="1:8" x14ac:dyDescent="0.2">
      <c r="A7592">
        <f t="shared" si="824"/>
        <v>6723</v>
      </c>
      <c r="B7592">
        <f t="shared" si="825"/>
        <v>149</v>
      </c>
      <c r="C7592" s="10" t="str">
        <f>IF(B7592=B7591," ",(LOOKUP(B7592,'Co List'!$A$3:$A$362,'Co List'!$B$3:$B$362)))</f>
        <v xml:space="preserve"> </v>
      </c>
      <c r="D7592" s="6" t="s">
        <v>404</v>
      </c>
      <c r="E7592" s="11">
        <v>8.3807010000000002</v>
      </c>
      <c r="F7592" s="11">
        <v>17.738495</v>
      </c>
      <c r="G7592" s="11">
        <v>20.539026</v>
      </c>
      <c r="H7592" s="11">
        <v>17.294259</v>
      </c>
    </row>
    <row r="7593" spans="1:8" x14ac:dyDescent="0.2">
      <c r="A7593">
        <f t="shared" si="824"/>
        <v>6724</v>
      </c>
      <c r="B7593">
        <f t="shared" si="825"/>
        <v>149</v>
      </c>
      <c r="C7593" s="10" t="str">
        <f>IF(B7593=B7592," ",(LOOKUP(B7593,'Co List'!$A$3:$A$362,'Co List'!$B$3:$B$362)))</f>
        <v xml:space="preserve"> </v>
      </c>
      <c r="D7593" s="6" t="s">
        <v>405</v>
      </c>
      <c r="E7593">
        <v>1401.86</v>
      </c>
      <c r="F7593">
        <v>1595.71</v>
      </c>
      <c r="G7593">
        <v>1372.18</v>
      </c>
      <c r="H7593">
        <v>1713.04</v>
      </c>
    </row>
    <row r="7594" spans="1:8" x14ac:dyDescent="0.2">
      <c r="A7594">
        <f t="shared" si="824"/>
        <v>6725</v>
      </c>
      <c r="B7594">
        <f t="shared" si="825"/>
        <v>149</v>
      </c>
      <c r="C7594" s="10" t="str">
        <f>IF(B7594=B7593," ",(LOOKUP(B7594,'Co List'!$A$3:$A$362,'Co List'!$B$3:$B$362)))</f>
        <v xml:space="preserve"> </v>
      </c>
      <c r="D7594" s="6" t="s">
        <v>406</v>
      </c>
      <c r="E7594">
        <v>246.98</v>
      </c>
      <c r="F7594">
        <v>124.44</v>
      </c>
      <c r="G7594">
        <v>65.66</v>
      </c>
      <c r="H7594">
        <v>367.61</v>
      </c>
    </row>
    <row r="7595" spans="1:8" x14ac:dyDescent="0.2">
      <c r="A7595">
        <f t="shared" si="824"/>
        <v>6726</v>
      </c>
      <c r="B7595">
        <f t="shared" si="825"/>
        <v>149</v>
      </c>
      <c r="C7595" s="10" t="str">
        <f>IF(B7595=B7594," ",(LOOKUP(B7595,'Co List'!$A$3:$A$362,'Co List'!$B$3:$B$362)))</f>
        <v xml:space="preserve"> </v>
      </c>
      <c r="D7595" s="6" t="s">
        <v>407</v>
      </c>
      <c r="E7595" s="11">
        <v>51.87</v>
      </c>
      <c r="F7595" s="11">
        <v>102.65</v>
      </c>
      <c r="G7595" s="11">
        <v>3.09</v>
      </c>
      <c r="H7595" s="11">
        <v>30.97</v>
      </c>
    </row>
    <row r="7596" spans="1:8" x14ac:dyDescent="0.2">
      <c r="A7596">
        <f t="shared" si="824"/>
        <v>6727</v>
      </c>
      <c r="B7596">
        <f t="shared" si="825"/>
        <v>149</v>
      </c>
      <c r="C7596" s="10" t="str">
        <f>IF(B7596=B7595," ",(LOOKUP(B7596,'Co List'!$A$3:$A$362,'Co List'!$B$3:$B$362)))</f>
        <v xml:space="preserve"> </v>
      </c>
      <c r="D7596" s="6" t="s">
        <v>408</v>
      </c>
      <c r="E7596">
        <v>498.19</v>
      </c>
      <c r="F7596">
        <v>558.14</v>
      </c>
      <c r="G7596">
        <v>577.37</v>
      </c>
      <c r="H7596">
        <v>622.37</v>
      </c>
    </row>
    <row r="7597" spans="1:8" x14ac:dyDescent="0.2">
      <c r="A7597">
        <f t="shared" si="824"/>
        <v>6728</v>
      </c>
      <c r="B7597">
        <f t="shared" si="825"/>
        <v>149</v>
      </c>
      <c r="C7597" s="10" t="str">
        <f>IF(B7597=B7596," ",(LOOKUP(B7597,'Co List'!$A$3:$A$362,'Co List'!$B$3:$B$362)))</f>
        <v xml:space="preserve"> </v>
      </c>
      <c r="D7597" s="6" t="s">
        <v>409</v>
      </c>
      <c r="E7597">
        <v>17.72</v>
      </c>
      <c r="F7597">
        <v>27.63</v>
      </c>
      <c r="G7597">
        <v>27.09</v>
      </c>
      <c r="H7597">
        <v>31.81</v>
      </c>
    </row>
    <row r="7598" spans="1:8" x14ac:dyDescent="0.2">
      <c r="A7598">
        <f t="shared" si="824"/>
        <v>6729</v>
      </c>
      <c r="B7598">
        <f t="shared" si="825"/>
        <v>149</v>
      </c>
      <c r="C7598" s="10" t="str">
        <f>IF(B7598=B7597," ",(LOOKUP(B7598,'Co List'!$A$3:$A$362,'Co List'!$B$3:$B$362)))</f>
        <v xml:space="preserve"> </v>
      </c>
      <c r="D7598" s="6" t="s">
        <v>410</v>
      </c>
      <c r="E7598">
        <v>18.62685093875</v>
      </c>
      <c r="F7598">
        <v>28.300208228000002</v>
      </c>
      <c r="G7598">
        <v>35.170160363400001</v>
      </c>
      <c r="H7598">
        <v>26.199678466450003</v>
      </c>
    </row>
    <row r="7599" spans="1:8" x14ac:dyDescent="0.2">
      <c r="A7599">
        <f t="shared" si="824"/>
        <v>6730</v>
      </c>
      <c r="B7599">
        <f t="shared" si="825"/>
        <v>149</v>
      </c>
      <c r="C7599" s="10" t="str">
        <f>IF(B7599=B7598," ",(LOOKUP(B7599,'Co List'!$A$3:$A$362,'Co List'!$B$3:$B$362)))</f>
        <v xml:space="preserve"> </v>
      </c>
      <c r="D7599" s="6" t="s">
        <v>411</v>
      </c>
      <c r="E7599">
        <v>18.350228571812877</v>
      </c>
      <c r="F7599">
        <v>28.040076472078653</v>
      </c>
      <c r="G7599">
        <v>34.884631132798766</v>
      </c>
      <c r="H7599">
        <v>26.199678466450003</v>
      </c>
    </row>
    <row r="7600" spans="1:8" x14ac:dyDescent="0.2">
      <c r="A7600">
        <f t="shared" si="824"/>
        <v>6731</v>
      </c>
      <c r="B7600">
        <f t="shared" si="825"/>
        <v>149</v>
      </c>
      <c r="C7600" s="10" t="str">
        <f>IF(B7600=B7599," ",(LOOKUP(B7600,'Co List'!$A$3:$A$362,'Co List'!$B$3:$B$362)))</f>
        <v xml:space="preserve"> </v>
      </c>
      <c r="D7600" s="6" t="s">
        <v>412</v>
      </c>
      <c r="E7600">
        <v>0.63022857181287861</v>
      </c>
      <c r="F7600">
        <v>0.41007647207865361</v>
      </c>
      <c r="G7600">
        <v>7.7946311327987665</v>
      </c>
      <c r="H7600">
        <v>-5.6103215335499961</v>
      </c>
    </row>
    <row r="7601" spans="1:16" ht="13.5" thickBot="1" x14ac:dyDescent="0.25">
      <c r="A7601">
        <f t="shared" si="824"/>
        <v>6732</v>
      </c>
      <c r="B7601">
        <f t="shared" si="825"/>
        <v>149</v>
      </c>
      <c r="C7601" s="10" t="str">
        <f>IF(B7601=B7600," ",(LOOKUP(B7601,'Co List'!$A$3:$A$362,'Co List'!$B$3:$B$362)))</f>
        <v xml:space="preserve"> </v>
      </c>
      <c r="D7601" s="9" t="s">
        <v>413</v>
      </c>
      <c r="E7601">
        <v>12</v>
      </c>
      <c r="F7601">
        <v>12</v>
      </c>
      <c r="G7601">
        <v>12</v>
      </c>
      <c r="H7601">
        <v>12</v>
      </c>
    </row>
    <row r="7602" spans="1:16" ht="15" x14ac:dyDescent="0.25">
      <c r="A7602">
        <f t="shared" si="824"/>
        <v>6733</v>
      </c>
      <c r="B7602">
        <f t="shared" si="825"/>
        <v>150</v>
      </c>
      <c r="C7602" s="10" t="str">
        <f>IF(B7602=B7601," ",(LOOKUP(B7602,'Co List'!$A$3:$A$362,'Co List'!$B$3:$B$362)))</f>
        <v>GUJARAT STATE FERTILISERS &amp; CHEMICALS (GSFC)</v>
      </c>
      <c r="D7602" s="4" t="s">
        <v>362</v>
      </c>
      <c r="E7602">
        <v>74.734347905128217</v>
      </c>
      <c r="F7602">
        <v>74.375030969524431</v>
      </c>
      <c r="G7602">
        <v>74.933737992032491</v>
      </c>
      <c r="H7602">
        <v>56.707635345511648</v>
      </c>
      <c r="J7602">
        <f t="shared" ref="J7602" si="826">COUNTIF(E7644:H7644,0)</f>
        <v>0</v>
      </c>
      <c r="K7602">
        <f>SUM(E7602:H7602)/(4-J7602)</f>
        <v>70.187688053049186</v>
      </c>
      <c r="L7602">
        <f>SUM(E7612:H7612)/(4-J7602)</f>
        <v>1331799.2050923053</v>
      </c>
      <c r="M7602">
        <f>E7612</f>
        <v>1426368.1484720793</v>
      </c>
      <c r="N7602">
        <f t="shared" ref="N7602" si="827">F7612</f>
        <v>1298562.0670842025</v>
      </c>
      <c r="O7602">
        <f t="shared" ref="O7602" si="828">G7612</f>
        <v>1282266.7767425023</v>
      </c>
      <c r="P7602">
        <f t="shared" ref="P7602" si="829">H7612</f>
        <v>1319999.8280704378</v>
      </c>
    </row>
    <row r="7603" spans="1:16" x14ac:dyDescent="0.2">
      <c r="A7603">
        <f t="shared" si="824"/>
        <v>6734</v>
      </c>
      <c r="B7603">
        <f t="shared" si="825"/>
        <v>150</v>
      </c>
      <c r="C7603" s="10" t="str">
        <f>IF(B7603=B7602," ",(LOOKUP(B7603,'Co List'!$A$3:$A$362,'Co List'!$B$3:$B$362)))</f>
        <v xml:space="preserve"> </v>
      </c>
      <c r="D7603" s="6" t="s">
        <v>364</v>
      </c>
      <c r="E7603">
        <v>2.3696799084470626</v>
      </c>
      <c r="F7603">
        <v>2.3668698715233178</v>
      </c>
      <c r="G7603">
        <v>2.3633528542413886</v>
      </c>
      <c r="H7603">
        <v>2.3607619824722299</v>
      </c>
    </row>
    <row r="7604" spans="1:16" x14ac:dyDescent="0.2">
      <c r="A7604">
        <f t="shared" si="824"/>
        <v>6735</v>
      </c>
      <c r="B7604">
        <f t="shared" si="825"/>
        <v>150</v>
      </c>
      <c r="C7604" s="10" t="str">
        <f>IF(B7604=B7603," ",(LOOKUP(B7604,'Co List'!$A$3:$A$362,'Co List'!$B$3:$B$362)))</f>
        <v xml:space="preserve"> </v>
      </c>
      <c r="D7604" s="6" t="s">
        <v>365</v>
      </c>
      <c r="E7604">
        <v>0.80075314657543872</v>
      </c>
      <c r="F7604">
        <v>0.77626305894634229</v>
      </c>
      <c r="G7604">
        <v>0.78786298873815097</v>
      </c>
      <c r="H7604">
        <v>0.49947754007635442</v>
      </c>
    </row>
    <row r="7605" spans="1:16" x14ac:dyDescent="0.2">
      <c r="A7605">
        <f t="shared" si="824"/>
        <v>6736</v>
      </c>
      <c r="B7605">
        <f t="shared" si="825"/>
        <v>150</v>
      </c>
      <c r="C7605" s="10" t="str">
        <f>IF(B7605=B7604," ",(LOOKUP(B7605,'Co List'!$A$3:$A$362,'Co List'!$B$3:$B$362)))</f>
        <v xml:space="preserve"> </v>
      </c>
      <c r="D7605" s="7" t="s">
        <v>366</v>
      </c>
      <c r="E7605">
        <v>35.488945495785948</v>
      </c>
      <c r="F7605">
        <v>27.309114879637491</v>
      </c>
      <c r="G7605">
        <v>24.185361973931684</v>
      </c>
      <c r="H7605">
        <v>21.108885531783073</v>
      </c>
    </row>
    <row r="7606" spans="1:16" x14ac:dyDescent="0.2">
      <c r="A7606">
        <f t="shared" si="824"/>
        <v>6737</v>
      </c>
      <c r="B7606">
        <f t="shared" si="825"/>
        <v>150</v>
      </c>
      <c r="C7606" s="10" t="str">
        <f>IF(B7606=B7605," ",(LOOKUP(B7606,'Co List'!$A$3:$A$362,'Co List'!$B$3:$B$362)))</f>
        <v xml:space="preserve"> </v>
      </c>
      <c r="D7606" s="6" t="s">
        <v>367</v>
      </c>
      <c r="E7606">
        <v>560525.07111725525</v>
      </c>
      <c r="F7606">
        <v>173287.17016750106</v>
      </c>
      <c r="G7606">
        <v>169260.5009098172</v>
      </c>
      <c r="H7606">
        <v>254777.03687906539</v>
      </c>
    </row>
    <row r="7607" spans="1:16" x14ac:dyDescent="0.2">
      <c r="A7607">
        <f t="shared" si="824"/>
        <v>6738</v>
      </c>
      <c r="B7607">
        <f t="shared" si="825"/>
        <v>150</v>
      </c>
      <c r="C7607" s="10" t="str">
        <f>IF(B7607=B7606," ",(LOOKUP(B7607,'Co List'!$A$3:$A$362,'Co List'!$B$3:$B$362)))</f>
        <v xml:space="preserve"> </v>
      </c>
      <c r="D7607" s="6" t="s">
        <v>368</v>
      </c>
      <c r="E7607">
        <v>1.7897725071956125</v>
      </c>
      <c r="F7607">
        <v>1.6294045047514634</v>
      </c>
      <c r="G7607">
        <v>1.6089575656624306</v>
      </c>
      <c r="H7607">
        <v>1.6563040925402785</v>
      </c>
    </row>
    <row r="7608" spans="1:16" x14ac:dyDescent="0.2">
      <c r="A7608">
        <f t="shared" si="824"/>
        <v>6739</v>
      </c>
      <c r="B7608">
        <f t="shared" si="825"/>
        <v>150</v>
      </c>
      <c r="C7608" s="10" t="str">
        <f>IF(B7608=B7607," ",(LOOKUP(B7608,'Co List'!$A$3:$A$362,'Co List'!$B$3:$B$362)))</f>
        <v xml:space="preserve"> </v>
      </c>
      <c r="D7608" s="6" t="s">
        <v>369</v>
      </c>
      <c r="E7608">
        <v>253.49093612327911</v>
      </c>
      <c r="F7608">
        <v>101.55091904344174</v>
      </c>
      <c r="G7608">
        <v>98.885401377514214</v>
      </c>
      <c r="H7608">
        <v>141.02260935347937</v>
      </c>
    </row>
    <row r="7609" spans="1:16" x14ac:dyDescent="0.2">
      <c r="A7609">
        <f t="shared" si="824"/>
        <v>6740</v>
      </c>
      <c r="B7609">
        <f t="shared" si="825"/>
        <v>150</v>
      </c>
      <c r="C7609" s="10" t="str">
        <f>IF(B7609=B7608," ",(LOOKUP(B7609,'Co List'!$A$3:$A$362,'Co List'!$B$3:$B$362)))</f>
        <v xml:space="preserve"> </v>
      </c>
      <c r="D7609" s="6" t="s">
        <v>370</v>
      </c>
      <c r="E7609">
        <v>0</v>
      </c>
      <c r="F7609">
        <v>0</v>
      </c>
      <c r="G7609">
        <v>0</v>
      </c>
      <c r="H7609">
        <v>0</v>
      </c>
    </row>
    <row r="7610" spans="1:16" x14ac:dyDescent="0.2">
      <c r="A7610">
        <f t="shared" si="824"/>
        <v>6741</v>
      </c>
      <c r="B7610">
        <f t="shared" si="825"/>
        <v>150</v>
      </c>
      <c r="C7610" s="10" t="str">
        <f>IF(B7610=B7609," ",(LOOKUP(B7610,'Co List'!$A$3:$A$362,'Co List'!$B$3:$B$362)))</f>
        <v xml:space="preserve"> </v>
      </c>
      <c r="D7610" s="6" t="s">
        <v>371</v>
      </c>
      <c r="E7610">
        <v>32.95977817017755</v>
      </c>
      <c r="F7610">
        <v>31.400357453050258</v>
      </c>
      <c r="G7610">
        <v>27.111410103669616</v>
      </c>
      <c r="H7610">
        <v>13.929106034725612</v>
      </c>
    </row>
    <row r="7611" spans="1:16" x14ac:dyDescent="0.2">
      <c r="A7611">
        <f t="shared" si="824"/>
        <v>6742</v>
      </c>
      <c r="B7611">
        <f t="shared" si="825"/>
        <v>150</v>
      </c>
      <c r="C7611" s="10" t="str">
        <f>IF(B7611=B7610," ",(LOOKUP(B7611,'Co List'!$A$3:$A$362,'Co List'!$B$3:$B$362)))</f>
        <v xml:space="preserve"> </v>
      </c>
      <c r="D7611" s="6" t="s">
        <v>372</v>
      </c>
      <c r="E7611">
        <v>67.040221829822443</v>
      </c>
      <c r="F7611">
        <v>68.599642546949738</v>
      </c>
      <c r="G7611">
        <v>72.888589896330387</v>
      </c>
      <c r="H7611">
        <v>86.070893965274351</v>
      </c>
    </row>
    <row r="7612" spans="1:16" x14ac:dyDescent="0.2">
      <c r="A7612">
        <f t="shared" si="824"/>
        <v>6743</v>
      </c>
      <c r="B7612">
        <f t="shared" si="825"/>
        <v>150</v>
      </c>
      <c r="C7612" s="10" t="str">
        <f>IF(B7612=B7611," ",(LOOKUP(B7612,'Co List'!$A$3:$A$362,'Co List'!$B$3:$B$362)))</f>
        <v xml:space="preserve"> </v>
      </c>
      <c r="D7612" s="6" t="s">
        <v>373</v>
      </c>
      <c r="E7612">
        <v>1426368.1484720793</v>
      </c>
      <c r="F7612">
        <v>1298562.0670842025</v>
      </c>
      <c r="G7612">
        <v>1282266.7767425023</v>
      </c>
      <c r="H7612">
        <v>1319999.8280704378</v>
      </c>
    </row>
    <row r="7613" spans="1:16" x14ac:dyDescent="0.2">
      <c r="A7613">
        <f t="shared" si="824"/>
        <v>6744</v>
      </c>
      <c r="B7613">
        <f t="shared" si="825"/>
        <v>150</v>
      </c>
      <c r="C7613" s="10" t="str">
        <f>IF(B7613=B7612," ",(LOOKUP(B7613,'Co List'!$A$3:$A$362,'Co List'!$B$3:$B$362)))</f>
        <v xml:space="preserve"> </v>
      </c>
      <c r="D7613" s="6" t="s">
        <v>374</v>
      </c>
      <c r="E7613">
        <v>1423377.8223895207</v>
      </c>
      <c r="F7613">
        <v>1295660.9684179462</v>
      </c>
      <c r="G7613">
        <v>1279227.1424997523</v>
      </c>
      <c r="H7613">
        <v>1316693.5268032504</v>
      </c>
    </row>
    <row r="7614" spans="1:16" x14ac:dyDescent="0.2">
      <c r="A7614">
        <f t="shared" si="824"/>
        <v>6745</v>
      </c>
      <c r="B7614">
        <f t="shared" si="825"/>
        <v>150</v>
      </c>
      <c r="C7614" s="10" t="str">
        <f>IF(B7614=B7613," ",(LOOKUP(B7614,'Co List'!$A$3:$A$362,'Co List'!$B$3:$B$362)))</f>
        <v xml:space="preserve"> </v>
      </c>
      <c r="D7614" s="6" t="s">
        <v>375</v>
      </c>
      <c r="E7614">
        <v>2387.887811446928</v>
      </c>
      <c r="F7614">
        <v>2322.3634330362756</v>
      </c>
      <c r="G7614">
        <v>2439.4077074943798</v>
      </c>
      <c r="H7614">
        <v>2657.0171526027361</v>
      </c>
    </row>
    <row r="7615" spans="1:16" x14ac:dyDescent="0.2">
      <c r="A7615">
        <f t="shared" si="824"/>
        <v>6746</v>
      </c>
      <c r="B7615">
        <f t="shared" si="825"/>
        <v>150</v>
      </c>
      <c r="C7615" s="10" t="str">
        <f>IF(B7615=B7614," ",(LOOKUP(B7615,'Co List'!$A$3:$A$362,'Co List'!$B$3:$B$362)))</f>
        <v xml:space="preserve"> </v>
      </c>
      <c r="D7615" s="6" t="s">
        <v>376</v>
      </c>
      <c r="E7615">
        <v>602.43827111171208</v>
      </c>
      <c r="F7615">
        <v>578.73523321966411</v>
      </c>
      <c r="G7615">
        <v>600.22653525572809</v>
      </c>
      <c r="H7615">
        <v>649.28411458459198</v>
      </c>
    </row>
    <row r="7616" spans="1:16" x14ac:dyDescent="0.2">
      <c r="A7616">
        <f t="shared" si="824"/>
        <v>6747</v>
      </c>
      <c r="B7616">
        <f t="shared" si="825"/>
        <v>150</v>
      </c>
      <c r="C7616" s="10" t="str">
        <f>IF(B7616=B7615," ",(LOOKUP(B7616,'Co List'!$A$3:$A$362,'Co List'!$B$3:$B$362)))</f>
        <v xml:space="preserve"> </v>
      </c>
      <c r="D7616" s="6" t="s">
        <v>377</v>
      </c>
      <c r="E7616">
        <v>470127.77762646618</v>
      </c>
      <c r="F7616">
        <v>407753.13081415789</v>
      </c>
      <c r="G7616">
        <v>347640.60446576553</v>
      </c>
      <c r="H7616">
        <v>183864.17571012705</v>
      </c>
    </row>
    <row r="7617" spans="1:8" ht="15" x14ac:dyDescent="0.25">
      <c r="A7617">
        <f t="shared" si="824"/>
        <v>6748</v>
      </c>
      <c r="B7617">
        <f t="shared" si="825"/>
        <v>150</v>
      </c>
      <c r="C7617" s="10" t="str">
        <f>IF(B7617=B7616," ",(LOOKUP(B7617,'Co List'!$A$3:$A$362,'Co List'!$B$3:$B$362)))</f>
        <v xml:space="preserve"> </v>
      </c>
      <c r="D7617" s="8" t="s">
        <v>378</v>
      </c>
      <c r="E7617">
        <v>361355.58</v>
      </c>
      <c r="F7617">
        <v>260686.57000000004</v>
      </c>
      <c r="G7617">
        <v>189849.66000000006</v>
      </c>
      <c r="H7617">
        <v>128827.14</v>
      </c>
    </row>
    <row r="7618" spans="1:8" ht="15" x14ac:dyDescent="0.25">
      <c r="A7618">
        <f t="shared" si="824"/>
        <v>6749</v>
      </c>
      <c r="B7618">
        <f t="shared" si="825"/>
        <v>150</v>
      </c>
      <c r="C7618" s="10" t="str">
        <f>IF(B7618=B7617," ",(LOOKUP(B7618,'Co List'!$A$3:$A$362,'Co List'!$B$3:$B$362)))</f>
        <v xml:space="preserve"> </v>
      </c>
      <c r="D7618" s="8" t="s">
        <v>379</v>
      </c>
      <c r="E7618">
        <v>0</v>
      </c>
      <c r="F7618">
        <v>0</v>
      </c>
      <c r="G7618">
        <v>0</v>
      </c>
      <c r="H7618">
        <v>0</v>
      </c>
    </row>
    <row r="7619" spans="1:8" ht="15" x14ac:dyDescent="0.25">
      <c r="A7619">
        <f t="shared" si="824"/>
        <v>6750</v>
      </c>
      <c r="B7619">
        <f t="shared" si="825"/>
        <v>150</v>
      </c>
      <c r="C7619" s="10" t="str">
        <f>IF(B7619=B7618," ",(LOOKUP(B7619,'Co List'!$A$3:$A$362,'Co List'!$B$3:$B$362)))</f>
        <v xml:space="preserve"> </v>
      </c>
      <c r="D7619" s="8" t="s">
        <v>380</v>
      </c>
      <c r="E7619">
        <v>108772.19762646616</v>
      </c>
      <c r="F7619">
        <v>147066.56081415786</v>
      </c>
      <c r="G7619">
        <v>157790.94446576547</v>
      </c>
      <c r="H7619">
        <v>55037.035710127049</v>
      </c>
    </row>
    <row r="7620" spans="1:8" ht="15" x14ac:dyDescent="0.25">
      <c r="A7620">
        <f t="shared" si="824"/>
        <v>6751</v>
      </c>
      <c r="B7620">
        <f t="shared" si="825"/>
        <v>150</v>
      </c>
      <c r="C7620" s="10" t="str">
        <f>IF(B7620=B7619," ",(LOOKUP(B7620,'Co List'!$A$3:$A$362,'Co List'!$B$3:$B$362)))</f>
        <v xml:space="preserve"> </v>
      </c>
      <c r="D7620" s="8" t="s">
        <v>381</v>
      </c>
      <c r="E7620">
        <v>956240.37084561319</v>
      </c>
      <c r="F7620">
        <v>890808.93627004453</v>
      </c>
      <c r="G7620">
        <v>934626.17227673694</v>
      </c>
      <c r="H7620">
        <v>1136135.6523603105</v>
      </c>
    </row>
    <row r="7621" spans="1:8" ht="15" x14ac:dyDescent="0.25">
      <c r="A7621">
        <f t="shared" ref="A7621:A7684" si="830">IF(A7620&gt;0,A7620+1,(IF($C$1=C7621,1,0)))</f>
        <v>6752</v>
      </c>
      <c r="B7621">
        <f t="shared" ref="B7621:B7684" si="831">IF(D7621=$D$3,B7620+1,B7620)</f>
        <v>150</v>
      </c>
      <c r="C7621" s="10" t="str">
        <f>IF(B7621=B7620," ",(LOOKUP(B7621,'Co List'!$A$3:$A$362,'Co List'!$B$3:$B$362)))</f>
        <v xml:space="preserve"> </v>
      </c>
      <c r="D7621" s="8" t="s">
        <v>382</v>
      </c>
      <c r="E7621">
        <v>0</v>
      </c>
      <c r="F7621">
        <v>0</v>
      </c>
      <c r="G7621">
        <v>0</v>
      </c>
      <c r="H7621">
        <v>0</v>
      </c>
    </row>
    <row r="7622" spans="1:8" ht="15" x14ac:dyDescent="0.25">
      <c r="A7622">
        <f t="shared" si="830"/>
        <v>6753</v>
      </c>
      <c r="B7622">
        <f t="shared" si="831"/>
        <v>150</v>
      </c>
      <c r="C7622" s="10" t="str">
        <f>IF(B7622=B7621," ",(LOOKUP(B7622,'Co List'!$A$3:$A$362,'Co List'!$B$3:$B$362)))</f>
        <v xml:space="preserve"> </v>
      </c>
      <c r="D7622" s="8" t="s">
        <v>383</v>
      </c>
      <c r="E7622">
        <v>21745.863209351006</v>
      </c>
      <c r="F7622">
        <v>16466.611571337657</v>
      </c>
      <c r="G7622">
        <v>12284.714800308615</v>
      </c>
      <c r="H7622">
        <v>10451.597644286112</v>
      </c>
    </row>
    <row r="7623" spans="1:8" x14ac:dyDescent="0.2">
      <c r="A7623">
        <f t="shared" si="830"/>
        <v>6754</v>
      </c>
      <c r="B7623">
        <f t="shared" si="831"/>
        <v>150</v>
      </c>
      <c r="C7623" s="10" t="str">
        <f>IF(B7623=B7622," ",(LOOKUP(B7623,'Co List'!$A$3:$A$362,'Co List'!$B$3:$B$362)))</f>
        <v xml:space="preserve"> </v>
      </c>
      <c r="D7623" s="6" t="s">
        <v>384</v>
      </c>
      <c r="E7623">
        <v>934494.50763626222</v>
      </c>
      <c r="F7623">
        <v>874342.32469870686</v>
      </c>
      <c r="G7623">
        <v>922341.45747642836</v>
      </c>
      <c r="H7623">
        <v>1125684.0547160243</v>
      </c>
    </row>
    <row r="7624" spans="1:8" x14ac:dyDescent="0.2">
      <c r="A7624">
        <f t="shared" si="830"/>
        <v>6755</v>
      </c>
      <c r="B7624">
        <f t="shared" si="831"/>
        <v>150</v>
      </c>
      <c r="C7624" s="10" t="str">
        <f>IF(B7624=B7623," ",(LOOKUP(B7624,'Co List'!$A$3:$A$362,'Co List'!$B$3:$B$362)))</f>
        <v xml:space="preserve"> </v>
      </c>
      <c r="D7624" s="6" t="s">
        <v>385</v>
      </c>
      <c r="E7624">
        <v>403531.45057142858</v>
      </c>
      <c r="F7624">
        <v>376365.82686175301</v>
      </c>
      <c r="G7624">
        <v>395466.19989453169</v>
      </c>
      <c r="H7624">
        <v>481258.0263472941</v>
      </c>
    </row>
    <row r="7625" spans="1:8" x14ac:dyDescent="0.2">
      <c r="A7625">
        <f t="shared" si="830"/>
        <v>6756</v>
      </c>
      <c r="B7625">
        <f t="shared" si="831"/>
        <v>150</v>
      </c>
      <c r="C7625" s="10" t="str">
        <f>IF(B7625=B7624," ",(LOOKUP(B7625,'Co List'!$A$3:$A$362,'Co List'!$B$3:$B$362)))</f>
        <v xml:space="preserve"> </v>
      </c>
      <c r="D7625" s="6" t="s">
        <v>386</v>
      </c>
      <c r="E7625">
        <v>0</v>
      </c>
      <c r="F7625">
        <v>0</v>
      </c>
      <c r="G7625">
        <v>0</v>
      </c>
      <c r="H7625">
        <v>0</v>
      </c>
    </row>
    <row r="7626" spans="1:8" x14ac:dyDescent="0.2">
      <c r="A7626">
        <f t="shared" si="830"/>
        <v>6757</v>
      </c>
      <c r="B7626">
        <f t="shared" si="831"/>
        <v>150</v>
      </c>
      <c r="C7626" s="10" t="str">
        <f>IF(B7626=B7625," ",(LOOKUP(B7626,'Co List'!$A$3:$A$362,'Co List'!$B$3:$B$362)))</f>
        <v xml:space="preserve"> </v>
      </c>
      <c r="D7626" s="6" t="s">
        <v>387</v>
      </c>
      <c r="E7626">
        <v>0</v>
      </c>
      <c r="F7626">
        <v>0</v>
      </c>
      <c r="G7626">
        <v>0</v>
      </c>
      <c r="H7626">
        <v>0</v>
      </c>
    </row>
    <row r="7627" spans="1:8" x14ac:dyDescent="0.2">
      <c r="A7627">
        <f t="shared" si="830"/>
        <v>6758</v>
      </c>
      <c r="B7627">
        <f t="shared" si="831"/>
        <v>150</v>
      </c>
      <c r="C7627" s="10" t="str">
        <f>IF(B7627=B7626," ",(LOOKUP(B7627,'Co List'!$A$3:$A$362,'Co List'!$B$3:$B$362)))</f>
        <v xml:space="preserve"> </v>
      </c>
      <c r="D7627" s="6" t="s">
        <v>388</v>
      </c>
      <c r="E7627">
        <v>0</v>
      </c>
      <c r="F7627">
        <v>0</v>
      </c>
      <c r="G7627">
        <v>0</v>
      </c>
      <c r="H7627">
        <v>0</v>
      </c>
    </row>
    <row r="7628" spans="1:8" x14ac:dyDescent="0.2">
      <c r="A7628">
        <f t="shared" si="830"/>
        <v>6759</v>
      </c>
      <c r="B7628">
        <f t="shared" si="831"/>
        <v>150</v>
      </c>
      <c r="C7628" s="10" t="str">
        <f>IF(B7628=B7627," ",(LOOKUP(B7628,'Co List'!$A$3:$A$362,'Co List'!$B$3:$B$362)))</f>
        <v xml:space="preserve"> </v>
      </c>
      <c r="D7628" s="6" t="s">
        <v>389</v>
      </c>
      <c r="E7628">
        <v>6675.0188960000005</v>
      </c>
      <c r="F7628">
        <v>5054.5219720000005</v>
      </c>
      <c r="G7628">
        <v>3770.8644920000002</v>
      </c>
      <c r="H7628">
        <v>3208.1785440000003</v>
      </c>
    </row>
    <row r="7629" spans="1:8" x14ac:dyDescent="0.2">
      <c r="A7629">
        <f t="shared" si="830"/>
        <v>6760</v>
      </c>
      <c r="B7629">
        <f t="shared" si="831"/>
        <v>150</v>
      </c>
      <c r="C7629" s="10" t="str">
        <f>IF(B7629=B7628," ",(LOOKUP(B7629,'Co List'!$A$3:$A$362,'Co List'!$B$3:$B$362)))</f>
        <v xml:space="preserve"> </v>
      </c>
      <c r="D7629" s="6" t="s">
        <v>390</v>
      </c>
      <c r="E7629">
        <v>0</v>
      </c>
      <c r="F7629">
        <v>0</v>
      </c>
      <c r="G7629">
        <v>0</v>
      </c>
      <c r="H7629">
        <v>0</v>
      </c>
    </row>
    <row r="7630" spans="1:8" x14ac:dyDescent="0.2">
      <c r="A7630">
        <f t="shared" si="830"/>
        <v>6761</v>
      </c>
      <c r="B7630">
        <f t="shared" si="831"/>
        <v>150</v>
      </c>
      <c r="C7630" s="10" t="str">
        <f>IF(B7630=B7629," ",(LOOKUP(B7630,'Co List'!$A$3:$A$362,'Co List'!$B$3:$B$362)))</f>
        <v xml:space="preserve"> </v>
      </c>
      <c r="D7630" s="6" t="s">
        <v>391</v>
      </c>
      <c r="E7630">
        <v>396856.43167542858</v>
      </c>
      <c r="F7630">
        <v>371311.304889753</v>
      </c>
      <c r="G7630">
        <v>391695.33540253167</v>
      </c>
      <c r="H7630">
        <v>478049.84780329408</v>
      </c>
    </row>
    <row r="7631" spans="1:8" x14ac:dyDescent="0.2">
      <c r="A7631">
        <f t="shared" si="830"/>
        <v>6762</v>
      </c>
      <c r="B7631">
        <f t="shared" si="831"/>
        <v>150</v>
      </c>
      <c r="C7631" s="10" t="str">
        <f>IF(B7631=B7630," ",(LOOKUP(B7631,'Co List'!$A$3:$A$362,'Co List'!$B$3:$B$362)))</f>
        <v xml:space="preserve"> </v>
      </c>
      <c r="D7631" s="6" t="s">
        <v>392</v>
      </c>
      <c r="E7631">
        <v>0</v>
      </c>
      <c r="F7631">
        <v>0</v>
      </c>
      <c r="G7631">
        <v>0</v>
      </c>
      <c r="H7631">
        <v>0</v>
      </c>
    </row>
    <row r="7632" spans="1:8" x14ac:dyDescent="0.2">
      <c r="A7632">
        <f t="shared" si="830"/>
        <v>6763</v>
      </c>
      <c r="B7632">
        <f t="shared" si="831"/>
        <v>150</v>
      </c>
      <c r="C7632" s="10" t="str">
        <f>IF(B7632=B7631," ",(LOOKUP(B7632,'Co List'!$A$3:$A$362,'Co List'!$B$3:$B$362)))</f>
        <v xml:space="preserve"> </v>
      </c>
      <c r="D7632" s="6" t="s">
        <v>393</v>
      </c>
      <c r="E7632">
        <v>0</v>
      </c>
      <c r="F7632">
        <v>0</v>
      </c>
      <c r="G7632">
        <v>0</v>
      </c>
      <c r="H7632">
        <v>0</v>
      </c>
    </row>
    <row r="7633" spans="1:8" ht="15" x14ac:dyDescent="0.25">
      <c r="A7633">
        <f t="shared" si="830"/>
        <v>6764</v>
      </c>
      <c r="B7633">
        <f t="shared" si="831"/>
        <v>150</v>
      </c>
      <c r="C7633" s="10" t="str">
        <f>IF(B7633=B7632," ",(LOOKUP(B7633,'Co List'!$A$3:$A$362,'Co List'!$B$3:$B$362)))</f>
        <v xml:space="preserve"> </v>
      </c>
      <c r="D7633" s="8" t="s">
        <v>394</v>
      </c>
      <c r="E7633">
        <v>0</v>
      </c>
      <c r="F7633">
        <v>0</v>
      </c>
      <c r="G7633">
        <v>0</v>
      </c>
      <c r="H7633">
        <v>0</v>
      </c>
    </row>
    <row r="7634" spans="1:8" ht="15" x14ac:dyDescent="0.25">
      <c r="A7634">
        <f t="shared" si="830"/>
        <v>6765</v>
      </c>
      <c r="B7634">
        <f t="shared" si="831"/>
        <v>150</v>
      </c>
      <c r="C7634" s="10" t="str">
        <f>IF(B7634=B7633," ",(LOOKUP(B7634,'Co List'!$A$3:$A$362,'Co List'!$B$3:$B$362)))</f>
        <v xml:space="preserve"> </v>
      </c>
      <c r="D7634" s="8" t="s">
        <v>395</v>
      </c>
      <c r="E7634">
        <v>400.17461205559187</v>
      </c>
      <c r="F7634">
        <v>432.19520126731476</v>
      </c>
      <c r="G7634">
        <v>526.40348824599175</v>
      </c>
      <c r="H7634">
        <v>716.53990137058827</v>
      </c>
    </row>
    <row r="7635" spans="1:8" ht="15" x14ac:dyDescent="0.25">
      <c r="A7635">
        <f t="shared" si="830"/>
        <v>6766</v>
      </c>
      <c r="B7635">
        <f t="shared" si="831"/>
        <v>150</v>
      </c>
      <c r="C7635" s="10" t="str">
        <f>IF(B7635=B7634," ",(LOOKUP(B7635,'Co List'!$A$3:$A$362,'Co List'!$B$3:$B$362)))</f>
        <v xml:space="preserve"> </v>
      </c>
      <c r="D7635" s="8" t="s">
        <v>396</v>
      </c>
      <c r="E7635">
        <v>587107</v>
      </c>
      <c r="F7635">
        <v>525277</v>
      </c>
      <c r="G7635">
        <v>441245</v>
      </c>
      <c r="H7635">
        <v>368113</v>
      </c>
    </row>
    <row r="7636" spans="1:8" x14ac:dyDescent="0.2">
      <c r="A7636">
        <f t="shared" si="830"/>
        <v>6767</v>
      </c>
      <c r="B7636">
        <f t="shared" si="831"/>
        <v>150</v>
      </c>
      <c r="C7636" s="10" t="str">
        <f>IF(B7636=B7635," ",(LOOKUP(B7636,'Co List'!$A$3:$A$362,'Co List'!$B$3:$B$362)))</f>
        <v xml:space="preserve"> </v>
      </c>
      <c r="D7636" s="6" t="s">
        <v>397</v>
      </c>
      <c r="E7636">
        <v>446118</v>
      </c>
      <c r="F7636">
        <v>329983</v>
      </c>
      <c r="G7636">
        <v>243397</v>
      </c>
      <c r="H7636">
        <v>165163</v>
      </c>
    </row>
    <row r="7637" spans="1:8" x14ac:dyDescent="0.2">
      <c r="A7637">
        <f t="shared" si="830"/>
        <v>6768</v>
      </c>
      <c r="B7637">
        <f t="shared" si="831"/>
        <v>150</v>
      </c>
      <c r="C7637" s="10" t="str">
        <f>IF(B7637=B7636," ",(LOOKUP(B7637,'Co List'!$A$3:$A$362,'Co List'!$B$3:$B$362)))</f>
        <v xml:space="preserve"> </v>
      </c>
      <c r="D7637" s="6" t="s">
        <v>398</v>
      </c>
      <c r="E7637">
        <v>0</v>
      </c>
      <c r="F7637">
        <v>0</v>
      </c>
      <c r="G7637">
        <v>0</v>
      </c>
      <c r="H7637">
        <v>0</v>
      </c>
    </row>
    <row r="7638" spans="1:8" x14ac:dyDescent="0.2">
      <c r="A7638">
        <f t="shared" si="830"/>
        <v>6769</v>
      </c>
      <c r="B7638">
        <f t="shared" si="831"/>
        <v>150</v>
      </c>
      <c r="C7638" s="10" t="str">
        <f>IF(B7638=B7637," ",(LOOKUP(B7638,'Co List'!$A$3:$A$362,'Co List'!$B$3:$B$362)))</f>
        <v xml:space="preserve"> </v>
      </c>
      <c r="D7638" s="6" t="s">
        <v>399</v>
      </c>
      <c r="E7638">
        <v>140989</v>
      </c>
      <c r="F7638">
        <v>195294</v>
      </c>
      <c r="G7638">
        <v>197848</v>
      </c>
      <c r="H7638">
        <v>202950</v>
      </c>
    </row>
    <row r="7639" spans="1:8" x14ac:dyDescent="0.2">
      <c r="A7639">
        <f t="shared" si="830"/>
        <v>6770</v>
      </c>
      <c r="B7639">
        <f t="shared" si="831"/>
        <v>150</v>
      </c>
      <c r="C7639" s="10" t="str">
        <f>IF(B7639=B7638," ",(LOOKUP(B7639,'Co List'!$A$3:$A$362,'Co List'!$B$3:$B$362)))</f>
        <v xml:space="preserve"> </v>
      </c>
      <c r="D7639" s="6" t="s">
        <v>400</v>
      </c>
      <c r="E7639">
        <v>0</v>
      </c>
      <c r="F7639">
        <v>0</v>
      </c>
      <c r="G7639">
        <v>0</v>
      </c>
      <c r="H7639">
        <v>0</v>
      </c>
    </row>
    <row r="7640" spans="1:8" x14ac:dyDescent="0.2">
      <c r="A7640">
        <f t="shared" si="830"/>
        <v>6771</v>
      </c>
      <c r="B7640">
        <f t="shared" si="831"/>
        <v>150</v>
      </c>
      <c r="C7640" s="10" t="str">
        <f>IF(B7640=B7639," ",(LOOKUP(B7640,'Co List'!$A$3:$A$362,'Co List'!$B$3:$B$362)))</f>
        <v xml:space="preserve"> </v>
      </c>
      <c r="D7640" s="6" t="s">
        <v>401</v>
      </c>
      <c r="E7640">
        <v>162.83306999999999</v>
      </c>
      <c r="F7640">
        <v>146.84243499999999</v>
      </c>
      <c r="G7640">
        <v>138.00609900000001</v>
      </c>
      <c r="H7640">
        <v>119.41284899999999</v>
      </c>
    </row>
    <row r="7641" spans="1:8" x14ac:dyDescent="0.2">
      <c r="A7641">
        <f t="shared" si="830"/>
        <v>6772</v>
      </c>
      <c r="B7641">
        <f t="shared" si="831"/>
        <v>150</v>
      </c>
      <c r="C7641" s="10" t="str">
        <f>IF(B7641=B7640," ",(LOOKUP(B7641,'Co List'!$A$3:$A$362,'Co List'!$B$3:$B$362)))</f>
        <v xml:space="preserve"> </v>
      </c>
      <c r="D7641" s="6" t="s">
        <v>402</v>
      </c>
      <c r="E7641">
        <v>0</v>
      </c>
      <c r="F7641">
        <v>0</v>
      </c>
      <c r="G7641">
        <v>0</v>
      </c>
      <c r="H7641">
        <v>0</v>
      </c>
    </row>
    <row r="7642" spans="1:8" x14ac:dyDescent="0.2">
      <c r="A7642">
        <f t="shared" si="830"/>
        <v>6773</v>
      </c>
      <c r="B7642">
        <f t="shared" si="831"/>
        <v>150</v>
      </c>
      <c r="C7642" s="10" t="str">
        <f>IF(B7642=B7641," ",(LOOKUP(B7642,'Co List'!$A$3:$A$362,'Co List'!$B$3:$B$362)))</f>
        <v xml:space="preserve"> </v>
      </c>
      <c r="D7642" s="6" t="s">
        <v>403</v>
      </c>
      <c r="E7642">
        <v>52.447908000000012</v>
      </c>
      <c r="F7642">
        <v>55.463495999999992</v>
      </c>
      <c r="G7642">
        <v>61.728576000000004</v>
      </c>
      <c r="H7642">
        <v>49.113900000000001</v>
      </c>
    </row>
    <row r="7643" spans="1:8" x14ac:dyDescent="0.2">
      <c r="A7643">
        <f t="shared" si="830"/>
        <v>6774</v>
      </c>
      <c r="B7643">
        <f t="shared" si="831"/>
        <v>150</v>
      </c>
      <c r="C7643" s="10" t="str">
        <f>IF(B7643=B7642," ",(LOOKUP(B7643,'Co List'!$A$3:$A$362,'Co List'!$B$3:$B$362)))</f>
        <v xml:space="preserve"> </v>
      </c>
      <c r="D7643" s="6" t="s">
        <v>404</v>
      </c>
      <c r="E7643" s="11">
        <v>215.280978</v>
      </c>
      <c r="F7643" s="11">
        <v>202.30593099999999</v>
      </c>
      <c r="G7643" s="11">
        <v>199.73467500000001</v>
      </c>
      <c r="H7643" s="11">
        <v>168.526749</v>
      </c>
    </row>
    <row r="7644" spans="1:8" x14ac:dyDescent="0.2">
      <c r="A7644">
        <f t="shared" si="830"/>
        <v>6775</v>
      </c>
      <c r="B7644">
        <f t="shared" si="831"/>
        <v>150</v>
      </c>
      <c r="C7644" s="10" t="str">
        <f>IF(B7644=B7643," ",(LOOKUP(B7644,'Co List'!$A$3:$A$362,'Co List'!$B$3:$B$362)))</f>
        <v xml:space="preserve"> </v>
      </c>
      <c r="D7644" s="6" t="s">
        <v>405</v>
      </c>
      <c r="E7644">
        <v>4019.19</v>
      </c>
      <c r="F7644">
        <v>4755.05</v>
      </c>
      <c r="G7644">
        <v>5301.83</v>
      </c>
      <c r="H7644">
        <v>6253.29</v>
      </c>
    </row>
    <row r="7645" spans="1:8" x14ac:dyDescent="0.2">
      <c r="A7645">
        <f t="shared" si="830"/>
        <v>6776</v>
      </c>
      <c r="B7645">
        <f t="shared" si="831"/>
        <v>150</v>
      </c>
      <c r="C7645" s="10" t="str">
        <f>IF(B7645=B7644," ",(LOOKUP(B7645,'Co List'!$A$3:$A$362,'Co List'!$B$3:$B$362)))</f>
        <v xml:space="preserve"> </v>
      </c>
      <c r="D7645" s="6" t="s">
        <v>406</v>
      </c>
      <c r="E7645">
        <v>562.69000000000005</v>
      </c>
      <c r="F7645">
        <v>1278.73</v>
      </c>
      <c r="G7645">
        <v>1296.72</v>
      </c>
      <c r="H7645">
        <v>936.02</v>
      </c>
    </row>
    <row r="7646" spans="1:8" x14ac:dyDescent="0.2">
      <c r="A7646">
        <f t="shared" si="830"/>
        <v>6777</v>
      </c>
      <c r="B7646">
        <f t="shared" si="831"/>
        <v>150</v>
      </c>
      <c r="C7646" s="10" t="str">
        <f>IF(B7646=B7645," ",(LOOKUP(B7646,'Co List'!$A$3:$A$362,'Co List'!$B$3:$B$362)))</f>
        <v xml:space="preserve"> </v>
      </c>
      <c r="D7646" s="6" t="s">
        <v>407</v>
      </c>
      <c r="E7646" s="11">
        <v>254.47</v>
      </c>
      <c r="F7646" s="11">
        <v>749.37</v>
      </c>
      <c r="G7646" s="11">
        <v>757.57</v>
      </c>
      <c r="H7646" s="11">
        <v>518.1</v>
      </c>
    </row>
    <row r="7647" spans="1:8" x14ac:dyDescent="0.2">
      <c r="A7647">
        <f t="shared" si="830"/>
        <v>6778</v>
      </c>
      <c r="B7647">
        <f t="shared" si="831"/>
        <v>150</v>
      </c>
      <c r="C7647" s="10" t="str">
        <f>IF(B7647=B7646," ",(LOOKUP(B7647,'Co List'!$A$3:$A$362,'Co List'!$B$3:$B$362)))</f>
        <v xml:space="preserve"> </v>
      </c>
      <c r="D7647" s="6" t="s">
        <v>408</v>
      </c>
      <c r="E7647">
        <v>79.695499999999996</v>
      </c>
      <c r="F7647">
        <v>79.695499999999996</v>
      </c>
      <c r="G7647">
        <v>79.695499999999996</v>
      </c>
      <c r="H7647">
        <v>79.695499999999996</v>
      </c>
    </row>
    <row r="7648" spans="1:8" x14ac:dyDescent="0.2">
      <c r="A7648">
        <f t="shared" si="830"/>
        <v>6779</v>
      </c>
      <c r="B7648">
        <f t="shared" si="831"/>
        <v>150</v>
      </c>
      <c r="C7648" s="10" t="str">
        <f>IF(B7648=B7647," ",(LOOKUP(B7648,'Co List'!$A$3:$A$362,'Co List'!$B$3:$B$362)))</f>
        <v xml:space="preserve"> </v>
      </c>
      <c r="D7648" s="6" t="s">
        <v>409</v>
      </c>
      <c r="E7648">
        <v>301.89</v>
      </c>
      <c r="F7648">
        <v>320.7</v>
      </c>
      <c r="G7648">
        <v>362.71</v>
      </c>
      <c r="H7648">
        <v>372.59</v>
      </c>
    </row>
    <row r="7649" spans="1:16" x14ac:dyDescent="0.2">
      <c r="A7649">
        <f t="shared" si="830"/>
        <v>6780</v>
      </c>
      <c r="B7649">
        <f t="shared" si="831"/>
        <v>150</v>
      </c>
      <c r="C7649" s="10" t="str">
        <f>IF(B7649=B7648," ",(LOOKUP(B7649,'Co List'!$A$3:$A$362,'Co List'!$B$3:$B$362)))</f>
        <v xml:space="preserve"> </v>
      </c>
      <c r="D7649" s="6" t="s">
        <v>410</v>
      </c>
      <c r="E7649">
        <v>660.14047107599993</v>
      </c>
      <c r="F7649">
        <v>704.778028296</v>
      </c>
      <c r="G7649">
        <v>813.17842730000018</v>
      </c>
      <c r="H7649">
        <v>919.37597389999996</v>
      </c>
    </row>
    <row r="7650" spans="1:16" x14ac:dyDescent="0.2">
      <c r="A7650">
        <f t="shared" si="830"/>
        <v>6781</v>
      </c>
      <c r="B7650">
        <f t="shared" si="831"/>
        <v>150</v>
      </c>
      <c r="C7650" s="10" t="str">
        <f>IF(B7650=B7649," ",(LOOKUP(B7650,'Co List'!$A$3:$A$362,'Co List'!$B$3:$B$362)))</f>
        <v xml:space="preserve"> </v>
      </c>
      <c r="D7650" s="6" t="s">
        <v>411</v>
      </c>
      <c r="E7650">
        <v>615.45559005559187</v>
      </c>
      <c r="F7650">
        <v>634.50113226731469</v>
      </c>
      <c r="G7650">
        <v>726.13816324599179</v>
      </c>
      <c r="H7650">
        <v>885.06665037058826</v>
      </c>
    </row>
    <row r="7651" spans="1:16" x14ac:dyDescent="0.2">
      <c r="A7651">
        <f t="shared" si="830"/>
        <v>6782</v>
      </c>
      <c r="B7651">
        <f t="shared" si="831"/>
        <v>150</v>
      </c>
      <c r="C7651" s="10" t="str">
        <f>IF(B7651=B7650," ",(LOOKUP(B7651,'Co List'!$A$3:$A$362,'Co List'!$B$3:$B$362)))</f>
        <v xml:space="preserve"> </v>
      </c>
      <c r="D7651" s="6" t="s">
        <v>412</v>
      </c>
      <c r="E7651">
        <v>313.56559005559188</v>
      </c>
      <c r="F7651">
        <v>313.8011322673147</v>
      </c>
      <c r="G7651">
        <v>363.42816324599181</v>
      </c>
      <c r="H7651">
        <v>512.47665037058823</v>
      </c>
    </row>
    <row r="7652" spans="1:16" ht="13.5" thickBot="1" x14ac:dyDescent="0.25">
      <c r="A7652">
        <f t="shared" si="830"/>
        <v>6783</v>
      </c>
      <c r="B7652">
        <f t="shared" si="831"/>
        <v>150</v>
      </c>
      <c r="C7652" s="10" t="str">
        <f>IF(B7652=B7651," ",(LOOKUP(B7652,'Co List'!$A$3:$A$362,'Co List'!$B$3:$B$362)))</f>
        <v xml:space="preserve"> </v>
      </c>
      <c r="D7652" s="9" t="s">
        <v>413</v>
      </c>
      <c r="E7652">
        <v>12</v>
      </c>
      <c r="F7652">
        <v>12</v>
      </c>
      <c r="G7652">
        <v>12</v>
      </c>
      <c r="H7652">
        <v>12</v>
      </c>
    </row>
    <row r="7653" spans="1:16" ht="15" x14ac:dyDescent="0.25">
      <c r="A7653">
        <f t="shared" si="830"/>
        <v>6784</v>
      </c>
      <c r="B7653">
        <f t="shared" si="831"/>
        <v>151</v>
      </c>
      <c r="C7653" s="10" t="str">
        <f>IF(B7653=B7652," ",(LOOKUP(B7653,'Co List'!$A$3:$A$362,'Co List'!$B$3:$B$362)))</f>
        <v>GUJARAT THEMIS BIOSYN LTD.</v>
      </c>
      <c r="D7653" s="4" t="s">
        <v>362</v>
      </c>
      <c r="E7653">
        <v>81.109534103220327</v>
      </c>
      <c r="F7653">
        <v>81.063562401469042</v>
      </c>
      <c r="G7653">
        <v>80</v>
      </c>
      <c r="H7653">
        <v>0</v>
      </c>
      <c r="J7653">
        <f t="shared" ref="J7653" si="832">COUNTIF(E7695:H7695,0)</f>
        <v>1</v>
      </c>
      <c r="K7653">
        <f>SUM(E7653:H7653)/(4-J7653)</f>
        <v>80.724365501563128</v>
      </c>
      <c r="L7653">
        <f>SUM(E7663:H7663)/(4-J7653)</f>
        <v>16575.08103926048</v>
      </c>
      <c r="M7653">
        <f>E7663</f>
        <v>21962.804281140245</v>
      </c>
      <c r="N7653">
        <f t="shared" ref="N7653" si="833">F7663</f>
        <v>21590.871336185919</v>
      </c>
      <c r="O7653">
        <f t="shared" ref="O7653" si="834">G7663</f>
        <v>6171.5675004552677</v>
      </c>
      <c r="P7653">
        <f t="shared" ref="P7653" si="835">H7663</f>
        <v>0</v>
      </c>
    </row>
    <row r="7654" spans="1:16" x14ac:dyDescent="0.2">
      <c r="A7654">
        <f t="shared" si="830"/>
        <v>6785</v>
      </c>
      <c r="B7654">
        <f t="shared" si="831"/>
        <v>151</v>
      </c>
      <c r="C7654" s="10" t="str">
        <f>IF(B7654=B7653," ",(LOOKUP(B7654,'Co List'!$A$3:$A$362,'Co List'!$B$3:$B$362)))</f>
        <v xml:space="preserve"> </v>
      </c>
      <c r="D7654" s="6" t="s">
        <v>364</v>
      </c>
      <c r="E7654">
        <v>3.9901192421225145</v>
      </c>
      <c r="F7654">
        <v>3.9896690650034543</v>
      </c>
      <c r="G7654">
        <v>4.0440812262622021</v>
      </c>
      <c r="H7654">
        <v>0</v>
      </c>
    </row>
    <row r="7655" spans="1:16" x14ac:dyDescent="0.2">
      <c r="A7655">
        <f t="shared" si="830"/>
        <v>6786</v>
      </c>
      <c r="B7655">
        <f t="shared" si="831"/>
        <v>151</v>
      </c>
      <c r="C7655" s="10" t="str">
        <f>IF(B7655=B7654," ",(LOOKUP(B7655,'Co List'!$A$3:$A$362,'Co List'!$B$3:$B$362)))</f>
        <v xml:space="preserve"> </v>
      </c>
      <c r="D7655" s="6" t="s">
        <v>365</v>
      </c>
      <c r="E7655">
        <v>0.81492042920134322</v>
      </c>
      <c r="F7655">
        <v>0.79615948405043291</v>
      </c>
      <c r="G7655">
        <v>0.78465989300335381</v>
      </c>
      <c r="H7655">
        <v>0</v>
      </c>
    </row>
    <row r="7656" spans="1:16" x14ac:dyDescent="0.2">
      <c r="A7656">
        <f t="shared" si="830"/>
        <v>6787</v>
      </c>
      <c r="B7656">
        <f t="shared" si="831"/>
        <v>151</v>
      </c>
      <c r="C7656" s="10" t="str">
        <f>IF(B7656=B7655," ",(LOOKUP(B7656,'Co List'!$A$3:$A$362,'Co List'!$B$3:$B$362)))</f>
        <v xml:space="preserve"> </v>
      </c>
      <c r="D7656" s="7" t="s">
        <v>366</v>
      </c>
      <c r="E7656">
        <v>142.15407301708896</v>
      </c>
      <c r="F7656">
        <v>159.93238026804386</v>
      </c>
      <c r="G7656">
        <v>70.937557476497332</v>
      </c>
      <c r="H7656">
        <v>0</v>
      </c>
    </row>
    <row r="7657" spans="1:16" x14ac:dyDescent="0.2">
      <c r="A7657">
        <f t="shared" si="830"/>
        <v>6788</v>
      </c>
      <c r="B7657">
        <f t="shared" si="831"/>
        <v>151</v>
      </c>
      <c r="C7657" s="10" t="str">
        <f>IF(B7657=B7656," ",(LOOKUP(B7657,'Co List'!$A$3:$A$362,'Co List'!$B$3:$B$362)))</f>
        <v xml:space="preserve"> </v>
      </c>
      <c r="D7657" s="6" t="s">
        <v>367</v>
      </c>
      <c r="E7657">
        <v>-2033592.9889944671</v>
      </c>
      <c r="F7657">
        <v>-660271.2946845846</v>
      </c>
      <c r="G7657">
        <v>390605.53800349793</v>
      </c>
      <c r="H7657">
        <v>0</v>
      </c>
    </row>
    <row r="7658" spans="1:16" x14ac:dyDescent="0.2">
      <c r="A7658">
        <f t="shared" si="830"/>
        <v>6789</v>
      </c>
      <c r="B7658">
        <f t="shared" si="831"/>
        <v>151</v>
      </c>
      <c r="C7658" s="10" t="str">
        <f>IF(B7658=B7657," ",(LOOKUP(B7658,'Co List'!$A$3:$A$362,'Co List'!$B$3:$B$362)))</f>
        <v xml:space="preserve"> </v>
      </c>
      <c r="D7658" s="6" t="s">
        <v>368</v>
      </c>
      <c r="E7658">
        <v>0.18934104866668028</v>
      </c>
      <c r="F7658">
        <v>0.18628879496277756</v>
      </c>
      <c r="G7658">
        <v>5.3249072480200756E-2</v>
      </c>
      <c r="H7658">
        <v>0</v>
      </c>
    </row>
    <row r="7659" spans="1:16" x14ac:dyDescent="0.2">
      <c r="A7659">
        <f t="shared" si="830"/>
        <v>6790</v>
      </c>
      <c r="B7659">
        <f t="shared" si="831"/>
        <v>151</v>
      </c>
      <c r="C7659" s="10" t="str">
        <f>IF(B7659=B7658," ",(LOOKUP(B7659,'Co List'!$A$3:$A$362,'Co List'!$B$3:$B$362)))</f>
        <v xml:space="preserve"> </v>
      </c>
      <c r="D7659" s="6" t="s">
        <v>369</v>
      </c>
      <c r="E7659">
        <v>1546.6763578267778</v>
      </c>
      <c r="F7659">
        <v>-2425.9405995714515</v>
      </c>
      <c r="G7659">
        <v>-333.5982432678523</v>
      </c>
      <c r="H7659">
        <v>0</v>
      </c>
    </row>
    <row r="7660" spans="1:16" x14ac:dyDescent="0.2">
      <c r="A7660">
        <f t="shared" si="830"/>
        <v>6791</v>
      </c>
      <c r="B7660">
        <f t="shared" si="831"/>
        <v>151</v>
      </c>
      <c r="C7660" s="10" t="str">
        <f>IF(B7660=B7659," ",(LOOKUP(B7660,'Co List'!$A$3:$A$362,'Co List'!$B$3:$B$362)))</f>
        <v xml:space="preserve"> </v>
      </c>
      <c r="D7660" s="6" t="s">
        <v>370</v>
      </c>
      <c r="E7660">
        <v>0</v>
      </c>
      <c r="F7660">
        <v>0</v>
      </c>
      <c r="G7660">
        <v>0</v>
      </c>
      <c r="H7660">
        <v>0</v>
      </c>
    </row>
    <row r="7661" spans="1:16" x14ac:dyDescent="0.2">
      <c r="A7661">
        <f t="shared" si="830"/>
        <v>6792</v>
      </c>
      <c r="B7661">
        <f t="shared" si="831"/>
        <v>151</v>
      </c>
      <c r="C7661" s="10" t="str">
        <f>IF(B7661=B7660," ",(LOOKUP(B7661,'Co List'!$A$3:$A$362,'Co List'!$B$3:$B$362)))</f>
        <v xml:space="preserve"> </v>
      </c>
      <c r="D7661" s="6" t="s">
        <v>371</v>
      </c>
      <c r="E7661">
        <v>35.982766171242872</v>
      </c>
      <c r="F7661">
        <v>32.457769273949481</v>
      </c>
      <c r="G7661">
        <v>38.688935622172544</v>
      </c>
      <c r="H7661">
        <v>0</v>
      </c>
    </row>
    <row r="7662" spans="1:16" x14ac:dyDescent="0.2">
      <c r="A7662">
        <f t="shared" si="830"/>
        <v>6793</v>
      </c>
      <c r="B7662">
        <f t="shared" si="831"/>
        <v>151</v>
      </c>
      <c r="C7662" s="10" t="str">
        <f>IF(B7662=B7661," ",(LOOKUP(B7662,'Co List'!$A$3:$A$362,'Co List'!$B$3:$B$362)))</f>
        <v xml:space="preserve"> </v>
      </c>
      <c r="D7662" s="6" t="s">
        <v>372</v>
      </c>
      <c r="E7662">
        <v>64.017233828757142</v>
      </c>
      <c r="F7662">
        <v>67.542230726050505</v>
      </c>
      <c r="G7662">
        <v>61.311064377827471</v>
      </c>
      <c r="H7662">
        <v>0</v>
      </c>
    </row>
    <row r="7663" spans="1:16" x14ac:dyDescent="0.2">
      <c r="A7663">
        <f t="shared" si="830"/>
        <v>6794</v>
      </c>
      <c r="B7663">
        <f t="shared" si="831"/>
        <v>151</v>
      </c>
      <c r="C7663" s="10" t="str">
        <f>IF(B7663=B7662," ",(LOOKUP(B7663,'Co List'!$A$3:$A$362,'Co List'!$B$3:$B$362)))</f>
        <v xml:space="preserve"> </v>
      </c>
      <c r="D7663" s="6" t="s">
        <v>373</v>
      </c>
      <c r="E7663">
        <v>21962.804281140245</v>
      </c>
      <c r="F7663">
        <v>21590.871336185919</v>
      </c>
      <c r="G7663">
        <v>6171.5675004552677</v>
      </c>
      <c r="H7663">
        <v>0</v>
      </c>
    </row>
    <row r="7664" spans="1:16" x14ac:dyDescent="0.2">
      <c r="A7664">
        <f t="shared" si="830"/>
        <v>6795</v>
      </c>
      <c r="B7664">
        <f t="shared" si="831"/>
        <v>151</v>
      </c>
      <c r="C7664" s="10" t="str">
        <f>IF(B7664=B7663," ",(LOOKUP(B7664,'Co List'!$A$3:$A$362,'Co List'!$B$3:$B$362)))</f>
        <v xml:space="preserve"> </v>
      </c>
      <c r="D7664" s="6" t="s">
        <v>374</v>
      </c>
      <c r="E7664">
        <v>21862.523202162731</v>
      </c>
      <c r="F7664">
        <v>21486.61361557425</v>
      </c>
      <c r="G7664">
        <v>6144.2186283345281</v>
      </c>
      <c r="H7664">
        <v>0</v>
      </c>
    </row>
    <row r="7665" spans="1:8" x14ac:dyDescent="0.2">
      <c r="A7665">
        <f t="shared" si="830"/>
        <v>6796</v>
      </c>
      <c r="B7665">
        <f t="shared" si="831"/>
        <v>151</v>
      </c>
      <c r="C7665" s="10" t="str">
        <f>IF(B7665=B7664," ",(LOOKUP(B7665,'Co List'!$A$3:$A$362,'Co List'!$B$3:$B$362)))</f>
        <v xml:space="preserve"> </v>
      </c>
      <c r="D7665" s="6" t="s">
        <v>375</v>
      </c>
      <c r="E7665">
        <v>37.193800748763231</v>
      </c>
      <c r="F7665">
        <v>38.732105369327606</v>
      </c>
      <c r="G7665">
        <v>9.8803038050246954</v>
      </c>
      <c r="H7665">
        <v>0</v>
      </c>
    </row>
    <row r="7666" spans="1:8" x14ac:dyDescent="0.2">
      <c r="A7666">
        <f t="shared" si="830"/>
        <v>6797</v>
      </c>
      <c r="B7666">
        <f t="shared" si="831"/>
        <v>151</v>
      </c>
      <c r="C7666" s="10" t="str">
        <f>IF(B7666=B7665," ",(LOOKUP(B7666,'Co List'!$A$3:$A$362,'Co List'!$B$3:$B$362)))</f>
        <v xml:space="preserve"> </v>
      </c>
      <c r="D7666" s="6" t="s">
        <v>376</v>
      </c>
      <c r="E7666">
        <v>63.08727822875219</v>
      </c>
      <c r="F7666">
        <v>65.525615242339569</v>
      </c>
      <c r="G7666">
        <v>17.4685683157158</v>
      </c>
      <c r="H7666">
        <v>0</v>
      </c>
    </row>
    <row r="7667" spans="1:8" x14ac:dyDescent="0.2">
      <c r="A7667">
        <f t="shared" si="830"/>
        <v>6798</v>
      </c>
      <c r="B7667">
        <f t="shared" si="831"/>
        <v>151</v>
      </c>
      <c r="C7667" s="10" t="str">
        <f>IF(B7667=B7666," ",(LOOKUP(B7667,'Co List'!$A$3:$A$362,'Co List'!$B$3:$B$362)))</f>
        <v xml:space="preserve"> </v>
      </c>
      <c r="D7667" s="6" t="s">
        <v>377</v>
      </c>
      <c r="E7667">
        <v>7902.8245091304134</v>
      </c>
      <c r="F7667">
        <v>7007.9152025345184</v>
      </c>
      <c r="G7667">
        <v>2387.7137771300618</v>
      </c>
      <c r="H7667">
        <v>0</v>
      </c>
    </row>
    <row r="7668" spans="1:8" ht="15" x14ac:dyDescent="0.25">
      <c r="A7668">
        <f t="shared" si="830"/>
        <v>6799</v>
      </c>
      <c r="B7668">
        <f t="shared" si="831"/>
        <v>151</v>
      </c>
      <c r="C7668" s="10" t="str">
        <f>IF(B7668=B7667," ",(LOOKUP(B7668,'Co List'!$A$3:$A$362,'Co List'!$B$3:$B$362)))</f>
        <v xml:space="preserve"> </v>
      </c>
      <c r="D7668" s="8" t="s">
        <v>378</v>
      </c>
      <c r="E7668">
        <v>7805.8403999999991</v>
      </c>
      <c r="F7668">
        <v>6861.4581000000007</v>
      </c>
      <c r="G7668">
        <v>2360.6856000000002</v>
      </c>
      <c r="H7668">
        <v>0</v>
      </c>
    </row>
    <row r="7669" spans="1:8" ht="15" x14ac:dyDescent="0.25">
      <c r="A7669">
        <f t="shared" si="830"/>
        <v>6800</v>
      </c>
      <c r="B7669">
        <f t="shared" si="831"/>
        <v>151</v>
      </c>
      <c r="C7669" s="10" t="str">
        <f>IF(B7669=B7668," ",(LOOKUP(B7669,'Co List'!$A$3:$A$362,'Co List'!$B$3:$B$362)))</f>
        <v xml:space="preserve"> </v>
      </c>
      <c r="D7669" s="8" t="s">
        <v>379</v>
      </c>
      <c r="E7669">
        <v>96.984109130414055</v>
      </c>
      <c r="F7669">
        <v>146.45710253451747</v>
      </c>
      <c r="G7669">
        <v>27.028177130061497</v>
      </c>
      <c r="H7669">
        <v>0</v>
      </c>
    </row>
    <row r="7670" spans="1:8" ht="15" x14ac:dyDescent="0.25">
      <c r="A7670">
        <f t="shared" si="830"/>
        <v>6801</v>
      </c>
      <c r="B7670">
        <f t="shared" si="831"/>
        <v>151</v>
      </c>
      <c r="C7670" s="10" t="str">
        <f>IF(B7670=B7669," ",(LOOKUP(B7670,'Co List'!$A$3:$A$362,'Co List'!$B$3:$B$362)))</f>
        <v xml:space="preserve"> </v>
      </c>
      <c r="D7670" s="8" t="s">
        <v>380</v>
      </c>
      <c r="E7670">
        <v>1.9895196601282805E-13</v>
      </c>
      <c r="F7670">
        <v>0</v>
      </c>
      <c r="G7670">
        <v>0</v>
      </c>
      <c r="H7670">
        <v>0</v>
      </c>
    </row>
    <row r="7671" spans="1:8" ht="15" x14ac:dyDescent="0.25">
      <c r="A7671">
        <f t="shared" si="830"/>
        <v>6802</v>
      </c>
      <c r="B7671">
        <f t="shared" si="831"/>
        <v>151</v>
      </c>
      <c r="C7671" s="10" t="str">
        <f>IF(B7671=B7670," ",(LOOKUP(B7671,'Co List'!$A$3:$A$362,'Co List'!$B$3:$B$362)))</f>
        <v xml:space="preserve"> </v>
      </c>
      <c r="D7671" s="8" t="s">
        <v>381</v>
      </c>
      <c r="E7671">
        <v>14059.979772009832</v>
      </c>
      <c r="F7671">
        <v>14582.956133651398</v>
      </c>
      <c r="G7671">
        <v>3783.8537233252064</v>
      </c>
      <c r="H7671">
        <v>0</v>
      </c>
    </row>
    <row r="7672" spans="1:8" ht="15" x14ac:dyDescent="0.25">
      <c r="A7672">
        <f t="shared" si="830"/>
        <v>6803</v>
      </c>
      <c r="B7672">
        <f t="shared" si="831"/>
        <v>151</v>
      </c>
      <c r="C7672" s="10" t="str">
        <f>IF(B7672=B7671," ",(LOOKUP(B7672,'Co List'!$A$3:$A$362,'Co List'!$B$3:$B$362)))</f>
        <v xml:space="preserve"> </v>
      </c>
      <c r="D7672" s="8" t="s">
        <v>382</v>
      </c>
      <c r="E7672">
        <v>13168.480125621239</v>
      </c>
      <c r="F7672">
        <v>13651.440262931988</v>
      </c>
      <c r="G7672">
        <v>3754.2974604322194</v>
      </c>
      <c r="H7672">
        <v>0</v>
      </c>
    </row>
    <row r="7673" spans="1:8" ht="15" x14ac:dyDescent="0.25">
      <c r="A7673">
        <f t="shared" si="830"/>
        <v>6804</v>
      </c>
      <c r="B7673">
        <f t="shared" si="831"/>
        <v>151</v>
      </c>
      <c r="C7673" s="10" t="str">
        <f>IF(B7673=B7672," ",(LOOKUP(B7673,'Co List'!$A$3:$A$362,'Co List'!$B$3:$B$362)))</f>
        <v xml:space="preserve"> </v>
      </c>
      <c r="D7673" s="8" t="s">
        <v>383</v>
      </c>
      <c r="E7673">
        <v>891.49964638859421</v>
      </c>
      <c r="F7673">
        <v>931.51587071940958</v>
      </c>
      <c r="G7673">
        <v>29.556262892987196</v>
      </c>
      <c r="H7673">
        <v>0</v>
      </c>
    </row>
    <row r="7674" spans="1:8" x14ac:dyDescent="0.2">
      <c r="A7674">
        <f t="shared" si="830"/>
        <v>6805</v>
      </c>
      <c r="B7674">
        <f t="shared" si="831"/>
        <v>151</v>
      </c>
      <c r="C7674" s="10" t="str">
        <f>IF(B7674=B7673," ",(LOOKUP(B7674,'Co List'!$A$3:$A$362,'Co List'!$B$3:$B$362)))</f>
        <v xml:space="preserve"> </v>
      </c>
      <c r="D7674" s="6" t="s">
        <v>384</v>
      </c>
      <c r="E7674">
        <v>0</v>
      </c>
      <c r="F7674">
        <v>0</v>
      </c>
      <c r="G7674">
        <v>0</v>
      </c>
      <c r="H7674">
        <v>0</v>
      </c>
    </row>
    <row r="7675" spans="1:8" x14ac:dyDescent="0.2">
      <c r="A7675">
        <f t="shared" si="830"/>
        <v>6806</v>
      </c>
      <c r="B7675">
        <f t="shared" si="831"/>
        <v>151</v>
      </c>
      <c r="C7675" s="10" t="str">
        <f>IF(B7675=B7674," ",(LOOKUP(B7675,'Co List'!$A$3:$A$362,'Co List'!$B$3:$B$362)))</f>
        <v xml:space="preserve"> </v>
      </c>
      <c r="D7675" s="6" t="s">
        <v>385</v>
      </c>
      <c r="E7675">
        <v>3523.6991475299196</v>
      </c>
      <c r="F7675">
        <v>3655.1793885788802</v>
      </c>
      <c r="G7675">
        <v>935.65225612999996</v>
      </c>
      <c r="H7675">
        <v>0</v>
      </c>
    </row>
    <row r="7676" spans="1:8" x14ac:dyDescent="0.2">
      <c r="A7676">
        <f t="shared" si="830"/>
        <v>6807</v>
      </c>
      <c r="B7676">
        <f t="shared" si="831"/>
        <v>151</v>
      </c>
      <c r="C7676" s="10" t="str">
        <f>IF(B7676=B7675," ",(LOOKUP(B7676,'Co List'!$A$3:$A$362,'Co List'!$B$3:$B$362)))</f>
        <v xml:space="preserve"> </v>
      </c>
      <c r="D7676" s="6" t="s">
        <v>386</v>
      </c>
      <c r="E7676">
        <v>3250.0481579999996</v>
      </c>
      <c r="F7676">
        <v>3369.2451867900004</v>
      </c>
      <c r="G7676">
        <v>926.57978973000002</v>
      </c>
      <c r="H7676">
        <v>0</v>
      </c>
    </row>
    <row r="7677" spans="1:8" x14ac:dyDescent="0.2">
      <c r="A7677">
        <f t="shared" si="830"/>
        <v>6808</v>
      </c>
      <c r="B7677">
        <f t="shared" si="831"/>
        <v>151</v>
      </c>
      <c r="C7677" s="10" t="str">
        <f>IF(B7677=B7676," ",(LOOKUP(B7677,'Co List'!$A$3:$A$362,'Co List'!$B$3:$B$362)))</f>
        <v xml:space="preserve"> </v>
      </c>
      <c r="D7677" s="6" t="s">
        <v>387</v>
      </c>
      <c r="E7677">
        <v>0</v>
      </c>
      <c r="F7677">
        <v>0</v>
      </c>
      <c r="G7677">
        <v>0</v>
      </c>
      <c r="H7677">
        <v>0</v>
      </c>
    </row>
    <row r="7678" spans="1:8" x14ac:dyDescent="0.2">
      <c r="A7678">
        <f t="shared" si="830"/>
        <v>6809</v>
      </c>
      <c r="B7678">
        <f t="shared" si="831"/>
        <v>151</v>
      </c>
      <c r="C7678" s="10" t="str">
        <f>IF(B7678=B7677," ",(LOOKUP(B7678,'Co List'!$A$3:$A$362,'Co List'!$B$3:$B$362)))</f>
        <v xml:space="preserve"> </v>
      </c>
      <c r="D7678" s="6" t="s">
        <v>388</v>
      </c>
      <c r="E7678">
        <v>0</v>
      </c>
      <c r="F7678">
        <v>0</v>
      </c>
      <c r="G7678">
        <v>0</v>
      </c>
      <c r="H7678">
        <v>0</v>
      </c>
    </row>
    <row r="7679" spans="1:8" x14ac:dyDescent="0.2">
      <c r="A7679">
        <f t="shared" si="830"/>
        <v>6810</v>
      </c>
      <c r="B7679">
        <f t="shared" si="831"/>
        <v>151</v>
      </c>
      <c r="C7679" s="10" t="str">
        <f>IF(B7679=B7678," ",(LOOKUP(B7679,'Co List'!$A$3:$A$362,'Co List'!$B$3:$B$362)))</f>
        <v xml:space="preserve"> </v>
      </c>
      <c r="D7679" s="6" t="s">
        <v>389</v>
      </c>
      <c r="E7679">
        <v>273.65098952991997</v>
      </c>
      <c r="F7679">
        <v>285.93420178887999</v>
      </c>
      <c r="G7679">
        <v>9.0724663999999997</v>
      </c>
      <c r="H7679">
        <v>0</v>
      </c>
    </row>
    <row r="7680" spans="1:8" x14ac:dyDescent="0.2">
      <c r="A7680">
        <f t="shared" si="830"/>
        <v>6811</v>
      </c>
      <c r="B7680">
        <f t="shared" si="831"/>
        <v>151</v>
      </c>
      <c r="C7680" s="10" t="str">
        <f>IF(B7680=B7679," ",(LOOKUP(B7680,'Co List'!$A$3:$A$362,'Co List'!$B$3:$B$362)))</f>
        <v xml:space="preserve"> </v>
      </c>
      <c r="D7680" s="6" t="s">
        <v>390</v>
      </c>
      <c r="E7680">
        <v>0</v>
      </c>
      <c r="F7680">
        <v>0</v>
      </c>
      <c r="G7680">
        <v>0</v>
      </c>
      <c r="H7680">
        <v>0</v>
      </c>
    </row>
    <row r="7681" spans="1:8" x14ac:dyDescent="0.2">
      <c r="A7681">
        <f t="shared" si="830"/>
        <v>6812</v>
      </c>
      <c r="B7681">
        <f t="shared" si="831"/>
        <v>151</v>
      </c>
      <c r="C7681" s="10" t="str">
        <f>IF(B7681=B7680," ",(LOOKUP(B7681,'Co List'!$A$3:$A$362,'Co List'!$B$3:$B$362)))</f>
        <v xml:space="preserve"> </v>
      </c>
      <c r="D7681" s="6" t="s">
        <v>391</v>
      </c>
      <c r="E7681">
        <v>0</v>
      </c>
      <c r="F7681">
        <v>0</v>
      </c>
      <c r="G7681">
        <v>0</v>
      </c>
      <c r="H7681">
        <v>0</v>
      </c>
    </row>
    <row r="7682" spans="1:8" x14ac:dyDescent="0.2">
      <c r="A7682">
        <f t="shared" si="830"/>
        <v>6813</v>
      </c>
      <c r="B7682">
        <f t="shared" si="831"/>
        <v>151</v>
      </c>
      <c r="C7682" s="10" t="str">
        <f>IF(B7682=B7681," ",(LOOKUP(B7682,'Co List'!$A$3:$A$362,'Co List'!$B$3:$B$362)))</f>
        <v xml:space="preserve"> </v>
      </c>
      <c r="D7682" s="6" t="s">
        <v>392</v>
      </c>
      <c r="E7682">
        <v>0</v>
      </c>
      <c r="F7682">
        <v>0</v>
      </c>
      <c r="G7682">
        <v>0</v>
      </c>
      <c r="H7682">
        <v>0</v>
      </c>
    </row>
    <row r="7683" spans="1:8" x14ac:dyDescent="0.2">
      <c r="A7683">
        <f t="shared" si="830"/>
        <v>6814</v>
      </c>
      <c r="B7683">
        <f t="shared" si="831"/>
        <v>151</v>
      </c>
      <c r="C7683" s="10" t="str">
        <f>IF(B7683=B7682," ",(LOOKUP(B7683,'Co List'!$A$3:$A$362,'Co List'!$B$3:$B$362)))</f>
        <v xml:space="preserve"> </v>
      </c>
      <c r="D7683" s="6" t="s">
        <v>393</v>
      </c>
      <c r="E7683">
        <v>0</v>
      </c>
      <c r="F7683">
        <v>0</v>
      </c>
      <c r="G7683">
        <v>0</v>
      </c>
      <c r="H7683">
        <v>0</v>
      </c>
    </row>
    <row r="7684" spans="1:8" ht="15" x14ac:dyDescent="0.25">
      <c r="A7684">
        <f t="shared" si="830"/>
        <v>6815</v>
      </c>
      <c r="B7684">
        <f t="shared" si="831"/>
        <v>151</v>
      </c>
      <c r="C7684" s="10" t="str">
        <f>IF(B7684=B7683," ",(LOOKUP(B7684,'Co List'!$A$3:$A$362,'Co List'!$B$3:$B$362)))</f>
        <v xml:space="preserve"> </v>
      </c>
      <c r="D7684" s="8" t="s">
        <v>394</v>
      </c>
      <c r="E7684">
        <v>0</v>
      </c>
      <c r="F7684">
        <v>0</v>
      </c>
      <c r="G7684">
        <v>0</v>
      </c>
      <c r="H7684">
        <v>0</v>
      </c>
    </row>
    <row r="7685" spans="1:8" ht="15" x14ac:dyDescent="0.25">
      <c r="A7685">
        <f t="shared" ref="A7685:A7748" si="836">IF(A7684&gt;0,A7684+1,(IF($C$1=C7685,1,0)))</f>
        <v>6816</v>
      </c>
      <c r="B7685">
        <f t="shared" ref="B7685:B7748" si="837">IF(D7685=$D$3,B7684+1,B7684)</f>
        <v>151</v>
      </c>
      <c r="C7685" s="10" t="str">
        <f>IF(B7685=B7684," ",(LOOKUP(B7685,'Co List'!$A$3:$A$362,'Co List'!$B$3:$B$362)))</f>
        <v xml:space="preserve"> </v>
      </c>
      <c r="D7685" s="8" t="s">
        <v>395</v>
      </c>
      <c r="E7685">
        <v>3.9841763559999994</v>
      </c>
      <c r="F7685">
        <v>4.5592538759999997</v>
      </c>
      <c r="G7685">
        <v>1.2610294799999999</v>
      </c>
      <c r="H7685">
        <v>0</v>
      </c>
    </row>
    <row r="7686" spans="1:8" ht="15" x14ac:dyDescent="0.25">
      <c r="A7686">
        <f t="shared" si="836"/>
        <v>6817</v>
      </c>
      <c r="B7686">
        <f t="shared" si="837"/>
        <v>151</v>
      </c>
      <c r="C7686" s="10" t="str">
        <f>IF(B7686=B7685," ",(LOOKUP(B7686,'Co List'!$A$3:$A$362,'Co List'!$B$3:$B$362)))</f>
        <v xml:space="preserve"> </v>
      </c>
      <c r="D7686" s="8" t="s">
        <v>396</v>
      </c>
      <c r="E7686">
        <v>9697.6640000000007</v>
      </c>
      <c r="F7686">
        <v>8802.15</v>
      </c>
      <c r="G7686">
        <v>3042.9920000000002</v>
      </c>
      <c r="H7686">
        <v>0</v>
      </c>
    </row>
    <row r="7687" spans="1:8" x14ac:dyDescent="0.2">
      <c r="A7687">
        <f t="shared" si="836"/>
        <v>6818</v>
      </c>
      <c r="B7687">
        <f t="shared" si="837"/>
        <v>151</v>
      </c>
      <c r="C7687" s="10" t="str">
        <f>IF(B7687=B7686," ",(LOOKUP(B7687,'Co List'!$A$3:$A$362,'Co List'!$B$3:$B$362)))</f>
        <v xml:space="preserve"> </v>
      </c>
      <c r="D7687" s="6" t="s">
        <v>397</v>
      </c>
      <c r="E7687">
        <v>9636.84</v>
      </c>
      <c r="F7687">
        <v>8685.39</v>
      </c>
      <c r="G7687">
        <v>3026.52</v>
      </c>
      <c r="H7687">
        <v>0</v>
      </c>
    </row>
    <row r="7688" spans="1:8" x14ac:dyDescent="0.2">
      <c r="A7688">
        <f t="shared" si="836"/>
        <v>6819</v>
      </c>
      <c r="B7688">
        <f t="shared" si="837"/>
        <v>151</v>
      </c>
      <c r="C7688" s="10" t="str">
        <f>IF(B7688=B7687," ",(LOOKUP(B7688,'Co List'!$A$3:$A$362,'Co List'!$B$3:$B$362)))</f>
        <v xml:space="preserve"> </v>
      </c>
      <c r="D7688" s="6" t="s">
        <v>398</v>
      </c>
      <c r="E7688">
        <v>60.823999999999998</v>
      </c>
      <c r="F7688">
        <v>116.76</v>
      </c>
      <c r="G7688">
        <v>16.472000000000001</v>
      </c>
      <c r="H7688">
        <v>0</v>
      </c>
    </row>
    <row r="7689" spans="1:8" x14ac:dyDescent="0.2">
      <c r="A7689">
        <f t="shared" si="836"/>
        <v>6820</v>
      </c>
      <c r="B7689">
        <f t="shared" si="837"/>
        <v>151</v>
      </c>
      <c r="C7689" s="10" t="str">
        <f>IF(B7689=B7688," ",(LOOKUP(B7689,'Co List'!$A$3:$A$362,'Co List'!$B$3:$B$362)))</f>
        <v xml:space="preserve"> </v>
      </c>
      <c r="D7689" s="6" t="s">
        <v>399</v>
      </c>
      <c r="E7689">
        <v>0</v>
      </c>
      <c r="F7689">
        <v>0</v>
      </c>
      <c r="G7689">
        <v>0</v>
      </c>
      <c r="H7689">
        <v>0</v>
      </c>
    </row>
    <row r="7690" spans="1:8" x14ac:dyDescent="0.2">
      <c r="A7690">
        <f t="shared" si="836"/>
        <v>6821</v>
      </c>
      <c r="B7690">
        <f t="shared" si="837"/>
        <v>151</v>
      </c>
      <c r="C7690" s="10" t="str">
        <f>IF(B7690=B7689," ",(LOOKUP(B7690,'Co List'!$A$3:$A$362,'Co List'!$B$3:$B$362)))</f>
        <v xml:space="preserve"> </v>
      </c>
      <c r="D7690" s="6" t="s">
        <v>400</v>
      </c>
      <c r="E7690">
        <v>0</v>
      </c>
      <c r="F7690">
        <v>0</v>
      </c>
      <c r="G7690">
        <v>0</v>
      </c>
      <c r="H7690">
        <v>0</v>
      </c>
    </row>
    <row r="7691" spans="1:8" x14ac:dyDescent="0.2">
      <c r="A7691">
        <f t="shared" si="836"/>
        <v>6822</v>
      </c>
      <c r="B7691">
        <f t="shared" si="837"/>
        <v>151</v>
      </c>
      <c r="C7691" s="10" t="str">
        <f>IF(B7691=B7690," ",(LOOKUP(B7691,'Co List'!$A$3:$A$362,'Co List'!$B$3:$B$362)))</f>
        <v xml:space="preserve"> </v>
      </c>
      <c r="D7691" s="6" t="s">
        <v>401</v>
      </c>
      <c r="E7691">
        <v>6.0133881599999999</v>
      </c>
      <c r="F7691">
        <v>5.3415148500000003</v>
      </c>
      <c r="G7691">
        <v>2.4514811999999999</v>
      </c>
      <c r="H7691">
        <v>0</v>
      </c>
    </row>
    <row r="7692" spans="1:8" x14ac:dyDescent="0.2">
      <c r="A7692">
        <f t="shared" si="836"/>
        <v>6823</v>
      </c>
      <c r="B7692">
        <f t="shared" si="837"/>
        <v>151</v>
      </c>
      <c r="C7692" s="10" t="str">
        <f>IF(B7692=B7691," ",(LOOKUP(B7692,'Co List'!$A$3:$A$362,'Co List'!$B$3:$B$362)))</f>
        <v xml:space="preserve"> </v>
      </c>
      <c r="D7692" s="6" t="s">
        <v>402</v>
      </c>
      <c r="E7692">
        <v>0.12249953600000001</v>
      </c>
      <c r="F7692">
        <v>0.21623951999999996</v>
      </c>
      <c r="G7692">
        <v>4.3914352000000004E-2</v>
      </c>
      <c r="H7692">
        <v>0</v>
      </c>
    </row>
    <row r="7693" spans="1:8" x14ac:dyDescent="0.2">
      <c r="A7693">
        <f t="shared" si="836"/>
        <v>6824</v>
      </c>
      <c r="B7693">
        <f t="shared" si="837"/>
        <v>151</v>
      </c>
      <c r="C7693" s="10" t="str">
        <f>IF(B7693=B7692," ",(LOOKUP(B7693,'Co List'!$A$3:$A$362,'Co List'!$B$3:$B$362)))</f>
        <v xml:space="preserve"> </v>
      </c>
      <c r="D7693" s="6" t="s">
        <v>403</v>
      </c>
      <c r="E7693">
        <v>2.9143354396410359E-16</v>
      </c>
      <c r="F7693">
        <v>2.7755575615628914E-16</v>
      </c>
      <c r="G7693">
        <v>-1.8041124150158794E-16</v>
      </c>
      <c r="H7693">
        <v>0</v>
      </c>
    </row>
    <row r="7694" spans="1:8" x14ac:dyDescent="0.2">
      <c r="A7694">
        <f t="shared" si="836"/>
        <v>6825</v>
      </c>
      <c r="B7694">
        <f t="shared" si="837"/>
        <v>151</v>
      </c>
      <c r="C7694" s="10" t="str">
        <f>IF(B7694=B7693," ",(LOOKUP(B7694,'Co List'!$A$3:$A$362,'Co List'!$B$3:$B$362)))</f>
        <v xml:space="preserve"> </v>
      </c>
      <c r="D7694" s="6" t="s">
        <v>404</v>
      </c>
      <c r="E7694" s="11">
        <v>6.1358876960000002</v>
      </c>
      <c r="F7694" s="11">
        <v>5.5577543700000005</v>
      </c>
      <c r="G7694" s="11">
        <v>2.4953955519999997</v>
      </c>
      <c r="H7694" s="11">
        <v>0</v>
      </c>
    </row>
    <row r="7695" spans="1:8" x14ac:dyDescent="0.2">
      <c r="A7695">
        <f t="shared" si="836"/>
        <v>6826</v>
      </c>
      <c r="B7695">
        <f t="shared" si="837"/>
        <v>151</v>
      </c>
      <c r="C7695" s="10" t="str">
        <f>IF(B7695=B7694," ",(LOOKUP(B7695,'Co List'!$A$3:$A$362,'Co List'!$B$3:$B$362)))</f>
        <v xml:space="preserve"> </v>
      </c>
      <c r="D7695" s="6" t="s">
        <v>405</v>
      </c>
      <c r="E7695">
        <v>15.45</v>
      </c>
      <c r="F7695">
        <v>13.5</v>
      </c>
      <c r="G7695">
        <v>8.6999999999999993</v>
      </c>
      <c r="H7695">
        <v>0</v>
      </c>
    </row>
    <row r="7696" spans="1:8" x14ac:dyDescent="0.2">
      <c r="A7696">
        <f t="shared" si="836"/>
        <v>6827</v>
      </c>
      <c r="B7696">
        <f t="shared" si="837"/>
        <v>151</v>
      </c>
      <c r="C7696" s="10" t="str">
        <f>IF(B7696=B7695," ",(LOOKUP(B7696,'Co List'!$A$3:$A$362,'Co List'!$B$3:$B$362)))</f>
        <v xml:space="preserve"> </v>
      </c>
      <c r="D7696" s="6" t="s">
        <v>406</v>
      </c>
      <c r="E7696">
        <v>1.42</v>
      </c>
      <c r="F7696">
        <v>-0.89</v>
      </c>
      <c r="G7696">
        <v>-1.85</v>
      </c>
      <c r="H7696">
        <v>0</v>
      </c>
    </row>
    <row r="7697" spans="1:16" x14ac:dyDescent="0.2">
      <c r="A7697">
        <f t="shared" si="836"/>
        <v>6828</v>
      </c>
      <c r="B7697">
        <f t="shared" si="837"/>
        <v>151</v>
      </c>
      <c r="C7697" s="10" t="str">
        <f>IF(B7697=B7696," ",(LOOKUP(B7697,'Co List'!$A$3:$A$362,'Co List'!$B$3:$B$362)))</f>
        <v xml:space="preserve"> </v>
      </c>
      <c r="D7697" s="6" t="s">
        <v>407</v>
      </c>
      <c r="E7697" s="11">
        <v>-1.08</v>
      </c>
      <c r="F7697" s="11">
        <v>-3.27</v>
      </c>
      <c r="G7697" s="11">
        <v>1.58</v>
      </c>
      <c r="H7697" s="11">
        <v>0</v>
      </c>
    </row>
    <row r="7698" spans="1:16" x14ac:dyDescent="0.2">
      <c r="A7698">
        <f t="shared" si="836"/>
        <v>6829</v>
      </c>
      <c r="B7698">
        <f t="shared" si="837"/>
        <v>151</v>
      </c>
      <c r="C7698" s="10" t="str">
        <f>IF(B7698=B7697," ",(LOOKUP(B7698,'Co List'!$A$3:$A$362,'Co List'!$B$3:$B$362)))</f>
        <v xml:space="preserve"> </v>
      </c>
      <c r="D7698" s="6" t="s">
        <v>408</v>
      </c>
      <c r="E7698">
        <v>11.599600000000001</v>
      </c>
      <c r="F7698">
        <v>11.59</v>
      </c>
      <c r="G7698">
        <v>11.59</v>
      </c>
      <c r="H7698">
        <v>0</v>
      </c>
    </row>
    <row r="7699" spans="1:16" x14ac:dyDescent="0.2">
      <c r="A7699">
        <f t="shared" si="836"/>
        <v>6830</v>
      </c>
      <c r="B7699">
        <f t="shared" si="837"/>
        <v>151</v>
      </c>
      <c r="C7699" s="10" t="str">
        <f>IF(B7699=B7698," ",(LOOKUP(B7699,'Co List'!$A$3:$A$362,'Co List'!$B$3:$B$362)))</f>
        <v xml:space="preserve"> </v>
      </c>
      <c r="D7699" s="6" t="s">
        <v>409</v>
      </c>
      <c r="E7699">
        <v>10.33</v>
      </c>
      <c r="F7699">
        <v>10.52</v>
      </c>
      <c r="G7699">
        <v>3.93</v>
      </c>
      <c r="H7699">
        <v>0</v>
      </c>
    </row>
    <row r="7700" spans="1:16" x14ac:dyDescent="0.2">
      <c r="A7700">
        <f t="shared" si="836"/>
        <v>6831</v>
      </c>
      <c r="B7700">
        <f t="shared" si="837"/>
        <v>151</v>
      </c>
      <c r="C7700" s="10" t="str">
        <f>IF(B7700=B7699," ",(LOOKUP(B7700,'Co List'!$A$3:$A$362,'Co List'!$B$3:$B$362)))</f>
        <v xml:space="preserve"> </v>
      </c>
      <c r="D7700" s="6" t="s">
        <v>410</v>
      </c>
      <c r="E7700">
        <v>10.120064052</v>
      </c>
      <c r="F7700">
        <v>10.117008246000001</v>
      </c>
      <c r="G7700">
        <v>3.7564250319999997</v>
      </c>
      <c r="H7700">
        <v>0</v>
      </c>
    </row>
    <row r="7701" spans="1:16" x14ac:dyDescent="0.2">
      <c r="A7701">
        <f t="shared" si="836"/>
        <v>6832</v>
      </c>
      <c r="B7701">
        <f t="shared" si="837"/>
        <v>151</v>
      </c>
      <c r="C7701" s="10" t="str">
        <f>IF(B7701=B7700," ",(LOOKUP(B7701,'Co List'!$A$3:$A$362,'Co List'!$B$3:$B$362)))</f>
        <v xml:space="preserve"> </v>
      </c>
      <c r="D7701" s="6" t="s">
        <v>411</v>
      </c>
      <c r="E7701">
        <v>10.120064052</v>
      </c>
      <c r="F7701">
        <v>10.117008246000001</v>
      </c>
      <c r="G7701">
        <v>3.7564250319999997</v>
      </c>
      <c r="H7701">
        <v>0</v>
      </c>
    </row>
    <row r="7702" spans="1:16" x14ac:dyDescent="0.2">
      <c r="A7702">
        <f t="shared" si="836"/>
        <v>6833</v>
      </c>
      <c r="B7702">
        <f t="shared" si="837"/>
        <v>151</v>
      </c>
      <c r="C7702" s="10" t="str">
        <f>IF(B7702=B7701," ",(LOOKUP(B7702,'Co List'!$A$3:$A$362,'Co List'!$B$3:$B$362)))</f>
        <v xml:space="preserve"> </v>
      </c>
      <c r="D7702" s="6" t="s">
        <v>412</v>
      </c>
      <c r="E7702">
        <v>-0.20993594800000004</v>
      </c>
      <c r="F7702">
        <v>-0.40299175399999854</v>
      </c>
      <c r="G7702">
        <v>-0.1735749680000005</v>
      </c>
      <c r="H7702">
        <v>0</v>
      </c>
    </row>
    <row r="7703" spans="1:16" ht="13.5" thickBot="1" x14ac:dyDescent="0.25">
      <c r="A7703">
        <f t="shared" si="836"/>
        <v>6834</v>
      </c>
      <c r="B7703">
        <f t="shared" si="837"/>
        <v>151</v>
      </c>
      <c r="C7703" s="10" t="str">
        <f>IF(B7703=B7702," ",(LOOKUP(B7703,'Co List'!$A$3:$A$362,'Co List'!$B$3:$B$362)))</f>
        <v xml:space="preserve"> </v>
      </c>
      <c r="D7703" s="9" t="s">
        <v>413</v>
      </c>
      <c r="E7703">
        <v>12</v>
      </c>
      <c r="F7703">
        <v>12</v>
      </c>
      <c r="G7703">
        <v>12</v>
      </c>
      <c r="H7703">
        <v>0</v>
      </c>
    </row>
    <row r="7704" spans="1:16" ht="15" x14ac:dyDescent="0.25">
      <c r="A7704">
        <f t="shared" si="836"/>
        <v>6835</v>
      </c>
      <c r="B7704">
        <f t="shared" si="837"/>
        <v>152</v>
      </c>
      <c r="C7704" s="10" t="str">
        <f>IF(B7704=B7703," ",(LOOKUP(B7704,'Co List'!$A$3:$A$362,'Co List'!$B$3:$B$362)))</f>
        <v>HANUNG TOYS &amp; TEXTILES</v>
      </c>
      <c r="D7704" s="4" t="s">
        <v>362</v>
      </c>
      <c r="E7704">
        <v>34.589431820039877</v>
      </c>
      <c r="F7704">
        <v>35.381493999841396</v>
      </c>
      <c r="G7704">
        <v>35.316792653604573</v>
      </c>
      <c r="H7704">
        <v>0</v>
      </c>
      <c r="J7704">
        <f t="shared" ref="J7704" si="838">COUNTIF(E7746:H7746,0)</f>
        <v>1</v>
      </c>
      <c r="K7704">
        <f>SUM(E7704:H7704)/(4-J7704)</f>
        <v>35.095906157828615</v>
      </c>
      <c r="L7704">
        <f>SUM(E7714:H7714)/(4-J7704)</f>
        <v>13520.229659245742</v>
      </c>
      <c r="M7704">
        <f>E7714</f>
        <v>11730.494018978105</v>
      </c>
      <c r="N7704">
        <f t="shared" ref="N7704" si="839">F7714</f>
        <v>15394.743568613136</v>
      </c>
      <c r="O7704">
        <f t="shared" ref="O7704" si="840">G7714</f>
        <v>13435.451390145985</v>
      </c>
      <c r="P7704">
        <f t="shared" ref="P7704" si="841">H7714</f>
        <v>0</v>
      </c>
    </row>
    <row r="7705" spans="1:16" x14ac:dyDescent="0.2">
      <c r="A7705">
        <f t="shared" si="836"/>
        <v>6836</v>
      </c>
      <c r="B7705">
        <f t="shared" si="837"/>
        <v>152</v>
      </c>
      <c r="C7705" s="10" t="str">
        <f>IF(B7705=B7704," ",(LOOKUP(B7705,'Co List'!$A$3:$A$362,'Co List'!$B$3:$B$362)))</f>
        <v xml:space="preserve"> </v>
      </c>
      <c r="D7705" s="6" t="s">
        <v>364</v>
      </c>
      <c r="E7705">
        <v>0</v>
      </c>
      <c r="F7705">
        <v>0</v>
      </c>
      <c r="G7705">
        <v>0</v>
      </c>
      <c r="H7705">
        <v>0</v>
      </c>
    </row>
    <row r="7706" spans="1:16" x14ac:dyDescent="0.2">
      <c r="A7706">
        <f t="shared" si="836"/>
        <v>6837</v>
      </c>
      <c r="B7706">
        <f t="shared" si="837"/>
        <v>152</v>
      </c>
      <c r="C7706" s="10" t="str">
        <f>IF(B7706=B7705," ",(LOOKUP(B7706,'Co List'!$A$3:$A$362,'Co List'!$B$3:$B$362)))</f>
        <v xml:space="preserve"> </v>
      </c>
      <c r="D7706" s="6" t="s">
        <v>365</v>
      </c>
      <c r="E7706">
        <v>0.8002793027001025</v>
      </c>
      <c r="F7706">
        <v>0.78709256959011897</v>
      </c>
      <c r="G7706">
        <v>0.77931852611055596</v>
      </c>
      <c r="H7706">
        <v>0</v>
      </c>
    </row>
    <row r="7707" spans="1:16" x14ac:dyDescent="0.2">
      <c r="A7707">
        <f t="shared" si="836"/>
        <v>6838</v>
      </c>
      <c r="B7707">
        <f t="shared" si="837"/>
        <v>152</v>
      </c>
      <c r="C7707" s="10" t="str">
        <f>IF(B7707=B7706," ",(LOOKUP(B7707,'Co List'!$A$3:$A$362,'Co List'!$B$3:$B$362)))</f>
        <v xml:space="preserve"> </v>
      </c>
      <c r="D7707" s="7" t="s">
        <v>366</v>
      </c>
      <c r="E7707">
        <v>1.4017439229226389</v>
      </c>
      <c r="F7707">
        <v>1.3549444695529034</v>
      </c>
      <c r="G7707">
        <v>0.95175513690688096</v>
      </c>
      <c r="H7707">
        <v>0</v>
      </c>
    </row>
    <row r="7708" spans="1:16" x14ac:dyDescent="0.2">
      <c r="A7708">
        <f t="shared" si="836"/>
        <v>6839</v>
      </c>
      <c r="B7708">
        <f t="shared" si="837"/>
        <v>152</v>
      </c>
      <c r="C7708" s="10" t="str">
        <f>IF(B7708=B7707," ",(LOOKUP(B7708,'Co List'!$A$3:$A$362,'Co List'!$B$3:$B$362)))</f>
        <v xml:space="preserve"> </v>
      </c>
      <c r="D7708" s="6" t="s">
        <v>367</v>
      </c>
      <c r="E7708">
        <v>12964.736979418771</v>
      </c>
      <c r="F7708">
        <v>12822.541702992785</v>
      </c>
      <c r="G7708">
        <v>11686.0497435383</v>
      </c>
      <c r="H7708">
        <v>0</v>
      </c>
    </row>
    <row r="7709" spans="1:16" x14ac:dyDescent="0.2">
      <c r="A7709">
        <f t="shared" si="836"/>
        <v>6840</v>
      </c>
      <c r="B7709">
        <f t="shared" si="837"/>
        <v>152</v>
      </c>
      <c r="C7709" s="10" t="str">
        <f>IF(B7709=B7708," ",(LOOKUP(B7709,'Co List'!$A$3:$A$362,'Co List'!$B$3:$B$362)))</f>
        <v xml:space="preserve"> </v>
      </c>
      <c r="D7709" s="6" t="s">
        <v>368</v>
      </c>
      <c r="E7709">
        <v>4.6571941364615968E-2</v>
      </c>
      <c r="F7709">
        <v>6.1119599365620537E-2</v>
      </c>
      <c r="G7709">
        <v>4.0878240758651492E-2</v>
      </c>
      <c r="H7709">
        <v>0</v>
      </c>
    </row>
    <row r="7710" spans="1:16" x14ac:dyDescent="0.2">
      <c r="A7710">
        <f t="shared" si="836"/>
        <v>6841</v>
      </c>
      <c r="B7710">
        <f t="shared" si="837"/>
        <v>152</v>
      </c>
      <c r="C7710" s="10" t="str">
        <f>IF(B7710=B7709," ",(LOOKUP(B7710,'Co List'!$A$3:$A$362,'Co List'!$B$3:$B$362)))</f>
        <v xml:space="preserve"> </v>
      </c>
      <c r="D7710" s="6" t="s">
        <v>369</v>
      </c>
      <c r="E7710">
        <v>7.1098212127875042</v>
      </c>
      <c r="F7710">
        <v>6.8427164941831</v>
      </c>
      <c r="G7710">
        <v>4.8443972705509433</v>
      </c>
      <c r="H7710">
        <v>0</v>
      </c>
    </row>
    <row r="7711" spans="1:16" x14ac:dyDescent="0.2">
      <c r="A7711">
        <f t="shared" si="836"/>
        <v>6842</v>
      </c>
      <c r="B7711">
        <f t="shared" si="837"/>
        <v>152</v>
      </c>
      <c r="C7711" s="10" t="str">
        <f>IF(B7711=B7710," ",(LOOKUP(B7711,'Co List'!$A$3:$A$362,'Co List'!$B$3:$B$362)))</f>
        <v xml:space="preserve"> </v>
      </c>
      <c r="D7711" s="6" t="s">
        <v>370</v>
      </c>
      <c r="E7711">
        <v>0</v>
      </c>
      <c r="F7711">
        <v>0</v>
      </c>
      <c r="G7711">
        <v>0</v>
      </c>
      <c r="H7711">
        <v>0</v>
      </c>
    </row>
    <row r="7712" spans="1:16" x14ac:dyDescent="0.2">
      <c r="A7712">
        <f t="shared" si="836"/>
        <v>6843</v>
      </c>
      <c r="B7712">
        <f t="shared" si="837"/>
        <v>152</v>
      </c>
      <c r="C7712" s="10" t="str">
        <f>IF(B7712=B7711," ",(LOOKUP(B7712,'Co List'!$A$3:$A$362,'Co List'!$B$3:$B$362)))</f>
        <v xml:space="preserve"> </v>
      </c>
      <c r="D7712" s="6" t="s">
        <v>371</v>
      </c>
      <c r="E7712">
        <v>100</v>
      </c>
      <c r="F7712">
        <v>100</v>
      </c>
      <c r="G7712">
        <v>100</v>
      </c>
      <c r="H7712">
        <v>0</v>
      </c>
    </row>
    <row r="7713" spans="1:8" x14ac:dyDescent="0.2">
      <c r="A7713">
        <f t="shared" si="836"/>
        <v>6844</v>
      </c>
      <c r="B7713">
        <f t="shared" si="837"/>
        <v>152</v>
      </c>
      <c r="C7713" s="10" t="str">
        <f>IF(B7713=B7712," ",(LOOKUP(B7713,'Co List'!$A$3:$A$362,'Co List'!$B$3:$B$362)))</f>
        <v xml:space="preserve"> </v>
      </c>
      <c r="D7713" s="6" t="s">
        <v>372</v>
      </c>
      <c r="E7713">
        <v>0</v>
      </c>
      <c r="F7713">
        <v>0</v>
      </c>
      <c r="G7713">
        <v>0</v>
      </c>
      <c r="H7713">
        <v>0</v>
      </c>
    </row>
    <row r="7714" spans="1:8" x14ac:dyDescent="0.2">
      <c r="A7714">
        <f t="shared" si="836"/>
        <v>6845</v>
      </c>
      <c r="B7714">
        <f t="shared" si="837"/>
        <v>152</v>
      </c>
      <c r="C7714" s="10" t="str">
        <f>IF(B7714=B7713," ",(LOOKUP(B7714,'Co List'!$A$3:$A$362,'Co List'!$B$3:$B$362)))</f>
        <v xml:space="preserve"> </v>
      </c>
      <c r="D7714" s="6" t="s">
        <v>373</v>
      </c>
      <c r="E7714">
        <v>11730.494018978105</v>
      </c>
      <c r="F7714">
        <v>15394.743568613136</v>
      </c>
      <c r="G7714">
        <v>13435.451390145985</v>
      </c>
      <c r="H7714">
        <v>0</v>
      </c>
    </row>
    <row r="7715" spans="1:8" x14ac:dyDescent="0.2">
      <c r="A7715">
        <f t="shared" si="836"/>
        <v>6846</v>
      </c>
      <c r="B7715">
        <f t="shared" si="837"/>
        <v>152</v>
      </c>
      <c r="C7715" s="10" t="str">
        <f>IF(B7715=B7714," ",(LOOKUP(B7715,'Co List'!$A$3:$A$362,'Co List'!$B$3:$B$362)))</f>
        <v xml:space="preserve"> </v>
      </c>
      <c r="D7715" s="6" t="s">
        <v>374</v>
      </c>
      <c r="E7715">
        <v>11712.274255474455</v>
      </c>
      <c r="F7715">
        <v>15377.196346715325</v>
      </c>
      <c r="G7715">
        <v>13423.09671350365</v>
      </c>
      <c r="H7715">
        <v>0</v>
      </c>
    </row>
    <row r="7716" spans="1:8" x14ac:dyDescent="0.2">
      <c r="A7716">
        <f t="shared" si="836"/>
        <v>6847</v>
      </c>
      <c r="B7716">
        <f t="shared" si="837"/>
        <v>152</v>
      </c>
      <c r="C7716" s="10" t="str">
        <f>IF(B7716=B7715," ",(LOOKUP(B7716,'Co List'!$A$3:$A$362,'Co List'!$B$3:$B$362)))</f>
        <v xml:space="preserve"> </v>
      </c>
      <c r="D7716" s="6" t="s">
        <v>375</v>
      </c>
      <c r="E7716">
        <v>10.622866180048661</v>
      </c>
      <c r="F7716">
        <v>10.230746958637468</v>
      </c>
      <c r="G7716">
        <v>7.2032810218978103</v>
      </c>
      <c r="H7716">
        <v>0</v>
      </c>
    </row>
    <row r="7717" spans="1:8" x14ac:dyDescent="0.2">
      <c r="A7717">
        <f t="shared" si="836"/>
        <v>6848</v>
      </c>
      <c r="B7717">
        <f t="shared" si="837"/>
        <v>152</v>
      </c>
      <c r="C7717" s="10" t="str">
        <f>IF(B7717=B7716," ",(LOOKUP(B7717,'Co List'!$A$3:$A$362,'Co List'!$B$3:$B$362)))</f>
        <v xml:space="preserve"> </v>
      </c>
      <c r="D7717" s="6" t="s">
        <v>376</v>
      </c>
      <c r="E7717">
        <v>7.596897323600972</v>
      </c>
      <c r="F7717">
        <v>7.3164749391727497</v>
      </c>
      <c r="G7717">
        <v>5.1513956204379552</v>
      </c>
      <c r="H7717">
        <v>0</v>
      </c>
    </row>
    <row r="7718" spans="1:8" x14ac:dyDescent="0.2">
      <c r="A7718">
        <f t="shared" si="836"/>
        <v>6849</v>
      </c>
      <c r="B7718">
        <f t="shared" si="837"/>
        <v>152</v>
      </c>
      <c r="C7718" s="10" t="str">
        <f>IF(B7718=B7717," ",(LOOKUP(B7718,'Co List'!$A$3:$A$362,'Co List'!$B$3:$B$362)))</f>
        <v xml:space="preserve"> </v>
      </c>
      <c r="D7718" s="6" t="s">
        <v>377</v>
      </c>
      <c r="E7718">
        <v>11730.494018978105</v>
      </c>
      <c r="F7718">
        <v>15394.743568613136</v>
      </c>
      <c r="G7718">
        <v>13435.451390145985</v>
      </c>
      <c r="H7718">
        <v>0</v>
      </c>
    </row>
    <row r="7719" spans="1:8" ht="15" x14ac:dyDescent="0.25">
      <c r="A7719">
        <f t="shared" si="836"/>
        <v>6850</v>
      </c>
      <c r="B7719">
        <f t="shared" si="837"/>
        <v>152</v>
      </c>
      <c r="C7719" s="10" t="str">
        <f>IF(B7719=B7718," ",(LOOKUP(B7719,'Co List'!$A$3:$A$362,'Co List'!$B$3:$B$362)))</f>
        <v xml:space="preserve"> </v>
      </c>
      <c r="D7719" s="8" t="s">
        <v>378</v>
      </c>
      <c r="E7719">
        <v>8493.6600000000017</v>
      </c>
      <c r="F7719">
        <v>12277.389999999998</v>
      </c>
      <c r="G7719">
        <v>11240.58</v>
      </c>
      <c r="H7719">
        <v>0</v>
      </c>
    </row>
    <row r="7720" spans="1:8" ht="15" x14ac:dyDescent="0.25">
      <c r="A7720">
        <f t="shared" si="836"/>
        <v>6851</v>
      </c>
      <c r="B7720">
        <f t="shared" si="837"/>
        <v>152</v>
      </c>
      <c r="C7720" s="10" t="str">
        <f>IF(B7720=B7719," ",(LOOKUP(B7720,'Co List'!$A$3:$A$362,'Co List'!$B$3:$B$362)))</f>
        <v xml:space="preserve"> </v>
      </c>
      <c r="D7720" s="8" t="s">
        <v>379</v>
      </c>
      <c r="E7720">
        <v>3236.8340189781024</v>
      </c>
      <c r="F7720">
        <v>3117.3535686131381</v>
      </c>
      <c r="G7720">
        <v>2194.8713901459851</v>
      </c>
      <c r="H7720">
        <v>0</v>
      </c>
    </row>
    <row r="7721" spans="1:8" ht="15" x14ac:dyDescent="0.25">
      <c r="A7721">
        <f t="shared" si="836"/>
        <v>6852</v>
      </c>
      <c r="B7721">
        <f t="shared" si="837"/>
        <v>152</v>
      </c>
      <c r="C7721" s="10" t="str">
        <f>IF(B7721=B7720," ",(LOOKUP(B7721,'Co List'!$A$3:$A$362,'Co List'!$B$3:$B$362)))</f>
        <v xml:space="preserve"> </v>
      </c>
      <c r="D7721" s="8" t="s">
        <v>380</v>
      </c>
      <c r="E7721">
        <v>0</v>
      </c>
      <c r="F7721">
        <v>0</v>
      </c>
      <c r="G7721">
        <v>0</v>
      </c>
      <c r="H7721">
        <v>0</v>
      </c>
    </row>
    <row r="7722" spans="1:8" ht="15" x14ac:dyDescent="0.25">
      <c r="A7722">
        <f t="shared" si="836"/>
        <v>6853</v>
      </c>
      <c r="B7722">
        <f t="shared" si="837"/>
        <v>152</v>
      </c>
      <c r="C7722" s="10" t="str">
        <f>IF(B7722=B7721," ",(LOOKUP(B7722,'Co List'!$A$3:$A$362,'Co List'!$B$3:$B$362)))</f>
        <v xml:space="preserve"> </v>
      </c>
      <c r="D7722" s="8" t="s">
        <v>381</v>
      </c>
      <c r="E7722">
        <v>0</v>
      </c>
      <c r="F7722">
        <v>0</v>
      </c>
      <c r="G7722">
        <v>0</v>
      </c>
      <c r="H7722">
        <v>0</v>
      </c>
    </row>
    <row r="7723" spans="1:8" ht="15" x14ac:dyDescent="0.25">
      <c r="A7723">
        <f t="shared" si="836"/>
        <v>6854</v>
      </c>
      <c r="B7723">
        <f t="shared" si="837"/>
        <v>152</v>
      </c>
      <c r="C7723" s="10" t="str">
        <f>IF(B7723=B7722," ",(LOOKUP(B7723,'Co List'!$A$3:$A$362,'Co List'!$B$3:$B$362)))</f>
        <v xml:space="preserve"> </v>
      </c>
      <c r="D7723" s="8" t="s">
        <v>382</v>
      </c>
      <c r="E7723">
        <v>0</v>
      </c>
      <c r="F7723">
        <v>0</v>
      </c>
      <c r="G7723">
        <v>0</v>
      </c>
      <c r="H7723">
        <v>0</v>
      </c>
    </row>
    <row r="7724" spans="1:8" ht="15" x14ac:dyDescent="0.25">
      <c r="A7724">
        <f t="shared" si="836"/>
        <v>6855</v>
      </c>
      <c r="B7724">
        <f t="shared" si="837"/>
        <v>152</v>
      </c>
      <c r="C7724" s="10" t="str">
        <f>IF(B7724=B7723," ",(LOOKUP(B7724,'Co List'!$A$3:$A$362,'Co List'!$B$3:$B$362)))</f>
        <v xml:space="preserve"> </v>
      </c>
      <c r="D7724" s="8" t="s">
        <v>383</v>
      </c>
      <c r="E7724">
        <v>0</v>
      </c>
      <c r="F7724">
        <v>0</v>
      </c>
      <c r="G7724">
        <v>0</v>
      </c>
      <c r="H7724">
        <v>0</v>
      </c>
    </row>
    <row r="7725" spans="1:8" x14ac:dyDescent="0.2">
      <c r="A7725">
        <f t="shared" si="836"/>
        <v>6856</v>
      </c>
      <c r="B7725">
        <f t="shared" si="837"/>
        <v>152</v>
      </c>
      <c r="C7725" s="10" t="str">
        <f>IF(B7725=B7724," ",(LOOKUP(B7725,'Co List'!$A$3:$A$362,'Co List'!$B$3:$B$362)))</f>
        <v xml:space="preserve"> </v>
      </c>
      <c r="D7725" s="6" t="s">
        <v>384</v>
      </c>
      <c r="E7725">
        <v>0</v>
      </c>
      <c r="F7725">
        <v>0</v>
      </c>
      <c r="G7725">
        <v>0</v>
      </c>
      <c r="H7725">
        <v>0</v>
      </c>
    </row>
    <row r="7726" spans="1:8" x14ac:dyDescent="0.2">
      <c r="A7726">
        <f t="shared" si="836"/>
        <v>6857</v>
      </c>
      <c r="B7726">
        <f t="shared" si="837"/>
        <v>152</v>
      </c>
      <c r="C7726" s="10" t="str">
        <f>IF(B7726=B7725," ",(LOOKUP(B7726,'Co List'!$A$3:$A$362,'Co List'!$B$3:$B$362)))</f>
        <v xml:space="preserve"> </v>
      </c>
      <c r="D7726" s="6" t="s">
        <v>385</v>
      </c>
      <c r="E7726">
        <v>0</v>
      </c>
      <c r="F7726">
        <v>0</v>
      </c>
      <c r="G7726">
        <v>0</v>
      </c>
      <c r="H7726">
        <v>0</v>
      </c>
    </row>
    <row r="7727" spans="1:8" x14ac:dyDescent="0.2">
      <c r="A7727">
        <f t="shared" si="836"/>
        <v>6858</v>
      </c>
      <c r="B7727">
        <f t="shared" si="837"/>
        <v>152</v>
      </c>
      <c r="C7727" s="10" t="str">
        <f>IF(B7727=B7726," ",(LOOKUP(B7727,'Co List'!$A$3:$A$362,'Co List'!$B$3:$B$362)))</f>
        <v xml:space="preserve"> </v>
      </c>
      <c r="D7727" s="6" t="s">
        <v>386</v>
      </c>
      <c r="E7727">
        <v>0</v>
      </c>
      <c r="F7727">
        <v>0</v>
      </c>
      <c r="G7727">
        <v>0</v>
      </c>
      <c r="H7727">
        <v>0</v>
      </c>
    </row>
    <row r="7728" spans="1:8" x14ac:dyDescent="0.2">
      <c r="A7728">
        <f t="shared" si="836"/>
        <v>6859</v>
      </c>
      <c r="B7728">
        <f t="shared" si="837"/>
        <v>152</v>
      </c>
      <c r="C7728" s="10" t="str">
        <f>IF(B7728=B7727," ",(LOOKUP(B7728,'Co List'!$A$3:$A$362,'Co List'!$B$3:$B$362)))</f>
        <v xml:space="preserve"> </v>
      </c>
      <c r="D7728" s="6" t="s">
        <v>387</v>
      </c>
      <c r="E7728">
        <v>0</v>
      </c>
      <c r="F7728">
        <v>0</v>
      </c>
      <c r="G7728">
        <v>0</v>
      </c>
      <c r="H7728">
        <v>0</v>
      </c>
    </row>
    <row r="7729" spans="1:8" x14ac:dyDescent="0.2">
      <c r="A7729">
        <f t="shared" si="836"/>
        <v>6860</v>
      </c>
      <c r="B7729">
        <f t="shared" si="837"/>
        <v>152</v>
      </c>
      <c r="C7729" s="10" t="str">
        <f>IF(B7729=B7728," ",(LOOKUP(B7729,'Co List'!$A$3:$A$362,'Co List'!$B$3:$B$362)))</f>
        <v xml:space="preserve"> </v>
      </c>
      <c r="D7729" s="6" t="s">
        <v>388</v>
      </c>
      <c r="E7729">
        <v>0</v>
      </c>
      <c r="F7729">
        <v>0</v>
      </c>
      <c r="G7729">
        <v>0</v>
      </c>
      <c r="H7729">
        <v>0</v>
      </c>
    </row>
    <row r="7730" spans="1:8" x14ac:dyDescent="0.2">
      <c r="A7730">
        <f t="shared" si="836"/>
        <v>6861</v>
      </c>
      <c r="B7730">
        <f t="shared" si="837"/>
        <v>152</v>
      </c>
      <c r="C7730" s="10" t="str">
        <f>IF(B7730=B7729," ",(LOOKUP(B7730,'Co List'!$A$3:$A$362,'Co List'!$B$3:$B$362)))</f>
        <v xml:space="preserve"> </v>
      </c>
      <c r="D7730" s="6" t="s">
        <v>389</v>
      </c>
      <c r="E7730">
        <v>0</v>
      </c>
      <c r="F7730">
        <v>0</v>
      </c>
      <c r="G7730">
        <v>0</v>
      </c>
      <c r="H7730">
        <v>0</v>
      </c>
    </row>
    <row r="7731" spans="1:8" x14ac:dyDescent="0.2">
      <c r="A7731">
        <f t="shared" si="836"/>
        <v>6862</v>
      </c>
      <c r="B7731">
        <f t="shared" si="837"/>
        <v>152</v>
      </c>
      <c r="C7731" s="10" t="str">
        <f>IF(B7731=B7730," ",(LOOKUP(B7731,'Co List'!$A$3:$A$362,'Co List'!$B$3:$B$362)))</f>
        <v xml:space="preserve"> </v>
      </c>
      <c r="D7731" s="6" t="s">
        <v>390</v>
      </c>
      <c r="E7731">
        <v>0</v>
      </c>
      <c r="F7731">
        <v>0</v>
      </c>
      <c r="G7731">
        <v>0</v>
      </c>
      <c r="H7731">
        <v>0</v>
      </c>
    </row>
    <row r="7732" spans="1:8" x14ac:dyDescent="0.2">
      <c r="A7732">
        <f t="shared" si="836"/>
        <v>6863</v>
      </c>
      <c r="B7732">
        <f t="shared" si="837"/>
        <v>152</v>
      </c>
      <c r="C7732" s="10" t="str">
        <f>IF(B7732=B7731," ",(LOOKUP(B7732,'Co List'!$A$3:$A$362,'Co List'!$B$3:$B$362)))</f>
        <v xml:space="preserve"> </v>
      </c>
      <c r="D7732" s="6" t="s">
        <v>391</v>
      </c>
      <c r="E7732">
        <v>0</v>
      </c>
      <c r="F7732">
        <v>0</v>
      </c>
      <c r="G7732">
        <v>0</v>
      </c>
      <c r="H7732">
        <v>0</v>
      </c>
    </row>
    <row r="7733" spans="1:8" x14ac:dyDescent="0.2">
      <c r="A7733">
        <f t="shared" si="836"/>
        <v>6864</v>
      </c>
      <c r="B7733">
        <f t="shared" si="837"/>
        <v>152</v>
      </c>
      <c r="C7733" s="10" t="str">
        <f>IF(B7733=B7732," ",(LOOKUP(B7733,'Co List'!$A$3:$A$362,'Co List'!$B$3:$B$362)))</f>
        <v xml:space="preserve"> </v>
      </c>
      <c r="D7733" s="6" t="s">
        <v>392</v>
      </c>
      <c r="E7733">
        <v>0</v>
      </c>
      <c r="F7733">
        <v>0</v>
      </c>
      <c r="G7733">
        <v>0</v>
      </c>
      <c r="H7733">
        <v>0</v>
      </c>
    </row>
    <row r="7734" spans="1:8" x14ac:dyDescent="0.2">
      <c r="A7734">
        <f t="shared" si="836"/>
        <v>6865</v>
      </c>
      <c r="B7734">
        <f t="shared" si="837"/>
        <v>152</v>
      </c>
      <c r="C7734" s="10" t="str">
        <f>IF(B7734=B7733," ",(LOOKUP(B7734,'Co List'!$A$3:$A$362,'Co List'!$B$3:$B$362)))</f>
        <v xml:space="preserve"> </v>
      </c>
      <c r="D7734" s="6" t="s">
        <v>393</v>
      </c>
      <c r="E7734">
        <v>0</v>
      </c>
      <c r="F7734">
        <v>0</v>
      </c>
      <c r="G7734">
        <v>0</v>
      </c>
      <c r="H7734">
        <v>0</v>
      </c>
    </row>
    <row r="7735" spans="1:8" ht="15" x14ac:dyDescent="0.25">
      <c r="A7735">
        <f t="shared" si="836"/>
        <v>6866</v>
      </c>
      <c r="B7735">
        <f t="shared" si="837"/>
        <v>152</v>
      </c>
      <c r="C7735" s="10" t="str">
        <f>IF(B7735=B7734," ",(LOOKUP(B7735,'Co List'!$A$3:$A$362,'Co List'!$B$3:$B$362)))</f>
        <v xml:space="preserve"> </v>
      </c>
      <c r="D7735" s="8" t="s">
        <v>394</v>
      </c>
      <c r="E7735">
        <v>0</v>
      </c>
      <c r="F7735">
        <v>0</v>
      </c>
      <c r="G7735">
        <v>0</v>
      </c>
      <c r="H7735">
        <v>0</v>
      </c>
    </row>
    <row r="7736" spans="1:8" ht="15" x14ac:dyDescent="0.25">
      <c r="A7736">
        <f t="shared" si="836"/>
        <v>6867</v>
      </c>
      <c r="B7736">
        <f t="shared" si="837"/>
        <v>152</v>
      </c>
      <c r="C7736" s="10" t="str">
        <f>IF(B7736=B7735," ",(LOOKUP(B7736,'Co List'!$A$3:$A$362,'Co List'!$B$3:$B$362)))</f>
        <v xml:space="preserve"> </v>
      </c>
      <c r="D7736" s="8" t="s">
        <v>395</v>
      </c>
      <c r="E7736">
        <v>0</v>
      </c>
      <c r="F7736">
        <v>0</v>
      </c>
      <c r="G7736">
        <v>0</v>
      </c>
      <c r="H7736">
        <v>0</v>
      </c>
    </row>
    <row r="7737" spans="1:8" ht="15" x14ac:dyDescent="0.25">
      <c r="A7737">
        <f t="shared" si="836"/>
        <v>6868</v>
      </c>
      <c r="B7737">
        <f t="shared" si="837"/>
        <v>152</v>
      </c>
      <c r="C7737" s="10" t="str">
        <f>IF(B7737=B7736," ",(LOOKUP(B7737,'Co List'!$A$3:$A$362,'Co List'!$B$3:$B$362)))</f>
        <v xml:space="preserve"> </v>
      </c>
      <c r="D7737" s="8" t="s">
        <v>396</v>
      </c>
      <c r="E7737">
        <v>14658</v>
      </c>
      <c r="F7737">
        <v>19559</v>
      </c>
      <c r="G7737">
        <v>17240</v>
      </c>
      <c r="H7737">
        <v>0</v>
      </c>
    </row>
    <row r="7738" spans="1:8" x14ac:dyDescent="0.2">
      <c r="A7738">
        <f t="shared" si="836"/>
        <v>6869</v>
      </c>
      <c r="B7738">
        <f t="shared" si="837"/>
        <v>152</v>
      </c>
      <c r="C7738" s="10" t="str">
        <f>IF(B7738=B7737," ",(LOOKUP(B7738,'Co List'!$A$3:$A$362,'Co List'!$B$3:$B$362)))</f>
        <v xml:space="preserve"> </v>
      </c>
      <c r="D7738" s="6" t="s">
        <v>397</v>
      </c>
      <c r="E7738">
        <v>10486</v>
      </c>
      <c r="F7738">
        <v>15541</v>
      </c>
      <c r="G7738">
        <v>14411</v>
      </c>
      <c r="H7738">
        <v>0</v>
      </c>
    </row>
    <row r="7739" spans="1:8" x14ac:dyDescent="0.2">
      <c r="A7739">
        <f t="shared" si="836"/>
        <v>6870</v>
      </c>
      <c r="B7739">
        <f t="shared" si="837"/>
        <v>152</v>
      </c>
      <c r="C7739" s="10" t="str">
        <f>IF(B7739=B7738," ",(LOOKUP(B7739,'Co List'!$A$3:$A$362,'Co List'!$B$3:$B$362)))</f>
        <v xml:space="preserve"> </v>
      </c>
      <c r="D7739" s="6" t="s">
        <v>398</v>
      </c>
      <c r="E7739">
        <v>4172</v>
      </c>
      <c r="F7739">
        <v>4018</v>
      </c>
      <c r="G7739">
        <v>2829</v>
      </c>
      <c r="H7739">
        <v>0</v>
      </c>
    </row>
    <row r="7740" spans="1:8" x14ac:dyDescent="0.2">
      <c r="A7740">
        <f t="shared" si="836"/>
        <v>6871</v>
      </c>
      <c r="B7740">
        <f t="shared" si="837"/>
        <v>152</v>
      </c>
      <c r="C7740" s="10" t="str">
        <f>IF(B7740=B7739," ",(LOOKUP(B7740,'Co List'!$A$3:$A$362,'Co List'!$B$3:$B$362)))</f>
        <v xml:space="preserve"> </v>
      </c>
      <c r="D7740" s="6" t="s">
        <v>399</v>
      </c>
      <c r="E7740">
        <v>0</v>
      </c>
      <c r="F7740">
        <v>0</v>
      </c>
      <c r="G7740">
        <v>0</v>
      </c>
      <c r="H7740">
        <v>0</v>
      </c>
    </row>
    <row r="7741" spans="1:8" x14ac:dyDescent="0.2">
      <c r="A7741">
        <f t="shared" si="836"/>
        <v>6872</v>
      </c>
      <c r="B7741">
        <f t="shared" si="837"/>
        <v>152</v>
      </c>
      <c r="C7741" s="10" t="str">
        <f>IF(B7741=B7740," ",(LOOKUP(B7741,'Co List'!$A$3:$A$362,'Co List'!$B$3:$B$362)))</f>
        <v xml:space="preserve"> </v>
      </c>
      <c r="D7741" s="6" t="s">
        <v>400</v>
      </c>
      <c r="E7741">
        <v>0</v>
      </c>
      <c r="F7741">
        <v>0</v>
      </c>
      <c r="G7741">
        <v>0</v>
      </c>
      <c r="H7741">
        <v>0</v>
      </c>
    </row>
    <row r="7742" spans="1:8" x14ac:dyDescent="0.2">
      <c r="A7742">
        <f t="shared" si="836"/>
        <v>6873</v>
      </c>
      <c r="B7742">
        <f t="shared" si="837"/>
        <v>152</v>
      </c>
      <c r="C7742" s="10" t="str">
        <f>IF(B7742=B7741," ",(LOOKUP(B7742,'Co List'!$A$3:$A$362,'Co List'!$B$3:$B$362)))</f>
        <v xml:space="preserve"> </v>
      </c>
      <c r="D7742" s="6" t="s">
        <v>401</v>
      </c>
      <c r="E7742">
        <v>4.372662</v>
      </c>
      <c r="F7742">
        <v>5.5325959999999998</v>
      </c>
      <c r="G7742">
        <v>6.8019920000000003</v>
      </c>
      <c r="H7742">
        <v>0</v>
      </c>
    </row>
    <row r="7743" spans="1:8" x14ac:dyDescent="0.2">
      <c r="A7743">
        <f t="shared" si="836"/>
        <v>6874</v>
      </c>
      <c r="B7743">
        <f t="shared" si="837"/>
        <v>152</v>
      </c>
      <c r="C7743" s="10" t="str">
        <f>IF(B7743=B7742," ",(LOOKUP(B7743,'Co List'!$A$3:$A$362,'Co List'!$B$3:$B$362)))</f>
        <v xml:space="preserve"> </v>
      </c>
      <c r="D7743" s="6" t="s">
        <v>402</v>
      </c>
      <c r="E7743">
        <v>5.1691079999999996</v>
      </c>
      <c r="F7743">
        <v>5.0225</v>
      </c>
      <c r="G7743">
        <v>3.4089450000000001</v>
      </c>
      <c r="H7743">
        <v>0</v>
      </c>
    </row>
    <row r="7744" spans="1:8" x14ac:dyDescent="0.2">
      <c r="A7744">
        <f t="shared" si="836"/>
        <v>6875</v>
      </c>
      <c r="B7744">
        <f t="shared" si="837"/>
        <v>152</v>
      </c>
      <c r="C7744" s="10" t="str">
        <f>IF(B7744=B7743," ",(LOOKUP(B7744,'Co List'!$A$3:$A$362,'Co List'!$B$3:$B$362)))</f>
        <v xml:space="preserve"> </v>
      </c>
      <c r="D7744" s="6" t="s">
        <v>403</v>
      </c>
      <c r="E7744">
        <v>0</v>
      </c>
      <c r="F7744">
        <v>0</v>
      </c>
      <c r="G7744">
        <v>0</v>
      </c>
      <c r="H7744">
        <v>0</v>
      </c>
    </row>
    <row r="7745" spans="1:16" x14ac:dyDescent="0.2">
      <c r="A7745">
        <f t="shared" si="836"/>
        <v>6876</v>
      </c>
      <c r="B7745">
        <f t="shared" si="837"/>
        <v>152</v>
      </c>
      <c r="C7745" s="10" t="str">
        <f>IF(B7745=B7744," ",(LOOKUP(B7745,'Co List'!$A$3:$A$362,'Co List'!$B$3:$B$362)))</f>
        <v xml:space="preserve"> </v>
      </c>
      <c r="D7745" s="6" t="s">
        <v>404</v>
      </c>
      <c r="E7745" s="11">
        <v>9.5417699999999996</v>
      </c>
      <c r="F7745" s="11">
        <v>10.555096000000001</v>
      </c>
      <c r="G7745" s="11">
        <v>10.210936999999999</v>
      </c>
      <c r="H7745" s="11">
        <v>0</v>
      </c>
    </row>
    <row r="7746" spans="1:16" x14ac:dyDescent="0.2">
      <c r="A7746">
        <f t="shared" si="836"/>
        <v>6877</v>
      </c>
      <c r="B7746">
        <f t="shared" si="837"/>
        <v>152</v>
      </c>
      <c r="C7746" s="10" t="str">
        <f>IF(B7746=B7745," ",(LOOKUP(B7746,'Co List'!$A$3:$A$362,'Co List'!$B$3:$B$362)))</f>
        <v xml:space="preserve"> </v>
      </c>
      <c r="D7746" s="6" t="s">
        <v>405</v>
      </c>
      <c r="E7746">
        <v>836.85</v>
      </c>
      <c r="F7746">
        <v>1136.19</v>
      </c>
      <c r="G7746">
        <v>1411.65</v>
      </c>
      <c r="H7746">
        <v>0</v>
      </c>
    </row>
    <row r="7747" spans="1:16" x14ac:dyDescent="0.2">
      <c r="A7747">
        <f t="shared" si="836"/>
        <v>6878</v>
      </c>
      <c r="B7747">
        <f t="shared" si="837"/>
        <v>152</v>
      </c>
      <c r="C7747" s="10" t="str">
        <f>IF(B7747=B7746," ",(LOOKUP(B7747,'Co List'!$A$3:$A$362,'Co List'!$B$3:$B$362)))</f>
        <v xml:space="preserve"> </v>
      </c>
      <c r="D7747" s="6" t="s">
        <v>406</v>
      </c>
      <c r="E7747">
        <v>164.99</v>
      </c>
      <c r="F7747">
        <v>224.98</v>
      </c>
      <c r="G7747">
        <v>277.33999999999997</v>
      </c>
      <c r="H7747">
        <v>0</v>
      </c>
    </row>
    <row r="7748" spans="1:16" x14ac:dyDescent="0.2">
      <c r="A7748">
        <f t="shared" si="836"/>
        <v>6879</v>
      </c>
      <c r="B7748">
        <f t="shared" si="837"/>
        <v>152</v>
      </c>
      <c r="C7748" s="10" t="str">
        <f>IF(B7748=B7747," ",(LOOKUP(B7748,'Co List'!$A$3:$A$362,'Co List'!$B$3:$B$362)))</f>
        <v xml:space="preserve"> </v>
      </c>
      <c r="D7748" s="6" t="s">
        <v>407</v>
      </c>
      <c r="E7748" s="11">
        <v>90.48</v>
      </c>
      <c r="F7748" s="11">
        <v>120.06</v>
      </c>
      <c r="G7748" s="11">
        <v>114.97</v>
      </c>
      <c r="H7748" s="11">
        <v>0</v>
      </c>
    </row>
    <row r="7749" spans="1:16" x14ac:dyDescent="0.2">
      <c r="A7749">
        <f t="shared" ref="A7749:A7812" si="842">IF(A7748&gt;0,A7748+1,(IF($C$1=C7749,1,0)))</f>
        <v>6880</v>
      </c>
      <c r="B7749">
        <f t="shared" ref="B7749:B7812" si="843">IF(D7749=$D$3,B7748+1,B7748)</f>
        <v>152</v>
      </c>
      <c r="C7749" s="10" t="str">
        <f>IF(B7749=B7748," ",(LOOKUP(B7749,'Co List'!$A$3:$A$362,'Co List'!$B$3:$B$362)))</f>
        <v xml:space="preserve"> </v>
      </c>
      <c r="D7749" s="6" t="s">
        <v>408</v>
      </c>
      <c r="E7749">
        <v>25.187899999999999</v>
      </c>
      <c r="F7749">
        <v>25.187899999999999</v>
      </c>
      <c r="G7749">
        <v>32.866999999999997</v>
      </c>
      <c r="H7749">
        <v>0</v>
      </c>
    </row>
    <row r="7750" spans="1:16" x14ac:dyDescent="0.2">
      <c r="A7750">
        <f t="shared" si="842"/>
        <v>6881</v>
      </c>
      <c r="B7750">
        <f t="shared" si="843"/>
        <v>152</v>
      </c>
      <c r="C7750" s="10" t="str">
        <f>IF(B7750=B7749," ",(LOOKUP(B7750,'Co List'!$A$3:$A$362,'Co List'!$B$3:$B$362)))</f>
        <v xml:space="preserve"> </v>
      </c>
      <c r="D7750" s="6" t="s">
        <v>409</v>
      </c>
      <c r="E7750">
        <v>17.399999999999999</v>
      </c>
      <c r="F7750">
        <v>20.58</v>
      </c>
      <c r="G7750">
        <v>22.06</v>
      </c>
      <c r="H7750">
        <v>0</v>
      </c>
    </row>
    <row r="7751" spans="1:16" x14ac:dyDescent="0.2">
      <c r="A7751">
        <f t="shared" si="842"/>
        <v>6882</v>
      </c>
      <c r="B7751">
        <f t="shared" si="843"/>
        <v>152</v>
      </c>
      <c r="C7751" s="10" t="str">
        <f>IF(B7751=B7750," ",(LOOKUP(B7751,'Co List'!$A$3:$A$362,'Co List'!$B$3:$B$362)))</f>
        <v xml:space="preserve"> </v>
      </c>
      <c r="D7751" s="6" t="s">
        <v>410</v>
      </c>
      <c r="E7751">
        <v>9.5417699999999996</v>
      </c>
      <c r="F7751">
        <v>10.555096000000001</v>
      </c>
      <c r="G7751">
        <v>10.210936999999999</v>
      </c>
      <c r="H7751">
        <v>0</v>
      </c>
    </row>
    <row r="7752" spans="1:16" x14ac:dyDescent="0.2">
      <c r="A7752">
        <f t="shared" si="842"/>
        <v>6883</v>
      </c>
      <c r="B7752">
        <f t="shared" si="843"/>
        <v>152</v>
      </c>
      <c r="C7752" s="10" t="str">
        <f>IF(B7752=B7751," ",(LOOKUP(B7752,'Co List'!$A$3:$A$362,'Co List'!$B$3:$B$362)))</f>
        <v xml:space="preserve"> </v>
      </c>
      <c r="D7752" s="6" t="s">
        <v>411</v>
      </c>
      <c r="E7752">
        <v>9.5417699999999996</v>
      </c>
      <c r="F7752">
        <v>10.555096000000001</v>
      </c>
      <c r="G7752">
        <v>10.210936999999999</v>
      </c>
      <c r="H7752">
        <v>0</v>
      </c>
    </row>
    <row r="7753" spans="1:16" x14ac:dyDescent="0.2">
      <c r="A7753">
        <f t="shared" si="842"/>
        <v>6884</v>
      </c>
      <c r="B7753">
        <f t="shared" si="843"/>
        <v>152</v>
      </c>
      <c r="C7753" s="10" t="str">
        <f>IF(B7753=B7752," ",(LOOKUP(B7753,'Co List'!$A$3:$A$362,'Co List'!$B$3:$B$362)))</f>
        <v xml:space="preserve"> </v>
      </c>
      <c r="D7753" s="6" t="s">
        <v>412</v>
      </c>
      <c r="E7753">
        <v>-7.8582299999999989</v>
      </c>
      <c r="F7753">
        <v>-10.024903999999998</v>
      </c>
      <c r="G7753">
        <v>-11.849062999999999</v>
      </c>
      <c r="H7753">
        <v>0</v>
      </c>
    </row>
    <row r="7754" spans="1:16" ht="13.5" thickBot="1" x14ac:dyDescent="0.25">
      <c r="A7754">
        <f t="shared" si="842"/>
        <v>6885</v>
      </c>
      <c r="B7754">
        <f t="shared" si="843"/>
        <v>152</v>
      </c>
      <c r="C7754" s="10" t="str">
        <f>IF(B7754=B7753," ",(LOOKUP(B7754,'Co List'!$A$3:$A$362,'Co List'!$B$3:$B$362)))</f>
        <v xml:space="preserve"> </v>
      </c>
      <c r="D7754" s="9" t="s">
        <v>413</v>
      </c>
      <c r="E7754">
        <v>12</v>
      </c>
      <c r="F7754">
        <v>12</v>
      </c>
      <c r="G7754">
        <v>12</v>
      </c>
      <c r="H7754">
        <v>0</v>
      </c>
    </row>
    <row r="7755" spans="1:16" ht="15" x14ac:dyDescent="0.25">
      <c r="A7755">
        <f t="shared" si="842"/>
        <v>6886</v>
      </c>
      <c r="B7755">
        <f t="shared" si="843"/>
        <v>153</v>
      </c>
      <c r="C7755" s="10" t="str">
        <f>IF(B7755=B7754," ",(LOOKUP(B7755,'Co List'!$A$3:$A$362,'Co List'!$B$3:$B$362)))</f>
        <v>HARYANA TEXPRINTS (OVERSEAS) LTD.</v>
      </c>
      <c r="D7755" s="4" t="s">
        <v>362</v>
      </c>
      <c r="E7755">
        <v>80.07323296421508</v>
      </c>
      <c r="F7755">
        <v>80</v>
      </c>
      <c r="G7755">
        <v>80.150553195975675</v>
      </c>
      <c r="H7755">
        <v>0</v>
      </c>
      <c r="J7755">
        <f t="shared" ref="J7755" si="844">COUNTIF(E7797:H7797,0)</f>
        <v>1</v>
      </c>
      <c r="K7755">
        <f>SUM(E7755:H7755)/(4-J7755)</f>
        <v>80.074595386730252</v>
      </c>
      <c r="L7755">
        <f>SUM(E7765:H7765)/(4-J7755)</f>
        <v>10493.078921806933</v>
      </c>
      <c r="M7755">
        <f>E7765</f>
        <v>10695.713160043309</v>
      </c>
      <c r="N7755">
        <f t="shared" ref="N7755" si="845">F7765</f>
        <v>9353.2682436085379</v>
      </c>
      <c r="O7755">
        <f t="shared" ref="O7755" si="846">G7765</f>
        <v>11430.255361768954</v>
      </c>
      <c r="P7755">
        <f t="shared" ref="P7755" si="847">H7765</f>
        <v>0</v>
      </c>
    </row>
    <row r="7756" spans="1:16" x14ac:dyDescent="0.2">
      <c r="A7756">
        <f t="shared" si="842"/>
        <v>6887</v>
      </c>
      <c r="B7756">
        <f t="shared" si="843"/>
        <v>153</v>
      </c>
      <c r="C7756" s="10" t="str">
        <f>IF(B7756=B7755," ",(LOOKUP(B7756,'Co List'!$A$3:$A$362,'Co List'!$B$3:$B$362)))</f>
        <v xml:space="preserve"> </v>
      </c>
      <c r="D7756" s="6" t="s">
        <v>364</v>
      </c>
      <c r="E7756">
        <v>4.241991026868063</v>
      </c>
      <c r="F7756">
        <v>4.0517799999999999</v>
      </c>
      <c r="G7756">
        <v>4.1816698143760576</v>
      </c>
      <c r="H7756">
        <v>0</v>
      </c>
    </row>
    <row r="7757" spans="1:16" x14ac:dyDescent="0.2">
      <c r="A7757">
        <f t="shared" si="842"/>
        <v>6888</v>
      </c>
      <c r="B7757">
        <f t="shared" si="843"/>
        <v>153</v>
      </c>
      <c r="C7757" s="10" t="str">
        <f>IF(B7757=B7756," ",(LOOKUP(B7757,'Co List'!$A$3:$A$362,'Co List'!$B$3:$B$362)))</f>
        <v xml:space="preserve"> </v>
      </c>
      <c r="D7757" s="6" t="s">
        <v>365</v>
      </c>
      <c r="E7757">
        <v>0.84817684508788282</v>
      </c>
      <c r="F7757">
        <v>0.82939722785909198</v>
      </c>
      <c r="G7757">
        <v>0.83268704116475956</v>
      </c>
      <c r="H7757">
        <v>0</v>
      </c>
    </row>
    <row r="7758" spans="1:16" x14ac:dyDescent="0.2">
      <c r="A7758">
        <f t="shared" si="842"/>
        <v>6889</v>
      </c>
      <c r="B7758">
        <f t="shared" si="843"/>
        <v>153</v>
      </c>
      <c r="C7758" s="10" t="str">
        <f>IF(B7758=B7757," ",(LOOKUP(B7758,'Co List'!$A$3:$A$362,'Co List'!$B$3:$B$362)))</f>
        <v xml:space="preserve"> </v>
      </c>
      <c r="D7758" s="7" t="s">
        <v>366</v>
      </c>
      <c r="E7758">
        <v>23.890357739654476</v>
      </c>
      <c r="F7758">
        <v>17.024514458697741</v>
      </c>
      <c r="G7758">
        <v>24.376744213625408</v>
      </c>
      <c r="H7758">
        <v>0</v>
      </c>
    </row>
    <row r="7759" spans="1:16" x14ac:dyDescent="0.2">
      <c r="A7759">
        <f t="shared" si="842"/>
        <v>6890</v>
      </c>
      <c r="B7759">
        <f t="shared" si="843"/>
        <v>153</v>
      </c>
      <c r="C7759" s="10" t="str">
        <f>IF(B7759=B7758," ",(LOOKUP(B7759,'Co List'!$A$3:$A$362,'Co List'!$B$3:$B$362)))</f>
        <v xml:space="preserve"> </v>
      </c>
      <c r="D7759" s="6" t="s">
        <v>367</v>
      </c>
      <c r="E7759">
        <v>1367738.2557600141</v>
      </c>
      <c r="F7759">
        <v>945060.95216818608</v>
      </c>
      <c r="G7759">
        <v>7308347.4180108393</v>
      </c>
      <c r="H7759">
        <v>0</v>
      </c>
    </row>
    <row r="7760" spans="1:16" x14ac:dyDescent="0.2">
      <c r="A7760">
        <f t="shared" si="842"/>
        <v>6891</v>
      </c>
      <c r="B7760">
        <f t="shared" si="843"/>
        <v>153</v>
      </c>
      <c r="C7760" s="10" t="str">
        <f>IF(B7760=B7759," ",(LOOKUP(B7760,'Co List'!$A$3:$A$362,'Co List'!$B$3:$B$362)))</f>
        <v xml:space="preserve"> </v>
      </c>
      <c r="D7760" s="6" t="s">
        <v>368</v>
      </c>
      <c r="E7760">
        <v>0.21391426320086618</v>
      </c>
      <c r="F7760">
        <v>0.18706536487217076</v>
      </c>
      <c r="G7760">
        <v>0.22860510723537908</v>
      </c>
      <c r="H7760">
        <v>0</v>
      </c>
    </row>
    <row r="7761" spans="1:8" x14ac:dyDescent="0.2">
      <c r="A7761">
        <f t="shared" si="842"/>
        <v>6892</v>
      </c>
      <c r="B7761">
        <f t="shared" si="843"/>
        <v>153</v>
      </c>
      <c r="C7761" s="10" t="str">
        <f>IF(B7761=B7760," ",(LOOKUP(B7761,'Co List'!$A$3:$A$362,'Co List'!$B$3:$B$362)))</f>
        <v xml:space="preserve"> </v>
      </c>
      <c r="D7761" s="6" t="s">
        <v>369</v>
      </c>
      <c r="E7761">
        <v>346.13958446742106</v>
      </c>
      <c r="F7761">
        <v>274.28939130816826</v>
      </c>
      <c r="G7761">
        <v>369.91117675627686</v>
      </c>
      <c r="H7761">
        <v>0</v>
      </c>
    </row>
    <row r="7762" spans="1:8" x14ac:dyDescent="0.2">
      <c r="A7762">
        <f t="shared" si="842"/>
        <v>6893</v>
      </c>
      <c r="B7762">
        <f t="shared" si="843"/>
        <v>153</v>
      </c>
      <c r="C7762" s="10" t="str">
        <f>IF(B7762=B7761," ",(LOOKUP(B7762,'Co List'!$A$3:$A$362,'Co List'!$B$3:$B$362)))</f>
        <v xml:space="preserve"> </v>
      </c>
      <c r="D7762" s="6" t="s">
        <v>370</v>
      </c>
      <c r="E7762">
        <v>0</v>
      </c>
      <c r="F7762">
        <v>0</v>
      </c>
      <c r="G7762">
        <v>0</v>
      </c>
      <c r="H7762">
        <v>0</v>
      </c>
    </row>
    <row r="7763" spans="1:8" x14ac:dyDescent="0.2">
      <c r="A7763">
        <f t="shared" si="842"/>
        <v>6894</v>
      </c>
      <c r="B7763">
        <f t="shared" si="843"/>
        <v>153</v>
      </c>
      <c r="C7763" s="10" t="str">
        <f>IF(B7763=B7762," ",(LOOKUP(B7763,'Co List'!$A$3:$A$362,'Co List'!$B$3:$B$362)))</f>
        <v xml:space="preserve"> </v>
      </c>
      <c r="D7763" s="6" t="s">
        <v>371</v>
      </c>
      <c r="E7763">
        <v>20.742659160004496</v>
      </c>
      <c r="F7763">
        <v>24.049994238528811</v>
      </c>
      <c r="G7763">
        <v>17.576137318440317</v>
      </c>
      <c r="H7763">
        <v>0</v>
      </c>
    </row>
    <row r="7764" spans="1:8" x14ac:dyDescent="0.2">
      <c r="A7764">
        <f t="shared" si="842"/>
        <v>6895</v>
      </c>
      <c r="B7764">
        <f t="shared" si="843"/>
        <v>153</v>
      </c>
      <c r="C7764" s="10" t="str">
        <f>IF(B7764=B7763," ",(LOOKUP(B7764,'Co List'!$A$3:$A$362,'Co List'!$B$3:$B$362)))</f>
        <v xml:space="preserve"> </v>
      </c>
      <c r="D7764" s="6" t="s">
        <v>372</v>
      </c>
      <c r="E7764">
        <v>79.257340839995521</v>
      </c>
      <c r="F7764">
        <v>75.950005761471203</v>
      </c>
      <c r="G7764">
        <v>82.423862681559683</v>
      </c>
      <c r="H7764">
        <v>0</v>
      </c>
    </row>
    <row r="7765" spans="1:8" x14ac:dyDescent="0.2">
      <c r="A7765">
        <f t="shared" si="842"/>
        <v>6896</v>
      </c>
      <c r="B7765">
        <f t="shared" si="843"/>
        <v>153</v>
      </c>
      <c r="C7765" s="10" t="str">
        <f>IF(B7765=B7764," ",(LOOKUP(B7765,'Co List'!$A$3:$A$362,'Co List'!$B$3:$B$362)))</f>
        <v xml:space="preserve"> </v>
      </c>
      <c r="D7765" s="6" t="s">
        <v>373</v>
      </c>
      <c r="E7765">
        <v>10695.713160043309</v>
      </c>
      <c r="F7765">
        <v>9353.2682436085379</v>
      </c>
      <c r="G7765">
        <v>11430.255361768954</v>
      </c>
      <c r="H7765">
        <v>0</v>
      </c>
    </row>
    <row r="7766" spans="1:8" x14ac:dyDescent="0.2">
      <c r="A7766">
        <f t="shared" si="842"/>
        <v>6897</v>
      </c>
      <c r="B7766">
        <f t="shared" si="843"/>
        <v>153</v>
      </c>
      <c r="C7766" s="10" t="str">
        <f>IF(B7766=B7765," ",(LOOKUP(B7766,'Co List'!$A$3:$A$362,'Co List'!$B$3:$B$362)))</f>
        <v xml:space="preserve"> </v>
      </c>
      <c r="D7766" s="6" t="s">
        <v>374</v>
      </c>
      <c r="E7766">
        <v>10378.239035262179</v>
      </c>
      <c r="F7766">
        <v>9299.6239894408609</v>
      </c>
      <c r="G7766">
        <v>11165.057634092438</v>
      </c>
      <c r="H7766">
        <v>0</v>
      </c>
    </row>
    <row r="7767" spans="1:8" x14ac:dyDescent="0.2">
      <c r="A7767">
        <f t="shared" si="842"/>
        <v>6898</v>
      </c>
      <c r="B7767">
        <f t="shared" si="843"/>
        <v>153</v>
      </c>
      <c r="C7767" s="10" t="str">
        <f>IF(B7767=B7766," ",(LOOKUP(B7767,'Co List'!$A$3:$A$362,'Co List'!$B$3:$B$362)))</f>
        <v xml:space="preserve"> </v>
      </c>
      <c r="D7767" s="6" t="s">
        <v>375</v>
      </c>
      <c r="E7767">
        <v>254.74563686773575</v>
      </c>
      <c r="F7767">
        <v>19.80032839242185</v>
      </c>
      <c r="G7767">
        <v>203.56222548159911</v>
      </c>
      <c r="H7767">
        <v>0</v>
      </c>
    </row>
    <row r="7768" spans="1:8" x14ac:dyDescent="0.2">
      <c r="A7768">
        <f t="shared" si="842"/>
        <v>6899</v>
      </c>
      <c r="B7768">
        <f t="shared" si="843"/>
        <v>153</v>
      </c>
      <c r="C7768" s="10" t="str">
        <f>IF(B7768=B7767," ",(LOOKUP(B7768,'Co List'!$A$3:$A$362,'Co List'!$B$3:$B$362)))</f>
        <v xml:space="preserve"> </v>
      </c>
      <c r="D7768" s="6" t="s">
        <v>376</v>
      </c>
      <c r="E7768">
        <v>62.728487913394744</v>
      </c>
      <c r="F7768">
        <v>33.843925775256473</v>
      </c>
      <c r="G7768">
        <v>61.635502194916207</v>
      </c>
      <c r="H7768">
        <v>0</v>
      </c>
    </row>
    <row r="7769" spans="1:8" x14ac:dyDescent="0.2">
      <c r="A7769">
        <f t="shared" si="842"/>
        <v>6900</v>
      </c>
      <c r="B7769">
        <f t="shared" si="843"/>
        <v>153</v>
      </c>
      <c r="C7769" s="10" t="str">
        <f>IF(B7769=B7768," ",(LOOKUP(B7769,'Co List'!$A$3:$A$362,'Co List'!$B$3:$B$362)))</f>
        <v xml:space="preserve"> </v>
      </c>
      <c r="D7769" s="6" t="s">
        <v>377</v>
      </c>
      <c r="E7769">
        <v>2218.57532551953</v>
      </c>
      <c r="F7769">
        <v>2249.4604737019986</v>
      </c>
      <c r="G7769">
        <v>2008.9973782328984</v>
      </c>
      <c r="H7769">
        <v>0</v>
      </c>
    </row>
    <row r="7770" spans="1:8" ht="15" x14ac:dyDescent="0.25">
      <c r="A7770">
        <f t="shared" si="842"/>
        <v>6901</v>
      </c>
      <c r="B7770">
        <f t="shared" si="843"/>
        <v>153</v>
      </c>
      <c r="C7770" s="10" t="str">
        <f>IF(B7770=B7769," ",(LOOKUP(B7770,'Co List'!$A$3:$A$362,'Co List'!$B$3:$B$362)))</f>
        <v xml:space="preserve"> </v>
      </c>
      <c r="D7770" s="8" t="s">
        <v>378</v>
      </c>
      <c r="E7770">
        <v>1567.3556699999999</v>
      </c>
      <c r="F7770">
        <v>1806.8761500000001</v>
      </c>
      <c r="G7770">
        <v>1518.8066400000002</v>
      </c>
      <c r="H7770">
        <v>0</v>
      </c>
    </row>
    <row r="7771" spans="1:8" ht="15" x14ac:dyDescent="0.25">
      <c r="A7771">
        <f t="shared" si="842"/>
        <v>6902</v>
      </c>
      <c r="B7771">
        <f t="shared" si="843"/>
        <v>153</v>
      </c>
      <c r="C7771" s="10" t="str">
        <f>IF(B7771=B7770," ",(LOOKUP(B7771,'Co List'!$A$3:$A$362,'Co List'!$B$3:$B$362)))</f>
        <v xml:space="preserve"> </v>
      </c>
      <c r="D7771" s="8" t="s">
        <v>379</v>
      </c>
      <c r="E7771">
        <v>651.21965551952997</v>
      </c>
      <c r="F7771">
        <v>442.58432370199824</v>
      </c>
      <c r="G7771">
        <v>490.19073823289807</v>
      </c>
      <c r="H7771">
        <v>0</v>
      </c>
    </row>
    <row r="7772" spans="1:8" ht="15" x14ac:dyDescent="0.25">
      <c r="A7772">
        <f t="shared" si="842"/>
        <v>6903</v>
      </c>
      <c r="B7772">
        <f t="shared" si="843"/>
        <v>153</v>
      </c>
      <c r="C7772" s="10" t="str">
        <f>IF(B7772=B7771," ",(LOOKUP(B7772,'Co List'!$A$3:$A$362,'Co List'!$B$3:$B$362)))</f>
        <v xml:space="preserve"> </v>
      </c>
      <c r="D7772" s="8" t="s">
        <v>380</v>
      </c>
      <c r="E7772">
        <v>0</v>
      </c>
      <c r="F7772">
        <v>0</v>
      </c>
      <c r="G7772">
        <v>0</v>
      </c>
      <c r="H7772">
        <v>0</v>
      </c>
    </row>
    <row r="7773" spans="1:8" ht="15" x14ac:dyDescent="0.25">
      <c r="A7773">
        <f t="shared" si="842"/>
        <v>6904</v>
      </c>
      <c r="B7773">
        <f t="shared" si="843"/>
        <v>153</v>
      </c>
      <c r="C7773" s="10" t="str">
        <f>IF(B7773=B7772," ",(LOOKUP(B7773,'Co List'!$A$3:$A$362,'Co List'!$B$3:$B$362)))</f>
        <v xml:space="preserve"> </v>
      </c>
      <c r="D7773" s="8" t="s">
        <v>381</v>
      </c>
      <c r="E7773">
        <v>8477.1378345237808</v>
      </c>
      <c r="F7773">
        <v>7103.8077699065407</v>
      </c>
      <c r="G7773">
        <v>9421.2579835360557</v>
      </c>
      <c r="H7773">
        <v>0</v>
      </c>
    </row>
    <row r="7774" spans="1:8" ht="15" x14ac:dyDescent="0.25">
      <c r="A7774">
        <f t="shared" si="842"/>
        <v>6905</v>
      </c>
      <c r="B7774">
        <f t="shared" si="843"/>
        <v>153</v>
      </c>
      <c r="C7774" s="10" t="str">
        <f>IF(B7774=B7773," ",(LOOKUP(B7774,'Co List'!$A$3:$A$362,'Co List'!$B$3:$B$362)))</f>
        <v xml:space="preserve"> </v>
      </c>
      <c r="D7774" s="8" t="s">
        <v>382</v>
      </c>
      <c r="E7774">
        <v>8477.1378345237808</v>
      </c>
      <c r="F7774">
        <v>7103.8077699065407</v>
      </c>
      <c r="G7774">
        <v>9421.2579835360557</v>
      </c>
      <c r="H7774">
        <v>0</v>
      </c>
    </row>
    <row r="7775" spans="1:8" ht="15" x14ac:dyDescent="0.25">
      <c r="A7775">
        <f t="shared" si="842"/>
        <v>6906</v>
      </c>
      <c r="B7775">
        <f t="shared" si="843"/>
        <v>153</v>
      </c>
      <c r="C7775" s="10" t="str">
        <f>IF(B7775=B7774," ",(LOOKUP(B7775,'Co List'!$A$3:$A$362,'Co List'!$B$3:$B$362)))</f>
        <v xml:space="preserve"> </v>
      </c>
      <c r="D7775" s="8" t="s">
        <v>383</v>
      </c>
      <c r="E7775">
        <v>0</v>
      </c>
      <c r="F7775">
        <v>0</v>
      </c>
      <c r="G7775">
        <v>0</v>
      </c>
      <c r="H7775">
        <v>0</v>
      </c>
    </row>
    <row r="7776" spans="1:8" x14ac:dyDescent="0.2">
      <c r="A7776">
        <f t="shared" si="842"/>
        <v>6907</v>
      </c>
      <c r="B7776">
        <f t="shared" si="843"/>
        <v>153</v>
      </c>
      <c r="C7776" s="10" t="str">
        <f>IF(B7776=B7775," ",(LOOKUP(B7776,'Co List'!$A$3:$A$362,'Co List'!$B$3:$B$362)))</f>
        <v xml:space="preserve"> </v>
      </c>
      <c r="D7776" s="6" t="s">
        <v>384</v>
      </c>
      <c r="E7776">
        <v>0</v>
      </c>
      <c r="F7776">
        <v>0</v>
      </c>
      <c r="G7776">
        <v>0</v>
      </c>
      <c r="H7776">
        <v>0</v>
      </c>
    </row>
    <row r="7777" spans="1:8" x14ac:dyDescent="0.2">
      <c r="A7777">
        <f t="shared" si="842"/>
        <v>6908</v>
      </c>
      <c r="B7777">
        <f t="shared" si="843"/>
        <v>153</v>
      </c>
      <c r="C7777" s="10" t="str">
        <f>IF(B7777=B7776," ",(LOOKUP(B7777,'Co List'!$A$3:$A$362,'Co List'!$B$3:$B$362)))</f>
        <v xml:space="preserve"> </v>
      </c>
      <c r="D7777" s="6" t="s">
        <v>385</v>
      </c>
      <c r="E7777">
        <v>1998.386555</v>
      </c>
      <c r="F7777">
        <v>1753.2560430000001</v>
      </c>
      <c r="G7777">
        <v>2252.9894520000003</v>
      </c>
      <c r="H7777">
        <v>0</v>
      </c>
    </row>
    <row r="7778" spans="1:8" x14ac:dyDescent="0.2">
      <c r="A7778">
        <f t="shared" si="842"/>
        <v>6909</v>
      </c>
      <c r="B7778">
        <f t="shared" si="843"/>
        <v>153</v>
      </c>
      <c r="C7778" s="10" t="str">
        <f>IF(B7778=B7777," ",(LOOKUP(B7778,'Co List'!$A$3:$A$362,'Co List'!$B$3:$B$362)))</f>
        <v xml:space="preserve"> </v>
      </c>
      <c r="D7778" s="6" t="s">
        <v>386</v>
      </c>
      <c r="E7778">
        <v>1234.9099350000001</v>
      </c>
      <c r="F7778">
        <v>1753.2560430000001</v>
      </c>
      <c r="G7778">
        <v>1665.2094480000001</v>
      </c>
      <c r="H7778">
        <v>0</v>
      </c>
    </row>
    <row r="7779" spans="1:8" x14ac:dyDescent="0.2">
      <c r="A7779">
        <f t="shared" si="842"/>
        <v>6910</v>
      </c>
      <c r="B7779">
        <f t="shared" si="843"/>
        <v>153</v>
      </c>
      <c r="C7779" s="10" t="str">
        <f>IF(B7779=B7778," ",(LOOKUP(B7779,'Co List'!$A$3:$A$362,'Co List'!$B$3:$B$362)))</f>
        <v xml:space="preserve"> </v>
      </c>
      <c r="D7779" s="6" t="s">
        <v>387</v>
      </c>
      <c r="E7779">
        <v>0</v>
      </c>
      <c r="F7779">
        <v>0</v>
      </c>
      <c r="G7779">
        <v>0</v>
      </c>
      <c r="H7779">
        <v>0</v>
      </c>
    </row>
    <row r="7780" spans="1:8" x14ac:dyDescent="0.2">
      <c r="A7780">
        <f t="shared" si="842"/>
        <v>6911</v>
      </c>
      <c r="B7780">
        <f t="shared" si="843"/>
        <v>153</v>
      </c>
      <c r="C7780" s="10" t="str">
        <f>IF(B7780=B7779," ",(LOOKUP(B7780,'Co List'!$A$3:$A$362,'Co List'!$B$3:$B$362)))</f>
        <v xml:space="preserve"> </v>
      </c>
      <c r="D7780" s="6" t="s">
        <v>388</v>
      </c>
      <c r="E7780">
        <v>0</v>
      </c>
      <c r="F7780">
        <v>0</v>
      </c>
      <c r="G7780">
        <v>0</v>
      </c>
      <c r="H7780">
        <v>0</v>
      </c>
    </row>
    <row r="7781" spans="1:8" x14ac:dyDescent="0.2">
      <c r="A7781">
        <f t="shared" si="842"/>
        <v>6912</v>
      </c>
      <c r="B7781">
        <f t="shared" si="843"/>
        <v>153</v>
      </c>
      <c r="C7781" s="10" t="str">
        <f>IF(B7781=B7780," ",(LOOKUP(B7781,'Co List'!$A$3:$A$362,'Co List'!$B$3:$B$362)))</f>
        <v xml:space="preserve"> </v>
      </c>
      <c r="D7781" s="6" t="s">
        <v>389</v>
      </c>
      <c r="E7781">
        <v>0</v>
      </c>
      <c r="F7781">
        <v>0</v>
      </c>
      <c r="G7781">
        <v>0</v>
      </c>
      <c r="H7781">
        <v>0</v>
      </c>
    </row>
    <row r="7782" spans="1:8" x14ac:dyDescent="0.2">
      <c r="A7782">
        <f t="shared" si="842"/>
        <v>6913</v>
      </c>
      <c r="B7782">
        <f t="shared" si="843"/>
        <v>153</v>
      </c>
      <c r="C7782" s="10" t="str">
        <f>IF(B7782=B7781," ",(LOOKUP(B7782,'Co List'!$A$3:$A$362,'Co List'!$B$3:$B$362)))</f>
        <v xml:space="preserve"> </v>
      </c>
      <c r="D7782" s="6" t="s">
        <v>390</v>
      </c>
      <c r="E7782">
        <v>0</v>
      </c>
      <c r="F7782">
        <v>0</v>
      </c>
      <c r="G7782">
        <v>0</v>
      </c>
      <c r="H7782">
        <v>0</v>
      </c>
    </row>
    <row r="7783" spans="1:8" x14ac:dyDescent="0.2">
      <c r="A7783">
        <f t="shared" si="842"/>
        <v>6914</v>
      </c>
      <c r="B7783">
        <f t="shared" si="843"/>
        <v>153</v>
      </c>
      <c r="C7783" s="10" t="str">
        <f>IF(B7783=B7782," ",(LOOKUP(B7783,'Co List'!$A$3:$A$362,'Co List'!$B$3:$B$362)))</f>
        <v xml:space="preserve"> </v>
      </c>
      <c r="D7783" s="6" t="s">
        <v>391</v>
      </c>
      <c r="E7783">
        <v>0</v>
      </c>
      <c r="F7783">
        <v>0</v>
      </c>
      <c r="G7783">
        <v>0</v>
      </c>
      <c r="H7783">
        <v>0</v>
      </c>
    </row>
    <row r="7784" spans="1:8" x14ac:dyDescent="0.2">
      <c r="A7784">
        <f t="shared" si="842"/>
        <v>6915</v>
      </c>
      <c r="B7784">
        <f t="shared" si="843"/>
        <v>153</v>
      </c>
      <c r="C7784" s="10" t="str">
        <f>IF(B7784=B7783," ",(LOOKUP(B7784,'Co List'!$A$3:$A$362,'Co List'!$B$3:$B$362)))</f>
        <v xml:space="preserve"> </v>
      </c>
      <c r="D7784" s="6" t="s">
        <v>392</v>
      </c>
      <c r="E7784">
        <v>0</v>
      </c>
      <c r="F7784">
        <v>0</v>
      </c>
      <c r="G7784">
        <v>0</v>
      </c>
      <c r="H7784">
        <v>0</v>
      </c>
    </row>
    <row r="7785" spans="1:8" x14ac:dyDescent="0.2">
      <c r="A7785">
        <f t="shared" si="842"/>
        <v>6916</v>
      </c>
      <c r="B7785">
        <f t="shared" si="843"/>
        <v>153</v>
      </c>
      <c r="C7785" s="10" t="str">
        <f>IF(B7785=B7784," ",(LOOKUP(B7785,'Co List'!$A$3:$A$362,'Co List'!$B$3:$B$362)))</f>
        <v xml:space="preserve"> </v>
      </c>
      <c r="D7785" s="6" t="s">
        <v>393</v>
      </c>
      <c r="E7785">
        <v>763.47661999999991</v>
      </c>
      <c r="F7785">
        <v>0</v>
      </c>
      <c r="G7785">
        <v>587.78000399999996</v>
      </c>
      <c r="H7785">
        <v>0</v>
      </c>
    </row>
    <row r="7786" spans="1:8" ht="15" x14ac:dyDescent="0.25">
      <c r="A7786">
        <f t="shared" si="842"/>
        <v>6917</v>
      </c>
      <c r="B7786">
        <f t="shared" si="843"/>
        <v>153</v>
      </c>
      <c r="C7786" s="10" t="str">
        <f>IF(B7786=B7785," ",(LOOKUP(B7786,'Co List'!$A$3:$A$362,'Co List'!$B$3:$B$362)))</f>
        <v xml:space="preserve"> </v>
      </c>
      <c r="D7786" s="8" t="s">
        <v>394</v>
      </c>
      <c r="E7786">
        <v>0</v>
      </c>
      <c r="F7786">
        <v>0</v>
      </c>
      <c r="G7786">
        <v>0</v>
      </c>
      <c r="H7786">
        <v>0</v>
      </c>
    </row>
    <row r="7787" spans="1:8" ht="15" x14ac:dyDescent="0.25">
      <c r="A7787">
        <f t="shared" si="842"/>
        <v>6918</v>
      </c>
      <c r="B7787">
        <f t="shared" si="843"/>
        <v>153</v>
      </c>
      <c r="C7787" s="10" t="str">
        <f>IF(B7787=B7786," ",(LOOKUP(B7787,'Co List'!$A$3:$A$362,'Co List'!$B$3:$B$362)))</f>
        <v xml:space="preserve"> </v>
      </c>
      <c r="D7787" s="8" t="s">
        <v>395</v>
      </c>
      <c r="E7787">
        <v>3.4188900000000002</v>
      </c>
      <c r="F7787">
        <v>3.7447651999999998</v>
      </c>
      <c r="G7787">
        <v>4.3871544</v>
      </c>
      <c r="H7787">
        <v>0</v>
      </c>
    </row>
    <row r="7788" spans="1:8" ht="15" x14ac:dyDescent="0.25">
      <c r="A7788">
        <f t="shared" si="842"/>
        <v>6919</v>
      </c>
      <c r="B7788">
        <f t="shared" si="843"/>
        <v>153</v>
      </c>
      <c r="C7788" s="10" t="str">
        <f>IF(B7788=B7787," ",(LOOKUP(B7788,'Co List'!$A$3:$A$362,'Co List'!$B$3:$B$362)))</f>
        <v xml:space="preserve"> </v>
      </c>
      <c r="D7788" s="8" t="s">
        <v>396</v>
      </c>
      <c r="E7788">
        <v>2615.6990000000001</v>
      </c>
      <c r="F7788">
        <v>2712.163</v>
      </c>
      <c r="G7788">
        <v>2412.6680000000001</v>
      </c>
      <c r="H7788">
        <v>0</v>
      </c>
    </row>
    <row r="7789" spans="1:8" x14ac:dyDescent="0.2">
      <c r="A7789">
        <f t="shared" si="842"/>
        <v>6920</v>
      </c>
      <c r="B7789">
        <f t="shared" si="843"/>
        <v>153</v>
      </c>
      <c r="C7789" s="10" t="str">
        <f>IF(B7789=B7788," ",(LOOKUP(B7789,'Co List'!$A$3:$A$362,'Co List'!$B$3:$B$362)))</f>
        <v xml:space="preserve"> </v>
      </c>
      <c r="D7789" s="6" t="s">
        <v>397</v>
      </c>
      <c r="E7789">
        <v>1935.0070000000001</v>
      </c>
      <c r="F7789">
        <v>2287.1849999999999</v>
      </c>
      <c r="G7789">
        <v>1947.1880000000001</v>
      </c>
      <c r="H7789">
        <v>0</v>
      </c>
    </row>
    <row r="7790" spans="1:8" x14ac:dyDescent="0.2">
      <c r="A7790">
        <f t="shared" si="842"/>
        <v>6921</v>
      </c>
      <c r="B7790">
        <f t="shared" si="843"/>
        <v>153</v>
      </c>
      <c r="C7790" s="10" t="str">
        <f>IF(B7790=B7789," ",(LOOKUP(B7790,'Co List'!$A$3:$A$362,'Co List'!$B$3:$B$362)))</f>
        <v xml:space="preserve"> </v>
      </c>
      <c r="D7790" s="6" t="s">
        <v>398</v>
      </c>
      <c r="E7790">
        <v>680.69200000000001</v>
      </c>
      <c r="F7790">
        <v>424.97800000000001</v>
      </c>
      <c r="G7790">
        <v>465.48</v>
      </c>
      <c r="H7790">
        <v>0</v>
      </c>
    </row>
    <row r="7791" spans="1:8" x14ac:dyDescent="0.2">
      <c r="A7791">
        <f t="shared" si="842"/>
        <v>6922</v>
      </c>
      <c r="B7791">
        <f t="shared" si="843"/>
        <v>153</v>
      </c>
      <c r="C7791" s="10" t="str">
        <f>IF(B7791=B7790," ",(LOOKUP(B7791,'Co List'!$A$3:$A$362,'Co List'!$B$3:$B$362)))</f>
        <v xml:space="preserve"> </v>
      </c>
      <c r="D7791" s="6" t="s">
        <v>399</v>
      </c>
      <c r="E7791">
        <v>0</v>
      </c>
      <c r="F7791">
        <v>0</v>
      </c>
      <c r="G7791">
        <v>0</v>
      </c>
      <c r="H7791">
        <v>0</v>
      </c>
    </row>
    <row r="7792" spans="1:8" x14ac:dyDescent="0.2">
      <c r="A7792">
        <f t="shared" si="842"/>
        <v>6923</v>
      </c>
      <c r="B7792">
        <f t="shared" si="843"/>
        <v>153</v>
      </c>
      <c r="C7792" s="10" t="str">
        <f>IF(B7792=B7791," ",(LOOKUP(B7792,'Co List'!$A$3:$A$362,'Co List'!$B$3:$B$362)))</f>
        <v xml:space="preserve"> </v>
      </c>
      <c r="D7792" s="6" t="s">
        <v>400</v>
      </c>
      <c r="E7792">
        <v>0</v>
      </c>
      <c r="F7792">
        <v>0</v>
      </c>
      <c r="G7792">
        <v>0</v>
      </c>
      <c r="H7792">
        <v>0</v>
      </c>
    </row>
    <row r="7793" spans="1:16" x14ac:dyDescent="0.2">
      <c r="A7793">
        <f t="shared" si="842"/>
        <v>6924</v>
      </c>
      <c r="B7793">
        <f t="shared" si="843"/>
        <v>153</v>
      </c>
      <c r="C7793" s="10" t="str">
        <f>IF(B7793=B7792," ",(LOOKUP(B7793,'Co List'!$A$3:$A$362,'Co List'!$B$3:$B$362)))</f>
        <v xml:space="preserve"> </v>
      </c>
      <c r="D7793" s="6" t="s">
        <v>401</v>
      </c>
      <c r="E7793">
        <v>0.88623320600000011</v>
      </c>
      <c r="F7793">
        <v>1.20763368</v>
      </c>
      <c r="G7793">
        <v>1.0514815200000001</v>
      </c>
      <c r="H7793">
        <v>0</v>
      </c>
    </row>
    <row r="7794" spans="1:16" x14ac:dyDescent="0.2">
      <c r="A7794">
        <f t="shared" si="842"/>
        <v>6925</v>
      </c>
      <c r="B7794">
        <f t="shared" si="843"/>
        <v>153</v>
      </c>
      <c r="C7794" s="10" t="str">
        <f>IF(B7794=B7793," ",(LOOKUP(B7794,'Co List'!$A$3:$A$362,'Co List'!$B$3:$B$362)))</f>
        <v xml:space="preserve"> </v>
      </c>
      <c r="D7794" s="6" t="s">
        <v>402</v>
      </c>
      <c r="E7794">
        <v>0.77666957199999997</v>
      </c>
      <c r="F7794">
        <v>0.57074545399999999</v>
      </c>
      <c r="G7794">
        <v>0.68658300000000005</v>
      </c>
      <c r="H7794">
        <v>0</v>
      </c>
    </row>
    <row r="7795" spans="1:16" x14ac:dyDescent="0.2">
      <c r="A7795">
        <f t="shared" si="842"/>
        <v>6926</v>
      </c>
      <c r="B7795">
        <f t="shared" si="843"/>
        <v>153</v>
      </c>
      <c r="C7795" s="10" t="str">
        <f>IF(B7795=B7794," ",(LOOKUP(B7795,'Co List'!$A$3:$A$362,'Co List'!$B$3:$B$362)))</f>
        <v xml:space="preserve"> </v>
      </c>
      <c r="D7795" s="6" t="s">
        <v>403</v>
      </c>
      <c r="E7795">
        <v>0</v>
      </c>
      <c r="F7795">
        <v>0</v>
      </c>
      <c r="G7795">
        <v>0</v>
      </c>
      <c r="H7795">
        <v>0</v>
      </c>
    </row>
    <row r="7796" spans="1:16" x14ac:dyDescent="0.2">
      <c r="A7796">
        <f t="shared" si="842"/>
        <v>6927</v>
      </c>
      <c r="B7796">
        <f t="shared" si="843"/>
        <v>153</v>
      </c>
      <c r="C7796" s="10" t="str">
        <f>IF(B7796=B7795," ",(LOOKUP(B7796,'Co List'!$A$3:$A$362,'Co List'!$B$3:$B$362)))</f>
        <v xml:space="preserve"> </v>
      </c>
      <c r="D7796" s="6" t="s">
        <v>404</v>
      </c>
      <c r="E7796" s="11">
        <v>1.6629027780000001</v>
      </c>
      <c r="F7796" s="11">
        <v>1.7783791339999999</v>
      </c>
      <c r="G7796" s="11">
        <v>1.7380645200000002</v>
      </c>
      <c r="H7796" s="11">
        <v>0</v>
      </c>
    </row>
    <row r="7797" spans="1:16" x14ac:dyDescent="0.2">
      <c r="A7797">
        <f t="shared" si="842"/>
        <v>6928</v>
      </c>
      <c r="B7797">
        <f t="shared" si="843"/>
        <v>153</v>
      </c>
      <c r="C7797" s="10" t="str">
        <f>IF(B7797=B7796," ",(LOOKUP(B7797,'Co List'!$A$3:$A$362,'Co List'!$B$3:$B$362)))</f>
        <v xml:space="preserve"> </v>
      </c>
      <c r="D7797" s="6" t="s">
        <v>405</v>
      </c>
      <c r="E7797">
        <v>44.77</v>
      </c>
      <c r="F7797">
        <v>54.94</v>
      </c>
      <c r="G7797">
        <v>46.89</v>
      </c>
      <c r="H7797">
        <v>0</v>
      </c>
    </row>
    <row r="7798" spans="1:16" x14ac:dyDescent="0.2">
      <c r="A7798">
        <f t="shared" si="842"/>
        <v>6929</v>
      </c>
      <c r="B7798">
        <f t="shared" si="843"/>
        <v>153</v>
      </c>
      <c r="C7798" s="10" t="str">
        <f>IF(B7798=B7797," ",(LOOKUP(B7798,'Co List'!$A$3:$A$362,'Co List'!$B$3:$B$362)))</f>
        <v xml:space="preserve"> </v>
      </c>
      <c r="D7798" s="6" t="s">
        <v>406</v>
      </c>
      <c r="E7798">
        <v>3.09</v>
      </c>
      <c r="F7798">
        <v>3.41</v>
      </c>
      <c r="G7798">
        <v>3.09</v>
      </c>
      <c r="H7798">
        <v>0</v>
      </c>
    </row>
    <row r="7799" spans="1:16" x14ac:dyDescent="0.2">
      <c r="A7799">
        <f t="shared" si="842"/>
        <v>6930</v>
      </c>
      <c r="B7799">
        <f t="shared" si="843"/>
        <v>153</v>
      </c>
      <c r="C7799" s="10" t="str">
        <f>IF(B7799=B7798," ",(LOOKUP(B7799,'Co List'!$A$3:$A$362,'Co List'!$B$3:$B$362)))</f>
        <v xml:space="preserve"> </v>
      </c>
      <c r="D7799" s="6" t="s">
        <v>407</v>
      </c>
      <c r="E7799" s="11">
        <v>0.78200000000000003</v>
      </c>
      <c r="F7799" s="11">
        <v>0.98970000000000002</v>
      </c>
      <c r="G7799" s="11">
        <v>0.15640000000000001</v>
      </c>
      <c r="H7799" s="11">
        <v>0</v>
      </c>
    </row>
    <row r="7800" spans="1:16" x14ac:dyDescent="0.2">
      <c r="A7800">
        <f t="shared" si="842"/>
        <v>6931</v>
      </c>
      <c r="B7800">
        <f t="shared" si="843"/>
        <v>153</v>
      </c>
      <c r="C7800" s="10" t="str">
        <f>IF(B7800=B7799," ",(LOOKUP(B7800,'Co List'!$A$3:$A$362,'Co List'!$B$3:$B$362)))</f>
        <v xml:space="preserve"> </v>
      </c>
      <c r="D7800" s="6" t="s">
        <v>408</v>
      </c>
      <c r="E7800">
        <v>5</v>
      </c>
      <c r="F7800">
        <v>5</v>
      </c>
      <c r="G7800">
        <v>5</v>
      </c>
      <c r="H7800">
        <v>0</v>
      </c>
    </row>
    <row r="7801" spans="1:16" x14ac:dyDescent="0.2">
      <c r="A7801">
        <f t="shared" si="842"/>
        <v>6932</v>
      </c>
      <c r="B7801">
        <f t="shared" si="843"/>
        <v>153</v>
      </c>
      <c r="C7801" s="10" t="str">
        <f>IF(B7801=B7800," ",(LOOKUP(B7801,'Co List'!$A$3:$A$362,'Co List'!$B$3:$B$362)))</f>
        <v xml:space="preserve"> </v>
      </c>
      <c r="D7801" s="6" t="s">
        <v>409</v>
      </c>
      <c r="E7801">
        <v>5.32</v>
      </c>
      <c r="F7801">
        <v>6.25</v>
      </c>
      <c r="G7801">
        <v>5.47</v>
      </c>
      <c r="H7801">
        <v>0</v>
      </c>
    </row>
    <row r="7802" spans="1:16" x14ac:dyDescent="0.2">
      <c r="A7802">
        <f t="shared" si="842"/>
        <v>6933</v>
      </c>
      <c r="B7802">
        <f t="shared" si="843"/>
        <v>153</v>
      </c>
      <c r="C7802" s="10" t="str">
        <f>IF(B7802=B7801," ",(LOOKUP(B7802,'Co List'!$A$3:$A$362,'Co List'!$B$3:$B$362)))</f>
        <v xml:space="preserve"> </v>
      </c>
      <c r="D7802" s="6" t="s">
        <v>410</v>
      </c>
      <c r="E7802">
        <v>5.0817927780000005</v>
      </c>
      <c r="F7802">
        <v>5.5231443339999995</v>
      </c>
      <c r="G7802">
        <v>6.12521892</v>
      </c>
      <c r="H7802">
        <v>0</v>
      </c>
    </row>
    <row r="7803" spans="1:16" x14ac:dyDescent="0.2">
      <c r="A7803">
        <f t="shared" si="842"/>
        <v>6934</v>
      </c>
      <c r="B7803">
        <f t="shared" si="843"/>
        <v>153</v>
      </c>
      <c r="C7803" s="10" t="str">
        <f>IF(B7803=B7802," ",(LOOKUP(B7803,'Co List'!$A$3:$A$362,'Co List'!$B$3:$B$362)))</f>
        <v xml:space="preserve"> </v>
      </c>
      <c r="D7803" s="6" t="s">
        <v>411</v>
      </c>
      <c r="E7803">
        <v>5.0817927780000005</v>
      </c>
      <c r="F7803">
        <v>5.5231443339999995</v>
      </c>
      <c r="G7803">
        <v>6.12521892</v>
      </c>
      <c r="H7803">
        <v>0</v>
      </c>
    </row>
    <row r="7804" spans="1:16" x14ac:dyDescent="0.2">
      <c r="A7804">
        <f t="shared" si="842"/>
        <v>6935</v>
      </c>
      <c r="B7804">
        <f t="shared" si="843"/>
        <v>153</v>
      </c>
      <c r="C7804" s="10" t="str">
        <f>IF(B7804=B7803," ",(LOOKUP(B7804,'Co List'!$A$3:$A$362,'Co List'!$B$3:$B$362)))</f>
        <v xml:space="preserve"> </v>
      </c>
      <c r="D7804" s="6" t="s">
        <v>412</v>
      </c>
      <c r="E7804">
        <v>-0.23820722199999977</v>
      </c>
      <c r="F7804">
        <v>-0.72685566600000051</v>
      </c>
      <c r="G7804">
        <v>0.65521892000000026</v>
      </c>
      <c r="H7804">
        <v>0</v>
      </c>
    </row>
    <row r="7805" spans="1:16" ht="13.5" thickBot="1" x14ac:dyDescent="0.25">
      <c r="A7805">
        <f t="shared" si="842"/>
        <v>6936</v>
      </c>
      <c r="B7805">
        <f t="shared" si="843"/>
        <v>153</v>
      </c>
      <c r="C7805" s="10" t="str">
        <f>IF(B7805=B7804," ",(LOOKUP(B7805,'Co List'!$A$3:$A$362,'Co List'!$B$3:$B$362)))</f>
        <v xml:space="preserve"> </v>
      </c>
      <c r="D7805" s="9" t="s">
        <v>413</v>
      </c>
      <c r="E7805">
        <v>12</v>
      </c>
      <c r="F7805">
        <v>12</v>
      </c>
      <c r="G7805">
        <v>12</v>
      </c>
      <c r="H7805">
        <v>0</v>
      </c>
    </row>
    <row r="7806" spans="1:16" ht="15" x14ac:dyDescent="0.25">
      <c r="A7806">
        <f t="shared" si="842"/>
        <v>6937</v>
      </c>
      <c r="B7806">
        <f t="shared" si="843"/>
        <v>154</v>
      </c>
      <c r="C7806" s="10" t="str">
        <f>IF(B7806=B7805," ",(LOOKUP(B7806,'Co List'!$A$3:$A$362,'Co List'!$B$3:$B$362)))</f>
        <v>HEG</v>
      </c>
      <c r="D7806" s="4" t="s">
        <v>362</v>
      </c>
      <c r="E7806">
        <v>81.134610778077857</v>
      </c>
      <c r="F7806">
        <v>88.75451515151515</v>
      </c>
      <c r="G7806">
        <v>88.75451515151515</v>
      </c>
      <c r="H7806">
        <v>88.75451515151515</v>
      </c>
      <c r="J7806">
        <f t="shared" ref="J7806" si="848">COUNTIF(E7848:H7848,0)</f>
        <v>0</v>
      </c>
      <c r="K7806">
        <f>SUM(E7806:H7806)/(4-J7806)</f>
        <v>86.849539058155827</v>
      </c>
      <c r="L7806">
        <f>SUM(E7816:H7816)/(4-J7806)</f>
        <v>419979.77950215351</v>
      </c>
      <c r="M7806">
        <f>E7816</f>
        <v>242055.98484983278</v>
      </c>
      <c r="N7806">
        <f t="shared" ref="N7806" si="849">F7816</f>
        <v>303862.07666159788</v>
      </c>
      <c r="O7806">
        <f t="shared" ref="O7806" si="850">G7816</f>
        <v>588476.05724899971</v>
      </c>
      <c r="P7806">
        <f t="shared" ref="P7806" si="851">H7816</f>
        <v>545524.9992481838</v>
      </c>
    </row>
    <row r="7807" spans="1:16" x14ac:dyDescent="0.2">
      <c r="A7807">
        <f t="shared" si="842"/>
        <v>6938</v>
      </c>
      <c r="B7807">
        <f t="shared" si="843"/>
        <v>154</v>
      </c>
      <c r="C7807" s="10" t="str">
        <f>IF(B7807=B7806," ",(LOOKUP(B7807,'Co List'!$A$3:$A$362,'Co List'!$B$3:$B$362)))</f>
        <v xml:space="preserve"> </v>
      </c>
      <c r="D7807" s="6" t="s">
        <v>364</v>
      </c>
      <c r="E7807">
        <v>3.2577979999999997</v>
      </c>
      <c r="F7807">
        <v>3.2577979999999997</v>
      </c>
      <c r="G7807">
        <v>3.2577979999999997</v>
      </c>
      <c r="H7807">
        <v>3.2577979999999997</v>
      </c>
    </row>
    <row r="7808" spans="1:16" x14ac:dyDescent="0.2">
      <c r="A7808">
        <f t="shared" si="842"/>
        <v>6939</v>
      </c>
      <c r="B7808">
        <f t="shared" si="843"/>
        <v>154</v>
      </c>
      <c r="C7808" s="10" t="str">
        <f>IF(B7808=B7807," ",(LOOKUP(B7808,'Co List'!$A$3:$A$362,'Co List'!$B$3:$B$362)))</f>
        <v xml:space="preserve"> </v>
      </c>
      <c r="D7808" s="6" t="s">
        <v>365</v>
      </c>
      <c r="E7808">
        <v>0.81</v>
      </c>
      <c r="F7808">
        <v>0.79</v>
      </c>
      <c r="G7808">
        <v>1.5693308798986438</v>
      </c>
      <c r="H7808">
        <v>1.423607081988739</v>
      </c>
    </row>
    <row r="7809" spans="1:8" x14ac:dyDescent="0.2">
      <c r="A7809">
        <f t="shared" si="842"/>
        <v>6940</v>
      </c>
      <c r="B7809">
        <f t="shared" si="843"/>
        <v>154</v>
      </c>
      <c r="C7809" s="10" t="str">
        <f>IF(B7809=B7808," ",(LOOKUP(B7809,'Co List'!$A$3:$A$362,'Co List'!$B$3:$B$362)))</f>
        <v xml:space="preserve"> </v>
      </c>
      <c r="D7809" s="7" t="s">
        <v>366</v>
      </c>
      <c r="E7809">
        <v>21.394377306861657</v>
      </c>
      <c r="F7809">
        <v>27.285485135375691</v>
      </c>
      <c r="G7809">
        <v>41.325856027710849</v>
      </c>
      <c r="H7809">
        <v>33.620216764853161</v>
      </c>
    </row>
    <row r="7810" spans="1:8" x14ac:dyDescent="0.2">
      <c r="A7810">
        <f t="shared" si="842"/>
        <v>6941</v>
      </c>
      <c r="B7810">
        <f t="shared" si="843"/>
        <v>154</v>
      </c>
      <c r="C7810" s="10" t="str">
        <f>IF(B7810=B7809," ",(LOOKUP(B7810,'Co List'!$A$3:$A$362,'Co List'!$B$3:$B$362)))</f>
        <v xml:space="preserve"> </v>
      </c>
      <c r="D7810" s="6" t="s">
        <v>367</v>
      </c>
      <c r="E7810">
        <v>140976.11231789913</v>
      </c>
      <c r="F7810">
        <v>235807.91297656205</v>
      </c>
      <c r="G7810">
        <v>944281.22151636658</v>
      </c>
      <c r="H7810">
        <v>515667.83178767719</v>
      </c>
    </row>
    <row r="7811" spans="1:8" x14ac:dyDescent="0.2">
      <c r="A7811">
        <f t="shared" si="842"/>
        <v>6942</v>
      </c>
      <c r="B7811">
        <f t="shared" si="843"/>
        <v>154</v>
      </c>
      <c r="C7811" s="10" t="str">
        <f>IF(B7811=B7810," ",(LOOKUP(B7811,'Co List'!$A$3:$A$362,'Co List'!$B$3:$B$362)))</f>
        <v xml:space="preserve"> </v>
      </c>
      <c r="D7811" s="6" t="s">
        <v>368</v>
      </c>
      <c r="E7811">
        <v>0.56807318669287199</v>
      </c>
      <c r="F7811">
        <v>0.70920748988009863</v>
      </c>
      <c r="G7811">
        <v>1.472681232870781</v>
      </c>
      <c r="H7811">
        <v>1.3651947578127448</v>
      </c>
    </row>
    <row r="7812" spans="1:8" x14ac:dyDescent="0.2">
      <c r="A7812">
        <f t="shared" si="842"/>
        <v>6943</v>
      </c>
      <c r="B7812">
        <f t="shared" si="843"/>
        <v>154</v>
      </c>
      <c r="C7812" s="10" t="str">
        <f>IF(B7812=B7811," ",(LOOKUP(B7812,'Co List'!$A$3:$A$362,'Co List'!$B$3:$B$362)))</f>
        <v xml:space="preserve"> </v>
      </c>
      <c r="D7812" s="6" t="s">
        <v>369</v>
      </c>
      <c r="E7812">
        <v>68.377396850235243</v>
      </c>
      <c r="F7812">
        <v>123.27061933533382</v>
      </c>
      <c r="G7812">
        <v>227.56228045204938</v>
      </c>
      <c r="H7812">
        <v>216.89992415736305</v>
      </c>
    </row>
    <row r="7813" spans="1:8" x14ac:dyDescent="0.2">
      <c r="A7813">
        <f t="shared" ref="A7813:A7876" si="852">IF(A7812&gt;0,A7812+1,(IF($C$1=C7813,1,0)))</f>
        <v>6944</v>
      </c>
      <c r="B7813">
        <f t="shared" ref="B7813:B7876" si="853">IF(D7813=$D$3,B7812+1,B7812)</f>
        <v>154</v>
      </c>
      <c r="C7813" s="10" t="str">
        <f>IF(B7813=B7812," ",(LOOKUP(B7813,'Co List'!$A$3:$A$362,'Co List'!$B$3:$B$362)))</f>
        <v xml:space="preserve"> </v>
      </c>
      <c r="D7813" s="6" t="s">
        <v>370</v>
      </c>
      <c r="E7813">
        <v>0</v>
      </c>
      <c r="F7813">
        <v>0</v>
      </c>
      <c r="G7813">
        <v>0</v>
      </c>
      <c r="H7813">
        <v>0</v>
      </c>
    </row>
    <row r="7814" spans="1:8" x14ac:dyDescent="0.2">
      <c r="A7814">
        <f t="shared" si="852"/>
        <v>6945</v>
      </c>
      <c r="B7814">
        <f t="shared" si="853"/>
        <v>154</v>
      </c>
      <c r="C7814" s="10" t="str">
        <f>IF(B7814=B7813," ",(LOOKUP(B7814,'Co List'!$A$3:$A$362,'Co List'!$B$3:$B$362)))</f>
        <v xml:space="preserve"> </v>
      </c>
      <c r="D7814" s="6" t="s">
        <v>371</v>
      </c>
      <c r="E7814">
        <v>86.528147663829472</v>
      </c>
      <c r="F7814">
        <v>84.325021014503776</v>
      </c>
      <c r="G7814">
        <v>91.362774209374962</v>
      </c>
      <c r="H7814">
        <v>89.996289263856497</v>
      </c>
    </row>
    <row r="7815" spans="1:8" x14ac:dyDescent="0.2">
      <c r="A7815">
        <f t="shared" si="852"/>
        <v>6946</v>
      </c>
      <c r="B7815">
        <f t="shared" si="853"/>
        <v>154</v>
      </c>
      <c r="C7815" s="10" t="str">
        <f>IF(B7815=B7814," ",(LOOKUP(B7815,'Co List'!$A$3:$A$362,'Co List'!$B$3:$B$362)))</f>
        <v xml:space="preserve"> </v>
      </c>
      <c r="D7815" s="6" t="s">
        <v>372</v>
      </c>
      <c r="E7815">
        <v>13.471852336170528</v>
      </c>
      <c r="F7815">
        <v>15.674978985496232</v>
      </c>
      <c r="G7815">
        <v>8.6372257906250294</v>
      </c>
      <c r="H7815">
        <v>10.003710736143507</v>
      </c>
    </row>
    <row r="7816" spans="1:8" x14ac:dyDescent="0.2">
      <c r="A7816">
        <f t="shared" si="852"/>
        <v>6947</v>
      </c>
      <c r="B7816">
        <f t="shared" si="853"/>
        <v>154</v>
      </c>
      <c r="C7816" s="10" t="str">
        <f>IF(B7816=B7815," ",(LOOKUP(B7816,'Co List'!$A$3:$A$362,'Co List'!$B$3:$B$362)))</f>
        <v xml:space="preserve"> </v>
      </c>
      <c r="D7816" s="6" t="s">
        <v>373</v>
      </c>
      <c r="E7816">
        <v>242055.98484983278</v>
      </c>
      <c r="F7816">
        <v>303862.07666159788</v>
      </c>
      <c r="G7816">
        <v>588476.05724899971</v>
      </c>
      <c r="H7816">
        <v>545524.9992481838</v>
      </c>
    </row>
    <row r="7817" spans="1:8" x14ac:dyDescent="0.2">
      <c r="A7817">
        <f t="shared" si="852"/>
        <v>6948</v>
      </c>
      <c r="B7817">
        <f t="shared" si="853"/>
        <v>154</v>
      </c>
      <c r="C7817" s="10" t="str">
        <f>IF(B7817=B7816," ",(LOOKUP(B7817,'Co List'!$A$3:$A$362,'Co List'!$B$3:$B$362)))</f>
        <v xml:space="preserve"> </v>
      </c>
      <c r="D7817" s="6" t="s">
        <v>374</v>
      </c>
      <c r="E7817">
        <v>241876.32160286975</v>
      </c>
      <c r="F7817">
        <v>303599.65506462997</v>
      </c>
      <c r="G7817">
        <v>584469.09535633738</v>
      </c>
      <c r="H7817">
        <v>541802.32810956624</v>
      </c>
    </row>
    <row r="7818" spans="1:8" x14ac:dyDescent="0.2">
      <c r="A7818">
        <f t="shared" si="852"/>
        <v>6949</v>
      </c>
      <c r="B7818">
        <f t="shared" si="853"/>
        <v>154</v>
      </c>
      <c r="C7818" s="10" t="str">
        <f>IF(B7818=B7817," ",(LOOKUP(B7818,'Co List'!$A$3:$A$362,'Co List'!$B$3:$B$362)))</f>
        <v xml:space="preserve"> </v>
      </c>
      <c r="D7818" s="6" t="s">
        <v>375</v>
      </c>
      <c r="E7818">
        <v>104.75101005449081</v>
      </c>
      <c r="F7818">
        <v>153.00250778704583</v>
      </c>
      <c r="G7818">
        <v>1500.0664287678214</v>
      </c>
      <c r="H7818">
        <v>1402.7244005660043</v>
      </c>
    </row>
    <row r="7819" spans="1:8" x14ac:dyDescent="0.2">
      <c r="A7819">
        <f t="shared" si="852"/>
        <v>6950</v>
      </c>
      <c r="B7819">
        <f t="shared" si="853"/>
        <v>154</v>
      </c>
      <c r="C7819" s="10" t="str">
        <f>IF(B7819=B7818," ",(LOOKUP(B7819,'Co List'!$A$3:$A$362,'Co List'!$B$3:$B$362)))</f>
        <v xml:space="preserve"> </v>
      </c>
      <c r="D7819" s="6" t="s">
        <v>376</v>
      </c>
      <c r="E7819">
        <v>74.912236908534084</v>
      </c>
      <c r="F7819">
        <v>109.41908918091266</v>
      </c>
      <c r="G7819">
        <v>2506.8954638944242</v>
      </c>
      <c r="H7819">
        <v>2319.9467380516958</v>
      </c>
    </row>
    <row r="7820" spans="1:8" x14ac:dyDescent="0.2">
      <c r="A7820">
        <f t="shared" si="852"/>
        <v>6951</v>
      </c>
      <c r="B7820">
        <f t="shared" si="853"/>
        <v>154</v>
      </c>
      <c r="C7820" s="10" t="str">
        <f>IF(B7820=B7819," ",(LOOKUP(B7820,'Co List'!$A$3:$A$362,'Co List'!$B$3:$B$362)))</f>
        <v xml:space="preserve"> </v>
      </c>
      <c r="D7820" s="6" t="s">
        <v>377</v>
      </c>
      <c r="E7820">
        <v>209446.56</v>
      </c>
      <c r="F7820">
        <v>256231.76</v>
      </c>
      <c r="G7820">
        <v>537648.05146063573</v>
      </c>
      <c r="H7820">
        <v>490952.25633004651</v>
      </c>
    </row>
    <row r="7821" spans="1:8" ht="15" x14ac:dyDescent="0.25">
      <c r="A7821">
        <f t="shared" si="852"/>
        <v>6952</v>
      </c>
      <c r="B7821">
        <f t="shared" si="853"/>
        <v>154</v>
      </c>
      <c r="C7821" s="10" t="str">
        <f>IF(B7821=B7820," ",(LOOKUP(B7821,'Co List'!$A$3:$A$362,'Co List'!$B$3:$B$362)))</f>
        <v xml:space="preserve"> </v>
      </c>
      <c r="D7821" s="8" t="s">
        <v>378</v>
      </c>
      <c r="E7821">
        <v>209446.56</v>
      </c>
      <c r="F7821">
        <v>256231.76</v>
      </c>
      <c r="G7821">
        <v>20076.420000000006</v>
      </c>
      <c r="H7821">
        <v>15726.360000000004</v>
      </c>
    </row>
    <row r="7822" spans="1:8" ht="15" x14ac:dyDescent="0.25">
      <c r="A7822">
        <f t="shared" si="852"/>
        <v>6953</v>
      </c>
      <c r="B7822">
        <f t="shared" si="853"/>
        <v>154</v>
      </c>
      <c r="C7822" s="10" t="str">
        <f>IF(B7822=B7821," ",(LOOKUP(B7822,'Co List'!$A$3:$A$362,'Co List'!$B$3:$B$362)))</f>
        <v xml:space="preserve"> </v>
      </c>
      <c r="D7822" s="8" t="s">
        <v>379</v>
      </c>
      <c r="E7822">
        <v>0</v>
      </c>
      <c r="F7822">
        <v>0</v>
      </c>
      <c r="G7822">
        <v>0</v>
      </c>
      <c r="H7822">
        <v>0</v>
      </c>
    </row>
    <row r="7823" spans="1:8" ht="15" x14ac:dyDescent="0.25">
      <c r="A7823">
        <f t="shared" si="852"/>
        <v>6954</v>
      </c>
      <c r="B7823">
        <f t="shared" si="853"/>
        <v>154</v>
      </c>
      <c r="C7823" s="10" t="str">
        <f>IF(B7823=B7822," ",(LOOKUP(B7823,'Co List'!$A$3:$A$362,'Co List'!$B$3:$B$362)))</f>
        <v xml:space="preserve"> </v>
      </c>
      <c r="D7823" s="8" t="s">
        <v>380</v>
      </c>
      <c r="E7823">
        <v>0</v>
      </c>
      <c r="F7823">
        <v>0</v>
      </c>
      <c r="G7823">
        <v>517571.63146063575</v>
      </c>
      <c r="H7823">
        <v>475225.89633004653</v>
      </c>
    </row>
    <row r="7824" spans="1:8" ht="15" x14ac:dyDescent="0.25">
      <c r="A7824">
        <f t="shared" si="852"/>
        <v>6955</v>
      </c>
      <c r="B7824">
        <f t="shared" si="853"/>
        <v>154</v>
      </c>
      <c r="C7824" s="10" t="str">
        <f>IF(B7824=B7823," ",(LOOKUP(B7824,'Co List'!$A$3:$A$362,'Co List'!$B$3:$B$362)))</f>
        <v xml:space="preserve"> </v>
      </c>
      <c r="D7824" s="8" t="s">
        <v>381</v>
      </c>
      <c r="E7824">
        <v>32609.424849832776</v>
      </c>
      <c r="F7824">
        <v>47630.316661597921</v>
      </c>
      <c r="G7824">
        <v>50828.005788363917</v>
      </c>
      <c r="H7824">
        <v>54572.742918137352</v>
      </c>
    </row>
    <row r="7825" spans="1:8" ht="15" x14ac:dyDescent="0.25">
      <c r="A7825">
        <f t="shared" si="852"/>
        <v>6956</v>
      </c>
      <c r="B7825">
        <f t="shared" si="853"/>
        <v>154</v>
      </c>
      <c r="C7825" s="10" t="str">
        <f>IF(B7825=B7824," ",(LOOKUP(B7825,'Co List'!$A$3:$A$362,'Co List'!$B$3:$B$362)))</f>
        <v xml:space="preserve"> </v>
      </c>
      <c r="D7825" s="8" t="s">
        <v>382</v>
      </c>
      <c r="E7825">
        <v>0</v>
      </c>
      <c r="F7825">
        <v>0</v>
      </c>
      <c r="G7825">
        <v>0</v>
      </c>
      <c r="H7825">
        <v>0</v>
      </c>
    </row>
    <row r="7826" spans="1:8" ht="15" x14ac:dyDescent="0.25">
      <c r="A7826">
        <f t="shared" si="852"/>
        <v>6957</v>
      </c>
      <c r="B7826">
        <f t="shared" si="853"/>
        <v>154</v>
      </c>
      <c r="C7826" s="10" t="str">
        <f>IF(B7826=B7825," ",(LOOKUP(B7826,'Co List'!$A$3:$A$362,'Co List'!$B$3:$B$362)))</f>
        <v xml:space="preserve"> </v>
      </c>
      <c r="D7826" s="8" t="s">
        <v>383</v>
      </c>
      <c r="E7826">
        <v>32609.424849832776</v>
      </c>
      <c r="F7826">
        <v>47630.316661597921</v>
      </c>
      <c r="G7826">
        <v>50828.005788363917</v>
      </c>
      <c r="H7826">
        <v>54572.742918137352</v>
      </c>
    </row>
    <row r="7827" spans="1:8" x14ac:dyDescent="0.2">
      <c r="A7827">
        <f t="shared" si="852"/>
        <v>6958</v>
      </c>
      <c r="B7827">
        <f t="shared" si="853"/>
        <v>154</v>
      </c>
      <c r="C7827" s="10" t="str">
        <f>IF(B7827=B7826," ",(LOOKUP(B7827,'Co List'!$A$3:$A$362,'Co List'!$B$3:$B$362)))</f>
        <v xml:space="preserve"> </v>
      </c>
      <c r="D7827" s="6" t="s">
        <v>384</v>
      </c>
      <c r="E7827">
        <v>0</v>
      </c>
      <c r="F7827">
        <v>0</v>
      </c>
      <c r="G7827">
        <v>0</v>
      </c>
      <c r="H7827">
        <v>0</v>
      </c>
    </row>
    <row r="7828" spans="1:8" x14ac:dyDescent="0.2">
      <c r="A7828">
        <f t="shared" si="852"/>
        <v>6959</v>
      </c>
      <c r="B7828">
        <f t="shared" si="853"/>
        <v>154</v>
      </c>
      <c r="C7828" s="10" t="str">
        <f>IF(B7828=B7827," ",(LOOKUP(B7828,'Co List'!$A$3:$A$362,'Co List'!$B$3:$B$362)))</f>
        <v xml:space="preserve"> </v>
      </c>
      <c r="D7828" s="6" t="s">
        <v>385</v>
      </c>
      <c r="E7828">
        <v>10009.652179120001</v>
      </c>
      <c r="F7828">
        <v>14620.4020818964</v>
      </c>
      <c r="G7828">
        <v>15601.951314465759</v>
      </c>
      <c r="H7828">
        <v>16751.420105892801</v>
      </c>
    </row>
    <row r="7829" spans="1:8" x14ac:dyDescent="0.2">
      <c r="A7829">
        <f t="shared" si="852"/>
        <v>6960</v>
      </c>
      <c r="B7829">
        <f t="shared" si="853"/>
        <v>154</v>
      </c>
      <c r="C7829" s="10" t="str">
        <f>IF(B7829=B7828," ",(LOOKUP(B7829,'Co List'!$A$3:$A$362,'Co List'!$B$3:$B$362)))</f>
        <v xml:space="preserve"> </v>
      </c>
      <c r="D7829" s="6" t="s">
        <v>386</v>
      </c>
      <c r="E7829">
        <v>0</v>
      </c>
      <c r="F7829">
        <v>0</v>
      </c>
      <c r="G7829">
        <v>0</v>
      </c>
      <c r="H7829">
        <v>0</v>
      </c>
    </row>
    <row r="7830" spans="1:8" x14ac:dyDescent="0.2">
      <c r="A7830">
        <f t="shared" si="852"/>
        <v>6961</v>
      </c>
      <c r="B7830">
        <f t="shared" si="853"/>
        <v>154</v>
      </c>
      <c r="C7830" s="10" t="str">
        <f>IF(B7830=B7829," ",(LOOKUP(B7830,'Co List'!$A$3:$A$362,'Co List'!$B$3:$B$362)))</f>
        <v xml:space="preserve"> </v>
      </c>
      <c r="D7830" s="6" t="s">
        <v>387</v>
      </c>
      <c r="E7830">
        <v>0</v>
      </c>
      <c r="F7830">
        <v>0</v>
      </c>
      <c r="G7830">
        <v>0</v>
      </c>
      <c r="H7830">
        <v>0</v>
      </c>
    </row>
    <row r="7831" spans="1:8" x14ac:dyDescent="0.2">
      <c r="A7831">
        <f t="shared" si="852"/>
        <v>6962</v>
      </c>
      <c r="B7831">
        <f t="shared" si="853"/>
        <v>154</v>
      </c>
      <c r="C7831" s="10" t="str">
        <f>IF(B7831=B7830," ",(LOOKUP(B7831,'Co List'!$A$3:$A$362,'Co List'!$B$3:$B$362)))</f>
        <v xml:space="preserve"> </v>
      </c>
      <c r="D7831" s="6" t="s">
        <v>388</v>
      </c>
      <c r="E7831">
        <v>0</v>
      </c>
      <c r="F7831">
        <v>0</v>
      </c>
      <c r="G7831">
        <v>0</v>
      </c>
      <c r="H7831">
        <v>0</v>
      </c>
    </row>
    <row r="7832" spans="1:8" x14ac:dyDescent="0.2">
      <c r="A7832">
        <f t="shared" si="852"/>
        <v>6963</v>
      </c>
      <c r="B7832">
        <f t="shared" si="853"/>
        <v>154</v>
      </c>
      <c r="C7832" s="10" t="str">
        <f>IF(B7832=B7831," ",(LOOKUP(B7832,'Co List'!$A$3:$A$362,'Co List'!$B$3:$B$362)))</f>
        <v xml:space="preserve"> </v>
      </c>
      <c r="D7832" s="6" t="s">
        <v>389</v>
      </c>
      <c r="E7832">
        <v>10009.652179120001</v>
      </c>
      <c r="F7832">
        <v>14620.4020818964</v>
      </c>
      <c r="G7832">
        <v>15601.951314465759</v>
      </c>
      <c r="H7832">
        <v>16751.420105892801</v>
      </c>
    </row>
    <row r="7833" spans="1:8" x14ac:dyDescent="0.2">
      <c r="A7833">
        <f t="shared" si="852"/>
        <v>6964</v>
      </c>
      <c r="B7833">
        <f t="shared" si="853"/>
        <v>154</v>
      </c>
      <c r="C7833" s="10" t="str">
        <f>IF(B7833=B7832," ",(LOOKUP(B7833,'Co List'!$A$3:$A$362,'Co List'!$B$3:$B$362)))</f>
        <v xml:space="preserve"> </v>
      </c>
      <c r="D7833" s="6" t="s">
        <v>390</v>
      </c>
      <c r="E7833">
        <v>0</v>
      </c>
      <c r="F7833">
        <v>0</v>
      </c>
      <c r="G7833">
        <v>0</v>
      </c>
      <c r="H7833">
        <v>0</v>
      </c>
    </row>
    <row r="7834" spans="1:8" x14ac:dyDescent="0.2">
      <c r="A7834">
        <f t="shared" si="852"/>
        <v>6965</v>
      </c>
      <c r="B7834">
        <f t="shared" si="853"/>
        <v>154</v>
      </c>
      <c r="C7834" s="10" t="str">
        <f>IF(B7834=B7833," ",(LOOKUP(B7834,'Co List'!$A$3:$A$362,'Co List'!$B$3:$B$362)))</f>
        <v xml:space="preserve"> </v>
      </c>
      <c r="D7834" s="6" t="s">
        <v>391</v>
      </c>
      <c r="E7834">
        <v>0</v>
      </c>
      <c r="F7834">
        <v>0</v>
      </c>
      <c r="G7834">
        <v>0</v>
      </c>
      <c r="H7834">
        <v>0</v>
      </c>
    </row>
    <row r="7835" spans="1:8" x14ac:dyDescent="0.2">
      <c r="A7835">
        <f t="shared" si="852"/>
        <v>6966</v>
      </c>
      <c r="B7835">
        <f t="shared" si="853"/>
        <v>154</v>
      </c>
      <c r="C7835" s="10" t="str">
        <f>IF(B7835=B7834," ",(LOOKUP(B7835,'Co List'!$A$3:$A$362,'Co List'!$B$3:$B$362)))</f>
        <v xml:space="preserve"> </v>
      </c>
      <c r="D7835" s="6" t="s">
        <v>392</v>
      </c>
      <c r="E7835">
        <v>0</v>
      </c>
      <c r="F7835">
        <v>0</v>
      </c>
      <c r="G7835">
        <v>0</v>
      </c>
      <c r="H7835">
        <v>0</v>
      </c>
    </row>
    <row r="7836" spans="1:8" x14ac:dyDescent="0.2">
      <c r="A7836">
        <f t="shared" si="852"/>
        <v>6967</v>
      </c>
      <c r="B7836">
        <f t="shared" si="853"/>
        <v>154</v>
      </c>
      <c r="C7836" s="10" t="str">
        <f>IF(B7836=B7835," ",(LOOKUP(B7836,'Co List'!$A$3:$A$362,'Co List'!$B$3:$B$362)))</f>
        <v xml:space="preserve"> </v>
      </c>
      <c r="D7836" s="6" t="s">
        <v>393</v>
      </c>
      <c r="E7836">
        <v>0</v>
      </c>
      <c r="F7836">
        <v>0</v>
      </c>
      <c r="G7836">
        <v>0</v>
      </c>
      <c r="H7836">
        <v>0</v>
      </c>
    </row>
    <row r="7837" spans="1:8" ht="15" x14ac:dyDescent="0.25">
      <c r="A7837">
        <f t="shared" si="852"/>
        <v>6968</v>
      </c>
      <c r="B7837">
        <f t="shared" si="853"/>
        <v>154</v>
      </c>
      <c r="C7837" s="10" t="str">
        <f>IF(B7837=B7836," ",(LOOKUP(B7837,'Co List'!$A$3:$A$362,'Co List'!$B$3:$B$362)))</f>
        <v xml:space="preserve"> </v>
      </c>
      <c r="D7837" s="8" t="s">
        <v>394</v>
      </c>
      <c r="E7837">
        <v>0</v>
      </c>
      <c r="F7837">
        <v>0</v>
      </c>
      <c r="G7837">
        <v>0</v>
      </c>
      <c r="H7837">
        <v>0</v>
      </c>
    </row>
    <row r="7838" spans="1:8" ht="15" x14ac:dyDescent="0.25">
      <c r="A7838">
        <f t="shared" si="852"/>
        <v>6969</v>
      </c>
      <c r="B7838">
        <f t="shared" si="853"/>
        <v>154</v>
      </c>
      <c r="C7838" s="10" t="str">
        <f>IF(B7838=B7837," ",(LOOKUP(B7838,'Co List'!$A$3:$A$362,'Co List'!$B$3:$B$362)))</f>
        <v xml:space="preserve"> </v>
      </c>
      <c r="D7838" s="8" t="s">
        <v>395</v>
      </c>
      <c r="E7838">
        <v>30.276758600000001</v>
      </c>
      <c r="F7838">
        <v>51.189726327500004</v>
      </c>
      <c r="G7838">
        <v>73.180258483599999</v>
      </c>
      <c r="H7838">
        <v>84.836632694000002</v>
      </c>
    </row>
    <row r="7839" spans="1:8" ht="15" x14ac:dyDescent="0.25">
      <c r="A7839">
        <f t="shared" si="852"/>
        <v>6970</v>
      </c>
      <c r="B7839">
        <f t="shared" si="853"/>
        <v>154</v>
      </c>
      <c r="C7839" s="10" t="str">
        <f>IF(B7839=B7838," ",(LOOKUP(B7839,'Co List'!$A$3:$A$362,'Co List'!$B$3:$B$362)))</f>
        <v xml:space="preserve"> </v>
      </c>
      <c r="D7839" s="8" t="s">
        <v>396</v>
      </c>
      <c r="E7839">
        <v>258576</v>
      </c>
      <c r="F7839">
        <v>324344</v>
      </c>
      <c r="G7839">
        <v>342597</v>
      </c>
      <c r="H7839">
        <v>344865</v>
      </c>
    </row>
    <row r="7840" spans="1:8" x14ac:dyDescent="0.2">
      <c r="A7840">
        <f t="shared" si="852"/>
        <v>6971</v>
      </c>
      <c r="B7840">
        <f t="shared" si="853"/>
        <v>154</v>
      </c>
      <c r="C7840" s="10" t="str">
        <f>IF(B7840=B7839," ",(LOOKUP(B7840,'Co List'!$A$3:$A$362,'Co List'!$B$3:$B$362)))</f>
        <v xml:space="preserve"> </v>
      </c>
      <c r="D7840" s="6" t="s">
        <v>397</v>
      </c>
      <c r="E7840">
        <v>258576</v>
      </c>
      <c r="F7840">
        <v>324344</v>
      </c>
      <c r="G7840">
        <v>25739</v>
      </c>
      <c r="H7840">
        <v>20162</v>
      </c>
    </row>
    <row r="7841" spans="1:8" x14ac:dyDescent="0.2">
      <c r="A7841">
        <f t="shared" si="852"/>
        <v>6972</v>
      </c>
      <c r="B7841">
        <f t="shared" si="853"/>
        <v>154</v>
      </c>
      <c r="C7841" s="10" t="str">
        <f>IF(B7841=B7840," ",(LOOKUP(B7841,'Co List'!$A$3:$A$362,'Co List'!$B$3:$B$362)))</f>
        <v xml:space="preserve"> </v>
      </c>
      <c r="D7841" s="6" t="s">
        <v>398</v>
      </c>
      <c r="E7841">
        <v>0</v>
      </c>
      <c r="F7841">
        <v>0</v>
      </c>
      <c r="G7841">
        <v>0</v>
      </c>
      <c r="H7841">
        <v>0</v>
      </c>
    </row>
    <row r="7842" spans="1:8" x14ac:dyDescent="0.2">
      <c r="A7842">
        <f t="shared" si="852"/>
        <v>6973</v>
      </c>
      <c r="B7842">
        <f t="shared" si="853"/>
        <v>154</v>
      </c>
      <c r="C7842" s="10" t="str">
        <f>IF(B7842=B7841," ",(LOOKUP(B7842,'Co List'!$A$3:$A$362,'Co List'!$B$3:$B$362)))</f>
        <v xml:space="preserve"> </v>
      </c>
      <c r="D7842" s="6" t="s">
        <v>399</v>
      </c>
      <c r="E7842">
        <v>0</v>
      </c>
      <c r="F7842">
        <v>0</v>
      </c>
      <c r="G7842">
        <v>316858</v>
      </c>
      <c r="H7842">
        <v>324703</v>
      </c>
    </row>
    <row r="7843" spans="1:8" x14ac:dyDescent="0.2">
      <c r="A7843">
        <f t="shared" si="852"/>
        <v>6974</v>
      </c>
      <c r="B7843">
        <f t="shared" si="853"/>
        <v>154</v>
      </c>
      <c r="C7843" s="10" t="str">
        <f>IF(B7843=B7842," ",(LOOKUP(B7843,'Co List'!$A$3:$A$362,'Co List'!$B$3:$B$362)))</f>
        <v xml:space="preserve"> </v>
      </c>
      <c r="D7843" s="6" t="s">
        <v>400</v>
      </c>
      <c r="E7843">
        <v>0</v>
      </c>
      <c r="F7843">
        <v>0</v>
      </c>
      <c r="G7843">
        <v>0</v>
      </c>
      <c r="H7843">
        <v>0</v>
      </c>
    </row>
    <row r="7844" spans="1:8" x14ac:dyDescent="0.2">
      <c r="A7844">
        <f t="shared" si="852"/>
        <v>6975</v>
      </c>
      <c r="B7844">
        <f t="shared" si="853"/>
        <v>154</v>
      </c>
      <c r="C7844" s="10" t="str">
        <f>IF(B7844=B7843," ",(LOOKUP(B7844,'Co List'!$A$3:$A$362,'Co List'!$B$3:$B$362)))</f>
        <v xml:space="preserve"> </v>
      </c>
      <c r="D7844" s="6" t="s">
        <v>401</v>
      </c>
      <c r="E7844">
        <v>130.58088000000001</v>
      </c>
      <c r="F7844">
        <v>174.497072</v>
      </c>
      <c r="G7844">
        <v>23.268055999999998</v>
      </c>
      <c r="H7844">
        <v>16.633649999999999</v>
      </c>
    </row>
    <row r="7845" spans="1:8" x14ac:dyDescent="0.2">
      <c r="A7845">
        <f t="shared" si="852"/>
        <v>6976</v>
      </c>
      <c r="B7845">
        <f t="shared" si="853"/>
        <v>154</v>
      </c>
      <c r="C7845" s="10" t="str">
        <f>IF(B7845=B7844," ",(LOOKUP(B7845,'Co List'!$A$3:$A$362,'Co List'!$B$3:$B$362)))</f>
        <v xml:space="preserve"> </v>
      </c>
      <c r="D7845" s="6" t="s">
        <v>402</v>
      </c>
      <c r="E7845">
        <v>0</v>
      </c>
      <c r="F7845">
        <v>0</v>
      </c>
      <c r="G7845">
        <v>0</v>
      </c>
      <c r="H7845">
        <v>0</v>
      </c>
    </row>
    <row r="7846" spans="1:8" x14ac:dyDescent="0.2">
      <c r="A7846">
        <f t="shared" si="852"/>
        <v>6977</v>
      </c>
      <c r="B7846">
        <f t="shared" si="853"/>
        <v>154</v>
      </c>
      <c r="C7846" s="10" t="str">
        <f>IF(B7846=B7845," ",(LOOKUP(B7846,'Co List'!$A$3:$A$362,'Co List'!$B$3:$B$362)))</f>
        <v xml:space="preserve"> </v>
      </c>
      <c r="D7846" s="6" t="s">
        <v>403</v>
      </c>
      <c r="E7846">
        <v>0</v>
      </c>
      <c r="F7846">
        <v>0</v>
      </c>
      <c r="G7846">
        <v>104.24628199999999</v>
      </c>
      <c r="H7846">
        <v>96.436790999999999</v>
      </c>
    </row>
    <row r="7847" spans="1:8" x14ac:dyDescent="0.2">
      <c r="A7847">
        <f t="shared" si="852"/>
        <v>6978</v>
      </c>
      <c r="B7847">
        <f t="shared" si="853"/>
        <v>154</v>
      </c>
      <c r="C7847" s="10" t="str">
        <f>IF(B7847=B7846," ",(LOOKUP(B7847,'Co List'!$A$3:$A$362,'Co List'!$B$3:$B$362)))</f>
        <v xml:space="preserve"> </v>
      </c>
      <c r="D7847" s="6" t="s">
        <v>404</v>
      </c>
      <c r="E7847" s="11">
        <v>130.58088000000001</v>
      </c>
      <c r="F7847" s="11">
        <v>174.497072</v>
      </c>
      <c r="G7847" s="11">
        <v>127.514338</v>
      </c>
      <c r="H7847" s="11">
        <v>113.070441</v>
      </c>
    </row>
    <row r="7848" spans="1:8" x14ac:dyDescent="0.2">
      <c r="A7848">
        <f t="shared" si="852"/>
        <v>6979</v>
      </c>
      <c r="B7848">
        <f t="shared" si="853"/>
        <v>154</v>
      </c>
      <c r="C7848" s="10" t="str">
        <f>IF(B7848=B7847," ",(LOOKUP(B7848,'Co List'!$A$3:$A$362,'Co List'!$B$3:$B$362)))</f>
        <v xml:space="preserve"> </v>
      </c>
      <c r="D7848" s="6" t="s">
        <v>405</v>
      </c>
      <c r="E7848">
        <v>1131.4000000000001</v>
      </c>
      <c r="F7848">
        <v>1113.6400000000001</v>
      </c>
      <c r="G7848">
        <v>1423.99</v>
      </c>
      <c r="H7848">
        <v>1622.61</v>
      </c>
    </row>
    <row r="7849" spans="1:8" x14ac:dyDescent="0.2">
      <c r="A7849">
        <f t="shared" si="852"/>
        <v>6980</v>
      </c>
      <c r="B7849">
        <f t="shared" si="853"/>
        <v>154</v>
      </c>
      <c r="C7849" s="10" t="str">
        <f>IF(B7849=B7848," ",(LOOKUP(B7849,'Co List'!$A$3:$A$362,'Co List'!$B$3:$B$362)))</f>
        <v xml:space="preserve"> </v>
      </c>
      <c r="D7849" s="6" t="s">
        <v>406</v>
      </c>
      <c r="E7849">
        <v>354</v>
      </c>
      <c r="F7849">
        <v>246.5</v>
      </c>
      <c r="G7849">
        <v>258.60000000000002</v>
      </c>
      <c r="H7849">
        <v>251.51</v>
      </c>
    </row>
    <row r="7850" spans="1:8" x14ac:dyDescent="0.2">
      <c r="A7850">
        <f t="shared" si="852"/>
        <v>6981</v>
      </c>
      <c r="B7850">
        <f t="shared" si="853"/>
        <v>154</v>
      </c>
      <c r="C7850" s="10" t="str">
        <f>IF(B7850=B7849," ",(LOOKUP(B7850,'Co List'!$A$3:$A$362,'Co List'!$B$3:$B$362)))</f>
        <v xml:space="preserve"> </v>
      </c>
      <c r="D7850" s="6" t="s">
        <v>407</v>
      </c>
      <c r="E7850" s="11">
        <v>171.7</v>
      </c>
      <c r="F7850" s="11">
        <v>128.86000000000001</v>
      </c>
      <c r="G7850" s="11">
        <v>62.32</v>
      </c>
      <c r="H7850" s="11">
        <v>105.79</v>
      </c>
    </row>
    <row r="7851" spans="1:8" x14ac:dyDescent="0.2">
      <c r="A7851">
        <f t="shared" si="852"/>
        <v>6982</v>
      </c>
      <c r="B7851">
        <f t="shared" si="853"/>
        <v>154</v>
      </c>
      <c r="C7851" s="10" t="str">
        <f>IF(B7851=B7850," ",(LOOKUP(B7851,'Co List'!$A$3:$A$362,'Co List'!$B$3:$B$362)))</f>
        <v xml:space="preserve"> </v>
      </c>
      <c r="D7851" s="6" t="s">
        <v>408</v>
      </c>
      <c r="E7851">
        <v>42.61</v>
      </c>
      <c r="F7851">
        <v>42.845300000000002</v>
      </c>
      <c r="G7851">
        <v>39.959499999999998</v>
      </c>
      <c r="H7851">
        <v>39.959499999999998</v>
      </c>
    </row>
    <row r="7852" spans="1:8" x14ac:dyDescent="0.2">
      <c r="A7852">
        <f t="shared" si="852"/>
        <v>6983</v>
      </c>
      <c r="B7852">
        <f t="shared" si="853"/>
        <v>154</v>
      </c>
      <c r="C7852" s="10" t="str">
        <f>IF(B7852=B7851," ",(LOOKUP(B7852,'Co List'!$A$3:$A$362,'Co List'!$B$3:$B$362)))</f>
        <v xml:space="preserve"> </v>
      </c>
      <c r="D7852" s="6" t="s">
        <v>409</v>
      </c>
      <c r="E7852">
        <v>168.28</v>
      </c>
      <c r="F7852">
        <v>231.18</v>
      </c>
      <c r="G7852">
        <v>291.95</v>
      </c>
      <c r="H7852">
        <v>325.89</v>
      </c>
    </row>
    <row r="7853" spans="1:8" x14ac:dyDescent="0.2">
      <c r="A7853">
        <f t="shared" si="852"/>
        <v>6984</v>
      </c>
      <c r="B7853">
        <f t="shared" si="853"/>
        <v>154</v>
      </c>
      <c r="C7853" s="10" t="str">
        <f>IF(B7853=B7852," ",(LOOKUP(B7853,'Co List'!$A$3:$A$362,'Co List'!$B$3:$B$362)))</f>
        <v xml:space="preserve"> </v>
      </c>
      <c r="D7853" s="6" t="s">
        <v>410</v>
      </c>
      <c r="E7853">
        <v>160.8576386</v>
      </c>
      <c r="F7853">
        <v>225.68679832750001</v>
      </c>
      <c r="G7853">
        <v>200.69459648359998</v>
      </c>
      <c r="H7853">
        <v>197.90707369400002</v>
      </c>
    </row>
    <row r="7854" spans="1:8" x14ac:dyDescent="0.2">
      <c r="A7854">
        <f t="shared" si="852"/>
        <v>6985</v>
      </c>
      <c r="B7854">
        <f t="shared" si="853"/>
        <v>154</v>
      </c>
      <c r="C7854" s="10" t="str">
        <f>IF(B7854=B7853," ",(LOOKUP(B7854,'Co List'!$A$3:$A$362,'Co List'!$B$3:$B$362)))</f>
        <v xml:space="preserve"> </v>
      </c>
      <c r="D7854" s="6" t="s">
        <v>411</v>
      </c>
      <c r="E7854">
        <v>160.8576386</v>
      </c>
      <c r="F7854">
        <v>225.68679832750001</v>
      </c>
      <c r="G7854">
        <v>200.69459648359998</v>
      </c>
      <c r="H7854">
        <v>197.90707369400002</v>
      </c>
    </row>
    <row r="7855" spans="1:8" x14ac:dyDescent="0.2">
      <c r="A7855">
        <f t="shared" si="852"/>
        <v>6986</v>
      </c>
      <c r="B7855">
        <f t="shared" si="853"/>
        <v>154</v>
      </c>
      <c r="C7855" s="10" t="str">
        <f>IF(B7855=B7854," ",(LOOKUP(B7855,'Co List'!$A$3:$A$362,'Co List'!$B$3:$B$362)))</f>
        <v xml:space="preserve"> </v>
      </c>
      <c r="D7855" s="6" t="s">
        <v>412</v>
      </c>
      <c r="E7855">
        <v>-7.4223613999999998</v>
      </c>
      <c r="F7855">
        <v>-5.4932016724999926</v>
      </c>
      <c r="G7855">
        <v>-91.255403516400008</v>
      </c>
      <c r="H7855">
        <v>-127.98292630599997</v>
      </c>
    </row>
    <row r="7856" spans="1:8" ht="13.5" thickBot="1" x14ac:dyDescent="0.25">
      <c r="A7856">
        <f t="shared" si="852"/>
        <v>6987</v>
      </c>
      <c r="B7856">
        <f t="shared" si="853"/>
        <v>154</v>
      </c>
      <c r="C7856" s="10" t="str">
        <f>IF(B7856=B7855," ",(LOOKUP(B7856,'Co List'!$A$3:$A$362,'Co List'!$B$3:$B$362)))</f>
        <v xml:space="preserve"> </v>
      </c>
      <c r="D7856" s="9" t="s">
        <v>413</v>
      </c>
      <c r="E7856">
        <v>12</v>
      </c>
      <c r="F7856">
        <v>12</v>
      </c>
      <c r="G7856">
        <v>12</v>
      </c>
      <c r="H7856">
        <v>12</v>
      </c>
    </row>
    <row r="7857" spans="1:16" ht="15" x14ac:dyDescent="0.25">
      <c r="A7857">
        <f t="shared" si="852"/>
        <v>6988</v>
      </c>
      <c r="B7857">
        <f t="shared" si="853"/>
        <v>155</v>
      </c>
      <c r="C7857" s="10" t="str">
        <f>IF(B7857=B7856," ",(LOOKUP(B7857,'Co List'!$A$3:$A$362,'Co List'!$B$3:$B$362)))</f>
        <v>HEIDELBERG CEMENT INDIA</v>
      </c>
      <c r="D7857" s="4" t="s">
        <v>362</v>
      </c>
      <c r="E7857">
        <v>100</v>
      </c>
      <c r="F7857">
        <v>100</v>
      </c>
      <c r="G7857">
        <v>100</v>
      </c>
      <c r="H7857">
        <v>100</v>
      </c>
      <c r="J7857">
        <f t="shared" ref="J7857" si="854">COUNTIF(E7899:H7899,0)</f>
        <v>0</v>
      </c>
      <c r="K7857">
        <f>SUM(E7857:H7857)/(4-J7857)</f>
        <v>100</v>
      </c>
      <c r="L7857">
        <f>SUM(E7867:H7867)/(4-J7857)</f>
        <v>725687.07753394009</v>
      </c>
      <c r="M7857">
        <f>E7867</f>
        <v>657802.16140954697</v>
      </c>
      <c r="N7857">
        <f t="shared" ref="N7857" si="855">F7867</f>
        <v>714856.05012674641</v>
      </c>
      <c r="O7857">
        <f t="shared" ref="O7857" si="856">G7867</f>
        <v>696695.55023225606</v>
      </c>
      <c r="P7857">
        <f t="shared" ref="P7857" si="857">H7867</f>
        <v>833394.54836721066</v>
      </c>
    </row>
    <row r="7858" spans="1:16" x14ac:dyDescent="0.2">
      <c r="A7858">
        <f t="shared" si="852"/>
        <v>6989</v>
      </c>
      <c r="B7858">
        <f t="shared" si="853"/>
        <v>155</v>
      </c>
      <c r="C7858" s="10" t="str">
        <f>IF(B7858=B7857," ",(LOOKUP(B7858,'Co List'!$A$3:$A$362,'Co List'!$B$3:$B$362)))</f>
        <v xml:space="preserve"> </v>
      </c>
      <c r="D7858" s="6" t="s">
        <v>364</v>
      </c>
      <c r="E7858">
        <v>4.0491573890953649</v>
      </c>
      <c r="F7858">
        <v>4.0507172362599713</v>
      </c>
      <c r="G7858">
        <v>4.01284089396826</v>
      </c>
      <c r="H7858">
        <v>4.0194171730339061</v>
      </c>
    </row>
    <row r="7859" spans="1:16" x14ac:dyDescent="0.2">
      <c r="A7859">
        <f t="shared" si="852"/>
        <v>6990</v>
      </c>
      <c r="B7859">
        <f t="shared" si="853"/>
        <v>155</v>
      </c>
      <c r="C7859" s="10" t="str">
        <f>IF(B7859=B7858," ",(LOOKUP(B7859,'Co List'!$A$3:$A$362,'Co List'!$B$3:$B$362)))</f>
        <v xml:space="preserve"> </v>
      </c>
      <c r="D7859" s="6" t="s">
        <v>365</v>
      </c>
      <c r="E7859">
        <v>1.0173204267610192</v>
      </c>
      <c r="F7859">
        <v>1.0630069093689045</v>
      </c>
      <c r="G7859">
        <v>0.85017215239613098</v>
      </c>
      <c r="H7859">
        <v>0.78058190751446332</v>
      </c>
    </row>
    <row r="7860" spans="1:16" x14ac:dyDescent="0.2">
      <c r="A7860">
        <f t="shared" si="852"/>
        <v>6991</v>
      </c>
      <c r="B7860">
        <f t="shared" si="853"/>
        <v>155</v>
      </c>
      <c r="C7860" s="10" t="str">
        <f>IF(B7860=B7859," ",(LOOKUP(B7860,'Co List'!$A$3:$A$362,'Co List'!$B$3:$B$362)))</f>
        <v xml:space="preserve"> </v>
      </c>
      <c r="D7860" s="7" t="s">
        <v>366</v>
      </c>
      <c r="E7860">
        <v>75.99904815601208</v>
      </c>
      <c r="F7860">
        <v>72.356780651721365</v>
      </c>
      <c r="G7860">
        <v>80.097440847111002</v>
      </c>
      <c r="H7860">
        <v>68.937683398037123</v>
      </c>
    </row>
    <row r="7861" spans="1:16" x14ac:dyDescent="0.2">
      <c r="A7861">
        <f t="shared" si="852"/>
        <v>6992</v>
      </c>
      <c r="B7861">
        <f t="shared" si="853"/>
        <v>155</v>
      </c>
      <c r="C7861" s="10" t="str">
        <f>IF(B7861=B7860," ",(LOOKUP(B7861,'Co List'!$A$3:$A$362,'Co List'!$B$3:$B$362)))</f>
        <v xml:space="preserve"> </v>
      </c>
      <c r="D7861" s="6" t="s">
        <v>367</v>
      </c>
      <c r="E7861">
        <v>1039181.9295569463</v>
      </c>
      <c r="F7861">
        <v>2450654.954154084</v>
      </c>
      <c r="G7861">
        <v>3963000.8545634593</v>
      </c>
      <c r="H7861">
        <v>-1834054.9039771364</v>
      </c>
    </row>
    <row r="7862" spans="1:16" x14ac:dyDescent="0.2">
      <c r="A7862">
        <f t="shared" si="852"/>
        <v>6993</v>
      </c>
      <c r="B7862">
        <f t="shared" si="853"/>
        <v>155</v>
      </c>
      <c r="C7862" s="10" t="str">
        <f>IF(B7862=B7861," ",(LOOKUP(B7862,'Co List'!$A$3:$A$362,'Co List'!$B$3:$B$362)))</f>
        <v xml:space="preserve"> </v>
      </c>
      <c r="D7862" s="6" t="s">
        <v>368</v>
      </c>
      <c r="E7862">
        <v>0.29026659668588251</v>
      </c>
      <c r="F7862">
        <v>0.31544261324099654</v>
      </c>
      <c r="G7862">
        <v>0.30742897812737446</v>
      </c>
      <c r="H7862">
        <v>0.36774977864584357</v>
      </c>
    </row>
    <row r="7863" spans="1:16" x14ac:dyDescent="0.2">
      <c r="A7863">
        <f t="shared" si="852"/>
        <v>6994</v>
      </c>
      <c r="B7863">
        <f t="shared" si="853"/>
        <v>155</v>
      </c>
      <c r="C7863" s="10" t="str">
        <f>IF(B7863=B7862," ",(LOOKUP(B7863,'Co List'!$A$3:$A$362,'Co List'!$B$3:$B$362)))</f>
        <v xml:space="preserve"> </v>
      </c>
      <c r="D7863" s="6" t="s">
        <v>369</v>
      </c>
      <c r="E7863">
        <v>509.88463019110691</v>
      </c>
      <c r="F7863">
        <v>921.08755331367911</v>
      </c>
      <c r="G7863">
        <v>1050.981370089389</v>
      </c>
      <c r="H7863">
        <v>762.27435138316173</v>
      </c>
    </row>
    <row r="7864" spans="1:16" x14ac:dyDescent="0.2">
      <c r="A7864">
        <f t="shared" si="852"/>
        <v>6995</v>
      </c>
      <c r="B7864">
        <f t="shared" si="853"/>
        <v>155</v>
      </c>
      <c r="C7864" s="10" t="str">
        <f>IF(B7864=B7863," ",(LOOKUP(B7864,'Co List'!$A$3:$A$362,'Co List'!$B$3:$B$362)))</f>
        <v xml:space="preserve"> </v>
      </c>
      <c r="D7864" s="6" t="s">
        <v>370</v>
      </c>
      <c r="E7864">
        <v>0</v>
      </c>
      <c r="F7864">
        <v>0</v>
      </c>
      <c r="G7864">
        <v>0</v>
      </c>
      <c r="H7864">
        <v>0</v>
      </c>
    </row>
    <row r="7865" spans="1:16" x14ac:dyDescent="0.2">
      <c r="A7865">
        <f t="shared" si="852"/>
        <v>6996</v>
      </c>
      <c r="B7865">
        <f t="shared" si="853"/>
        <v>155</v>
      </c>
      <c r="C7865" s="10" t="str">
        <f>IF(B7865=B7864," ",(LOOKUP(B7865,'Co List'!$A$3:$A$362,'Co List'!$B$3:$B$362)))</f>
        <v xml:space="preserve"> </v>
      </c>
      <c r="D7865" s="6" t="s">
        <v>371</v>
      </c>
      <c r="E7865">
        <v>33.903197605225621</v>
      </c>
      <c r="F7865">
        <v>34.945024758117519</v>
      </c>
      <c r="G7865">
        <v>28.701272769276276</v>
      </c>
      <c r="H7865">
        <v>26.619009993555014</v>
      </c>
    </row>
    <row r="7866" spans="1:16" x14ac:dyDescent="0.2">
      <c r="A7866">
        <f t="shared" si="852"/>
        <v>6997</v>
      </c>
      <c r="B7866">
        <f t="shared" si="853"/>
        <v>155</v>
      </c>
      <c r="C7866" s="10" t="str">
        <f>IF(B7866=B7865," ",(LOOKUP(B7866,'Co List'!$A$3:$A$362,'Co List'!$B$3:$B$362)))</f>
        <v xml:space="preserve"> </v>
      </c>
      <c r="D7866" s="6" t="s">
        <v>372</v>
      </c>
      <c r="E7866">
        <v>66.096802394774372</v>
      </c>
      <c r="F7866">
        <v>65.054975241882488</v>
      </c>
      <c r="G7866">
        <v>71.298727230723742</v>
      </c>
      <c r="H7866">
        <v>73.380990006444989</v>
      </c>
    </row>
    <row r="7867" spans="1:16" x14ac:dyDescent="0.2">
      <c r="A7867">
        <f t="shared" si="852"/>
        <v>6998</v>
      </c>
      <c r="B7867">
        <f t="shared" si="853"/>
        <v>155</v>
      </c>
      <c r="C7867" s="10" t="str">
        <f>IF(B7867=B7866," ",(LOOKUP(B7867,'Co List'!$A$3:$A$362,'Co List'!$B$3:$B$362)))</f>
        <v xml:space="preserve"> </v>
      </c>
      <c r="D7867" s="6" t="s">
        <v>373</v>
      </c>
      <c r="E7867">
        <v>657802.16140954697</v>
      </c>
      <c r="F7867">
        <v>714856.05012674641</v>
      </c>
      <c r="G7867">
        <v>696695.55023225606</v>
      </c>
      <c r="H7867">
        <v>833394.54836721066</v>
      </c>
    </row>
    <row r="7868" spans="1:16" x14ac:dyDescent="0.2">
      <c r="A7868">
        <f t="shared" si="852"/>
        <v>6999</v>
      </c>
      <c r="B7868">
        <f t="shared" si="853"/>
        <v>155</v>
      </c>
      <c r="C7868" s="10" t="str">
        <f>IF(B7868=B7867," ",(LOOKUP(B7868,'Co List'!$A$3:$A$362,'Co List'!$B$3:$B$362)))</f>
        <v xml:space="preserve"> </v>
      </c>
      <c r="D7868" s="6" t="s">
        <v>374</v>
      </c>
      <c r="E7868">
        <v>654128.48049887922</v>
      </c>
      <c r="F7868">
        <v>710805.95009915251</v>
      </c>
      <c r="G7868">
        <v>692963.94990280888</v>
      </c>
      <c r="H7868">
        <v>829010.69322124659</v>
      </c>
    </row>
    <row r="7869" spans="1:16" x14ac:dyDescent="0.2">
      <c r="A7869">
        <f t="shared" si="852"/>
        <v>7000</v>
      </c>
      <c r="B7869">
        <f t="shared" si="853"/>
        <v>155</v>
      </c>
      <c r="C7869" s="10" t="str">
        <f>IF(B7869=B7868," ",(LOOKUP(B7869,'Co List'!$A$3:$A$362,'Co List'!$B$3:$B$362)))</f>
        <v xml:space="preserve"> </v>
      </c>
      <c r="D7869" s="6" t="s">
        <v>375</v>
      </c>
      <c r="E7869">
        <v>1320.3784915091762</v>
      </c>
      <c r="F7869">
        <v>1456.0378940007026</v>
      </c>
      <c r="G7869">
        <v>1359.5017247747026</v>
      </c>
      <c r="H7869">
        <v>1593.5574557859288</v>
      </c>
    </row>
    <row r="7870" spans="1:16" x14ac:dyDescent="0.2">
      <c r="A7870">
        <f t="shared" si="852"/>
        <v>7001</v>
      </c>
      <c r="B7870">
        <f t="shared" si="853"/>
        <v>155</v>
      </c>
      <c r="C7870" s="10" t="str">
        <f>IF(B7870=B7869," ",(LOOKUP(B7870,'Co List'!$A$3:$A$362,'Co List'!$B$3:$B$362)))</f>
        <v xml:space="preserve"> </v>
      </c>
      <c r="D7870" s="6" t="s">
        <v>376</v>
      </c>
      <c r="E7870">
        <v>2353.302419158566</v>
      </c>
      <c r="F7870">
        <v>2594.0621335931592</v>
      </c>
      <c r="G7870">
        <v>2372.0986046725538</v>
      </c>
      <c r="H7870">
        <v>2790.2976901780194</v>
      </c>
    </row>
    <row r="7871" spans="1:16" x14ac:dyDescent="0.2">
      <c r="A7871">
        <f t="shared" si="852"/>
        <v>7002</v>
      </c>
      <c r="B7871">
        <f t="shared" si="853"/>
        <v>155</v>
      </c>
      <c r="C7871" s="10" t="str">
        <f>IF(B7871=B7870," ",(LOOKUP(B7871,'Co List'!$A$3:$A$362,'Co List'!$B$3:$B$362)))</f>
        <v xml:space="preserve"> </v>
      </c>
      <c r="D7871" s="6" t="s">
        <v>377</v>
      </c>
      <c r="E7871">
        <v>223015.96663412385</v>
      </c>
      <c r="F7871">
        <v>249806.62370169253</v>
      </c>
      <c r="G7871">
        <v>199960.49024357001</v>
      </c>
      <c r="H7871">
        <v>221841.37811561048</v>
      </c>
    </row>
    <row r="7872" spans="1:16" ht="15" x14ac:dyDescent="0.25">
      <c r="A7872">
        <f t="shared" si="852"/>
        <v>7003</v>
      </c>
      <c r="B7872">
        <f t="shared" si="853"/>
        <v>155</v>
      </c>
      <c r="C7872" s="10" t="str">
        <f>IF(B7872=B7871," ",(LOOKUP(B7872,'Co List'!$A$3:$A$362,'Co List'!$B$3:$B$362)))</f>
        <v xml:space="preserve"> </v>
      </c>
      <c r="D7872" s="8" t="s">
        <v>378</v>
      </c>
      <c r="E7872">
        <v>147181.85999999999</v>
      </c>
      <c r="F7872">
        <v>151837.99999999997</v>
      </c>
      <c r="G7872">
        <v>175344</v>
      </c>
      <c r="H7872">
        <v>221442</v>
      </c>
    </row>
    <row r="7873" spans="1:8" ht="15" x14ac:dyDescent="0.25">
      <c r="A7873">
        <f t="shared" si="852"/>
        <v>7004</v>
      </c>
      <c r="B7873">
        <f t="shared" si="853"/>
        <v>155</v>
      </c>
      <c r="C7873" s="10" t="str">
        <f>IF(B7873=B7872," ",(LOOKUP(B7873,'Co List'!$A$3:$A$362,'Co List'!$B$3:$B$362)))</f>
        <v xml:space="preserve"> </v>
      </c>
      <c r="D7873" s="8" t="s">
        <v>379</v>
      </c>
      <c r="E7873">
        <v>1163.207251443079</v>
      </c>
      <c r="F7873">
        <v>2218.7673089470745</v>
      </c>
      <c r="G7873">
        <v>711.49714713798653</v>
      </c>
      <c r="H7873">
        <v>399.37811561047357</v>
      </c>
    </row>
    <row r="7874" spans="1:8" ht="15" x14ac:dyDescent="0.25">
      <c r="A7874">
        <f t="shared" si="852"/>
        <v>7005</v>
      </c>
      <c r="B7874">
        <f t="shared" si="853"/>
        <v>155</v>
      </c>
      <c r="C7874" s="10" t="str">
        <f>IF(B7874=B7873," ",(LOOKUP(B7874,'Co List'!$A$3:$A$362,'Co List'!$B$3:$B$362)))</f>
        <v xml:space="preserve"> </v>
      </c>
      <c r="D7874" s="8" t="s">
        <v>380</v>
      </c>
      <c r="E7874">
        <v>74670.899382680785</v>
      </c>
      <c r="F7874">
        <v>95749.856392745482</v>
      </c>
      <c r="G7874">
        <v>23904.993096432019</v>
      </c>
      <c r="H7874">
        <v>7.9012352216523141E-12</v>
      </c>
    </row>
    <row r="7875" spans="1:8" ht="15" x14ac:dyDescent="0.25">
      <c r="A7875">
        <f t="shared" si="852"/>
        <v>7006</v>
      </c>
      <c r="B7875">
        <f t="shared" si="853"/>
        <v>155</v>
      </c>
      <c r="C7875" s="10" t="str">
        <f>IF(B7875=B7874," ",(LOOKUP(B7875,'Co List'!$A$3:$A$362,'Co List'!$B$3:$B$362)))</f>
        <v xml:space="preserve"> </v>
      </c>
      <c r="D7875" s="8" t="s">
        <v>381</v>
      </c>
      <c r="E7875">
        <v>434786.19477542309</v>
      </c>
      <c r="F7875">
        <v>465049.42642505397</v>
      </c>
      <c r="G7875">
        <v>496735.05998868606</v>
      </c>
      <c r="H7875">
        <v>611553.1702516001</v>
      </c>
    </row>
    <row r="7876" spans="1:8" ht="15" x14ac:dyDescent="0.25">
      <c r="A7876">
        <f t="shared" si="852"/>
        <v>7007</v>
      </c>
      <c r="B7876">
        <f t="shared" si="853"/>
        <v>155</v>
      </c>
      <c r="C7876" s="10" t="str">
        <f>IF(B7876=B7875," ",(LOOKUP(B7876,'Co List'!$A$3:$A$362,'Co List'!$B$3:$B$362)))</f>
        <v xml:space="preserve"> </v>
      </c>
      <c r="D7876" s="8" t="s">
        <v>382</v>
      </c>
      <c r="E7876">
        <v>433845.85557223449</v>
      </c>
      <c r="F7876">
        <v>464643.35072209407</v>
      </c>
      <c r="G7876">
        <v>481297.78784186102</v>
      </c>
      <c r="H7876">
        <v>595720.97179760388</v>
      </c>
    </row>
    <row r="7877" spans="1:8" ht="15" x14ac:dyDescent="0.25">
      <c r="A7877">
        <f t="shared" ref="A7877:A7940" si="858">IF(A7876&gt;0,A7876+1,(IF($C$1=C7877,1,0)))</f>
        <v>7008</v>
      </c>
      <c r="B7877">
        <f t="shared" ref="B7877:B7940" si="859">IF(D7877=$D$3,B7876+1,B7876)</f>
        <v>155</v>
      </c>
      <c r="C7877" s="10" t="str">
        <f>IF(B7877=B7876," ",(LOOKUP(B7877,'Co List'!$A$3:$A$362,'Co List'!$B$3:$B$362)))</f>
        <v xml:space="preserve"> </v>
      </c>
      <c r="D7877" s="8" t="s">
        <v>383</v>
      </c>
      <c r="E7877">
        <v>940.33920318855564</v>
      </c>
      <c r="F7877">
        <v>406.07570295985192</v>
      </c>
      <c r="G7877">
        <v>15437.272146825089</v>
      </c>
      <c r="H7877">
        <v>15832.198453996287</v>
      </c>
    </row>
    <row r="7878" spans="1:8" x14ac:dyDescent="0.2">
      <c r="A7878">
        <f t="shared" si="858"/>
        <v>7009</v>
      </c>
      <c r="B7878">
        <f t="shared" si="859"/>
        <v>155</v>
      </c>
      <c r="C7878" s="10" t="str">
        <f>IF(B7878=B7877," ",(LOOKUP(B7878,'Co List'!$A$3:$A$362,'Co List'!$B$3:$B$362)))</f>
        <v xml:space="preserve"> </v>
      </c>
      <c r="D7878" s="6" t="s">
        <v>384</v>
      </c>
      <c r="E7878">
        <v>0</v>
      </c>
      <c r="F7878">
        <v>0</v>
      </c>
      <c r="G7878">
        <v>0</v>
      </c>
      <c r="H7878">
        <v>0</v>
      </c>
    </row>
    <row r="7879" spans="1:8" x14ac:dyDescent="0.2">
      <c r="A7879">
        <f t="shared" si="858"/>
        <v>7010</v>
      </c>
      <c r="B7879">
        <f t="shared" si="859"/>
        <v>155</v>
      </c>
      <c r="C7879" s="10" t="str">
        <f>IF(B7879=B7878," ",(LOOKUP(B7879,'Co List'!$A$3:$A$362,'Co List'!$B$3:$B$362)))</f>
        <v xml:space="preserve"> </v>
      </c>
      <c r="D7879" s="6" t="s">
        <v>385</v>
      </c>
      <c r="E7879">
        <v>107376.95599245651</v>
      </c>
      <c r="F7879">
        <v>114806.68713732144</v>
      </c>
      <c r="G7879">
        <v>123786.38304233126</v>
      </c>
      <c r="H7879">
        <v>152149.71323566104</v>
      </c>
    </row>
    <row r="7880" spans="1:8" x14ac:dyDescent="0.2">
      <c r="A7880">
        <f t="shared" si="858"/>
        <v>7011</v>
      </c>
      <c r="B7880">
        <f t="shared" si="859"/>
        <v>155</v>
      </c>
      <c r="C7880" s="10" t="str">
        <f>IF(B7880=B7879," ",(LOOKUP(B7880,'Co List'!$A$3:$A$362,'Co List'!$B$3:$B$362)))</f>
        <v xml:space="preserve"> </v>
      </c>
      <c r="D7880" s="6" t="s">
        <v>386</v>
      </c>
      <c r="E7880">
        <v>107075.37318715095</v>
      </c>
      <c r="F7880">
        <v>114676.35230000001</v>
      </c>
      <c r="G7880">
        <v>118786.75245</v>
      </c>
      <c r="H7880">
        <v>147026.97871</v>
      </c>
    </row>
    <row r="7881" spans="1:8" x14ac:dyDescent="0.2">
      <c r="A7881">
        <f t="shared" si="858"/>
        <v>7012</v>
      </c>
      <c r="B7881">
        <f t="shared" si="859"/>
        <v>155</v>
      </c>
      <c r="C7881" s="10" t="str">
        <f>IF(B7881=B7880," ",(LOOKUP(B7881,'Co List'!$A$3:$A$362,'Co List'!$B$3:$B$362)))</f>
        <v xml:space="preserve"> </v>
      </c>
      <c r="D7881" s="6" t="s">
        <v>387</v>
      </c>
      <c r="E7881">
        <v>0</v>
      </c>
      <c r="F7881">
        <v>0</v>
      </c>
      <c r="G7881">
        <v>0</v>
      </c>
      <c r="H7881">
        <v>0</v>
      </c>
    </row>
    <row r="7882" spans="1:8" x14ac:dyDescent="0.2">
      <c r="A7882">
        <f t="shared" si="858"/>
        <v>7013</v>
      </c>
      <c r="B7882">
        <f t="shared" si="859"/>
        <v>155</v>
      </c>
      <c r="C7882" s="10" t="str">
        <f>IF(B7882=B7881," ",(LOOKUP(B7882,'Co List'!$A$3:$A$362,'Co List'!$B$3:$B$362)))</f>
        <v xml:space="preserve"> </v>
      </c>
      <c r="D7882" s="6" t="s">
        <v>388</v>
      </c>
      <c r="E7882">
        <v>0</v>
      </c>
      <c r="F7882">
        <v>0</v>
      </c>
      <c r="G7882">
        <v>0</v>
      </c>
      <c r="H7882">
        <v>0</v>
      </c>
    </row>
    <row r="7883" spans="1:8" x14ac:dyDescent="0.2">
      <c r="A7883">
        <f t="shared" si="858"/>
        <v>7014</v>
      </c>
      <c r="B7883">
        <f t="shared" si="859"/>
        <v>155</v>
      </c>
      <c r="C7883" s="10" t="str">
        <f>IF(B7883=B7882," ",(LOOKUP(B7883,'Co List'!$A$3:$A$362,'Co List'!$B$3:$B$362)))</f>
        <v xml:space="preserve"> </v>
      </c>
      <c r="D7883" s="6" t="s">
        <v>389</v>
      </c>
      <c r="E7883">
        <v>0</v>
      </c>
      <c r="F7883">
        <v>0</v>
      </c>
      <c r="G7883">
        <v>0</v>
      </c>
      <c r="H7883">
        <v>0</v>
      </c>
    </row>
    <row r="7884" spans="1:8" x14ac:dyDescent="0.2">
      <c r="A7884">
        <f t="shared" si="858"/>
        <v>7015</v>
      </c>
      <c r="B7884">
        <f t="shared" si="859"/>
        <v>155</v>
      </c>
      <c r="C7884" s="10" t="str">
        <f>IF(B7884=B7883," ",(LOOKUP(B7884,'Co List'!$A$3:$A$362,'Co List'!$B$3:$B$362)))</f>
        <v xml:space="preserve"> </v>
      </c>
      <c r="D7884" s="6" t="s">
        <v>390</v>
      </c>
      <c r="E7884">
        <v>286.70780530555544</v>
      </c>
      <c r="F7884">
        <v>114.64733732142777</v>
      </c>
      <c r="G7884">
        <v>224.63059233125674</v>
      </c>
      <c r="H7884">
        <v>672.73452566102083</v>
      </c>
    </row>
    <row r="7885" spans="1:8" x14ac:dyDescent="0.2">
      <c r="A7885">
        <f t="shared" si="858"/>
        <v>7016</v>
      </c>
      <c r="B7885">
        <f t="shared" si="859"/>
        <v>155</v>
      </c>
      <c r="C7885" s="10" t="str">
        <f>IF(B7885=B7884," ",(LOOKUP(B7885,'Co List'!$A$3:$A$362,'Co List'!$B$3:$B$362)))</f>
        <v xml:space="preserve"> </v>
      </c>
      <c r="D7885" s="6" t="s">
        <v>391</v>
      </c>
      <c r="E7885">
        <v>0</v>
      </c>
      <c r="F7885">
        <v>0</v>
      </c>
      <c r="G7885">
        <v>0</v>
      </c>
      <c r="H7885">
        <v>0</v>
      </c>
    </row>
    <row r="7886" spans="1:8" x14ac:dyDescent="0.2">
      <c r="A7886">
        <f t="shared" si="858"/>
        <v>7017</v>
      </c>
      <c r="B7886">
        <f t="shared" si="859"/>
        <v>155</v>
      </c>
      <c r="C7886" s="10" t="str">
        <f>IF(B7886=B7885," ",(LOOKUP(B7886,'Co List'!$A$3:$A$362,'Co List'!$B$3:$B$362)))</f>
        <v xml:space="preserve"> </v>
      </c>
      <c r="D7886" s="6" t="s">
        <v>392</v>
      </c>
      <c r="E7886">
        <v>0</v>
      </c>
      <c r="F7886">
        <v>0</v>
      </c>
      <c r="G7886">
        <v>0</v>
      </c>
      <c r="H7886">
        <v>0</v>
      </c>
    </row>
    <row r="7887" spans="1:8" x14ac:dyDescent="0.2">
      <c r="A7887">
        <f t="shared" si="858"/>
        <v>7018</v>
      </c>
      <c r="B7887">
        <f t="shared" si="859"/>
        <v>155</v>
      </c>
      <c r="C7887" s="10" t="str">
        <f>IF(B7887=B7886," ",(LOOKUP(B7887,'Co List'!$A$3:$A$362,'Co List'!$B$3:$B$362)))</f>
        <v xml:space="preserve"> </v>
      </c>
      <c r="D7887" s="6" t="s">
        <v>393</v>
      </c>
      <c r="E7887">
        <v>0</v>
      </c>
      <c r="F7887">
        <v>0</v>
      </c>
      <c r="G7887">
        <v>0</v>
      </c>
      <c r="H7887">
        <v>0</v>
      </c>
    </row>
    <row r="7888" spans="1:8" ht="15" x14ac:dyDescent="0.25">
      <c r="A7888">
        <f t="shared" si="858"/>
        <v>7019</v>
      </c>
      <c r="B7888">
        <f t="shared" si="859"/>
        <v>155</v>
      </c>
      <c r="C7888" s="10" t="str">
        <f>IF(B7888=B7887," ",(LOOKUP(B7888,'Co List'!$A$3:$A$362,'Co List'!$B$3:$B$362)))</f>
        <v xml:space="preserve"> </v>
      </c>
      <c r="D7888" s="8" t="s">
        <v>394</v>
      </c>
      <c r="E7888">
        <v>14.875</v>
      </c>
      <c r="F7888">
        <v>15.6875</v>
      </c>
      <c r="G7888">
        <v>4775</v>
      </c>
      <c r="H7888">
        <v>4450</v>
      </c>
    </row>
    <row r="7889" spans="1:8" ht="15" x14ac:dyDescent="0.25">
      <c r="A7889">
        <f t="shared" si="858"/>
        <v>7020</v>
      </c>
      <c r="B7889">
        <f t="shared" si="859"/>
        <v>155</v>
      </c>
      <c r="C7889" s="10" t="str">
        <f>IF(B7889=B7888," ",(LOOKUP(B7889,'Co List'!$A$3:$A$362,'Co List'!$B$3:$B$362)))</f>
        <v xml:space="preserve"> </v>
      </c>
      <c r="D7889" s="8" t="s">
        <v>395</v>
      </c>
      <c r="E7889">
        <v>88.556138000000004</v>
      </c>
      <c r="F7889">
        <v>131.51689999999999</v>
      </c>
      <c r="G7889">
        <v>158.36439999999999</v>
      </c>
      <c r="H7889">
        <v>192.6919</v>
      </c>
    </row>
    <row r="7890" spans="1:8" ht="15" x14ac:dyDescent="0.25">
      <c r="A7890">
        <f t="shared" si="858"/>
        <v>7021</v>
      </c>
      <c r="B7890">
        <f t="shared" si="859"/>
        <v>155</v>
      </c>
      <c r="C7890" s="10" t="str">
        <f>IF(B7890=B7889," ",(LOOKUP(B7890,'Co List'!$A$3:$A$362,'Co List'!$B$3:$B$362)))</f>
        <v xml:space="preserve"> </v>
      </c>
      <c r="D7890" s="8" t="s">
        <v>396</v>
      </c>
      <c r="E7890">
        <v>219219</v>
      </c>
      <c r="F7890">
        <v>235000</v>
      </c>
      <c r="G7890">
        <v>235200</v>
      </c>
      <c r="H7890">
        <v>284200</v>
      </c>
    </row>
    <row r="7891" spans="1:8" x14ac:dyDescent="0.2">
      <c r="A7891">
        <f t="shared" si="858"/>
        <v>7022</v>
      </c>
      <c r="B7891">
        <f t="shared" si="859"/>
        <v>155</v>
      </c>
      <c r="C7891" s="10" t="str">
        <f>IF(B7891=B7890," ",(LOOKUP(B7891,'Co List'!$A$3:$A$362,'Co List'!$B$3:$B$362)))</f>
        <v xml:space="preserve"> </v>
      </c>
      <c r="D7891" s="6" t="s">
        <v>397</v>
      </c>
      <c r="E7891">
        <v>181706</v>
      </c>
      <c r="F7891">
        <v>192200</v>
      </c>
      <c r="G7891">
        <v>224800</v>
      </c>
      <c r="H7891">
        <v>283900</v>
      </c>
    </row>
    <row r="7892" spans="1:8" x14ac:dyDescent="0.2">
      <c r="A7892">
        <f t="shared" si="858"/>
        <v>7023</v>
      </c>
      <c r="B7892">
        <f t="shared" si="859"/>
        <v>155</v>
      </c>
      <c r="C7892" s="10" t="str">
        <f>IF(B7892=B7891," ",(LOOKUP(B7892,'Co List'!$A$3:$A$362,'Co List'!$B$3:$B$362)))</f>
        <v xml:space="preserve"> </v>
      </c>
      <c r="D7892" s="6" t="s">
        <v>398</v>
      </c>
      <c r="E7892">
        <v>1187</v>
      </c>
      <c r="F7892">
        <v>2500</v>
      </c>
      <c r="G7892">
        <v>600</v>
      </c>
      <c r="H7892">
        <v>300</v>
      </c>
    </row>
    <row r="7893" spans="1:8" x14ac:dyDescent="0.2">
      <c r="A7893">
        <f t="shared" si="858"/>
        <v>7024</v>
      </c>
      <c r="B7893">
        <f t="shared" si="859"/>
        <v>155</v>
      </c>
      <c r="C7893" s="10" t="str">
        <f>IF(B7893=B7892," ",(LOOKUP(B7893,'Co List'!$A$3:$A$362,'Co List'!$B$3:$B$362)))</f>
        <v xml:space="preserve"> </v>
      </c>
      <c r="D7893" s="6" t="s">
        <v>399</v>
      </c>
      <c r="E7893">
        <v>36326</v>
      </c>
      <c r="F7893">
        <v>40300</v>
      </c>
      <c r="G7893">
        <v>9800</v>
      </c>
      <c r="H7893">
        <v>0</v>
      </c>
    </row>
    <row r="7894" spans="1:8" x14ac:dyDescent="0.2">
      <c r="A7894">
        <f t="shared" si="858"/>
        <v>7025</v>
      </c>
      <c r="B7894">
        <f t="shared" si="859"/>
        <v>155</v>
      </c>
      <c r="C7894" s="10" t="str">
        <f>IF(B7894=B7893," ",(LOOKUP(B7894,'Co List'!$A$3:$A$362,'Co List'!$B$3:$B$362)))</f>
        <v xml:space="preserve"> </v>
      </c>
      <c r="D7894" s="6" t="s">
        <v>400</v>
      </c>
      <c r="E7894">
        <v>0</v>
      </c>
      <c r="F7894">
        <v>0</v>
      </c>
      <c r="G7894">
        <v>0</v>
      </c>
      <c r="H7894">
        <v>0</v>
      </c>
    </row>
    <row r="7895" spans="1:8" x14ac:dyDescent="0.2">
      <c r="A7895">
        <f t="shared" si="858"/>
        <v>7026</v>
      </c>
      <c r="B7895">
        <f t="shared" si="859"/>
        <v>155</v>
      </c>
      <c r="C7895" s="10" t="str">
        <f>IF(B7895=B7894," ",(LOOKUP(B7895,'Co List'!$A$3:$A$362,'Co List'!$B$3:$B$362)))</f>
        <v xml:space="preserve"> </v>
      </c>
      <c r="D7895" s="6" t="s">
        <v>401</v>
      </c>
      <c r="E7895">
        <v>88.490821999999994</v>
      </c>
      <c r="F7895">
        <v>101.6738</v>
      </c>
      <c r="G7895">
        <v>140.72479999999999</v>
      </c>
      <c r="H7895">
        <v>195.0393</v>
      </c>
    </row>
    <row r="7896" spans="1:8" x14ac:dyDescent="0.2">
      <c r="A7896">
        <f t="shared" si="858"/>
        <v>7027</v>
      </c>
      <c r="B7896">
        <f t="shared" si="859"/>
        <v>155</v>
      </c>
      <c r="C7896" s="10" t="str">
        <f>IF(B7896=B7895," ",(LOOKUP(B7896,'Co List'!$A$3:$A$362,'Co List'!$B$3:$B$362)))</f>
        <v xml:space="preserve"> </v>
      </c>
      <c r="D7896" s="6" t="s">
        <v>402</v>
      </c>
      <c r="E7896">
        <v>1.8802080000000001</v>
      </c>
      <c r="F7896">
        <v>3.6025</v>
      </c>
      <c r="G7896">
        <v>1.1963999999999999</v>
      </c>
      <c r="H7896">
        <v>1.0187999999999999</v>
      </c>
    </row>
    <row r="7897" spans="1:8" x14ac:dyDescent="0.2">
      <c r="A7897">
        <f t="shared" si="858"/>
        <v>7028</v>
      </c>
      <c r="B7897">
        <f t="shared" si="859"/>
        <v>155</v>
      </c>
      <c r="C7897" s="10" t="str">
        <f>IF(B7897=B7896," ",(LOOKUP(B7897,'Co List'!$A$3:$A$362,'Co List'!$B$3:$B$362)))</f>
        <v xml:space="preserve"> </v>
      </c>
      <c r="D7897" s="6" t="s">
        <v>403</v>
      </c>
      <c r="E7897">
        <v>15.692832000000006</v>
      </c>
      <c r="F7897">
        <v>22.406799999999997</v>
      </c>
      <c r="G7897">
        <v>6.1544000000000212</v>
      </c>
      <c r="H7897">
        <v>0</v>
      </c>
    </row>
    <row r="7898" spans="1:8" x14ac:dyDescent="0.2">
      <c r="A7898">
        <f t="shared" si="858"/>
        <v>7029</v>
      </c>
      <c r="B7898">
        <f t="shared" si="859"/>
        <v>155</v>
      </c>
      <c r="C7898" s="10" t="str">
        <f>IF(B7898=B7897," ",(LOOKUP(B7898,'Co List'!$A$3:$A$362,'Co List'!$B$3:$B$362)))</f>
        <v xml:space="preserve"> </v>
      </c>
      <c r="D7898" s="6" t="s">
        <v>404</v>
      </c>
      <c r="E7898" s="11">
        <v>106.063862</v>
      </c>
      <c r="F7898" s="11">
        <v>127.6831</v>
      </c>
      <c r="G7898" s="11">
        <v>148.07560000000001</v>
      </c>
      <c r="H7898" s="11">
        <v>196.0581</v>
      </c>
    </row>
    <row r="7899" spans="1:8" x14ac:dyDescent="0.2">
      <c r="A7899">
        <f t="shared" si="858"/>
        <v>7030</v>
      </c>
      <c r="B7899">
        <f t="shared" si="859"/>
        <v>155</v>
      </c>
      <c r="C7899" s="10" t="str">
        <f>IF(B7899=B7898," ",(LOOKUP(B7899,'Co List'!$A$3:$A$362,'Co List'!$B$3:$B$362)))</f>
        <v xml:space="preserve"> </v>
      </c>
      <c r="D7899" s="6" t="s">
        <v>405</v>
      </c>
      <c r="E7899">
        <v>865.54</v>
      </c>
      <c r="F7899">
        <v>987.96</v>
      </c>
      <c r="G7899">
        <v>869.81</v>
      </c>
      <c r="H7899">
        <v>1208.9100000000001</v>
      </c>
    </row>
    <row r="7900" spans="1:8" x14ac:dyDescent="0.2">
      <c r="A7900">
        <f t="shared" si="858"/>
        <v>7031</v>
      </c>
      <c r="B7900">
        <f t="shared" si="859"/>
        <v>155</v>
      </c>
      <c r="C7900" s="10" t="str">
        <f>IF(B7900=B7899," ",(LOOKUP(B7900,'Co List'!$A$3:$A$362,'Co List'!$B$3:$B$362)))</f>
        <v xml:space="preserve"> </v>
      </c>
      <c r="D7900" s="6" t="s">
        <v>406</v>
      </c>
      <c r="E7900">
        <v>129.01</v>
      </c>
      <c r="F7900">
        <v>77.61</v>
      </c>
      <c r="G7900">
        <v>66.290000000000006</v>
      </c>
      <c r="H7900">
        <v>109.33</v>
      </c>
    </row>
    <row r="7901" spans="1:8" x14ac:dyDescent="0.2">
      <c r="A7901">
        <f t="shared" si="858"/>
        <v>7032</v>
      </c>
      <c r="B7901">
        <f t="shared" si="859"/>
        <v>155</v>
      </c>
      <c r="C7901" s="10" t="str">
        <f>IF(B7901=B7900," ",(LOOKUP(B7901,'Co List'!$A$3:$A$362,'Co List'!$B$3:$B$362)))</f>
        <v xml:space="preserve"> </v>
      </c>
      <c r="D7901" s="6" t="s">
        <v>407</v>
      </c>
      <c r="E7901" s="11">
        <v>63.3</v>
      </c>
      <c r="F7901" s="11">
        <v>29.17</v>
      </c>
      <c r="G7901" s="11">
        <v>17.579999999999998</v>
      </c>
      <c r="H7901" s="11">
        <v>-45.44</v>
      </c>
    </row>
    <row r="7902" spans="1:8" x14ac:dyDescent="0.2">
      <c r="A7902">
        <f t="shared" si="858"/>
        <v>7033</v>
      </c>
      <c r="B7902">
        <f t="shared" si="859"/>
        <v>155</v>
      </c>
      <c r="C7902" s="10" t="str">
        <f>IF(B7902=B7901," ",(LOOKUP(B7902,'Co List'!$A$3:$A$362,'Co List'!$B$3:$B$362)))</f>
        <v xml:space="preserve"> </v>
      </c>
      <c r="D7902" s="6" t="s">
        <v>408</v>
      </c>
      <c r="E7902">
        <v>226.62</v>
      </c>
      <c r="F7902">
        <v>226.62</v>
      </c>
      <c r="G7902">
        <v>226.62</v>
      </c>
      <c r="H7902">
        <v>226.62</v>
      </c>
    </row>
    <row r="7903" spans="1:8" x14ac:dyDescent="0.2">
      <c r="A7903">
        <f t="shared" si="858"/>
        <v>7034</v>
      </c>
      <c r="B7903">
        <f t="shared" si="859"/>
        <v>155</v>
      </c>
      <c r="C7903" s="10" t="str">
        <f>IF(B7903=B7902," ",(LOOKUP(B7903,'Co List'!$A$3:$A$362,'Co List'!$B$3:$B$362)))</f>
        <v xml:space="preserve"> </v>
      </c>
      <c r="D7903" s="6" t="s">
        <v>409</v>
      </c>
      <c r="E7903">
        <v>194.62</v>
      </c>
      <c r="F7903">
        <v>259.2</v>
      </c>
      <c r="G7903">
        <v>306.44</v>
      </c>
      <c r="H7903">
        <v>388.75</v>
      </c>
    </row>
    <row r="7904" spans="1:8" x14ac:dyDescent="0.2">
      <c r="A7904">
        <f t="shared" si="858"/>
        <v>7035</v>
      </c>
      <c r="B7904">
        <f t="shared" si="859"/>
        <v>155</v>
      </c>
      <c r="C7904" s="10" t="str">
        <f>IF(B7904=B7903," ",(LOOKUP(B7904,'Co List'!$A$3:$A$362,'Co List'!$B$3:$B$362)))</f>
        <v xml:space="preserve"> </v>
      </c>
      <c r="D7904" s="6" t="s">
        <v>410</v>
      </c>
      <c r="E7904">
        <v>196.662761386</v>
      </c>
      <c r="F7904">
        <v>259.84596067000001</v>
      </c>
      <c r="G7904">
        <v>306.77831064000003</v>
      </c>
      <c r="H7904">
        <v>389.25343378100001</v>
      </c>
    </row>
    <row r="7905" spans="1:16" x14ac:dyDescent="0.2">
      <c r="A7905">
        <f t="shared" si="858"/>
        <v>7036</v>
      </c>
      <c r="B7905">
        <f t="shared" si="859"/>
        <v>155</v>
      </c>
      <c r="C7905" s="10" t="str">
        <f>IF(B7905=B7904," ",(LOOKUP(B7905,'Co List'!$A$3:$A$362,'Co List'!$B$3:$B$362)))</f>
        <v xml:space="preserve"> </v>
      </c>
      <c r="D7905" s="6" t="s">
        <v>411</v>
      </c>
      <c r="E7905">
        <v>194.62</v>
      </c>
      <c r="F7905">
        <v>259.2</v>
      </c>
      <c r="G7905">
        <v>306.44</v>
      </c>
      <c r="H7905">
        <v>388.75</v>
      </c>
    </row>
    <row r="7906" spans="1:16" x14ac:dyDescent="0.2">
      <c r="A7906">
        <f t="shared" si="858"/>
        <v>7037</v>
      </c>
      <c r="B7906">
        <f t="shared" si="859"/>
        <v>155</v>
      </c>
      <c r="C7906" s="10" t="str">
        <f>IF(B7906=B7905," ",(LOOKUP(B7906,'Co List'!$A$3:$A$362,'Co List'!$B$3:$B$362)))</f>
        <v xml:space="preserve"> </v>
      </c>
      <c r="D7906" s="6" t="s">
        <v>412</v>
      </c>
      <c r="E7906">
        <v>0</v>
      </c>
      <c r="F7906">
        <v>0</v>
      </c>
      <c r="G7906">
        <v>0</v>
      </c>
      <c r="H7906">
        <v>0</v>
      </c>
    </row>
    <row r="7907" spans="1:16" ht="13.5" thickBot="1" x14ac:dyDescent="0.25">
      <c r="A7907">
        <f t="shared" si="858"/>
        <v>7038</v>
      </c>
      <c r="B7907">
        <f t="shared" si="859"/>
        <v>155</v>
      </c>
      <c r="C7907" s="10" t="str">
        <f>IF(B7907=B7906," ",(LOOKUP(B7907,'Co List'!$A$3:$A$362,'Co List'!$B$3:$B$362)))</f>
        <v xml:space="preserve"> </v>
      </c>
      <c r="D7907" s="9" t="s">
        <v>413</v>
      </c>
      <c r="E7907">
        <v>12</v>
      </c>
      <c r="F7907">
        <v>12</v>
      </c>
      <c r="G7907">
        <v>12</v>
      </c>
      <c r="H7907">
        <v>12</v>
      </c>
    </row>
    <row r="7908" spans="1:16" ht="15" x14ac:dyDescent="0.25">
      <c r="A7908">
        <f t="shared" si="858"/>
        <v>7039</v>
      </c>
      <c r="B7908">
        <f t="shared" si="859"/>
        <v>156</v>
      </c>
      <c r="C7908" s="10" t="str">
        <f>IF(B7908=B7907," ",(LOOKUP(B7908,'Co List'!$A$3:$A$362,'Co List'!$B$3:$B$362)))</f>
        <v>HERO MOTOCORP</v>
      </c>
      <c r="D7908" s="4" t="s">
        <v>362</v>
      </c>
      <c r="E7908">
        <v>53.718821356487794</v>
      </c>
      <c r="F7908">
        <v>50.974683987523612</v>
      </c>
      <c r="G7908">
        <v>44.595292470281642</v>
      </c>
      <c r="H7908">
        <v>42.877661860973603</v>
      </c>
      <c r="J7908">
        <f t="shared" ref="J7908" si="860">COUNTIF(E7950:H7950,0)</f>
        <v>0</v>
      </c>
      <c r="K7908">
        <f>SUM(E7908:H7908)/(4-J7908)</f>
        <v>48.041614918816663</v>
      </c>
      <c r="L7908">
        <f>SUM(E7918:H7918)/(4-J7908)</f>
        <v>106879.05006892022</v>
      </c>
      <c r="M7908">
        <f>E7918</f>
        <v>100219.27489644346</v>
      </c>
      <c r="N7908">
        <f t="shared" ref="N7908" si="861">F7918</f>
        <v>111229.58793747579</v>
      </c>
      <c r="O7908">
        <f t="shared" ref="O7908" si="862">G7918</f>
        <v>110640.81371383209</v>
      </c>
      <c r="P7908">
        <f t="shared" ref="P7908" si="863">H7918</f>
        <v>105426.5237279296</v>
      </c>
    </row>
    <row r="7909" spans="1:16" x14ac:dyDescent="0.2">
      <c r="A7909">
        <f t="shared" si="858"/>
        <v>7040</v>
      </c>
      <c r="B7909">
        <f t="shared" si="859"/>
        <v>156</v>
      </c>
      <c r="C7909" s="10" t="str">
        <f>IF(B7909=B7908," ",(LOOKUP(B7909,'Co List'!$A$3:$A$362,'Co List'!$B$3:$B$362)))</f>
        <v xml:space="preserve"> </v>
      </c>
      <c r="D7909" s="6" t="s">
        <v>364</v>
      </c>
      <c r="E7909">
        <v>3.2577979999999997</v>
      </c>
      <c r="F7909">
        <v>3.1227562401239481</v>
      </c>
      <c r="G7909">
        <v>2.8265954535251434</v>
      </c>
      <c r="H7909">
        <v>2.7428541596602987</v>
      </c>
    </row>
    <row r="7910" spans="1:16" x14ac:dyDescent="0.2">
      <c r="A7910">
        <f t="shared" si="858"/>
        <v>7041</v>
      </c>
      <c r="B7910">
        <f t="shared" si="859"/>
        <v>156</v>
      </c>
      <c r="C7910" s="10" t="str">
        <f>IF(B7910=B7909," ",(LOOKUP(B7910,'Co List'!$A$3:$A$362,'Co List'!$B$3:$B$362)))</f>
        <v xml:space="preserve"> </v>
      </c>
      <c r="D7910" s="6" t="s">
        <v>365</v>
      </c>
      <c r="E7910">
        <v>0.73566766299295439</v>
      </c>
      <c r="F7910">
        <v>0.69032395612754671</v>
      </c>
      <c r="G7910">
        <v>0.65506176643066205</v>
      </c>
      <c r="H7910">
        <v>0.65658251888519426</v>
      </c>
    </row>
    <row r="7911" spans="1:16" x14ac:dyDescent="0.2">
      <c r="A7911">
        <f t="shared" si="858"/>
        <v>7042</v>
      </c>
      <c r="B7911">
        <f t="shared" si="859"/>
        <v>156</v>
      </c>
      <c r="C7911" s="10" t="str">
        <f>IF(B7911=B7910," ",(LOOKUP(B7911,'Co List'!$A$3:$A$362,'Co List'!$B$3:$B$362)))</f>
        <v xml:space="preserve"> </v>
      </c>
      <c r="D7911" s="7" t="s">
        <v>366</v>
      </c>
      <c r="E7911">
        <v>0.63598254935813314</v>
      </c>
      <c r="F7911">
        <v>0.57340957482306509</v>
      </c>
      <c r="G7911">
        <v>0.46923394946200964</v>
      </c>
      <c r="H7911">
        <v>0.44706145348287152</v>
      </c>
    </row>
    <row r="7912" spans="1:16" x14ac:dyDescent="0.2">
      <c r="A7912">
        <f t="shared" si="858"/>
        <v>7043</v>
      </c>
      <c r="B7912">
        <f t="shared" si="859"/>
        <v>156</v>
      </c>
      <c r="C7912" s="10" t="str">
        <f>IF(B7912=B7911," ",(LOOKUP(B7912,'Co List'!$A$3:$A$362,'Co List'!$B$3:$B$362)))</f>
        <v xml:space="preserve"> </v>
      </c>
      <c r="D7912" s="6" t="s">
        <v>367</v>
      </c>
      <c r="E7912">
        <v>4490.4528972387443</v>
      </c>
      <c r="F7912">
        <v>5769.4687451359405</v>
      </c>
      <c r="G7912">
        <v>4652.4291655137476</v>
      </c>
      <c r="H7912">
        <v>4977.2691264082787</v>
      </c>
    </row>
    <row r="7913" spans="1:16" x14ac:dyDescent="0.2">
      <c r="A7913">
        <f t="shared" si="858"/>
        <v>7044</v>
      </c>
      <c r="B7913">
        <f t="shared" si="859"/>
        <v>156</v>
      </c>
      <c r="C7913" s="10" t="str">
        <f>IF(B7913=B7912," ",(LOOKUP(B7913,'Co List'!$A$3:$A$362,'Co List'!$B$3:$B$362)))</f>
        <v xml:space="preserve"> </v>
      </c>
      <c r="D7913" s="6" t="s">
        <v>368</v>
      </c>
      <c r="E7913">
        <v>0.25092457410226204</v>
      </c>
      <c r="F7913">
        <v>0.27849170740479667</v>
      </c>
      <c r="G7913">
        <v>0.27701756062551852</v>
      </c>
      <c r="H7913">
        <v>0.2639622526988723</v>
      </c>
    </row>
    <row r="7914" spans="1:16" x14ac:dyDescent="0.2">
      <c r="A7914">
        <f t="shared" si="858"/>
        <v>7045</v>
      </c>
      <c r="B7914">
        <f t="shared" si="859"/>
        <v>156</v>
      </c>
      <c r="C7914" s="10" t="str">
        <f>IF(B7914=B7913," ",(LOOKUP(B7914,'Co List'!$A$3:$A$362,'Co List'!$B$3:$B$362)))</f>
        <v xml:space="preserve"> </v>
      </c>
      <c r="D7914" s="6" t="s">
        <v>369</v>
      </c>
      <c r="E7914">
        <v>3.3377720126172643</v>
      </c>
      <c r="F7914">
        <v>3.9410832948002099</v>
      </c>
      <c r="G7914">
        <v>2.7775820280375085</v>
      </c>
      <c r="H7914">
        <v>2.8626264296750246</v>
      </c>
    </row>
    <row r="7915" spans="1:16" x14ac:dyDescent="0.2">
      <c r="A7915">
        <f t="shared" si="858"/>
        <v>7046</v>
      </c>
      <c r="B7915">
        <f t="shared" si="859"/>
        <v>156</v>
      </c>
      <c r="C7915" s="10" t="str">
        <f>IF(B7915=B7914," ",(LOOKUP(B7915,'Co List'!$A$3:$A$362,'Co List'!$B$3:$B$362)))</f>
        <v xml:space="preserve"> </v>
      </c>
      <c r="D7915" s="6" t="s">
        <v>370</v>
      </c>
      <c r="E7915">
        <v>0</v>
      </c>
      <c r="F7915">
        <v>0</v>
      </c>
      <c r="G7915">
        <v>0</v>
      </c>
      <c r="H7915">
        <v>0</v>
      </c>
    </row>
    <row r="7916" spans="1:16" x14ac:dyDescent="0.2">
      <c r="A7916">
        <f t="shared" si="858"/>
        <v>7047</v>
      </c>
      <c r="B7916">
        <f t="shared" si="859"/>
        <v>156</v>
      </c>
      <c r="C7916" s="10" t="str">
        <f>IF(B7916=B7915," ",(LOOKUP(B7916,'Co List'!$A$3:$A$362,'Co List'!$B$3:$B$362)))</f>
        <v xml:space="preserve"> </v>
      </c>
      <c r="D7916" s="6" t="s">
        <v>371</v>
      </c>
      <c r="E7916">
        <v>98.732334900514431</v>
      </c>
      <c r="F7916">
        <v>91.790708143472116</v>
      </c>
      <c r="G7916">
        <v>92.068961067453031</v>
      </c>
      <c r="H7916">
        <v>92.695378861300597</v>
      </c>
    </row>
    <row r="7917" spans="1:16" x14ac:dyDescent="0.2">
      <c r="A7917">
        <f t="shared" si="858"/>
        <v>7048</v>
      </c>
      <c r="B7917">
        <f t="shared" si="859"/>
        <v>156</v>
      </c>
      <c r="C7917" s="10" t="str">
        <f>IF(B7917=B7916," ",(LOOKUP(B7917,'Co List'!$A$3:$A$362,'Co List'!$B$3:$B$362)))</f>
        <v xml:space="preserve"> </v>
      </c>
      <c r="D7917" s="6" t="s">
        <v>372</v>
      </c>
      <c r="E7917">
        <v>1.2676650994855738</v>
      </c>
      <c r="F7917">
        <v>8.2092918565278836</v>
      </c>
      <c r="G7917">
        <v>7.9310389325469579</v>
      </c>
      <c r="H7917">
        <v>7.3046211386994102</v>
      </c>
    </row>
    <row r="7918" spans="1:16" x14ac:dyDescent="0.2">
      <c r="A7918">
        <f t="shared" si="858"/>
        <v>7049</v>
      </c>
      <c r="B7918">
        <f t="shared" si="859"/>
        <v>156</v>
      </c>
      <c r="C7918" s="10" t="str">
        <f>IF(B7918=B7917," ",(LOOKUP(B7918,'Co List'!$A$3:$A$362,'Co List'!$B$3:$B$362)))</f>
        <v xml:space="preserve"> </v>
      </c>
      <c r="D7918" s="6" t="s">
        <v>373</v>
      </c>
      <c r="E7918">
        <v>100219.27489644346</v>
      </c>
      <c r="F7918">
        <v>111229.58793747579</v>
      </c>
      <c r="G7918">
        <v>110640.81371383209</v>
      </c>
      <c r="H7918">
        <v>105426.5237279296</v>
      </c>
    </row>
    <row r="7919" spans="1:16" x14ac:dyDescent="0.2">
      <c r="A7919">
        <f t="shared" si="858"/>
        <v>7050</v>
      </c>
      <c r="B7919">
        <f t="shared" si="859"/>
        <v>156</v>
      </c>
      <c r="C7919" s="10" t="str">
        <f>IF(B7919=B7918," ",(LOOKUP(B7919,'Co List'!$A$3:$A$362,'Co List'!$B$3:$B$362)))</f>
        <v xml:space="preserve"> </v>
      </c>
      <c r="D7919" s="6" t="s">
        <v>374</v>
      </c>
      <c r="E7919">
        <v>99772.341756135676</v>
      </c>
      <c r="F7919">
        <v>110772.63123875008</v>
      </c>
      <c r="G7919">
        <v>110275.14584087011</v>
      </c>
      <c r="H7919">
        <v>105089.78022196908</v>
      </c>
    </row>
    <row r="7920" spans="1:16" x14ac:dyDescent="0.2">
      <c r="A7920">
        <f t="shared" si="858"/>
        <v>7051</v>
      </c>
      <c r="B7920">
        <f t="shared" si="859"/>
        <v>156</v>
      </c>
      <c r="C7920" s="10" t="str">
        <f>IF(B7920=B7919," ",(LOOKUP(B7920,'Co List'!$A$3:$A$362,'Co List'!$B$3:$B$362)))</f>
        <v xml:space="preserve"> </v>
      </c>
      <c r="D7920" s="6" t="s">
        <v>375</v>
      </c>
      <c r="E7920">
        <v>260.58027262359474</v>
      </c>
      <c r="F7920">
        <v>270.45583142521326</v>
      </c>
      <c r="G7920">
        <v>229.19969129958116</v>
      </c>
      <c r="H7920">
        <v>216.79014266079776</v>
      </c>
    </row>
    <row r="7921" spans="1:8" x14ac:dyDescent="0.2">
      <c r="A7921">
        <f t="shared" si="858"/>
        <v>7052</v>
      </c>
      <c r="B7921">
        <f t="shared" si="859"/>
        <v>156</v>
      </c>
      <c r="C7921" s="10" t="str">
        <f>IF(B7921=B7920," ",(LOOKUP(B7921,'Co List'!$A$3:$A$362,'Co List'!$B$3:$B$362)))</f>
        <v xml:space="preserve"> </v>
      </c>
      <c r="D7921" s="6" t="s">
        <v>376</v>
      </c>
      <c r="E7921">
        <v>186.35286768418376</v>
      </c>
      <c r="F7921">
        <v>186.5008673005008</v>
      </c>
      <c r="G7921">
        <v>136.46818166241775</v>
      </c>
      <c r="H7921">
        <v>119.95336329970557</v>
      </c>
    </row>
    <row r="7922" spans="1:8" x14ac:dyDescent="0.2">
      <c r="A7922">
        <f t="shared" si="858"/>
        <v>7053</v>
      </c>
      <c r="B7922">
        <f t="shared" si="859"/>
        <v>156</v>
      </c>
      <c r="C7922" s="10" t="str">
        <f>IF(B7922=B7921," ",(LOOKUP(B7922,'Co List'!$A$3:$A$362,'Co List'!$B$3:$B$362)))</f>
        <v xml:space="preserve"> </v>
      </c>
      <c r="D7922" s="6" t="s">
        <v>377</v>
      </c>
      <c r="E7922">
        <v>98948.830125623732</v>
      </c>
      <c r="F7922">
        <v>102098.42643287509</v>
      </c>
      <c r="G7922">
        <v>101865.84770290132</v>
      </c>
      <c r="H7922">
        <v>97725.515589903298</v>
      </c>
    </row>
    <row r="7923" spans="1:8" ht="15" x14ac:dyDescent="0.25">
      <c r="A7923">
        <f t="shared" si="858"/>
        <v>7054</v>
      </c>
      <c r="B7923">
        <f t="shared" si="859"/>
        <v>156</v>
      </c>
      <c r="C7923" s="10" t="str">
        <f>IF(B7923=B7922," ",(LOOKUP(B7923,'Co List'!$A$3:$A$362,'Co List'!$B$3:$B$362)))</f>
        <v xml:space="preserve"> </v>
      </c>
      <c r="D7923" s="8" t="s">
        <v>378</v>
      </c>
      <c r="E7923">
        <v>20792.38653</v>
      </c>
      <c r="F7923">
        <v>26905.447120000004</v>
      </c>
      <c r="G7923">
        <v>32568.520139999997</v>
      </c>
      <c r="H7923">
        <v>28772.378700000001</v>
      </c>
    </row>
    <row r="7924" spans="1:8" ht="15" x14ac:dyDescent="0.25">
      <c r="A7924">
        <f t="shared" si="858"/>
        <v>7055</v>
      </c>
      <c r="B7924">
        <f t="shared" si="859"/>
        <v>156</v>
      </c>
      <c r="C7924" s="10" t="str">
        <f>IF(B7924=B7923," ",(LOOKUP(B7924,'Co List'!$A$3:$A$362,'Co List'!$B$3:$B$362)))</f>
        <v xml:space="preserve"> </v>
      </c>
      <c r="D7924" s="8" t="s">
        <v>379</v>
      </c>
      <c r="E7924">
        <v>78156.443595623728</v>
      </c>
      <c r="F7924">
        <v>68666.280863171633</v>
      </c>
      <c r="G7924">
        <v>46194.117214830767</v>
      </c>
      <c r="H7924">
        <v>39094.254626660717</v>
      </c>
    </row>
    <row r="7925" spans="1:8" ht="15" x14ac:dyDescent="0.25">
      <c r="A7925">
        <f t="shared" si="858"/>
        <v>7056</v>
      </c>
      <c r="B7925">
        <f t="shared" si="859"/>
        <v>156</v>
      </c>
      <c r="C7925" s="10" t="str">
        <f>IF(B7925=B7924," ",(LOOKUP(B7925,'Co List'!$A$3:$A$362,'Co List'!$B$3:$B$362)))</f>
        <v xml:space="preserve"> </v>
      </c>
      <c r="D7925" s="8" t="s">
        <v>380</v>
      </c>
      <c r="E7925">
        <v>0</v>
      </c>
      <c r="F7925">
        <v>6526.6984497034427</v>
      </c>
      <c r="G7925">
        <v>23103.210348070555</v>
      </c>
      <c r="H7925">
        <v>29858.88226324258</v>
      </c>
    </row>
    <row r="7926" spans="1:8" ht="15" x14ac:dyDescent="0.25">
      <c r="A7926">
        <f t="shared" si="858"/>
        <v>7057</v>
      </c>
      <c r="B7926">
        <f t="shared" si="859"/>
        <v>156</v>
      </c>
      <c r="C7926" s="10" t="str">
        <f>IF(B7926=B7925," ",(LOOKUP(B7926,'Co List'!$A$3:$A$362,'Co List'!$B$3:$B$362)))</f>
        <v xml:space="preserve"> </v>
      </c>
      <c r="D7926" s="8" t="s">
        <v>381</v>
      </c>
      <c r="E7926">
        <v>1270.4447708197206</v>
      </c>
      <c r="F7926">
        <v>9131.1615046007209</v>
      </c>
      <c r="G7926">
        <v>8774.966010930777</v>
      </c>
      <c r="H7926">
        <v>7701.0081380262945</v>
      </c>
    </row>
    <row r="7927" spans="1:8" ht="15" x14ac:dyDescent="0.25">
      <c r="A7927">
        <f t="shared" si="858"/>
        <v>7058</v>
      </c>
      <c r="B7927">
        <f t="shared" si="859"/>
        <v>156</v>
      </c>
      <c r="C7927" s="10" t="str">
        <f>IF(B7927=B7926," ",(LOOKUP(B7927,'Co List'!$A$3:$A$362,'Co List'!$B$3:$B$362)))</f>
        <v xml:space="preserve"> </v>
      </c>
      <c r="D7927" s="8" t="s">
        <v>382</v>
      </c>
      <c r="E7927">
        <v>0</v>
      </c>
      <c r="F7927">
        <v>0</v>
      </c>
      <c r="G7927">
        <v>0</v>
      </c>
      <c r="H7927">
        <v>0</v>
      </c>
    </row>
    <row r="7928" spans="1:8" ht="15" x14ac:dyDescent="0.25">
      <c r="A7928">
        <f t="shared" si="858"/>
        <v>7059</v>
      </c>
      <c r="B7928">
        <f t="shared" si="859"/>
        <v>156</v>
      </c>
      <c r="C7928" s="10" t="str">
        <f>IF(B7928=B7927," ",(LOOKUP(B7928,'Co List'!$A$3:$A$362,'Co List'!$B$3:$B$362)))</f>
        <v xml:space="preserve"> </v>
      </c>
      <c r="D7928" s="8" t="s">
        <v>383</v>
      </c>
      <c r="E7928">
        <v>1270.4447708197206</v>
      </c>
      <c r="F7928">
        <v>9131.1615046007209</v>
      </c>
      <c r="G7928">
        <v>5974.1918599746577</v>
      </c>
      <c r="H7928">
        <v>4444.1873248141574</v>
      </c>
    </row>
    <row r="7929" spans="1:8" x14ac:dyDescent="0.2">
      <c r="A7929">
        <f t="shared" si="858"/>
        <v>7060</v>
      </c>
      <c r="B7929">
        <f t="shared" si="859"/>
        <v>156</v>
      </c>
      <c r="C7929" s="10" t="str">
        <f>IF(B7929=B7928," ",(LOOKUP(B7929,'Co List'!$A$3:$A$362,'Co List'!$B$3:$B$362)))</f>
        <v xml:space="preserve"> </v>
      </c>
      <c r="D7929" s="6" t="s">
        <v>384</v>
      </c>
      <c r="E7929">
        <v>0</v>
      </c>
      <c r="F7929">
        <v>0</v>
      </c>
      <c r="G7929">
        <v>2800.7741509561192</v>
      </c>
      <c r="H7929">
        <v>3256.8208132121367</v>
      </c>
    </row>
    <row r="7930" spans="1:8" x14ac:dyDescent="0.2">
      <c r="A7930">
        <f t="shared" si="858"/>
        <v>7061</v>
      </c>
      <c r="B7930">
        <f t="shared" si="859"/>
        <v>156</v>
      </c>
      <c r="C7930" s="10" t="str">
        <f>IF(B7930=B7929," ",(LOOKUP(B7930,'Co List'!$A$3:$A$362,'Co List'!$B$3:$B$362)))</f>
        <v xml:space="preserve"> </v>
      </c>
      <c r="D7930" s="6" t="s">
        <v>385</v>
      </c>
      <c r="E7930">
        <v>389.97039436445129</v>
      </c>
      <c r="F7930">
        <v>2924.0711738160799</v>
      </c>
      <c r="G7930">
        <v>3104.4293940214252</v>
      </c>
      <c r="H7930">
        <v>2807.6622706692001</v>
      </c>
    </row>
    <row r="7931" spans="1:8" x14ac:dyDescent="0.2">
      <c r="A7931">
        <f t="shared" si="858"/>
        <v>7062</v>
      </c>
      <c r="B7931">
        <f t="shared" si="859"/>
        <v>156</v>
      </c>
      <c r="C7931" s="10" t="str">
        <f>IF(B7931=B7930," ",(LOOKUP(B7931,'Co List'!$A$3:$A$362,'Co List'!$B$3:$B$362)))</f>
        <v xml:space="preserve"> </v>
      </c>
      <c r="D7931" s="6" t="s">
        <v>386</v>
      </c>
      <c r="E7931">
        <v>0</v>
      </c>
      <c r="F7931">
        <v>0</v>
      </c>
      <c r="G7931">
        <v>0</v>
      </c>
      <c r="H7931">
        <v>0</v>
      </c>
    </row>
    <row r="7932" spans="1:8" x14ac:dyDescent="0.2">
      <c r="A7932">
        <f t="shared" si="858"/>
        <v>7063</v>
      </c>
      <c r="B7932">
        <f t="shared" si="859"/>
        <v>156</v>
      </c>
      <c r="C7932" s="10" t="str">
        <f>IF(B7932=B7931," ",(LOOKUP(B7932,'Co List'!$A$3:$A$362,'Co List'!$B$3:$B$362)))</f>
        <v xml:space="preserve"> </v>
      </c>
      <c r="D7932" s="6" t="s">
        <v>387</v>
      </c>
      <c r="E7932">
        <v>0</v>
      </c>
      <c r="F7932">
        <v>0</v>
      </c>
      <c r="G7932">
        <v>0</v>
      </c>
      <c r="H7932">
        <v>0</v>
      </c>
    </row>
    <row r="7933" spans="1:8" x14ac:dyDescent="0.2">
      <c r="A7933">
        <f t="shared" si="858"/>
        <v>7064</v>
      </c>
      <c r="B7933">
        <f t="shared" si="859"/>
        <v>156</v>
      </c>
      <c r="C7933" s="10" t="str">
        <f>IF(B7933=B7932," ",(LOOKUP(B7933,'Co List'!$A$3:$A$362,'Co List'!$B$3:$B$362)))</f>
        <v xml:space="preserve"> </v>
      </c>
      <c r="D7933" s="6" t="s">
        <v>388</v>
      </c>
      <c r="E7933">
        <v>0</v>
      </c>
      <c r="F7933">
        <v>0</v>
      </c>
      <c r="G7933">
        <v>0</v>
      </c>
      <c r="H7933">
        <v>0</v>
      </c>
    </row>
    <row r="7934" spans="1:8" x14ac:dyDescent="0.2">
      <c r="A7934">
        <f t="shared" si="858"/>
        <v>7065</v>
      </c>
      <c r="B7934">
        <f t="shared" si="859"/>
        <v>156</v>
      </c>
      <c r="C7934" s="10" t="str">
        <f>IF(B7934=B7933," ",(LOOKUP(B7934,'Co List'!$A$3:$A$362,'Co List'!$B$3:$B$362)))</f>
        <v xml:space="preserve"> </v>
      </c>
      <c r="D7934" s="6" t="s">
        <v>389</v>
      </c>
      <c r="E7934">
        <v>389.97039436445129</v>
      </c>
      <c r="F7934">
        <v>65.436978403280008</v>
      </c>
      <c r="G7934">
        <v>0</v>
      </c>
      <c r="H7934">
        <v>0</v>
      </c>
    </row>
    <row r="7935" spans="1:8" x14ac:dyDescent="0.2">
      <c r="A7935">
        <f t="shared" si="858"/>
        <v>7066</v>
      </c>
      <c r="B7935">
        <f t="shared" si="859"/>
        <v>156</v>
      </c>
      <c r="C7935" s="10" t="str">
        <f>IF(B7935=B7934," ",(LOOKUP(B7935,'Co List'!$A$3:$A$362,'Co List'!$B$3:$B$362)))</f>
        <v xml:space="preserve"> </v>
      </c>
      <c r="D7935" s="6" t="s">
        <v>390</v>
      </c>
      <c r="E7935">
        <v>0</v>
      </c>
      <c r="F7935">
        <v>2858.6341954127997</v>
      </c>
      <c r="G7935">
        <v>1915.0107014614255</v>
      </c>
      <c r="H7935">
        <v>1424.5719732132</v>
      </c>
    </row>
    <row r="7936" spans="1:8" x14ac:dyDescent="0.2">
      <c r="A7936">
        <f t="shared" si="858"/>
        <v>7067</v>
      </c>
      <c r="B7936">
        <f t="shared" si="859"/>
        <v>156</v>
      </c>
      <c r="C7936" s="10" t="str">
        <f>IF(B7936=B7935," ",(LOOKUP(B7936,'Co List'!$A$3:$A$362,'Co List'!$B$3:$B$362)))</f>
        <v xml:space="preserve"> </v>
      </c>
      <c r="D7936" s="6" t="s">
        <v>391</v>
      </c>
      <c r="E7936">
        <v>0</v>
      </c>
      <c r="F7936">
        <v>0</v>
      </c>
      <c r="G7936">
        <v>1189.41869256</v>
      </c>
      <c r="H7936">
        <v>1383.0902974559999</v>
      </c>
    </row>
    <row r="7937" spans="1:8" x14ac:dyDescent="0.2">
      <c r="A7937">
        <f t="shared" si="858"/>
        <v>7068</v>
      </c>
      <c r="B7937">
        <f t="shared" si="859"/>
        <v>156</v>
      </c>
      <c r="C7937" s="10" t="str">
        <f>IF(B7937=B7936," ",(LOOKUP(B7937,'Co List'!$A$3:$A$362,'Co List'!$B$3:$B$362)))</f>
        <v xml:space="preserve"> </v>
      </c>
      <c r="D7937" s="6" t="s">
        <v>392</v>
      </c>
      <c r="E7937">
        <v>0</v>
      </c>
      <c r="F7937">
        <v>0</v>
      </c>
      <c r="G7937">
        <v>0</v>
      </c>
      <c r="H7937">
        <v>0</v>
      </c>
    </row>
    <row r="7938" spans="1:8" x14ac:dyDescent="0.2">
      <c r="A7938">
        <f t="shared" si="858"/>
        <v>7069</v>
      </c>
      <c r="B7938">
        <f t="shared" si="859"/>
        <v>156</v>
      </c>
      <c r="C7938" s="10" t="str">
        <f>IF(B7938=B7937," ",(LOOKUP(B7938,'Co List'!$A$3:$A$362,'Co List'!$B$3:$B$362)))</f>
        <v xml:space="preserve"> </v>
      </c>
      <c r="D7938" s="6" t="s">
        <v>393</v>
      </c>
      <c r="E7938">
        <v>0</v>
      </c>
      <c r="F7938">
        <v>0</v>
      </c>
      <c r="G7938">
        <v>0</v>
      </c>
      <c r="H7938">
        <v>0</v>
      </c>
    </row>
    <row r="7939" spans="1:8" ht="15" x14ac:dyDescent="0.25">
      <c r="A7939">
        <f t="shared" si="858"/>
        <v>7070</v>
      </c>
      <c r="B7939">
        <f t="shared" si="859"/>
        <v>156</v>
      </c>
      <c r="C7939" s="10" t="str">
        <f>IF(B7939=B7938," ",(LOOKUP(B7939,'Co List'!$A$3:$A$362,'Co List'!$B$3:$B$362)))</f>
        <v xml:space="preserve"> </v>
      </c>
      <c r="D7939" s="8" t="s">
        <v>394</v>
      </c>
      <c r="E7939">
        <v>0</v>
      </c>
      <c r="F7939">
        <v>0</v>
      </c>
      <c r="G7939">
        <v>0</v>
      </c>
      <c r="H7939">
        <v>0</v>
      </c>
    </row>
    <row r="7940" spans="1:8" ht="15" x14ac:dyDescent="0.25">
      <c r="A7940">
        <f t="shared" si="858"/>
        <v>7071</v>
      </c>
      <c r="B7940">
        <f t="shared" si="859"/>
        <v>156</v>
      </c>
      <c r="C7940" s="10" t="str">
        <f>IF(B7940=B7939," ",(LOOKUP(B7940,'Co List'!$A$3:$A$362,'Co List'!$B$3:$B$362)))</f>
        <v xml:space="preserve"> </v>
      </c>
      <c r="D7940" s="8" t="s">
        <v>395</v>
      </c>
      <c r="E7940">
        <v>1.0780373339999845</v>
      </c>
      <c r="F7940">
        <v>11.27097348</v>
      </c>
      <c r="G7940">
        <v>10.874397826999999</v>
      </c>
      <c r="H7940">
        <v>11.287257163000001</v>
      </c>
    </row>
    <row r="7941" spans="1:8" ht="15" x14ac:dyDescent="0.25">
      <c r="A7941">
        <f t="shared" ref="A7941:A8004" si="864">IF(A7940&gt;0,A7940+1,(IF($C$1=C7941,1,0)))</f>
        <v>7072</v>
      </c>
      <c r="B7941">
        <f t="shared" ref="B7941:B8004" si="865">IF(D7941=$D$3,B7940+1,B7940)</f>
        <v>156</v>
      </c>
      <c r="C7941" s="10" t="str">
        <f>IF(B7941=B7940," ",(LOOKUP(B7941,'Co List'!$A$3:$A$362,'Co List'!$B$3:$B$362)))</f>
        <v xml:space="preserve"> </v>
      </c>
      <c r="D7941" s="8" t="s">
        <v>396</v>
      </c>
      <c r="E7941">
        <v>134502.079</v>
      </c>
      <c r="F7941">
        <v>147899.29500000001</v>
      </c>
      <c r="G7941">
        <v>155505.71400000001</v>
      </c>
      <c r="H7941">
        <v>148839.655</v>
      </c>
    </row>
    <row r="7942" spans="1:8" x14ac:dyDescent="0.2">
      <c r="A7942">
        <f t="shared" si="864"/>
        <v>7073</v>
      </c>
      <c r="B7942">
        <f t="shared" si="865"/>
        <v>156</v>
      </c>
      <c r="C7942" s="10" t="str">
        <f>IF(B7942=B7941," ",(LOOKUP(B7942,'Co List'!$A$3:$A$362,'Co List'!$B$3:$B$362)))</f>
        <v xml:space="preserve"> </v>
      </c>
      <c r="D7942" s="6" t="s">
        <v>397</v>
      </c>
      <c r="E7942">
        <v>25669.613000000001</v>
      </c>
      <c r="F7942">
        <v>34057.527999999998</v>
      </c>
      <c r="G7942">
        <v>41754.512999999999</v>
      </c>
      <c r="H7942">
        <v>36887.665000000001</v>
      </c>
    </row>
    <row r="7943" spans="1:8" x14ac:dyDescent="0.2">
      <c r="A7943">
        <f t="shared" si="864"/>
        <v>7074</v>
      </c>
      <c r="B7943">
        <f t="shared" si="865"/>
        <v>156</v>
      </c>
      <c r="C7943" s="10" t="str">
        <f>IF(B7943=B7942," ",(LOOKUP(B7943,'Co List'!$A$3:$A$362,'Co List'!$B$3:$B$362)))</f>
        <v xml:space="preserve"> </v>
      </c>
      <c r="D7943" s="6" t="s">
        <v>398</v>
      </c>
      <c r="E7943">
        <v>108832.466</v>
      </c>
      <c r="F7943">
        <v>99753.585000000006</v>
      </c>
      <c r="G7943">
        <v>65470.822</v>
      </c>
      <c r="H7943">
        <v>50975.546000000002</v>
      </c>
    </row>
    <row r="7944" spans="1:8" x14ac:dyDescent="0.2">
      <c r="A7944">
        <f t="shared" si="864"/>
        <v>7075</v>
      </c>
      <c r="B7944">
        <f t="shared" si="865"/>
        <v>156</v>
      </c>
      <c r="C7944" s="10" t="str">
        <f>IF(B7944=B7943," ",(LOOKUP(B7944,'Co List'!$A$3:$A$362,'Co List'!$B$3:$B$362)))</f>
        <v xml:space="preserve"> </v>
      </c>
      <c r="D7944" s="6" t="s">
        <v>399</v>
      </c>
      <c r="E7944">
        <v>0</v>
      </c>
      <c r="F7944">
        <v>14088.182000000001</v>
      </c>
      <c r="G7944">
        <v>48280.379000000001</v>
      </c>
      <c r="H7944">
        <v>60976.444000000003</v>
      </c>
    </row>
    <row r="7945" spans="1:8" x14ac:dyDescent="0.2">
      <c r="A7945">
        <f t="shared" si="864"/>
        <v>7076</v>
      </c>
      <c r="B7945">
        <f t="shared" si="865"/>
        <v>156</v>
      </c>
      <c r="C7945" s="10" t="str">
        <f>IF(B7945=B7944," ",(LOOKUP(B7945,'Co List'!$A$3:$A$362,'Co List'!$B$3:$B$362)))</f>
        <v xml:space="preserve"> </v>
      </c>
      <c r="D7945" s="6" t="s">
        <v>400</v>
      </c>
      <c r="E7945">
        <v>0</v>
      </c>
      <c r="F7945">
        <v>0</v>
      </c>
      <c r="G7945">
        <v>0</v>
      </c>
      <c r="H7945">
        <v>0</v>
      </c>
    </row>
    <row r="7946" spans="1:8" x14ac:dyDescent="0.2">
      <c r="A7946">
        <f t="shared" si="864"/>
        <v>7077</v>
      </c>
      <c r="B7946">
        <f t="shared" si="865"/>
        <v>156</v>
      </c>
      <c r="C7946" s="10" t="str">
        <f>IF(B7946=B7945," ",(LOOKUP(B7946,'Co List'!$A$3:$A$362,'Co List'!$B$3:$B$362)))</f>
        <v xml:space="preserve"> </v>
      </c>
      <c r="D7946" s="6" t="s">
        <v>401</v>
      </c>
      <c r="E7946">
        <v>10.319184426</v>
      </c>
      <c r="F7946">
        <v>15.121542432000002</v>
      </c>
      <c r="G7946">
        <v>18.914794389000001</v>
      </c>
      <c r="H7946">
        <v>18.370057170000003</v>
      </c>
    </row>
    <row r="7947" spans="1:8" x14ac:dyDescent="0.2">
      <c r="A7947">
        <f t="shared" si="864"/>
        <v>7078</v>
      </c>
      <c r="B7947">
        <f t="shared" si="865"/>
        <v>156</v>
      </c>
      <c r="C7947" s="10" t="str">
        <f>IF(B7947=B7946," ",(LOOKUP(B7947,'Co List'!$A$3:$A$362,'Co List'!$B$3:$B$362)))</f>
        <v xml:space="preserve"> </v>
      </c>
      <c r="D7947" s="6" t="s">
        <v>402</v>
      </c>
      <c r="E7947">
        <v>69.652778240000004</v>
      </c>
      <c r="F7947">
        <v>67.134162705000008</v>
      </c>
      <c r="G7947">
        <v>58.9237398</v>
      </c>
      <c r="H7947">
        <v>50.312863901999997</v>
      </c>
    </row>
    <row r="7948" spans="1:8" x14ac:dyDescent="0.2">
      <c r="A7948">
        <f t="shared" si="864"/>
        <v>7079</v>
      </c>
      <c r="B7948">
        <f t="shared" si="865"/>
        <v>156</v>
      </c>
      <c r="C7948" s="10" t="str">
        <f>IF(B7948=B7947," ",(LOOKUP(B7948,'Co List'!$A$3:$A$362,'Co List'!$B$3:$B$362)))</f>
        <v xml:space="preserve"> </v>
      </c>
      <c r="D7948" s="6" t="s">
        <v>403</v>
      </c>
      <c r="E7948">
        <v>0</v>
      </c>
      <c r="F7948">
        <v>5.3957737059999999</v>
      </c>
      <c r="G7948">
        <v>23.947067983999993</v>
      </c>
      <c r="H7948">
        <v>42.988393019999997</v>
      </c>
    </row>
    <row r="7949" spans="1:8" x14ac:dyDescent="0.2">
      <c r="A7949">
        <f t="shared" si="864"/>
        <v>7080</v>
      </c>
      <c r="B7949">
        <f t="shared" si="865"/>
        <v>156</v>
      </c>
      <c r="C7949" s="10" t="str">
        <f>IF(B7949=B7948," ",(LOOKUP(B7949,'Co List'!$A$3:$A$362,'Co List'!$B$3:$B$362)))</f>
        <v xml:space="preserve"> </v>
      </c>
      <c r="D7949" s="6" t="s">
        <v>404</v>
      </c>
      <c r="E7949" s="11">
        <v>79.97196266600001</v>
      </c>
      <c r="F7949" s="11">
        <v>87.651478843000007</v>
      </c>
      <c r="G7949" s="11">
        <v>101.785602173</v>
      </c>
      <c r="H7949" s="11">
        <v>111.671314092</v>
      </c>
    </row>
    <row r="7950" spans="1:8" x14ac:dyDescent="0.2">
      <c r="A7950">
        <f t="shared" si="864"/>
        <v>7081</v>
      </c>
      <c r="B7950">
        <f t="shared" si="865"/>
        <v>156</v>
      </c>
      <c r="C7950" s="10" t="str">
        <f>IF(B7950=B7949," ",(LOOKUP(B7950,'Co List'!$A$3:$A$362,'Co List'!$B$3:$B$362)))</f>
        <v xml:space="preserve"> </v>
      </c>
      <c r="D7950" s="6" t="s">
        <v>405</v>
      </c>
      <c r="E7950">
        <v>15758.18</v>
      </c>
      <c r="F7950">
        <v>19397.93</v>
      </c>
      <c r="G7950">
        <v>23579.03</v>
      </c>
      <c r="H7950">
        <v>23582.11</v>
      </c>
    </row>
    <row r="7951" spans="1:8" x14ac:dyDescent="0.2">
      <c r="A7951">
        <f t="shared" si="864"/>
        <v>7082</v>
      </c>
      <c r="B7951">
        <f t="shared" si="865"/>
        <v>156</v>
      </c>
      <c r="C7951" s="10" t="str">
        <f>IF(B7951=B7950," ",(LOOKUP(B7951,'Co List'!$A$3:$A$362,'Co List'!$B$3:$B$362)))</f>
        <v xml:space="preserve"> </v>
      </c>
      <c r="D7951" s="6" t="s">
        <v>406</v>
      </c>
      <c r="E7951">
        <v>3002.58</v>
      </c>
      <c r="F7951">
        <v>2822.31</v>
      </c>
      <c r="G7951">
        <v>3983.35</v>
      </c>
      <c r="H7951">
        <v>3682.86</v>
      </c>
    </row>
    <row r="7952" spans="1:8" x14ac:dyDescent="0.2">
      <c r="A7952">
        <f t="shared" si="864"/>
        <v>7083</v>
      </c>
      <c r="B7952">
        <f t="shared" si="865"/>
        <v>156</v>
      </c>
      <c r="C7952" s="10" t="str">
        <f>IF(B7952=B7951," ",(LOOKUP(B7952,'Co List'!$A$3:$A$362,'Co List'!$B$3:$B$362)))</f>
        <v xml:space="preserve"> </v>
      </c>
      <c r="D7952" s="6" t="s">
        <v>407</v>
      </c>
      <c r="E7952" s="11">
        <v>2231.83</v>
      </c>
      <c r="F7952" s="11">
        <v>1927.9</v>
      </c>
      <c r="G7952" s="11">
        <v>2378.13</v>
      </c>
      <c r="H7952" s="11">
        <v>2118.16</v>
      </c>
    </row>
    <row r="7953" spans="1:16" x14ac:dyDescent="0.2">
      <c r="A7953">
        <f t="shared" si="864"/>
        <v>7084</v>
      </c>
      <c r="B7953">
        <f t="shared" si="865"/>
        <v>156</v>
      </c>
      <c r="C7953" s="10" t="str">
        <f>IF(B7953=B7952," ",(LOOKUP(B7953,'Co List'!$A$3:$A$362,'Co List'!$B$3:$B$362)))</f>
        <v xml:space="preserve"> </v>
      </c>
      <c r="D7953" s="6" t="s">
        <v>408</v>
      </c>
      <c r="E7953">
        <v>39.94</v>
      </c>
      <c r="F7953">
        <v>39.94</v>
      </c>
      <c r="G7953">
        <v>39.94</v>
      </c>
      <c r="H7953">
        <v>39.94</v>
      </c>
    </row>
    <row r="7954" spans="1:16" x14ac:dyDescent="0.2">
      <c r="A7954">
        <f t="shared" si="864"/>
        <v>7085</v>
      </c>
      <c r="B7954">
        <f t="shared" si="865"/>
        <v>156</v>
      </c>
      <c r="C7954" s="10" t="str">
        <f>IF(B7954=B7953," ",(LOOKUP(B7954,'Co List'!$A$3:$A$362,'Co List'!$B$3:$B$362)))</f>
        <v xml:space="preserve"> </v>
      </c>
      <c r="D7954" s="6" t="s">
        <v>409</v>
      </c>
      <c r="E7954">
        <v>81.05</v>
      </c>
      <c r="F7954">
        <v>100.47</v>
      </c>
      <c r="G7954">
        <v>112.66</v>
      </c>
      <c r="H7954">
        <v>129.18</v>
      </c>
    </row>
    <row r="7955" spans="1:16" x14ac:dyDescent="0.2">
      <c r="A7955">
        <f t="shared" si="864"/>
        <v>7086</v>
      </c>
      <c r="B7955">
        <f t="shared" si="865"/>
        <v>156</v>
      </c>
      <c r="C7955" s="10" t="str">
        <f>IF(B7955=B7954," ",(LOOKUP(B7955,'Co List'!$A$3:$A$362,'Co List'!$B$3:$B$362)))</f>
        <v xml:space="preserve"> </v>
      </c>
      <c r="D7955" s="6" t="s">
        <v>410</v>
      </c>
      <c r="E7955">
        <v>85.999740026000012</v>
      </c>
      <c r="F7955">
        <v>98.922452323000002</v>
      </c>
      <c r="G7955">
        <v>113.193859088</v>
      </c>
      <c r="H7955">
        <v>122.95857125500001</v>
      </c>
    </row>
    <row r="7956" spans="1:16" x14ac:dyDescent="0.2">
      <c r="A7956">
        <f t="shared" si="864"/>
        <v>7087</v>
      </c>
      <c r="B7956">
        <f t="shared" si="865"/>
        <v>156</v>
      </c>
      <c r="C7956" s="10" t="str">
        <f>IF(B7956=B7955," ",(LOOKUP(B7956,'Co List'!$A$3:$A$362,'Co List'!$B$3:$B$362)))</f>
        <v xml:space="preserve"> </v>
      </c>
      <c r="D7956" s="6" t="s">
        <v>411</v>
      </c>
      <c r="E7956">
        <v>81.05</v>
      </c>
      <c r="F7956">
        <v>98.922452323000002</v>
      </c>
      <c r="G7956">
        <v>112.66</v>
      </c>
      <c r="H7956">
        <v>122.95857125500001</v>
      </c>
    </row>
    <row r="7957" spans="1:16" x14ac:dyDescent="0.2">
      <c r="A7957">
        <f t="shared" si="864"/>
        <v>7088</v>
      </c>
      <c r="B7957">
        <f t="shared" si="865"/>
        <v>156</v>
      </c>
      <c r="C7957" s="10" t="str">
        <f>IF(B7957=B7956," ",(LOOKUP(B7957,'Co List'!$A$3:$A$362,'Co List'!$B$3:$B$362)))</f>
        <v xml:space="preserve"> </v>
      </c>
      <c r="D7957" s="6" t="s">
        <v>412</v>
      </c>
      <c r="E7957">
        <v>0</v>
      </c>
      <c r="F7957">
        <v>-1.5475476769999972</v>
      </c>
      <c r="G7957">
        <v>0</v>
      </c>
      <c r="H7957">
        <v>-6.2214287449999972</v>
      </c>
    </row>
    <row r="7958" spans="1:16" ht="13.5" thickBot="1" x14ac:dyDescent="0.25">
      <c r="A7958">
        <f t="shared" si="864"/>
        <v>7089</v>
      </c>
      <c r="B7958">
        <f t="shared" si="865"/>
        <v>156</v>
      </c>
      <c r="C7958" s="10" t="str">
        <f>IF(B7958=B7957," ",(LOOKUP(B7958,'Co List'!$A$3:$A$362,'Co List'!$B$3:$B$362)))</f>
        <v xml:space="preserve"> </v>
      </c>
      <c r="D7958" s="9" t="s">
        <v>413</v>
      </c>
      <c r="E7958">
        <v>12</v>
      </c>
      <c r="F7958">
        <v>12</v>
      </c>
      <c r="G7958">
        <v>12</v>
      </c>
      <c r="H7958">
        <v>12</v>
      </c>
    </row>
    <row r="7959" spans="1:16" ht="15" x14ac:dyDescent="0.25">
      <c r="A7959">
        <f t="shared" si="864"/>
        <v>7090</v>
      </c>
      <c r="B7959">
        <f t="shared" si="865"/>
        <v>157</v>
      </c>
      <c r="C7959" s="10" t="str">
        <f>IF(B7959=B7958," ",(LOOKUP(B7959,'Co List'!$A$3:$A$362,'Co List'!$B$3:$B$362)))</f>
        <v>HESTER BIOSCIENCES LTD.</v>
      </c>
      <c r="D7959" s="4" t="s">
        <v>362</v>
      </c>
      <c r="E7959">
        <v>35</v>
      </c>
      <c r="F7959">
        <v>35</v>
      </c>
      <c r="G7959">
        <v>35</v>
      </c>
      <c r="H7959">
        <v>35</v>
      </c>
      <c r="J7959">
        <f t="shared" ref="J7959" si="866">COUNTIF(E8001:H8001,0)</f>
        <v>0</v>
      </c>
      <c r="K7959">
        <f>SUM(E7959:H7959)/(4-J7959)</f>
        <v>35</v>
      </c>
      <c r="L7959">
        <f>SUM(E7969:H7969)/(4-J7959)</f>
        <v>2638.4748500480046</v>
      </c>
      <c r="M7959">
        <f>E7969</f>
        <v>2366.5524809826711</v>
      </c>
      <c r="N7959">
        <f t="shared" ref="N7959" si="867">F7969</f>
        <v>2469.1242267205907</v>
      </c>
      <c r="O7959">
        <f t="shared" ref="O7959" si="868">G7969</f>
        <v>2784.35621140287</v>
      </c>
      <c r="P7959">
        <f t="shared" ref="P7959" si="869">H7969</f>
        <v>2933.8664810858859</v>
      </c>
    </row>
    <row r="7960" spans="1:16" x14ac:dyDescent="0.2">
      <c r="A7960">
        <f t="shared" si="864"/>
        <v>7091</v>
      </c>
      <c r="B7960">
        <f t="shared" si="865"/>
        <v>157</v>
      </c>
      <c r="C7960" s="10" t="str">
        <f>IF(B7960=B7959," ",(LOOKUP(B7960,'Co List'!$A$3:$A$362,'Co List'!$B$3:$B$362)))</f>
        <v xml:space="preserve"> </v>
      </c>
      <c r="D7960" s="6" t="s">
        <v>364</v>
      </c>
      <c r="E7960">
        <v>0</v>
      </c>
      <c r="F7960">
        <v>0</v>
      </c>
      <c r="G7960">
        <v>0</v>
      </c>
      <c r="H7960">
        <v>0</v>
      </c>
    </row>
    <row r="7961" spans="1:16" x14ac:dyDescent="0.2">
      <c r="A7961">
        <f t="shared" si="864"/>
        <v>7092</v>
      </c>
      <c r="B7961">
        <f t="shared" si="865"/>
        <v>157</v>
      </c>
      <c r="C7961" s="10" t="str">
        <f>IF(B7961=B7960," ",(LOOKUP(B7961,'Co List'!$A$3:$A$362,'Co List'!$B$3:$B$362)))</f>
        <v xml:space="preserve"> </v>
      </c>
      <c r="D7961" s="6" t="s">
        <v>365</v>
      </c>
      <c r="E7961">
        <v>0.8122819109988979</v>
      </c>
      <c r="F7961">
        <v>0.79225313178385659</v>
      </c>
      <c r="G7961">
        <v>0.78246958732619598</v>
      </c>
      <c r="H7961">
        <v>0.78263967541806989</v>
      </c>
    </row>
    <row r="7962" spans="1:16" x14ac:dyDescent="0.2">
      <c r="A7962">
        <f t="shared" si="864"/>
        <v>7093</v>
      </c>
      <c r="B7962">
        <f t="shared" si="865"/>
        <v>157</v>
      </c>
      <c r="C7962" s="10" t="str">
        <f>IF(B7962=B7961," ",(LOOKUP(B7962,'Co List'!$A$3:$A$362,'Co List'!$B$3:$B$362)))</f>
        <v xml:space="preserve"> </v>
      </c>
      <c r="D7962" s="7" t="s">
        <v>366</v>
      </c>
      <c r="E7962">
        <v>6.3057620063487105</v>
      </c>
      <c r="F7962">
        <v>5.8830693989053868</v>
      </c>
      <c r="G7962">
        <v>5.7694906991356616</v>
      </c>
      <c r="H7962">
        <v>4.5067073442179506</v>
      </c>
    </row>
    <row r="7963" spans="1:16" x14ac:dyDescent="0.2">
      <c r="A7963">
        <f t="shared" si="864"/>
        <v>7094</v>
      </c>
      <c r="B7963">
        <f t="shared" si="865"/>
        <v>157</v>
      </c>
      <c r="C7963" s="10" t="str">
        <f>IF(B7963=B7962," ",(LOOKUP(B7963,'Co List'!$A$3:$A$362,'Co List'!$B$3:$B$362)))</f>
        <v xml:space="preserve"> </v>
      </c>
      <c r="D7963" s="6" t="s">
        <v>367</v>
      </c>
      <c r="E7963">
        <v>39226.79398280575</v>
      </c>
      <c r="F7963">
        <v>32505.584869939321</v>
      </c>
      <c r="G7963">
        <v>35738.110786842131</v>
      </c>
      <c r="H7963">
        <v>30277.259866727414</v>
      </c>
    </row>
    <row r="7964" spans="1:16" x14ac:dyDescent="0.2">
      <c r="A7964">
        <f t="shared" si="864"/>
        <v>7095</v>
      </c>
      <c r="B7964">
        <f t="shared" si="865"/>
        <v>157</v>
      </c>
      <c r="C7964" s="10" t="str">
        <f>IF(B7964=B7963," ",(LOOKUP(B7964,'Co List'!$A$3:$A$362,'Co List'!$B$3:$B$362)))</f>
        <v xml:space="preserve"> </v>
      </c>
      <c r="D7964" s="6" t="s">
        <v>368</v>
      </c>
      <c r="E7964">
        <v>4.5598313699088067E-2</v>
      </c>
      <c r="F7964">
        <v>4.7563650537844636E-2</v>
      </c>
      <c r="G7964">
        <v>4.9096420711716569E-2</v>
      </c>
      <c r="H7964">
        <v>3.4488485459701484E-2</v>
      </c>
    </row>
    <row r="7965" spans="1:16" x14ac:dyDescent="0.2">
      <c r="A7965">
        <f t="shared" si="864"/>
        <v>7096</v>
      </c>
      <c r="B7965">
        <f t="shared" si="865"/>
        <v>157</v>
      </c>
      <c r="C7965" s="10" t="str">
        <f>IF(B7965=B7964," ",(LOOKUP(B7965,'Co List'!$A$3:$A$362,'Co List'!$B$3:$B$362)))</f>
        <v xml:space="preserve"> </v>
      </c>
      <c r="D7965" s="6" t="s">
        <v>369</v>
      </c>
      <c r="E7965">
        <v>14.617371717002293</v>
      </c>
      <c r="F7965">
        <v>13.581541401103358</v>
      </c>
      <c r="G7965">
        <v>14.539719119597233</v>
      </c>
      <c r="H7965">
        <v>12.96450057925712</v>
      </c>
    </row>
    <row r="7966" spans="1:16" x14ac:dyDescent="0.2">
      <c r="A7966">
        <f t="shared" si="864"/>
        <v>7097</v>
      </c>
      <c r="B7966">
        <f t="shared" si="865"/>
        <v>157</v>
      </c>
      <c r="C7966" s="10" t="str">
        <f>IF(B7966=B7965," ",(LOOKUP(B7966,'Co List'!$A$3:$A$362,'Co List'!$B$3:$B$362)))</f>
        <v xml:space="preserve"> </v>
      </c>
      <c r="D7966" s="6" t="s">
        <v>370</v>
      </c>
      <c r="E7966">
        <v>0</v>
      </c>
      <c r="F7966">
        <v>0</v>
      </c>
      <c r="G7966">
        <v>0</v>
      </c>
      <c r="H7966">
        <v>0</v>
      </c>
    </row>
    <row r="7967" spans="1:16" x14ac:dyDescent="0.2">
      <c r="A7967">
        <f t="shared" si="864"/>
        <v>7098</v>
      </c>
      <c r="B7967">
        <f t="shared" si="865"/>
        <v>157</v>
      </c>
      <c r="C7967" s="10" t="str">
        <f>IF(B7967=B7966," ",(LOOKUP(B7967,'Co List'!$A$3:$A$362,'Co List'!$B$3:$B$362)))</f>
        <v xml:space="preserve"> </v>
      </c>
      <c r="D7967" s="6" t="s">
        <v>371</v>
      </c>
      <c r="E7967">
        <v>100</v>
      </c>
      <c r="F7967">
        <v>100</v>
      </c>
      <c r="G7967">
        <v>100.00000000000001</v>
      </c>
      <c r="H7967">
        <v>100</v>
      </c>
    </row>
    <row r="7968" spans="1:16" x14ac:dyDescent="0.2">
      <c r="A7968">
        <f t="shared" si="864"/>
        <v>7099</v>
      </c>
      <c r="B7968">
        <f t="shared" si="865"/>
        <v>157</v>
      </c>
      <c r="C7968" s="10" t="str">
        <f>IF(B7968=B7967," ",(LOOKUP(B7968,'Co List'!$A$3:$A$362,'Co List'!$B$3:$B$362)))</f>
        <v xml:space="preserve"> </v>
      </c>
      <c r="D7968" s="6" t="s">
        <v>372</v>
      </c>
      <c r="E7968">
        <v>0</v>
      </c>
      <c r="F7968">
        <v>0</v>
      </c>
      <c r="G7968">
        <v>0</v>
      </c>
      <c r="H7968">
        <v>0</v>
      </c>
    </row>
    <row r="7969" spans="1:8" x14ac:dyDescent="0.2">
      <c r="A7969">
        <f t="shared" si="864"/>
        <v>7100</v>
      </c>
      <c r="B7969">
        <f t="shared" si="865"/>
        <v>157</v>
      </c>
      <c r="C7969" s="10" t="str">
        <f>IF(B7969=B7968," ",(LOOKUP(B7969,'Co List'!$A$3:$A$362,'Co List'!$B$3:$B$362)))</f>
        <v xml:space="preserve"> </v>
      </c>
      <c r="D7969" s="6" t="s">
        <v>373</v>
      </c>
      <c r="E7969">
        <v>2366.5524809826711</v>
      </c>
      <c r="F7969">
        <v>2469.1242267205907</v>
      </c>
      <c r="G7969">
        <v>2784.35621140287</v>
      </c>
      <c r="H7969">
        <v>2933.8664810858859</v>
      </c>
    </row>
    <row r="7970" spans="1:8" x14ac:dyDescent="0.2">
      <c r="A7970">
        <f t="shared" si="864"/>
        <v>7101</v>
      </c>
      <c r="B7970">
        <f t="shared" si="865"/>
        <v>157</v>
      </c>
      <c r="C7970" s="10" t="str">
        <f>IF(B7970=B7969," ",(LOOKUP(B7970,'Co List'!$A$3:$A$362,'Co List'!$B$3:$B$362)))</f>
        <v xml:space="preserve"> </v>
      </c>
      <c r="D7970" s="6" t="s">
        <v>374</v>
      </c>
      <c r="E7970">
        <v>2366.2377471019545</v>
      </c>
      <c r="F7970">
        <v>2468.8315651255934</v>
      </c>
      <c r="G7970">
        <v>2784.0412679564338</v>
      </c>
      <c r="H7970">
        <v>2933.5296296303432</v>
      </c>
    </row>
    <row r="7971" spans="1:8" x14ac:dyDescent="0.2">
      <c r="A7971">
        <f t="shared" si="864"/>
        <v>7102</v>
      </c>
      <c r="B7971">
        <f t="shared" si="865"/>
        <v>157</v>
      </c>
      <c r="C7971" s="10" t="str">
        <f>IF(B7971=B7970," ",(LOOKUP(B7971,'Co List'!$A$3:$A$362,'Co List'!$B$3:$B$362)))</f>
        <v xml:space="preserve"> </v>
      </c>
      <c r="D7971" s="6" t="s">
        <v>375</v>
      </c>
      <c r="E7971">
        <v>0.18350270553781292</v>
      </c>
      <c r="F7971">
        <v>0.17063366157701945</v>
      </c>
      <c r="G7971">
        <v>0.18362489091070719</v>
      </c>
      <c r="H7971">
        <v>0.19639815489758042</v>
      </c>
    </row>
    <row r="7972" spans="1:8" x14ac:dyDescent="0.2">
      <c r="A7972">
        <f t="shared" si="864"/>
        <v>7103</v>
      </c>
      <c r="B7972">
        <f t="shared" si="865"/>
        <v>157</v>
      </c>
      <c r="C7972" s="10" t="str">
        <f>IF(B7972=B7971," ",(LOOKUP(B7972,'Co List'!$A$3:$A$362,'Co List'!$B$3:$B$362)))</f>
        <v xml:space="preserve"> </v>
      </c>
      <c r="D7972" s="6" t="s">
        <v>376</v>
      </c>
      <c r="E7972">
        <v>0.1312311751786901</v>
      </c>
      <c r="F7972">
        <v>0.12202793342020196</v>
      </c>
      <c r="G7972">
        <v>0.13131855552563138</v>
      </c>
      <c r="H7972">
        <v>0.14045330064534081</v>
      </c>
    </row>
    <row r="7973" spans="1:8" x14ac:dyDescent="0.2">
      <c r="A7973">
        <f t="shared" si="864"/>
        <v>7104</v>
      </c>
      <c r="B7973">
        <f t="shared" si="865"/>
        <v>157</v>
      </c>
      <c r="C7973" s="10" t="str">
        <f>IF(B7973=B7972," ",(LOOKUP(B7973,'Co List'!$A$3:$A$362,'Co List'!$B$3:$B$362)))</f>
        <v xml:space="preserve"> </v>
      </c>
      <c r="D7973" s="6" t="s">
        <v>377</v>
      </c>
      <c r="E7973">
        <v>2366.5524809826711</v>
      </c>
      <c r="F7973">
        <v>2469.1242267205907</v>
      </c>
      <c r="G7973">
        <v>2784.35621140287</v>
      </c>
      <c r="H7973">
        <v>2933.8664810858859</v>
      </c>
    </row>
    <row r="7974" spans="1:8" ht="15" x14ac:dyDescent="0.25">
      <c r="A7974">
        <f t="shared" si="864"/>
        <v>7105</v>
      </c>
      <c r="B7974">
        <f t="shared" si="865"/>
        <v>157</v>
      </c>
      <c r="C7974" s="10" t="str">
        <f>IF(B7974=B7973," ",(LOOKUP(B7974,'Co List'!$A$3:$A$362,'Co List'!$B$3:$B$362)))</f>
        <v xml:space="preserve"> </v>
      </c>
      <c r="D7974" s="8" t="s">
        <v>378</v>
      </c>
      <c r="E7974">
        <v>2310.6384000000003</v>
      </c>
      <c r="F7974">
        <v>2417.1314000000002</v>
      </c>
      <c r="G7974">
        <v>2728.4049000000005</v>
      </c>
      <c r="H7974">
        <v>2874.0230999999999</v>
      </c>
    </row>
    <row r="7975" spans="1:8" ht="15" x14ac:dyDescent="0.25">
      <c r="A7975">
        <f t="shared" si="864"/>
        <v>7106</v>
      </c>
      <c r="B7975">
        <f t="shared" si="865"/>
        <v>157</v>
      </c>
      <c r="C7975" s="10" t="str">
        <f>IF(B7975=B7974," ",(LOOKUP(B7975,'Co List'!$A$3:$A$362,'Co List'!$B$3:$B$362)))</f>
        <v xml:space="preserve"> </v>
      </c>
      <c r="D7975" s="8" t="s">
        <v>379</v>
      </c>
      <c r="E7975">
        <v>55.914080982670662</v>
      </c>
      <c r="F7975">
        <v>51.992826720590685</v>
      </c>
      <c r="G7975">
        <v>55.951311402870118</v>
      </c>
      <c r="H7975">
        <v>59.843381085885703</v>
      </c>
    </row>
    <row r="7976" spans="1:8" ht="15" x14ac:dyDescent="0.25">
      <c r="A7976">
        <f t="shared" si="864"/>
        <v>7107</v>
      </c>
      <c r="B7976">
        <f t="shared" si="865"/>
        <v>157</v>
      </c>
      <c r="C7976" s="10" t="str">
        <f>IF(B7976=B7975," ",(LOOKUP(B7976,'Co List'!$A$3:$A$362,'Co List'!$B$3:$B$362)))</f>
        <v xml:space="preserve"> </v>
      </c>
      <c r="D7976" s="8" t="s">
        <v>380</v>
      </c>
      <c r="E7976">
        <v>1.7763568394002505E-13</v>
      </c>
      <c r="F7976">
        <v>-1.5631940186722204E-13</v>
      </c>
      <c r="G7976">
        <v>-5.4001247917767614E-13</v>
      </c>
      <c r="H7976">
        <v>2.9132252166164108E-13</v>
      </c>
    </row>
    <row r="7977" spans="1:8" ht="15" x14ac:dyDescent="0.25">
      <c r="A7977">
        <f t="shared" si="864"/>
        <v>7108</v>
      </c>
      <c r="B7977">
        <f t="shared" si="865"/>
        <v>157</v>
      </c>
      <c r="C7977" s="10" t="str">
        <f>IF(B7977=B7976," ",(LOOKUP(B7977,'Co List'!$A$3:$A$362,'Co List'!$B$3:$B$362)))</f>
        <v xml:space="preserve"> </v>
      </c>
      <c r="D7977" s="8" t="s">
        <v>381</v>
      </c>
      <c r="E7977">
        <v>0</v>
      </c>
      <c r="F7977">
        <v>0</v>
      </c>
      <c r="G7977">
        <v>0</v>
      </c>
      <c r="H7977">
        <v>0</v>
      </c>
    </row>
    <row r="7978" spans="1:8" ht="15" x14ac:dyDescent="0.25">
      <c r="A7978">
        <f t="shared" si="864"/>
        <v>7109</v>
      </c>
      <c r="B7978">
        <f t="shared" si="865"/>
        <v>157</v>
      </c>
      <c r="C7978" s="10" t="str">
        <f>IF(B7978=B7977," ",(LOOKUP(B7978,'Co List'!$A$3:$A$362,'Co List'!$B$3:$B$362)))</f>
        <v xml:space="preserve"> </v>
      </c>
      <c r="D7978" s="8" t="s">
        <v>382</v>
      </c>
      <c r="E7978">
        <v>0</v>
      </c>
      <c r="F7978">
        <v>0</v>
      </c>
      <c r="G7978">
        <v>0</v>
      </c>
      <c r="H7978">
        <v>0</v>
      </c>
    </row>
    <row r="7979" spans="1:8" ht="15" x14ac:dyDescent="0.25">
      <c r="A7979">
        <f t="shared" si="864"/>
        <v>7110</v>
      </c>
      <c r="B7979">
        <f t="shared" si="865"/>
        <v>157</v>
      </c>
      <c r="C7979" s="10" t="str">
        <f>IF(B7979=B7978," ",(LOOKUP(B7979,'Co List'!$A$3:$A$362,'Co List'!$B$3:$B$362)))</f>
        <v xml:space="preserve"> </v>
      </c>
      <c r="D7979" s="8" t="s">
        <v>383</v>
      </c>
      <c r="E7979">
        <v>0</v>
      </c>
      <c r="F7979">
        <v>0</v>
      </c>
      <c r="G7979">
        <v>0</v>
      </c>
      <c r="H7979">
        <v>0</v>
      </c>
    </row>
    <row r="7980" spans="1:8" x14ac:dyDescent="0.2">
      <c r="A7980">
        <f t="shared" si="864"/>
        <v>7111</v>
      </c>
      <c r="B7980">
        <f t="shared" si="865"/>
        <v>157</v>
      </c>
      <c r="C7980" s="10" t="str">
        <f>IF(B7980=B7979," ",(LOOKUP(B7980,'Co List'!$A$3:$A$362,'Co List'!$B$3:$B$362)))</f>
        <v xml:space="preserve"> </v>
      </c>
      <c r="D7980" s="6" t="s">
        <v>384</v>
      </c>
      <c r="E7980">
        <v>0</v>
      </c>
      <c r="F7980">
        <v>0</v>
      </c>
      <c r="G7980">
        <v>0</v>
      </c>
      <c r="H7980">
        <v>0</v>
      </c>
    </row>
    <row r="7981" spans="1:8" x14ac:dyDescent="0.2">
      <c r="A7981">
        <f t="shared" si="864"/>
        <v>7112</v>
      </c>
      <c r="B7981">
        <f t="shared" si="865"/>
        <v>157</v>
      </c>
      <c r="C7981" s="10" t="str">
        <f>IF(B7981=B7980," ",(LOOKUP(B7981,'Co List'!$A$3:$A$362,'Co List'!$B$3:$B$362)))</f>
        <v xml:space="preserve"> </v>
      </c>
      <c r="D7981" s="6" t="s">
        <v>385</v>
      </c>
      <c r="E7981">
        <v>0</v>
      </c>
      <c r="F7981">
        <v>0</v>
      </c>
      <c r="G7981">
        <v>0</v>
      </c>
      <c r="H7981">
        <v>0</v>
      </c>
    </row>
    <row r="7982" spans="1:8" x14ac:dyDescent="0.2">
      <c r="A7982">
        <f t="shared" si="864"/>
        <v>7113</v>
      </c>
      <c r="B7982">
        <f t="shared" si="865"/>
        <v>157</v>
      </c>
      <c r="C7982" s="10" t="str">
        <f>IF(B7982=B7981," ",(LOOKUP(B7982,'Co List'!$A$3:$A$362,'Co List'!$B$3:$B$362)))</f>
        <v xml:space="preserve"> </v>
      </c>
      <c r="D7982" s="6" t="s">
        <v>386</v>
      </c>
      <c r="E7982">
        <v>0</v>
      </c>
      <c r="F7982">
        <v>0</v>
      </c>
      <c r="G7982">
        <v>0</v>
      </c>
      <c r="H7982">
        <v>0</v>
      </c>
    </row>
    <row r="7983" spans="1:8" x14ac:dyDescent="0.2">
      <c r="A7983">
        <f t="shared" si="864"/>
        <v>7114</v>
      </c>
      <c r="B7983">
        <f t="shared" si="865"/>
        <v>157</v>
      </c>
      <c r="C7983" s="10" t="str">
        <f>IF(B7983=B7982," ",(LOOKUP(B7983,'Co List'!$A$3:$A$362,'Co List'!$B$3:$B$362)))</f>
        <v xml:space="preserve"> </v>
      </c>
      <c r="D7983" s="6" t="s">
        <v>387</v>
      </c>
      <c r="E7983">
        <v>0</v>
      </c>
      <c r="F7983">
        <v>0</v>
      </c>
      <c r="G7983">
        <v>0</v>
      </c>
      <c r="H7983">
        <v>0</v>
      </c>
    </row>
    <row r="7984" spans="1:8" x14ac:dyDescent="0.2">
      <c r="A7984">
        <f t="shared" si="864"/>
        <v>7115</v>
      </c>
      <c r="B7984">
        <f t="shared" si="865"/>
        <v>157</v>
      </c>
      <c r="C7984" s="10" t="str">
        <f>IF(B7984=B7983," ",(LOOKUP(B7984,'Co List'!$A$3:$A$362,'Co List'!$B$3:$B$362)))</f>
        <v xml:space="preserve"> </v>
      </c>
      <c r="D7984" s="6" t="s">
        <v>388</v>
      </c>
      <c r="E7984">
        <v>0</v>
      </c>
      <c r="F7984">
        <v>0</v>
      </c>
      <c r="G7984">
        <v>0</v>
      </c>
      <c r="H7984">
        <v>0</v>
      </c>
    </row>
    <row r="7985" spans="1:8" x14ac:dyDescent="0.2">
      <c r="A7985">
        <f t="shared" si="864"/>
        <v>7116</v>
      </c>
      <c r="B7985">
        <f t="shared" si="865"/>
        <v>157</v>
      </c>
      <c r="C7985" s="10" t="str">
        <f>IF(B7985=B7984," ",(LOOKUP(B7985,'Co List'!$A$3:$A$362,'Co List'!$B$3:$B$362)))</f>
        <v xml:space="preserve"> </v>
      </c>
      <c r="D7985" s="6" t="s">
        <v>389</v>
      </c>
      <c r="E7985">
        <v>0</v>
      </c>
      <c r="F7985">
        <v>0</v>
      </c>
      <c r="G7985">
        <v>0</v>
      </c>
      <c r="H7985">
        <v>0</v>
      </c>
    </row>
    <row r="7986" spans="1:8" x14ac:dyDescent="0.2">
      <c r="A7986">
        <f t="shared" si="864"/>
        <v>7117</v>
      </c>
      <c r="B7986">
        <f t="shared" si="865"/>
        <v>157</v>
      </c>
      <c r="C7986" s="10" t="str">
        <f>IF(B7986=B7985," ",(LOOKUP(B7986,'Co List'!$A$3:$A$362,'Co List'!$B$3:$B$362)))</f>
        <v xml:space="preserve"> </v>
      </c>
      <c r="D7986" s="6" t="s">
        <v>390</v>
      </c>
      <c r="E7986">
        <v>0</v>
      </c>
      <c r="F7986">
        <v>0</v>
      </c>
      <c r="G7986">
        <v>0</v>
      </c>
      <c r="H7986">
        <v>0</v>
      </c>
    </row>
    <row r="7987" spans="1:8" x14ac:dyDescent="0.2">
      <c r="A7987">
        <f t="shared" si="864"/>
        <v>7118</v>
      </c>
      <c r="B7987">
        <f t="shared" si="865"/>
        <v>157</v>
      </c>
      <c r="C7987" s="10" t="str">
        <f>IF(B7987=B7986," ",(LOOKUP(B7987,'Co List'!$A$3:$A$362,'Co List'!$B$3:$B$362)))</f>
        <v xml:space="preserve"> </v>
      </c>
      <c r="D7987" s="6" t="s">
        <v>391</v>
      </c>
      <c r="E7987">
        <v>0</v>
      </c>
      <c r="F7987">
        <v>0</v>
      </c>
      <c r="G7987">
        <v>0</v>
      </c>
      <c r="H7987">
        <v>0</v>
      </c>
    </row>
    <row r="7988" spans="1:8" x14ac:dyDescent="0.2">
      <c r="A7988">
        <f t="shared" si="864"/>
        <v>7119</v>
      </c>
      <c r="B7988">
        <f t="shared" si="865"/>
        <v>157</v>
      </c>
      <c r="C7988" s="10" t="str">
        <f>IF(B7988=B7987," ",(LOOKUP(B7988,'Co List'!$A$3:$A$362,'Co List'!$B$3:$B$362)))</f>
        <v xml:space="preserve"> </v>
      </c>
      <c r="D7988" s="6" t="s">
        <v>392</v>
      </c>
      <c r="E7988">
        <v>0</v>
      </c>
      <c r="F7988">
        <v>0</v>
      </c>
      <c r="G7988">
        <v>0</v>
      </c>
      <c r="H7988">
        <v>0</v>
      </c>
    </row>
    <row r="7989" spans="1:8" x14ac:dyDescent="0.2">
      <c r="A7989">
        <f t="shared" si="864"/>
        <v>7120</v>
      </c>
      <c r="B7989">
        <f t="shared" si="865"/>
        <v>157</v>
      </c>
      <c r="C7989" s="10" t="str">
        <f>IF(B7989=B7988," ",(LOOKUP(B7989,'Co List'!$A$3:$A$362,'Co List'!$B$3:$B$362)))</f>
        <v xml:space="preserve"> </v>
      </c>
      <c r="D7989" s="6" t="s">
        <v>393</v>
      </c>
      <c r="E7989">
        <v>0</v>
      </c>
      <c r="F7989">
        <v>0</v>
      </c>
      <c r="G7989">
        <v>0</v>
      </c>
      <c r="H7989">
        <v>0</v>
      </c>
    </row>
    <row r="7990" spans="1:8" ht="15" x14ac:dyDescent="0.25">
      <c r="A7990">
        <f t="shared" si="864"/>
        <v>7121</v>
      </c>
      <c r="B7990">
        <f t="shared" si="865"/>
        <v>157</v>
      </c>
      <c r="C7990" s="10" t="str">
        <f>IF(B7990=B7989," ",(LOOKUP(B7990,'Co List'!$A$3:$A$362,'Co List'!$B$3:$B$362)))</f>
        <v xml:space="preserve"> </v>
      </c>
      <c r="D7990" s="8" t="s">
        <v>394</v>
      </c>
      <c r="E7990">
        <v>0</v>
      </c>
      <c r="F7990">
        <v>0</v>
      </c>
      <c r="G7990">
        <v>0</v>
      </c>
      <c r="H7990">
        <v>0</v>
      </c>
    </row>
    <row r="7991" spans="1:8" ht="15" x14ac:dyDescent="0.25">
      <c r="A7991">
        <f t="shared" si="864"/>
        <v>7122</v>
      </c>
      <c r="B7991">
        <f t="shared" si="865"/>
        <v>157</v>
      </c>
      <c r="C7991" s="10" t="str">
        <f>IF(B7991=B7990," ",(LOOKUP(B7991,'Co List'!$A$3:$A$362,'Co List'!$B$3:$B$362)))</f>
        <v xml:space="preserve"> </v>
      </c>
      <c r="D7991" s="8" t="s">
        <v>395</v>
      </c>
      <c r="E7991">
        <v>0</v>
      </c>
      <c r="F7991">
        <v>0</v>
      </c>
      <c r="G7991">
        <v>0</v>
      </c>
      <c r="H7991">
        <v>0</v>
      </c>
    </row>
    <row r="7992" spans="1:8" ht="15" x14ac:dyDescent="0.25">
      <c r="A7992">
        <f t="shared" si="864"/>
        <v>7123</v>
      </c>
      <c r="B7992">
        <f t="shared" si="865"/>
        <v>157</v>
      </c>
      <c r="C7992" s="10" t="str">
        <f>IF(B7992=B7991," ",(LOOKUP(B7992,'Co List'!$A$3:$A$362,'Co List'!$B$3:$B$362)))</f>
        <v xml:space="preserve"> </v>
      </c>
      <c r="D7992" s="8" t="s">
        <v>396</v>
      </c>
      <c r="E7992">
        <v>2913.462</v>
      </c>
      <c r="F7992">
        <v>3116.585</v>
      </c>
      <c r="G7992">
        <v>3558.4209999999998</v>
      </c>
      <c r="H7992">
        <v>3748.681</v>
      </c>
    </row>
    <row r="7993" spans="1:8" x14ac:dyDescent="0.2">
      <c r="A7993">
        <f t="shared" si="864"/>
        <v>7124</v>
      </c>
      <c r="B7993">
        <f t="shared" si="865"/>
        <v>157</v>
      </c>
      <c r="C7993" s="10" t="str">
        <f>IF(B7993=B7992," ",(LOOKUP(B7993,'Co List'!$A$3:$A$362,'Co List'!$B$3:$B$362)))</f>
        <v xml:space="preserve"> </v>
      </c>
      <c r="D7993" s="6" t="s">
        <v>397</v>
      </c>
      <c r="E7993">
        <v>2852.64</v>
      </c>
      <c r="F7993">
        <v>3059.66</v>
      </c>
      <c r="G7993">
        <v>3497.9549999999999</v>
      </c>
      <c r="H7993">
        <v>3684.645</v>
      </c>
    </row>
    <row r="7994" spans="1:8" x14ac:dyDescent="0.2">
      <c r="A7994">
        <f t="shared" si="864"/>
        <v>7125</v>
      </c>
      <c r="B7994">
        <f t="shared" si="865"/>
        <v>157</v>
      </c>
      <c r="C7994" s="10" t="str">
        <f>IF(B7994=B7993," ",(LOOKUP(B7994,'Co List'!$A$3:$A$362,'Co List'!$B$3:$B$362)))</f>
        <v xml:space="preserve"> </v>
      </c>
      <c r="D7994" s="6" t="s">
        <v>398</v>
      </c>
      <c r="E7994">
        <v>60.822000000000003</v>
      </c>
      <c r="F7994">
        <v>56.924999999999997</v>
      </c>
      <c r="G7994">
        <v>60.466000000000001</v>
      </c>
      <c r="H7994">
        <v>64.036000000000001</v>
      </c>
    </row>
    <row r="7995" spans="1:8" x14ac:dyDescent="0.2">
      <c r="A7995">
        <f t="shared" si="864"/>
        <v>7126</v>
      </c>
      <c r="B7995">
        <f t="shared" si="865"/>
        <v>157</v>
      </c>
      <c r="C7995" s="10" t="str">
        <f>IF(B7995=B7994," ",(LOOKUP(B7995,'Co List'!$A$3:$A$362,'Co List'!$B$3:$B$362)))</f>
        <v xml:space="preserve"> </v>
      </c>
      <c r="D7995" s="6" t="s">
        <v>399</v>
      </c>
      <c r="E7995">
        <v>0</v>
      </c>
      <c r="F7995">
        <v>0</v>
      </c>
      <c r="G7995">
        <v>0</v>
      </c>
      <c r="H7995">
        <v>0</v>
      </c>
    </row>
    <row r="7996" spans="1:8" x14ac:dyDescent="0.2">
      <c r="A7996">
        <f t="shared" si="864"/>
        <v>7127</v>
      </c>
      <c r="B7996">
        <f t="shared" si="865"/>
        <v>157</v>
      </c>
      <c r="C7996" s="10" t="str">
        <f>IF(B7996=B7995," ",(LOOKUP(B7996,'Co List'!$A$3:$A$362,'Co List'!$B$3:$B$362)))</f>
        <v xml:space="preserve"> </v>
      </c>
      <c r="D7996" s="6" t="s">
        <v>400</v>
      </c>
      <c r="E7996">
        <v>0</v>
      </c>
      <c r="F7996">
        <v>0</v>
      </c>
      <c r="G7996">
        <v>0</v>
      </c>
      <c r="H7996">
        <v>0</v>
      </c>
    </row>
    <row r="7997" spans="1:8" x14ac:dyDescent="0.2">
      <c r="A7997">
        <f t="shared" si="864"/>
        <v>7128</v>
      </c>
      <c r="B7997">
        <f t="shared" si="865"/>
        <v>157</v>
      </c>
      <c r="C7997" s="10" t="str">
        <f>IF(B7997=B7996," ",(LOOKUP(B7997,'Co List'!$A$3:$A$362,'Co List'!$B$3:$B$362)))</f>
        <v xml:space="preserve"> </v>
      </c>
      <c r="D7997" s="6" t="s">
        <v>401</v>
      </c>
      <c r="E7997">
        <v>1.8199843199999999</v>
      </c>
      <c r="F7997">
        <v>1.8235573600000001</v>
      </c>
      <c r="G7997">
        <v>2.2386911999999999</v>
      </c>
      <c r="H7997">
        <v>2.5755668549999999</v>
      </c>
    </row>
    <row r="7998" spans="1:8" x14ac:dyDescent="0.2">
      <c r="A7998">
        <f t="shared" si="864"/>
        <v>7129</v>
      </c>
      <c r="B7998">
        <f t="shared" si="865"/>
        <v>157</v>
      </c>
      <c r="C7998" s="10" t="str">
        <f>IF(B7998=B7997," ",(LOOKUP(B7998,'Co List'!$A$3:$A$362,'Co List'!$B$3:$B$362)))</f>
        <v xml:space="preserve"> </v>
      </c>
      <c r="D7998" s="6" t="s">
        <v>402</v>
      </c>
      <c r="E7998">
        <v>7.371626399999999E-2</v>
      </c>
      <c r="F7998">
        <v>8.0036549999999998E-2</v>
      </c>
      <c r="G7998">
        <v>9.0578068000000012E-2</v>
      </c>
      <c r="H7998">
        <v>0.103290068</v>
      </c>
    </row>
    <row r="7999" spans="1:8" x14ac:dyDescent="0.2">
      <c r="A7999">
        <f t="shared" si="864"/>
        <v>7130</v>
      </c>
      <c r="B7999">
        <f t="shared" si="865"/>
        <v>157</v>
      </c>
      <c r="C7999" s="10" t="str">
        <f>IF(B7999=B7998," ",(LOOKUP(B7999,'Co List'!$A$3:$A$362,'Co List'!$B$3:$B$362)))</f>
        <v xml:space="preserve"> </v>
      </c>
      <c r="D7999" s="6" t="s">
        <v>403</v>
      </c>
      <c r="E7999">
        <v>2.0816681711721685E-16</v>
      </c>
      <c r="F7999">
        <v>0</v>
      </c>
      <c r="G7999">
        <v>1.1102230246251565E-16</v>
      </c>
      <c r="H7999">
        <v>1.8041124150158794E-16</v>
      </c>
    </row>
    <row r="8000" spans="1:8" x14ac:dyDescent="0.2">
      <c r="A8000">
        <f t="shared" si="864"/>
        <v>7131</v>
      </c>
      <c r="B8000">
        <f t="shared" si="865"/>
        <v>157</v>
      </c>
      <c r="C8000" s="10" t="str">
        <f>IF(B8000=B7999," ",(LOOKUP(B8000,'Co List'!$A$3:$A$362,'Co List'!$B$3:$B$362)))</f>
        <v xml:space="preserve"> </v>
      </c>
      <c r="D8000" s="6" t="s">
        <v>404</v>
      </c>
      <c r="E8000" s="11">
        <v>1.8937005840000001</v>
      </c>
      <c r="F8000" s="11">
        <v>1.9035939100000001</v>
      </c>
      <c r="G8000" s="11">
        <v>2.329269268</v>
      </c>
      <c r="H8000" s="11">
        <v>2.6788569230000001</v>
      </c>
    </row>
    <row r="8001" spans="1:16" x14ac:dyDescent="0.2">
      <c r="A8001">
        <f t="shared" si="864"/>
        <v>7132</v>
      </c>
      <c r="B8001">
        <f t="shared" si="865"/>
        <v>157</v>
      </c>
      <c r="C8001" s="10" t="str">
        <f>IF(B8001=B8000," ",(LOOKUP(B8001,'Co List'!$A$3:$A$362,'Co List'!$B$3:$B$362)))</f>
        <v xml:space="preserve"> </v>
      </c>
      <c r="D8001" s="6" t="s">
        <v>405</v>
      </c>
      <c r="E8001">
        <v>37.53</v>
      </c>
      <c r="F8001">
        <v>41.97</v>
      </c>
      <c r="G8001">
        <v>48.26</v>
      </c>
      <c r="H8001">
        <v>65.099999999999994</v>
      </c>
    </row>
    <row r="8002" spans="1:16" x14ac:dyDescent="0.2">
      <c r="A8002">
        <f t="shared" si="864"/>
        <v>7133</v>
      </c>
      <c r="B8002">
        <f t="shared" si="865"/>
        <v>157</v>
      </c>
      <c r="C8002" s="10" t="str">
        <f>IF(B8002=B8001," ",(LOOKUP(B8002,'Co List'!$A$3:$A$362,'Co List'!$B$3:$B$362)))</f>
        <v xml:space="preserve"> </v>
      </c>
      <c r="D8002" s="6" t="s">
        <v>406</v>
      </c>
      <c r="E8002">
        <v>16.190000000000001</v>
      </c>
      <c r="F8002">
        <v>18.18</v>
      </c>
      <c r="G8002">
        <v>19.149999999999999</v>
      </c>
      <c r="H8002">
        <v>22.63</v>
      </c>
    </row>
    <row r="8003" spans="1:16" x14ac:dyDescent="0.2">
      <c r="A8003">
        <f t="shared" si="864"/>
        <v>7134</v>
      </c>
      <c r="B8003">
        <f t="shared" si="865"/>
        <v>157</v>
      </c>
      <c r="C8003" s="10" t="str">
        <f>IF(B8003=B8002," ",(LOOKUP(B8003,'Co List'!$A$3:$A$362,'Co List'!$B$3:$B$362)))</f>
        <v xml:space="preserve"> </v>
      </c>
      <c r="D8003" s="6" t="s">
        <v>407</v>
      </c>
      <c r="E8003" s="11">
        <v>6.0330000000000004</v>
      </c>
      <c r="F8003" s="11">
        <v>7.5960000000000001</v>
      </c>
      <c r="G8003" s="11">
        <v>7.7910000000000004</v>
      </c>
      <c r="H8003" s="11">
        <v>9.69</v>
      </c>
    </row>
    <row r="8004" spans="1:16" x14ac:dyDescent="0.2">
      <c r="A8004">
        <f t="shared" si="864"/>
        <v>7135</v>
      </c>
      <c r="B8004">
        <f t="shared" si="865"/>
        <v>157</v>
      </c>
      <c r="C8004" s="10" t="str">
        <f>IF(B8004=B8003," ",(LOOKUP(B8004,'Co List'!$A$3:$A$362,'Co List'!$B$3:$B$362)))</f>
        <v xml:space="preserve"> </v>
      </c>
      <c r="D8004" s="6" t="s">
        <v>408</v>
      </c>
      <c r="E8004">
        <v>5.19</v>
      </c>
      <c r="F8004">
        <v>5.1912000000000003</v>
      </c>
      <c r="G8004">
        <v>5.6711999999999998</v>
      </c>
      <c r="H8004">
        <v>8.5068000000000001</v>
      </c>
    </row>
    <row r="8005" spans="1:16" x14ac:dyDescent="0.2">
      <c r="A8005">
        <f t="shared" ref="A8005:A8068" si="870">IF(A8004&gt;0,A8004+1,(IF($C$1=C8005,1,0)))</f>
        <v>7136</v>
      </c>
      <c r="B8005">
        <f t="shared" ref="B8005:B8068" si="871">IF(D8005=$D$3,B8004+1,B8004)</f>
        <v>157</v>
      </c>
      <c r="C8005" s="10" t="str">
        <f>IF(B8005=B8004," ",(LOOKUP(B8005,'Co List'!$A$3:$A$362,'Co List'!$B$3:$B$362)))</f>
        <v xml:space="preserve"> </v>
      </c>
      <c r="D8005" s="6" t="s">
        <v>409</v>
      </c>
      <c r="E8005">
        <v>2.12</v>
      </c>
      <c r="F8005">
        <v>2.2599999999999998</v>
      </c>
      <c r="G8005">
        <v>2.88</v>
      </c>
      <c r="H8005">
        <v>3.2</v>
      </c>
    </row>
    <row r="8006" spans="1:16" x14ac:dyDescent="0.2">
      <c r="A8006">
        <f t="shared" si="870"/>
        <v>7137</v>
      </c>
      <c r="B8006">
        <f t="shared" si="871"/>
        <v>157</v>
      </c>
      <c r="C8006" s="10" t="str">
        <f>IF(B8006=B8005," ",(LOOKUP(B8006,'Co List'!$A$3:$A$362,'Co List'!$B$3:$B$362)))</f>
        <v xml:space="preserve"> </v>
      </c>
      <c r="D8006" s="6" t="s">
        <v>410</v>
      </c>
      <c r="E8006">
        <v>1.8937005840000001</v>
      </c>
      <c r="F8006">
        <v>1.9035939100000001</v>
      </c>
      <c r="G8006">
        <v>2.329269268</v>
      </c>
      <c r="H8006">
        <v>2.6788569230000001</v>
      </c>
    </row>
    <row r="8007" spans="1:16" x14ac:dyDescent="0.2">
      <c r="A8007">
        <f t="shared" si="870"/>
        <v>7138</v>
      </c>
      <c r="B8007">
        <f t="shared" si="871"/>
        <v>157</v>
      </c>
      <c r="C8007" s="10" t="str">
        <f>IF(B8007=B8006," ",(LOOKUP(B8007,'Co List'!$A$3:$A$362,'Co List'!$B$3:$B$362)))</f>
        <v xml:space="preserve"> </v>
      </c>
      <c r="D8007" s="6" t="s">
        <v>411</v>
      </c>
      <c r="E8007">
        <v>1.8937005840000001</v>
      </c>
      <c r="F8007">
        <v>1.9035939100000001</v>
      </c>
      <c r="G8007">
        <v>2.329269268</v>
      </c>
      <c r="H8007">
        <v>2.6788569230000001</v>
      </c>
    </row>
    <row r="8008" spans="1:16" x14ac:dyDescent="0.2">
      <c r="A8008">
        <f t="shared" si="870"/>
        <v>7139</v>
      </c>
      <c r="B8008">
        <f t="shared" si="871"/>
        <v>157</v>
      </c>
      <c r="C8008" s="10" t="str">
        <f>IF(B8008=B8007," ",(LOOKUP(B8008,'Co List'!$A$3:$A$362,'Co List'!$B$3:$B$362)))</f>
        <v xml:space="preserve"> </v>
      </c>
      <c r="D8008" s="6" t="s">
        <v>412</v>
      </c>
      <c r="E8008">
        <v>-0.22629941600000003</v>
      </c>
      <c r="F8008">
        <v>-0.35640608999999968</v>
      </c>
      <c r="G8008">
        <v>-0.55073073199999989</v>
      </c>
      <c r="H8008">
        <v>-0.52114307700000007</v>
      </c>
    </row>
    <row r="8009" spans="1:16" ht="13.5" thickBot="1" x14ac:dyDescent="0.25">
      <c r="A8009">
        <f t="shared" si="870"/>
        <v>7140</v>
      </c>
      <c r="B8009">
        <f t="shared" si="871"/>
        <v>157</v>
      </c>
      <c r="C8009" s="10" t="str">
        <f>IF(B8009=B8008," ",(LOOKUP(B8009,'Co List'!$A$3:$A$362,'Co List'!$B$3:$B$362)))</f>
        <v xml:space="preserve"> </v>
      </c>
      <c r="D8009" s="9" t="s">
        <v>413</v>
      </c>
      <c r="E8009">
        <v>12</v>
      </c>
      <c r="F8009">
        <v>12</v>
      </c>
      <c r="G8009">
        <v>12</v>
      </c>
      <c r="H8009">
        <v>12</v>
      </c>
    </row>
    <row r="8010" spans="1:16" ht="15" x14ac:dyDescent="0.25">
      <c r="A8010">
        <f t="shared" si="870"/>
        <v>7141</v>
      </c>
      <c r="B8010">
        <f t="shared" si="871"/>
        <v>158</v>
      </c>
      <c r="C8010" s="10" t="str">
        <f>IF(B8010=B8009," ",(LOOKUP(B8010,'Co List'!$A$3:$A$362,'Co List'!$B$3:$B$362)))</f>
        <v>HIGH STREET FILATEX LTD.</v>
      </c>
      <c r="D8010" s="4" t="s">
        <v>362</v>
      </c>
      <c r="E8010">
        <v>36.429769411898477</v>
      </c>
      <c r="F8010">
        <v>42.20538168991397</v>
      </c>
      <c r="G8010">
        <v>55</v>
      </c>
      <c r="H8010">
        <v>0</v>
      </c>
      <c r="J8010">
        <f t="shared" ref="J8010" si="872">COUNTIF(E8052:H8052,0)</f>
        <v>1</v>
      </c>
      <c r="K8010">
        <f>SUM(E8010:H8010)/(4-J8010)</f>
        <v>44.545050367270818</v>
      </c>
      <c r="L8010">
        <f>SUM(E8020:H8020)/(4-J8010)</f>
        <v>175.27333333333331</v>
      </c>
      <c r="M8010">
        <f>E8020</f>
        <v>58.320000000000007</v>
      </c>
      <c r="N8010">
        <f t="shared" ref="N8010" si="873">F8020</f>
        <v>206.98</v>
      </c>
      <c r="O8010">
        <f t="shared" ref="O8010" si="874">G8020</f>
        <v>260.52</v>
      </c>
      <c r="P8010">
        <f t="shared" ref="P8010" si="875">H8020</f>
        <v>0</v>
      </c>
    </row>
    <row r="8011" spans="1:16" x14ac:dyDescent="0.2">
      <c r="A8011">
        <f t="shared" si="870"/>
        <v>7142</v>
      </c>
      <c r="B8011">
        <f t="shared" si="871"/>
        <v>158</v>
      </c>
      <c r="C8011" s="10" t="str">
        <f>IF(B8011=B8010," ",(LOOKUP(B8011,'Co List'!$A$3:$A$362,'Co List'!$B$3:$B$362)))</f>
        <v xml:space="preserve"> </v>
      </c>
      <c r="D8011" s="6" t="s">
        <v>364</v>
      </c>
      <c r="E8011">
        <v>0</v>
      </c>
      <c r="F8011">
        <v>0</v>
      </c>
      <c r="G8011">
        <v>0</v>
      </c>
      <c r="H8011">
        <v>0</v>
      </c>
    </row>
    <row r="8012" spans="1:16" x14ac:dyDescent="0.2">
      <c r="A8012">
        <f t="shared" si="870"/>
        <v>7143</v>
      </c>
      <c r="B8012">
        <f t="shared" si="871"/>
        <v>158</v>
      </c>
      <c r="C8012" s="10" t="str">
        <f>IF(B8012=B8011," ",(LOOKUP(B8012,'Co List'!$A$3:$A$362,'Co List'!$B$3:$B$362)))</f>
        <v xml:space="preserve"> </v>
      </c>
      <c r="D8012" s="6" t="s">
        <v>365</v>
      </c>
      <c r="E8012">
        <v>0.81</v>
      </c>
      <c r="F8012">
        <v>0.79</v>
      </c>
      <c r="G8012">
        <v>0.78</v>
      </c>
      <c r="H8012">
        <v>0</v>
      </c>
    </row>
    <row r="8013" spans="1:16" x14ac:dyDescent="0.2">
      <c r="A8013">
        <f t="shared" si="870"/>
        <v>7144</v>
      </c>
      <c r="B8013">
        <f t="shared" si="871"/>
        <v>158</v>
      </c>
      <c r="C8013" s="10" t="str">
        <f>IF(B8013=B8012," ",(LOOKUP(B8013,'Co List'!$A$3:$A$362,'Co List'!$B$3:$B$362)))</f>
        <v xml:space="preserve"> </v>
      </c>
      <c r="D8013" s="7" t="s">
        <v>366</v>
      </c>
      <c r="E8013">
        <v>7.6445143531262296</v>
      </c>
      <c r="F8013">
        <v>6.7978192327903306</v>
      </c>
      <c r="G8013">
        <v>10.821633297333223</v>
      </c>
      <c r="H8013">
        <v>0</v>
      </c>
    </row>
    <row r="8014" spans="1:16" x14ac:dyDescent="0.2">
      <c r="A8014">
        <f t="shared" si="870"/>
        <v>7145</v>
      </c>
      <c r="B8014">
        <f t="shared" si="871"/>
        <v>158</v>
      </c>
      <c r="C8014" s="10" t="str">
        <f>IF(B8014=B8013," ",(LOOKUP(B8014,'Co List'!$A$3:$A$362,'Co List'!$B$3:$B$362)))</f>
        <v xml:space="preserve"> </v>
      </c>
      <c r="D8014" s="6" t="s">
        <v>367</v>
      </c>
      <c r="E8014">
        <v>37944.046844502285</v>
      </c>
      <c r="F8014">
        <v>239560.18518518514</v>
      </c>
      <c r="G8014">
        <v>832332.26837060694</v>
      </c>
      <c r="H8014">
        <v>0</v>
      </c>
    </row>
    <row r="8015" spans="1:16" x14ac:dyDescent="0.2">
      <c r="A8015">
        <f t="shared" si="870"/>
        <v>7146</v>
      </c>
      <c r="B8015">
        <f t="shared" si="871"/>
        <v>158</v>
      </c>
      <c r="C8015" s="10" t="str">
        <f>IF(B8015=B8014," ",(LOOKUP(B8015,'Co List'!$A$3:$A$362,'Co List'!$B$3:$B$362)))</f>
        <v xml:space="preserve"> </v>
      </c>
      <c r="D8015" s="6" t="s">
        <v>368</v>
      </c>
      <c r="E8015">
        <v>9.0139103554868637E-4</v>
      </c>
      <c r="F8015">
        <v>6.0396848555587974E-3</v>
      </c>
      <c r="G8015">
        <v>7.6019842427779392E-3</v>
      </c>
      <c r="H8015">
        <v>0</v>
      </c>
    </row>
    <row r="8016" spans="1:16" x14ac:dyDescent="0.2">
      <c r="A8016">
        <f t="shared" si="870"/>
        <v>7147</v>
      </c>
      <c r="B8016">
        <f t="shared" si="871"/>
        <v>158</v>
      </c>
      <c r="C8016" s="10" t="str">
        <f>IF(B8016=B8015," ",(LOOKUP(B8016,'Co List'!$A$3:$A$362,'Co List'!$B$3:$B$362)))</f>
        <v xml:space="preserve"> </v>
      </c>
      <c r="D8016" s="6" t="s">
        <v>369</v>
      </c>
      <c r="E8016">
        <v>22.933543059378689</v>
      </c>
      <c r="F8016">
        <v>46.902334013142983</v>
      </c>
      <c r="G8016">
        <v>232.19251336898395</v>
      </c>
      <c r="H8016">
        <v>0</v>
      </c>
    </row>
    <row r="8017" spans="1:8" x14ac:dyDescent="0.2">
      <c r="A8017">
        <f t="shared" si="870"/>
        <v>7148</v>
      </c>
      <c r="B8017">
        <f t="shared" si="871"/>
        <v>158</v>
      </c>
      <c r="C8017" s="10" t="str">
        <f>IF(B8017=B8016," ",(LOOKUP(B8017,'Co List'!$A$3:$A$362,'Co List'!$B$3:$B$362)))</f>
        <v xml:space="preserve"> </v>
      </c>
      <c r="D8017" s="6" t="s">
        <v>370</v>
      </c>
      <c r="E8017">
        <v>0</v>
      </c>
      <c r="F8017">
        <v>0</v>
      </c>
      <c r="G8017">
        <v>0</v>
      </c>
      <c r="H8017">
        <v>0</v>
      </c>
    </row>
    <row r="8018" spans="1:8" x14ac:dyDescent="0.2">
      <c r="A8018">
        <f t="shared" si="870"/>
        <v>7149</v>
      </c>
      <c r="B8018">
        <f t="shared" si="871"/>
        <v>158</v>
      </c>
      <c r="C8018" s="10" t="str">
        <f>IF(B8018=B8017," ",(LOOKUP(B8018,'Co List'!$A$3:$A$362,'Co List'!$B$3:$B$362)))</f>
        <v xml:space="preserve"> </v>
      </c>
      <c r="D8018" s="6" t="s">
        <v>371</v>
      </c>
      <c r="E8018">
        <v>100</v>
      </c>
      <c r="F8018">
        <v>100</v>
      </c>
      <c r="G8018">
        <v>100</v>
      </c>
      <c r="H8018">
        <v>0</v>
      </c>
    </row>
    <row r="8019" spans="1:8" x14ac:dyDescent="0.2">
      <c r="A8019">
        <f t="shared" si="870"/>
        <v>7150</v>
      </c>
      <c r="B8019">
        <f t="shared" si="871"/>
        <v>158</v>
      </c>
      <c r="C8019" s="10" t="str">
        <f>IF(B8019=B8018," ",(LOOKUP(B8019,'Co List'!$A$3:$A$362,'Co List'!$B$3:$B$362)))</f>
        <v xml:space="preserve"> </v>
      </c>
      <c r="D8019" s="6" t="s">
        <v>372</v>
      </c>
      <c r="E8019">
        <v>0</v>
      </c>
      <c r="F8019">
        <v>0</v>
      </c>
      <c r="G8019">
        <v>0</v>
      </c>
      <c r="H8019">
        <v>0</v>
      </c>
    </row>
    <row r="8020" spans="1:8" x14ac:dyDescent="0.2">
      <c r="A8020">
        <f t="shared" si="870"/>
        <v>7151</v>
      </c>
      <c r="B8020">
        <f t="shared" si="871"/>
        <v>158</v>
      </c>
      <c r="C8020" s="10" t="str">
        <f>IF(B8020=B8019," ",(LOOKUP(B8020,'Co List'!$A$3:$A$362,'Co List'!$B$3:$B$362)))</f>
        <v xml:space="preserve"> </v>
      </c>
      <c r="D8020" s="6" t="s">
        <v>373</v>
      </c>
      <c r="E8020">
        <v>58.320000000000007</v>
      </c>
      <c r="F8020">
        <v>206.98</v>
      </c>
      <c r="G8020">
        <v>260.52</v>
      </c>
      <c r="H8020">
        <v>0</v>
      </c>
    </row>
    <row r="8021" spans="1:8" x14ac:dyDescent="0.2">
      <c r="A8021">
        <f t="shared" si="870"/>
        <v>7152</v>
      </c>
      <c r="B8021">
        <f t="shared" si="871"/>
        <v>158</v>
      </c>
      <c r="C8021" s="10" t="str">
        <f>IF(B8021=B8020," ",(LOOKUP(B8021,'Co List'!$A$3:$A$362,'Co List'!$B$3:$B$362)))</f>
        <v xml:space="preserve"> </v>
      </c>
      <c r="D8021" s="6" t="s">
        <v>374</v>
      </c>
      <c r="E8021">
        <v>58.320000000000007</v>
      </c>
      <c r="F8021">
        <v>206.98</v>
      </c>
      <c r="G8021">
        <v>260.52</v>
      </c>
      <c r="H8021">
        <v>0</v>
      </c>
    </row>
    <row r="8022" spans="1:8" x14ac:dyDescent="0.2">
      <c r="A8022">
        <f t="shared" si="870"/>
        <v>7153</v>
      </c>
      <c r="B8022">
        <f t="shared" si="871"/>
        <v>158</v>
      </c>
      <c r="C8022" s="10" t="str">
        <f>IF(B8022=B8021," ",(LOOKUP(B8022,'Co List'!$A$3:$A$362,'Co List'!$B$3:$B$362)))</f>
        <v xml:space="preserve"> </v>
      </c>
      <c r="D8022" s="6" t="s">
        <v>375</v>
      </c>
      <c r="E8022">
        <v>0</v>
      </c>
      <c r="F8022">
        <v>0</v>
      </c>
      <c r="G8022">
        <v>0</v>
      </c>
      <c r="H8022">
        <v>0</v>
      </c>
    </row>
    <row r="8023" spans="1:8" x14ac:dyDescent="0.2">
      <c r="A8023">
        <f t="shared" si="870"/>
        <v>7154</v>
      </c>
      <c r="B8023">
        <f t="shared" si="871"/>
        <v>158</v>
      </c>
      <c r="C8023" s="10" t="str">
        <f>IF(B8023=B8022," ",(LOOKUP(B8023,'Co List'!$A$3:$A$362,'Co List'!$B$3:$B$362)))</f>
        <v xml:space="preserve"> </v>
      </c>
      <c r="D8023" s="6" t="s">
        <v>376</v>
      </c>
      <c r="E8023">
        <v>0</v>
      </c>
      <c r="F8023">
        <v>0</v>
      </c>
      <c r="G8023">
        <v>0</v>
      </c>
      <c r="H8023">
        <v>0</v>
      </c>
    </row>
    <row r="8024" spans="1:8" x14ac:dyDescent="0.2">
      <c r="A8024">
        <f t="shared" si="870"/>
        <v>7155</v>
      </c>
      <c r="B8024">
        <f t="shared" si="871"/>
        <v>158</v>
      </c>
      <c r="C8024" s="10" t="str">
        <f>IF(B8024=B8023," ",(LOOKUP(B8024,'Co List'!$A$3:$A$362,'Co List'!$B$3:$B$362)))</f>
        <v xml:space="preserve"> </v>
      </c>
      <c r="D8024" s="6" t="s">
        <v>377</v>
      </c>
      <c r="E8024">
        <v>58.320000000000007</v>
      </c>
      <c r="F8024">
        <v>206.98</v>
      </c>
      <c r="G8024">
        <v>260.52</v>
      </c>
      <c r="H8024">
        <v>0</v>
      </c>
    </row>
    <row r="8025" spans="1:8" ht="15" x14ac:dyDescent="0.25">
      <c r="A8025">
        <f t="shared" si="870"/>
        <v>7156</v>
      </c>
      <c r="B8025">
        <f t="shared" si="871"/>
        <v>158</v>
      </c>
      <c r="C8025" s="10" t="str">
        <f>IF(B8025=B8024," ",(LOOKUP(B8025,'Co List'!$A$3:$A$362,'Co List'!$B$3:$B$362)))</f>
        <v xml:space="preserve"> </v>
      </c>
      <c r="D8025" s="8" t="s">
        <v>378</v>
      </c>
      <c r="E8025">
        <v>58.320000000000007</v>
      </c>
      <c r="F8025">
        <v>206.98</v>
      </c>
      <c r="G8025">
        <v>260.52</v>
      </c>
      <c r="H8025">
        <v>0</v>
      </c>
    </row>
    <row r="8026" spans="1:8" ht="15" x14ac:dyDescent="0.25">
      <c r="A8026">
        <f t="shared" si="870"/>
        <v>7157</v>
      </c>
      <c r="B8026">
        <f t="shared" si="871"/>
        <v>158</v>
      </c>
      <c r="C8026" s="10" t="str">
        <f>IF(B8026=B8025," ",(LOOKUP(B8026,'Co List'!$A$3:$A$362,'Co List'!$B$3:$B$362)))</f>
        <v xml:space="preserve"> </v>
      </c>
      <c r="D8026" s="8" t="s">
        <v>379</v>
      </c>
      <c r="E8026">
        <v>0</v>
      </c>
      <c r="F8026">
        <v>0</v>
      </c>
      <c r="G8026">
        <v>0</v>
      </c>
      <c r="H8026">
        <v>0</v>
      </c>
    </row>
    <row r="8027" spans="1:8" ht="15" x14ac:dyDescent="0.25">
      <c r="A8027">
        <f t="shared" si="870"/>
        <v>7158</v>
      </c>
      <c r="B8027">
        <f t="shared" si="871"/>
        <v>158</v>
      </c>
      <c r="C8027" s="10" t="str">
        <f>IF(B8027=B8026," ",(LOOKUP(B8027,'Co List'!$A$3:$A$362,'Co List'!$B$3:$B$362)))</f>
        <v xml:space="preserve"> </v>
      </c>
      <c r="D8027" s="8" t="s">
        <v>380</v>
      </c>
      <c r="E8027">
        <v>0</v>
      </c>
      <c r="F8027">
        <v>0</v>
      </c>
      <c r="G8027">
        <v>0</v>
      </c>
      <c r="H8027">
        <v>0</v>
      </c>
    </row>
    <row r="8028" spans="1:8" ht="15" x14ac:dyDescent="0.25">
      <c r="A8028">
        <f t="shared" si="870"/>
        <v>7159</v>
      </c>
      <c r="B8028">
        <f t="shared" si="871"/>
        <v>158</v>
      </c>
      <c r="C8028" s="10" t="str">
        <f>IF(B8028=B8027," ",(LOOKUP(B8028,'Co List'!$A$3:$A$362,'Co List'!$B$3:$B$362)))</f>
        <v xml:space="preserve"> </v>
      </c>
      <c r="D8028" s="8" t="s">
        <v>381</v>
      </c>
      <c r="E8028">
        <v>0</v>
      </c>
      <c r="F8028">
        <v>0</v>
      </c>
      <c r="G8028">
        <v>0</v>
      </c>
      <c r="H8028">
        <v>0</v>
      </c>
    </row>
    <row r="8029" spans="1:8" ht="15" x14ac:dyDescent="0.25">
      <c r="A8029">
        <f t="shared" si="870"/>
        <v>7160</v>
      </c>
      <c r="B8029">
        <f t="shared" si="871"/>
        <v>158</v>
      </c>
      <c r="C8029" s="10" t="str">
        <f>IF(B8029=B8028," ",(LOOKUP(B8029,'Co List'!$A$3:$A$362,'Co List'!$B$3:$B$362)))</f>
        <v xml:space="preserve"> </v>
      </c>
      <c r="D8029" s="8" t="s">
        <v>382</v>
      </c>
      <c r="E8029">
        <v>0</v>
      </c>
      <c r="F8029">
        <v>0</v>
      </c>
      <c r="G8029">
        <v>0</v>
      </c>
      <c r="H8029">
        <v>0</v>
      </c>
    </row>
    <row r="8030" spans="1:8" ht="15" x14ac:dyDescent="0.25">
      <c r="A8030">
        <f t="shared" si="870"/>
        <v>7161</v>
      </c>
      <c r="B8030">
        <f t="shared" si="871"/>
        <v>158</v>
      </c>
      <c r="C8030" s="10" t="str">
        <f>IF(B8030=B8029," ",(LOOKUP(B8030,'Co List'!$A$3:$A$362,'Co List'!$B$3:$B$362)))</f>
        <v xml:space="preserve"> </v>
      </c>
      <c r="D8030" s="8" t="s">
        <v>383</v>
      </c>
      <c r="E8030">
        <v>0</v>
      </c>
      <c r="F8030">
        <v>0</v>
      </c>
      <c r="G8030">
        <v>0</v>
      </c>
      <c r="H8030">
        <v>0</v>
      </c>
    </row>
    <row r="8031" spans="1:8" x14ac:dyDescent="0.2">
      <c r="A8031">
        <f t="shared" si="870"/>
        <v>7162</v>
      </c>
      <c r="B8031">
        <f t="shared" si="871"/>
        <v>158</v>
      </c>
      <c r="C8031" s="10" t="str">
        <f>IF(B8031=B8030," ",(LOOKUP(B8031,'Co List'!$A$3:$A$362,'Co List'!$B$3:$B$362)))</f>
        <v xml:space="preserve"> </v>
      </c>
      <c r="D8031" s="6" t="s">
        <v>384</v>
      </c>
      <c r="E8031">
        <v>0</v>
      </c>
      <c r="F8031">
        <v>0</v>
      </c>
      <c r="G8031">
        <v>0</v>
      </c>
      <c r="H8031">
        <v>0</v>
      </c>
    </row>
    <row r="8032" spans="1:8" x14ac:dyDescent="0.2">
      <c r="A8032">
        <f t="shared" si="870"/>
        <v>7163</v>
      </c>
      <c r="B8032">
        <f t="shared" si="871"/>
        <v>158</v>
      </c>
      <c r="C8032" s="10" t="str">
        <f>IF(B8032=B8031," ",(LOOKUP(B8032,'Co List'!$A$3:$A$362,'Co List'!$B$3:$B$362)))</f>
        <v xml:space="preserve"> </v>
      </c>
      <c r="D8032" s="6" t="s">
        <v>385</v>
      </c>
      <c r="E8032">
        <v>0</v>
      </c>
      <c r="F8032">
        <v>0</v>
      </c>
      <c r="G8032">
        <v>0</v>
      </c>
      <c r="H8032">
        <v>0</v>
      </c>
    </row>
    <row r="8033" spans="1:8" x14ac:dyDescent="0.2">
      <c r="A8033">
        <f t="shared" si="870"/>
        <v>7164</v>
      </c>
      <c r="B8033">
        <f t="shared" si="871"/>
        <v>158</v>
      </c>
      <c r="C8033" s="10" t="str">
        <f>IF(B8033=B8032," ",(LOOKUP(B8033,'Co List'!$A$3:$A$362,'Co List'!$B$3:$B$362)))</f>
        <v xml:space="preserve"> </v>
      </c>
      <c r="D8033" s="6" t="s">
        <v>386</v>
      </c>
      <c r="E8033">
        <v>0</v>
      </c>
      <c r="F8033">
        <v>0</v>
      </c>
      <c r="G8033">
        <v>0</v>
      </c>
      <c r="H8033">
        <v>0</v>
      </c>
    </row>
    <row r="8034" spans="1:8" x14ac:dyDescent="0.2">
      <c r="A8034">
        <f t="shared" si="870"/>
        <v>7165</v>
      </c>
      <c r="B8034">
        <f t="shared" si="871"/>
        <v>158</v>
      </c>
      <c r="C8034" s="10" t="str">
        <f>IF(B8034=B8033," ",(LOOKUP(B8034,'Co List'!$A$3:$A$362,'Co List'!$B$3:$B$362)))</f>
        <v xml:space="preserve"> </v>
      </c>
      <c r="D8034" s="6" t="s">
        <v>387</v>
      </c>
      <c r="E8034">
        <v>0</v>
      </c>
      <c r="F8034">
        <v>0</v>
      </c>
      <c r="G8034">
        <v>0</v>
      </c>
      <c r="H8034">
        <v>0</v>
      </c>
    </row>
    <row r="8035" spans="1:8" x14ac:dyDescent="0.2">
      <c r="A8035">
        <f t="shared" si="870"/>
        <v>7166</v>
      </c>
      <c r="B8035">
        <f t="shared" si="871"/>
        <v>158</v>
      </c>
      <c r="C8035" s="10" t="str">
        <f>IF(B8035=B8034," ",(LOOKUP(B8035,'Co List'!$A$3:$A$362,'Co List'!$B$3:$B$362)))</f>
        <v xml:space="preserve"> </v>
      </c>
      <c r="D8035" s="6" t="s">
        <v>388</v>
      </c>
      <c r="E8035">
        <v>0</v>
      </c>
      <c r="F8035">
        <v>0</v>
      </c>
      <c r="G8035">
        <v>0</v>
      </c>
      <c r="H8035">
        <v>0</v>
      </c>
    </row>
    <row r="8036" spans="1:8" x14ac:dyDescent="0.2">
      <c r="A8036">
        <f t="shared" si="870"/>
        <v>7167</v>
      </c>
      <c r="B8036">
        <f t="shared" si="871"/>
        <v>158</v>
      </c>
      <c r="C8036" s="10" t="str">
        <f>IF(B8036=B8035," ",(LOOKUP(B8036,'Co List'!$A$3:$A$362,'Co List'!$B$3:$B$362)))</f>
        <v xml:space="preserve"> </v>
      </c>
      <c r="D8036" s="6" t="s">
        <v>389</v>
      </c>
      <c r="E8036">
        <v>0</v>
      </c>
      <c r="F8036">
        <v>0</v>
      </c>
      <c r="G8036">
        <v>0</v>
      </c>
      <c r="H8036">
        <v>0</v>
      </c>
    </row>
    <row r="8037" spans="1:8" x14ac:dyDescent="0.2">
      <c r="A8037">
        <f t="shared" si="870"/>
        <v>7168</v>
      </c>
      <c r="B8037">
        <f t="shared" si="871"/>
        <v>158</v>
      </c>
      <c r="C8037" s="10" t="str">
        <f>IF(B8037=B8036," ",(LOOKUP(B8037,'Co List'!$A$3:$A$362,'Co List'!$B$3:$B$362)))</f>
        <v xml:space="preserve"> </v>
      </c>
      <c r="D8037" s="6" t="s">
        <v>390</v>
      </c>
      <c r="E8037">
        <v>0</v>
      </c>
      <c r="F8037">
        <v>0</v>
      </c>
      <c r="G8037">
        <v>0</v>
      </c>
      <c r="H8037">
        <v>0</v>
      </c>
    </row>
    <row r="8038" spans="1:8" x14ac:dyDescent="0.2">
      <c r="A8038">
        <f t="shared" si="870"/>
        <v>7169</v>
      </c>
      <c r="B8038">
        <f t="shared" si="871"/>
        <v>158</v>
      </c>
      <c r="C8038" s="10" t="str">
        <f>IF(B8038=B8037," ",(LOOKUP(B8038,'Co List'!$A$3:$A$362,'Co List'!$B$3:$B$362)))</f>
        <v xml:space="preserve"> </v>
      </c>
      <c r="D8038" s="6" t="s">
        <v>391</v>
      </c>
      <c r="E8038">
        <v>0</v>
      </c>
      <c r="F8038">
        <v>0</v>
      </c>
      <c r="G8038">
        <v>0</v>
      </c>
      <c r="H8038">
        <v>0</v>
      </c>
    </row>
    <row r="8039" spans="1:8" x14ac:dyDescent="0.2">
      <c r="A8039">
        <f t="shared" si="870"/>
        <v>7170</v>
      </c>
      <c r="B8039">
        <f t="shared" si="871"/>
        <v>158</v>
      </c>
      <c r="C8039" s="10" t="str">
        <f>IF(B8039=B8038," ",(LOOKUP(B8039,'Co List'!$A$3:$A$362,'Co List'!$B$3:$B$362)))</f>
        <v xml:space="preserve"> </v>
      </c>
      <c r="D8039" s="6" t="s">
        <v>392</v>
      </c>
      <c r="E8039">
        <v>0</v>
      </c>
      <c r="F8039">
        <v>0</v>
      </c>
      <c r="G8039">
        <v>0</v>
      </c>
      <c r="H8039">
        <v>0</v>
      </c>
    </row>
    <row r="8040" spans="1:8" x14ac:dyDescent="0.2">
      <c r="A8040">
        <f t="shared" si="870"/>
        <v>7171</v>
      </c>
      <c r="B8040">
        <f t="shared" si="871"/>
        <v>158</v>
      </c>
      <c r="C8040" s="10" t="str">
        <f>IF(B8040=B8039," ",(LOOKUP(B8040,'Co List'!$A$3:$A$362,'Co List'!$B$3:$B$362)))</f>
        <v xml:space="preserve"> </v>
      </c>
      <c r="D8040" s="6" t="s">
        <v>393</v>
      </c>
      <c r="E8040">
        <v>0</v>
      </c>
      <c r="F8040">
        <v>0</v>
      </c>
      <c r="G8040">
        <v>0</v>
      </c>
      <c r="H8040">
        <v>0</v>
      </c>
    </row>
    <row r="8041" spans="1:8" ht="15" x14ac:dyDescent="0.25">
      <c r="A8041">
        <f t="shared" si="870"/>
        <v>7172</v>
      </c>
      <c r="B8041">
        <f t="shared" si="871"/>
        <v>158</v>
      </c>
      <c r="C8041" s="10" t="str">
        <f>IF(B8041=B8040," ",(LOOKUP(B8041,'Co List'!$A$3:$A$362,'Co List'!$B$3:$B$362)))</f>
        <v xml:space="preserve"> </v>
      </c>
      <c r="D8041" s="8" t="s">
        <v>394</v>
      </c>
      <c r="E8041">
        <v>0</v>
      </c>
      <c r="F8041">
        <v>0</v>
      </c>
      <c r="G8041">
        <v>0</v>
      </c>
      <c r="H8041">
        <v>0</v>
      </c>
    </row>
    <row r="8042" spans="1:8" ht="15" x14ac:dyDescent="0.25">
      <c r="A8042">
        <f t="shared" si="870"/>
        <v>7173</v>
      </c>
      <c r="B8042">
        <f t="shared" si="871"/>
        <v>158</v>
      </c>
      <c r="C8042" s="10" t="str">
        <f>IF(B8042=B8041," ",(LOOKUP(B8042,'Co List'!$A$3:$A$362,'Co List'!$B$3:$B$362)))</f>
        <v xml:space="preserve"> </v>
      </c>
      <c r="D8042" s="8" t="s">
        <v>395</v>
      </c>
      <c r="E8042">
        <v>0</v>
      </c>
      <c r="F8042">
        <v>0</v>
      </c>
      <c r="G8042">
        <v>0</v>
      </c>
      <c r="H8042">
        <v>0</v>
      </c>
    </row>
    <row r="8043" spans="1:8" ht="15" x14ac:dyDescent="0.25">
      <c r="A8043">
        <f t="shared" si="870"/>
        <v>7174</v>
      </c>
      <c r="B8043">
        <f t="shared" si="871"/>
        <v>158</v>
      </c>
      <c r="C8043" s="10" t="str">
        <f>IF(B8043=B8042," ",(LOOKUP(B8043,'Co List'!$A$3:$A$362,'Co List'!$B$3:$B$362)))</f>
        <v xml:space="preserve"> </v>
      </c>
      <c r="D8043" s="8" t="s">
        <v>396</v>
      </c>
      <c r="E8043">
        <v>72</v>
      </c>
      <c r="F8043">
        <v>262</v>
      </c>
      <c r="G8043">
        <v>334</v>
      </c>
      <c r="H8043">
        <v>0</v>
      </c>
    </row>
    <row r="8044" spans="1:8" x14ac:dyDescent="0.2">
      <c r="A8044">
        <f t="shared" si="870"/>
        <v>7175</v>
      </c>
      <c r="B8044">
        <f t="shared" si="871"/>
        <v>158</v>
      </c>
      <c r="C8044" s="10" t="str">
        <f>IF(B8044=B8043," ",(LOOKUP(B8044,'Co List'!$A$3:$A$362,'Co List'!$B$3:$B$362)))</f>
        <v xml:space="preserve"> </v>
      </c>
      <c r="D8044" s="6" t="s">
        <v>397</v>
      </c>
      <c r="E8044">
        <v>72</v>
      </c>
      <c r="F8044">
        <v>262</v>
      </c>
      <c r="G8044">
        <v>334</v>
      </c>
      <c r="H8044">
        <v>0</v>
      </c>
    </row>
    <row r="8045" spans="1:8" x14ac:dyDescent="0.2">
      <c r="A8045">
        <f t="shared" si="870"/>
        <v>7176</v>
      </c>
      <c r="B8045">
        <f t="shared" si="871"/>
        <v>158</v>
      </c>
      <c r="C8045" s="10" t="str">
        <f>IF(B8045=B8044," ",(LOOKUP(B8045,'Co List'!$A$3:$A$362,'Co List'!$B$3:$B$362)))</f>
        <v xml:space="preserve"> </v>
      </c>
      <c r="D8045" s="6" t="s">
        <v>398</v>
      </c>
      <c r="E8045">
        <v>0</v>
      </c>
      <c r="F8045">
        <v>0</v>
      </c>
      <c r="G8045">
        <v>0</v>
      </c>
      <c r="H8045">
        <v>0</v>
      </c>
    </row>
    <row r="8046" spans="1:8" x14ac:dyDescent="0.2">
      <c r="A8046">
        <f t="shared" si="870"/>
        <v>7177</v>
      </c>
      <c r="B8046">
        <f t="shared" si="871"/>
        <v>158</v>
      </c>
      <c r="C8046" s="10" t="str">
        <f>IF(B8046=B8045," ",(LOOKUP(B8046,'Co List'!$A$3:$A$362,'Co List'!$B$3:$B$362)))</f>
        <v xml:space="preserve"> </v>
      </c>
      <c r="D8046" s="6" t="s">
        <v>399</v>
      </c>
      <c r="E8046">
        <v>0</v>
      </c>
      <c r="F8046">
        <v>0</v>
      </c>
      <c r="G8046">
        <v>0</v>
      </c>
      <c r="H8046">
        <v>0</v>
      </c>
    </row>
    <row r="8047" spans="1:8" x14ac:dyDescent="0.2">
      <c r="A8047">
        <f t="shared" si="870"/>
        <v>7178</v>
      </c>
      <c r="B8047">
        <f t="shared" si="871"/>
        <v>158</v>
      </c>
      <c r="C8047" s="10" t="str">
        <f>IF(B8047=B8046," ",(LOOKUP(B8047,'Co List'!$A$3:$A$362,'Co List'!$B$3:$B$362)))</f>
        <v xml:space="preserve"> </v>
      </c>
      <c r="D8047" s="6" t="s">
        <v>400</v>
      </c>
      <c r="E8047">
        <v>0</v>
      </c>
      <c r="F8047">
        <v>0</v>
      </c>
      <c r="G8047">
        <v>0</v>
      </c>
      <c r="H8047">
        <v>0</v>
      </c>
    </row>
    <row r="8048" spans="1:8" x14ac:dyDescent="0.2">
      <c r="A8048">
        <f t="shared" si="870"/>
        <v>7179</v>
      </c>
      <c r="B8048">
        <f t="shared" si="871"/>
        <v>158</v>
      </c>
      <c r="C8048" s="10" t="str">
        <f>IF(B8048=B8047," ",(LOOKUP(B8048,'Co List'!$A$3:$A$362,'Co List'!$B$3:$B$362)))</f>
        <v xml:space="preserve"> </v>
      </c>
      <c r="D8048" s="6" t="s">
        <v>401</v>
      </c>
      <c r="E8048">
        <v>1.6559999999999998E-2</v>
      </c>
      <c r="F8048">
        <v>9.8250000000000004E-2</v>
      </c>
      <c r="G8048">
        <v>0.12525</v>
      </c>
      <c r="H8048">
        <v>0</v>
      </c>
    </row>
    <row r="8049" spans="1:16" x14ac:dyDescent="0.2">
      <c r="A8049">
        <f t="shared" si="870"/>
        <v>7180</v>
      </c>
      <c r="B8049">
        <f t="shared" si="871"/>
        <v>158</v>
      </c>
      <c r="C8049" s="10" t="str">
        <f>IF(B8049=B8048," ",(LOOKUP(B8049,'Co List'!$A$3:$A$362,'Co List'!$B$3:$B$362)))</f>
        <v xml:space="preserve"> </v>
      </c>
      <c r="D8049" s="6" t="s">
        <v>402</v>
      </c>
      <c r="E8049">
        <v>0</v>
      </c>
      <c r="F8049">
        <v>0</v>
      </c>
      <c r="G8049">
        <v>0</v>
      </c>
      <c r="H8049">
        <v>0</v>
      </c>
    </row>
    <row r="8050" spans="1:16" x14ac:dyDescent="0.2">
      <c r="A8050">
        <f t="shared" si="870"/>
        <v>7181</v>
      </c>
      <c r="B8050">
        <f t="shared" si="871"/>
        <v>158</v>
      </c>
      <c r="C8050" s="10" t="str">
        <f>IF(B8050=B8049," ",(LOOKUP(B8050,'Co List'!$A$3:$A$362,'Co List'!$B$3:$B$362)))</f>
        <v xml:space="preserve"> </v>
      </c>
      <c r="D8050" s="6" t="s">
        <v>403</v>
      </c>
      <c r="E8050">
        <v>0</v>
      </c>
      <c r="F8050">
        <v>0</v>
      </c>
      <c r="G8050">
        <v>0</v>
      </c>
      <c r="H8050">
        <v>0</v>
      </c>
    </row>
    <row r="8051" spans="1:16" x14ac:dyDescent="0.2">
      <c r="A8051">
        <f t="shared" si="870"/>
        <v>7182</v>
      </c>
      <c r="B8051">
        <f t="shared" si="871"/>
        <v>158</v>
      </c>
      <c r="C8051" s="10" t="str">
        <f>IF(B8051=B8050," ",(LOOKUP(B8051,'Co List'!$A$3:$A$362,'Co List'!$B$3:$B$362)))</f>
        <v xml:space="preserve"> </v>
      </c>
      <c r="D8051" s="6" t="s">
        <v>404</v>
      </c>
      <c r="E8051" s="11">
        <v>1.6559999999999998E-2</v>
      </c>
      <c r="F8051" s="11">
        <v>9.8250000000000004E-2</v>
      </c>
      <c r="G8051" s="11">
        <v>0.12525</v>
      </c>
      <c r="H8051" s="11">
        <v>0</v>
      </c>
    </row>
    <row r="8052" spans="1:16" x14ac:dyDescent="0.2">
      <c r="A8052">
        <f t="shared" si="870"/>
        <v>7183</v>
      </c>
      <c r="B8052">
        <f t="shared" si="871"/>
        <v>158</v>
      </c>
      <c r="C8052" s="10" t="str">
        <f>IF(B8052=B8051," ",(LOOKUP(B8052,'Co List'!$A$3:$A$362,'Co List'!$B$3:$B$362)))</f>
        <v xml:space="preserve"> </v>
      </c>
      <c r="D8052" s="6" t="s">
        <v>405</v>
      </c>
      <c r="E8052">
        <v>0.76290000000000002</v>
      </c>
      <c r="F8052">
        <v>3.0448</v>
      </c>
      <c r="G8052">
        <v>2.4074</v>
      </c>
      <c r="H8052">
        <v>0</v>
      </c>
    </row>
    <row r="8053" spans="1:16" x14ac:dyDescent="0.2">
      <c r="A8053">
        <f t="shared" si="870"/>
        <v>7184</v>
      </c>
      <c r="B8053">
        <f t="shared" si="871"/>
        <v>158</v>
      </c>
      <c r="C8053" s="10" t="str">
        <f>IF(B8053=B8052," ",(LOOKUP(B8053,'Co List'!$A$3:$A$362,'Co List'!$B$3:$B$362)))</f>
        <v xml:space="preserve"> </v>
      </c>
      <c r="D8053" s="6" t="s">
        <v>406</v>
      </c>
      <c r="E8053">
        <v>0.25430000000000003</v>
      </c>
      <c r="F8053">
        <v>0.44130000000000003</v>
      </c>
      <c r="G8053">
        <v>0.11219999999999999</v>
      </c>
      <c r="H8053">
        <v>0</v>
      </c>
    </row>
    <row r="8054" spans="1:16" x14ac:dyDescent="0.2">
      <c r="A8054">
        <f t="shared" si="870"/>
        <v>7185</v>
      </c>
      <c r="B8054">
        <f t="shared" si="871"/>
        <v>158</v>
      </c>
      <c r="C8054" s="10" t="str">
        <f>IF(B8054=B8053," ",(LOOKUP(B8054,'Co List'!$A$3:$A$362,'Co List'!$B$3:$B$362)))</f>
        <v xml:space="preserve"> </v>
      </c>
      <c r="D8054" s="6" t="s">
        <v>407</v>
      </c>
      <c r="E8054" s="11">
        <v>0.1537</v>
      </c>
      <c r="F8054" s="11">
        <v>8.6400000000000005E-2</v>
      </c>
      <c r="G8054" s="11">
        <v>3.1300000000000001E-2</v>
      </c>
      <c r="H8054" s="11">
        <v>0</v>
      </c>
    </row>
    <row r="8055" spans="1:16" x14ac:dyDescent="0.2">
      <c r="A8055">
        <f t="shared" si="870"/>
        <v>7186</v>
      </c>
      <c r="B8055">
        <f t="shared" si="871"/>
        <v>158</v>
      </c>
      <c r="C8055" s="10" t="str">
        <f>IF(B8055=B8054," ",(LOOKUP(B8055,'Co List'!$A$3:$A$362,'Co List'!$B$3:$B$362)))</f>
        <v xml:space="preserve"> </v>
      </c>
      <c r="D8055" s="6" t="s">
        <v>408</v>
      </c>
      <c r="E8055">
        <v>6.47</v>
      </c>
      <c r="F8055">
        <v>3.427</v>
      </c>
      <c r="G8055">
        <v>3.427</v>
      </c>
      <c r="H8055">
        <v>0</v>
      </c>
    </row>
    <row r="8056" spans="1:16" x14ac:dyDescent="0.2">
      <c r="A8056">
        <f t="shared" si="870"/>
        <v>7187</v>
      </c>
      <c r="B8056">
        <f t="shared" si="871"/>
        <v>158</v>
      </c>
      <c r="C8056" s="10" t="str">
        <f>IF(B8056=B8055," ",(LOOKUP(B8056,'Co List'!$A$3:$A$362,'Co List'!$B$3:$B$362)))</f>
        <v xml:space="preserve"> </v>
      </c>
      <c r="D8056" s="6" t="s">
        <v>409</v>
      </c>
      <c r="E8056">
        <v>1.6500000000000001E-2</v>
      </c>
      <c r="F8056">
        <v>0.1002</v>
      </c>
      <c r="G8056">
        <v>0.1255</v>
      </c>
      <c r="H8056">
        <v>0</v>
      </c>
    </row>
    <row r="8057" spans="1:16" x14ac:dyDescent="0.2">
      <c r="A8057">
        <f t="shared" si="870"/>
        <v>7188</v>
      </c>
      <c r="B8057">
        <f t="shared" si="871"/>
        <v>158</v>
      </c>
      <c r="C8057" s="10" t="str">
        <f>IF(B8057=B8056," ",(LOOKUP(B8057,'Co List'!$A$3:$A$362,'Co List'!$B$3:$B$362)))</f>
        <v xml:space="preserve"> </v>
      </c>
      <c r="D8057" s="6" t="s">
        <v>410</v>
      </c>
      <c r="E8057">
        <v>1.6559999999999998E-2</v>
      </c>
      <c r="F8057">
        <v>9.8250000000000004E-2</v>
      </c>
      <c r="G8057">
        <v>0.12525</v>
      </c>
      <c r="H8057">
        <v>0</v>
      </c>
    </row>
    <row r="8058" spans="1:16" x14ac:dyDescent="0.2">
      <c r="A8058">
        <f t="shared" si="870"/>
        <v>7189</v>
      </c>
      <c r="B8058">
        <f t="shared" si="871"/>
        <v>158</v>
      </c>
      <c r="C8058" s="10" t="str">
        <f>IF(B8058=B8057," ",(LOOKUP(B8058,'Co List'!$A$3:$A$362,'Co List'!$B$3:$B$362)))</f>
        <v xml:space="preserve"> </v>
      </c>
      <c r="D8058" s="6" t="s">
        <v>411</v>
      </c>
      <c r="E8058">
        <v>1.6559999999999998E-2</v>
      </c>
      <c r="F8058">
        <v>9.8250000000000004E-2</v>
      </c>
      <c r="G8058">
        <v>0.12525</v>
      </c>
      <c r="H8058">
        <v>0</v>
      </c>
    </row>
    <row r="8059" spans="1:16" x14ac:dyDescent="0.2">
      <c r="A8059">
        <f t="shared" si="870"/>
        <v>7190</v>
      </c>
      <c r="B8059">
        <f t="shared" si="871"/>
        <v>158</v>
      </c>
      <c r="C8059" s="10" t="str">
        <f>IF(B8059=B8058," ",(LOOKUP(B8059,'Co List'!$A$3:$A$362,'Co List'!$B$3:$B$362)))</f>
        <v xml:space="preserve"> </v>
      </c>
      <c r="D8059" s="6" t="s">
        <v>412</v>
      </c>
      <c r="E8059">
        <v>5.9999999999997555E-5</v>
      </c>
      <c r="F8059">
        <v>-1.9499999999999934E-3</v>
      </c>
      <c r="G8059">
        <v>-2.5000000000000022E-4</v>
      </c>
      <c r="H8059">
        <v>0</v>
      </c>
    </row>
    <row r="8060" spans="1:16" ht="13.5" thickBot="1" x14ac:dyDescent="0.25">
      <c r="A8060">
        <f t="shared" si="870"/>
        <v>7191</v>
      </c>
      <c r="B8060">
        <f t="shared" si="871"/>
        <v>158</v>
      </c>
      <c r="C8060" s="10" t="str">
        <f>IF(B8060=B8059," ",(LOOKUP(B8060,'Co List'!$A$3:$A$362,'Co List'!$B$3:$B$362)))</f>
        <v xml:space="preserve"> </v>
      </c>
      <c r="D8060" s="9" t="s">
        <v>413</v>
      </c>
      <c r="E8060">
        <v>12</v>
      </c>
      <c r="F8060">
        <v>12</v>
      </c>
      <c r="G8060">
        <v>12</v>
      </c>
      <c r="H8060">
        <v>0</v>
      </c>
    </row>
    <row r="8061" spans="1:16" ht="15" x14ac:dyDescent="0.25">
      <c r="A8061">
        <f t="shared" si="870"/>
        <v>7192</v>
      </c>
      <c r="B8061">
        <f t="shared" si="871"/>
        <v>159</v>
      </c>
      <c r="C8061" s="10" t="str">
        <f>IF(B8061=B8060," ",(LOOKUP(B8061,'Co List'!$A$3:$A$362,'Co List'!$B$3:$B$362)))</f>
        <v>HIKAL</v>
      </c>
      <c r="D8061" s="4" t="s">
        <v>362</v>
      </c>
      <c r="E8061">
        <v>59.505199670097696</v>
      </c>
      <c r="F8061">
        <v>62.276046762149079</v>
      </c>
      <c r="G8061">
        <v>60.531191851066517</v>
      </c>
      <c r="H8061">
        <v>61.770678789322602</v>
      </c>
      <c r="J8061">
        <f t="shared" ref="J8061" si="876">COUNTIF(E8103:H8103,0)</f>
        <v>0</v>
      </c>
      <c r="K8061">
        <f>SUM(E8061:H8061)/(4-J8061)</f>
        <v>61.020779268158975</v>
      </c>
      <c r="L8061">
        <f>SUM(E8071:H8071)/(4-J8061)</f>
        <v>71472.522802814157</v>
      </c>
      <c r="M8061">
        <f>E8071</f>
        <v>67510.190646317118</v>
      </c>
      <c r="N8061">
        <f t="shared" ref="N8061" si="877">F8071</f>
        <v>64791.218514985412</v>
      </c>
      <c r="O8061">
        <f t="shared" ref="O8061" si="878">G8071</f>
        <v>74094.891253655602</v>
      </c>
      <c r="P8061">
        <f t="shared" ref="P8061" si="879">H8071</f>
        <v>79493.790796298505</v>
      </c>
    </row>
    <row r="8062" spans="1:16" x14ac:dyDescent="0.2">
      <c r="A8062">
        <f t="shared" si="870"/>
        <v>7193</v>
      </c>
      <c r="B8062">
        <f t="shared" si="871"/>
        <v>159</v>
      </c>
      <c r="C8062" s="10" t="str">
        <f>IF(B8062=B8061," ",(LOOKUP(B8062,'Co List'!$A$3:$A$362,'Co List'!$B$3:$B$362)))</f>
        <v xml:space="preserve"> </v>
      </c>
      <c r="D8062" s="6" t="s">
        <v>364</v>
      </c>
      <c r="E8062">
        <v>3.2383522958069211</v>
      </c>
      <c r="F8062">
        <v>3.2361702441806663</v>
      </c>
      <c r="G8062">
        <v>3.2346640064852701</v>
      </c>
      <c r="H8062">
        <v>3.2414809748241851</v>
      </c>
    </row>
    <row r="8063" spans="1:16" x14ac:dyDescent="0.2">
      <c r="A8063">
        <f t="shared" si="870"/>
        <v>7194</v>
      </c>
      <c r="B8063">
        <f t="shared" si="871"/>
        <v>159</v>
      </c>
      <c r="C8063" s="10" t="str">
        <f>IF(B8063=B8062," ",(LOOKUP(B8063,'Co List'!$A$3:$A$362,'Co List'!$B$3:$B$362)))</f>
        <v xml:space="preserve"> </v>
      </c>
      <c r="D8063" s="6" t="s">
        <v>365</v>
      </c>
      <c r="E8063">
        <v>0.81</v>
      </c>
      <c r="F8063">
        <v>0.79</v>
      </c>
      <c r="G8063">
        <v>0.78</v>
      </c>
      <c r="H8063">
        <v>0.78</v>
      </c>
    </row>
    <row r="8064" spans="1:16" x14ac:dyDescent="0.2">
      <c r="A8064">
        <f t="shared" si="870"/>
        <v>7195</v>
      </c>
      <c r="B8064">
        <f t="shared" si="871"/>
        <v>159</v>
      </c>
      <c r="C8064" s="10" t="str">
        <f>IF(B8064=B8063," ",(LOOKUP(B8064,'Co List'!$A$3:$A$362,'Co List'!$B$3:$B$362)))</f>
        <v xml:space="preserve"> </v>
      </c>
      <c r="D8064" s="7" t="s">
        <v>366</v>
      </c>
      <c r="E8064">
        <v>12.595184822074089</v>
      </c>
      <c r="F8064">
        <v>13.128627024521318</v>
      </c>
      <c r="G8064">
        <v>10.672883282124294</v>
      </c>
      <c r="H8064">
        <v>12.036908619296369</v>
      </c>
    </row>
    <row r="8065" spans="1:8" x14ac:dyDescent="0.2">
      <c r="A8065">
        <f t="shared" si="870"/>
        <v>7196</v>
      </c>
      <c r="B8065">
        <f t="shared" si="871"/>
        <v>159</v>
      </c>
      <c r="C8065" s="10" t="str">
        <f>IF(B8065=B8064," ",(LOOKUP(B8065,'Co List'!$A$3:$A$362,'Co List'!$B$3:$B$362)))</f>
        <v xml:space="preserve"> </v>
      </c>
      <c r="D8065" s="6" t="s">
        <v>367</v>
      </c>
      <c r="E8065">
        <v>112143.17383109155</v>
      </c>
      <c r="F8065">
        <v>146255.5722685901</v>
      </c>
      <c r="G8065">
        <v>136959.1335557405</v>
      </c>
      <c r="H8065">
        <v>311740.35606391571</v>
      </c>
    </row>
    <row r="8066" spans="1:8" x14ac:dyDescent="0.2">
      <c r="A8066">
        <f t="shared" si="870"/>
        <v>7197</v>
      </c>
      <c r="B8066">
        <f t="shared" si="871"/>
        <v>159</v>
      </c>
      <c r="C8066" s="10" t="str">
        <f>IF(B8066=B8065," ",(LOOKUP(B8066,'Co List'!$A$3:$A$362,'Co List'!$B$3:$B$362)))</f>
        <v xml:space="preserve"> </v>
      </c>
      <c r="D8066" s="6" t="s">
        <v>368</v>
      </c>
      <c r="E8066">
        <v>0.41064592850557857</v>
      </c>
      <c r="F8066">
        <v>0.39410716858263634</v>
      </c>
      <c r="G8066">
        <v>0.45069885190788078</v>
      </c>
      <c r="H8066">
        <v>0.48353887345680358</v>
      </c>
    </row>
    <row r="8067" spans="1:8" x14ac:dyDescent="0.2">
      <c r="A8067">
        <f t="shared" si="870"/>
        <v>7198</v>
      </c>
      <c r="B8067">
        <f t="shared" si="871"/>
        <v>159</v>
      </c>
      <c r="C8067" s="10" t="str">
        <f>IF(B8067=B8066," ",(LOOKUP(B8067,'Co List'!$A$3:$A$362,'Co List'!$B$3:$B$362)))</f>
        <v xml:space="preserve"> </v>
      </c>
      <c r="D8067" s="6" t="s">
        <v>369</v>
      </c>
      <c r="E8067">
        <v>37.715190305205091</v>
      </c>
      <c r="F8067">
        <v>50.539172008568961</v>
      </c>
      <c r="G8067">
        <v>39.328498542280045</v>
      </c>
      <c r="H8067">
        <v>41.685259987571321</v>
      </c>
    </row>
    <row r="8068" spans="1:8" x14ac:dyDescent="0.2">
      <c r="A8068">
        <f t="shared" si="870"/>
        <v>7199</v>
      </c>
      <c r="B8068">
        <f t="shared" si="871"/>
        <v>159</v>
      </c>
      <c r="C8068" s="10" t="str">
        <f>IF(B8068=B8067," ",(LOOKUP(B8068,'Co List'!$A$3:$A$362,'Co List'!$B$3:$B$362)))</f>
        <v xml:space="preserve"> </v>
      </c>
      <c r="D8068" s="6" t="s">
        <v>370</v>
      </c>
      <c r="E8068">
        <v>0</v>
      </c>
      <c r="F8068">
        <v>0</v>
      </c>
      <c r="G8068">
        <v>0</v>
      </c>
      <c r="H8068">
        <v>0</v>
      </c>
    </row>
    <row r="8069" spans="1:8" x14ac:dyDescent="0.2">
      <c r="A8069">
        <f t="shared" ref="A8069:A8132" si="880">IF(A8068&gt;0,A8068+1,(IF($C$1=C8069,1,0)))</f>
        <v>7200</v>
      </c>
      <c r="B8069">
        <f t="shared" ref="B8069:B8132" si="881">IF(D8069=$D$3,B8068+1,B8068)</f>
        <v>159</v>
      </c>
      <c r="C8069" s="10" t="str">
        <f>IF(B8069=B8068," ",(LOOKUP(B8069,'Co List'!$A$3:$A$362,'Co List'!$B$3:$B$362)))</f>
        <v xml:space="preserve"> </v>
      </c>
      <c r="D8069" s="6" t="s">
        <v>371</v>
      </c>
      <c r="E8069">
        <v>54.364992379120473</v>
      </c>
      <c r="F8069">
        <v>54.332054261115829</v>
      </c>
      <c r="G8069">
        <v>52.606784814029815</v>
      </c>
      <c r="H8069">
        <v>53.859527355680726</v>
      </c>
    </row>
    <row r="8070" spans="1:8" x14ac:dyDescent="0.2">
      <c r="A8070">
        <f t="shared" si="880"/>
        <v>7201</v>
      </c>
      <c r="B8070">
        <f t="shared" si="881"/>
        <v>159</v>
      </c>
      <c r="C8070" s="10" t="str">
        <f>IF(B8070=B8069," ",(LOOKUP(B8070,'Co List'!$A$3:$A$362,'Co List'!$B$3:$B$362)))</f>
        <v xml:space="preserve"> </v>
      </c>
      <c r="D8070" s="6" t="s">
        <v>372</v>
      </c>
      <c r="E8070">
        <v>45.635007620879534</v>
      </c>
      <c r="F8070">
        <v>45.667945738884171</v>
      </c>
      <c r="G8070">
        <v>47.393215185970185</v>
      </c>
      <c r="H8070">
        <v>46.140472644319267</v>
      </c>
    </row>
    <row r="8071" spans="1:8" x14ac:dyDescent="0.2">
      <c r="A8071">
        <f t="shared" si="880"/>
        <v>7202</v>
      </c>
      <c r="B8071">
        <f t="shared" si="881"/>
        <v>159</v>
      </c>
      <c r="C8071" s="10" t="str">
        <f>IF(B8071=B8070," ",(LOOKUP(B8071,'Co List'!$A$3:$A$362,'Co List'!$B$3:$B$362)))</f>
        <v xml:space="preserve"> </v>
      </c>
      <c r="D8071" s="6" t="s">
        <v>373</v>
      </c>
      <c r="E8071">
        <v>67510.190646317118</v>
      </c>
      <c r="F8071">
        <v>64791.218514985412</v>
      </c>
      <c r="G8071">
        <v>74094.891253655602</v>
      </c>
      <c r="H8071">
        <v>79493.790796298505</v>
      </c>
    </row>
    <row r="8072" spans="1:8" x14ac:dyDescent="0.2">
      <c r="A8072">
        <f t="shared" si="880"/>
        <v>7203</v>
      </c>
      <c r="B8072">
        <f t="shared" si="881"/>
        <v>159</v>
      </c>
      <c r="C8072" s="10" t="str">
        <f>IF(B8072=B8071," ",(LOOKUP(B8072,'Co List'!$A$3:$A$362,'Co List'!$B$3:$B$362)))</f>
        <v xml:space="preserve"> </v>
      </c>
      <c r="D8072" s="6" t="s">
        <v>374</v>
      </c>
      <c r="E8072">
        <v>67339.431637164002</v>
      </c>
      <c r="F8072">
        <v>64627.107957303699</v>
      </c>
      <c r="G8072">
        <v>73900.034474778979</v>
      </c>
      <c r="H8072">
        <v>79290.689812490178</v>
      </c>
    </row>
    <row r="8073" spans="1:8" x14ac:dyDescent="0.2">
      <c r="A8073">
        <f t="shared" si="880"/>
        <v>7204</v>
      </c>
      <c r="B8073">
        <f t="shared" si="881"/>
        <v>159</v>
      </c>
      <c r="C8073" s="10" t="str">
        <f>IF(B8073=B8072," ",(LOOKUP(B8073,'Co List'!$A$3:$A$362,'Co List'!$B$3:$B$362)))</f>
        <v xml:space="preserve"> </v>
      </c>
      <c r="D8073" s="6" t="s">
        <v>375</v>
      </c>
      <c r="E8073">
        <v>99.559475780683101</v>
      </c>
      <c r="F8073">
        <v>95.683157063858005</v>
      </c>
      <c r="G8073">
        <v>113.60945963250519</v>
      </c>
      <c r="H8073">
        <v>118.41616778395041</v>
      </c>
    </row>
    <row r="8074" spans="1:8" x14ac:dyDescent="0.2">
      <c r="A8074">
        <f t="shared" si="880"/>
        <v>7205</v>
      </c>
      <c r="B8074">
        <f t="shared" si="881"/>
        <v>159</v>
      </c>
      <c r="C8074" s="10" t="str">
        <f>IF(B8074=B8073," ",(LOOKUP(B8074,'Co List'!$A$3:$A$362,'Co List'!$B$3:$B$362)))</f>
        <v xml:space="preserve"> </v>
      </c>
      <c r="D8074" s="6" t="s">
        <v>376</v>
      </c>
      <c r="E8074">
        <v>71.199533372444549</v>
      </c>
      <c r="F8074">
        <v>68.427400617860798</v>
      </c>
      <c r="G8074">
        <v>81.247319244115531</v>
      </c>
      <c r="H8074">
        <v>84.684816024375053</v>
      </c>
    </row>
    <row r="8075" spans="1:8" x14ac:dyDescent="0.2">
      <c r="A8075">
        <f t="shared" si="880"/>
        <v>7206</v>
      </c>
      <c r="B8075">
        <f t="shared" si="881"/>
        <v>159</v>
      </c>
      <c r="C8075" s="10" t="str">
        <f>IF(B8075=B8074," ",(LOOKUP(B8075,'Co List'!$A$3:$A$362,'Co List'!$B$3:$B$362)))</f>
        <v xml:space="preserve"> </v>
      </c>
      <c r="D8075" s="6" t="s">
        <v>377</v>
      </c>
      <c r="E8075">
        <v>36701.910000000003</v>
      </c>
      <c r="F8075">
        <v>35202.400000000001</v>
      </c>
      <c r="G8075">
        <v>38978.94</v>
      </c>
      <c r="H8075">
        <v>42814.98</v>
      </c>
    </row>
    <row r="8076" spans="1:8" ht="15" x14ac:dyDescent="0.25">
      <c r="A8076">
        <f t="shared" si="880"/>
        <v>7207</v>
      </c>
      <c r="B8076">
        <f t="shared" si="881"/>
        <v>159</v>
      </c>
      <c r="C8076" s="10" t="str">
        <f>IF(B8076=B8075," ",(LOOKUP(B8076,'Co List'!$A$3:$A$362,'Co List'!$B$3:$B$362)))</f>
        <v xml:space="preserve"> </v>
      </c>
      <c r="D8076" s="8" t="s">
        <v>378</v>
      </c>
      <c r="E8076">
        <v>36701.910000000003</v>
      </c>
      <c r="F8076">
        <v>35202.400000000001</v>
      </c>
      <c r="G8076">
        <v>38978.94</v>
      </c>
      <c r="H8076">
        <v>42814.98</v>
      </c>
    </row>
    <row r="8077" spans="1:8" ht="15" x14ac:dyDescent="0.25">
      <c r="A8077">
        <f t="shared" si="880"/>
        <v>7208</v>
      </c>
      <c r="B8077">
        <f t="shared" si="881"/>
        <v>159</v>
      </c>
      <c r="C8077" s="10" t="str">
        <f>IF(B8077=B8076," ",(LOOKUP(B8077,'Co List'!$A$3:$A$362,'Co List'!$B$3:$B$362)))</f>
        <v xml:space="preserve"> </v>
      </c>
      <c r="D8077" s="8" t="s">
        <v>379</v>
      </c>
      <c r="E8077">
        <v>0</v>
      </c>
      <c r="F8077">
        <v>0</v>
      </c>
      <c r="G8077">
        <v>0</v>
      </c>
      <c r="H8077">
        <v>0</v>
      </c>
    </row>
    <row r="8078" spans="1:8" ht="15" x14ac:dyDescent="0.25">
      <c r="A8078">
        <f t="shared" si="880"/>
        <v>7209</v>
      </c>
      <c r="B8078">
        <f t="shared" si="881"/>
        <v>159</v>
      </c>
      <c r="C8078" s="10" t="str">
        <f>IF(B8078=B8077," ",(LOOKUP(B8078,'Co List'!$A$3:$A$362,'Co List'!$B$3:$B$362)))</f>
        <v xml:space="preserve"> </v>
      </c>
      <c r="D8078" s="8" t="s">
        <v>380</v>
      </c>
      <c r="E8078">
        <v>0</v>
      </c>
      <c r="F8078">
        <v>0</v>
      </c>
      <c r="G8078">
        <v>0</v>
      </c>
      <c r="H8078">
        <v>0</v>
      </c>
    </row>
    <row r="8079" spans="1:8" ht="15" x14ac:dyDescent="0.25">
      <c r="A8079">
        <f t="shared" si="880"/>
        <v>7210</v>
      </c>
      <c r="B8079">
        <f t="shared" si="881"/>
        <v>159</v>
      </c>
      <c r="C8079" s="10" t="str">
        <f>IF(B8079=B8078," ",(LOOKUP(B8079,'Co List'!$A$3:$A$362,'Co List'!$B$3:$B$362)))</f>
        <v xml:space="preserve"> </v>
      </c>
      <c r="D8079" s="8" t="s">
        <v>381</v>
      </c>
      <c r="E8079">
        <v>30808.280646317122</v>
      </c>
      <c r="F8079">
        <v>29588.818514985414</v>
      </c>
      <c r="G8079">
        <v>35115.951253655599</v>
      </c>
      <c r="H8079">
        <v>36678.810796298494</v>
      </c>
    </row>
    <row r="8080" spans="1:8" ht="15" x14ac:dyDescent="0.25">
      <c r="A8080">
        <f t="shared" si="880"/>
        <v>7211</v>
      </c>
      <c r="B8080">
        <f t="shared" si="881"/>
        <v>159</v>
      </c>
      <c r="C8080" s="10" t="str">
        <f>IF(B8080=B8079," ",(LOOKUP(B8080,'Co List'!$A$3:$A$362,'Co List'!$B$3:$B$362)))</f>
        <v xml:space="preserve"> </v>
      </c>
      <c r="D8080" s="8" t="s">
        <v>382</v>
      </c>
      <c r="E8080">
        <v>0</v>
      </c>
      <c r="F8080">
        <v>0</v>
      </c>
      <c r="G8080">
        <v>0</v>
      </c>
      <c r="H8080">
        <v>0</v>
      </c>
    </row>
    <row r="8081" spans="1:8" ht="15" x14ac:dyDescent="0.25">
      <c r="A8081">
        <f t="shared" si="880"/>
        <v>7212</v>
      </c>
      <c r="B8081">
        <f t="shared" si="881"/>
        <v>159</v>
      </c>
      <c r="C8081" s="10" t="str">
        <f>IF(B8081=B8080," ",(LOOKUP(B8081,'Co List'!$A$3:$A$362,'Co List'!$B$3:$B$362)))</f>
        <v xml:space="preserve"> </v>
      </c>
      <c r="D8081" s="8" t="s">
        <v>383</v>
      </c>
      <c r="E8081">
        <v>30808.280646317122</v>
      </c>
      <c r="F8081">
        <v>29588.818514985414</v>
      </c>
      <c r="G8081">
        <v>35115.951253655599</v>
      </c>
      <c r="H8081">
        <v>36678.810796298494</v>
      </c>
    </row>
    <row r="8082" spans="1:8" x14ac:dyDescent="0.2">
      <c r="A8082">
        <f t="shared" si="880"/>
        <v>7213</v>
      </c>
      <c r="B8082">
        <f t="shared" si="881"/>
        <v>159</v>
      </c>
      <c r="C8082" s="10" t="str">
        <f>IF(B8082=B8081," ",(LOOKUP(B8082,'Co List'!$A$3:$A$362,'Co List'!$B$3:$B$362)))</f>
        <v xml:space="preserve"> </v>
      </c>
      <c r="D8082" s="6" t="s">
        <v>384</v>
      </c>
      <c r="E8082">
        <v>0</v>
      </c>
      <c r="F8082">
        <v>0</v>
      </c>
      <c r="G8082">
        <v>0</v>
      </c>
      <c r="H8082">
        <v>0</v>
      </c>
    </row>
    <row r="8083" spans="1:8" x14ac:dyDescent="0.2">
      <c r="A8083">
        <f t="shared" si="880"/>
        <v>7214</v>
      </c>
      <c r="B8083">
        <f t="shared" si="881"/>
        <v>159</v>
      </c>
      <c r="C8083" s="10" t="str">
        <f>IF(B8083=B8082," ",(LOOKUP(B8083,'Co List'!$A$3:$A$362,'Co List'!$B$3:$B$362)))</f>
        <v xml:space="preserve"> </v>
      </c>
      <c r="D8083" s="6" t="s">
        <v>385</v>
      </c>
      <c r="E8083">
        <v>9513.5667253399988</v>
      </c>
      <c r="F8083">
        <v>9143.1588212000006</v>
      </c>
      <c r="G8083">
        <v>10856.135655279999</v>
      </c>
      <c r="H8083">
        <v>11315.44842656</v>
      </c>
    </row>
    <row r="8084" spans="1:8" x14ac:dyDescent="0.2">
      <c r="A8084">
        <f t="shared" si="880"/>
        <v>7215</v>
      </c>
      <c r="B8084">
        <f t="shared" si="881"/>
        <v>159</v>
      </c>
      <c r="C8084" s="10" t="str">
        <f>IF(B8084=B8083," ",(LOOKUP(B8084,'Co List'!$A$3:$A$362,'Co List'!$B$3:$B$362)))</f>
        <v xml:space="preserve"> </v>
      </c>
      <c r="D8084" s="6" t="s">
        <v>386</v>
      </c>
      <c r="E8084">
        <v>0</v>
      </c>
      <c r="F8084">
        <v>0</v>
      </c>
      <c r="G8084">
        <v>0</v>
      </c>
      <c r="H8084">
        <v>0</v>
      </c>
    </row>
    <row r="8085" spans="1:8" x14ac:dyDescent="0.2">
      <c r="A8085">
        <f t="shared" si="880"/>
        <v>7216</v>
      </c>
      <c r="B8085">
        <f t="shared" si="881"/>
        <v>159</v>
      </c>
      <c r="C8085" s="10" t="str">
        <f>IF(B8085=B8084," ",(LOOKUP(B8085,'Co List'!$A$3:$A$362,'Co List'!$B$3:$B$362)))</f>
        <v xml:space="preserve"> </v>
      </c>
      <c r="D8085" s="6" t="s">
        <v>387</v>
      </c>
      <c r="E8085">
        <v>0</v>
      </c>
      <c r="F8085">
        <v>0</v>
      </c>
      <c r="G8085">
        <v>0</v>
      </c>
      <c r="H8085">
        <v>0</v>
      </c>
    </row>
    <row r="8086" spans="1:8" x14ac:dyDescent="0.2">
      <c r="A8086">
        <f t="shared" si="880"/>
        <v>7217</v>
      </c>
      <c r="B8086">
        <f t="shared" si="881"/>
        <v>159</v>
      </c>
      <c r="C8086" s="10" t="str">
        <f>IF(B8086=B8085," ",(LOOKUP(B8086,'Co List'!$A$3:$A$362,'Co List'!$B$3:$B$362)))</f>
        <v xml:space="preserve"> </v>
      </c>
      <c r="D8086" s="6" t="s">
        <v>388</v>
      </c>
      <c r="E8086">
        <v>0</v>
      </c>
      <c r="F8086">
        <v>0</v>
      </c>
      <c r="G8086">
        <v>0</v>
      </c>
      <c r="H8086">
        <v>0</v>
      </c>
    </row>
    <row r="8087" spans="1:8" x14ac:dyDescent="0.2">
      <c r="A8087">
        <f t="shared" si="880"/>
        <v>7218</v>
      </c>
      <c r="B8087">
        <f t="shared" si="881"/>
        <v>159</v>
      </c>
      <c r="C8087" s="10" t="str">
        <f>IF(B8087=B8086," ",(LOOKUP(B8087,'Co List'!$A$3:$A$362,'Co List'!$B$3:$B$362)))</f>
        <v xml:space="preserve"> </v>
      </c>
      <c r="D8087" s="6" t="s">
        <v>389</v>
      </c>
      <c r="E8087">
        <v>8174.2922263999999</v>
      </c>
      <c r="F8087">
        <v>7711.5964399999993</v>
      </c>
      <c r="G8087">
        <v>9037.9910276800001</v>
      </c>
      <c r="H8087">
        <v>9978.8057933600012</v>
      </c>
    </row>
    <row r="8088" spans="1:8" x14ac:dyDescent="0.2">
      <c r="A8088">
        <f t="shared" si="880"/>
        <v>7219</v>
      </c>
      <c r="B8088">
        <f t="shared" si="881"/>
        <v>159</v>
      </c>
      <c r="C8088" s="10" t="str">
        <f>IF(B8088=B8087," ",(LOOKUP(B8088,'Co List'!$A$3:$A$362,'Co List'!$B$3:$B$362)))</f>
        <v xml:space="preserve"> </v>
      </c>
      <c r="D8088" s="6" t="s">
        <v>390</v>
      </c>
      <c r="E8088">
        <v>1339.2744989399998</v>
      </c>
      <c r="F8088">
        <v>1431.5623811999999</v>
      </c>
      <c r="G8088">
        <v>1818.1446275999999</v>
      </c>
      <c r="H8088">
        <v>1336.6426332000001</v>
      </c>
    </row>
    <row r="8089" spans="1:8" x14ac:dyDescent="0.2">
      <c r="A8089">
        <f t="shared" si="880"/>
        <v>7220</v>
      </c>
      <c r="B8089">
        <f t="shared" si="881"/>
        <v>159</v>
      </c>
      <c r="C8089" s="10" t="str">
        <f>IF(B8089=B8088," ",(LOOKUP(B8089,'Co List'!$A$3:$A$362,'Co List'!$B$3:$B$362)))</f>
        <v xml:space="preserve"> </v>
      </c>
      <c r="D8089" s="6" t="s">
        <v>391</v>
      </c>
      <c r="E8089">
        <v>0</v>
      </c>
      <c r="F8089">
        <v>0</v>
      </c>
      <c r="G8089">
        <v>0</v>
      </c>
      <c r="H8089">
        <v>0</v>
      </c>
    </row>
    <row r="8090" spans="1:8" x14ac:dyDescent="0.2">
      <c r="A8090">
        <f t="shared" si="880"/>
        <v>7221</v>
      </c>
      <c r="B8090">
        <f t="shared" si="881"/>
        <v>159</v>
      </c>
      <c r="C8090" s="10" t="str">
        <f>IF(B8090=B8089," ",(LOOKUP(B8090,'Co List'!$A$3:$A$362,'Co List'!$B$3:$B$362)))</f>
        <v xml:space="preserve"> </v>
      </c>
      <c r="D8090" s="6" t="s">
        <v>392</v>
      </c>
      <c r="E8090">
        <v>0</v>
      </c>
      <c r="F8090">
        <v>0</v>
      </c>
      <c r="G8090">
        <v>0</v>
      </c>
      <c r="H8090">
        <v>0</v>
      </c>
    </row>
    <row r="8091" spans="1:8" x14ac:dyDescent="0.2">
      <c r="A8091">
        <f t="shared" si="880"/>
        <v>7222</v>
      </c>
      <c r="B8091">
        <f t="shared" si="881"/>
        <v>159</v>
      </c>
      <c r="C8091" s="10" t="str">
        <f>IF(B8091=B8090," ",(LOOKUP(B8091,'Co List'!$A$3:$A$362,'Co List'!$B$3:$B$362)))</f>
        <v xml:space="preserve"> </v>
      </c>
      <c r="D8091" s="6" t="s">
        <v>393</v>
      </c>
      <c r="E8091">
        <v>0</v>
      </c>
      <c r="F8091">
        <v>0</v>
      </c>
      <c r="G8091">
        <v>0</v>
      </c>
      <c r="H8091">
        <v>0</v>
      </c>
    </row>
    <row r="8092" spans="1:8" ht="15" x14ac:dyDescent="0.25">
      <c r="A8092">
        <f t="shared" si="880"/>
        <v>7223</v>
      </c>
      <c r="B8092">
        <f t="shared" si="881"/>
        <v>159</v>
      </c>
      <c r="C8092" s="10" t="str">
        <f>IF(B8092=B8091," ",(LOOKUP(B8092,'Co List'!$A$3:$A$362,'Co List'!$B$3:$B$362)))</f>
        <v xml:space="preserve"> </v>
      </c>
      <c r="D8092" s="8" t="s">
        <v>394</v>
      </c>
      <c r="E8092">
        <v>0</v>
      </c>
      <c r="F8092">
        <v>0</v>
      </c>
      <c r="G8092">
        <v>0</v>
      </c>
      <c r="H8092">
        <v>0</v>
      </c>
    </row>
    <row r="8093" spans="1:8" ht="15" x14ac:dyDescent="0.25">
      <c r="A8093">
        <f t="shared" si="880"/>
        <v>7224</v>
      </c>
      <c r="B8093">
        <f t="shared" si="881"/>
        <v>159</v>
      </c>
      <c r="C8093" s="10" t="str">
        <f>IF(B8093=B8092," ",(LOOKUP(B8093,'Co List'!$A$3:$A$362,'Co List'!$B$3:$B$362)))</f>
        <v xml:space="preserve"> </v>
      </c>
      <c r="D8093" s="8" t="s">
        <v>395</v>
      </c>
      <c r="E8093">
        <v>24.918600300000001</v>
      </c>
      <c r="F8093">
        <v>28.28228</v>
      </c>
      <c r="G8093">
        <v>41.596717000000005</v>
      </c>
      <c r="H8093">
        <v>47.734686000000004</v>
      </c>
    </row>
    <row r="8094" spans="1:8" ht="15" x14ac:dyDescent="0.25">
      <c r="A8094">
        <f t="shared" si="880"/>
        <v>7225</v>
      </c>
      <c r="B8094">
        <f t="shared" si="881"/>
        <v>159</v>
      </c>
      <c r="C8094" s="10" t="str">
        <f>IF(B8094=B8093," ",(LOOKUP(B8094,'Co List'!$A$3:$A$362,'Co List'!$B$3:$B$362)))</f>
        <v xml:space="preserve"> </v>
      </c>
      <c r="D8094" s="8" t="s">
        <v>396</v>
      </c>
      <c r="E8094">
        <v>45311</v>
      </c>
      <c r="F8094">
        <v>44560</v>
      </c>
      <c r="G8094">
        <v>49973</v>
      </c>
      <c r="H8094">
        <v>54891</v>
      </c>
    </row>
    <row r="8095" spans="1:8" x14ac:dyDescent="0.2">
      <c r="A8095">
        <f t="shared" si="880"/>
        <v>7226</v>
      </c>
      <c r="B8095">
        <f t="shared" si="881"/>
        <v>159</v>
      </c>
      <c r="C8095" s="10" t="str">
        <f>IF(B8095=B8094," ",(LOOKUP(B8095,'Co List'!$A$3:$A$362,'Co List'!$B$3:$B$362)))</f>
        <v xml:space="preserve"> </v>
      </c>
      <c r="D8095" s="6" t="s">
        <v>397</v>
      </c>
      <c r="E8095">
        <v>45311</v>
      </c>
      <c r="F8095">
        <v>44560</v>
      </c>
      <c r="G8095">
        <v>49973</v>
      </c>
      <c r="H8095">
        <v>54891</v>
      </c>
    </row>
    <row r="8096" spans="1:8" x14ac:dyDescent="0.2">
      <c r="A8096">
        <f t="shared" si="880"/>
        <v>7227</v>
      </c>
      <c r="B8096">
        <f t="shared" si="881"/>
        <v>159</v>
      </c>
      <c r="C8096" s="10" t="str">
        <f>IF(B8096=B8095," ",(LOOKUP(B8096,'Co List'!$A$3:$A$362,'Co List'!$B$3:$B$362)))</f>
        <v xml:space="preserve"> </v>
      </c>
      <c r="D8096" s="6" t="s">
        <v>398</v>
      </c>
      <c r="E8096">
        <v>0</v>
      </c>
      <c r="F8096">
        <v>0</v>
      </c>
      <c r="G8096">
        <v>0</v>
      </c>
      <c r="H8096">
        <v>0</v>
      </c>
    </row>
    <row r="8097" spans="1:16" x14ac:dyDescent="0.2">
      <c r="A8097">
        <f t="shared" si="880"/>
        <v>7228</v>
      </c>
      <c r="B8097">
        <f t="shared" si="881"/>
        <v>159</v>
      </c>
      <c r="C8097" s="10" t="str">
        <f>IF(B8097=B8096," ",(LOOKUP(B8097,'Co List'!$A$3:$A$362,'Co List'!$B$3:$B$362)))</f>
        <v xml:space="preserve"> </v>
      </c>
      <c r="D8097" s="6" t="s">
        <v>399</v>
      </c>
      <c r="E8097">
        <v>0</v>
      </c>
      <c r="F8097">
        <v>0</v>
      </c>
      <c r="G8097">
        <v>0</v>
      </c>
      <c r="H8097">
        <v>0</v>
      </c>
    </row>
    <row r="8098" spans="1:16" x14ac:dyDescent="0.2">
      <c r="A8098">
        <f t="shared" si="880"/>
        <v>7229</v>
      </c>
      <c r="B8098">
        <f t="shared" si="881"/>
        <v>159</v>
      </c>
      <c r="C8098" s="10" t="str">
        <f>IF(B8098=B8097," ",(LOOKUP(B8098,'Co List'!$A$3:$A$362,'Co List'!$B$3:$B$362)))</f>
        <v xml:space="preserve"> </v>
      </c>
      <c r="D8098" s="6" t="s">
        <v>400</v>
      </c>
      <c r="E8098">
        <v>0</v>
      </c>
      <c r="F8098">
        <v>0</v>
      </c>
      <c r="G8098">
        <v>0</v>
      </c>
      <c r="H8098">
        <v>0</v>
      </c>
    </row>
    <row r="8099" spans="1:16" x14ac:dyDescent="0.2">
      <c r="A8099">
        <f t="shared" si="880"/>
        <v>7230</v>
      </c>
      <c r="B8099">
        <f t="shared" si="881"/>
        <v>159</v>
      </c>
      <c r="C8099" s="10" t="str">
        <f>IF(B8099=B8098," ",(LOOKUP(B8099,'Co List'!$A$3:$A$362,'Co List'!$B$3:$B$362)))</f>
        <v xml:space="preserve"> </v>
      </c>
      <c r="D8099" s="6" t="s">
        <v>401</v>
      </c>
      <c r="E8099">
        <v>24.150763000000001</v>
      </c>
      <c r="F8099">
        <v>25.265519999999999</v>
      </c>
      <c r="G8099">
        <v>30.083746000000001</v>
      </c>
      <c r="H8099">
        <v>39.137282999999996</v>
      </c>
    </row>
    <row r="8100" spans="1:16" x14ac:dyDescent="0.2">
      <c r="A8100">
        <f t="shared" si="880"/>
        <v>7231</v>
      </c>
      <c r="B8100">
        <f t="shared" si="881"/>
        <v>159</v>
      </c>
      <c r="C8100" s="10" t="str">
        <f>IF(B8100=B8099," ",(LOOKUP(B8100,'Co List'!$A$3:$A$362,'Co List'!$B$3:$B$362)))</f>
        <v xml:space="preserve"> </v>
      </c>
      <c r="D8100" s="6" t="s">
        <v>402</v>
      </c>
      <c r="E8100">
        <v>0</v>
      </c>
      <c r="F8100">
        <v>0</v>
      </c>
      <c r="G8100">
        <v>0</v>
      </c>
      <c r="H8100">
        <v>0</v>
      </c>
    </row>
    <row r="8101" spans="1:16" x14ac:dyDescent="0.2">
      <c r="A8101">
        <f t="shared" si="880"/>
        <v>7232</v>
      </c>
      <c r="B8101">
        <f t="shared" si="881"/>
        <v>159</v>
      </c>
      <c r="C8101" s="10" t="str">
        <f>IF(B8101=B8100," ",(LOOKUP(B8101,'Co List'!$A$3:$A$362,'Co List'!$B$3:$B$362)))</f>
        <v xml:space="preserve"> </v>
      </c>
      <c r="D8101" s="6" t="s">
        <v>403</v>
      </c>
      <c r="E8101">
        <v>0</v>
      </c>
      <c r="F8101">
        <v>0</v>
      </c>
      <c r="G8101">
        <v>0</v>
      </c>
      <c r="H8101">
        <v>0</v>
      </c>
    </row>
    <row r="8102" spans="1:16" x14ac:dyDescent="0.2">
      <c r="A8102">
        <f t="shared" si="880"/>
        <v>7233</v>
      </c>
      <c r="B8102">
        <f t="shared" si="881"/>
        <v>159</v>
      </c>
      <c r="C8102" s="10" t="str">
        <f>IF(B8102=B8101," ",(LOOKUP(B8102,'Co List'!$A$3:$A$362,'Co List'!$B$3:$B$362)))</f>
        <v xml:space="preserve"> </v>
      </c>
      <c r="D8102" s="6" t="s">
        <v>404</v>
      </c>
      <c r="E8102" s="11">
        <v>24.150763000000001</v>
      </c>
      <c r="F8102" s="11">
        <v>25.265519999999999</v>
      </c>
      <c r="G8102" s="11">
        <v>30.083746000000001</v>
      </c>
      <c r="H8102" s="11">
        <v>39.137282999999996</v>
      </c>
    </row>
    <row r="8103" spans="1:16" x14ac:dyDescent="0.2">
      <c r="A8103">
        <f t="shared" si="880"/>
        <v>7234</v>
      </c>
      <c r="B8103">
        <f t="shared" si="881"/>
        <v>159</v>
      </c>
      <c r="C8103" s="10" t="str">
        <f>IF(B8103=B8102," ",(LOOKUP(B8103,'Co List'!$A$3:$A$362,'Co List'!$B$3:$B$362)))</f>
        <v xml:space="preserve"> </v>
      </c>
      <c r="D8103" s="6" t="s">
        <v>405</v>
      </c>
      <c r="E8103">
        <v>536</v>
      </c>
      <c r="F8103">
        <v>493.51100000000002</v>
      </c>
      <c r="G8103">
        <v>694.23500000000001</v>
      </c>
      <c r="H8103">
        <v>660.41700000000003</v>
      </c>
    </row>
    <row r="8104" spans="1:16" x14ac:dyDescent="0.2">
      <c r="A8104">
        <f t="shared" si="880"/>
        <v>7235</v>
      </c>
      <c r="B8104">
        <f t="shared" si="881"/>
        <v>159</v>
      </c>
      <c r="C8104" s="10" t="str">
        <f>IF(B8104=B8103," ",(LOOKUP(B8104,'Co List'!$A$3:$A$362,'Co List'!$B$3:$B$362)))</f>
        <v xml:space="preserve"> </v>
      </c>
      <c r="D8104" s="6" t="s">
        <v>406</v>
      </c>
      <c r="E8104">
        <v>179</v>
      </c>
      <c r="F8104">
        <v>128.19999999999999</v>
      </c>
      <c r="G8104">
        <v>188.4</v>
      </c>
      <c r="H8104">
        <v>190.7</v>
      </c>
    </row>
    <row r="8105" spans="1:16" x14ac:dyDescent="0.2">
      <c r="A8105">
        <f t="shared" si="880"/>
        <v>7236</v>
      </c>
      <c r="B8105">
        <f t="shared" si="881"/>
        <v>159</v>
      </c>
      <c r="C8105" s="10" t="str">
        <f>IF(B8105=B8104," ",(LOOKUP(B8105,'Co List'!$A$3:$A$362,'Co List'!$B$3:$B$362)))</f>
        <v xml:space="preserve"> </v>
      </c>
      <c r="D8105" s="6" t="s">
        <v>407</v>
      </c>
      <c r="E8105" s="11">
        <v>60.2</v>
      </c>
      <c r="F8105" s="11">
        <v>44.3</v>
      </c>
      <c r="G8105" s="11">
        <v>54.1</v>
      </c>
      <c r="H8105" s="11">
        <v>25.5</v>
      </c>
    </row>
    <row r="8106" spans="1:16" x14ac:dyDescent="0.2">
      <c r="A8106">
        <f t="shared" si="880"/>
        <v>7237</v>
      </c>
      <c r="B8106">
        <f t="shared" si="881"/>
        <v>159</v>
      </c>
      <c r="C8106" s="10" t="str">
        <f>IF(B8106=B8105," ",(LOOKUP(B8106,'Co List'!$A$3:$A$362,'Co List'!$B$3:$B$362)))</f>
        <v xml:space="preserve"> </v>
      </c>
      <c r="D8106" s="6" t="s">
        <v>408</v>
      </c>
      <c r="E8106">
        <v>16.440000000000001</v>
      </c>
      <c r="F8106">
        <v>16.440000000000001</v>
      </c>
      <c r="G8106">
        <v>16.440000000000001</v>
      </c>
      <c r="H8106">
        <v>16.440000000000001</v>
      </c>
    </row>
    <row r="8107" spans="1:16" x14ac:dyDescent="0.2">
      <c r="A8107">
        <f t="shared" si="880"/>
        <v>7238</v>
      </c>
      <c r="B8107">
        <f t="shared" si="881"/>
        <v>159</v>
      </c>
      <c r="C8107" s="10" t="str">
        <f>IF(B8107=B8106," ",(LOOKUP(B8107,'Co List'!$A$3:$A$362,'Co List'!$B$3:$B$362)))</f>
        <v xml:space="preserve"> </v>
      </c>
      <c r="D8107" s="6" t="s">
        <v>409</v>
      </c>
      <c r="E8107">
        <v>50.384</v>
      </c>
      <c r="F8107">
        <v>54.219000000000001</v>
      </c>
      <c r="G8107">
        <v>73.349000000000004</v>
      </c>
      <c r="H8107">
        <v>88.796000000000006</v>
      </c>
    </row>
    <row r="8108" spans="1:16" x14ac:dyDescent="0.2">
      <c r="A8108">
        <f t="shared" si="880"/>
        <v>7239</v>
      </c>
      <c r="B8108">
        <f t="shared" si="881"/>
        <v>159</v>
      </c>
      <c r="C8108" s="10" t="str">
        <f>IF(B8108=B8107," ",(LOOKUP(B8108,'Co List'!$A$3:$A$362,'Co List'!$B$3:$B$362)))</f>
        <v xml:space="preserve"> </v>
      </c>
      <c r="D8108" s="6" t="s">
        <v>410</v>
      </c>
      <c r="E8108">
        <v>49.069363300000006</v>
      </c>
      <c r="F8108">
        <v>53.547799999999995</v>
      </c>
      <c r="G8108">
        <v>71.680463000000003</v>
      </c>
      <c r="H8108">
        <v>86.871969000000007</v>
      </c>
    </row>
    <row r="8109" spans="1:16" x14ac:dyDescent="0.2">
      <c r="A8109">
        <f t="shared" si="880"/>
        <v>7240</v>
      </c>
      <c r="B8109">
        <f t="shared" si="881"/>
        <v>159</v>
      </c>
      <c r="C8109" s="10" t="str">
        <f>IF(B8109=B8108," ",(LOOKUP(B8109,'Co List'!$A$3:$A$362,'Co List'!$B$3:$B$362)))</f>
        <v xml:space="preserve"> </v>
      </c>
      <c r="D8109" s="6" t="s">
        <v>411</v>
      </c>
      <c r="E8109">
        <v>49.069363300000006</v>
      </c>
      <c r="F8109">
        <v>53.547799999999995</v>
      </c>
      <c r="G8109">
        <v>71.680463000000003</v>
      </c>
      <c r="H8109">
        <v>86.871969000000007</v>
      </c>
    </row>
    <row r="8110" spans="1:16" x14ac:dyDescent="0.2">
      <c r="A8110">
        <f t="shared" si="880"/>
        <v>7241</v>
      </c>
      <c r="B8110">
        <f t="shared" si="881"/>
        <v>159</v>
      </c>
      <c r="C8110" s="10" t="str">
        <f>IF(B8110=B8109," ",(LOOKUP(B8110,'Co List'!$A$3:$A$362,'Co List'!$B$3:$B$362)))</f>
        <v xml:space="preserve"> </v>
      </c>
      <c r="D8110" s="6" t="s">
        <v>412</v>
      </c>
      <c r="E8110">
        <v>-1.3146366999999941</v>
      </c>
      <c r="F8110">
        <v>-0.67120000000000601</v>
      </c>
      <c r="G8110">
        <v>-1.6685370000000006</v>
      </c>
      <c r="H8110">
        <v>-1.9240309999999994</v>
      </c>
    </row>
    <row r="8111" spans="1:16" ht="13.5" thickBot="1" x14ac:dyDescent="0.25">
      <c r="A8111">
        <f t="shared" si="880"/>
        <v>7242</v>
      </c>
      <c r="B8111">
        <f t="shared" si="881"/>
        <v>159</v>
      </c>
      <c r="C8111" s="10" t="str">
        <f>IF(B8111=B8110," ",(LOOKUP(B8111,'Co List'!$A$3:$A$362,'Co List'!$B$3:$B$362)))</f>
        <v xml:space="preserve"> </v>
      </c>
      <c r="D8111" s="9" t="s">
        <v>413</v>
      </c>
      <c r="E8111">
        <v>12</v>
      </c>
      <c r="F8111">
        <v>12</v>
      </c>
      <c r="G8111">
        <v>12</v>
      </c>
      <c r="H8111">
        <v>12</v>
      </c>
    </row>
    <row r="8112" spans="1:16" ht="15" x14ac:dyDescent="0.25">
      <c r="A8112">
        <f t="shared" si="880"/>
        <v>7243</v>
      </c>
      <c r="B8112">
        <f t="shared" si="881"/>
        <v>160</v>
      </c>
      <c r="C8112" s="10" t="str">
        <f>IF(B8112=B8111," ",(LOOKUP(B8112,'Co List'!$A$3:$A$362,'Co List'!$B$3:$B$362)))</f>
        <v>HIMATSINGKA SIEDE</v>
      </c>
      <c r="D8112" s="4" t="s">
        <v>362</v>
      </c>
      <c r="E8112">
        <v>74.785490592106299</v>
      </c>
      <c r="F8112">
        <v>81.995161868722647</v>
      </c>
      <c r="G8112">
        <v>83.250278047717643</v>
      </c>
      <c r="H8112">
        <v>86.046786213083479</v>
      </c>
      <c r="J8112">
        <f t="shared" ref="J8112" si="882">COUNTIF(E8154:H8154,0)</f>
        <v>0</v>
      </c>
      <c r="K8112">
        <f>SUM(E8112:H8112)/(4-J8112)</f>
        <v>81.519429180407514</v>
      </c>
      <c r="L8112">
        <f>SUM(E8122:H8122)/(4-J8112)</f>
        <v>153275.01918690934</v>
      </c>
      <c r="M8112">
        <f>E8122</f>
        <v>71760.171171934009</v>
      </c>
      <c r="N8112">
        <f t="shared" ref="N8112" si="883">F8122</f>
        <v>150074.00985890476</v>
      </c>
      <c r="O8112">
        <f t="shared" ref="O8112" si="884">G8122</f>
        <v>170703.06880252733</v>
      </c>
      <c r="P8112">
        <f t="shared" ref="P8112" si="885">H8122</f>
        <v>220562.82691427128</v>
      </c>
    </row>
    <row r="8113" spans="1:8" x14ac:dyDescent="0.2">
      <c r="A8113">
        <f t="shared" si="880"/>
        <v>7244</v>
      </c>
      <c r="B8113">
        <f t="shared" si="881"/>
        <v>160</v>
      </c>
      <c r="C8113" s="10" t="str">
        <f>IF(B8113=B8112," ",(LOOKUP(B8113,'Co List'!$A$3:$A$362,'Co List'!$B$3:$B$362)))</f>
        <v xml:space="preserve"> </v>
      </c>
      <c r="D8113" s="6" t="s">
        <v>364</v>
      </c>
      <c r="E8113">
        <v>3.2267717162003158</v>
      </c>
      <c r="F8113">
        <v>3.158534930631725</v>
      </c>
      <c r="G8113">
        <v>3.0980549257844374</v>
      </c>
      <c r="H8113">
        <v>3.0790878900635095</v>
      </c>
    </row>
    <row r="8114" spans="1:8" x14ac:dyDescent="0.2">
      <c r="A8114">
        <f t="shared" si="880"/>
        <v>7245</v>
      </c>
      <c r="B8114">
        <f t="shared" si="881"/>
        <v>160</v>
      </c>
      <c r="C8114" s="10" t="str">
        <f>IF(B8114=B8113," ",(LOOKUP(B8114,'Co List'!$A$3:$A$362,'Co List'!$B$3:$B$362)))</f>
        <v xml:space="preserve"> </v>
      </c>
      <c r="D8114" s="6" t="s">
        <v>365</v>
      </c>
      <c r="E8114">
        <v>1.1822304818513405</v>
      </c>
      <c r="F8114">
        <v>1.9230282171070543</v>
      </c>
      <c r="G8114">
        <v>2.1521779229180913</v>
      </c>
      <c r="H8114">
        <v>2.1977821230419465</v>
      </c>
    </row>
    <row r="8115" spans="1:8" x14ac:dyDescent="0.2">
      <c r="A8115">
        <f t="shared" si="880"/>
        <v>7246</v>
      </c>
      <c r="B8115">
        <f t="shared" si="881"/>
        <v>160</v>
      </c>
      <c r="C8115" s="10" t="str">
        <f>IF(B8115=B8114," ",(LOOKUP(B8115,'Co List'!$A$3:$A$362,'Co List'!$B$3:$B$362)))</f>
        <v xml:space="preserve"> </v>
      </c>
      <c r="D8115" s="7" t="s">
        <v>366</v>
      </c>
      <c r="E8115">
        <v>15.728256695218413</v>
      </c>
      <c r="F8115">
        <v>29.541191678552067</v>
      </c>
      <c r="G8115">
        <v>26.244660845365349</v>
      </c>
      <c r="H8115">
        <v>30.871263179782112</v>
      </c>
    </row>
    <row r="8116" spans="1:8" x14ac:dyDescent="0.2">
      <c r="A8116">
        <f t="shared" si="880"/>
        <v>7247</v>
      </c>
      <c r="B8116">
        <f t="shared" si="881"/>
        <v>160</v>
      </c>
      <c r="C8116" s="10" t="str">
        <f>IF(B8116=B8115," ",(LOOKUP(B8116,'Co List'!$A$3:$A$362,'Co List'!$B$3:$B$362)))</f>
        <v xml:space="preserve"> </v>
      </c>
      <c r="D8116" s="6" t="s">
        <v>367</v>
      </c>
      <c r="E8116">
        <v>874058.11415266746</v>
      </c>
      <c r="F8116">
        <v>-355794.23864131048</v>
      </c>
      <c r="G8116">
        <v>852662.68133130542</v>
      </c>
      <c r="H8116">
        <v>520932.51514943619</v>
      </c>
    </row>
    <row r="8117" spans="1:8" x14ac:dyDescent="0.2">
      <c r="A8117">
        <f t="shared" si="880"/>
        <v>7248</v>
      </c>
      <c r="B8117">
        <f t="shared" si="881"/>
        <v>160</v>
      </c>
      <c r="C8117" s="10" t="str">
        <f>IF(B8117=B8116," ",(LOOKUP(B8117,'Co List'!$A$3:$A$362,'Co List'!$B$3:$B$362)))</f>
        <v xml:space="preserve"> </v>
      </c>
      <c r="D8117" s="6" t="s">
        <v>368</v>
      </c>
      <c r="E8117">
        <v>0.14576927065147904</v>
      </c>
      <c r="F8117">
        <v>0.30485126503476589</v>
      </c>
      <c r="G8117">
        <v>0.34675588743642383</v>
      </c>
      <c r="H8117">
        <v>0.44803798384327664</v>
      </c>
    </row>
    <row r="8118" spans="1:8" x14ac:dyDescent="0.2">
      <c r="A8118">
        <f t="shared" si="880"/>
        <v>7249</v>
      </c>
      <c r="B8118">
        <f t="shared" si="881"/>
        <v>160</v>
      </c>
      <c r="C8118" s="10" t="str">
        <f>IF(B8118=B8117," ",(LOOKUP(B8118,'Co List'!$A$3:$A$362,'Co List'!$B$3:$B$362)))</f>
        <v xml:space="preserve"> </v>
      </c>
      <c r="D8118" s="6" t="s">
        <v>369</v>
      </c>
      <c r="E8118">
        <v>113.68848411269647</v>
      </c>
      <c r="F8118">
        <v>445.5879152580307</v>
      </c>
      <c r="G8118">
        <v>166.55582866867729</v>
      </c>
      <c r="H8118">
        <v>182.31346248493247</v>
      </c>
    </row>
    <row r="8119" spans="1:8" x14ac:dyDescent="0.2">
      <c r="A8119">
        <f t="shared" si="880"/>
        <v>7250</v>
      </c>
      <c r="B8119">
        <f t="shared" si="881"/>
        <v>160</v>
      </c>
      <c r="C8119" s="10" t="str">
        <f>IF(B8119=B8118," ",(LOOKUP(B8119,'Co List'!$A$3:$A$362,'Co List'!$B$3:$B$362)))</f>
        <v xml:space="preserve"> </v>
      </c>
      <c r="D8119" s="6" t="s">
        <v>370</v>
      </c>
      <c r="E8119">
        <v>0</v>
      </c>
      <c r="F8119">
        <v>0</v>
      </c>
      <c r="G8119">
        <v>0</v>
      </c>
      <c r="H8119">
        <v>0</v>
      </c>
    </row>
    <row r="8120" spans="1:8" x14ac:dyDescent="0.2">
      <c r="A8120">
        <f t="shared" si="880"/>
        <v>7251</v>
      </c>
      <c r="B8120">
        <f t="shared" si="881"/>
        <v>160</v>
      </c>
      <c r="C8120" s="10" t="str">
        <f>IF(B8120=B8119," ",(LOOKUP(B8120,'Co List'!$A$3:$A$362,'Co List'!$B$3:$B$362)))</f>
        <v xml:space="preserve"> </v>
      </c>
      <c r="D8120" s="6" t="s">
        <v>371</v>
      </c>
      <c r="E8120">
        <v>75.00208796769202</v>
      </c>
      <c r="F8120">
        <v>96.652213980047947</v>
      </c>
      <c r="G8120">
        <v>97.490522894135722</v>
      </c>
      <c r="H8120">
        <v>98.136976140907038</v>
      </c>
    </row>
    <row r="8121" spans="1:8" x14ac:dyDescent="0.2">
      <c r="A8121">
        <f t="shared" si="880"/>
        <v>7252</v>
      </c>
      <c r="B8121">
        <f t="shared" si="881"/>
        <v>160</v>
      </c>
      <c r="C8121" s="10" t="str">
        <f>IF(B8121=B8120," ",(LOOKUP(B8121,'Co List'!$A$3:$A$362,'Co List'!$B$3:$B$362)))</f>
        <v xml:space="preserve"> </v>
      </c>
      <c r="D8121" s="6" t="s">
        <v>372</v>
      </c>
      <c r="E8121">
        <v>24.99791203230798</v>
      </c>
      <c r="F8121">
        <v>3.3477860199520406</v>
      </c>
      <c r="G8121">
        <v>2.5094771058642724</v>
      </c>
      <c r="H8121">
        <v>1.8630238590929544</v>
      </c>
    </row>
    <row r="8122" spans="1:8" x14ac:dyDescent="0.2">
      <c r="A8122">
        <f t="shared" si="880"/>
        <v>7253</v>
      </c>
      <c r="B8122">
        <f t="shared" si="881"/>
        <v>160</v>
      </c>
      <c r="C8122" s="10" t="str">
        <f>IF(B8122=B8121," ",(LOOKUP(B8122,'Co List'!$A$3:$A$362,'Co List'!$B$3:$B$362)))</f>
        <v xml:space="preserve"> </v>
      </c>
      <c r="D8122" s="6" t="s">
        <v>373</v>
      </c>
      <c r="E8122">
        <v>71760.171171934009</v>
      </c>
      <c r="F8122">
        <v>150074.00985890476</v>
      </c>
      <c r="G8122">
        <v>170703.06880252733</v>
      </c>
      <c r="H8122">
        <v>220562.82691427128</v>
      </c>
    </row>
    <row r="8123" spans="1:8" x14ac:dyDescent="0.2">
      <c r="A8123">
        <f t="shared" si="880"/>
        <v>7254</v>
      </c>
      <c r="B8123">
        <f t="shared" si="881"/>
        <v>160</v>
      </c>
      <c r="C8123" s="10" t="str">
        <f>IF(B8123=B8122," ",(LOOKUP(B8123,'Co List'!$A$3:$A$362,'Co List'!$B$3:$B$362)))</f>
        <v xml:space="preserve"> </v>
      </c>
      <c r="D8123" s="6" t="s">
        <v>374</v>
      </c>
      <c r="E8123">
        <v>71474.089604270805</v>
      </c>
      <c r="F8123">
        <v>149062.47301951202</v>
      </c>
      <c r="G8123">
        <v>169537.51281646415</v>
      </c>
      <c r="H8123">
        <v>219036.67010712888</v>
      </c>
    </row>
    <row r="8124" spans="1:8" x14ac:dyDescent="0.2">
      <c r="A8124">
        <f t="shared" si="880"/>
        <v>7255</v>
      </c>
      <c r="B8124">
        <f t="shared" si="881"/>
        <v>160</v>
      </c>
      <c r="C8124" s="10" t="str">
        <f>IF(B8124=B8123," ",(LOOKUP(B8124,'Co List'!$A$3:$A$362,'Co List'!$B$3:$B$362)))</f>
        <v xml:space="preserve"> </v>
      </c>
      <c r="D8124" s="6" t="s">
        <v>375</v>
      </c>
      <c r="E8124">
        <v>124.83166986153421</v>
      </c>
      <c r="F8124">
        <v>369.0162106337412</v>
      </c>
      <c r="G8124">
        <v>423.31300759068887</v>
      </c>
      <c r="H8124">
        <v>552.46693334612735</v>
      </c>
    </row>
    <row r="8125" spans="1:8" x14ac:dyDescent="0.2">
      <c r="A8125">
        <f t="shared" si="880"/>
        <v>7256</v>
      </c>
      <c r="B8125">
        <f t="shared" si="881"/>
        <v>160</v>
      </c>
      <c r="C8125" s="10" t="str">
        <f>IF(B8125=B8124," ",(LOOKUP(B8125,'Co List'!$A$3:$A$362,'Co List'!$B$3:$B$362)))</f>
        <v xml:space="preserve"> </v>
      </c>
      <c r="D8125" s="6" t="s">
        <v>376</v>
      </c>
      <c r="E8125">
        <v>161.24989780167613</v>
      </c>
      <c r="F8125">
        <v>642.52062875896922</v>
      </c>
      <c r="G8125">
        <v>742.24297847247215</v>
      </c>
      <c r="H8125">
        <v>973.68987379630471</v>
      </c>
    </row>
    <row r="8126" spans="1:8" x14ac:dyDescent="0.2">
      <c r="A8126">
        <f t="shared" si="880"/>
        <v>7257</v>
      </c>
      <c r="B8126">
        <f t="shared" si="881"/>
        <v>160</v>
      </c>
      <c r="C8126" s="10" t="str">
        <f>IF(B8126=B8125," ",(LOOKUP(B8126,'Co List'!$A$3:$A$362,'Co List'!$B$3:$B$362)))</f>
        <v xml:space="preserve"> </v>
      </c>
      <c r="D8126" s="6" t="s">
        <v>377</v>
      </c>
      <c r="E8126">
        <v>53821.62670814032</v>
      </c>
      <c r="F8126">
        <v>145049.85313726688</v>
      </c>
      <c r="G8126">
        <v>166419.31437192016</v>
      </c>
      <c r="H8126">
        <v>216453.68882456853</v>
      </c>
    </row>
    <row r="8127" spans="1:8" ht="15" x14ac:dyDescent="0.25">
      <c r="A8127">
        <f t="shared" si="880"/>
        <v>7258</v>
      </c>
      <c r="B8127">
        <f t="shared" si="881"/>
        <v>160</v>
      </c>
      <c r="C8127" s="10" t="str">
        <f>IF(B8127=B8126," ",(LOOKUP(B8127,'Co List'!$A$3:$A$362,'Co List'!$B$3:$B$362)))</f>
        <v xml:space="preserve"> </v>
      </c>
      <c r="D8127" s="8" t="s">
        <v>378</v>
      </c>
      <c r="E8127">
        <v>27473.820570000007</v>
      </c>
      <c r="F8127">
        <v>8113.3316000000023</v>
      </c>
      <c r="G8127">
        <v>7409.8908000000001</v>
      </c>
      <c r="H8127">
        <v>7193.5765200000005</v>
      </c>
    </row>
    <row r="8128" spans="1:8" ht="15" x14ac:dyDescent="0.25">
      <c r="A8128">
        <f t="shared" si="880"/>
        <v>7259</v>
      </c>
      <c r="B8128">
        <f t="shared" si="881"/>
        <v>160</v>
      </c>
      <c r="C8128" s="10" t="str">
        <f>IF(B8128=B8127," ",(LOOKUP(B8128,'Co List'!$A$3:$A$362,'Co List'!$B$3:$B$362)))</f>
        <v xml:space="preserve"> </v>
      </c>
      <c r="D8128" s="8" t="s">
        <v>379</v>
      </c>
      <c r="E8128">
        <v>117.01652922768626</v>
      </c>
      <c r="F8128">
        <v>60.94280843398672</v>
      </c>
      <c r="G8128">
        <v>65.12447374377048</v>
      </c>
      <c r="H8128">
        <v>95.30680307342962</v>
      </c>
    </row>
    <row r="8129" spans="1:8" ht="15" x14ac:dyDescent="0.25">
      <c r="A8129">
        <f t="shared" si="880"/>
        <v>7260</v>
      </c>
      <c r="B8129">
        <f t="shared" si="881"/>
        <v>160</v>
      </c>
      <c r="C8129" s="10" t="str">
        <f>IF(B8129=B8128," ",(LOOKUP(B8129,'Co List'!$A$3:$A$362,'Co List'!$B$3:$B$362)))</f>
        <v xml:space="preserve"> </v>
      </c>
      <c r="D8129" s="8" t="s">
        <v>380</v>
      </c>
      <c r="E8129">
        <v>26230.789608912626</v>
      </c>
      <c r="F8129">
        <v>136875.57872883289</v>
      </c>
      <c r="G8129">
        <v>158944.29909817639</v>
      </c>
      <c r="H8129">
        <v>209164.80550149508</v>
      </c>
    </row>
    <row r="8130" spans="1:8" ht="15" x14ac:dyDescent="0.25">
      <c r="A8130">
        <f t="shared" si="880"/>
        <v>7261</v>
      </c>
      <c r="B8130">
        <f t="shared" si="881"/>
        <v>160</v>
      </c>
      <c r="C8130" s="10" t="str">
        <f>IF(B8130=B8129," ",(LOOKUP(B8130,'Co List'!$A$3:$A$362,'Co List'!$B$3:$B$362)))</f>
        <v xml:space="preserve"> </v>
      </c>
      <c r="D8130" s="8" t="s">
        <v>381</v>
      </c>
      <c r="E8130">
        <v>17938.544463793693</v>
      </c>
      <c r="F8130">
        <v>5024.1567216378608</v>
      </c>
      <c r="G8130">
        <v>4283.7544306071604</v>
      </c>
      <c r="H8130">
        <v>4109.1380897027702</v>
      </c>
    </row>
    <row r="8131" spans="1:8" ht="15" x14ac:dyDescent="0.25">
      <c r="A8131">
        <f t="shared" si="880"/>
        <v>7262</v>
      </c>
      <c r="B8131">
        <f t="shared" si="881"/>
        <v>160</v>
      </c>
      <c r="C8131" s="10" t="str">
        <f>IF(B8131=B8130," ",(LOOKUP(B8131,'Co List'!$A$3:$A$362,'Co List'!$B$3:$B$362)))</f>
        <v xml:space="preserve"> </v>
      </c>
      <c r="D8131" s="8" t="s">
        <v>382</v>
      </c>
      <c r="E8131">
        <v>0</v>
      </c>
      <c r="F8131">
        <v>0</v>
      </c>
      <c r="G8131">
        <v>0</v>
      </c>
      <c r="H8131">
        <v>0</v>
      </c>
    </row>
    <row r="8132" spans="1:8" ht="15" x14ac:dyDescent="0.25">
      <c r="A8132">
        <f t="shared" si="880"/>
        <v>7263</v>
      </c>
      <c r="B8132">
        <f t="shared" si="881"/>
        <v>160</v>
      </c>
      <c r="C8132" s="10" t="str">
        <f>IF(B8132=B8131," ",(LOOKUP(B8132,'Co List'!$A$3:$A$362,'Co List'!$B$3:$B$362)))</f>
        <v xml:space="preserve"> </v>
      </c>
      <c r="D8132" s="8" t="s">
        <v>383</v>
      </c>
      <c r="E8132">
        <v>17189.922498561351</v>
      </c>
      <c r="F8132">
        <v>4338.8593926905205</v>
      </c>
      <c r="G8132">
        <v>3325.0795754610599</v>
      </c>
      <c r="H8132">
        <v>3074.0159025595976</v>
      </c>
    </row>
    <row r="8133" spans="1:8" x14ac:dyDescent="0.2">
      <c r="A8133">
        <f t="shared" ref="A8133:A8196" si="886">IF(A8132&gt;0,A8132+1,(IF($C$1=C8133,1,0)))</f>
        <v>7264</v>
      </c>
      <c r="B8133">
        <f t="shared" ref="B8133:B8196" si="887">IF(D8133=$D$3,B8132+1,B8132)</f>
        <v>160</v>
      </c>
      <c r="C8133" s="10" t="str">
        <f>IF(B8133=B8132," ",(LOOKUP(B8133,'Co List'!$A$3:$A$362,'Co List'!$B$3:$B$362)))</f>
        <v xml:space="preserve"> </v>
      </c>
      <c r="D8133" s="6" t="s">
        <v>384</v>
      </c>
      <c r="E8133">
        <v>748.62196523234024</v>
      </c>
      <c r="F8133">
        <v>685.29732894734002</v>
      </c>
      <c r="G8133">
        <v>958.6748551461003</v>
      </c>
      <c r="H8133">
        <v>1035.1221871431728</v>
      </c>
    </row>
    <row r="8134" spans="1:8" x14ac:dyDescent="0.2">
      <c r="A8134">
        <f t="shared" si="886"/>
        <v>7265</v>
      </c>
      <c r="B8134">
        <f t="shared" si="887"/>
        <v>160</v>
      </c>
      <c r="C8134" s="10" t="str">
        <f>IF(B8134=B8133," ",(LOOKUP(B8134,'Co List'!$A$3:$A$362,'Co List'!$B$3:$B$362)))</f>
        <v xml:space="preserve"> </v>
      </c>
      <c r="D8134" s="6" t="s">
        <v>385</v>
      </c>
      <c r="E8134">
        <v>5559.2852676040002</v>
      </c>
      <c r="F8134">
        <v>1590.6604903790001</v>
      </c>
      <c r="G8134">
        <v>1382.7238487459999</v>
      </c>
      <c r="H8134">
        <v>1334.5309508583125</v>
      </c>
    </row>
    <row r="8135" spans="1:8" x14ac:dyDescent="0.2">
      <c r="A8135">
        <f t="shared" si="886"/>
        <v>7266</v>
      </c>
      <c r="B8135">
        <f t="shared" si="887"/>
        <v>160</v>
      </c>
      <c r="C8135" s="10" t="str">
        <f>IF(B8135=B8134," ",(LOOKUP(B8135,'Co List'!$A$3:$A$362,'Co List'!$B$3:$B$362)))</f>
        <v xml:space="preserve"> </v>
      </c>
      <c r="D8135" s="6" t="s">
        <v>386</v>
      </c>
      <c r="E8135">
        <v>0</v>
      </c>
      <c r="F8135">
        <v>0</v>
      </c>
      <c r="G8135">
        <v>0</v>
      </c>
      <c r="H8135">
        <v>0</v>
      </c>
    </row>
    <row r="8136" spans="1:8" x14ac:dyDescent="0.2">
      <c r="A8136">
        <f t="shared" si="886"/>
        <v>7267</v>
      </c>
      <c r="B8136">
        <f t="shared" si="887"/>
        <v>160</v>
      </c>
      <c r="C8136" s="10" t="str">
        <f>IF(B8136=B8135," ",(LOOKUP(B8136,'Co List'!$A$3:$A$362,'Co List'!$B$3:$B$362)))</f>
        <v xml:space="preserve"> </v>
      </c>
      <c r="D8136" s="6" t="s">
        <v>387</v>
      </c>
      <c r="E8136">
        <v>0</v>
      </c>
      <c r="F8136">
        <v>0</v>
      </c>
      <c r="G8136">
        <v>0</v>
      </c>
      <c r="H8136">
        <v>0</v>
      </c>
    </row>
    <row r="8137" spans="1:8" x14ac:dyDescent="0.2">
      <c r="A8137">
        <f t="shared" si="886"/>
        <v>7268</v>
      </c>
      <c r="B8137">
        <f t="shared" si="887"/>
        <v>160</v>
      </c>
      <c r="C8137" s="10" t="str">
        <f>IF(B8137=B8136," ",(LOOKUP(B8137,'Co List'!$A$3:$A$362,'Co List'!$B$3:$B$362)))</f>
        <v xml:space="preserve"> </v>
      </c>
      <c r="D8137" s="6" t="s">
        <v>388</v>
      </c>
      <c r="E8137">
        <v>0</v>
      </c>
      <c r="F8137">
        <v>0</v>
      </c>
      <c r="G8137">
        <v>0</v>
      </c>
      <c r="H8137">
        <v>0</v>
      </c>
    </row>
    <row r="8138" spans="1:8" x14ac:dyDescent="0.2">
      <c r="A8138">
        <f t="shared" si="886"/>
        <v>7269</v>
      </c>
      <c r="B8138">
        <f t="shared" si="887"/>
        <v>160</v>
      </c>
      <c r="C8138" s="10" t="str">
        <f>IF(B8138=B8137," ",(LOOKUP(B8138,'Co List'!$A$3:$A$362,'Co List'!$B$3:$B$362)))</f>
        <v xml:space="preserve"> </v>
      </c>
      <c r="D8138" s="6" t="s">
        <v>389</v>
      </c>
      <c r="E8138">
        <v>5276.54645824</v>
      </c>
      <c r="F8138">
        <v>1331.8380675200001</v>
      </c>
      <c r="G8138">
        <v>1020.65247</v>
      </c>
      <c r="H8138">
        <v>943.58701876531245</v>
      </c>
    </row>
    <row r="8139" spans="1:8" x14ac:dyDescent="0.2">
      <c r="A8139">
        <f t="shared" si="886"/>
        <v>7270</v>
      </c>
      <c r="B8139">
        <f t="shared" si="887"/>
        <v>160</v>
      </c>
      <c r="C8139" s="10" t="str">
        <f>IF(B8139=B8138," ",(LOOKUP(B8139,'Co List'!$A$3:$A$362,'Co List'!$B$3:$B$362)))</f>
        <v xml:space="preserve"> </v>
      </c>
      <c r="D8139" s="6" t="s">
        <v>390</v>
      </c>
      <c r="E8139">
        <v>0</v>
      </c>
      <c r="F8139">
        <v>0</v>
      </c>
      <c r="G8139">
        <v>0</v>
      </c>
      <c r="H8139">
        <v>0</v>
      </c>
    </row>
    <row r="8140" spans="1:8" x14ac:dyDescent="0.2">
      <c r="A8140">
        <f t="shared" si="886"/>
        <v>7271</v>
      </c>
      <c r="B8140">
        <f t="shared" si="887"/>
        <v>160</v>
      </c>
      <c r="C8140" s="10" t="str">
        <f>IF(B8140=B8139," ",(LOOKUP(B8140,'Co List'!$A$3:$A$362,'Co List'!$B$3:$B$362)))</f>
        <v xml:space="preserve"> </v>
      </c>
      <c r="D8140" s="6" t="s">
        <v>391</v>
      </c>
      <c r="E8140">
        <v>0</v>
      </c>
      <c r="F8140">
        <v>0</v>
      </c>
      <c r="G8140">
        <v>0</v>
      </c>
      <c r="H8140">
        <v>0</v>
      </c>
    </row>
    <row r="8141" spans="1:8" x14ac:dyDescent="0.2">
      <c r="A8141">
        <f t="shared" si="886"/>
        <v>7272</v>
      </c>
      <c r="B8141">
        <f t="shared" si="887"/>
        <v>160</v>
      </c>
      <c r="C8141" s="10" t="str">
        <f>IF(B8141=B8140," ",(LOOKUP(B8141,'Co List'!$A$3:$A$362,'Co List'!$B$3:$B$362)))</f>
        <v xml:space="preserve"> </v>
      </c>
      <c r="D8141" s="6" t="s">
        <v>392</v>
      </c>
      <c r="E8141">
        <v>282.73880936399996</v>
      </c>
      <c r="F8141">
        <v>258.82242285899997</v>
      </c>
      <c r="G8141">
        <v>362.07137874599999</v>
      </c>
      <c r="H8141">
        <v>390.943932093</v>
      </c>
    </row>
    <row r="8142" spans="1:8" x14ac:dyDescent="0.2">
      <c r="A8142">
        <f t="shared" si="886"/>
        <v>7273</v>
      </c>
      <c r="B8142">
        <f t="shared" si="887"/>
        <v>160</v>
      </c>
      <c r="C8142" s="10" t="str">
        <f>IF(B8142=B8141," ",(LOOKUP(B8142,'Co List'!$A$3:$A$362,'Co List'!$B$3:$B$362)))</f>
        <v xml:space="preserve"> </v>
      </c>
      <c r="D8142" s="6" t="s">
        <v>393</v>
      </c>
      <c r="E8142">
        <v>0</v>
      </c>
      <c r="F8142">
        <v>0</v>
      </c>
      <c r="G8142">
        <v>0</v>
      </c>
      <c r="H8142">
        <v>0</v>
      </c>
    </row>
    <row r="8143" spans="1:8" ht="15" x14ac:dyDescent="0.25">
      <c r="A8143">
        <f t="shared" si="886"/>
        <v>7274</v>
      </c>
      <c r="B8143">
        <f t="shared" si="887"/>
        <v>160</v>
      </c>
      <c r="C8143" s="10" t="str">
        <f>IF(B8143=B8142," ",(LOOKUP(B8143,'Co List'!$A$3:$A$362,'Co List'!$B$3:$B$362)))</f>
        <v xml:space="preserve"> </v>
      </c>
      <c r="D8143" s="8" t="s">
        <v>394</v>
      </c>
      <c r="E8143">
        <v>0</v>
      </c>
      <c r="F8143">
        <v>0</v>
      </c>
      <c r="G8143">
        <v>0</v>
      </c>
      <c r="H8143">
        <v>0</v>
      </c>
    </row>
    <row r="8144" spans="1:8" ht="15" x14ac:dyDescent="0.25">
      <c r="A8144">
        <f t="shared" si="886"/>
        <v>7275</v>
      </c>
      <c r="B8144">
        <f t="shared" si="887"/>
        <v>160</v>
      </c>
      <c r="C8144" s="10" t="str">
        <f>IF(B8144=B8143," ",(LOOKUP(B8144,'Co List'!$A$3:$A$362,'Co List'!$B$3:$B$362)))</f>
        <v xml:space="preserve"> </v>
      </c>
      <c r="D8144" s="8" t="s">
        <v>395</v>
      </c>
      <c r="E8144">
        <v>15.190930160000001</v>
      </c>
      <c r="F8144">
        <v>5.1341963000000002</v>
      </c>
      <c r="G8144">
        <v>6.0228693000000009</v>
      </c>
      <c r="H8144">
        <v>6.3704488573208238</v>
      </c>
    </row>
    <row r="8145" spans="1:8" ht="15" x14ac:dyDescent="0.25">
      <c r="A8145">
        <f t="shared" si="886"/>
        <v>7276</v>
      </c>
      <c r="B8145">
        <f t="shared" si="887"/>
        <v>160</v>
      </c>
      <c r="C8145" s="10" t="str">
        <f>IF(B8145=B8144," ",(LOOKUP(B8145,'Co List'!$A$3:$A$362,'Co List'!$B$3:$B$362)))</f>
        <v xml:space="preserve"> </v>
      </c>
      <c r="D8145" s="8" t="s">
        <v>396</v>
      </c>
      <c r="E8145">
        <v>45525.493999999999</v>
      </c>
      <c r="F8145">
        <v>75427.834000000003</v>
      </c>
      <c r="G8145">
        <v>77326.001999999993</v>
      </c>
      <c r="H8145">
        <v>98487.327999999994</v>
      </c>
    </row>
    <row r="8146" spans="1:8" x14ac:dyDescent="0.2">
      <c r="A8146">
        <f t="shared" si="886"/>
        <v>7277</v>
      </c>
      <c r="B8146">
        <f t="shared" si="887"/>
        <v>160</v>
      </c>
      <c r="C8146" s="10" t="str">
        <f>IF(B8146=B8145," ",(LOOKUP(B8146,'Co List'!$A$3:$A$362,'Co List'!$B$3:$B$362)))</f>
        <v xml:space="preserve"> </v>
      </c>
      <c r="D8146" s="6" t="s">
        <v>397</v>
      </c>
      <c r="E8146">
        <v>33918.296999999999</v>
      </c>
      <c r="F8146">
        <v>10270.040000000001</v>
      </c>
      <c r="G8146">
        <v>9499.86</v>
      </c>
      <c r="H8146">
        <v>9222.5339999999997</v>
      </c>
    </row>
    <row r="8147" spans="1:8" x14ac:dyDescent="0.2">
      <c r="A8147">
        <f t="shared" si="886"/>
        <v>7278</v>
      </c>
      <c r="B8147">
        <f t="shared" si="887"/>
        <v>160</v>
      </c>
      <c r="C8147" s="10" t="str">
        <f>IF(B8147=B8146," ",(LOOKUP(B8147,'Co List'!$A$3:$A$362,'Co List'!$B$3:$B$362)))</f>
        <v xml:space="preserve"> </v>
      </c>
      <c r="D8147" s="6" t="s">
        <v>398</v>
      </c>
      <c r="E8147">
        <v>136.82400000000001</v>
      </c>
      <c r="F8147">
        <v>66.724000000000004</v>
      </c>
      <c r="G8147">
        <v>59.533999999999999</v>
      </c>
      <c r="H8147">
        <v>86.45</v>
      </c>
    </row>
    <row r="8148" spans="1:8" x14ac:dyDescent="0.2">
      <c r="A8148">
        <f t="shared" si="886"/>
        <v>7279</v>
      </c>
      <c r="B8148">
        <f t="shared" si="887"/>
        <v>160</v>
      </c>
      <c r="C8148" s="10" t="str">
        <f>IF(B8148=B8147," ",(LOOKUP(B8148,'Co List'!$A$3:$A$362,'Co List'!$B$3:$B$362)))</f>
        <v xml:space="preserve"> </v>
      </c>
      <c r="D8148" s="6" t="s">
        <v>399</v>
      </c>
      <c r="E8148">
        <v>11470.373</v>
      </c>
      <c r="F8148">
        <v>65091.07</v>
      </c>
      <c r="G8148">
        <v>67766.607999999993</v>
      </c>
      <c r="H8148">
        <v>89178.343999999997</v>
      </c>
    </row>
    <row r="8149" spans="1:8" x14ac:dyDescent="0.2">
      <c r="A8149">
        <f t="shared" si="886"/>
        <v>7280</v>
      </c>
      <c r="B8149">
        <f t="shared" si="887"/>
        <v>160</v>
      </c>
      <c r="C8149" s="10" t="str">
        <f>IF(B8149=B8148," ",(LOOKUP(B8149,'Co List'!$A$3:$A$362,'Co List'!$B$3:$B$362)))</f>
        <v xml:space="preserve"> </v>
      </c>
      <c r="D8149" s="6" t="s">
        <v>400</v>
      </c>
      <c r="E8149">
        <v>0</v>
      </c>
      <c r="F8149">
        <v>0</v>
      </c>
      <c r="G8149">
        <v>0</v>
      </c>
      <c r="H8149">
        <v>0</v>
      </c>
    </row>
    <row r="8150" spans="1:8" x14ac:dyDescent="0.2">
      <c r="A8150">
        <f t="shared" si="886"/>
        <v>7281</v>
      </c>
      <c r="B8150">
        <f t="shared" si="887"/>
        <v>160</v>
      </c>
      <c r="C8150" s="10" t="str">
        <f>IF(B8150=B8149," ",(LOOKUP(B8150,'Co List'!$A$3:$A$362,'Co List'!$B$3:$B$362)))</f>
        <v xml:space="preserve"> </v>
      </c>
      <c r="D8150" s="6" t="s">
        <v>401</v>
      </c>
      <c r="E8150">
        <v>16.179027669</v>
      </c>
      <c r="F8150">
        <v>5.7512223999999996</v>
      </c>
      <c r="G8150">
        <v>5.7854147400000002</v>
      </c>
      <c r="H8150">
        <v>6.1698752460000001</v>
      </c>
    </row>
    <row r="8151" spans="1:8" x14ac:dyDescent="0.2">
      <c r="A8151">
        <f t="shared" si="886"/>
        <v>7282</v>
      </c>
      <c r="B8151">
        <f t="shared" si="887"/>
        <v>160</v>
      </c>
      <c r="C8151" s="10" t="str">
        <f>IF(B8151=B8150," ",(LOOKUP(B8151,'Co List'!$A$3:$A$362,'Co List'!$B$3:$B$362)))</f>
        <v xml:space="preserve"> </v>
      </c>
      <c r="D8151" s="6" t="s">
        <v>402</v>
      </c>
      <c r="E8151">
        <v>0.11246932800000001</v>
      </c>
      <c r="F8151">
        <v>6.9726579999999996E-2</v>
      </c>
      <c r="G8151">
        <v>3.6494341999999999E-2</v>
      </c>
      <c r="H8151">
        <v>5.6970550000000002E-2</v>
      </c>
    </row>
    <row r="8152" spans="1:8" x14ac:dyDescent="0.2">
      <c r="A8152">
        <f t="shared" si="886"/>
        <v>7283</v>
      </c>
      <c r="B8152">
        <f t="shared" si="887"/>
        <v>160</v>
      </c>
      <c r="C8152" s="10" t="str">
        <f>IF(B8152=B8151," ",(LOOKUP(B8152,'Co List'!$A$3:$A$362,'Co List'!$B$3:$B$362)))</f>
        <v xml:space="preserve"> </v>
      </c>
      <c r="D8152" s="6" t="s">
        <v>403</v>
      </c>
      <c r="E8152">
        <v>5.4828382939999996</v>
      </c>
      <c r="F8152">
        <v>29.225890430000003</v>
      </c>
      <c r="G8152">
        <v>35.984068848</v>
      </c>
      <c r="H8152">
        <v>61.889770736000003</v>
      </c>
    </row>
    <row r="8153" spans="1:8" x14ac:dyDescent="0.2">
      <c r="A8153">
        <f t="shared" si="886"/>
        <v>7284</v>
      </c>
      <c r="B8153">
        <f t="shared" si="887"/>
        <v>160</v>
      </c>
      <c r="C8153" s="10" t="str">
        <f>IF(B8153=B8152," ",(LOOKUP(B8153,'Co List'!$A$3:$A$362,'Co List'!$B$3:$B$362)))</f>
        <v xml:space="preserve"> </v>
      </c>
      <c r="D8153" s="6" t="s">
        <v>404</v>
      </c>
      <c r="E8153" s="11">
        <v>21.774335291</v>
      </c>
      <c r="F8153" s="11">
        <v>35.046839410000004</v>
      </c>
      <c r="G8153" s="11">
        <v>41.805977929999997</v>
      </c>
      <c r="H8153" s="11">
        <v>68.116616532000009</v>
      </c>
    </row>
    <row r="8154" spans="1:8" x14ac:dyDescent="0.2">
      <c r="A8154">
        <f t="shared" si="886"/>
        <v>7285</v>
      </c>
      <c r="B8154">
        <f t="shared" si="887"/>
        <v>160</v>
      </c>
      <c r="C8154" s="10" t="str">
        <f>IF(B8154=B8153," ",(LOOKUP(B8154,'Co List'!$A$3:$A$362,'Co List'!$B$3:$B$362)))</f>
        <v xml:space="preserve"> </v>
      </c>
      <c r="D8154" s="6" t="s">
        <v>405</v>
      </c>
      <c r="E8154">
        <v>456.25</v>
      </c>
      <c r="F8154">
        <v>508.01609999999999</v>
      </c>
      <c r="G8154">
        <v>650.42970000000003</v>
      </c>
      <c r="H8154">
        <v>714.46</v>
      </c>
    </row>
    <row r="8155" spans="1:8" x14ac:dyDescent="0.2">
      <c r="A8155">
        <f t="shared" si="886"/>
        <v>7286</v>
      </c>
      <c r="B8155">
        <f t="shared" si="887"/>
        <v>160</v>
      </c>
      <c r="C8155" s="10" t="str">
        <f>IF(B8155=B8154," ",(LOOKUP(B8155,'Co List'!$A$3:$A$362,'Co List'!$B$3:$B$362)))</f>
        <v xml:space="preserve"> </v>
      </c>
      <c r="D8155" s="6" t="s">
        <v>406</v>
      </c>
      <c r="E8155">
        <v>63.12</v>
      </c>
      <c r="F8155">
        <v>33.68</v>
      </c>
      <c r="G8155">
        <v>102.49</v>
      </c>
      <c r="H8155">
        <v>120.98</v>
      </c>
    </row>
    <row r="8156" spans="1:8" x14ac:dyDescent="0.2">
      <c r="A8156">
        <f t="shared" si="886"/>
        <v>7287</v>
      </c>
      <c r="B8156">
        <f t="shared" si="887"/>
        <v>160</v>
      </c>
      <c r="C8156" s="10" t="str">
        <f>IF(B8156=B8155," ",(LOOKUP(B8156,'Co List'!$A$3:$A$362,'Co List'!$B$3:$B$362)))</f>
        <v xml:space="preserve"> </v>
      </c>
      <c r="D8156" s="6" t="s">
        <v>407</v>
      </c>
      <c r="E8156" s="11">
        <v>8.2100000000000009</v>
      </c>
      <c r="F8156" s="11">
        <v>-42.18</v>
      </c>
      <c r="G8156" s="11">
        <v>20.02</v>
      </c>
      <c r="H8156" s="11">
        <v>42.34</v>
      </c>
    </row>
    <row r="8157" spans="1:8" x14ac:dyDescent="0.2">
      <c r="A8157">
        <f t="shared" si="886"/>
        <v>7288</v>
      </c>
      <c r="B8157">
        <f t="shared" si="887"/>
        <v>160</v>
      </c>
      <c r="C8157" s="10" t="str">
        <f>IF(B8157=B8156," ",(LOOKUP(B8157,'Co List'!$A$3:$A$362,'Co List'!$B$3:$B$362)))</f>
        <v xml:space="preserve"> </v>
      </c>
      <c r="D8157" s="6" t="s">
        <v>408</v>
      </c>
      <c r="E8157">
        <v>49.2286</v>
      </c>
      <c r="F8157">
        <v>49.2286</v>
      </c>
      <c r="G8157">
        <v>49.2286</v>
      </c>
      <c r="H8157">
        <v>49.2286</v>
      </c>
    </row>
    <row r="8158" spans="1:8" x14ac:dyDescent="0.2">
      <c r="A8158">
        <f t="shared" si="886"/>
        <v>7289</v>
      </c>
      <c r="B8158">
        <f t="shared" si="887"/>
        <v>160</v>
      </c>
      <c r="C8158" s="10" t="str">
        <f>IF(B8158=B8157," ",(LOOKUP(B8158,'Co List'!$A$3:$A$362,'Co List'!$B$3:$B$362)))</f>
        <v xml:space="preserve"> </v>
      </c>
      <c r="D8158" s="6" t="s">
        <v>409</v>
      </c>
      <c r="E8158">
        <v>38.89</v>
      </c>
      <c r="F8158">
        <v>41.738399999999999</v>
      </c>
      <c r="G8158">
        <v>51.166899999999998</v>
      </c>
      <c r="H8158">
        <v>62.09</v>
      </c>
    </row>
    <row r="8159" spans="1:8" x14ac:dyDescent="0.2">
      <c r="A8159">
        <f t="shared" si="886"/>
        <v>7290</v>
      </c>
      <c r="B8159">
        <f t="shared" si="887"/>
        <v>160</v>
      </c>
      <c r="C8159" s="10" t="str">
        <f>IF(B8159=B8158," ",(LOOKUP(B8159,'Co List'!$A$3:$A$362,'Co List'!$B$3:$B$362)))</f>
        <v xml:space="preserve"> </v>
      </c>
      <c r="D8159" s="6" t="s">
        <v>410</v>
      </c>
      <c r="E8159">
        <v>36.965265451</v>
      </c>
      <c r="F8159">
        <v>40.181035710000003</v>
      </c>
      <c r="G8159">
        <v>47.828847229999994</v>
      </c>
      <c r="H8159">
        <v>74.624196132000009</v>
      </c>
    </row>
    <row r="8160" spans="1:8" x14ac:dyDescent="0.2">
      <c r="A8160">
        <f t="shared" si="886"/>
        <v>7291</v>
      </c>
      <c r="B8160">
        <f t="shared" si="887"/>
        <v>160</v>
      </c>
      <c r="C8160" s="10" t="str">
        <f>IF(B8160=B8159," ",(LOOKUP(B8160,'Co List'!$A$3:$A$362,'Co List'!$B$3:$B$362)))</f>
        <v xml:space="preserve"> </v>
      </c>
      <c r="D8160" s="6" t="s">
        <v>411</v>
      </c>
      <c r="E8160">
        <v>36.965265451</v>
      </c>
      <c r="F8160">
        <v>40.181035710000003</v>
      </c>
      <c r="G8160">
        <v>47.828847230000001</v>
      </c>
      <c r="H8160">
        <v>74.487065389320833</v>
      </c>
    </row>
    <row r="8161" spans="1:16" x14ac:dyDescent="0.2">
      <c r="A8161">
        <f t="shared" si="886"/>
        <v>7292</v>
      </c>
      <c r="B8161">
        <f t="shared" si="887"/>
        <v>160</v>
      </c>
      <c r="C8161" s="10" t="str">
        <f>IF(B8161=B8160," ",(LOOKUP(B8161,'Co List'!$A$3:$A$362,'Co List'!$B$3:$B$362)))</f>
        <v xml:space="preserve"> </v>
      </c>
      <c r="D8161" s="6" t="s">
        <v>412</v>
      </c>
      <c r="E8161">
        <v>-1.9247345490000001</v>
      </c>
      <c r="F8161">
        <v>-1.5573642899999953</v>
      </c>
      <c r="G8161">
        <v>-3.3380527699999973</v>
      </c>
      <c r="H8161">
        <v>12.397065389320829</v>
      </c>
    </row>
    <row r="8162" spans="1:16" ht="13.5" thickBot="1" x14ac:dyDescent="0.25">
      <c r="A8162">
        <f t="shared" si="886"/>
        <v>7293</v>
      </c>
      <c r="B8162">
        <f t="shared" si="887"/>
        <v>160</v>
      </c>
      <c r="C8162" s="10" t="str">
        <f>IF(B8162=B8161," ",(LOOKUP(B8162,'Co List'!$A$3:$A$362,'Co List'!$B$3:$B$362)))</f>
        <v xml:space="preserve"> </v>
      </c>
      <c r="D8162" s="9" t="s">
        <v>413</v>
      </c>
      <c r="E8162">
        <v>12</v>
      </c>
      <c r="F8162">
        <v>12</v>
      </c>
      <c r="G8162">
        <v>12</v>
      </c>
      <c r="H8162">
        <v>12</v>
      </c>
    </row>
    <row r="8163" spans="1:16" ht="15" x14ac:dyDescent="0.25">
      <c r="A8163">
        <f t="shared" si="886"/>
        <v>7294</v>
      </c>
      <c r="B8163">
        <f t="shared" si="887"/>
        <v>161</v>
      </c>
      <c r="C8163" s="10" t="str">
        <f>IF(B8163=B8162," ",(LOOKUP(B8163,'Co List'!$A$3:$A$362,'Co List'!$B$3:$B$362)))</f>
        <v>HINDALCO</v>
      </c>
      <c r="D8163" s="4" t="s">
        <v>362</v>
      </c>
      <c r="E8163">
        <v>98.773069314925479</v>
      </c>
      <c r="F8163">
        <v>98.832537659955179</v>
      </c>
      <c r="G8163">
        <v>98.610134790923752</v>
      </c>
      <c r="H8163">
        <v>98.929407215562577</v>
      </c>
      <c r="J8163">
        <f t="shared" ref="J8163" si="888">COUNTIF(E8205:H8205,0)</f>
        <v>0</v>
      </c>
      <c r="K8163">
        <f>SUM(E8163:H8163)/(4-J8163)</f>
        <v>98.786287245341754</v>
      </c>
      <c r="L8163">
        <f>SUM(E8173:H8173)/(4-J8163)</f>
        <v>18275025.47231428</v>
      </c>
      <c r="M8163">
        <f>E8173</f>
        <v>18694738.10350132</v>
      </c>
      <c r="N8163">
        <f t="shared" ref="N8163" si="889">F8173</f>
        <v>18702796.931394964</v>
      </c>
      <c r="O8163">
        <f t="shared" ref="O8163" si="890">G8173</f>
        <v>17891623.912350032</v>
      </c>
      <c r="P8163">
        <f t="shared" ref="P8163" si="891">H8173</f>
        <v>17810942.942010809</v>
      </c>
    </row>
    <row r="8164" spans="1:16" x14ac:dyDescent="0.2">
      <c r="A8164">
        <f t="shared" si="886"/>
        <v>7295</v>
      </c>
      <c r="B8164">
        <f t="shared" si="887"/>
        <v>161</v>
      </c>
      <c r="C8164" s="10" t="str">
        <f>IF(B8164=B8163," ",(LOOKUP(B8164,'Co List'!$A$3:$A$362,'Co List'!$B$3:$B$362)))</f>
        <v xml:space="preserve"> </v>
      </c>
      <c r="D8164" s="6" t="s">
        <v>364</v>
      </c>
      <c r="E8164">
        <v>3.9190225747850818</v>
      </c>
      <c r="F8164">
        <v>3.9229474855570419</v>
      </c>
      <c r="G8164">
        <v>3.9082688962009673</v>
      </c>
      <c r="H8164">
        <v>3.9293408762271298</v>
      </c>
    </row>
    <row r="8165" spans="1:16" x14ac:dyDescent="0.2">
      <c r="A8165">
        <f t="shared" si="886"/>
        <v>7296</v>
      </c>
      <c r="B8165">
        <f t="shared" si="887"/>
        <v>161</v>
      </c>
      <c r="C8165" s="10" t="str">
        <f>IF(B8165=B8164," ",(LOOKUP(B8165,'Co List'!$A$3:$A$362,'Co List'!$B$3:$B$362)))</f>
        <v xml:space="preserve"> </v>
      </c>
      <c r="D8165" s="6" t="s">
        <v>365</v>
      </c>
      <c r="E8165">
        <v>1.3807492076840133</v>
      </c>
      <c r="F8165">
        <v>1.3793704048558231</v>
      </c>
      <c r="G8165">
        <v>1.3759876235087989</v>
      </c>
      <c r="H8165">
        <v>1.3775451621123262</v>
      </c>
    </row>
    <row r="8166" spans="1:16" x14ac:dyDescent="0.2">
      <c r="A8166">
        <f t="shared" si="886"/>
        <v>7297</v>
      </c>
      <c r="B8166">
        <f t="shared" si="887"/>
        <v>161</v>
      </c>
      <c r="C8166" s="10" t="str">
        <f>IF(B8166=B8165," ",(LOOKUP(B8166,'Co List'!$A$3:$A$362,'Co List'!$B$3:$B$362)))</f>
        <v xml:space="preserve"> </v>
      </c>
      <c r="D8166" s="7" t="s">
        <v>366</v>
      </c>
      <c r="E8166">
        <v>95.692414848176426</v>
      </c>
      <c r="F8166">
        <v>78.388165121120807</v>
      </c>
      <c r="G8166">
        <v>67.2698872282661</v>
      </c>
      <c r="H8166">
        <v>68.353957822394307</v>
      </c>
    </row>
    <row r="8167" spans="1:16" x14ac:dyDescent="0.2">
      <c r="A8167">
        <f t="shared" si="886"/>
        <v>7298</v>
      </c>
      <c r="B8167">
        <f t="shared" si="887"/>
        <v>161</v>
      </c>
      <c r="C8167" s="10" t="str">
        <f>IF(B8167=B8166," ",(LOOKUP(B8167,'Co List'!$A$3:$A$362,'Co List'!$B$3:$B$362)))</f>
        <v xml:space="preserve"> </v>
      </c>
      <c r="D8167" s="6" t="s">
        <v>367</v>
      </c>
      <c r="E8167">
        <v>975905.47775412363</v>
      </c>
      <c r="F8167">
        <v>875222.13893804932</v>
      </c>
      <c r="G8167">
        <v>799732.87646835484</v>
      </c>
      <c r="H8167">
        <v>1048195.7946098639</v>
      </c>
    </row>
    <row r="8168" spans="1:16" x14ac:dyDescent="0.2">
      <c r="A8168">
        <f t="shared" si="886"/>
        <v>7299</v>
      </c>
      <c r="B8168">
        <f t="shared" si="887"/>
        <v>161</v>
      </c>
      <c r="C8168" s="10" t="str">
        <f>IF(B8168=B8167," ",(LOOKUP(B8168,'Co List'!$A$3:$A$362,'Co List'!$B$3:$B$362)))</f>
        <v xml:space="preserve"> </v>
      </c>
      <c r="D8168" s="6" t="s">
        <v>368</v>
      </c>
      <c r="E8168">
        <v>9.7688969553750962</v>
      </c>
      <c r="F8168">
        <v>9.7685140140995319</v>
      </c>
      <c r="G8168">
        <v>9.3448364735976348</v>
      </c>
      <c r="H8168">
        <v>9.3017249540478417</v>
      </c>
    </row>
    <row r="8169" spans="1:16" x14ac:dyDescent="0.2">
      <c r="A8169">
        <f t="shared" si="886"/>
        <v>7300</v>
      </c>
      <c r="B8169">
        <f t="shared" si="887"/>
        <v>161</v>
      </c>
      <c r="C8169" s="10" t="str">
        <f>IF(B8169=B8168," ",(LOOKUP(B8169,'Co List'!$A$3:$A$362,'Co List'!$B$3:$B$362)))</f>
        <v xml:space="preserve"> </v>
      </c>
      <c r="D8169" s="6" t="s">
        <v>369</v>
      </c>
      <c r="E8169">
        <v>581.68025661812737</v>
      </c>
      <c r="F8169">
        <v>534.03300034250003</v>
      </c>
      <c r="G8169">
        <v>480.88653323702226</v>
      </c>
      <c r="H8169">
        <v>558.86234521527479</v>
      </c>
    </row>
    <row r="8170" spans="1:16" x14ac:dyDescent="0.2">
      <c r="A8170">
        <f t="shared" si="886"/>
        <v>7301</v>
      </c>
      <c r="B8170">
        <f t="shared" si="887"/>
        <v>161</v>
      </c>
      <c r="C8170" s="10" t="str">
        <f>IF(B8170=B8169," ",(LOOKUP(B8170,'Co List'!$A$3:$A$362,'Co List'!$B$3:$B$362)))</f>
        <v xml:space="preserve"> </v>
      </c>
      <c r="D8170" s="6" t="s">
        <v>370</v>
      </c>
      <c r="E8170">
        <v>0</v>
      </c>
      <c r="F8170">
        <v>0</v>
      </c>
      <c r="G8170">
        <v>0</v>
      </c>
      <c r="H8170">
        <v>0</v>
      </c>
    </row>
    <row r="8171" spans="1:16" x14ac:dyDescent="0.2">
      <c r="A8171">
        <f t="shared" si="886"/>
        <v>7302</v>
      </c>
      <c r="B8171">
        <f t="shared" si="887"/>
        <v>161</v>
      </c>
      <c r="C8171" s="10" t="str">
        <f>IF(B8171=B8170," ",(LOOKUP(B8171,'Co List'!$A$3:$A$362,'Co List'!$B$3:$B$362)))</f>
        <v xml:space="preserve"> </v>
      </c>
      <c r="D8171" s="6" t="s">
        <v>371</v>
      </c>
      <c r="E8171">
        <v>73.873761568095745</v>
      </c>
      <c r="F8171">
        <v>72.857184375239271</v>
      </c>
      <c r="G8171">
        <v>77.965595920909763</v>
      </c>
      <c r="H8171">
        <v>77.605176852224744</v>
      </c>
    </row>
    <row r="8172" spans="1:16" x14ac:dyDescent="0.2">
      <c r="A8172">
        <f t="shared" si="886"/>
        <v>7303</v>
      </c>
      <c r="B8172">
        <f t="shared" si="887"/>
        <v>161</v>
      </c>
      <c r="C8172" s="10" t="str">
        <f>IF(B8172=B8171," ",(LOOKUP(B8172,'Co List'!$A$3:$A$362,'Co List'!$B$3:$B$362)))</f>
        <v xml:space="preserve"> </v>
      </c>
      <c r="D8172" s="6" t="s">
        <v>372</v>
      </c>
      <c r="E8172">
        <v>26.126238431904255</v>
      </c>
      <c r="F8172">
        <v>27.142815624760722</v>
      </c>
      <c r="G8172">
        <v>22.034404079090237</v>
      </c>
      <c r="H8172">
        <v>22.394823147775242</v>
      </c>
    </row>
    <row r="8173" spans="1:16" x14ac:dyDescent="0.2">
      <c r="A8173">
        <f t="shared" si="886"/>
        <v>7304</v>
      </c>
      <c r="B8173">
        <f t="shared" si="887"/>
        <v>161</v>
      </c>
      <c r="C8173" s="10" t="str">
        <f>IF(B8173=B8172," ",(LOOKUP(B8173,'Co List'!$A$3:$A$362,'Co List'!$B$3:$B$362)))</f>
        <v xml:space="preserve"> </v>
      </c>
      <c r="D8173" s="6" t="s">
        <v>373</v>
      </c>
      <c r="E8173">
        <v>18694738.10350132</v>
      </c>
      <c r="F8173">
        <v>18702796.931394964</v>
      </c>
      <c r="G8173">
        <v>17891623.912350032</v>
      </c>
      <c r="H8173">
        <v>17810942.942010809</v>
      </c>
    </row>
    <row r="8174" spans="1:16" x14ac:dyDescent="0.2">
      <c r="A8174">
        <f t="shared" si="886"/>
        <v>7305</v>
      </c>
      <c r="B8174">
        <f t="shared" si="887"/>
        <v>161</v>
      </c>
      <c r="C8174" s="10" t="str">
        <f>IF(B8174=B8173," ",(LOOKUP(B8174,'Co List'!$A$3:$A$362,'Co List'!$B$3:$B$362)))</f>
        <v xml:space="preserve"> </v>
      </c>
      <c r="D8174" s="6" t="s">
        <v>374</v>
      </c>
      <c r="E8174">
        <v>18562858.379984774</v>
      </c>
      <c r="F8174">
        <v>18570885.876736857</v>
      </c>
      <c r="G8174">
        <v>17765740.697674729</v>
      </c>
      <c r="H8174">
        <v>17685333.012932006</v>
      </c>
    </row>
    <row r="8175" spans="1:16" x14ac:dyDescent="0.2">
      <c r="A8175">
        <f t="shared" si="886"/>
        <v>7306</v>
      </c>
      <c r="B8175">
        <f t="shared" si="887"/>
        <v>161</v>
      </c>
      <c r="C8175" s="10" t="str">
        <f>IF(B8175=B8174," ",(LOOKUP(B8175,'Co List'!$A$3:$A$362,'Co List'!$B$3:$B$362)))</f>
        <v xml:space="preserve"> </v>
      </c>
      <c r="D8175" s="6" t="s">
        <v>375</v>
      </c>
      <c r="E8175">
        <v>48131.083949248445</v>
      </c>
      <c r="F8175">
        <v>48149.850774918821</v>
      </c>
      <c r="G8175">
        <v>45885.704148184828</v>
      </c>
      <c r="H8175">
        <v>45684.934636363112</v>
      </c>
    </row>
    <row r="8176" spans="1:16" x14ac:dyDescent="0.2">
      <c r="A8176">
        <f t="shared" si="886"/>
        <v>7307</v>
      </c>
      <c r="B8176">
        <f t="shared" si="887"/>
        <v>161</v>
      </c>
      <c r="C8176" s="10" t="str">
        <f>IF(B8176=B8175," ",(LOOKUP(B8176,'Co List'!$A$3:$A$362,'Co List'!$B$3:$B$362)))</f>
        <v xml:space="preserve"> </v>
      </c>
      <c r="D8176" s="6" t="s">
        <v>376</v>
      </c>
      <c r="E8176">
        <v>83748.63956729733</v>
      </c>
      <c r="F8176">
        <v>83761.203883186463</v>
      </c>
      <c r="G8176">
        <v>79997.510527123159</v>
      </c>
      <c r="H8176">
        <v>79924.994442437353</v>
      </c>
    </row>
    <row r="8177" spans="1:8" x14ac:dyDescent="0.2">
      <c r="A8177">
        <f t="shared" si="886"/>
        <v>7308</v>
      </c>
      <c r="B8177">
        <f t="shared" si="887"/>
        <v>161</v>
      </c>
      <c r="C8177" s="10" t="str">
        <f>IF(B8177=B8176," ",(LOOKUP(B8177,'Co List'!$A$3:$A$362,'Co List'!$B$3:$B$362)))</f>
        <v xml:space="preserve"> </v>
      </c>
      <c r="D8177" s="6" t="s">
        <v>377</v>
      </c>
      <c r="E8177">
        <v>13810506.252360508</v>
      </c>
      <c r="F8177">
        <v>13626331.243633024</v>
      </c>
      <c r="G8177">
        <v>13949311.203191694</v>
      </c>
      <c r="H8177">
        <v>13822213.76919633</v>
      </c>
    </row>
    <row r="8178" spans="1:8" ht="15" x14ac:dyDescent="0.25">
      <c r="A8178">
        <f t="shared" si="886"/>
        <v>7309</v>
      </c>
      <c r="B8178">
        <f t="shared" si="887"/>
        <v>161</v>
      </c>
      <c r="C8178" s="10" t="str">
        <f>IF(B8178=B8177," ",(LOOKUP(B8178,'Co List'!$A$3:$A$362,'Co List'!$B$3:$B$362)))</f>
        <v xml:space="preserve"> </v>
      </c>
      <c r="D8178" s="8" t="s">
        <v>378</v>
      </c>
      <c r="E8178">
        <v>225353.34</v>
      </c>
      <c r="F8178">
        <v>227453.64</v>
      </c>
      <c r="G8178">
        <v>270768.42000000004</v>
      </c>
      <c r="H8178">
        <v>247536.90000000002</v>
      </c>
    </row>
    <row r="8179" spans="1:8" ht="15" x14ac:dyDescent="0.25">
      <c r="A8179">
        <f t="shared" si="886"/>
        <v>7310</v>
      </c>
      <c r="B8179">
        <f t="shared" si="887"/>
        <v>161</v>
      </c>
      <c r="C8179" s="10" t="str">
        <f>IF(B8179=B8178," ",(LOOKUP(B8179,'Co List'!$A$3:$A$362,'Co List'!$B$3:$B$362)))</f>
        <v xml:space="preserve"> </v>
      </c>
      <c r="D8179" s="8" t="s">
        <v>379</v>
      </c>
      <c r="E8179">
        <v>1050.4969467153285</v>
      </c>
      <c r="F8179">
        <v>1222.7349985401459</v>
      </c>
      <c r="G8179">
        <v>564.81667445255482</v>
      </c>
      <c r="H8179">
        <v>1259.9756583941605</v>
      </c>
    </row>
    <row r="8180" spans="1:8" ht="15" x14ac:dyDescent="0.25">
      <c r="A8180">
        <f t="shared" si="886"/>
        <v>7311</v>
      </c>
      <c r="B8180">
        <f t="shared" si="887"/>
        <v>161</v>
      </c>
      <c r="C8180" s="10" t="str">
        <f>IF(B8180=B8179," ",(LOOKUP(B8180,'Co List'!$A$3:$A$362,'Co List'!$B$3:$B$362)))</f>
        <v xml:space="preserve"> </v>
      </c>
      <c r="D8180" s="8" t="s">
        <v>380</v>
      </c>
      <c r="E8180">
        <v>13584102.415413793</v>
      </c>
      <c r="F8180">
        <v>13397654.868634483</v>
      </c>
      <c r="G8180">
        <v>13677977.966517242</v>
      </c>
      <c r="H8180">
        <v>13573416.893537935</v>
      </c>
    </row>
    <row r="8181" spans="1:8" ht="15" x14ac:dyDescent="0.25">
      <c r="A8181">
        <f t="shared" si="886"/>
        <v>7312</v>
      </c>
      <c r="B8181">
        <f t="shared" si="887"/>
        <v>161</v>
      </c>
      <c r="C8181" s="10" t="str">
        <f>IF(B8181=B8180," ",(LOOKUP(B8181,'Co List'!$A$3:$A$362,'Co List'!$B$3:$B$362)))</f>
        <v xml:space="preserve"> </v>
      </c>
      <c r="D8181" s="8" t="s">
        <v>381</v>
      </c>
      <c r="E8181">
        <v>4884231.8511408111</v>
      </c>
      <c r="F8181">
        <v>5076465.687761941</v>
      </c>
      <c r="G8181">
        <v>3942312.70915834</v>
      </c>
      <c r="H8181">
        <v>3988729.1728144772</v>
      </c>
    </row>
    <row r="8182" spans="1:8" ht="15" x14ac:dyDescent="0.25">
      <c r="A8182">
        <f t="shared" si="886"/>
        <v>7313</v>
      </c>
      <c r="B8182">
        <f t="shared" si="887"/>
        <v>161</v>
      </c>
      <c r="C8182" s="10" t="str">
        <f>IF(B8182=B8181," ",(LOOKUP(B8182,'Co List'!$A$3:$A$362,'Co List'!$B$3:$B$362)))</f>
        <v xml:space="preserve"> </v>
      </c>
      <c r="D8182" s="8" t="s">
        <v>382</v>
      </c>
      <c r="E8182">
        <v>4218142.3059424097</v>
      </c>
      <c r="F8182">
        <v>4404280.6733467234</v>
      </c>
      <c r="G8182">
        <v>3350016.5005929284</v>
      </c>
      <c r="H8182">
        <v>3480224.0645446768</v>
      </c>
    </row>
    <row r="8183" spans="1:8" ht="15" x14ac:dyDescent="0.25">
      <c r="A8183">
        <f t="shared" si="886"/>
        <v>7314</v>
      </c>
      <c r="B8183">
        <f t="shared" si="887"/>
        <v>161</v>
      </c>
      <c r="C8183" s="10" t="str">
        <f>IF(B8183=B8182," ",(LOOKUP(B8183,'Co List'!$A$3:$A$362,'Co List'!$B$3:$B$362)))</f>
        <v xml:space="preserve"> </v>
      </c>
      <c r="D8183" s="8" t="s">
        <v>383</v>
      </c>
      <c r="E8183">
        <v>666089.5451984012</v>
      </c>
      <c r="F8183">
        <v>672185.01441521768</v>
      </c>
      <c r="G8183">
        <v>592296.20856541174</v>
      </c>
      <c r="H8183">
        <v>508505.10826980066</v>
      </c>
    </row>
    <row r="8184" spans="1:8" x14ac:dyDescent="0.2">
      <c r="A8184">
        <f t="shared" si="886"/>
        <v>7315</v>
      </c>
      <c r="B8184">
        <f t="shared" si="887"/>
        <v>161</v>
      </c>
      <c r="C8184" s="10" t="str">
        <f>IF(B8184=B8183," ",(LOOKUP(B8184,'Co List'!$A$3:$A$362,'Co List'!$B$3:$B$362)))</f>
        <v xml:space="preserve"> </v>
      </c>
      <c r="D8184" s="6" t="s">
        <v>384</v>
      </c>
      <c r="E8184">
        <v>0</v>
      </c>
      <c r="F8184">
        <v>0</v>
      </c>
      <c r="G8184">
        <v>0</v>
      </c>
      <c r="H8184">
        <v>0</v>
      </c>
    </row>
    <row r="8185" spans="1:8" x14ac:dyDescent="0.2">
      <c r="A8185">
        <f t="shared" si="886"/>
        <v>7316</v>
      </c>
      <c r="B8185">
        <f t="shared" si="887"/>
        <v>161</v>
      </c>
      <c r="C8185" s="10" t="str">
        <f>IF(B8185=B8184," ",(LOOKUP(B8185,'Co List'!$A$3:$A$362,'Co List'!$B$3:$B$362)))</f>
        <v xml:space="preserve"> </v>
      </c>
      <c r="D8185" s="6" t="s">
        <v>385</v>
      </c>
      <c r="E8185">
        <v>1246288.2665095802</v>
      </c>
      <c r="F8185">
        <v>1294043.7531860317</v>
      </c>
      <c r="G8185">
        <v>1008710.7140940238</v>
      </c>
      <c r="H8185">
        <v>1015114.0607185933</v>
      </c>
    </row>
    <row r="8186" spans="1:8" x14ac:dyDescent="0.2">
      <c r="A8186">
        <f t="shared" si="886"/>
        <v>7317</v>
      </c>
      <c r="B8186">
        <f t="shared" si="887"/>
        <v>161</v>
      </c>
      <c r="C8186" s="10" t="str">
        <f>IF(B8186=B8185," ",(LOOKUP(B8186,'Co List'!$A$3:$A$362,'Co List'!$B$3:$B$362)))</f>
        <v xml:space="preserve"> </v>
      </c>
      <c r="D8186" s="6" t="s">
        <v>386</v>
      </c>
      <c r="E8186">
        <v>1041059.0668650346</v>
      </c>
      <c r="F8186">
        <v>1086998.9667125863</v>
      </c>
      <c r="G8186">
        <v>826801.1838236351</v>
      </c>
      <c r="H8186">
        <v>858937.07569134468</v>
      </c>
    </row>
    <row r="8187" spans="1:8" x14ac:dyDescent="0.2">
      <c r="A8187">
        <f t="shared" si="886"/>
        <v>7318</v>
      </c>
      <c r="B8187">
        <f t="shared" si="887"/>
        <v>161</v>
      </c>
      <c r="C8187" s="10" t="str">
        <f>IF(B8187=B8186," ",(LOOKUP(B8187,'Co List'!$A$3:$A$362,'Co List'!$B$3:$B$362)))</f>
        <v xml:space="preserve"> </v>
      </c>
      <c r="D8187" s="6" t="s">
        <v>387</v>
      </c>
      <c r="E8187">
        <v>0</v>
      </c>
      <c r="F8187">
        <v>0</v>
      </c>
      <c r="G8187">
        <v>0</v>
      </c>
      <c r="H8187">
        <v>0</v>
      </c>
    </row>
    <row r="8188" spans="1:8" x14ac:dyDescent="0.2">
      <c r="A8188">
        <f t="shared" si="886"/>
        <v>7319</v>
      </c>
      <c r="B8188">
        <f t="shared" si="887"/>
        <v>161</v>
      </c>
      <c r="C8188" s="10" t="str">
        <f>IF(B8188=B8187," ",(LOOKUP(B8188,'Co List'!$A$3:$A$362,'Co List'!$B$3:$B$362)))</f>
        <v xml:space="preserve"> </v>
      </c>
      <c r="D8188" s="6" t="s">
        <v>388</v>
      </c>
      <c r="E8188">
        <v>0</v>
      </c>
      <c r="F8188">
        <v>0</v>
      </c>
      <c r="G8188">
        <v>0</v>
      </c>
      <c r="H8188">
        <v>0</v>
      </c>
    </row>
    <row r="8189" spans="1:8" x14ac:dyDescent="0.2">
      <c r="A8189">
        <f t="shared" si="886"/>
        <v>7320</v>
      </c>
      <c r="B8189">
        <f t="shared" si="887"/>
        <v>161</v>
      </c>
      <c r="C8189" s="10" t="str">
        <f>IF(B8189=B8188," ",(LOOKUP(B8189,'Co List'!$A$3:$A$362,'Co List'!$B$3:$B$362)))</f>
        <v xml:space="preserve"> </v>
      </c>
      <c r="D8189" s="6" t="s">
        <v>389</v>
      </c>
      <c r="E8189">
        <v>190628.7396445456</v>
      </c>
      <c r="F8189">
        <v>193496.96647344544</v>
      </c>
      <c r="G8189">
        <v>179996.61027038869</v>
      </c>
      <c r="H8189">
        <v>154499.08502724869</v>
      </c>
    </row>
    <row r="8190" spans="1:8" x14ac:dyDescent="0.2">
      <c r="A8190">
        <f t="shared" si="886"/>
        <v>7321</v>
      </c>
      <c r="B8190">
        <f t="shared" si="887"/>
        <v>161</v>
      </c>
      <c r="C8190" s="10" t="str">
        <f>IF(B8190=B8189," ",(LOOKUP(B8190,'Co List'!$A$3:$A$362,'Co List'!$B$3:$B$362)))</f>
        <v xml:space="preserve"> </v>
      </c>
      <c r="D8190" s="6" t="s">
        <v>390</v>
      </c>
      <c r="E8190">
        <v>0</v>
      </c>
      <c r="F8190">
        <v>0</v>
      </c>
      <c r="G8190">
        <v>0</v>
      </c>
      <c r="H8190">
        <v>0</v>
      </c>
    </row>
    <row r="8191" spans="1:8" x14ac:dyDescent="0.2">
      <c r="A8191">
        <f t="shared" si="886"/>
        <v>7322</v>
      </c>
      <c r="B8191">
        <f t="shared" si="887"/>
        <v>161</v>
      </c>
      <c r="C8191" s="10" t="str">
        <f>IF(B8191=B8190," ",(LOOKUP(B8191,'Co List'!$A$3:$A$362,'Co List'!$B$3:$B$362)))</f>
        <v xml:space="preserve"> </v>
      </c>
      <c r="D8191" s="6" t="s">
        <v>391</v>
      </c>
      <c r="E8191">
        <v>0</v>
      </c>
      <c r="F8191">
        <v>0</v>
      </c>
      <c r="G8191">
        <v>0</v>
      </c>
      <c r="H8191">
        <v>0</v>
      </c>
    </row>
    <row r="8192" spans="1:8" x14ac:dyDescent="0.2">
      <c r="A8192">
        <f t="shared" si="886"/>
        <v>7323</v>
      </c>
      <c r="B8192">
        <f t="shared" si="887"/>
        <v>161</v>
      </c>
      <c r="C8192" s="10" t="str">
        <f>IF(B8192=B8191," ",(LOOKUP(B8192,'Co List'!$A$3:$A$362,'Co List'!$B$3:$B$362)))</f>
        <v xml:space="preserve"> </v>
      </c>
      <c r="D8192" s="6" t="s">
        <v>392</v>
      </c>
      <c r="E8192">
        <v>0</v>
      </c>
      <c r="F8192">
        <v>0</v>
      </c>
      <c r="G8192">
        <v>0</v>
      </c>
      <c r="H8192">
        <v>0</v>
      </c>
    </row>
    <row r="8193" spans="1:8" x14ac:dyDescent="0.2">
      <c r="A8193">
        <f t="shared" si="886"/>
        <v>7324</v>
      </c>
      <c r="B8193">
        <f t="shared" si="887"/>
        <v>161</v>
      </c>
      <c r="C8193" s="10" t="str">
        <f>IF(B8193=B8192," ",(LOOKUP(B8193,'Co List'!$A$3:$A$362,'Co List'!$B$3:$B$362)))</f>
        <v xml:space="preserve"> </v>
      </c>
      <c r="D8193" s="6" t="s">
        <v>393</v>
      </c>
      <c r="E8193">
        <v>0</v>
      </c>
      <c r="F8193">
        <v>0</v>
      </c>
      <c r="G8193">
        <v>0</v>
      </c>
      <c r="H8193">
        <v>0</v>
      </c>
    </row>
    <row r="8194" spans="1:8" ht="15" x14ac:dyDescent="0.25">
      <c r="A8194">
        <f t="shared" si="886"/>
        <v>7325</v>
      </c>
      <c r="B8194">
        <f t="shared" si="887"/>
        <v>161</v>
      </c>
      <c r="C8194" s="10" t="str">
        <f>IF(B8194=B8193," ",(LOOKUP(B8194,'Co List'!$A$3:$A$362,'Co List'!$B$3:$B$362)))</f>
        <v xml:space="preserve"> </v>
      </c>
      <c r="D8194" s="8" t="s">
        <v>394</v>
      </c>
      <c r="E8194">
        <v>14600.46</v>
      </c>
      <c r="F8194">
        <v>13547.82</v>
      </c>
      <c r="G8194">
        <v>1912.92</v>
      </c>
      <c r="H8194">
        <v>1677.9</v>
      </c>
    </row>
    <row r="8195" spans="1:8" ht="15" x14ac:dyDescent="0.25">
      <c r="A8195">
        <f t="shared" si="886"/>
        <v>7326</v>
      </c>
      <c r="B8195">
        <f t="shared" si="887"/>
        <v>161</v>
      </c>
      <c r="C8195" s="10" t="str">
        <f>IF(B8195=B8194," ",(LOOKUP(B8195,'Co List'!$A$3:$A$362,'Co List'!$B$3:$B$362)))</f>
        <v xml:space="preserve"> </v>
      </c>
      <c r="D8195" s="8" t="s">
        <v>395</v>
      </c>
      <c r="E8195">
        <v>790.60940015263623</v>
      </c>
      <c r="F8195">
        <v>930.30077915474396</v>
      </c>
      <c r="G8195">
        <v>1049.7501680000005</v>
      </c>
      <c r="H8195">
        <v>1116.2782552676506</v>
      </c>
    </row>
    <row r="8196" spans="1:8" ht="15" x14ac:dyDescent="0.25">
      <c r="A8196">
        <f t="shared" si="886"/>
        <v>7327</v>
      </c>
      <c r="B8196">
        <f t="shared" si="887"/>
        <v>161</v>
      </c>
      <c r="C8196" s="10" t="str">
        <f>IF(B8196=B8195," ",(LOOKUP(B8196,'Co List'!$A$3:$A$362,'Co List'!$B$3:$B$362)))</f>
        <v xml:space="preserve"> </v>
      </c>
      <c r="D8196" s="8" t="s">
        <v>396</v>
      </c>
      <c r="E8196">
        <v>10002183</v>
      </c>
      <c r="F8196">
        <v>9878660</v>
      </c>
      <c r="G8196">
        <v>10137672</v>
      </c>
      <c r="H8196">
        <v>10033946</v>
      </c>
    </row>
    <row r="8197" spans="1:8" x14ac:dyDescent="0.2">
      <c r="A8197">
        <f t="shared" ref="A8197:A8260" si="892">IF(A8196&gt;0,A8196+1,(IF($C$1=C8197,1,0)))</f>
        <v>7328</v>
      </c>
      <c r="B8197">
        <f t="shared" ref="B8197:B8260" si="893">IF(D8197=$D$3,B8196+1,B8196)</f>
        <v>161</v>
      </c>
      <c r="C8197" s="10" t="str">
        <f>IF(B8197=B8196," ",(LOOKUP(B8197,'Co List'!$A$3:$A$362,'Co List'!$B$3:$B$362)))</f>
        <v xml:space="preserve"> </v>
      </c>
      <c r="D8197" s="6" t="s">
        <v>397</v>
      </c>
      <c r="E8197">
        <v>278214</v>
      </c>
      <c r="F8197">
        <v>287916</v>
      </c>
      <c r="G8197">
        <v>347139</v>
      </c>
      <c r="H8197">
        <v>317355</v>
      </c>
    </row>
    <row r="8198" spans="1:8" x14ac:dyDescent="0.2">
      <c r="A8198">
        <f t="shared" si="892"/>
        <v>7329</v>
      </c>
      <c r="B8198">
        <f t="shared" si="893"/>
        <v>161</v>
      </c>
      <c r="C8198" s="10" t="str">
        <f>IF(B8198=B8197," ",(LOOKUP(B8198,'Co List'!$A$3:$A$362,'Co List'!$B$3:$B$362)))</f>
        <v xml:space="preserve"> </v>
      </c>
      <c r="D8198" s="6" t="s">
        <v>398</v>
      </c>
      <c r="E8198">
        <v>1354</v>
      </c>
      <c r="F8198">
        <v>1576</v>
      </c>
      <c r="G8198">
        <v>728</v>
      </c>
      <c r="H8198">
        <v>1624</v>
      </c>
    </row>
    <row r="8199" spans="1:8" x14ac:dyDescent="0.2">
      <c r="A8199">
        <f t="shared" si="892"/>
        <v>7330</v>
      </c>
      <c r="B8199">
        <f t="shared" si="893"/>
        <v>161</v>
      </c>
      <c r="C8199" s="10" t="str">
        <f>IF(B8199=B8198," ",(LOOKUP(B8199,'Co List'!$A$3:$A$362,'Co List'!$B$3:$B$362)))</f>
        <v xml:space="preserve"> </v>
      </c>
      <c r="D8199" s="6" t="s">
        <v>399</v>
      </c>
      <c r="E8199">
        <v>9722615</v>
      </c>
      <c r="F8199">
        <v>9589168</v>
      </c>
      <c r="G8199">
        <v>9789805</v>
      </c>
      <c r="H8199">
        <v>9714967</v>
      </c>
    </row>
    <row r="8200" spans="1:8" x14ac:dyDescent="0.2">
      <c r="A8200">
        <f t="shared" si="892"/>
        <v>7331</v>
      </c>
      <c r="B8200">
        <f t="shared" si="893"/>
        <v>161</v>
      </c>
      <c r="C8200" s="10" t="str">
        <f>IF(B8200=B8199," ",(LOOKUP(B8200,'Co List'!$A$3:$A$362,'Co List'!$B$3:$B$362)))</f>
        <v xml:space="preserve"> </v>
      </c>
      <c r="D8200" s="6" t="s">
        <v>400</v>
      </c>
      <c r="E8200">
        <v>0</v>
      </c>
      <c r="F8200">
        <v>0</v>
      </c>
      <c r="G8200">
        <v>0</v>
      </c>
      <c r="H8200">
        <v>0</v>
      </c>
    </row>
    <row r="8201" spans="1:8" x14ac:dyDescent="0.2">
      <c r="A8201">
        <f t="shared" si="892"/>
        <v>7332</v>
      </c>
      <c r="B8201">
        <f t="shared" si="893"/>
        <v>161</v>
      </c>
      <c r="C8201" s="10" t="str">
        <f>IF(B8201=B8200," ",(LOOKUP(B8201,'Co List'!$A$3:$A$362,'Co List'!$B$3:$B$362)))</f>
        <v xml:space="preserve"> </v>
      </c>
      <c r="D8201" s="6" t="s">
        <v>401</v>
      </c>
      <c r="E8201">
        <v>122.135946</v>
      </c>
      <c r="F8201">
        <v>151.73173199999997</v>
      </c>
      <c r="G8201">
        <v>204.46487099999999</v>
      </c>
      <c r="H8201">
        <v>184.38325499999996</v>
      </c>
    </row>
    <row r="8202" spans="1:8" x14ac:dyDescent="0.2">
      <c r="A8202">
        <f t="shared" si="892"/>
        <v>7333</v>
      </c>
      <c r="B8202">
        <f t="shared" si="893"/>
        <v>161</v>
      </c>
      <c r="C8202" s="10" t="str">
        <f>IF(B8202=B8201," ",(LOOKUP(B8202,'Co List'!$A$3:$A$362,'Co List'!$B$3:$B$362)))</f>
        <v xml:space="preserve"> </v>
      </c>
      <c r="D8202" s="6" t="s">
        <v>402</v>
      </c>
      <c r="E8202">
        <v>1.6924999999999999</v>
      </c>
      <c r="F8202">
        <v>1.9636960000000001</v>
      </c>
      <c r="G8202">
        <v>1.1371359999999999</v>
      </c>
      <c r="H8202">
        <v>2.8858480000000002</v>
      </c>
    </row>
    <row r="8203" spans="1:8" x14ac:dyDescent="0.2">
      <c r="A8203">
        <f t="shared" si="892"/>
        <v>7334</v>
      </c>
      <c r="B8203">
        <f t="shared" si="893"/>
        <v>161</v>
      </c>
      <c r="C8203" s="10" t="str">
        <f>IF(B8203=B8202," ",(LOOKUP(B8203,'Co List'!$A$3:$A$362,'Co List'!$B$3:$B$362)))</f>
        <v xml:space="preserve"> </v>
      </c>
      <c r="D8203" s="6" t="s">
        <v>403</v>
      </c>
      <c r="E8203">
        <v>1225.0494899999999</v>
      </c>
      <c r="F8203">
        <v>1371.2510239999999</v>
      </c>
      <c r="G8203">
        <v>1615.3178250000001</v>
      </c>
      <c r="H8203">
        <v>1777.8389610000002</v>
      </c>
    </row>
    <row r="8204" spans="1:8" x14ac:dyDescent="0.2">
      <c r="A8204">
        <f t="shared" si="892"/>
        <v>7335</v>
      </c>
      <c r="B8204">
        <f t="shared" si="893"/>
        <v>161</v>
      </c>
      <c r="C8204" s="10" t="str">
        <f>IF(B8204=B8203," ",(LOOKUP(B8204,'Co List'!$A$3:$A$362,'Co List'!$B$3:$B$362)))</f>
        <v xml:space="preserve"> </v>
      </c>
      <c r="D8204" s="6" t="s">
        <v>404</v>
      </c>
      <c r="E8204" s="11">
        <v>1348.8779360000001</v>
      </c>
      <c r="F8204" s="11">
        <v>1524.9464519999999</v>
      </c>
      <c r="G8204" s="11">
        <v>1820.919832</v>
      </c>
      <c r="H8204" s="11">
        <v>1965.108064</v>
      </c>
    </row>
    <row r="8205" spans="1:8" x14ac:dyDescent="0.2">
      <c r="A8205">
        <f t="shared" si="892"/>
        <v>7336</v>
      </c>
      <c r="B8205">
        <f t="shared" si="893"/>
        <v>161</v>
      </c>
      <c r="C8205" s="10" t="str">
        <f>IF(B8205=B8204," ",(LOOKUP(B8205,'Co List'!$A$3:$A$362,'Co List'!$B$3:$B$362)))</f>
        <v xml:space="preserve"> </v>
      </c>
      <c r="D8205" s="6" t="s">
        <v>405</v>
      </c>
      <c r="E8205">
        <v>19536.28</v>
      </c>
      <c r="F8205">
        <v>23859.21</v>
      </c>
      <c r="G8205">
        <v>26596.78</v>
      </c>
      <c r="H8205">
        <v>26056.93</v>
      </c>
    </row>
    <row r="8206" spans="1:8" x14ac:dyDescent="0.2">
      <c r="A8206">
        <f t="shared" si="892"/>
        <v>7337</v>
      </c>
      <c r="B8206">
        <f t="shared" si="893"/>
        <v>161</v>
      </c>
      <c r="C8206" s="10" t="str">
        <f>IF(B8206=B8205," ",(LOOKUP(B8206,'Co List'!$A$3:$A$362,'Co List'!$B$3:$B$362)))</f>
        <v xml:space="preserve"> </v>
      </c>
      <c r="D8206" s="6" t="s">
        <v>406</v>
      </c>
      <c r="E8206">
        <v>3213.92</v>
      </c>
      <c r="F8206">
        <v>3502.18</v>
      </c>
      <c r="G8206">
        <v>3720.55</v>
      </c>
      <c r="H8206">
        <v>3187</v>
      </c>
    </row>
    <row r="8207" spans="1:8" x14ac:dyDescent="0.2">
      <c r="A8207">
        <f t="shared" si="892"/>
        <v>7338</v>
      </c>
      <c r="B8207">
        <f t="shared" si="893"/>
        <v>161</v>
      </c>
      <c r="C8207" s="10" t="str">
        <f>IF(B8207=B8206," ",(LOOKUP(B8207,'Co List'!$A$3:$A$362,'Co List'!$B$3:$B$362)))</f>
        <v xml:space="preserve"> </v>
      </c>
      <c r="D8207" s="6" t="s">
        <v>407</v>
      </c>
      <c r="E8207" s="11">
        <v>1915.63</v>
      </c>
      <c r="F8207" s="11">
        <v>2136.92</v>
      </c>
      <c r="G8207" s="11">
        <v>2237.1999999999998</v>
      </c>
      <c r="H8207" s="11">
        <v>1699.2</v>
      </c>
    </row>
    <row r="8208" spans="1:8" x14ac:dyDescent="0.2">
      <c r="A8208">
        <f t="shared" si="892"/>
        <v>7339</v>
      </c>
      <c r="B8208">
        <f t="shared" si="893"/>
        <v>161</v>
      </c>
      <c r="C8208" s="10" t="str">
        <f>IF(B8208=B8207," ",(LOOKUP(B8208,'Co List'!$A$3:$A$362,'Co List'!$B$3:$B$362)))</f>
        <v xml:space="preserve"> </v>
      </c>
      <c r="D8208" s="6" t="s">
        <v>408</v>
      </c>
      <c r="E8208">
        <v>191.37</v>
      </c>
      <c r="F8208">
        <v>191.46</v>
      </c>
      <c r="G8208">
        <v>191.46</v>
      </c>
      <c r="H8208">
        <v>191.48</v>
      </c>
    </row>
    <row r="8209" spans="1:16" x14ac:dyDescent="0.2">
      <c r="A8209">
        <f t="shared" si="892"/>
        <v>7340</v>
      </c>
      <c r="B8209">
        <f t="shared" si="893"/>
        <v>161</v>
      </c>
      <c r="C8209" s="10" t="str">
        <f>IF(B8209=B8208," ",(LOOKUP(B8209,'Co List'!$A$3:$A$362,'Co List'!$B$3:$B$362)))</f>
        <v xml:space="preserve"> </v>
      </c>
      <c r="D8209" s="6" t="s">
        <v>409</v>
      </c>
      <c r="E8209">
        <v>1938</v>
      </c>
      <c r="F8209">
        <v>2221.48</v>
      </c>
      <c r="G8209">
        <v>2870.67</v>
      </c>
      <c r="H8209">
        <v>3073.04</v>
      </c>
    </row>
    <row r="8210" spans="1:16" x14ac:dyDescent="0.2">
      <c r="A8210">
        <f t="shared" si="892"/>
        <v>7341</v>
      </c>
      <c r="B8210">
        <f t="shared" si="893"/>
        <v>161</v>
      </c>
      <c r="C8210" s="10" t="str">
        <f>IF(B8210=B8209," ",(LOOKUP(B8210,'Co List'!$A$3:$A$362,'Co List'!$B$3:$B$362)))</f>
        <v xml:space="preserve"> </v>
      </c>
      <c r="D8210" s="6" t="s">
        <v>410</v>
      </c>
      <c r="E8210">
        <v>3160.5175453000002</v>
      </c>
      <c r="F8210">
        <v>3586.3258425000004</v>
      </c>
      <c r="G8210">
        <v>4241.7324288</v>
      </c>
      <c r="H8210">
        <v>4685.7643669999998</v>
      </c>
    </row>
    <row r="8211" spans="1:16" x14ac:dyDescent="0.2">
      <c r="A8211">
        <f t="shared" si="892"/>
        <v>7342</v>
      </c>
      <c r="B8211">
        <f t="shared" si="893"/>
        <v>161</v>
      </c>
      <c r="C8211" s="10" t="str">
        <f>IF(B8211=B8210," ",(LOOKUP(B8211,'Co List'!$A$3:$A$362,'Co List'!$B$3:$B$362)))</f>
        <v xml:space="preserve"> </v>
      </c>
      <c r="D8211" s="6" t="s">
        <v>411</v>
      </c>
      <c r="E8211">
        <v>2139.4873361526361</v>
      </c>
      <c r="F8211">
        <v>2455.247231154744</v>
      </c>
      <c r="G8211">
        <v>2870.6700000000005</v>
      </c>
      <c r="H8211">
        <v>3081.3863192676508</v>
      </c>
    </row>
    <row r="8212" spans="1:16" x14ac:dyDescent="0.2">
      <c r="A8212">
        <f t="shared" si="892"/>
        <v>7343</v>
      </c>
      <c r="B8212">
        <f t="shared" si="893"/>
        <v>161</v>
      </c>
      <c r="C8212" s="10" t="str">
        <f>IF(B8212=B8211," ",(LOOKUP(B8212,'Co List'!$A$3:$A$362,'Co List'!$B$3:$B$362)))</f>
        <v xml:space="preserve"> </v>
      </c>
      <c r="D8212" s="6" t="s">
        <v>412</v>
      </c>
      <c r="E8212">
        <v>201.48733615263609</v>
      </c>
      <c r="F8212">
        <v>233.76723115474397</v>
      </c>
      <c r="G8212">
        <v>0</v>
      </c>
      <c r="H8212">
        <v>8.3463192676508697</v>
      </c>
    </row>
    <row r="8213" spans="1:16" ht="13.5" thickBot="1" x14ac:dyDescent="0.25">
      <c r="A8213">
        <f t="shared" si="892"/>
        <v>7344</v>
      </c>
      <c r="B8213">
        <f t="shared" si="893"/>
        <v>161</v>
      </c>
      <c r="C8213" s="10" t="str">
        <f>IF(B8213=B8212," ",(LOOKUP(B8213,'Co List'!$A$3:$A$362,'Co List'!$B$3:$B$362)))</f>
        <v xml:space="preserve"> </v>
      </c>
      <c r="D8213" s="9" t="s">
        <v>413</v>
      </c>
      <c r="E8213">
        <v>12</v>
      </c>
      <c r="F8213">
        <v>12</v>
      </c>
      <c r="G8213">
        <v>12</v>
      </c>
      <c r="H8213">
        <v>12</v>
      </c>
    </row>
    <row r="8214" spans="1:16" ht="15" x14ac:dyDescent="0.25">
      <c r="A8214">
        <f t="shared" si="892"/>
        <v>7345</v>
      </c>
      <c r="B8214">
        <f t="shared" si="893"/>
        <v>162</v>
      </c>
      <c r="C8214" s="10" t="str">
        <f>IF(B8214=B8213," ",(LOOKUP(B8214,'Co List'!$A$3:$A$362,'Co List'!$B$3:$B$362)))</f>
        <v>HINDOOSTAN MILLS LTD.</v>
      </c>
      <c r="D8214" s="4" t="s">
        <v>362</v>
      </c>
      <c r="E8214">
        <v>35</v>
      </c>
      <c r="F8214">
        <v>0</v>
      </c>
      <c r="G8214">
        <v>80.581499136853751</v>
      </c>
      <c r="H8214">
        <v>80.359233270002392</v>
      </c>
      <c r="J8214">
        <f t="shared" ref="J8214" si="894">COUNTIF(E8256:H8256,0)</f>
        <v>0</v>
      </c>
      <c r="K8214">
        <f>SUM(E8214:H8214)/(4-J8214)</f>
        <v>48.985183101714036</v>
      </c>
      <c r="L8214">
        <f>SUM(E8224:H8224)/(4-J8214)</f>
        <v>7256.9976312833442</v>
      </c>
      <c r="M8214">
        <f>E8224</f>
        <v>91.032660000000007</v>
      </c>
      <c r="N8214">
        <f t="shared" ref="N8214" si="895">F8224</f>
        <v>0</v>
      </c>
      <c r="O8214">
        <f t="shared" ref="O8214" si="896">G8224</f>
        <v>15524.241800110634</v>
      </c>
      <c r="P8214">
        <f t="shared" ref="P8214" si="897">H8224</f>
        <v>13412.71606502274</v>
      </c>
    </row>
    <row r="8215" spans="1:16" x14ac:dyDescent="0.2">
      <c r="A8215">
        <f t="shared" si="892"/>
        <v>7346</v>
      </c>
      <c r="B8215">
        <f t="shared" si="893"/>
        <v>162</v>
      </c>
      <c r="C8215" s="10" t="str">
        <f>IF(B8215=B8214," ",(LOOKUP(B8215,'Co List'!$A$3:$A$362,'Co List'!$B$3:$B$362)))</f>
        <v xml:space="preserve"> </v>
      </c>
      <c r="D8215" s="6" t="s">
        <v>364</v>
      </c>
      <c r="E8215">
        <v>0</v>
      </c>
      <c r="F8215">
        <v>0</v>
      </c>
      <c r="G8215">
        <v>4.0898570191319195</v>
      </c>
      <c r="H8215">
        <v>4.0490345074128173</v>
      </c>
    </row>
    <row r="8216" spans="1:16" x14ac:dyDescent="0.2">
      <c r="A8216">
        <f t="shared" si="892"/>
        <v>7347</v>
      </c>
      <c r="B8216">
        <f t="shared" si="893"/>
        <v>162</v>
      </c>
      <c r="C8216" s="10" t="str">
        <f>IF(B8216=B8215," ",(LOOKUP(B8216,'Co List'!$A$3:$A$362,'Co List'!$B$3:$B$362)))</f>
        <v xml:space="preserve"> </v>
      </c>
      <c r="D8216" s="6" t="s">
        <v>365</v>
      </c>
      <c r="E8216">
        <v>0.81</v>
      </c>
      <c r="F8216">
        <v>0</v>
      </c>
      <c r="G8216">
        <v>0.78400565766094166</v>
      </c>
      <c r="H8216">
        <v>0.78046181436514583</v>
      </c>
    </row>
    <row r="8217" spans="1:16" x14ac:dyDescent="0.2">
      <c r="A8217">
        <f t="shared" si="892"/>
        <v>7348</v>
      </c>
      <c r="B8217">
        <f t="shared" si="893"/>
        <v>162</v>
      </c>
      <c r="C8217" s="10" t="str">
        <f>IF(B8217=B8216," ",(LOOKUP(B8217,'Co List'!$A$3:$A$362,'Co List'!$B$3:$B$362)))</f>
        <v xml:space="preserve"> </v>
      </c>
      <c r="D8217" s="7" t="s">
        <v>366</v>
      </c>
      <c r="E8217">
        <v>1.4850352365415989</v>
      </c>
      <c r="F8217">
        <v>0</v>
      </c>
      <c r="G8217">
        <v>15.1014025292905</v>
      </c>
      <c r="H8217">
        <v>12.6023828479026</v>
      </c>
    </row>
    <row r="8218" spans="1:16" x14ac:dyDescent="0.2">
      <c r="A8218">
        <f t="shared" si="892"/>
        <v>7349</v>
      </c>
      <c r="B8218">
        <f t="shared" si="893"/>
        <v>162</v>
      </c>
      <c r="C8218" s="10" t="str">
        <f>IF(B8218=B8217," ",(LOOKUP(B8218,'Co List'!$A$3:$A$362,'Co List'!$B$3:$B$362)))</f>
        <v xml:space="preserve"> </v>
      </c>
      <c r="D8218" s="6" t="s">
        <v>367</v>
      </c>
      <c r="E8218">
        <v>6278.1144827586213</v>
      </c>
      <c r="F8218">
        <v>0</v>
      </c>
      <c r="G8218">
        <v>-843708.7934842736</v>
      </c>
      <c r="H8218">
        <v>321647.86726673238</v>
      </c>
    </row>
    <row r="8219" spans="1:16" x14ac:dyDescent="0.2">
      <c r="A8219">
        <f t="shared" si="892"/>
        <v>7350</v>
      </c>
      <c r="B8219">
        <f t="shared" si="893"/>
        <v>162</v>
      </c>
      <c r="C8219" s="10" t="str">
        <f>IF(B8219=B8218," ",(LOOKUP(B8219,'Co List'!$A$3:$A$362,'Co List'!$B$3:$B$362)))</f>
        <v xml:space="preserve"> </v>
      </c>
      <c r="D8219" s="6" t="s">
        <v>368</v>
      </c>
      <c r="E8219">
        <v>1.2897798243128367E-2</v>
      </c>
      <c r="F8219">
        <v>0</v>
      </c>
      <c r="G8219">
        <v>0.93266697507423457</v>
      </c>
      <c r="H8219">
        <v>0.80581051757421085</v>
      </c>
    </row>
    <row r="8220" spans="1:16" x14ac:dyDescent="0.2">
      <c r="A8220">
        <f t="shared" si="892"/>
        <v>7351</v>
      </c>
      <c r="B8220">
        <f t="shared" si="893"/>
        <v>162</v>
      </c>
      <c r="C8220" s="10" t="str">
        <f>IF(B8220=B8219," ",(LOOKUP(B8220,'Co List'!$A$3:$A$362,'Co List'!$B$3:$B$362)))</f>
        <v xml:space="preserve"> </v>
      </c>
      <c r="D8220" s="6" t="s">
        <v>369</v>
      </c>
      <c r="E8220">
        <v>4.1915765724284002</v>
      </c>
      <c r="F8220">
        <v>0</v>
      </c>
      <c r="G8220">
        <v>636.23941803732112</v>
      </c>
      <c r="H8220">
        <v>131.62626167833898</v>
      </c>
    </row>
    <row r="8221" spans="1:16" x14ac:dyDescent="0.2">
      <c r="A8221">
        <f t="shared" si="892"/>
        <v>7352</v>
      </c>
      <c r="B8221">
        <f t="shared" si="893"/>
        <v>162</v>
      </c>
      <c r="C8221" s="10" t="str">
        <f>IF(B8221=B8220," ",(LOOKUP(B8221,'Co List'!$A$3:$A$362,'Co List'!$B$3:$B$362)))</f>
        <v xml:space="preserve"> </v>
      </c>
      <c r="D8221" s="6" t="s">
        <v>370</v>
      </c>
      <c r="E8221">
        <v>0</v>
      </c>
      <c r="F8221">
        <v>0</v>
      </c>
      <c r="G8221">
        <v>0</v>
      </c>
      <c r="H8221">
        <v>0</v>
      </c>
    </row>
    <row r="8222" spans="1:16" x14ac:dyDescent="0.2">
      <c r="A8222">
        <f t="shared" si="892"/>
        <v>7353</v>
      </c>
      <c r="B8222">
        <f t="shared" si="893"/>
        <v>162</v>
      </c>
      <c r="C8222" s="10" t="str">
        <f>IF(B8222=B8221," ",(LOOKUP(B8222,'Co List'!$A$3:$A$362,'Co List'!$B$3:$B$362)))</f>
        <v xml:space="preserve"> </v>
      </c>
      <c r="D8222" s="6" t="s">
        <v>371</v>
      </c>
      <c r="E8222">
        <v>100.00000000000001</v>
      </c>
      <c r="F8222">
        <v>0</v>
      </c>
      <c r="G8222">
        <v>62.289198442664954</v>
      </c>
      <c r="H8222">
        <v>67.597232756783399</v>
      </c>
    </row>
    <row r="8223" spans="1:16" x14ac:dyDescent="0.2">
      <c r="A8223">
        <f t="shared" si="892"/>
        <v>7354</v>
      </c>
      <c r="B8223">
        <f t="shared" si="893"/>
        <v>162</v>
      </c>
      <c r="C8223" s="10" t="str">
        <f>IF(B8223=B8222," ",(LOOKUP(B8223,'Co List'!$A$3:$A$362,'Co List'!$B$3:$B$362)))</f>
        <v xml:space="preserve"> </v>
      </c>
      <c r="D8223" s="6" t="s">
        <v>372</v>
      </c>
      <c r="E8223">
        <v>0</v>
      </c>
      <c r="F8223">
        <v>0</v>
      </c>
      <c r="G8223">
        <v>37.710801557335067</v>
      </c>
      <c r="H8223">
        <v>32.402767243216609</v>
      </c>
    </row>
    <row r="8224" spans="1:16" x14ac:dyDescent="0.2">
      <c r="A8224">
        <f t="shared" si="892"/>
        <v>7355</v>
      </c>
      <c r="B8224">
        <f t="shared" si="893"/>
        <v>162</v>
      </c>
      <c r="C8224" s="10" t="str">
        <f>IF(B8224=B8223," ",(LOOKUP(B8224,'Co List'!$A$3:$A$362,'Co List'!$B$3:$B$362)))</f>
        <v xml:space="preserve"> </v>
      </c>
      <c r="D8224" s="6" t="s">
        <v>373</v>
      </c>
      <c r="E8224">
        <v>91.032660000000007</v>
      </c>
      <c r="F8224">
        <v>0</v>
      </c>
      <c r="G8224">
        <v>15524.241800110634</v>
      </c>
      <c r="H8224">
        <v>13412.71606502274</v>
      </c>
    </row>
    <row r="8225" spans="1:8" x14ac:dyDescent="0.2">
      <c r="A8225">
        <f t="shared" si="892"/>
        <v>7356</v>
      </c>
      <c r="B8225">
        <f t="shared" si="893"/>
        <v>162</v>
      </c>
      <c r="C8225" s="10" t="str">
        <f>IF(B8225=B8224," ",(LOOKUP(B8225,'Co List'!$A$3:$A$362,'Co List'!$B$3:$B$362)))</f>
        <v xml:space="preserve"> </v>
      </c>
      <c r="D8225" s="6" t="s">
        <v>374</v>
      </c>
      <c r="E8225">
        <v>91.032660000000007</v>
      </c>
      <c r="F8225">
        <v>0</v>
      </c>
      <c r="G8225">
        <v>15432.160033258471</v>
      </c>
      <c r="H8225">
        <v>13381.358358223624</v>
      </c>
    </row>
    <row r="8226" spans="1:8" x14ac:dyDescent="0.2">
      <c r="A8226">
        <f t="shared" si="892"/>
        <v>7357</v>
      </c>
      <c r="B8226">
        <f t="shared" si="893"/>
        <v>162</v>
      </c>
      <c r="C8226" s="10" t="str">
        <f>IF(B8226=B8225," ",(LOOKUP(B8226,'Co List'!$A$3:$A$362,'Co List'!$B$3:$B$362)))</f>
        <v xml:space="preserve"> </v>
      </c>
      <c r="D8226" s="6" t="s">
        <v>375</v>
      </c>
      <c r="E8226">
        <v>0</v>
      </c>
      <c r="F8226">
        <v>0</v>
      </c>
      <c r="G8226">
        <v>60.572808820133297</v>
      </c>
      <c r="H8226">
        <v>11.281087958670916</v>
      </c>
    </row>
    <row r="8227" spans="1:8" x14ac:dyDescent="0.2">
      <c r="A8227">
        <f t="shared" si="892"/>
        <v>7358</v>
      </c>
      <c r="B8227">
        <f t="shared" si="893"/>
        <v>162</v>
      </c>
      <c r="C8227" s="10" t="str">
        <f>IF(B8227=B8226," ",(LOOKUP(B8227,'Co List'!$A$3:$A$362,'Co List'!$B$3:$B$362)))</f>
        <v xml:space="preserve"> </v>
      </c>
      <c r="D8227" s="6" t="s">
        <v>376</v>
      </c>
      <c r="E8227">
        <v>0</v>
      </c>
      <c r="F8227">
        <v>0</v>
      </c>
      <c r="G8227">
        <v>31.508958032029419</v>
      </c>
      <c r="H8227">
        <v>20.076618840444944</v>
      </c>
    </row>
    <row r="8228" spans="1:8" x14ac:dyDescent="0.2">
      <c r="A8228">
        <f t="shared" si="892"/>
        <v>7359</v>
      </c>
      <c r="B8228">
        <f t="shared" si="893"/>
        <v>162</v>
      </c>
      <c r="C8228" s="10" t="str">
        <f>IF(B8228=B8227," ",(LOOKUP(B8228,'Co List'!$A$3:$A$362,'Co List'!$B$3:$B$362)))</f>
        <v xml:space="preserve"> </v>
      </c>
      <c r="D8228" s="6" t="s">
        <v>377</v>
      </c>
      <c r="E8228">
        <v>91.032660000000007</v>
      </c>
      <c r="F8228">
        <v>0</v>
      </c>
      <c r="G8228">
        <v>9669.9257815900546</v>
      </c>
      <c r="H8228">
        <v>9066.6248974799</v>
      </c>
    </row>
    <row r="8229" spans="1:8" ht="15" x14ac:dyDescent="0.25">
      <c r="A8229">
        <f t="shared" si="892"/>
        <v>7360</v>
      </c>
      <c r="B8229">
        <f t="shared" si="893"/>
        <v>162</v>
      </c>
      <c r="C8229" s="10" t="str">
        <f>IF(B8229=B8228," ",(LOOKUP(B8229,'Co List'!$A$3:$A$362,'Co List'!$B$3:$B$362)))</f>
        <v xml:space="preserve"> </v>
      </c>
      <c r="D8229" s="8" t="s">
        <v>378</v>
      </c>
      <c r="E8229">
        <v>91.032660000000007</v>
      </c>
      <c r="F8229">
        <v>0</v>
      </c>
      <c r="G8229">
        <v>9512.880000000001</v>
      </c>
      <c r="H8229">
        <v>9051.9</v>
      </c>
    </row>
    <row r="8230" spans="1:8" ht="15" x14ac:dyDescent="0.25">
      <c r="A8230">
        <f t="shared" si="892"/>
        <v>7361</v>
      </c>
      <c r="B8230">
        <f t="shared" si="893"/>
        <v>162</v>
      </c>
      <c r="C8230" s="10" t="str">
        <f>IF(B8230=B8229," ",(LOOKUP(B8230,'Co List'!$A$3:$A$362,'Co List'!$B$3:$B$362)))</f>
        <v xml:space="preserve"> </v>
      </c>
      <c r="D8230" s="8" t="s">
        <v>379</v>
      </c>
      <c r="E8230">
        <v>0</v>
      </c>
      <c r="F8230">
        <v>0</v>
      </c>
      <c r="G8230">
        <v>157.04578159005396</v>
      </c>
      <c r="H8230">
        <v>14.724897479899205</v>
      </c>
    </row>
    <row r="8231" spans="1:8" ht="15" x14ac:dyDescent="0.25">
      <c r="A8231">
        <f t="shared" si="892"/>
        <v>7362</v>
      </c>
      <c r="B8231">
        <f t="shared" si="893"/>
        <v>162</v>
      </c>
      <c r="C8231" s="10" t="str">
        <f>IF(B8231=B8230," ",(LOOKUP(B8231,'Co List'!$A$3:$A$362,'Co List'!$B$3:$B$362)))</f>
        <v xml:space="preserve"> </v>
      </c>
      <c r="D8231" s="8" t="s">
        <v>380</v>
      </c>
      <c r="E8231">
        <v>0</v>
      </c>
      <c r="F8231">
        <v>0</v>
      </c>
      <c r="G8231">
        <v>-3.694822225952521E-13</v>
      </c>
      <c r="H8231">
        <v>1.1866063687193673E-12</v>
      </c>
    </row>
    <row r="8232" spans="1:8" ht="15" x14ac:dyDescent="0.25">
      <c r="A8232">
        <f t="shared" si="892"/>
        <v>7363</v>
      </c>
      <c r="B8232">
        <f t="shared" si="893"/>
        <v>162</v>
      </c>
      <c r="C8232" s="10" t="str">
        <f>IF(B8232=B8231," ",(LOOKUP(B8232,'Co List'!$A$3:$A$362,'Co List'!$B$3:$B$362)))</f>
        <v xml:space="preserve"> </v>
      </c>
      <c r="D8232" s="8" t="s">
        <v>381</v>
      </c>
      <c r="E8232">
        <v>0</v>
      </c>
      <c r="F8232">
        <v>0</v>
      </c>
      <c r="G8232">
        <v>5854.3160185205816</v>
      </c>
      <c r="H8232">
        <v>4346.0911675428406</v>
      </c>
    </row>
    <row r="8233" spans="1:8" ht="15" x14ac:dyDescent="0.25">
      <c r="A8233">
        <f t="shared" si="892"/>
        <v>7364</v>
      </c>
      <c r="B8233">
        <f t="shared" si="893"/>
        <v>162</v>
      </c>
      <c r="C8233" s="10" t="str">
        <f>IF(B8233=B8232," ",(LOOKUP(B8233,'Co List'!$A$3:$A$362,'Co List'!$B$3:$B$362)))</f>
        <v xml:space="preserve"> </v>
      </c>
      <c r="D8233" s="8" t="s">
        <v>382</v>
      </c>
      <c r="E8233">
        <v>0</v>
      </c>
      <c r="F8233">
        <v>0</v>
      </c>
      <c r="G8233">
        <v>5774.5141087095162</v>
      </c>
      <c r="H8233">
        <v>4333.9996412332193</v>
      </c>
    </row>
    <row r="8234" spans="1:8" ht="15" x14ac:dyDescent="0.25">
      <c r="A8234">
        <f t="shared" si="892"/>
        <v>7365</v>
      </c>
      <c r="B8234">
        <f t="shared" si="893"/>
        <v>162</v>
      </c>
      <c r="C8234" s="10" t="str">
        <f>IF(B8234=B8233," ",(LOOKUP(B8234,'Co List'!$A$3:$A$362,'Co List'!$B$3:$B$362)))</f>
        <v xml:space="preserve"> </v>
      </c>
      <c r="D8234" s="8" t="s">
        <v>383</v>
      </c>
      <c r="E8234">
        <v>0</v>
      </c>
      <c r="F8234">
        <v>0</v>
      </c>
      <c r="G8234">
        <v>79.801909811065428</v>
      </c>
      <c r="H8234">
        <v>12.091526309620733</v>
      </c>
    </row>
    <row r="8235" spans="1:8" x14ac:dyDescent="0.2">
      <c r="A8235">
        <f t="shared" si="892"/>
        <v>7366</v>
      </c>
      <c r="B8235">
        <f t="shared" si="893"/>
        <v>162</v>
      </c>
      <c r="C8235" s="10" t="str">
        <f>IF(B8235=B8234," ",(LOOKUP(B8235,'Co List'!$A$3:$A$362,'Co List'!$B$3:$B$362)))</f>
        <v xml:space="preserve"> </v>
      </c>
      <c r="D8235" s="6" t="s">
        <v>384</v>
      </c>
      <c r="E8235">
        <v>0</v>
      </c>
      <c r="F8235">
        <v>0</v>
      </c>
      <c r="G8235">
        <v>0</v>
      </c>
      <c r="H8235">
        <v>0</v>
      </c>
    </row>
    <row r="8236" spans="1:8" x14ac:dyDescent="0.2">
      <c r="A8236">
        <f t="shared" si="892"/>
        <v>7367</v>
      </c>
      <c r="B8236">
        <f t="shared" si="893"/>
        <v>162</v>
      </c>
      <c r="C8236" s="10" t="str">
        <f>IF(B8236=B8235," ",(LOOKUP(B8236,'Co List'!$A$3:$A$362,'Co List'!$B$3:$B$362)))</f>
        <v xml:space="preserve"> </v>
      </c>
      <c r="D8236" s="6" t="s">
        <v>385</v>
      </c>
      <c r="E8236">
        <v>0</v>
      </c>
      <c r="F8236">
        <v>0</v>
      </c>
      <c r="G8236">
        <v>1431.4231502799998</v>
      </c>
      <c r="H8236">
        <v>1073.364813163776</v>
      </c>
    </row>
    <row r="8237" spans="1:8" x14ac:dyDescent="0.2">
      <c r="A8237">
        <f t="shared" si="892"/>
        <v>7368</v>
      </c>
      <c r="B8237">
        <f t="shared" si="893"/>
        <v>162</v>
      </c>
      <c r="C8237" s="10" t="str">
        <f>IF(B8237=B8236," ",(LOOKUP(B8237,'Co List'!$A$3:$A$362,'Co List'!$B$3:$B$362)))</f>
        <v xml:space="preserve"> </v>
      </c>
      <c r="D8237" s="6" t="s">
        <v>386</v>
      </c>
      <c r="E8237">
        <v>0</v>
      </c>
      <c r="F8237">
        <v>0</v>
      </c>
      <c r="G8237">
        <v>1258.3890269999999</v>
      </c>
      <c r="H8237">
        <v>1069.653249</v>
      </c>
    </row>
    <row r="8238" spans="1:8" x14ac:dyDescent="0.2">
      <c r="A8238">
        <f t="shared" si="892"/>
        <v>7369</v>
      </c>
      <c r="B8238">
        <f t="shared" si="893"/>
        <v>162</v>
      </c>
      <c r="C8238" s="10" t="str">
        <f>IF(B8238=B8237," ",(LOOKUP(B8238,'Co List'!$A$3:$A$362,'Co List'!$B$3:$B$362)))</f>
        <v xml:space="preserve"> </v>
      </c>
      <c r="D8238" s="6" t="s">
        <v>387</v>
      </c>
      <c r="E8238">
        <v>0</v>
      </c>
      <c r="F8238">
        <v>0</v>
      </c>
      <c r="G8238">
        <v>0</v>
      </c>
      <c r="H8238">
        <v>0</v>
      </c>
    </row>
    <row r="8239" spans="1:8" x14ac:dyDescent="0.2">
      <c r="A8239">
        <f t="shared" si="892"/>
        <v>7370</v>
      </c>
      <c r="B8239">
        <f t="shared" si="893"/>
        <v>162</v>
      </c>
      <c r="C8239" s="10" t="str">
        <f>IF(B8239=B8238," ",(LOOKUP(B8239,'Co List'!$A$3:$A$362,'Co List'!$B$3:$B$362)))</f>
        <v xml:space="preserve"> </v>
      </c>
      <c r="D8239" s="6" t="s">
        <v>388</v>
      </c>
      <c r="E8239">
        <v>0</v>
      </c>
      <c r="F8239">
        <v>0</v>
      </c>
      <c r="G8239">
        <v>0</v>
      </c>
      <c r="H8239">
        <v>0</v>
      </c>
    </row>
    <row r="8240" spans="1:8" x14ac:dyDescent="0.2">
      <c r="A8240">
        <f t="shared" si="892"/>
        <v>7371</v>
      </c>
      <c r="B8240">
        <f t="shared" si="893"/>
        <v>162</v>
      </c>
      <c r="C8240" s="10" t="str">
        <f>IF(B8240=B8239," ",(LOOKUP(B8240,'Co List'!$A$3:$A$362,'Co List'!$B$3:$B$362)))</f>
        <v xml:space="preserve"> </v>
      </c>
      <c r="D8240" s="6" t="s">
        <v>389</v>
      </c>
      <c r="E8240">
        <v>0</v>
      </c>
      <c r="F8240">
        <v>0</v>
      </c>
      <c r="G8240">
        <v>24.495659279999998</v>
      </c>
      <c r="H8240">
        <v>3.7115641637758801</v>
      </c>
    </row>
    <row r="8241" spans="1:8" x14ac:dyDescent="0.2">
      <c r="A8241">
        <f t="shared" si="892"/>
        <v>7372</v>
      </c>
      <c r="B8241">
        <f t="shared" si="893"/>
        <v>162</v>
      </c>
      <c r="C8241" s="10" t="str">
        <f>IF(B8241=B8240," ",(LOOKUP(B8241,'Co List'!$A$3:$A$362,'Co List'!$B$3:$B$362)))</f>
        <v xml:space="preserve"> </v>
      </c>
      <c r="D8241" s="6" t="s">
        <v>390</v>
      </c>
      <c r="E8241">
        <v>0</v>
      </c>
      <c r="F8241">
        <v>0</v>
      </c>
      <c r="G8241">
        <v>0</v>
      </c>
      <c r="H8241">
        <v>0</v>
      </c>
    </row>
    <row r="8242" spans="1:8" x14ac:dyDescent="0.2">
      <c r="A8242">
        <f t="shared" si="892"/>
        <v>7373</v>
      </c>
      <c r="B8242">
        <f t="shared" si="893"/>
        <v>162</v>
      </c>
      <c r="C8242" s="10" t="str">
        <f>IF(B8242=B8241," ",(LOOKUP(B8242,'Co List'!$A$3:$A$362,'Co List'!$B$3:$B$362)))</f>
        <v xml:space="preserve"> </v>
      </c>
      <c r="D8242" s="6" t="s">
        <v>391</v>
      </c>
      <c r="E8242">
        <v>0</v>
      </c>
      <c r="F8242">
        <v>0</v>
      </c>
      <c r="G8242">
        <v>0</v>
      </c>
      <c r="H8242">
        <v>0</v>
      </c>
    </row>
    <row r="8243" spans="1:8" x14ac:dyDescent="0.2">
      <c r="A8243">
        <f t="shared" si="892"/>
        <v>7374</v>
      </c>
      <c r="B8243">
        <f t="shared" si="893"/>
        <v>162</v>
      </c>
      <c r="C8243" s="10" t="str">
        <f>IF(B8243=B8242," ",(LOOKUP(B8243,'Co List'!$A$3:$A$362,'Co List'!$B$3:$B$362)))</f>
        <v xml:space="preserve"> </v>
      </c>
      <c r="D8243" s="6" t="s">
        <v>392</v>
      </c>
      <c r="E8243">
        <v>0</v>
      </c>
      <c r="F8243">
        <v>0</v>
      </c>
      <c r="G8243">
        <v>0</v>
      </c>
      <c r="H8243">
        <v>0</v>
      </c>
    </row>
    <row r="8244" spans="1:8" x14ac:dyDescent="0.2">
      <c r="A8244">
        <f t="shared" si="892"/>
        <v>7375</v>
      </c>
      <c r="B8244">
        <f t="shared" si="893"/>
        <v>162</v>
      </c>
      <c r="C8244" s="10" t="str">
        <f>IF(B8244=B8243," ",(LOOKUP(B8244,'Co List'!$A$3:$A$362,'Co List'!$B$3:$B$362)))</f>
        <v xml:space="preserve"> </v>
      </c>
      <c r="D8244" s="6" t="s">
        <v>393</v>
      </c>
      <c r="E8244">
        <v>0</v>
      </c>
      <c r="F8244">
        <v>0</v>
      </c>
      <c r="G8244">
        <v>148.53846399999998</v>
      </c>
      <c r="H8244">
        <v>0</v>
      </c>
    </row>
    <row r="8245" spans="1:8" ht="15" x14ac:dyDescent="0.25">
      <c r="A8245">
        <f t="shared" si="892"/>
        <v>7376</v>
      </c>
      <c r="B8245">
        <f t="shared" si="893"/>
        <v>162</v>
      </c>
      <c r="C8245" s="10" t="str">
        <f>IF(B8245=B8244," ",(LOOKUP(B8245,'Co List'!$A$3:$A$362,'Co List'!$B$3:$B$362)))</f>
        <v xml:space="preserve"> </v>
      </c>
      <c r="D8245" s="8" t="s">
        <v>394</v>
      </c>
      <c r="E8245">
        <v>0</v>
      </c>
      <c r="F8245">
        <v>0</v>
      </c>
      <c r="G8245">
        <v>0</v>
      </c>
      <c r="H8245">
        <v>0</v>
      </c>
    </row>
    <row r="8246" spans="1:8" ht="15" x14ac:dyDescent="0.25">
      <c r="A8246">
        <f t="shared" si="892"/>
        <v>7377</v>
      </c>
      <c r="B8246">
        <f t="shared" si="893"/>
        <v>162</v>
      </c>
      <c r="C8246" s="10" t="str">
        <f>IF(B8246=B8245," ",(LOOKUP(B8246,'Co List'!$A$3:$A$362,'Co List'!$B$3:$B$362)))</f>
        <v xml:space="preserve"> </v>
      </c>
      <c r="D8246" s="8" t="s">
        <v>395</v>
      </c>
      <c r="E8246">
        <v>0</v>
      </c>
      <c r="F8246">
        <v>0</v>
      </c>
      <c r="G8246">
        <v>1.4796644000000001</v>
      </c>
      <c r="H8246">
        <v>1.1367690000000004</v>
      </c>
    </row>
    <row r="8247" spans="1:8" ht="15" x14ac:dyDescent="0.25">
      <c r="A8247">
        <f t="shared" si="892"/>
        <v>7378</v>
      </c>
      <c r="B8247">
        <f t="shared" si="893"/>
        <v>162</v>
      </c>
      <c r="C8247" s="10" t="str">
        <f>IF(B8247=B8246," ",(LOOKUP(B8247,'Co List'!$A$3:$A$362,'Co List'!$B$3:$B$362)))</f>
        <v xml:space="preserve"> </v>
      </c>
      <c r="D8247" s="8" t="s">
        <v>396</v>
      </c>
      <c r="E8247">
        <v>112.386</v>
      </c>
      <c r="F8247">
        <v>0</v>
      </c>
      <c r="G8247">
        <v>12334</v>
      </c>
      <c r="H8247">
        <v>11617</v>
      </c>
    </row>
    <row r="8248" spans="1:8" x14ac:dyDescent="0.2">
      <c r="A8248">
        <f t="shared" si="892"/>
        <v>7379</v>
      </c>
      <c r="B8248">
        <f t="shared" si="893"/>
        <v>162</v>
      </c>
      <c r="C8248" s="10" t="str">
        <f>IF(B8248=B8247," ",(LOOKUP(B8248,'Co List'!$A$3:$A$362,'Co List'!$B$3:$B$362)))</f>
        <v xml:space="preserve"> </v>
      </c>
      <c r="D8248" s="6" t="s">
        <v>397</v>
      </c>
      <c r="E8248">
        <v>112.386</v>
      </c>
      <c r="F8248">
        <v>0</v>
      </c>
      <c r="G8248">
        <v>12196</v>
      </c>
      <c r="H8248">
        <v>11605</v>
      </c>
    </row>
    <row r="8249" spans="1:8" x14ac:dyDescent="0.2">
      <c r="A8249">
        <f t="shared" si="892"/>
        <v>7380</v>
      </c>
      <c r="B8249">
        <f t="shared" si="893"/>
        <v>162</v>
      </c>
      <c r="C8249" s="10" t="str">
        <f>IF(B8249=B8248," ",(LOOKUP(B8249,'Co List'!$A$3:$A$362,'Co List'!$B$3:$B$362)))</f>
        <v xml:space="preserve"> </v>
      </c>
      <c r="D8249" s="6" t="s">
        <v>398</v>
      </c>
      <c r="E8249">
        <v>0</v>
      </c>
      <c r="F8249">
        <v>0</v>
      </c>
      <c r="G8249">
        <v>138</v>
      </c>
      <c r="H8249">
        <v>12</v>
      </c>
    </row>
    <row r="8250" spans="1:8" x14ac:dyDescent="0.2">
      <c r="A8250">
        <f t="shared" si="892"/>
        <v>7381</v>
      </c>
      <c r="B8250">
        <f t="shared" si="893"/>
        <v>162</v>
      </c>
      <c r="C8250" s="10" t="str">
        <f>IF(B8250=B8249," ",(LOOKUP(B8250,'Co List'!$A$3:$A$362,'Co List'!$B$3:$B$362)))</f>
        <v xml:space="preserve"> </v>
      </c>
      <c r="D8250" s="6" t="s">
        <v>399</v>
      </c>
      <c r="E8250">
        <v>0</v>
      </c>
      <c r="F8250">
        <v>0</v>
      </c>
      <c r="G8250">
        <v>0</v>
      </c>
      <c r="H8250">
        <v>0</v>
      </c>
    </row>
    <row r="8251" spans="1:8" x14ac:dyDescent="0.2">
      <c r="A8251">
        <f t="shared" si="892"/>
        <v>7382</v>
      </c>
      <c r="B8251">
        <f t="shared" si="893"/>
        <v>162</v>
      </c>
      <c r="C8251" s="10" t="str">
        <f>IF(B8251=B8250," ",(LOOKUP(B8251,'Co List'!$A$3:$A$362,'Co List'!$B$3:$B$362)))</f>
        <v xml:space="preserve"> </v>
      </c>
      <c r="D8251" s="6" t="s">
        <v>400</v>
      </c>
      <c r="E8251">
        <v>0</v>
      </c>
      <c r="F8251">
        <v>0</v>
      </c>
      <c r="G8251">
        <v>0</v>
      </c>
      <c r="H8251">
        <v>0</v>
      </c>
    </row>
    <row r="8252" spans="1:8" x14ac:dyDescent="0.2">
      <c r="A8252">
        <f t="shared" si="892"/>
        <v>7383</v>
      </c>
      <c r="B8252">
        <f t="shared" si="893"/>
        <v>162</v>
      </c>
      <c r="C8252" s="10" t="str">
        <f>IF(B8252=B8251," ",(LOOKUP(B8252,'Co List'!$A$3:$A$362,'Co List'!$B$3:$B$362)))</f>
        <v xml:space="preserve"> </v>
      </c>
      <c r="D8252" s="6" t="s">
        <v>401</v>
      </c>
      <c r="E8252">
        <v>6.1812300000000001E-2</v>
      </c>
      <c r="F8252">
        <v>0</v>
      </c>
      <c r="G8252">
        <v>5.9028640000000001</v>
      </c>
      <c r="H8252">
        <v>6.5800349999999996</v>
      </c>
    </row>
    <row r="8253" spans="1:8" x14ac:dyDescent="0.2">
      <c r="A8253">
        <f t="shared" si="892"/>
        <v>7384</v>
      </c>
      <c r="B8253">
        <f t="shared" si="893"/>
        <v>162</v>
      </c>
      <c r="C8253" s="10" t="str">
        <f>IF(B8253=B8252," ",(LOOKUP(B8253,'Co List'!$A$3:$A$362,'Co List'!$B$3:$B$362)))</f>
        <v xml:space="preserve"> </v>
      </c>
      <c r="D8253" s="6" t="s">
        <v>402</v>
      </c>
      <c r="E8253">
        <v>0</v>
      </c>
      <c r="F8253">
        <v>0</v>
      </c>
      <c r="G8253">
        <v>0.27820800000000001</v>
      </c>
      <c r="H8253">
        <v>2.3195999999999998E-2</v>
      </c>
    </row>
    <row r="8254" spans="1:8" x14ac:dyDescent="0.2">
      <c r="A8254">
        <f t="shared" si="892"/>
        <v>7385</v>
      </c>
      <c r="B8254">
        <f t="shared" si="893"/>
        <v>162</v>
      </c>
      <c r="C8254" s="10" t="str">
        <f>IF(B8254=B8253," ",(LOOKUP(B8254,'Co List'!$A$3:$A$362,'Co List'!$B$3:$B$362)))</f>
        <v xml:space="preserve"> </v>
      </c>
      <c r="D8254" s="6" t="s">
        <v>403</v>
      </c>
      <c r="E8254">
        <v>0</v>
      </c>
      <c r="F8254">
        <v>0</v>
      </c>
      <c r="G8254">
        <v>0</v>
      </c>
      <c r="H8254">
        <v>4.40619762898109E-16</v>
      </c>
    </row>
    <row r="8255" spans="1:8" x14ac:dyDescent="0.2">
      <c r="A8255">
        <f t="shared" si="892"/>
        <v>7386</v>
      </c>
      <c r="B8255">
        <f t="shared" si="893"/>
        <v>162</v>
      </c>
      <c r="C8255" s="10" t="str">
        <f>IF(B8255=B8254," ",(LOOKUP(B8255,'Co List'!$A$3:$A$362,'Co List'!$B$3:$B$362)))</f>
        <v xml:space="preserve"> </v>
      </c>
      <c r="D8255" s="6" t="s">
        <v>404</v>
      </c>
      <c r="E8255" s="11">
        <v>6.1812300000000001E-2</v>
      </c>
      <c r="F8255" s="11">
        <v>0</v>
      </c>
      <c r="G8255" s="11">
        <v>6.1810720000000003</v>
      </c>
      <c r="H8255" s="11">
        <v>6.6032310000000001</v>
      </c>
    </row>
    <row r="8256" spans="1:8" x14ac:dyDescent="0.2">
      <c r="A8256">
        <f t="shared" si="892"/>
        <v>7387</v>
      </c>
      <c r="B8256">
        <f t="shared" si="893"/>
        <v>162</v>
      </c>
      <c r="C8256" s="10" t="str">
        <f>IF(B8256=B8255," ",(LOOKUP(B8256,'Co List'!$A$3:$A$362,'Co List'!$B$3:$B$362)))</f>
        <v xml:space="preserve"> </v>
      </c>
      <c r="D8256" s="6" t="s">
        <v>405</v>
      </c>
      <c r="E8256">
        <v>6.13</v>
      </c>
      <c r="F8256">
        <v>98.36</v>
      </c>
      <c r="G8256">
        <v>102.8</v>
      </c>
      <c r="H8256">
        <v>106.43</v>
      </c>
    </row>
    <row r="8257" spans="1:16" x14ac:dyDescent="0.2">
      <c r="A8257">
        <f t="shared" si="892"/>
        <v>7388</v>
      </c>
      <c r="B8257">
        <f t="shared" si="893"/>
        <v>162</v>
      </c>
      <c r="C8257" s="10" t="str">
        <f>IF(B8257=B8256," ",(LOOKUP(B8257,'Co List'!$A$3:$A$362,'Co List'!$B$3:$B$362)))</f>
        <v xml:space="preserve"> </v>
      </c>
      <c r="D8257" s="6" t="s">
        <v>406</v>
      </c>
      <c r="E8257">
        <v>2.1718000000000002</v>
      </c>
      <c r="F8257">
        <v>11.77</v>
      </c>
      <c r="G8257">
        <v>2.44</v>
      </c>
      <c r="H8257">
        <v>10.19</v>
      </c>
    </row>
    <row r="8258" spans="1:16" x14ac:dyDescent="0.2">
      <c r="A8258">
        <f t="shared" si="892"/>
        <v>7389</v>
      </c>
      <c r="B8258">
        <f t="shared" si="893"/>
        <v>162</v>
      </c>
      <c r="C8258" s="10" t="str">
        <f>IF(B8258=B8257," ",(LOOKUP(B8258,'Co List'!$A$3:$A$362,'Co List'!$B$3:$B$362)))</f>
        <v xml:space="preserve"> </v>
      </c>
      <c r="D8258" s="6" t="s">
        <v>407</v>
      </c>
      <c r="E8258" s="11">
        <v>1.45</v>
      </c>
      <c r="F8258" s="11">
        <v>7.94</v>
      </c>
      <c r="G8258" s="11">
        <v>-1.84</v>
      </c>
      <c r="H8258" s="11">
        <v>4.17</v>
      </c>
    </row>
    <row r="8259" spans="1:16" x14ac:dyDescent="0.2">
      <c r="A8259">
        <f t="shared" si="892"/>
        <v>7390</v>
      </c>
      <c r="B8259">
        <f t="shared" si="893"/>
        <v>162</v>
      </c>
      <c r="C8259" s="10" t="str">
        <f>IF(B8259=B8258," ",(LOOKUP(B8259,'Co List'!$A$3:$A$362,'Co List'!$B$3:$B$362)))</f>
        <v xml:space="preserve"> </v>
      </c>
      <c r="D8259" s="6" t="s">
        <v>408</v>
      </c>
      <c r="E8259">
        <v>0.70579999999999998</v>
      </c>
      <c r="F8259">
        <v>1.6645000000000001</v>
      </c>
      <c r="G8259">
        <v>1.6645000000000001</v>
      </c>
      <c r="H8259">
        <v>1.6645000000000001</v>
      </c>
    </row>
    <row r="8260" spans="1:16" x14ac:dyDescent="0.2">
      <c r="A8260">
        <f t="shared" si="892"/>
        <v>7391</v>
      </c>
      <c r="B8260">
        <f t="shared" si="893"/>
        <v>162</v>
      </c>
      <c r="C8260" s="10" t="str">
        <f>IF(B8260=B8259," ",(LOOKUP(B8260,'Co List'!$A$3:$A$362,'Co List'!$B$3:$B$362)))</f>
        <v xml:space="preserve"> </v>
      </c>
      <c r="D8260" s="6" t="s">
        <v>409</v>
      </c>
      <c r="E8260">
        <v>6.1800000000000001E-2</v>
      </c>
      <c r="F8260">
        <v>5.99</v>
      </c>
      <c r="G8260">
        <v>8.08</v>
      </c>
      <c r="H8260">
        <v>7.74</v>
      </c>
    </row>
    <row r="8261" spans="1:16" x14ac:dyDescent="0.2">
      <c r="A8261">
        <f t="shared" ref="A8261:A8324" si="898">IF(A8260&gt;0,A8260+1,(IF($C$1=C8261,1,0)))</f>
        <v>7392</v>
      </c>
      <c r="B8261">
        <f t="shared" ref="B8261:B8324" si="899">IF(D8261=$D$3,B8260+1,B8260)</f>
        <v>162</v>
      </c>
      <c r="C8261" s="10" t="str">
        <f>IF(B8261=B8260," ",(LOOKUP(B8261,'Co List'!$A$3:$A$362,'Co List'!$B$3:$B$362)))</f>
        <v xml:space="preserve"> </v>
      </c>
      <c r="D8261" s="6" t="s">
        <v>410</v>
      </c>
      <c r="E8261">
        <v>6.1812300000000001E-2</v>
      </c>
      <c r="F8261">
        <v>0</v>
      </c>
      <c r="G8261">
        <v>7.6607364000000002</v>
      </c>
      <c r="H8261">
        <v>7.7550569999999999</v>
      </c>
    </row>
    <row r="8262" spans="1:16" x14ac:dyDescent="0.2">
      <c r="A8262">
        <f t="shared" si="898"/>
        <v>7393</v>
      </c>
      <c r="B8262">
        <f t="shared" si="899"/>
        <v>162</v>
      </c>
      <c r="C8262" s="10" t="str">
        <f>IF(B8262=B8261," ",(LOOKUP(B8262,'Co List'!$A$3:$A$362,'Co List'!$B$3:$B$362)))</f>
        <v xml:space="preserve"> </v>
      </c>
      <c r="D8262" s="6" t="s">
        <v>411</v>
      </c>
      <c r="E8262">
        <v>6.1812300000000001E-2</v>
      </c>
      <c r="F8262">
        <v>0</v>
      </c>
      <c r="G8262">
        <v>7.6607364000000002</v>
      </c>
      <c r="H8262">
        <v>7.74</v>
      </c>
    </row>
    <row r="8263" spans="1:16" x14ac:dyDescent="0.2">
      <c r="A8263">
        <f t="shared" si="898"/>
        <v>7394</v>
      </c>
      <c r="B8263">
        <f t="shared" si="899"/>
        <v>162</v>
      </c>
      <c r="C8263" s="10" t="str">
        <f>IF(B8263=B8262," ",(LOOKUP(B8263,'Co List'!$A$3:$A$362,'Co List'!$B$3:$B$362)))</f>
        <v xml:space="preserve"> </v>
      </c>
      <c r="D8263" s="6" t="s">
        <v>412</v>
      </c>
      <c r="E8263">
        <v>1.2299999999999811E-5</v>
      </c>
      <c r="F8263">
        <v>-5.99</v>
      </c>
      <c r="G8263">
        <v>-0.41926359999999985</v>
      </c>
      <c r="H8263">
        <v>0</v>
      </c>
    </row>
    <row r="8264" spans="1:16" ht="13.5" thickBot="1" x14ac:dyDescent="0.25">
      <c r="A8264">
        <f t="shared" si="898"/>
        <v>7395</v>
      </c>
      <c r="B8264">
        <f t="shared" si="899"/>
        <v>162</v>
      </c>
      <c r="C8264" s="10" t="str">
        <f>IF(B8264=B8263," ",(LOOKUP(B8264,'Co List'!$A$3:$A$362,'Co List'!$B$3:$B$362)))</f>
        <v xml:space="preserve"> </v>
      </c>
      <c r="D8264" s="9" t="s">
        <v>413</v>
      </c>
      <c r="E8264">
        <v>12</v>
      </c>
      <c r="F8264">
        <v>12</v>
      </c>
      <c r="G8264">
        <v>12</v>
      </c>
      <c r="H8264">
        <v>12</v>
      </c>
    </row>
    <row r="8265" spans="1:16" ht="15" x14ac:dyDescent="0.25">
      <c r="A8265">
        <f t="shared" si="898"/>
        <v>7396</v>
      </c>
      <c r="B8265">
        <f t="shared" si="899"/>
        <v>163</v>
      </c>
      <c r="C8265" s="10" t="str">
        <f>IF(B8265=B8264," ",(LOOKUP(B8265,'Co List'!$A$3:$A$362,'Co List'!$B$3:$B$362)))</f>
        <v>HINDUSTAN LEVER</v>
      </c>
      <c r="D8265" s="4" t="s">
        <v>362</v>
      </c>
      <c r="E8265">
        <v>48.75451515151515</v>
      </c>
      <c r="F8265">
        <v>48.75451515151515</v>
      </c>
      <c r="G8265">
        <v>40.161155860333729</v>
      </c>
      <c r="H8265">
        <v>39.927720662679747</v>
      </c>
      <c r="J8265">
        <f t="shared" ref="J8265" si="900">COUNTIF(E8307:H8307,0)</f>
        <v>0</v>
      </c>
      <c r="K8265">
        <f>SUM(E8265:H8265)/(4-J8265)</f>
        <v>44.399476706510946</v>
      </c>
      <c r="L8265">
        <f>SUM(E8275:H8275)/(4-J8265)</f>
        <v>30572.326522544514</v>
      </c>
      <c r="M8265">
        <f>E8275</f>
        <v>5018.894158465192</v>
      </c>
      <c r="N8265">
        <f t="shared" ref="N8265" si="901">F8275</f>
        <v>7695.1004242283352</v>
      </c>
      <c r="O8265">
        <f t="shared" ref="O8265" si="902">G8275</f>
        <v>57724.744411651525</v>
      </c>
      <c r="P8265">
        <f t="shared" ref="P8265" si="903">H8275</f>
        <v>51850.567095833008</v>
      </c>
    </row>
    <row r="8266" spans="1:16" x14ac:dyDescent="0.2">
      <c r="A8266">
        <f t="shared" si="898"/>
        <v>7397</v>
      </c>
      <c r="B8266">
        <f t="shared" si="899"/>
        <v>163</v>
      </c>
      <c r="C8266" s="10" t="str">
        <f>IF(B8266=B8265," ",(LOOKUP(B8266,'Co List'!$A$3:$A$362,'Co List'!$B$3:$B$362)))</f>
        <v xml:space="preserve"> </v>
      </c>
      <c r="D8266" s="6" t="s">
        <v>364</v>
      </c>
      <c r="E8266">
        <v>3.2577979999999997</v>
      </c>
      <c r="F8266">
        <v>3.2577979999999997</v>
      </c>
      <c r="G8266">
        <v>2.416585002243083</v>
      </c>
      <c r="H8266">
        <v>2.4404668073132876</v>
      </c>
    </row>
    <row r="8267" spans="1:16" x14ac:dyDescent="0.2">
      <c r="A8267">
        <f t="shared" si="898"/>
        <v>7398</v>
      </c>
      <c r="B8267">
        <f t="shared" si="899"/>
        <v>163</v>
      </c>
      <c r="C8267" s="10" t="str">
        <f>IF(B8267=B8266," ",(LOOKUP(B8267,'Co List'!$A$3:$A$362,'Co List'!$B$3:$B$362)))</f>
        <v xml:space="preserve"> </v>
      </c>
      <c r="D8267" s="6" t="s">
        <v>365</v>
      </c>
      <c r="E8267">
        <v>0.81346250963817479</v>
      </c>
      <c r="F8267">
        <v>0.79383020665270621</v>
      </c>
      <c r="G8267">
        <v>0.76675525022911417</v>
      </c>
      <c r="H8267">
        <v>0.76710566685330883</v>
      </c>
    </row>
    <row r="8268" spans="1:16" x14ac:dyDescent="0.2">
      <c r="A8268">
        <f t="shared" si="898"/>
        <v>7399</v>
      </c>
      <c r="B8268">
        <f t="shared" si="899"/>
        <v>163</v>
      </c>
      <c r="C8268" s="10" t="str">
        <f>IF(B8268=B8267," ",(LOOKUP(B8268,'Co List'!$A$3:$A$362,'Co List'!$B$3:$B$362)))</f>
        <v xml:space="preserve"> </v>
      </c>
      <c r="D8268" s="7" t="s">
        <v>366</v>
      </c>
      <c r="E8268">
        <v>2.8640444187135166E-2</v>
      </c>
      <c r="F8268">
        <v>3.8991140458130222E-2</v>
      </c>
      <c r="G8268">
        <v>0.26100460614310361</v>
      </c>
      <c r="H8268">
        <v>0.2008916901328312</v>
      </c>
    </row>
    <row r="8269" spans="1:16" x14ac:dyDescent="0.2">
      <c r="A8269">
        <f t="shared" si="898"/>
        <v>7400</v>
      </c>
      <c r="B8269">
        <f t="shared" si="899"/>
        <v>163</v>
      </c>
      <c r="C8269" s="10" t="str">
        <f>IF(B8269=B8268," ",(LOOKUP(B8269,'Co List'!$A$3:$A$362,'Co List'!$B$3:$B$362)))</f>
        <v xml:space="preserve"> </v>
      </c>
      <c r="D8269" s="6" t="s">
        <v>367</v>
      </c>
      <c r="E8269">
        <v>227.92124351008803</v>
      </c>
      <c r="F8269">
        <v>333.70051146051526</v>
      </c>
      <c r="G8269">
        <v>2144.7850342443162</v>
      </c>
      <c r="H8269">
        <v>1365.6853794465414</v>
      </c>
    </row>
    <row r="8270" spans="1:16" x14ac:dyDescent="0.2">
      <c r="A8270">
        <f t="shared" si="898"/>
        <v>7401</v>
      </c>
      <c r="B8270">
        <f t="shared" si="899"/>
        <v>163</v>
      </c>
      <c r="C8270" s="10" t="str">
        <f>IF(B8270=B8269," ",(LOOKUP(B8270,'Co List'!$A$3:$A$362,'Co List'!$B$3:$B$362)))</f>
        <v xml:space="preserve"> </v>
      </c>
      <c r="D8270" s="6" t="s">
        <v>368</v>
      </c>
      <c r="E8270">
        <v>2.3004510970643039E-3</v>
      </c>
      <c r="F8270">
        <v>3.5633713471768164E-3</v>
      </c>
      <c r="G8270">
        <v>2.6705872963984051E-2</v>
      </c>
      <c r="H8270">
        <v>2.3977140853564397E-2</v>
      </c>
    </row>
    <row r="8271" spans="1:16" x14ac:dyDescent="0.2">
      <c r="A8271">
        <f t="shared" si="898"/>
        <v>7402</v>
      </c>
      <c r="B8271">
        <f t="shared" si="899"/>
        <v>163</v>
      </c>
      <c r="C8271" s="10" t="str">
        <f>IF(B8271=B8270," ",(LOOKUP(B8271,'Co List'!$A$3:$A$362,'Co List'!$B$3:$B$362)))</f>
        <v xml:space="preserve"> </v>
      </c>
      <c r="D8271" s="6" t="s">
        <v>369</v>
      </c>
      <c r="E8271">
        <v>0.1825072331140046</v>
      </c>
      <c r="F8271">
        <v>0.24366234204833082</v>
      </c>
      <c r="G8271">
        <v>1.5649839071403038</v>
      </c>
      <c r="H8271">
        <v>0.99348669002659507</v>
      </c>
    </row>
    <row r="8272" spans="1:16" x14ac:dyDescent="0.2">
      <c r="A8272">
        <f t="shared" si="898"/>
        <v>7403</v>
      </c>
      <c r="B8272">
        <f t="shared" si="899"/>
        <v>163</v>
      </c>
      <c r="C8272" s="10" t="str">
        <f>IF(B8272=B8271," ",(LOOKUP(B8272,'Co List'!$A$3:$A$362,'Co List'!$B$3:$B$362)))</f>
        <v xml:space="preserve"> </v>
      </c>
      <c r="D8272" s="6" t="s">
        <v>370</v>
      </c>
      <c r="E8272">
        <v>0</v>
      </c>
      <c r="F8272">
        <v>0</v>
      </c>
      <c r="G8272">
        <v>0</v>
      </c>
      <c r="H8272">
        <v>0</v>
      </c>
    </row>
    <row r="8273" spans="1:8" x14ac:dyDescent="0.2">
      <c r="A8273">
        <f t="shared" si="898"/>
        <v>7404</v>
      </c>
      <c r="B8273">
        <f t="shared" si="899"/>
        <v>163</v>
      </c>
      <c r="C8273" s="10" t="str">
        <f>IF(B8273=B8272," ",(LOOKUP(B8273,'Co List'!$A$3:$A$362,'Co List'!$B$3:$B$362)))</f>
        <v xml:space="preserve"> </v>
      </c>
      <c r="D8273" s="6" t="s">
        <v>371</v>
      </c>
      <c r="E8273">
        <v>53.389161479499478</v>
      </c>
      <c r="F8273">
        <v>56.243090383119487</v>
      </c>
      <c r="G8273">
        <v>15.347127564516354</v>
      </c>
      <c r="H8273">
        <v>16.396796760239244</v>
      </c>
    </row>
    <row r="8274" spans="1:8" x14ac:dyDescent="0.2">
      <c r="A8274">
        <f t="shared" si="898"/>
        <v>7405</v>
      </c>
      <c r="B8274">
        <f t="shared" si="899"/>
        <v>163</v>
      </c>
      <c r="C8274" s="10" t="str">
        <f>IF(B8274=B8273," ",(LOOKUP(B8274,'Co List'!$A$3:$A$362,'Co List'!$B$3:$B$362)))</f>
        <v xml:space="preserve"> </v>
      </c>
      <c r="D8274" s="6" t="s">
        <v>372</v>
      </c>
      <c r="E8274">
        <v>46.610838520500508</v>
      </c>
      <c r="F8274">
        <v>43.756909616880492</v>
      </c>
      <c r="G8274">
        <v>84.652872435483644</v>
      </c>
      <c r="H8274">
        <v>83.603203239760774</v>
      </c>
    </row>
    <row r="8275" spans="1:8" x14ac:dyDescent="0.2">
      <c r="A8275">
        <f t="shared" si="898"/>
        <v>7406</v>
      </c>
      <c r="B8275">
        <f t="shared" si="899"/>
        <v>163</v>
      </c>
      <c r="C8275" s="10" t="str">
        <f>IF(B8275=B8274," ",(LOOKUP(B8275,'Co List'!$A$3:$A$362,'Co List'!$B$3:$B$362)))</f>
        <v xml:space="preserve"> </v>
      </c>
      <c r="D8275" s="6" t="s">
        <v>373</v>
      </c>
      <c r="E8275">
        <v>5018.894158465192</v>
      </c>
      <c r="F8275">
        <v>7695.1004242283352</v>
      </c>
      <c r="G8275">
        <v>57724.744411651525</v>
      </c>
      <c r="H8275">
        <v>51850.567095833008</v>
      </c>
    </row>
    <row r="8276" spans="1:8" x14ac:dyDescent="0.2">
      <c r="A8276">
        <f t="shared" si="898"/>
        <v>7407</v>
      </c>
      <c r="B8276">
        <f t="shared" si="899"/>
        <v>163</v>
      </c>
      <c r="C8276" s="10" t="str">
        <f>IF(B8276=B8275," ",(LOOKUP(B8276,'Co List'!$A$3:$A$362,'Co List'!$B$3:$B$362)))</f>
        <v xml:space="preserve"> </v>
      </c>
      <c r="D8276" s="6" t="s">
        <v>374</v>
      </c>
      <c r="E8276">
        <v>5005.407751177876</v>
      </c>
      <c r="F8276">
        <v>7676.0445921315459</v>
      </c>
      <c r="G8276">
        <v>57543.917515737594</v>
      </c>
      <c r="H8276">
        <v>51600.228608284327</v>
      </c>
    </row>
    <row r="8277" spans="1:8" x14ac:dyDescent="0.2">
      <c r="A8277">
        <f t="shared" si="898"/>
        <v>7408</v>
      </c>
      <c r="B8277">
        <f t="shared" si="899"/>
        <v>163</v>
      </c>
      <c r="C8277" s="10" t="str">
        <f>IF(B8277=B8276," ",(LOOKUP(B8277,'Co List'!$A$3:$A$362,'Co List'!$B$3:$B$362)))</f>
        <v xml:space="preserve"> </v>
      </c>
      <c r="D8277" s="6" t="s">
        <v>375</v>
      </c>
      <c r="E8277">
        <v>7.8631262054573536</v>
      </c>
      <c r="F8277">
        <v>11.110328313159613</v>
      </c>
      <c r="G8277">
        <v>143.1493396631314</v>
      </c>
      <c r="H8277">
        <v>205.32437297606745</v>
      </c>
    </row>
    <row r="8278" spans="1:8" x14ac:dyDescent="0.2">
      <c r="A8278">
        <f t="shared" si="898"/>
        <v>7409</v>
      </c>
      <c r="B8278">
        <f t="shared" si="899"/>
        <v>163</v>
      </c>
      <c r="C8278" s="10" t="str">
        <f>IF(B8278=B8277," ",(LOOKUP(B8278,'Co List'!$A$3:$A$362,'Co List'!$B$3:$B$362)))</f>
        <v xml:space="preserve"> </v>
      </c>
      <c r="D8278" s="6" t="s">
        <v>376</v>
      </c>
      <c r="E8278">
        <v>5.6232810818578907</v>
      </c>
      <c r="F8278">
        <v>7.9455037836298654</v>
      </c>
      <c r="G8278">
        <v>37.677556250795263</v>
      </c>
      <c r="H8278">
        <v>45.014114572610914</v>
      </c>
    </row>
    <row r="8279" spans="1:8" x14ac:dyDescent="0.2">
      <c r="A8279">
        <f t="shared" si="898"/>
        <v>7410</v>
      </c>
      <c r="B8279">
        <f t="shared" si="899"/>
        <v>163</v>
      </c>
      <c r="C8279" s="10" t="str">
        <f>IF(B8279=B8278," ",(LOOKUP(B8279,'Co List'!$A$3:$A$362,'Co List'!$B$3:$B$362)))</f>
        <v xml:space="preserve"> </v>
      </c>
      <c r="D8279" s="6" t="s">
        <v>377</v>
      </c>
      <c r="E8279">
        <v>2679.545506748148</v>
      </c>
      <c r="F8279">
        <v>4327.962286670554</v>
      </c>
      <c r="G8279">
        <v>8859.0901611471854</v>
      </c>
      <c r="H8279">
        <v>8501.8321057352223</v>
      </c>
    </row>
    <row r="8280" spans="1:8" ht="15" x14ac:dyDescent="0.25">
      <c r="A8280">
        <f t="shared" si="898"/>
        <v>7411</v>
      </c>
      <c r="B8280">
        <f t="shared" si="899"/>
        <v>163</v>
      </c>
      <c r="C8280" s="10" t="str">
        <f>IF(B8280=B8279," ",(LOOKUP(B8280,'Co List'!$A$3:$A$362,'Co List'!$B$3:$B$362)))</f>
        <v xml:space="preserve"> </v>
      </c>
      <c r="D8280" s="8" t="s">
        <v>378</v>
      </c>
      <c r="E8280">
        <v>2573.37</v>
      </c>
      <c r="F8280">
        <v>4238.3500000000004</v>
      </c>
      <c r="G8280">
        <v>8647.08</v>
      </c>
      <c r="H8280">
        <v>8182.98</v>
      </c>
    </row>
    <row r="8281" spans="1:8" ht="15" x14ac:dyDescent="0.25">
      <c r="A8281">
        <f t="shared" si="898"/>
        <v>7412</v>
      </c>
      <c r="B8281">
        <f t="shared" si="899"/>
        <v>163</v>
      </c>
      <c r="C8281" s="10" t="str">
        <f>IF(B8281=B8280," ",(LOOKUP(B8281,'Co List'!$A$3:$A$362,'Co List'!$B$3:$B$362)))</f>
        <v xml:space="preserve"> </v>
      </c>
      <c r="D8281" s="8" t="s">
        <v>379</v>
      </c>
      <c r="E8281">
        <v>106.17550674814777</v>
      </c>
      <c r="F8281">
        <v>89.61228667055444</v>
      </c>
      <c r="G8281">
        <v>212.01016114718433</v>
      </c>
      <c r="H8281">
        <v>318.85210573522187</v>
      </c>
    </row>
    <row r="8282" spans="1:8" ht="15" x14ac:dyDescent="0.25">
      <c r="A8282">
        <f t="shared" si="898"/>
        <v>7413</v>
      </c>
      <c r="B8282">
        <f t="shared" si="899"/>
        <v>163</v>
      </c>
      <c r="C8282" s="10" t="str">
        <f>IF(B8282=B8281," ",(LOOKUP(B8282,'Co List'!$A$3:$A$362,'Co List'!$B$3:$B$362)))</f>
        <v xml:space="preserve"> </v>
      </c>
      <c r="D8282" s="8" t="s">
        <v>380</v>
      </c>
      <c r="E8282">
        <v>3.4106051316484809E-13</v>
      </c>
      <c r="F8282">
        <v>-7.815970093361102E-13</v>
      </c>
      <c r="G8282">
        <v>1.1652900866465643E-12</v>
      </c>
      <c r="H8282">
        <v>8.5265128291212022E-13</v>
      </c>
    </row>
    <row r="8283" spans="1:8" ht="15" x14ac:dyDescent="0.25">
      <c r="A8283">
        <f t="shared" si="898"/>
        <v>7414</v>
      </c>
      <c r="B8283">
        <f t="shared" si="899"/>
        <v>163</v>
      </c>
      <c r="C8283" s="10" t="str">
        <f>IF(B8283=B8282," ",(LOOKUP(B8283,'Co List'!$A$3:$A$362,'Co List'!$B$3:$B$362)))</f>
        <v xml:space="preserve"> </v>
      </c>
      <c r="D8283" s="8" t="s">
        <v>381</v>
      </c>
      <c r="E8283">
        <v>2339.3486517170436</v>
      </c>
      <c r="F8283">
        <v>3367.1381375577803</v>
      </c>
      <c r="G8283">
        <v>48865.65425050434</v>
      </c>
      <c r="H8283">
        <v>43348.734990097793</v>
      </c>
    </row>
    <row r="8284" spans="1:8" ht="15" x14ac:dyDescent="0.25">
      <c r="A8284">
        <f t="shared" si="898"/>
        <v>7415</v>
      </c>
      <c r="B8284">
        <f t="shared" si="899"/>
        <v>163</v>
      </c>
      <c r="C8284" s="10" t="str">
        <f>IF(B8284=B8283," ",(LOOKUP(B8284,'Co List'!$A$3:$A$362,'Co List'!$B$3:$B$362)))</f>
        <v xml:space="preserve"> </v>
      </c>
      <c r="D8284" s="8" t="s">
        <v>382</v>
      </c>
      <c r="E8284">
        <v>0</v>
      </c>
      <c r="F8284">
        <v>0</v>
      </c>
      <c r="G8284">
        <v>452.0790150608218</v>
      </c>
      <c r="H8284">
        <v>1575.8589874890374</v>
      </c>
    </row>
    <row r="8285" spans="1:8" ht="15" x14ac:dyDescent="0.25">
      <c r="A8285">
        <f t="shared" si="898"/>
        <v>7416</v>
      </c>
      <c r="B8285">
        <f t="shared" si="899"/>
        <v>163</v>
      </c>
      <c r="C8285" s="10" t="str">
        <f>IF(B8285=B8284," ",(LOOKUP(B8285,'Co List'!$A$3:$A$362,'Co List'!$B$3:$B$362)))</f>
        <v xml:space="preserve"> </v>
      </c>
      <c r="D8285" s="8" t="s">
        <v>383</v>
      </c>
      <c r="E8285">
        <v>2339.3486517170436</v>
      </c>
      <c r="F8285">
        <v>3367.1381375577803</v>
      </c>
      <c r="G8285">
        <v>3724.5029121968892</v>
      </c>
      <c r="H8285">
        <v>2750.5058248213886</v>
      </c>
    </row>
    <row r="8286" spans="1:8" x14ac:dyDescent="0.2">
      <c r="A8286">
        <f t="shared" si="898"/>
        <v>7417</v>
      </c>
      <c r="B8286">
        <f t="shared" si="899"/>
        <v>163</v>
      </c>
      <c r="C8286" s="10" t="str">
        <f>IF(B8286=B8285," ",(LOOKUP(B8286,'Co List'!$A$3:$A$362,'Co List'!$B$3:$B$362)))</f>
        <v xml:space="preserve"> </v>
      </c>
      <c r="D8286" s="6" t="s">
        <v>384</v>
      </c>
      <c r="E8286">
        <v>0</v>
      </c>
      <c r="F8286">
        <v>0</v>
      </c>
      <c r="G8286">
        <v>44689.072323246626</v>
      </c>
      <c r="H8286">
        <v>39022.370177787365</v>
      </c>
    </row>
    <row r="8287" spans="1:8" x14ac:dyDescent="0.2">
      <c r="A8287">
        <f t="shared" si="898"/>
        <v>7418</v>
      </c>
      <c r="B8287">
        <f t="shared" si="899"/>
        <v>163</v>
      </c>
      <c r="C8287" s="10" t="str">
        <f>IF(B8287=B8286," ",(LOOKUP(B8287,'Co List'!$A$3:$A$362,'Co List'!$B$3:$B$362)))</f>
        <v xml:space="preserve"> </v>
      </c>
      <c r="D8287" s="6" t="s">
        <v>385</v>
      </c>
      <c r="E8287">
        <v>718.07664309359996</v>
      </c>
      <c r="F8287">
        <v>1033.5625896872</v>
      </c>
      <c r="G8287">
        <v>20220.954034369599</v>
      </c>
      <c r="H8287">
        <v>17762.476777063999</v>
      </c>
    </row>
    <row r="8288" spans="1:8" x14ac:dyDescent="0.2">
      <c r="A8288">
        <f t="shared" si="898"/>
        <v>7419</v>
      </c>
      <c r="B8288">
        <f t="shared" si="899"/>
        <v>163</v>
      </c>
      <c r="C8288" s="10" t="str">
        <f>IF(B8288=B8287," ",(LOOKUP(B8288,'Co List'!$A$3:$A$362,'Co List'!$B$3:$B$362)))</f>
        <v xml:space="preserve"> </v>
      </c>
      <c r="D8288" s="6" t="s">
        <v>386</v>
      </c>
      <c r="E8288">
        <v>0</v>
      </c>
      <c r="F8288">
        <v>0</v>
      </c>
      <c r="G8288">
        <v>0</v>
      </c>
      <c r="H8288">
        <v>0</v>
      </c>
    </row>
    <row r="8289" spans="1:8" x14ac:dyDescent="0.2">
      <c r="A8289">
        <f t="shared" si="898"/>
        <v>7420</v>
      </c>
      <c r="B8289">
        <f t="shared" si="899"/>
        <v>163</v>
      </c>
      <c r="C8289" s="10" t="str">
        <f>IF(B8289=B8288," ",(LOOKUP(B8289,'Co List'!$A$3:$A$362,'Co List'!$B$3:$B$362)))</f>
        <v xml:space="preserve"> </v>
      </c>
      <c r="D8289" s="6" t="s">
        <v>387</v>
      </c>
      <c r="E8289">
        <v>0</v>
      </c>
      <c r="F8289">
        <v>0</v>
      </c>
      <c r="G8289">
        <v>0</v>
      </c>
      <c r="H8289">
        <v>0</v>
      </c>
    </row>
    <row r="8290" spans="1:8" x14ac:dyDescent="0.2">
      <c r="A8290">
        <f t="shared" si="898"/>
        <v>7421</v>
      </c>
      <c r="B8290">
        <f t="shared" si="899"/>
        <v>163</v>
      </c>
      <c r="C8290" s="10" t="str">
        <f>IF(B8290=B8289," ",(LOOKUP(B8290,'Co List'!$A$3:$A$362,'Co List'!$B$3:$B$362)))</f>
        <v xml:space="preserve"> </v>
      </c>
      <c r="D8290" s="6" t="s">
        <v>388</v>
      </c>
      <c r="E8290">
        <v>0</v>
      </c>
      <c r="F8290">
        <v>0</v>
      </c>
      <c r="G8290">
        <v>0</v>
      </c>
      <c r="H8290">
        <v>0</v>
      </c>
    </row>
    <row r="8291" spans="1:8" x14ac:dyDescent="0.2">
      <c r="A8291">
        <f t="shared" si="898"/>
        <v>7422</v>
      </c>
      <c r="B8291">
        <f t="shared" si="899"/>
        <v>163</v>
      </c>
      <c r="C8291" s="10" t="str">
        <f>IF(B8291=B8290," ",(LOOKUP(B8291,'Co List'!$A$3:$A$362,'Co List'!$B$3:$B$362)))</f>
        <v xml:space="preserve"> </v>
      </c>
      <c r="D8291" s="6" t="s">
        <v>389</v>
      </c>
      <c r="E8291">
        <v>718.07664309359996</v>
      </c>
      <c r="F8291">
        <v>1033.5625896872</v>
      </c>
      <c r="G8291">
        <v>1143.2577809296001</v>
      </c>
      <c r="H8291">
        <v>844.283723184</v>
      </c>
    </row>
    <row r="8292" spans="1:8" x14ac:dyDescent="0.2">
      <c r="A8292">
        <f t="shared" si="898"/>
        <v>7423</v>
      </c>
      <c r="B8292">
        <f t="shared" si="899"/>
        <v>163</v>
      </c>
      <c r="C8292" s="10" t="str">
        <f>IF(B8292=B8291," ",(LOOKUP(B8292,'Co List'!$A$3:$A$362,'Co List'!$B$3:$B$362)))</f>
        <v xml:space="preserve"> </v>
      </c>
      <c r="D8292" s="6" t="s">
        <v>390</v>
      </c>
      <c r="E8292">
        <v>0</v>
      </c>
      <c r="F8292">
        <v>0</v>
      </c>
      <c r="G8292">
        <v>0</v>
      </c>
      <c r="H8292">
        <v>0</v>
      </c>
    </row>
    <row r="8293" spans="1:8" x14ac:dyDescent="0.2">
      <c r="A8293">
        <f t="shared" si="898"/>
        <v>7424</v>
      </c>
      <c r="B8293">
        <f t="shared" si="899"/>
        <v>163</v>
      </c>
      <c r="C8293" s="10" t="str">
        <f>IF(B8293=B8292," ",(LOOKUP(B8293,'Co List'!$A$3:$A$362,'Co List'!$B$3:$B$362)))</f>
        <v xml:space="preserve"> </v>
      </c>
      <c r="D8293" s="6" t="s">
        <v>391</v>
      </c>
      <c r="E8293">
        <v>0</v>
      </c>
      <c r="F8293">
        <v>0</v>
      </c>
      <c r="G8293">
        <v>18978.330672</v>
      </c>
      <c r="H8293">
        <v>16571.824079999999</v>
      </c>
    </row>
    <row r="8294" spans="1:8" x14ac:dyDescent="0.2">
      <c r="A8294">
        <f t="shared" si="898"/>
        <v>7425</v>
      </c>
      <c r="B8294">
        <f t="shared" si="899"/>
        <v>163</v>
      </c>
      <c r="C8294" s="10" t="str">
        <f>IF(B8294=B8293," ",(LOOKUP(B8294,'Co List'!$A$3:$A$362,'Co List'!$B$3:$B$362)))</f>
        <v xml:space="preserve"> </v>
      </c>
      <c r="D8294" s="6" t="s">
        <v>392</v>
      </c>
      <c r="E8294">
        <v>0</v>
      </c>
      <c r="F8294">
        <v>0</v>
      </c>
      <c r="G8294">
        <v>0</v>
      </c>
      <c r="H8294">
        <v>0</v>
      </c>
    </row>
    <row r="8295" spans="1:8" x14ac:dyDescent="0.2">
      <c r="A8295">
        <f t="shared" si="898"/>
        <v>7426</v>
      </c>
      <c r="B8295">
        <f t="shared" si="899"/>
        <v>163</v>
      </c>
      <c r="C8295" s="10" t="str">
        <f>IF(B8295=B8294," ",(LOOKUP(B8295,'Co List'!$A$3:$A$362,'Co List'!$B$3:$B$362)))</f>
        <v xml:space="preserve"> </v>
      </c>
      <c r="D8295" s="6" t="s">
        <v>393</v>
      </c>
      <c r="E8295">
        <v>0</v>
      </c>
      <c r="F8295">
        <v>0</v>
      </c>
      <c r="G8295">
        <v>99.36558144</v>
      </c>
      <c r="H8295">
        <v>346.36897387999994</v>
      </c>
    </row>
    <row r="8296" spans="1:8" ht="15" x14ac:dyDescent="0.25">
      <c r="A8296">
        <f t="shared" si="898"/>
        <v>7427</v>
      </c>
      <c r="B8296">
        <f t="shared" si="899"/>
        <v>163</v>
      </c>
      <c r="C8296" s="10" t="str">
        <f>IF(B8296=B8295," ",(LOOKUP(B8296,'Co List'!$A$3:$A$362,'Co List'!$B$3:$B$362)))</f>
        <v xml:space="preserve"> </v>
      </c>
      <c r="D8296" s="8" t="s">
        <v>394</v>
      </c>
      <c r="E8296">
        <v>0</v>
      </c>
      <c r="F8296">
        <v>0</v>
      </c>
      <c r="G8296">
        <v>0</v>
      </c>
      <c r="H8296">
        <v>0</v>
      </c>
    </row>
    <row r="8297" spans="1:8" ht="15" x14ac:dyDescent="0.25">
      <c r="A8297">
        <f t="shared" si="898"/>
        <v>7428</v>
      </c>
      <c r="B8297">
        <f t="shared" si="899"/>
        <v>163</v>
      </c>
      <c r="C8297" s="10" t="str">
        <f>IF(B8297=B8296," ",(LOOKUP(B8297,'Co List'!$A$3:$A$362,'Co List'!$B$3:$B$362)))</f>
        <v xml:space="preserve"> </v>
      </c>
      <c r="D8297" s="8" t="s">
        <v>395</v>
      </c>
      <c r="E8297">
        <v>2.19637129467</v>
      </c>
      <c r="F8297">
        <v>3.9203046052399992</v>
      </c>
      <c r="G8297">
        <v>6.0143371528200005</v>
      </c>
      <c r="H8297">
        <v>4.8941247136000001</v>
      </c>
    </row>
    <row r="8298" spans="1:8" ht="15" x14ac:dyDescent="0.25">
      <c r="A8298">
        <f t="shared" si="898"/>
        <v>7429</v>
      </c>
      <c r="B8298">
        <f t="shared" si="899"/>
        <v>163</v>
      </c>
      <c r="C8298" s="10" t="str">
        <f>IF(B8298=B8297," ",(LOOKUP(B8298,'Co List'!$A$3:$A$362,'Co List'!$B$3:$B$362)))</f>
        <v xml:space="preserve"> </v>
      </c>
      <c r="D8298" s="8" t="s">
        <v>396</v>
      </c>
      <c r="E8298">
        <v>3294</v>
      </c>
      <c r="F8298">
        <v>5452</v>
      </c>
      <c r="G8298">
        <v>11554</v>
      </c>
      <c r="H8298">
        <v>11083</v>
      </c>
    </row>
    <row r="8299" spans="1:8" x14ac:dyDescent="0.2">
      <c r="A8299">
        <f t="shared" si="898"/>
        <v>7430</v>
      </c>
      <c r="B8299">
        <f t="shared" si="899"/>
        <v>163</v>
      </c>
      <c r="C8299" s="10" t="str">
        <f>IF(B8299=B8298," ",(LOOKUP(B8299,'Co List'!$A$3:$A$362,'Co List'!$B$3:$B$362)))</f>
        <v xml:space="preserve"> </v>
      </c>
      <c r="D8299" s="6" t="s">
        <v>397</v>
      </c>
      <c r="E8299">
        <v>3177</v>
      </c>
      <c r="F8299">
        <v>5365</v>
      </c>
      <c r="G8299">
        <v>11086</v>
      </c>
      <c r="H8299">
        <v>10491</v>
      </c>
    </row>
    <row r="8300" spans="1:8" x14ac:dyDescent="0.2">
      <c r="A8300">
        <f t="shared" si="898"/>
        <v>7431</v>
      </c>
      <c r="B8300">
        <f t="shared" si="899"/>
        <v>163</v>
      </c>
      <c r="C8300" s="10" t="str">
        <f>IF(B8300=B8299," ",(LOOKUP(B8300,'Co List'!$A$3:$A$362,'Co List'!$B$3:$B$362)))</f>
        <v xml:space="preserve"> </v>
      </c>
      <c r="D8300" s="6" t="s">
        <v>398</v>
      </c>
      <c r="E8300">
        <v>117</v>
      </c>
      <c r="F8300">
        <v>87</v>
      </c>
      <c r="G8300">
        <v>468</v>
      </c>
      <c r="H8300">
        <v>592</v>
      </c>
    </row>
    <row r="8301" spans="1:8" x14ac:dyDescent="0.2">
      <c r="A8301">
        <f t="shared" si="898"/>
        <v>7432</v>
      </c>
      <c r="B8301">
        <f t="shared" si="899"/>
        <v>163</v>
      </c>
      <c r="C8301" s="10" t="str">
        <f>IF(B8301=B8300," ",(LOOKUP(B8301,'Co List'!$A$3:$A$362,'Co List'!$B$3:$B$362)))</f>
        <v xml:space="preserve"> </v>
      </c>
      <c r="D8301" s="6" t="s">
        <v>399</v>
      </c>
      <c r="E8301">
        <v>0</v>
      </c>
      <c r="F8301">
        <v>0</v>
      </c>
      <c r="G8301">
        <v>0</v>
      </c>
      <c r="H8301">
        <v>0</v>
      </c>
    </row>
    <row r="8302" spans="1:8" x14ac:dyDescent="0.2">
      <c r="A8302">
        <f t="shared" si="898"/>
        <v>7433</v>
      </c>
      <c r="B8302">
        <f t="shared" si="899"/>
        <v>163</v>
      </c>
      <c r="C8302" s="10" t="str">
        <f>IF(B8302=B8301," ",(LOOKUP(B8302,'Co List'!$A$3:$A$362,'Co List'!$B$3:$B$362)))</f>
        <v xml:space="preserve"> </v>
      </c>
      <c r="D8302" s="6" t="s">
        <v>400</v>
      </c>
      <c r="E8302">
        <v>0</v>
      </c>
      <c r="F8302">
        <v>0</v>
      </c>
      <c r="G8302">
        <v>0</v>
      </c>
      <c r="H8302">
        <v>0</v>
      </c>
    </row>
    <row r="8303" spans="1:8" x14ac:dyDescent="0.2">
      <c r="A8303">
        <f t="shared" si="898"/>
        <v>7434</v>
      </c>
      <c r="B8303">
        <f t="shared" si="899"/>
        <v>163</v>
      </c>
      <c r="C8303" s="10" t="str">
        <f>IF(B8303=B8302," ",(LOOKUP(B8303,'Co List'!$A$3:$A$362,'Co List'!$B$3:$B$362)))</f>
        <v xml:space="preserve"> </v>
      </c>
      <c r="D8303" s="6" t="s">
        <v>401</v>
      </c>
      <c r="E8303">
        <v>1.6679250000000001</v>
      </c>
      <c r="F8303">
        <v>3.0956049999999995</v>
      </c>
      <c r="G8303">
        <v>6.995266</v>
      </c>
      <c r="H8303">
        <v>8.1095430000000004</v>
      </c>
    </row>
    <row r="8304" spans="1:8" x14ac:dyDescent="0.2">
      <c r="A8304">
        <f t="shared" si="898"/>
        <v>7435</v>
      </c>
      <c r="B8304">
        <f t="shared" si="899"/>
        <v>163</v>
      </c>
      <c r="C8304" s="10" t="str">
        <f>IF(B8304=B8303," ",(LOOKUP(B8304,'Co List'!$A$3:$A$362,'Co List'!$B$3:$B$362)))</f>
        <v xml:space="preserve"> </v>
      </c>
      <c r="D8304" s="6" t="s">
        <v>402</v>
      </c>
      <c r="E8304">
        <v>0.126828</v>
      </c>
      <c r="F8304">
        <v>0.12867300000000001</v>
      </c>
      <c r="G8304">
        <v>0.66409200000000002</v>
      </c>
      <c r="H8304">
        <v>0.973248</v>
      </c>
    </row>
    <row r="8305" spans="1:16" x14ac:dyDescent="0.2">
      <c r="A8305">
        <f t="shared" si="898"/>
        <v>7436</v>
      </c>
      <c r="B8305">
        <f t="shared" si="899"/>
        <v>163</v>
      </c>
      <c r="C8305" s="10" t="str">
        <f>IF(B8305=B8304," ",(LOOKUP(B8305,'Co List'!$A$3:$A$362,'Co List'!$B$3:$B$362)))</f>
        <v xml:space="preserve"> </v>
      </c>
      <c r="D8305" s="6" t="s">
        <v>403</v>
      </c>
      <c r="E8305">
        <v>0</v>
      </c>
      <c r="F8305">
        <v>0</v>
      </c>
      <c r="G8305">
        <v>0</v>
      </c>
      <c r="H8305">
        <v>0</v>
      </c>
    </row>
    <row r="8306" spans="1:16" x14ac:dyDescent="0.2">
      <c r="A8306">
        <f t="shared" si="898"/>
        <v>7437</v>
      </c>
      <c r="B8306">
        <f t="shared" si="899"/>
        <v>163</v>
      </c>
      <c r="C8306" s="10" t="str">
        <f>IF(B8306=B8305," ",(LOOKUP(B8306,'Co List'!$A$3:$A$362,'Co List'!$B$3:$B$362)))</f>
        <v xml:space="preserve"> </v>
      </c>
      <c r="D8306" s="6" t="s">
        <v>404</v>
      </c>
      <c r="E8306" s="11">
        <v>1.794753</v>
      </c>
      <c r="F8306" s="11">
        <v>3.2242779999999995</v>
      </c>
      <c r="G8306" s="11">
        <v>7.6593580000000001</v>
      </c>
      <c r="H8306" s="11">
        <v>9.0827910000000003</v>
      </c>
    </row>
    <row r="8307" spans="1:16" x14ac:dyDescent="0.2">
      <c r="A8307">
        <f t="shared" si="898"/>
        <v>7438</v>
      </c>
      <c r="B8307">
        <f t="shared" si="899"/>
        <v>163</v>
      </c>
      <c r="C8307" s="10" t="str">
        <f>IF(B8307=B8306," ",(LOOKUP(B8307,'Co List'!$A$3:$A$362,'Co List'!$B$3:$B$362)))</f>
        <v xml:space="preserve"> </v>
      </c>
      <c r="D8307" s="6" t="s">
        <v>405</v>
      </c>
      <c r="E8307">
        <v>17523.8</v>
      </c>
      <c r="F8307">
        <v>19735.509999999998</v>
      </c>
      <c r="G8307">
        <v>22116.37</v>
      </c>
      <c r="H8307">
        <v>25810.21</v>
      </c>
    </row>
    <row r="8308" spans="1:16" x14ac:dyDescent="0.2">
      <c r="A8308">
        <f t="shared" si="898"/>
        <v>7439</v>
      </c>
      <c r="B8308">
        <f t="shared" si="899"/>
        <v>163</v>
      </c>
      <c r="C8308" s="10" t="str">
        <f>IF(B8308=B8307," ",(LOOKUP(B8308,'Co List'!$A$3:$A$362,'Co List'!$B$3:$B$362)))</f>
        <v xml:space="preserve"> </v>
      </c>
      <c r="D8308" s="6" t="s">
        <v>406</v>
      </c>
      <c r="E8308">
        <v>2749.97</v>
      </c>
      <c r="F8308">
        <v>3158.1</v>
      </c>
      <c r="G8308">
        <v>3688.52</v>
      </c>
      <c r="H8308">
        <v>5219.05</v>
      </c>
    </row>
    <row r="8309" spans="1:16" x14ac:dyDescent="0.2">
      <c r="A8309">
        <f t="shared" si="898"/>
        <v>7440</v>
      </c>
      <c r="B8309">
        <f t="shared" si="899"/>
        <v>163</v>
      </c>
      <c r="C8309" s="10" t="str">
        <f>IF(B8309=B8308," ",(LOOKUP(B8309,'Co List'!$A$3:$A$362,'Co List'!$B$3:$B$362)))</f>
        <v xml:space="preserve"> </v>
      </c>
      <c r="D8309" s="6" t="s">
        <v>407</v>
      </c>
      <c r="E8309" s="11">
        <v>2202.0300000000002</v>
      </c>
      <c r="F8309" s="11">
        <v>2305.9899999999998</v>
      </c>
      <c r="G8309" s="11">
        <v>2691.4</v>
      </c>
      <c r="H8309" s="11">
        <v>3796.67</v>
      </c>
    </row>
    <row r="8310" spans="1:16" x14ac:dyDescent="0.2">
      <c r="A8310">
        <f t="shared" si="898"/>
        <v>7441</v>
      </c>
      <c r="B8310">
        <f t="shared" si="899"/>
        <v>163</v>
      </c>
      <c r="C8310" s="10" t="str">
        <f>IF(B8310=B8309," ",(LOOKUP(B8310,'Co List'!$A$3:$A$362,'Co List'!$B$3:$B$362)))</f>
        <v xml:space="preserve"> </v>
      </c>
      <c r="D8310" s="6" t="s">
        <v>408</v>
      </c>
      <c r="E8310">
        <v>218.17</v>
      </c>
      <c r="F8310">
        <v>215.95</v>
      </c>
      <c r="G8310">
        <v>216.15</v>
      </c>
      <c r="H8310">
        <v>216.25</v>
      </c>
    </row>
    <row r="8311" spans="1:16" x14ac:dyDescent="0.2">
      <c r="A8311">
        <f t="shared" si="898"/>
        <v>7442</v>
      </c>
      <c r="B8311">
        <f t="shared" si="899"/>
        <v>163</v>
      </c>
      <c r="C8311" s="10" t="str">
        <f>IF(B8311=B8310," ",(LOOKUP(B8311,'Co List'!$A$3:$A$362,'Co List'!$B$3:$B$362)))</f>
        <v xml:space="preserve"> </v>
      </c>
      <c r="D8311" s="6" t="s">
        <v>409</v>
      </c>
      <c r="E8311">
        <v>244.34</v>
      </c>
      <c r="F8311">
        <v>274.74</v>
      </c>
      <c r="G8311">
        <v>285.20999999999998</v>
      </c>
      <c r="H8311">
        <v>319.91000000000003</v>
      </c>
    </row>
    <row r="8312" spans="1:16" x14ac:dyDescent="0.2">
      <c r="A8312">
        <f t="shared" si="898"/>
        <v>7443</v>
      </c>
      <c r="B8312">
        <f t="shared" si="899"/>
        <v>163</v>
      </c>
      <c r="C8312" s="10" t="str">
        <f>IF(B8312=B8311," ",(LOOKUP(B8312,'Co List'!$A$3:$A$362,'Co List'!$B$3:$B$362)))</f>
        <v xml:space="preserve"> </v>
      </c>
      <c r="D8312" s="6" t="s">
        <v>410</v>
      </c>
      <c r="E8312">
        <v>3.9911242946700001</v>
      </c>
      <c r="F8312">
        <v>7.1445826052399983</v>
      </c>
      <c r="G8312">
        <v>13.673695152820001</v>
      </c>
      <c r="H8312">
        <v>13.9769157136</v>
      </c>
    </row>
    <row r="8313" spans="1:16" x14ac:dyDescent="0.2">
      <c r="A8313">
        <f t="shared" si="898"/>
        <v>7444</v>
      </c>
      <c r="B8313">
        <f t="shared" si="899"/>
        <v>163</v>
      </c>
      <c r="C8313" s="10" t="str">
        <f>IF(B8313=B8312," ",(LOOKUP(B8313,'Co List'!$A$3:$A$362,'Co List'!$B$3:$B$362)))</f>
        <v xml:space="preserve"> </v>
      </c>
      <c r="D8313" s="6" t="s">
        <v>411</v>
      </c>
      <c r="E8313">
        <v>3.9911242946700001</v>
      </c>
      <c r="F8313">
        <v>7.1445826052399983</v>
      </c>
      <c r="G8313">
        <v>13.673695152820001</v>
      </c>
      <c r="H8313">
        <v>13.9769157136</v>
      </c>
    </row>
    <row r="8314" spans="1:16" x14ac:dyDescent="0.2">
      <c r="A8314">
        <f t="shared" si="898"/>
        <v>7445</v>
      </c>
      <c r="B8314">
        <f t="shared" si="899"/>
        <v>163</v>
      </c>
      <c r="C8314" s="10" t="str">
        <f>IF(B8314=B8313," ",(LOOKUP(B8314,'Co List'!$A$3:$A$362,'Co List'!$B$3:$B$362)))</f>
        <v xml:space="preserve"> </v>
      </c>
      <c r="D8314" s="6" t="s">
        <v>412</v>
      </c>
      <c r="E8314">
        <v>-240.34887570533002</v>
      </c>
      <c r="F8314">
        <v>-267.59541739476003</v>
      </c>
      <c r="G8314">
        <v>-271.53630484717996</v>
      </c>
      <c r="H8314">
        <v>-305.9330842864</v>
      </c>
    </row>
    <row r="8315" spans="1:16" ht="13.5" thickBot="1" x14ac:dyDescent="0.25">
      <c r="A8315">
        <f t="shared" si="898"/>
        <v>7446</v>
      </c>
      <c r="B8315">
        <f t="shared" si="899"/>
        <v>163</v>
      </c>
      <c r="C8315" s="10" t="str">
        <f>IF(B8315=B8314," ",(LOOKUP(B8315,'Co List'!$A$3:$A$362,'Co List'!$B$3:$B$362)))</f>
        <v xml:space="preserve"> </v>
      </c>
      <c r="D8315" s="9" t="s">
        <v>413</v>
      </c>
      <c r="E8315">
        <v>12</v>
      </c>
      <c r="F8315">
        <v>12</v>
      </c>
      <c r="G8315">
        <v>12</v>
      </c>
      <c r="H8315">
        <v>12</v>
      </c>
    </row>
    <row r="8316" spans="1:16" ht="15" x14ac:dyDescent="0.25">
      <c r="A8316">
        <f t="shared" si="898"/>
        <v>7447</v>
      </c>
      <c r="B8316">
        <f t="shared" si="899"/>
        <v>164</v>
      </c>
      <c r="C8316" s="10" t="str">
        <f>IF(B8316=B8315," ",(LOOKUP(B8316,'Co List'!$A$3:$A$362,'Co List'!$B$3:$B$362)))</f>
        <v>HINDUSTAN ZINC</v>
      </c>
      <c r="D8316" s="4" t="s">
        <v>362</v>
      </c>
      <c r="E8316">
        <v>87.658636008191635</v>
      </c>
      <c r="F8316">
        <v>87.464871452472181</v>
      </c>
      <c r="G8316">
        <v>86.799875252834951</v>
      </c>
      <c r="H8316">
        <v>84.902176355987464</v>
      </c>
      <c r="J8316">
        <f t="shared" ref="J8316" si="904">COUNTIF(E8358:H8358,0)</f>
        <v>0</v>
      </c>
      <c r="K8316">
        <f>SUM(E8316:H8316)/(4-J8316)</f>
        <v>86.706389767371562</v>
      </c>
      <c r="L8316">
        <f>SUM(E8326:H8326)/(4-J8316)</f>
        <v>3094261.5822340464</v>
      </c>
      <c r="M8316">
        <f>E8326</f>
        <v>2685572.787845518</v>
      </c>
      <c r="N8316">
        <f t="shared" ref="N8316" si="905">F8326</f>
        <v>3095892.5319052525</v>
      </c>
      <c r="O8316">
        <f t="shared" ref="O8316" si="906">G8326</f>
        <v>3422734.966403049</v>
      </c>
      <c r="P8316">
        <f t="shared" ref="P8316" si="907">H8326</f>
        <v>3172846.0427823667</v>
      </c>
    </row>
    <row r="8317" spans="1:16" x14ac:dyDescent="0.2">
      <c r="A8317">
        <f t="shared" si="898"/>
        <v>7448</v>
      </c>
      <c r="B8317">
        <f t="shared" si="899"/>
        <v>164</v>
      </c>
      <c r="C8317" s="10" t="str">
        <f>IF(B8317=B8316," ",(LOOKUP(B8317,'Co List'!$A$3:$A$362,'Co List'!$B$3:$B$362)))</f>
        <v xml:space="preserve"> </v>
      </c>
      <c r="D8317" s="6" t="s">
        <v>364</v>
      </c>
      <c r="E8317">
        <v>4.2734167168086987</v>
      </c>
      <c r="F8317">
        <v>4.1407544153477209</v>
      </c>
      <c r="G8317">
        <v>4.1316934245994963</v>
      </c>
      <c r="H8317">
        <v>4.1675563343930406</v>
      </c>
    </row>
    <row r="8318" spans="1:16" x14ac:dyDescent="0.2">
      <c r="A8318">
        <f t="shared" si="898"/>
        <v>7449</v>
      </c>
      <c r="B8318">
        <f t="shared" si="899"/>
        <v>164</v>
      </c>
      <c r="C8318" s="10" t="str">
        <f>IF(B8318=B8317," ",(LOOKUP(B8318,'Co List'!$A$3:$A$362,'Co List'!$B$3:$B$362)))</f>
        <v xml:space="preserve"> </v>
      </c>
      <c r="D8318" s="6" t="s">
        <v>365</v>
      </c>
      <c r="E8318">
        <v>0.80596642478742753</v>
      </c>
      <c r="F8318">
        <v>0.81265579395305421</v>
      </c>
      <c r="G8318">
        <v>0.84043664171252741</v>
      </c>
      <c r="H8318">
        <v>0.81086070579172287</v>
      </c>
    </row>
    <row r="8319" spans="1:16" x14ac:dyDescent="0.2">
      <c r="A8319">
        <f t="shared" si="898"/>
        <v>7450</v>
      </c>
      <c r="B8319">
        <f t="shared" si="899"/>
        <v>164</v>
      </c>
      <c r="C8319" s="10" t="str">
        <f>IF(B8319=B8318," ",(LOOKUP(B8319,'Co List'!$A$3:$A$362,'Co List'!$B$3:$B$362)))</f>
        <v xml:space="preserve"> </v>
      </c>
      <c r="D8319" s="7" t="s">
        <v>366</v>
      </c>
      <c r="E8319">
        <v>33.498600940823252</v>
      </c>
      <c r="F8319">
        <v>30.838132354619482</v>
      </c>
      <c r="G8319">
        <v>30.010012585392673</v>
      </c>
      <c r="H8319">
        <v>24.983354457870075</v>
      </c>
    </row>
    <row r="8320" spans="1:16" x14ac:dyDescent="0.2">
      <c r="A8320">
        <f t="shared" si="898"/>
        <v>7451</v>
      </c>
      <c r="B8320">
        <f t="shared" si="899"/>
        <v>164</v>
      </c>
      <c r="C8320" s="10" t="str">
        <f>IF(B8320=B8319," ",(LOOKUP(B8320,'Co List'!$A$3:$A$362,'Co List'!$B$3:$B$362)))</f>
        <v xml:space="preserve"> </v>
      </c>
      <c r="D8320" s="6" t="s">
        <v>367</v>
      </c>
      <c r="E8320">
        <v>66451.381766401289</v>
      </c>
      <c r="F8320">
        <v>63175.162726691677</v>
      </c>
      <c r="G8320">
        <v>61938.295169833167</v>
      </c>
      <c r="H8320">
        <v>45986.741649839802</v>
      </c>
    </row>
    <row r="8321" spans="1:8" x14ac:dyDescent="0.2">
      <c r="A8321">
        <f t="shared" si="898"/>
        <v>7452</v>
      </c>
      <c r="B8321">
        <f t="shared" si="899"/>
        <v>164</v>
      </c>
      <c r="C8321" s="10" t="str">
        <f>IF(B8321=B8320," ",(LOOKUP(B8321,'Co List'!$A$3:$A$362,'Co List'!$B$3:$B$362)))</f>
        <v xml:space="preserve"> </v>
      </c>
      <c r="D8321" s="6" t="s">
        <v>368</v>
      </c>
      <c r="E8321">
        <v>0.63559339877535748</v>
      </c>
      <c r="F8321">
        <v>0.36635180128100403</v>
      </c>
      <c r="G8321">
        <v>0.40502863304416836</v>
      </c>
      <c r="H8321">
        <v>0.37545807904555495</v>
      </c>
    </row>
    <row r="8322" spans="1:8" x14ac:dyDescent="0.2">
      <c r="A8322">
        <f t="shared" si="898"/>
        <v>7453</v>
      </c>
      <c r="B8322">
        <f t="shared" si="899"/>
        <v>164</v>
      </c>
      <c r="C8322" s="10" t="str">
        <f>IF(B8322=B8321," ",(LOOKUP(B8322,'Co List'!$A$3:$A$362,'Co List'!$B$3:$B$362)))</f>
        <v xml:space="preserve"> </v>
      </c>
      <c r="D8322" s="6" t="s">
        <v>369</v>
      </c>
      <c r="E8322">
        <v>49.804030722542564</v>
      </c>
      <c r="F8322">
        <v>47.979216527759526</v>
      </c>
      <c r="G8322">
        <v>45.219482299265024</v>
      </c>
      <c r="H8322">
        <v>37.344031877347994</v>
      </c>
    </row>
    <row r="8323" spans="1:8" x14ac:dyDescent="0.2">
      <c r="A8323">
        <f t="shared" si="898"/>
        <v>7454</v>
      </c>
      <c r="B8323">
        <f t="shared" si="899"/>
        <v>164</v>
      </c>
      <c r="C8323" s="10" t="str">
        <f>IF(B8323=B8322," ",(LOOKUP(B8323,'Co List'!$A$3:$A$362,'Co List'!$B$3:$B$362)))</f>
        <v xml:space="preserve"> </v>
      </c>
      <c r="D8323" s="6" t="s">
        <v>370</v>
      </c>
      <c r="E8323">
        <v>0</v>
      </c>
      <c r="F8323">
        <v>0</v>
      </c>
      <c r="G8323">
        <v>0</v>
      </c>
      <c r="H8323">
        <v>0</v>
      </c>
    </row>
    <row r="8324" spans="1:8" x14ac:dyDescent="0.2">
      <c r="A8324">
        <f t="shared" si="898"/>
        <v>7455</v>
      </c>
      <c r="B8324">
        <f t="shared" si="899"/>
        <v>164</v>
      </c>
      <c r="C8324" s="10" t="str">
        <f>IF(B8324=B8323," ",(LOOKUP(B8324,'Co List'!$A$3:$A$362,'Co List'!$B$3:$B$362)))</f>
        <v xml:space="preserve"> </v>
      </c>
      <c r="D8324" s="6" t="s">
        <v>371</v>
      </c>
      <c r="E8324">
        <v>85.599387394473084</v>
      </c>
      <c r="F8324">
        <v>86.255802209204788</v>
      </c>
      <c r="G8324">
        <v>86.309189131404864</v>
      </c>
      <c r="H8324">
        <v>86.277925428499145</v>
      </c>
    </row>
    <row r="8325" spans="1:8" x14ac:dyDescent="0.2">
      <c r="A8325">
        <f t="shared" ref="A8325:A8388" si="908">IF(A8324&gt;0,A8324+1,(IF($C$1=C8325,1,0)))</f>
        <v>7456</v>
      </c>
      <c r="B8325">
        <f t="shared" ref="B8325:B8388" si="909">IF(D8325=$D$3,B8324+1,B8324)</f>
        <v>164</v>
      </c>
      <c r="C8325" s="10" t="str">
        <f>IF(B8325=B8324," ",(LOOKUP(B8325,'Co List'!$A$3:$A$362,'Co List'!$B$3:$B$362)))</f>
        <v xml:space="preserve"> </v>
      </c>
      <c r="D8325" s="6" t="s">
        <v>372</v>
      </c>
      <c r="E8325">
        <v>14.400612605526923</v>
      </c>
      <c r="F8325">
        <v>13.744197790795223</v>
      </c>
      <c r="G8325">
        <v>13.690810868595133</v>
      </c>
      <c r="H8325">
        <v>13.722074571500844</v>
      </c>
    </row>
    <row r="8326" spans="1:8" x14ac:dyDescent="0.2">
      <c r="A8326">
        <f t="shared" si="908"/>
        <v>7457</v>
      </c>
      <c r="B8326">
        <f t="shared" si="909"/>
        <v>164</v>
      </c>
      <c r="C8326" s="10" t="str">
        <f>IF(B8326=B8325," ",(LOOKUP(B8326,'Co List'!$A$3:$A$362,'Co List'!$B$3:$B$362)))</f>
        <v xml:space="preserve"> </v>
      </c>
      <c r="D8326" s="6" t="s">
        <v>373</v>
      </c>
      <c r="E8326">
        <v>2685572.787845518</v>
      </c>
      <c r="F8326">
        <v>3095892.5319052525</v>
      </c>
      <c r="G8326">
        <v>3422734.966403049</v>
      </c>
      <c r="H8326">
        <v>3172846.0427823667</v>
      </c>
    </row>
    <row r="8327" spans="1:8" x14ac:dyDescent="0.2">
      <c r="A8327">
        <f t="shared" si="908"/>
        <v>7458</v>
      </c>
      <c r="B8327">
        <f t="shared" si="909"/>
        <v>164</v>
      </c>
      <c r="C8327" s="10" t="str">
        <f>IF(B8327=B8326," ",(LOOKUP(B8327,'Co List'!$A$3:$A$362,'Co List'!$B$3:$B$362)))</f>
        <v xml:space="preserve"> </v>
      </c>
      <c r="D8327" s="6" t="s">
        <v>374</v>
      </c>
      <c r="E8327">
        <v>2668902.6820935123</v>
      </c>
      <c r="F8327">
        <v>3076771.5718058744</v>
      </c>
      <c r="G8327">
        <v>3399359.6603056164</v>
      </c>
      <c r="H8327">
        <v>3151157.3195617134</v>
      </c>
    </row>
    <row r="8328" spans="1:8" x14ac:dyDescent="0.2">
      <c r="A8328">
        <f t="shared" si="908"/>
        <v>7459</v>
      </c>
      <c r="B8328">
        <f t="shared" si="909"/>
        <v>164</v>
      </c>
      <c r="C8328" s="10" t="str">
        <f>IF(B8328=B8327," ",(LOOKUP(B8328,'Co List'!$A$3:$A$362,'Co List'!$B$3:$B$362)))</f>
        <v xml:space="preserve"> </v>
      </c>
      <c r="D8328" s="6" t="s">
        <v>375</v>
      </c>
      <c r="E8328">
        <v>6072.9405352468948</v>
      </c>
      <c r="F8328">
        <v>6949.9568280067597</v>
      </c>
      <c r="G8328">
        <v>8487.304097833101</v>
      </c>
      <c r="H8328">
        <v>7875.4786090638436</v>
      </c>
    </row>
    <row r="8329" spans="1:8" x14ac:dyDescent="0.2">
      <c r="A8329">
        <f t="shared" si="908"/>
        <v>7460</v>
      </c>
      <c r="B8329">
        <f t="shared" si="909"/>
        <v>164</v>
      </c>
      <c r="C8329" s="10" t="str">
        <f>IF(B8329=B8328," ",(LOOKUP(B8329,'Co List'!$A$3:$A$362,'Co List'!$B$3:$B$362)))</f>
        <v xml:space="preserve"> </v>
      </c>
      <c r="D8329" s="6" t="s">
        <v>376</v>
      </c>
      <c r="E8329">
        <v>10597.16521675934</v>
      </c>
      <c r="F8329">
        <v>12171.003271371153</v>
      </c>
      <c r="G8329">
        <v>14888.00199959971</v>
      </c>
      <c r="H8329">
        <v>13813.244611589791</v>
      </c>
    </row>
    <row r="8330" spans="1:8" x14ac:dyDescent="0.2">
      <c r="A8330">
        <f t="shared" si="908"/>
        <v>7461</v>
      </c>
      <c r="B8330">
        <f t="shared" si="909"/>
        <v>164</v>
      </c>
      <c r="C8330" s="10" t="str">
        <f>IF(B8330=B8329," ",(LOOKUP(B8330,'Co List'!$A$3:$A$362,'Co List'!$B$3:$B$362)))</f>
        <v xml:space="preserve"> </v>
      </c>
      <c r="D8330" s="6" t="s">
        <v>377</v>
      </c>
      <c r="E8330">
        <v>2298833.8544284357</v>
      </c>
      <c r="F8330">
        <v>2670386.9389297366</v>
      </c>
      <c r="G8330">
        <v>2954134.7956195343</v>
      </c>
      <c r="H8330">
        <v>2737465.7427528566</v>
      </c>
    </row>
    <row r="8331" spans="1:8" ht="15" x14ac:dyDescent="0.25">
      <c r="A8331">
        <f t="shared" si="908"/>
        <v>7462</v>
      </c>
      <c r="B8331">
        <f t="shared" si="909"/>
        <v>164</v>
      </c>
      <c r="C8331" s="10" t="str">
        <f>IF(B8331=B8330," ",(LOOKUP(B8331,'Co List'!$A$3:$A$362,'Co List'!$B$3:$B$362)))</f>
        <v xml:space="preserve"> </v>
      </c>
      <c r="D8331" s="8" t="s">
        <v>378</v>
      </c>
      <c r="E8331">
        <v>306989.99999999994</v>
      </c>
      <c r="F8331">
        <v>376830.00000000006</v>
      </c>
      <c r="G8331">
        <v>108420.00000000001</v>
      </c>
      <c r="H8331">
        <v>99060.000000000015</v>
      </c>
    </row>
    <row r="8332" spans="1:8" ht="15" x14ac:dyDescent="0.25">
      <c r="A8332">
        <f t="shared" si="908"/>
        <v>7463</v>
      </c>
      <c r="B8332">
        <f t="shared" si="909"/>
        <v>164</v>
      </c>
      <c r="C8332" s="10" t="str">
        <f>IF(B8332=B8331," ",(LOOKUP(B8332,'Co List'!$A$3:$A$362,'Co List'!$B$3:$B$362)))</f>
        <v xml:space="preserve"> </v>
      </c>
      <c r="D8332" s="8" t="s">
        <v>379</v>
      </c>
      <c r="E8332">
        <v>43974.936078536164</v>
      </c>
      <c r="F8332">
        <v>5910.5173130485455</v>
      </c>
      <c r="G8332">
        <v>2879.8694050823274</v>
      </c>
      <c r="H8332">
        <v>8856.5021453368645</v>
      </c>
    </row>
    <row r="8333" spans="1:8" ht="15" x14ac:dyDescent="0.25">
      <c r="A8333">
        <f t="shared" si="908"/>
        <v>7464</v>
      </c>
      <c r="B8333">
        <f t="shared" si="909"/>
        <v>164</v>
      </c>
      <c r="C8333" s="10" t="str">
        <f>IF(B8333=B8332," ",(LOOKUP(B8333,'Co List'!$A$3:$A$362,'Co List'!$B$3:$B$362)))</f>
        <v xml:space="preserve"> </v>
      </c>
      <c r="D8333" s="8" t="s">
        <v>380</v>
      </c>
      <c r="E8333">
        <v>1947868.9183498996</v>
      </c>
      <c r="F8333">
        <v>2287646.4216166879</v>
      </c>
      <c r="G8333">
        <v>2842834.9262144519</v>
      </c>
      <c r="H8333">
        <v>2629549.2406075196</v>
      </c>
    </row>
    <row r="8334" spans="1:8" ht="15" x14ac:dyDescent="0.25">
      <c r="A8334">
        <f t="shared" si="908"/>
        <v>7465</v>
      </c>
      <c r="B8334">
        <f t="shared" si="909"/>
        <v>164</v>
      </c>
      <c r="C8334" s="10" t="str">
        <f>IF(B8334=B8333," ",(LOOKUP(B8334,'Co List'!$A$3:$A$362,'Co List'!$B$3:$B$362)))</f>
        <v xml:space="preserve"> </v>
      </c>
      <c r="D8334" s="8" t="s">
        <v>381</v>
      </c>
      <c r="E8334">
        <v>386738.93341708241</v>
      </c>
      <c r="F8334">
        <v>425505.59297551599</v>
      </c>
      <c r="G8334">
        <v>468600.17078351462</v>
      </c>
      <c r="H8334">
        <v>435380.30002950993</v>
      </c>
    </row>
    <row r="8335" spans="1:8" ht="15" x14ac:dyDescent="0.25">
      <c r="A8335">
        <f t="shared" si="908"/>
        <v>7466</v>
      </c>
      <c r="B8335">
        <f t="shared" si="909"/>
        <v>164</v>
      </c>
      <c r="C8335" s="10" t="str">
        <f>IF(B8335=B8334," ",(LOOKUP(B8335,'Co List'!$A$3:$A$362,'Co List'!$B$3:$B$362)))</f>
        <v xml:space="preserve"> </v>
      </c>
      <c r="D8335" s="8" t="s">
        <v>382</v>
      </c>
      <c r="E8335">
        <v>353504.15029361384</v>
      </c>
      <c r="F8335">
        <v>356334.68602970376</v>
      </c>
      <c r="G8335">
        <v>387789.46995532856</v>
      </c>
      <c r="H8335">
        <v>366727.4899877503</v>
      </c>
    </row>
    <row r="8336" spans="1:8" ht="15" x14ac:dyDescent="0.25">
      <c r="A8336">
        <f t="shared" si="908"/>
        <v>7467</v>
      </c>
      <c r="B8336">
        <f t="shared" si="909"/>
        <v>164</v>
      </c>
      <c r="C8336" s="10" t="str">
        <f>IF(B8336=B8335," ",(LOOKUP(B8336,'Co List'!$A$3:$A$362,'Co List'!$B$3:$B$362)))</f>
        <v xml:space="preserve"> </v>
      </c>
      <c r="D8336" s="8" t="s">
        <v>383</v>
      </c>
      <c r="E8336">
        <v>8222.0753822636616</v>
      </c>
      <c r="F8336">
        <v>42153.592244486841</v>
      </c>
      <c r="G8336">
        <v>54720.89083975221</v>
      </c>
      <c r="H8336">
        <v>49175.211071036698</v>
      </c>
    </row>
    <row r="8337" spans="1:8" x14ac:dyDescent="0.2">
      <c r="A8337">
        <f t="shared" si="908"/>
        <v>7468</v>
      </c>
      <c r="B8337">
        <f t="shared" si="909"/>
        <v>164</v>
      </c>
      <c r="C8337" s="10" t="str">
        <f>IF(B8337=B8336," ",(LOOKUP(B8337,'Co List'!$A$3:$A$362,'Co List'!$B$3:$B$362)))</f>
        <v xml:space="preserve"> </v>
      </c>
      <c r="D8337" s="6" t="s">
        <v>384</v>
      </c>
      <c r="E8337">
        <v>25012.707741204922</v>
      </c>
      <c r="F8337">
        <v>27017.314701325409</v>
      </c>
      <c r="G8337">
        <v>26089.809988433837</v>
      </c>
      <c r="H8337">
        <v>19477.598970722971</v>
      </c>
    </row>
    <row r="8338" spans="1:8" x14ac:dyDescent="0.2">
      <c r="A8338">
        <f t="shared" si="908"/>
        <v>7469</v>
      </c>
      <c r="B8338">
        <f t="shared" si="909"/>
        <v>164</v>
      </c>
      <c r="C8338" s="10" t="str">
        <f>IF(B8338=B8337," ",(LOOKUP(B8338,'Co List'!$A$3:$A$362,'Co List'!$B$3:$B$362)))</f>
        <v xml:space="preserve"> </v>
      </c>
      <c r="D8338" s="6" t="s">
        <v>385</v>
      </c>
      <c r="E8338">
        <v>90498.764582427902</v>
      </c>
      <c r="F8338">
        <v>102760.40312808169</v>
      </c>
      <c r="G8338">
        <v>113416.00710099591</v>
      </c>
      <c r="H8338">
        <v>104468.96576694226</v>
      </c>
    </row>
    <row r="8339" spans="1:8" x14ac:dyDescent="0.2">
      <c r="A8339">
        <f t="shared" si="908"/>
        <v>7470</v>
      </c>
      <c r="B8339">
        <f t="shared" si="909"/>
        <v>164</v>
      </c>
      <c r="C8339" s="10" t="str">
        <f>IF(B8339=B8338," ",(LOOKUP(B8339,'Co List'!$A$3:$A$362,'Co List'!$B$3:$B$362)))</f>
        <v xml:space="preserve"> </v>
      </c>
      <c r="D8339" s="6" t="s">
        <v>386</v>
      </c>
      <c r="E8339">
        <v>0</v>
      </c>
      <c r="F8339">
        <v>0</v>
      </c>
      <c r="G8339">
        <v>0</v>
      </c>
      <c r="H8339">
        <v>0</v>
      </c>
    </row>
    <row r="8340" spans="1:8" x14ac:dyDescent="0.2">
      <c r="A8340">
        <f t="shared" si="908"/>
        <v>7471</v>
      </c>
      <c r="B8340">
        <f t="shared" si="909"/>
        <v>164</v>
      </c>
      <c r="C8340" s="10" t="str">
        <f>IF(B8340=B8339," ",(LOOKUP(B8340,'Co List'!$A$3:$A$362,'Co List'!$B$3:$B$362)))</f>
        <v xml:space="preserve"> </v>
      </c>
      <c r="D8340" s="6" t="s">
        <v>387</v>
      </c>
      <c r="E8340">
        <v>0</v>
      </c>
      <c r="F8340">
        <v>0</v>
      </c>
      <c r="G8340">
        <v>0</v>
      </c>
      <c r="H8340">
        <v>0</v>
      </c>
    </row>
    <row r="8341" spans="1:8" x14ac:dyDescent="0.2">
      <c r="A8341">
        <f t="shared" si="908"/>
        <v>7472</v>
      </c>
      <c r="B8341">
        <f t="shared" si="909"/>
        <v>164</v>
      </c>
      <c r="C8341" s="10" t="str">
        <f>IF(B8341=B8340," ",(LOOKUP(B8341,'Co List'!$A$3:$A$362,'Co List'!$B$3:$B$362)))</f>
        <v xml:space="preserve"> </v>
      </c>
      <c r="D8341" s="6" t="s">
        <v>388</v>
      </c>
      <c r="E8341">
        <v>78416.426105999984</v>
      </c>
      <c r="F8341">
        <v>79044.312642000004</v>
      </c>
      <c r="G8341">
        <v>86021.802828</v>
      </c>
      <c r="H8341">
        <v>81349.707198000004</v>
      </c>
    </row>
    <row r="8342" spans="1:8" x14ac:dyDescent="0.2">
      <c r="A8342">
        <f t="shared" si="908"/>
        <v>7473</v>
      </c>
      <c r="B8342">
        <f t="shared" si="909"/>
        <v>164</v>
      </c>
      <c r="C8342" s="10" t="str">
        <f>IF(B8342=B8341," ",(LOOKUP(B8342,'Co List'!$A$3:$A$362,'Co List'!$B$3:$B$362)))</f>
        <v xml:space="preserve"> </v>
      </c>
      <c r="D8342" s="6" t="s">
        <v>389</v>
      </c>
      <c r="E8342">
        <v>0</v>
      </c>
      <c r="F8342">
        <v>0</v>
      </c>
      <c r="G8342">
        <v>0</v>
      </c>
      <c r="H8342">
        <v>0</v>
      </c>
    </row>
    <row r="8343" spans="1:8" x14ac:dyDescent="0.2">
      <c r="A8343">
        <f t="shared" si="908"/>
        <v>7474</v>
      </c>
      <c r="B8343">
        <f t="shared" si="909"/>
        <v>164</v>
      </c>
      <c r="C8343" s="10" t="str">
        <f>IF(B8343=B8342," ",(LOOKUP(B8343,'Co List'!$A$3:$A$362,'Co List'!$B$3:$B$362)))</f>
        <v xml:space="preserve"> </v>
      </c>
      <c r="D8343" s="6" t="s">
        <v>390</v>
      </c>
      <c r="E8343">
        <v>2635.5635564279055</v>
      </c>
      <c r="F8343">
        <v>13512.217576081675</v>
      </c>
      <c r="G8343">
        <v>17540.63043299592</v>
      </c>
      <c r="H8343">
        <v>15762.978098942258</v>
      </c>
    </row>
    <row r="8344" spans="1:8" x14ac:dyDescent="0.2">
      <c r="A8344">
        <f t="shared" si="908"/>
        <v>7475</v>
      </c>
      <c r="B8344">
        <f t="shared" si="909"/>
        <v>164</v>
      </c>
      <c r="C8344" s="10" t="str">
        <f>IF(B8344=B8343," ",(LOOKUP(B8344,'Co List'!$A$3:$A$362,'Co List'!$B$3:$B$362)))</f>
        <v xml:space="preserve"> </v>
      </c>
      <c r="D8344" s="6" t="s">
        <v>391</v>
      </c>
      <c r="E8344">
        <v>0</v>
      </c>
      <c r="F8344">
        <v>0</v>
      </c>
      <c r="G8344">
        <v>0</v>
      </c>
      <c r="H8344">
        <v>0</v>
      </c>
    </row>
    <row r="8345" spans="1:8" x14ac:dyDescent="0.2">
      <c r="A8345">
        <f t="shared" si="908"/>
        <v>7476</v>
      </c>
      <c r="B8345">
        <f t="shared" si="909"/>
        <v>164</v>
      </c>
      <c r="C8345" s="10" t="str">
        <f>IF(B8345=B8344," ",(LOOKUP(B8345,'Co List'!$A$3:$A$362,'Co List'!$B$3:$B$362)))</f>
        <v xml:space="preserve"> </v>
      </c>
      <c r="D8345" s="6" t="s">
        <v>392</v>
      </c>
      <c r="E8345">
        <v>9446.7749199999998</v>
      </c>
      <c r="F8345">
        <v>10203.87291</v>
      </c>
      <c r="G8345">
        <v>9853.5738399999991</v>
      </c>
      <c r="H8345">
        <v>7356.2804699999997</v>
      </c>
    </row>
    <row r="8346" spans="1:8" x14ac:dyDescent="0.2">
      <c r="A8346">
        <f t="shared" si="908"/>
        <v>7477</v>
      </c>
      <c r="B8346">
        <f t="shared" si="909"/>
        <v>164</v>
      </c>
      <c r="C8346" s="10" t="str">
        <f>IF(B8346=B8345," ",(LOOKUP(B8346,'Co List'!$A$3:$A$362,'Co List'!$B$3:$B$362)))</f>
        <v xml:space="preserve"> </v>
      </c>
      <c r="D8346" s="6" t="s">
        <v>393</v>
      </c>
      <c r="E8346">
        <v>0</v>
      </c>
      <c r="F8346">
        <v>0</v>
      </c>
      <c r="G8346">
        <v>0</v>
      </c>
      <c r="H8346">
        <v>0</v>
      </c>
    </row>
    <row r="8347" spans="1:8" ht="15" x14ac:dyDescent="0.25">
      <c r="A8347">
        <f t="shared" si="908"/>
        <v>7478</v>
      </c>
      <c r="B8347">
        <f t="shared" si="909"/>
        <v>164</v>
      </c>
      <c r="C8347" s="10" t="str">
        <f>IF(B8347=B8346," ",(LOOKUP(B8347,'Co List'!$A$3:$A$362,'Co List'!$B$3:$B$362)))</f>
        <v xml:space="preserve"> </v>
      </c>
      <c r="D8347" s="8" t="s">
        <v>394</v>
      </c>
      <c r="E8347">
        <v>0</v>
      </c>
      <c r="F8347">
        <v>0</v>
      </c>
      <c r="G8347">
        <v>0</v>
      </c>
      <c r="H8347">
        <v>0</v>
      </c>
    </row>
    <row r="8348" spans="1:8" ht="15" x14ac:dyDescent="0.25">
      <c r="A8348">
        <f t="shared" si="908"/>
        <v>7479</v>
      </c>
      <c r="B8348">
        <f t="shared" si="909"/>
        <v>164</v>
      </c>
      <c r="C8348" s="10" t="str">
        <f>IF(B8348=B8347," ",(LOOKUP(B8348,'Co List'!$A$3:$A$362,'Co List'!$B$3:$B$362)))</f>
        <v xml:space="preserve"> </v>
      </c>
      <c r="D8348" s="8" t="s">
        <v>395</v>
      </c>
      <c r="E8348">
        <v>208.00205863171189</v>
      </c>
      <c r="F8348">
        <v>307.58234822482882</v>
      </c>
      <c r="G8348">
        <v>379.45926967226251</v>
      </c>
      <c r="H8348">
        <v>340.46173127060149</v>
      </c>
    </row>
    <row r="8349" spans="1:8" ht="15" x14ac:dyDescent="0.25">
      <c r="A8349">
        <f t="shared" si="908"/>
        <v>7480</v>
      </c>
      <c r="B8349">
        <f t="shared" si="909"/>
        <v>164</v>
      </c>
      <c r="C8349" s="10" t="str">
        <f>IF(B8349=B8348," ",(LOOKUP(B8349,'Co List'!$A$3:$A$362,'Co List'!$B$3:$B$362)))</f>
        <v xml:space="preserve"> </v>
      </c>
      <c r="D8349" s="8" t="s">
        <v>396</v>
      </c>
      <c r="E8349">
        <v>2852270</v>
      </c>
      <c r="F8349">
        <v>3286000</v>
      </c>
      <c r="G8349">
        <v>3515000</v>
      </c>
      <c r="H8349">
        <v>3376000</v>
      </c>
    </row>
    <row r="8350" spans="1:8" x14ac:dyDescent="0.2">
      <c r="A8350">
        <f t="shared" si="908"/>
        <v>7481</v>
      </c>
      <c r="B8350">
        <f t="shared" si="909"/>
        <v>164</v>
      </c>
      <c r="C8350" s="10" t="str">
        <f>IF(B8350=B8349," ",(LOOKUP(B8350,'Co List'!$A$3:$A$362,'Co List'!$B$3:$B$362)))</f>
        <v xml:space="preserve"> </v>
      </c>
      <c r="D8350" s="6" t="s">
        <v>397</v>
      </c>
      <c r="E8350">
        <v>379000</v>
      </c>
      <c r="F8350">
        <v>477000</v>
      </c>
      <c r="G8350">
        <v>139000</v>
      </c>
      <c r="H8350">
        <v>127000</v>
      </c>
    </row>
    <row r="8351" spans="1:8" x14ac:dyDescent="0.2">
      <c r="A8351">
        <f t="shared" si="908"/>
        <v>7482</v>
      </c>
      <c r="B8351">
        <f t="shared" si="909"/>
        <v>164</v>
      </c>
      <c r="C8351" s="10" t="str">
        <f>IF(B8351=B8350," ",(LOOKUP(B8351,'Co List'!$A$3:$A$362,'Co List'!$B$3:$B$362)))</f>
        <v xml:space="preserve"> </v>
      </c>
      <c r="D8351" s="6" t="s">
        <v>398</v>
      </c>
      <c r="E8351">
        <v>67000</v>
      </c>
      <c r="F8351">
        <v>8000</v>
      </c>
      <c r="G8351">
        <v>4000</v>
      </c>
      <c r="H8351">
        <v>15000</v>
      </c>
    </row>
    <row r="8352" spans="1:8" x14ac:dyDescent="0.2">
      <c r="A8352">
        <f t="shared" si="908"/>
        <v>7483</v>
      </c>
      <c r="B8352">
        <f t="shared" si="909"/>
        <v>164</v>
      </c>
      <c r="C8352" s="10" t="str">
        <f>IF(B8352=B8351," ",(LOOKUP(B8352,'Co List'!$A$3:$A$362,'Co List'!$B$3:$B$362)))</f>
        <v xml:space="preserve"> </v>
      </c>
      <c r="D8352" s="6" t="s">
        <v>399</v>
      </c>
      <c r="E8352">
        <v>2406270</v>
      </c>
      <c r="F8352">
        <v>2801000</v>
      </c>
      <c r="G8352">
        <v>3372000</v>
      </c>
      <c r="H8352">
        <v>3234000</v>
      </c>
    </row>
    <row r="8353" spans="1:16" x14ac:dyDescent="0.2">
      <c r="A8353">
        <f t="shared" si="908"/>
        <v>7484</v>
      </c>
      <c r="B8353">
        <f t="shared" si="909"/>
        <v>164</v>
      </c>
      <c r="C8353" s="10" t="str">
        <f>IF(B8353=B8352," ",(LOOKUP(B8353,'Co List'!$A$3:$A$362,'Co List'!$B$3:$B$362)))</f>
        <v xml:space="preserve"> </v>
      </c>
      <c r="D8353" s="6" t="s">
        <v>400</v>
      </c>
      <c r="E8353">
        <v>0</v>
      </c>
      <c r="F8353">
        <v>0</v>
      </c>
      <c r="G8353">
        <v>0</v>
      </c>
      <c r="H8353">
        <v>0</v>
      </c>
    </row>
    <row r="8354" spans="1:16" x14ac:dyDescent="0.2">
      <c r="A8354">
        <f t="shared" si="908"/>
        <v>7485</v>
      </c>
      <c r="B8354">
        <f t="shared" si="909"/>
        <v>164</v>
      </c>
      <c r="C8354" s="10" t="str">
        <f>IF(B8354=B8353," ",(LOOKUP(B8354,'Co List'!$A$3:$A$362,'Co List'!$B$3:$B$362)))</f>
        <v xml:space="preserve"> </v>
      </c>
      <c r="D8354" s="6" t="s">
        <v>401</v>
      </c>
      <c r="E8354">
        <v>133.78700000000001</v>
      </c>
      <c r="F8354">
        <v>197.001</v>
      </c>
      <c r="G8354">
        <v>85.484999999999999</v>
      </c>
      <c r="H8354">
        <v>89.027000000000001</v>
      </c>
    </row>
    <row r="8355" spans="1:16" x14ac:dyDescent="0.2">
      <c r="A8355">
        <f t="shared" si="908"/>
        <v>7486</v>
      </c>
      <c r="B8355">
        <f t="shared" si="909"/>
        <v>164</v>
      </c>
      <c r="C8355" s="10" t="str">
        <f>IF(B8355=B8354," ",(LOOKUP(B8355,'Co List'!$A$3:$A$362,'Co List'!$B$3:$B$362)))</f>
        <v xml:space="preserve"> </v>
      </c>
      <c r="D8355" s="6" t="s">
        <v>402</v>
      </c>
      <c r="E8355">
        <v>29.949000000000002</v>
      </c>
      <c r="F8355">
        <v>6.7919999999999998</v>
      </c>
      <c r="G8355">
        <v>4.6079999999999997</v>
      </c>
      <c r="H8355">
        <v>16.02</v>
      </c>
    </row>
    <row r="8356" spans="1:16" x14ac:dyDescent="0.2">
      <c r="A8356">
        <f t="shared" si="908"/>
        <v>7487</v>
      </c>
      <c r="B8356">
        <f t="shared" si="909"/>
        <v>164</v>
      </c>
      <c r="C8356" s="10" t="str">
        <f>IF(B8356=B8355," ",(LOOKUP(B8356,'Co List'!$A$3:$A$362,'Co List'!$B$3:$B$362)))</f>
        <v xml:space="preserve"> </v>
      </c>
      <c r="D8356" s="6" t="s">
        <v>403</v>
      </c>
      <c r="E8356">
        <v>577.50480000000005</v>
      </c>
      <c r="F8356">
        <v>845.90199999999993</v>
      </c>
      <c r="G8356">
        <v>1122.8760000000002</v>
      </c>
      <c r="H8356">
        <v>986.36999999999989</v>
      </c>
    </row>
    <row r="8357" spans="1:16" x14ac:dyDescent="0.2">
      <c r="A8357">
        <f t="shared" si="908"/>
        <v>7488</v>
      </c>
      <c r="B8357">
        <f t="shared" si="909"/>
        <v>164</v>
      </c>
      <c r="C8357" s="10" t="str">
        <f>IF(B8357=B8356," ",(LOOKUP(B8357,'Co List'!$A$3:$A$362,'Co List'!$B$3:$B$362)))</f>
        <v xml:space="preserve"> </v>
      </c>
      <c r="D8357" s="6" t="s">
        <v>404</v>
      </c>
      <c r="E8357" s="11">
        <v>741.24080000000004</v>
      </c>
      <c r="F8357" s="11">
        <v>1049.6949999999999</v>
      </c>
      <c r="G8357" s="11">
        <v>1212.9690000000001</v>
      </c>
      <c r="H8357" s="11">
        <v>1091.4169999999999</v>
      </c>
    </row>
    <row r="8358" spans="1:16" x14ac:dyDescent="0.2">
      <c r="A8358">
        <f t="shared" si="908"/>
        <v>7489</v>
      </c>
      <c r="B8358">
        <f t="shared" si="909"/>
        <v>164</v>
      </c>
      <c r="C8358" s="10" t="str">
        <f>IF(B8358=B8357," ",(LOOKUP(B8358,'Co List'!$A$3:$A$362,'Co List'!$B$3:$B$362)))</f>
        <v xml:space="preserve"> </v>
      </c>
      <c r="D8358" s="6" t="s">
        <v>405</v>
      </c>
      <c r="E8358">
        <v>8016.97</v>
      </c>
      <c r="F8358">
        <v>10039.17</v>
      </c>
      <c r="G8358">
        <v>11405.31</v>
      </c>
      <c r="H8358">
        <v>12699.84</v>
      </c>
    </row>
    <row r="8359" spans="1:16" x14ac:dyDescent="0.2">
      <c r="A8359">
        <f t="shared" si="908"/>
        <v>7490</v>
      </c>
      <c r="B8359">
        <f t="shared" si="909"/>
        <v>164</v>
      </c>
      <c r="C8359" s="10" t="str">
        <f>IF(B8359=B8358," ",(LOOKUP(B8359,'Co List'!$A$3:$A$362,'Co List'!$B$3:$B$362)))</f>
        <v xml:space="preserve"> </v>
      </c>
      <c r="D8359" s="6" t="s">
        <v>406</v>
      </c>
      <c r="E8359">
        <v>5392.28</v>
      </c>
      <c r="F8359">
        <v>6452.57</v>
      </c>
      <c r="G8359">
        <v>7569.16</v>
      </c>
      <c r="H8359">
        <v>8496.26</v>
      </c>
    </row>
    <row r="8360" spans="1:16" x14ac:dyDescent="0.2">
      <c r="A8360">
        <f t="shared" si="908"/>
        <v>7491</v>
      </c>
      <c r="B8360">
        <f t="shared" si="909"/>
        <v>164</v>
      </c>
      <c r="C8360" s="10" t="str">
        <f>IF(B8360=B8359," ",(LOOKUP(B8360,'Co List'!$A$3:$A$362,'Co List'!$B$3:$B$362)))</f>
        <v xml:space="preserve"> </v>
      </c>
      <c r="D8360" s="6" t="s">
        <v>407</v>
      </c>
      <c r="E8360" s="11">
        <v>4041.41</v>
      </c>
      <c r="F8360" s="11">
        <v>4900.49</v>
      </c>
      <c r="G8360" s="11">
        <v>5526.04</v>
      </c>
      <c r="H8360" s="11">
        <v>6899.48</v>
      </c>
    </row>
    <row r="8361" spans="1:16" x14ac:dyDescent="0.2">
      <c r="A8361">
        <f t="shared" si="908"/>
        <v>7492</v>
      </c>
      <c r="B8361">
        <f t="shared" si="909"/>
        <v>164</v>
      </c>
      <c r="C8361" s="10" t="str">
        <f>IF(B8361=B8360," ",(LOOKUP(B8361,'Co List'!$A$3:$A$362,'Co List'!$B$3:$B$362)))</f>
        <v xml:space="preserve"> </v>
      </c>
      <c r="D8361" s="6" t="s">
        <v>408</v>
      </c>
      <c r="E8361">
        <v>422.53</v>
      </c>
      <c r="F8361">
        <v>845.06</v>
      </c>
      <c r="G8361">
        <v>845.06</v>
      </c>
      <c r="H8361">
        <v>845.06</v>
      </c>
    </row>
    <row r="8362" spans="1:16" x14ac:dyDescent="0.2">
      <c r="A8362">
        <f t="shared" si="908"/>
        <v>7493</v>
      </c>
      <c r="B8362">
        <f t="shared" si="909"/>
        <v>164</v>
      </c>
      <c r="C8362" s="10" t="str">
        <f>IF(B8362=B8361," ",(LOOKUP(B8362,'Co List'!$A$3:$A$362,'Co List'!$B$3:$B$362)))</f>
        <v xml:space="preserve"> </v>
      </c>
      <c r="D8362" s="6" t="s">
        <v>409</v>
      </c>
      <c r="E8362">
        <v>723.86</v>
      </c>
      <c r="F8362">
        <v>1022.6</v>
      </c>
      <c r="G8362">
        <v>1227.8399999999999</v>
      </c>
      <c r="H8362">
        <v>1070.46</v>
      </c>
    </row>
    <row r="8363" spans="1:16" x14ac:dyDescent="0.2">
      <c r="A8363">
        <f t="shared" si="908"/>
        <v>7494</v>
      </c>
      <c r="B8363">
        <f t="shared" si="909"/>
        <v>164</v>
      </c>
      <c r="C8363" s="10" t="str">
        <f>IF(B8363=B8362," ",(LOOKUP(B8363,'Co List'!$A$3:$A$362,'Co List'!$B$3:$B$362)))</f>
        <v xml:space="preserve"> </v>
      </c>
      <c r="D8363" s="6" t="s">
        <v>410</v>
      </c>
      <c r="E8363">
        <v>986.71997959800001</v>
      </c>
      <c r="F8363">
        <v>1363.1651433</v>
      </c>
      <c r="G8363">
        <v>1633.9125534</v>
      </c>
      <c r="H8363">
        <v>1476.2870343999998</v>
      </c>
    </row>
    <row r="8364" spans="1:16" x14ac:dyDescent="0.2">
      <c r="A8364">
        <f t="shared" si="908"/>
        <v>7495</v>
      </c>
      <c r="B8364">
        <f t="shared" si="909"/>
        <v>164</v>
      </c>
      <c r="C8364" s="10" t="str">
        <f>IF(B8364=B8363," ",(LOOKUP(B8364,'Co List'!$A$3:$A$362,'Co List'!$B$3:$B$362)))</f>
        <v xml:space="preserve"> </v>
      </c>
      <c r="D8364" s="6" t="s">
        <v>411</v>
      </c>
      <c r="E8364">
        <v>949.2428586317119</v>
      </c>
      <c r="F8364">
        <v>1357.2773482248288</v>
      </c>
      <c r="G8364">
        <v>1592.4282696722626</v>
      </c>
      <c r="H8364">
        <v>1431.8787312706013</v>
      </c>
    </row>
    <row r="8365" spans="1:16" x14ac:dyDescent="0.2">
      <c r="A8365">
        <f t="shared" si="908"/>
        <v>7496</v>
      </c>
      <c r="B8365">
        <f t="shared" si="909"/>
        <v>164</v>
      </c>
      <c r="C8365" s="10" t="str">
        <f>IF(B8365=B8364," ",(LOOKUP(B8365,'Co List'!$A$3:$A$362,'Co List'!$B$3:$B$362)))</f>
        <v xml:space="preserve"> </v>
      </c>
      <c r="D8365" s="6" t="s">
        <v>412</v>
      </c>
      <c r="E8365">
        <v>225.38285863171188</v>
      </c>
      <c r="F8365">
        <v>334.67734822482873</v>
      </c>
      <c r="G8365">
        <v>364.58826967226264</v>
      </c>
      <c r="H8365">
        <v>361.41873127060126</v>
      </c>
    </row>
    <row r="8366" spans="1:16" ht="13.5" thickBot="1" x14ac:dyDescent="0.25">
      <c r="A8366">
        <f t="shared" si="908"/>
        <v>7497</v>
      </c>
      <c r="B8366">
        <f t="shared" si="909"/>
        <v>164</v>
      </c>
      <c r="C8366" s="10" t="str">
        <f>IF(B8366=B8365," ",(LOOKUP(B8366,'Co List'!$A$3:$A$362,'Co List'!$B$3:$B$362)))</f>
        <v xml:space="preserve"> </v>
      </c>
      <c r="D8366" s="9" t="s">
        <v>413</v>
      </c>
      <c r="E8366">
        <v>12</v>
      </c>
      <c r="F8366">
        <v>12</v>
      </c>
      <c r="G8366">
        <v>12</v>
      </c>
      <c r="H8366">
        <v>12</v>
      </c>
    </row>
    <row r="8367" spans="1:16" ht="15" x14ac:dyDescent="0.25">
      <c r="A8367">
        <f t="shared" si="908"/>
        <v>7498</v>
      </c>
      <c r="B8367">
        <f t="shared" si="909"/>
        <v>165</v>
      </c>
      <c r="C8367" s="10" t="str">
        <f>IF(B8367=B8366," ",(LOOKUP(B8367,'Co List'!$A$3:$A$362,'Co List'!$B$3:$B$362)))</f>
        <v>HIRA FERRO ALLOYS LTD.</v>
      </c>
      <c r="D8367" s="4" t="s">
        <v>362</v>
      </c>
      <c r="E8367">
        <v>100</v>
      </c>
      <c r="F8367">
        <v>96.454753707893815</v>
      </c>
      <c r="G8367">
        <v>100</v>
      </c>
      <c r="H8367">
        <v>100</v>
      </c>
      <c r="J8367">
        <f t="shared" ref="J8367" si="910">COUNTIF(E8409:H8409,0)</f>
        <v>0</v>
      </c>
      <c r="K8367">
        <f>SUM(E8367:H8367)/(4-J8367)</f>
        <v>99.113688426973454</v>
      </c>
      <c r="L8367">
        <f>SUM(E8377:H8377)/(4-J8367)</f>
        <v>493945.77906685451</v>
      </c>
      <c r="M8367">
        <f>E8377</f>
        <v>415414.00286622002</v>
      </c>
      <c r="N8367">
        <f t="shared" ref="N8367" si="911">F8377</f>
        <v>467105.6792859601</v>
      </c>
      <c r="O8367">
        <f t="shared" ref="O8367" si="912">G8377</f>
        <v>479282.00979196106</v>
      </c>
      <c r="P8367">
        <f t="shared" ref="P8367" si="913">H8377</f>
        <v>613981.42432327673</v>
      </c>
    </row>
    <row r="8368" spans="1:16" x14ac:dyDescent="0.2">
      <c r="A8368">
        <f t="shared" si="908"/>
        <v>7499</v>
      </c>
      <c r="B8368">
        <f t="shared" si="909"/>
        <v>165</v>
      </c>
      <c r="C8368" s="10" t="str">
        <f>IF(B8368=B8367," ",(LOOKUP(B8368,'Co List'!$A$3:$A$362,'Co List'!$B$3:$B$362)))</f>
        <v xml:space="preserve"> </v>
      </c>
      <c r="D8368" s="6" t="s">
        <v>364</v>
      </c>
      <c r="E8368">
        <v>4.0517799999999999</v>
      </c>
      <c r="F8368">
        <v>4.0517799999999999</v>
      </c>
      <c r="G8368">
        <v>4.5496540000000003</v>
      </c>
      <c r="H8368">
        <v>4.5496540000000003</v>
      </c>
    </row>
    <row r="8369" spans="1:8" x14ac:dyDescent="0.2">
      <c r="A8369">
        <f t="shared" si="908"/>
        <v>7500</v>
      </c>
      <c r="B8369">
        <f t="shared" si="909"/>
        <v>165</v>
      </c>
      <c r="C8369" s="10" t="str">
        <f>IF(B8369=B8368," ",(LOOKUP(B8369,'Co List'!$A$3:$A$362,'Co List'!$B$3:$B$362)))</f>
        <v xml:space="preserve"> </v>
      </c>
      <c r="D8369" s="6" t="s">
        <v>365</v>
      </c>
      <c r="E8369">
        <v>2.2681598937417462</v>
      </c>
      <c r="F8369">
        <v>2.2738329635134478</v>
      </c>
      <c r="G8369">
        <v>2.5284328973311729</v>
      </c>
      <c r="H8369">
        <v>2.5129653392967453</v>
      </c>
    </row>
    <row r="8370" spans="1:8" x14ac:dyDescent="0.2">
      <c r="A8370">
        <f t="shared" si="908"/>
        <v>7501</v>
      </c>
      <c r="B8370">
        <f t="shared" si="909"/>
        <v>165</v>
      </c>
      <c r="C8370" s="10" t="str">
        <f>IF(B8370=B8369," ",(LOOKUP(B8370,'Co List'!$A$3:$A$362,'Co List'!$B$3:$B$362)))</f>
        <v xml:space="preserve"> </v>
      </c>
      <c r="D8370" s="7" t="s">
        <v>366</v>
      </c>
      <c r="E8370">
        <v>400.36044994816882</v>
      </c>
      <c r="F8370">
        <v>315.22855937775682</v>
      </c>
      <c r="G8370">
        <v>173.64661055467593</v>
      </c>
      <c r="H8370">
        <v>138.3121408220758</v>
      </c>
    </row>
    <row r="8371" spans="1:8" x14ac:dyDescent="0.2">
      <c r="A8371">
        <f t="shared" si="908"/>
        <v>7502</v>
      </c>
      <c r="B8371">
        <f t="shared" si="909"/>
        <v>165</v>
      </c>
      <c r="C8371" s="10" t="str">
        <f>IF(B8371=B8370," ",(LOOKUP(B8371,'Co List'!$A$3:$A$362,'Co List'!$B$3:$B$362)))</f>
        <v xml:space="preserve"> </v>
      </c>
      <c r="D8371" s="6" t="s">
        <v>367</v>
      </c>
      <c r="E8371">
        <v>2373794.3020926858</v>
      </c>
      <c r="F8371">
        <v>1628680.8901184103</v>
      </c>
      <c r="G8371">
        <v>9923022.9770592358</v>
      </c>
      <c r="H8371">
        <v>16030846.588075113</v>
      </c>
    </row>
    <row r="8372" spans="1:8" x14ac:dyDescent="0.2">
      <c r="A8372">
        <f t="shared" si="908"/>
        <v>7503</v>
      </c>
      <c r="B8372">
        <f t="shared" si="909"/>
        <v>165</v>
      </c>
      <c r="C8372" s="10" t="str">
        <f>IF(B8372=B8371," ",(LOOKUP(B8372,'Co List'!$A$3:$A$362,'Co List'!$B$3:$B$362)))</f>
        <v xml:space="preserve"> </v>
      </c>
      <c r="D8372" s="6" t="s">
        <v>368</v>
      </c>
      <c r="E8372">
        <v>10.624399050286957</v>
      </c>
      <c r="F8372">
        <v>11.946436810382611</v>
      </c>
      <c r="G8372">
        <v>2.4478141460263592</v>
      </c>
      <c r="H8372">
        <v>3.1357580404661736</v>
      </c>
    </row>
    <row r="8373" spans="1:8" x14ac:dyDescent="0.2">
      <c r="A8373">
        <f t="shared" si="908"/>
        <v>7504</v>
      </c>
      <c r="B8373">
        <f t="shared" si="909"/>
        <v>165</v>
      </c>
      <c r="C8373" s="10" t="str">
        <f>IF(B8373=B8372," ",(LOOKUP(B8373,'Co List'!$A$3:$A$362,'Co List'!$B$3:$B$362)))</f>
        <v xml:space="preserve"> </v>
      </c>
      <c r="D8373" s="6" t="s">
        <v>369</v>
      </c>
      <c r="E8373">
        <v>1341.3432446439135</v>
      </c>
      <c r="F8373">
        <v>1053.2258833956259</v>
      </c>
      <c r="G8373">
        <v>2125.4191121594727</v>
      </c>
      <c r="H8373">
        <v>2914.0077091754947</v>
      </c>
    </row>
    <row r="8374" spans="1:8" x14ac:dyDescent="0.2">
      <c r="A8374">
        <f t="shared" si="908"/>
        <v>7505</v>
      </c>
      <c r="B8374">
        <f t="shared" si="909"/>
        <v>165</v>
      </c>
      <c r="C8374" s="10" t="str">
        <f>IF(B8374=B8373," ",(LOOKUP(B8374,'Co List'!$A$3:$A$362,'Co List'!$B$3:$B$362)))</f>
        <v xml:space="preserve"> </v>
      </c>
      <c r="D8374" s="6" t="s">
        <v>370</v>
      </c>
      <c r="E8374">
        <v>0</v>
      </c>
      <c r="F8374">
        <v>1.7726231460530897</v>
      </c>
      <c r="G8374">
        <v>0</v>
      </c>
      <c r="H8374">
        <v>0</v>
      </c>
    </row>
    <row r="8375" spans="1:8" x14ac:dyDescent="0.2">
      <c r="A8375">
        <f t="shared" si="908"/>
        <v>7506</v>
      </c>
      <c r="B8375">
        <f t="shared" si="909"/>
        <v>165</v>
      </c>
      <c r="C8375" s="10" t="str">
        <f>IF(B8375=B8374," ",(LOOKUP(B8375,'Co List'!$A$3:$A$362,'Co List'!$B$3:$B$362)))</f>
        <v xml:space="preserve"> </v>
      </c>
      <c r="D8375" s="6" t="s">
        <v>371</v>
      </c>
      <c r="E8375">
        <v>94.736982530115441</v>
      </c>
      <c r="F8375">
        <v>93.364169081243787</v>
      </c>
      <c r="G8375">
        <v>80.523348204097601</v>
      </c>
      <c r="H8375">
        <v>74.330634023642858</v>
      </c>
    </row>
    <row r="8376" spans="1:8" x14ac:dyDescent="0.2">
      <c r="A8376">
        <f t="shared" si="908"/>
        <v>7507</v>
      </c>
      <c r="B8376">
        <f t="shared" si="909"/>
        <v>165</v>
      </c>
      <c r="C8376" s="10" t="str">
        <f>IF(B8376=B8375," ",(LOOKUP(B8376,'Co List'!$A$3:$A$362,'Co List'!$B$3:$B$362)))</f>
        <v xml:space="preserve"> </v>
      </c>
      <c r="D8376" s="6" t="s">
        <v>372</v>
      </c>
      <c r="E8376">
        <v>5.2630174698845646</v>
      </c>
      <c r="F8376">
        <v>6.6358309187562146</v>
      </c>
      <c r="G8376">
        <v>19.476651795902402</v>
      </c>
      <c r="H8376">
        <v>25.669365976357131</v>
      </c>
    </row>
    <row r="8377" spans="1:8" x14ac:dyDescent="0.2">
      <c r="A8377">
        <f t="shared" si="908"/>
        <v>7508</v>
      </c>
      <c r="B8377">
        <f t="shared" si="909"/>
        <v>165</v>
      </c>
      <c r="C8377" s="10" t="str">
        <f>IF(B8377=B8376," ",(LOOKUP(B8377,'Co List'!$A$3:$A$362,'Co List'!$B$3:$B$362)))</f>
        <v xml:space="preserve"> </v>
      </c>
      <c r="D8377" s="6" t="s">
        <v>373</v>
      </c>
      <c r="E8377">
        <v>415414.00286622002</v>
      </c>
      <c r="F8377">
        <v>467105.6792859601</v>
      </c>
      <c r="G8377">
        <v>479282.00979196106</v>
      </c>
      <c r="H8377">
        <v>613981.42432327673</v>
      </c>
    </row>
    <row r="8378" spans="1:8" x14ac:dyDescent="0.2">
      <c r="A8378">
        <f t="shared" si="908"/>
        <v>7509</v>
      </c>
      <c r="B8378">
        <f t="shared" si="909"/>
        <v>165</v>
      </c>
      <c r="C8378" s="10" t="str">
        <f>IF(B8378=B8377," ",(LOOKUP(B8378,'Co List'!$A$3:$A$362,'Co List'!$B$3:$B$362)))</f>
        <v xml:space="preserve"> </v>
      </c>
      <c r="D8378" s="6" t="s">
        <v>374</v>
      </c>
      <c r="E8378">
        <v>412528.98956979602</v>
      </c>
      <c r="F8378">
        <v>463917.67372552812</v>
      </c>
      <c r="G8378">
        <v>469110.65219459083</v>
      </c>
      <c r="H8378">
        <v>598166.99046673952</v>
      </c>
    </row>
    <row r="8379" spans="1:8" x14ac:dyDescent="0.2">
      <c r="A8379">
        <f t="shared" si="908"/>
        <v>7510</v>
      </c>
      <c r="B8379">
        <f t="shared" si="909"/>
        <v>165</v>
      </c>
      <c r="C8379" s="10" t="str">
        <f>IF(B8379=B8378," ",(LOOKUP(B8379,'Co List'!$A$3:$A$362,'Co List'!$B$3:$B$362)))</f>
        <v xml:space="preserve"> </v>
      </c>
      <c r="D8379" s="6" t="s">
        <v>375</v>
      </c>
      <c r="E8379">
        <v>1034.8116310349999</v>
      </c>
      <c r="F8379">
        <v>1143.4904781300002</v>
      </c>
      <c r="G8379">
        <v>7412.0094514837874</v>
      </c>
      <c r="H8379">
        <v>12026.872189151734</v>
      </c>
    </row>
    <row r="8380" spans="1:8" x14ac:dyDescent="0.2">
      <c r="A8380">
        <f t="shared" si="908"/>
        <v>7511</v>
      </c>
      <c r="B8380">
        <f t="shared" si="909"/>
        <v>165</v>
      </c>
      <c r="C8380" s="10" t="str">
        <f>IF(B8380=B8379," ",(LOOKUP(B8380,'Co List'!$A$3:$A$362,'Co List'!$B$3:$B$362)))</f>
        <v xml:space="preserve"> </v>
      </c>
      <c r="D8380" s="6" t="s">
        <v>376</v>
      </c>
      <c r="E8380">
        <v>1850.2016653889998</v>
      </c>
      <c r="F8380">
        <v>2044.5150823019999</v>
      </c>
      <c r="G8380">
        <v>2759.3481458864649</v>
      </c>
      <c r="H8380">
        <v>3787.5616673853797</v>
      </c>
    </row>
    <row r="8381" spans="1:8" x14ac:dyDescent="0.2">
      <c r="A8381">
        <f t="shared" si="908"/>
        <v>7512</v>
      </c>
      <c r="B8381">
        <f t="shared" si="909"/>
        <v>165</v>
      </c>
      <c r="C8381" s="10" t="str">
        <f>IF(B8381=B8380," ",(LOOKUP(B8381,'Co List'!$A$3:$A$362,'Co List'!$B$3:$B$362)))</f>
        <v xml:space="preserve"> </v>
      </c>
      <c r="D8381" s="6" t="s">
        <v>377</v>
      </c>
      <c r="E8381">
        <v>393550.6913230241</v>
      </c>
      <c r="F8381">
        <v>436109.33619663608</v>
      </c>
      <c r="G8381">
        <v>385933.92162437795</v>
      </c>
      <c r="H8381">
        <v>456376.28548688459</v>
      </c>
    </row>
    <row r="8382" spans="1:8" ht="15" x14ac:dyDescent="0.25">
      <c r="A8382">
        <f t="shared" si="908"/>
        <v>7513</v>
      </c>
      <c r="B8382">
        <f t="shared" si="909"/>
        <v>165</v>
      </c>
      <c r="C8382" s="10" t="str">
        <f>IF(B8382=B8381," ",(LOOKUP(B8382,'Co List'!$A$3:$A$362,'Co List'!$B$3:$B$362)))</f>
        <v xml:space="preserve"> </v>
      </c>
      <c r="D8382" s="8" t="s">
        <v>378</v>
      </c>
      <c r="E8382">
        <v>14761.440000000002</v>
      </c>
      <c r="F8382">
        <v>24375.45</v>
      </c>
      <c r="G8382">
        <v>10093.199999999999</v>
      </c>
      <c r="H8382">
        <v>10478.52</v>
      </c>
    </row>
    <row r="8383" spans="1:8" ht="15" x14ac:dyDescent="0.25">
      <c r="A8383">
        <f t="shared" si="908"/>
        <v>7514</v>
      </c>
      <c r="B8383">
        <f t="shared" si="909"/>
        <v>165</v>
      </c>
      <c r="C8383" s="10" t="str">
        <f>IF(B8383=B8382," ",(LOOKUP(B8383,'Co List'!$A$3:$A$362,'Co List'!$B$3:$B$362)))</f>
        <v xml:space="preserve"> </v>
      </c>
      <c r="D8383" s="8" t="s">
        <v>379</v>
      </c>
      <c r="E8383">
        <v>0</v>
      </c>
      <c r="F8383">
        <v>0</v>
      </c>
      <c r="G8383">
        <v>0</v>
      </c>
      <c r="H8383">
        <v>0</v>
      </c>
    </row>
    <row r="8384" spans="1:8" ht="15" x14ac:dyDescent="0.25">
      <c r="A8384">
        <f t="shared" si="908"/>
        <v>7515</v>
      </c>
      <c r="B8384">
        <f t="shared" si="909"/>
        <v>165</v>
      </c>
      <c r="C8384" s="10" t="str">
        <f>IF(B8384=B8383," ",(LOOKUP(B8384,'Co List'!$A$3:$A$362,'Co List'!$B$3:$B$362)))</f>
        <v xml:space="preserve"> </v>
      </c>
      <c r="D8384" s="8" t="s">
        <v>380</v>
      </c>
      <c r="E8384">
        <v>378789.2513230241</v>
      </c>
      <c r="F8384">
        <v>411733.88619663607</v>
      </c>
      <c r="G8384">
        <v>375840.72162437794</v>
      </c>
      <c r="H8384">
        <v>445897.76548688457</v>
      </c>
    </row>
    <row r="8385" spans="1:8" ht="15" x14ac:dyDescent="0.25">
      <c r="A8385">
        <f t="shared" si="908"/>
        <v>7516</v>
      </c>
      <c r="B8385">
        <f t="shared" si="909"/>
        <v>165</v>
      </c>
      <c r="C8385" s="10" t="str">
        <f>IF(B8385=B8384," ",(LOOKUP(B8385,'Co List'!$A$3:$A$362,'Co List'!$B$3:$B$362)))</f>
        <v xml:space="preserve"> </v>
      </c>
      <c r="D8385" s="8" t="s">
        <v>381</v>
      </c>
      <c r="E8385">
        <v>21863.311543195927</v>
      </c>
      <c r="F8385">
        <v>30996.343089323986</v>
      </c>
      <c r="G8385">
        <v>93348.088167583104</v>
      </c>
      <c r="H8385">
        <v>157605.13883639211</v>
      </c>
    </row>
    <row r="8386" spans="1:8" ht="15" x14ac:dyDescent="0.25">
      <c r="A8386">
        <f t="shared" si="908"/>
        <v>7517</v>
      </c>
      <c r="B8386">
        <f t="shared" si="909"/>
        <v>165</v>
      </c>
      <c r="C8386" s="10" t="str">
        <f>IF(B8386=B8385," ",(LOOKUP(B8386,'Co List'!$A$3:$A$362,'Co List'!$B$3:$B$362)))</f>
        <v xml:space="preserve"> </v>
      </c>
      <c r="D8386" s="8" t="s">
        <v>382</v>
      </c>
      <c r="E8386">
        <v>21863.311543195927</v>
      </c>
      <c r="F8386">
        <v>30996.343089323986</v>
      </c>
      <c r="G8386">
        <v>93348.088167583104</v>
      </c>
      <c r="H8386">
        <v>157605.13883639211</v>
      </c>
    </row>
    <row r="8387" spans="1:8" ht="15" x14ac:dyDescent="0.25">
      <c r="A8387">
        <f t="shared" si="908"/>
        <v>7518</v>
      </c>
      <c r="B8387">
        <f t="shared" si="909"/>
        <v>165</v>
      </c>
      <c r="C8387" s="10" t="str">
        <f>IF(B8387=B8386," ",(LOOKUP(B8387,'Co List'!$A$3:$A$362,'Co List'!$B$3:$B$362)))</f>
        <v xml:space="preserve"> </v>
      </c>
      <c r="D8387" s="8" t="s">
        <v>383</v>
      </c>
      <c r="E8387">
        <v>0</v>
      </c>
      <c r="F8387">
        <v>0</v>
      </c>
      <c r="G8387">
        <v>0</v>
      </c>
      <c r="H8387">
        <v>0</v>
      </c>
    </row>
    <row r="8388" spans="1:8" x14ac:dyDescent="0.2">
      <c r="A8388">
        <f t="shared" si="908"/>
        <v>7519</v>
      </c>
      <c r="B8388">
        <f t="shared" si="909"/>
        <v>165</v>
      </c>
      <c r="C8388" s="10" t="str">
        <f>IF(B8388=B8387," ",(LOOKUP(B8388,'Co List'!$A$3:$A$362,'Co List'!$B$3:$B$362)))</f>
        <v xml:space="preserve"> </v>
      </c>
      <c r="D8388" s="6" t="s">
        <v>384</v>
      </c>
      <c r="E8388">
        <v>0</v>
      </c>
      <c r="F8388">
        <v>0</v>
      </c>
      <c r="G8388">
        <v>0</v>
      </c>
      <c r="H8388">
        <v>0</v>
      </c>
    </row>
    <row r="8389" spans="1:8" x14ac:dyDescent="0.2">
      <c r="A8389">
        <f t="shared" ref="A8389:A8452" si="914">IF(A8388&gt;0,A8388+1,(IF($C$1=C8389,1,0)))</f>
        <v>7520</v>
      </c>
      <c r="B8389">
        <f t="shared" ref="B8389:B8452" si="915">IF(D8389=$D$3,B8388+1,B8388)</f>
        <v>165</v>
      </c>
      <c r="C8389" s="10" t="str">
        <f>IF(B8389=B8388," ",(LOOKUP(B8389,'Co List'!$A$3:$A$362,'Co List'!$B$3:$B$362)))</f>
        <v xml:space="preserve"> </v>
      </c>
      <c r="D8389" s="6" t="s">
        <v>385</v>
      </c>
      <c r="E8389">
        <v>5395.9769640000013</v>
      </c>
      <c r="F8389">
        <v>7650.0557999999974</v>
      </c>
      <c r="G8389">
        <v>20517.623574799996</v>
      </c>
      <c r="H8389">
        <v>34641.126300239994</v>
      </c>
    </row>
    <row r="8390" spans="1:8" x14ac:dyDescent="0.2">
      <c r="A8390">
        <f t="shared" si="914"/>
        <v>7521</v>
      </c>
      <c r="B8390">
        <f t="shared" si="915"/>
        <v>165</v>
      </c>
      <c r="C8390" s="10" t="str">
        <f>IF(B8390=B8389," ",(LOOKUP(B8390,'Co List'!$A$3:$A$362,'Co List'!$B$3:$B$362)))</f>
        <v xml:space="preserve"> </v>
      </c>
      <c r="D8390" s="6" t="s">
        <v>386</v>
      </c>
      <c r="E8390">
        <v>5395.9769640000013</v>
      </c>
      <c r="F8390">
        <v>7650.0557999999974</v>
      </c>
      <c r="G8390">
        <v>0</v>
      </c>
      <c r="H8390">
        <v>0</v>
      </c>
    </row>
    <row r="8391" spans="1:8" x14ac:dyDescent="0.2">
      <c r="A8391">
        <f t="shared" si="914"/>
        <v>7522</v>
      </c>
      <c r="B8391">
        <f t="shared" si="915"/>
        <v>165</v>
      </c>
      <c r="C8391" s="10" t="str">
        <f>IF(B8391=B8390," ",(LOOKUP(B8391,'Co List'!$A$3:$A$362,'Co List'!$B$3:$B$362)))</f>
        <v xml:space="preserve"> </v>
      </c>
      <c r="D8391" s="6" t="s">
        <v>387</v>
      </c>
      <c r="E8391">
        <v>0</v>
      </c>
      <c r="F8391">
        <v>0</v>
      </c>
      <c r="G8391">
        <v>0</v>
      </c>
      <c r="H8391">
        <v>0</v>
      </c>
    </row>
    <row r="8392" spans="1:8" x14ac:dyDescent="0.2">
      <c r="A8392">
        <f t="shared" si="914"/>
        <v>7523</v>
      </c>
      <c r="B8392">
        <f t="shared" si="915"/>
        <v>165</v>
      </c>
      <c r="C8392" s="10" t="str">
        <f>IF(B8392=B8391," ",(LOOKUP(B8392,'Co List'!$A$3:$A$362,'Co List'!$B$3:$B$362)))</f>
        <v xml:space="preserve"> </v>
      </c>
      <c r="D8392" s="6" t="s">
        <v>388</v>
      </c>
      <c r="E8392">
        <v>0</v>
      </c>
      <c r="F8392">
        <v>0</v>
      </c>
      <c r="G8392">
        <v>0</v>
      </c>
      <c r="H8392">
        <v>0</v>
      </c>
    </row>
    <row r="8393" spans="1:8" x14ac:dyDescent="0.2">
      <c r="A8393">
        <f t="shared" si="914"/>
        <v>7524</v>
      </c>
      <c r="B8393">
        <f t="shared" si="915"/>
        <v>165</v>
      </c>
      <c r="C8393" s="10" t="str">
        <f>IF(B8393=B8392," ",(LOOKUP(B8393,'Co List'!$A$3:$A$362,'Co List'!$B$3:$B$362)))</f>
        <v xml:space="preserve"> </v>
      </c>
      <c r="D8393" s="6" t="s">
        <v>389</v>
      </c>
      <c r="E8393">
        <v>0</v>
      </c>
      <c r="F8393">
        <v>0</v>
      </c>
      <c r="G8393">
        <v>0</v>
      </c>
      <c r="H8393">
        <v>0</v>
      </c>
    </row>
    <row r="8394" spans="1:8" x14ac:dyDescent="0.2">
      <c r="A8394">
        <f t="shared" si="914"/>
        <v>7525</v>
      </c>
      <c r="B8394">
        <f t="shared" si="915"/>
        <v>165</v>
      </c>
      <c r="C8394" s="10" t="str">
        <f>IF(B8394=B8393," ",(LOOKUP(B8394,'Co List'!$A$3:$A$362,'Co List'!$B$3:$B$362)))</f>
        <v xml:space="preserve"> </v>
      </c>
      <c r="D8394" s="6" t="s">
        <v>390</v>
      </c>
      <c r="E8394">
        <v>0</v>
      </c>
      <c r="F8394">
        <v>0</v>
      </c>
      <c r="G8394">
        <v>0</v>
      </c>
      <c r="H8394">
        <v>0</v>
      </c>
    </row>
    <row r="8395" spans="1:8" x14ac:dyDescent="0.2">
      <c r="A8395">
        <f t="shared" si="914"/>
        <v>7526</v>
      </c>
      <c r="B8395">
        <f t="shared" si="915"/>
        <v>165</v>
      </c>
      <c r="C8395" s="10" t="str">
        <f>IF(B8395=B8394," ",(LOOKUP(B8395,'Co List'!$A$3:$A$362,'Co List'!$B$3:$B$362)))</f>
        <v xml:space="preserve"> </v>
      </c>
      <c r="D8395" s="6" t="s">
        <v>391</v>
      </c>
      <c r="E8395">
        <v>0</v>
      </c>
      <c r="F8395">
        <v>0</v>
      </c>
      <c r="G8395">
        <v>0</v>
      </c>
      <c r="H8395">
        <v>0</v>
      </c>
    </row>
    <row r="8396" spans="1:8" x14ac:dyDescent="0.2">
      <c r="A8396">
        <f t="shared" si="914"/>
        <v>7527</v>
      </c>
      <c r="B8396">
        <f t="shared" si="915"/>
        <v>165</v>
      </c>
      <c r="C8396" s="10" t="str">
        <f>IF(B8396=B8395," ",(LOOKUP(B8396,'Co List'!$A$3:$A$362,'Co List'!$B$3:$B$362)))</f>
        <v xml:space="preserve"> </v>
      </c>
      <c r="D8396" s="6" t="s">
        <v>392</v>
      </c>
      <c r="E8396">
        <v>0</v>
      </c>
      <c r="F8396">
        <v>0</v>
      </c>
      <c r="G8396">
        <v>0</v>
      </c>
      <c r="H8396">
        <v>0</v>
      </c>
    </row>
    <row r="8397" spans="1:8" x14ac:dyDescent="0.2">
      <c r="A8397">
        <f t="shared" si="914"/>
        <v>7528</v>
      </c>
      <c r="B8397">
        <f t="shared" si="915"/>
        <v>165</v>
      </c>
      <c r="C8397" s="10" t="str">
        <f>IF(B8397=B8396," ",(LOOKUP(B8397,'Co List'!$A$3:$A$362,'Co List'!$B$3:$B$362)))</f>
        <v xml:space="preserve"> </v>
      </c>
      <c r="D8397" s="6" t="s">
        <v>393</v>
      </c>
      <c r="E8397">
        <v>0</v>
      </c>
      <c r="F8397">
        <v>0</v>
      </c>
      <c r="G8397">
        <v>20517.623574799996</v>
      </c>
      <c r="H8397">
        <v>34641.126300239994</v>
      </c>
    </row>
    <row r="8398" spans="1:8" ht="15" x14ac:dyDescent="0.25">
      <c r="A8398">
        <f t="shared" si="914"/>
        <v>7529</v>
      </c>
      <c r="B8398">
        <f t="shared" si="915"/>
        <v>165</v>
      </c>
      <c r="C8398" s="10" t="str">
        <f>IF(B8398=B8397," ",(LOOKUP(B8398,'Co List'!$A$3:$A$362,'Co List'!$B$3:$B$362)))</f>
        <v xml:space="preserve"> </v>
      </c>
      <c r="D8398" s="8" t="s">
        <v>394</v>
      </c>
      <c r="E8398">
        <v>0</v>
      </c>
      <c r="F8398">
        <v>0</v>
      </c>
      <c r="G8398">
        <v>0</v>
      </c>
      <c r="H8398">
        <v>0</v>
      </c>
    </row>
    <row r="8399" spans="1:8" ht="15" x14ac:dyDescent="0.25">
      <c r="A8399">
        <f t="shared" si="914"/>
        <v>7530</v>
      </c>
      <c r="B8399">
        <f t="shared" si="915"/>
        <v>165</v>
      </c>
      <c r="C8399" s="10" t="str">
        <f>IF(B8399=B8398," ",(LOOKUP(B8399,'Co List'!$A$3:$A$362,'Co List'!$B$3:$B$362)))</f>
        <v xml:space="preserve"> </v>
      </c>
      <c r="D8399" s="8" t="s">
        <v>395</v>
      </c>
      <c r="E8399">
        <v>1.6611068146666672</v>
      </c>
      <c r="F8399">
        <v>2.7162449714285706</v>
      </c>
      <c r="G8399">
        <v>0</v>
      </c>
      <c r="H8399">
        <v>0</v>
      </c>
    </row>
    <row r="8400" spans="1:8" ht="15" x14ac:dyDescent="0.25">
      <c r="A8400">
        <f t="shared" si="914"/>
        <v>7531</v>
      </c>
      <c r="B8400">
        <f t="shared" si="915"/>
        <v>165</v>
      </c>
      <c r="C8400" s="10" t="str">
        <f>IF(B8400=B8399," ",(LOOKUP(B8400,'Co List'!$A$3:$A$362,'Co List'!$B$3:$B$362)))</f>
        <v xml:space="preserve"> </v>
      </c>
      <c r="D8400" s="8" t="s">
        <v>396</v>
      </c>
      <c r="E8400">
        <v>173511</v>
      </c>
      <c r="F8400">
        <v>191794.799</v>
      </c>
      <c r="G8400">
        <v>152637.59700000001</v>
      </c>
      <c r="H8400">
        <v>181608.66699999999</v>
      </c>
    </row>
    <row r="8401" spans="1:8" x14ac:dyDescent="0.2">
      <c r="A8401">
        <f t="shared" si="914"/>
        <v>7532</v>
      </c>
      <c r="B8401">
        <f t="shared" si="915"/>
        <v>165</v>
      </c>
      <c r="C8401" s="10" t="str">
        <f>IF(B8401=B8400," ",(LOOKUP(B8401,'Co List'!$A$3:$A$362,'Co List'!$B$3:$B$362)))</f>
        <v xml:space="preserve"> </v>
      </c>
      <c r="D8401" s="6" t="s">
        <v>397</v>
      </c>
      <c r="E8401">
        <v>18224</v>
      </c>
      <c r="F8401">
        <v>30855</v>
      </c>
      <c r="G8401">
        <v>12940</v>
      </c>
      <c r="H8401">
        <v>13434</v>
      </c>
    </row>
    <row r="8402" spans="1:8" x14ac:dyDescent="0.2">
      <c r="A8402">
        <f t="shared" si="914"/>
        <v>7533</v>
      </c>
      <c r="B8402">
        <f t="shared" si="915"/>
        <v>165</v>
      </c>
      <c r="C8402" s="10" t="str">
        <f>IF(B8402=B8401," ",(LOOKUP(B8402,'Co List'!$A$3:$A$362,'Co List'!$B$3:$B$362)))</f>
        <v xml:space="preserve"> </v>
      </c>
      <c r="D8402" s="6" t="s">
        <v>398</v>
      </c>
      <c r="E8402">
        <v>0</v>
      </c>
      <c r="F8402">
        <v>0</v>
      </c>
      <c r="G8402">
        <v>0</v>
      </c>
      <c r="H8402">
        <v>0</v>
      </c>
    </row>
    <row r="8403" spans="1:8" x14ac:dyDescent="0.2">
      <c r="A8403">
        <f t="shared" si="914"/>
        <v>7534</v>
      </c>
      <c r="B8403">
        <f t="shared" si="915"/>
        <v>165</v>
      </c>
      <c r="C8403" s="10" t="str">
        <f>IF(B8403=B8402," ",(LOOKUP(B8403,'Co List'!$A$3:$A$362,'Co List'!$B$3:$B$362)))</f>
        <v xml:space="preserve"> </v>
      </c>
      <c r="D8403" s="6" t="s">
        <v>399</v>
      </c>
      <c r="E8403">
        <v>155287</v>
      </c>
      <c r="F8403">
        <v>157540</v>
      </c>
      <c r="G8403">
        <v>139697.59700000001</v>
      </c>
      <c r="H8403">
        <v>168174.66699999999</v>
      </c>
    </row>
    <row r="8404" spans="1:8" x14ac:dyDescent="0.2">
      <c r="A8404">
        <f t="shared" si="914"/>
        <v>7535</v>
      </c>
      <c r="B8404">
        <f t="shared" si="915"/>
        <v>165</v>
      </c>
      <c r="C8404" s="10" t="str">
        <f>IF(B8404=B8403," ",(LOOKUP(B8404,'Co List'!$A$3:$A$362,'Co List'!$B$3:$B$362)))</f>
        <v xml:space="preserve"> </v>
      </c>
      <c r="D8404" s="6" t="s">
        <v>400</v>
      </c>
      <c r="E8404">
        <v>0</v>
      </c>
      <c r="F8404">
        <v>3399.799</v>
      </c>
      <c r="G8404">
        <v>0</v>
      </c>
      <c r="H8404">
        <v>0</v>
      </c>
    </row>
    <row r="8405" spans="1:8" x14ac:dyDescent="0.2">
      <c r="A8405">
        <f t="shared" si="914"/>
        <v>7536</v>
      </c>
      <c r="B8405">
        <f t="shared" si="915"/>
        <v>165</v>
      </c>
      <c r="C8405" s="10" t="str">
        <f>IF(B8405=B8404," ",(LOOKUP(B8405,'Co List'!$A$3:$A$362,'Co List'!$B$3:$B$362)))</f>
        <v xml:space="preserve"> </v>
      </c>
      <c r="D8405" s="6" t="s">
        <v>401</v>
      </c>
      <c r="E8405">
        <v>6.0321439999999997</v>
      </c>
      <c r="F8405">
        <v>9.2873549999999998</v>
      </c>
      <c r="G8405">
        <v>5.6547799999999997</v>
      </c>
      <c r="H8405">
        <v>6.9050760000000002</v>
      </c>
    </row>
    <row r="8406" spans="1:8" x14ac:dyDescent="0.2">
      <c r="A8406">
        <f t="shared" si="914"/>
        <v>7537</v>
      </c>
      <c r="B8406">
        <f t="shared" si="915"/>
        <v>165</v>
      </c>
      <c r="C8406" s="10" t="str">
        <f>IF(B8406=B8405," ",(LOOKUP(B8406,'Co List'!$A$3:$A$362,'Co List'!$B$3:$B$362)))</f>
        <v xml:space="preserve"> </v>
      </c>
      <c r="D8406" s="6" t="s">
        <v>402</v>
      </c>
      <c r="E8406">
        <v>0</v>
      </c>
      <c r="F8406">
        <v>0</v>
      </c>
      <c r="G8406">
        <v>0</v>
      </c>
      <c r="H8406">
        <v>0</v>
      </c>
    </row>
    <row r="8407" spans="1:8" x14ac:dyDescent="0.2">
      <c r="A8407">
        <f t="shared" si="914"/>
        <v>7538</v>
      </c>
      <c r="B8407">
        <f t="shared" si="915"/>
        <v>165</v>
      </c>
      <c r="C8407" s="10" t="str">
        <f>IF(B8407=B8406," ",(LOOKUP(B8407,'Co List'!$A$3:$A$362,'Co List'!$B$3:$B$362)))</f>
        <v xml:space="preserve"> </v>
      </c>
      <c r="D8407" s="6" t="s">
        <v>403</v>
      </c>
      <c r="E8407">
        <v>0</v>
      </c>
      <c r="F8407">
        <v>0</v>
      </c>
      <c r="G8407">
        <v>0</v>
      </c>
      <c r="H8407">
        <v>0</v>
      </c>
    </row>
    <row r="8408" spans="1:8" x14ac:dyDescent="0.2">
      <c r="A8408">
        <f t="shared" si="914"/>
        <v>7539</v>
      </c>
      <c r="B8408">
        <f t="shared" si="915"/>
        <v>165</v>
      </c>
      <c r="C8408" s="10" t="str">
        <f>IF(B8408=B8407," ",(LOOKUP(B8408,'Co List'!$A$3:$A$362,'Co List'!$B$3:$B$362)))</f>
        <v xml:space="preserve"> </v>
      </c>
      <c r="D8408" s="6" t="s">
        <v>404</v>
      </c>
      <c r="E8408" s="11">
        <v>6.0321439999999997</v>
      </c>
      <c r="F8408" s="11">
        <v>9.2873549999999998</v>
      </c>
      <c r="G8408" s="11">
        <v>5.6547799999999997</v>
      </c>
      <c r="H8408" s="11">
        <v>6.9050760000000002</v>
      </c>
    </row>
    <row r="8409" spans="1:8" x14ac:dyDescent="0.2">
      <c r="A8409">
        <f t="shared" si="914"/>
        <v>7540</v>
      </c>
      <c r="B8409">
        <f t="shared" si="915"/>
        <v>165</v>
      </c>
      <c r="C8409" s="10" t="str">
        <f>IF(B8409=B8408," ",(LOOKUP(B8409,'Co List'!$A$3:$A$362,'Co List'!$B$3:$B$362)))</f>
        <v xml:space="preserve"> </v>
      </c>
      <c r="D8409" s="6" t="s">
        <v>405</v>
      </c>
      <c r="E8409">
        <v>103.76</v>
      </c>
      <c r="F8409">
        <v>148.18</v>
      </c>
      <c r="G8409">
        <v>276.01</v>
      </c>
      <c r="H8409">
        <v>443.91</v>
      </c>
    </row>
    <row r="8410" spans="1:8" x14ac:dyDescent="0.2">
      <c r="A8410">
        <f t="shared" si="914"/>
        <v>7541</v>
      </c>
      <c r="B8410">
        <f t="shared" si="915"/>
        <v>165</v>
      </c>
      <c r="C8410" s="10" t="str">
        <f>IF(B8410=B8409," ",(LOOKUP(B8410,'Co List'!$A$3:$A$362,'Co List'!$B$3:$B$362)))</f>
        <v xml:space="preserve"> </v>
      </c>
      <c r="D8410" s="6" t="s">
        <v>406</v>
      </c>
      <c r="E8410">
        <v>30.97</v>
      </c>
      <c r="F8410">
        <v>44.35</v>
      </c>
      <c r="G8410">
        <v>22.55</v>
      </c>
      <c r="H8410">
        <v>21.07</v>
      </c>
    </row>
    <row r="8411" spans="1:8" x14ac:dyDescent="0.2">
      <c r="A8411">
        <f t="shared" si="914"/>
        <v>7542</v>
      </c>
      <c r="B8411">
        <f t="shared" si="915"/>
        <v>165</v>
      </c>
      <c r="C8411" s="10" t="str">
        <f>IF(B8411=B8410," ",(LOOKUP(B8411,'Co List'!$A$3:$A$362,'Co List'!$B$3:$B$362)))</f>
        <v xml:space="preserve"> </v>
      </c>
      <c r="D8411" s="6" t="s">
        <v>407</v>
      </c>
      <c r="E8411" s="11">
        <v>17.5</v>
      </c>
      <c r="F8411" s="11">
        <v>28.68</v>
      </c>
      <c r="G8411" s="11">
        <v>4.83</v>
      </c>
      <c r="H8411" s="11">
        <v>3.83</v>
      </c>
    </row>
    <row r="8412" spans="1:8" x14ac:dyDescent="0.2">
      <c r="A8412">
        <f t="shared" si="914"/>
        <v>7543</v>
      </c>
      <c r="B8412">
        <f t="shared" si="915"/>
        <v>165</v>
      </c>
      <c r="C8412" s="10" t="str">
        <f>IF(B8412=B8411," ",(LOOKUP(B8412,'Co List'!$A$3:$A$362,'Co List'!$B$3:$B$362)))</f>
        <v xml:space="preserve"> </v>
      </c>
      <c r="D8412" s="6" t="s">
        <v>408</v>
      </c>
      <c r="E8412">
        <v>3.91</v>
      </c>
      <c r="F8412">
        <v>3.91</v>
      </c>
      <c r="G8412">
        <v>19.579999999999998</v>
      </c>
      <c r="H8412">
        <v>19.579999999999998</v>
      </c>
    </row>
    <row r="8413" spans="1:8" x14ac:dyDescent="0.2">
      <c r="A8413">
        <f t="shared" si="914"/>
        <v>7544</v>
      </c>
      <c r="B8413">
        <f t="shared" si="915"/>
        <v>165</v>
      </c>
      <c r="C8413" s="10" t="str">
        <f>IF(B8413=B8412," ",(LOOKUP(B8413,'Co List'!$A$3:$A$362,'Co List'!$B$3:$B$362)))</f>
        <v xml:space="preserve"> </v>
      </c>
      <c r="D8413" s="6" t="s">
        <v>409</v>
      </c>
      <c r="E8413">
        <v>6.03</v>
      </c>
      <c r="F8413">
        <v>9.3000000000000007</v>
      </c>
      <c r="G8413">
        <v>5.65</v>
      </c>
      <c r="H8413">
        <v>6.9</v>
      </c>
    </row>
    <row r="8414" spans="1:8" x14ac:dyDescent="0.2">
      <c r="A8414">
        <f t="shared" si="914"/>
        <v>7545</v>
      </c>
      <c r="B8414">
        <f t="shared" si="915"/>
        <v>165</v>
      </c>
      <c r="C8414" s="10" t="str">
        <f>IF(B8414=B8413," ",(LOOKUP(B8414,'Co List'!$A$3:$A$362,'Co List'!$B$3:$B$362)))</f>
        <v xml:space="preserve"> </v>
      </c>
      <c r="D8414" s="6" t="s">
        <v>410</v>
      </c>
      <c r="E8414">
        <v>36.472487000000001</v>
      </c>
      <c r="F8414">
        <v>48.084311</v>
      </c>
      <c r="G8414">
        <v>51.650100000000002</v>
      </c>
      <c r="H8414">
        <v>36.759949999999996</v>
      </c>
    </row>
    <row r="8415" spans="1:8" x14ac:dyDescent="0.2">
      <c r="A8415">
        <f t="shared" si="914"/>
        <v>7546</v>
      </c>
      <c r="B8415">
        <f t="shared" si="915"/>
        <v>165</v>
      </c>
      <c r="C8415" s="10" t="str">
        <f>IF(B8415=B8414," ",(LOOKUP(B8415,'Co List'!$A$3:$A$362,'Co List'!$B$3:$B$362)))</f>
        <v xml:space="preserve"> </v>
      </c>
      <c r="D8415" s="6" t="s">
        <v>411</v>
      </c>
      <c r="E8415">
        <v>7.6932508146666674</v>
      </c>
      <c r="F8415">
        <v>12.003599971428571</v>
      </c>
      <c r="G8415">
        <v>5.6547799999999997</v>
      </c>
      <c r="H8415">
        <v>6.9050760000000002</v>
      </c>
    </row>
    <row r="8416" spans="1:8" x14ac:dyDescent="0.2">
      <c r="A8416">
        <f t="shared" si="914"/>
        <v>7547</v>
      </c>
      <c r="B8416">
        <f t="shared" si="915"/>
        <v>165</v>
      </c>
      <c r="C8416" s="10" t="str">
        <f>IF(B8416=B8415," ",(LOOKUP(B8416,'Co List'!$A$3:$A$362,'Co List'!$B$3:$B$362)))</f>
        <v xml:space="preserve"> </v>
      </c>
      <c r="D8416" s="6" t="s">
        <v>412</v>
      </c>
      <c r="E8416">
        <v>1.6632508146666671</v>
      </c>
      <c r="F8416">
        <v>2.7035999714285701</v>
      </c>
      <c r="G8416">
        <v>4.7799999999993403E-3</v>
      </c>
      <c r="H8416">
        <v>5.0759999999998584E-3</v>
      </c>
    </row>
    <row r="8417" spans="1:16" ht="13.5" thickBot="1" x14ac:dyDescent="0.25">
      <c r="A8417">
        <f t="shared" si="914"/>
        <v>7548</v>
      </c>
      <c r="B8417">
        <f t="shared" si="915"/>
        <v>165</v>
      </c>
      <c r="C8417" s="10" t="str">
        <f>IF(B8417=B8416," ",(LOOKUP(B8417,'Co List'!$A$3:$A$362,'Co List'!$B$3:$B$362)))</f>
        <v xml:space="preserve"> </v>
      </c>
      <c r="D8417" s="9" t="s">
        <v>413</v>
      </c>
      <c r="E8417">
        <v>12</v>
      </c>
      <c r="F8417">
        <v>12</v>
      </c>
      <c r="G8417">
        <v>12</v>
      </c>
      <c r="H8417">
        <v>12</v>
      </c>
    </row>
    <row r="8418" spans="1:16" ht="15" x14ac:dyDescent="0.25">
      <c r="A8418">
        <f t="shared" si="914"/>
        <v>7549</v>
      </c>
      <c r="B8418">
        <f t="shared" si="915"/>
        <v>166</v>
      </c>
      <c r="C8418" s="10" t="str">
        <f>IF(B8418=B8417," ",(LOOKUP(B8418,'Co List'!$A$3:$A$362,'Co List'!$B$3:$B$362)))</f>
        <v>HIRAN ORGOCHEM LTD.</v>
      </c>
      <c r="D8418" s="4" t="s">
        <v>362</v>
      </c>
      <c r="E8418">
        <v>41.017714736089602</v>
      </c>
      <c r="F8418">
        <v>55.071848484848481</v>
      </c>
      <c r="G8418">
        <v>45.419035779633504</v>
      </c>
      <c r="H8418">
        <v>0</v>
      </c>
      <c r="J8418">
        <f t="shared" ref="J8418" si="916">COUNTIF(E8460:H8460,0)</f>
        <v>1</v>
      </c>
      <c r="K8418">
        <f>SUM(E8418:H8418)/(4-J8418)</f>
        <v>47.169533000190533</v>
      </c>
      <c r="L8418">
        <f>SUM(E8428:H8428)/(4-J8418)</f>
        <v>5800.9922420908551</v>
      </c>
      <c r="M8418">
        <f>E8428</f>
        <v>8943.5290246928234</v>
      </c>
      <c r="N8418">
        <f t="shared" ref="N8418" si="917">F8428</f>
        <v>5803.4470769069485</v>
      </c>
      <c r="O8418">
        <f t="shared" ref="O8418" si="918">G8428</f>
        <v>2656.0006246727917</v>
      </c>
      <c r="P8418">
        <f t="shared" ref="P8418" si="919">H8428</f>
        <v>0</v>
      </c>
    </row>
    <row r="8419" spans="1:16" x14ac:dyDescent="0.2">
      <c r="A8419">
        <f t="shared" si="914"/>
        <v>7550</v>
      </c>
      <c r="B8419">
        <f t="shared" si="915"/>
        <v>166</v>
      </c>
      <c r="C8419" s="10" t="str">
        <f>IF(B8419=B8418," ",(LOOKUP(B8419,'Co List'!$A$3:$A$362,'Co List'!$B$3:$B$362)))</f>
        <v xml:space="preserve"> </v>
      </c>
      <c r="D8419" s="6" t="s">
        <v>364</v>
      </c>
      <c r="E8419">
        <v>2.3547420000000003</v>
      </c>
      <c r="F8419">
        <v>2.3547419999999999</v>
      </c>
      <c r="G8419">
        <v>2.3547420000000003</v>
      </c>
      <c r="H8419">
        <v>0</v>
      </c>
    </row>
    <row r="8420" spans="1:16" x14ac:dyDescent="0.2">
      <c r="A8420">
        <f t="shared" si="914"/>
        <v>7551</v>
      </c>
      <c r="B8420">
        <f t="shared" si="915"/>
        <v>166</v>
      </c>
      <c r="C8420" s="10" t="str">
        <f>IF(B8420=B8419," ",(LOOKUP(B8420,'Co List'!$A$3:$A$362,'Co List'!$B$3:$B$362)))</f>
        <v xml:space="preserve"> </v>
      </c>
      <c r="D8420" s="6" t="s">
        <v>365</v>
      </c>
      <c r="E8420">
        <v>0.81</v>
      </c>
      <c r="F8420">
        <v>0.79</v>
      </c>
      <c r="G8420">
        <v>0.77994857601654544</v>
      </c>
      <c r="H8420">
        <v>0</v>
      </c>
    </row>
    <row r="8421" spans="1:16" x14ac:dyDescent="0.2">
      <c r="A8421">
        <f t="shared" si="914"/>
        <v>7552</v>
      </c>
      <c r="B8421">
        <f t="shared" si="915"/>
        <v>166</v>
      </c>
      <c r="C8421" s="10" t="str">
        <f>IF(B8421=B8420," ",(LOOKUP(B8421,'Co List'!$A$3:$A$362,'Co List'!$B$3:$B$362)))</f>
        <v xml:space="preserve"> </v>
      </c>
      <c r="D8421" s="7" t="s">
        <v>366</v>
      </c>
      <c r="E8421">
        <v>4.4065476077516861</v>
      </c>
      <c r="F8421">
        <v>3.92549179985589</v>
      </c>
      <c r="G8421">
        <v>0.68218026009985921</v>
      </c>
      <c r="H8421">
        <v>0</v>
      </c>
    </row>
    <row r="8422" spans="1:16" x14ac:dyDescent="0.2">
      <c r="A8422">
        <f t="shared" si="914"/>
        <v>7553</v>
      </c>
      <c r="B8422">
        <f t="shared" si="915"/>
        <v>166</v>
      </c>
      <c r="C8422" s="10" t="str">
        <f>IF(B8422=B8421," ",(LOOKUP(B8422,'Co List'!$A$3:$A$362,'Co List'!$B$3:$B$362)))</f>
        <v xml:space="preserve"> </v>
      </c>
      <c r="D8422" s="6" t="s">
        <v>367</v>
      </c>
      <c r="E8422">
        <v>120208.72345017234</v>
      </c>
      <c r="F8422">
        <v>-6960.2387585835313</v>
      </c>
      <c r="G8422">
        <v>-29218.928764277134</v>
      </c>
      <c r="H8422">
        <v>0</v>
      </c>
    </row>
    <row r="8423" spans="1:16" x14ac:dyDescent="0.2">
      <c r="A8423">
        <f t="shared" si="914"/>
        <v>7554</v>
      </c>
      <c r="B8423">
        <f t="shared" si="915"/>
        <v>166</v>
      </c>
      <c r="C8423" s="10" t="str">
        <f>IF(B8423=B8422," ",(LOOKUP(B8423,'Co List'!$A$3:$A$362,'Co List'!$B$3:$B$362)))</f>
        <v xml:space="preserve"> </v>
      </c>
      <c r="D8423" s="6" t="s">
        <v>368</v>
      </c>
      <c r="E8423">
        <v>1.7035293380367283E-2</v>
      </c>
      <c r="F8423">
        <v>5.8824602834340349E-3</v>
      </c>
      <c r="G8423">
        <v>2.6921617411803257E-3</v>
      </c>
      <c r="H8423">
        <v>0</v>
      </c>
    </row>
    <row r="8424" spans="1:16" x14ac:dyDescent="0.2">
      <c r="A8424">
        <f t="shared" si="914"/>
        <v>7555</v>
      </c>
      <c r="B8424">
        <f t="shared" si="915"/>
        <v>166</v>
      </c>
      <c r="C8424" s="10" t="str">
        <f>IF(B8424=B8423," ",(LOOKUP(B8424,'Co List'!$A$3:$A$362,'Co List'!$B$3:$B$362)))</f>
        <v xml:space="preserve"> </v>
      </c>
      <c r="D8424" s="6" t="s">
        <v>369</v>
      </c>
      <c r="E8424">
        <v>41.675344942650618</v>
      </c>
      <c r="F8424">
        <v>-9.0101646901210213</v>
      </c>
      <c r="G8424">
        <v>59.954867374103657</v>
      </c>
      <c r="H8424">
        <v>0</v>
      </c>
    </row>
    <row r="8425" spans="1:16" x14ac:dyDescent="0.2">
      <c r="A8425">
        <f t="shared" si="914"/>
        <v>7556</v>
      </c>
      <c r="B8425">
        <f t="shared" si="915"/>
        <v>166</v>
      </c>
      <c r="C8425" s="10" t="str">
        <f>IF(B8425=B8424," ",(LOOKUP(B8425,'Co List'!$A$3:$A$362,'Co List'!$B$3:$B$362)))</f>
        <v xml:space="preserve"> </v>
      </c>
      <c r="D8425" s="6" t="s">
        <v>370</v>
      </c>
      <c r="E8425">
        <v>0</v>
      </c>
      <c r="F8425">
        <v>0</v>
      </c>
      <c r="G8425">
        <v>0</v>
      </c>
      <c r="H8425">
        <v>0</v>
      </c>
    </row>
    <row r="8426" spans="1:16" x14ac:dyDescent="0.2">
      <c r="A8426">
        <f t="shared" si="914"/>
        <v>7557</v>
      </c>
      <c r="B8426">
        <f t="shared" si="915"/>
        <v>166</v>
      </c>
      <c r="C8426" s="10" t="str">
        <f>IF(B8426=B8425," ",(LOOKUP(B8426,'Co List'!$A$3:$A$362,'Co List'!$B$3:$B$362)))</f>
        <v xml:space="preserve"> </v>
      </c>
      <c r="D8426" s="6" t="s">
        <v>371</v>
      </c>
      <c r="E8426">
        <v>18.122874935888845</v>
      </c>
      <c r="F8426">
        <v>23.144577045335506</v>
      </c>
      <c r="G8426">
        <v>27.035254813006297</v>
      </c>
      <c r="H8426">
        <v>0</v>
      </c>
    </row>
    <row r="8427" spans="1:16" x14ac:dyDescent="0.2">
      <c r="A8427">
        <f t="shared" si="914"/>
        <v>7558</v>
      </c>
      <c r="B8427">
        <f t="shared" si="915"/>
        <v>166</v>
      </c>
      <c r="C8427" s="10" t="str">
        <f>IF(B8427=B8426," ",(LOOKUP(B8427,'Co List'!$A$3:$A$362,'Co List'!$B$3:$B$362)))</f>
        <v xml:space="preserve"> </v>
      </c>
      <c r="D8427" s="6" t="s">
        <v>372</v>
      </c>
      <c r="E8427">
        <v>81.877125064111155</v>
      </c>
      <c r="F8427">
        <v>76.85542295466449</v>
      </c>
      <c r="G8427">
        <v>72.964745186993682</v>
      </c>
      <c r="H8427">
        <v>0</v>
      </c>
    </row>
    <row r="8428" spans="1:16" x14ac:dyDescent="0.2">
      <c r="A8428">
        <f t="shared" si="914"/>
        <v>7559</v>
      </c>
      <c r="B8428">
        <f t="shared" si="915"/>
        <v>166</v>
      </c>
      <c r="C8428" s="10" t="str">
        <f>IF(B8428=B8427," ",(LOOKUP(B8428,'Co List'!$A$3:$A$362,'Co List'!$B$3:$B$362)))</f>
        <v xml:space="preserve"> </v>
      </c>
      <c r="D8428" s="6" t="s">
        <v>373</v>
      </c>
      <c r="E8428">
        <v>8943.5290246928234</v>
      </c>
      <c r="F8428">
        <v>5803.4470769069485</v>
      </c>
      <c r="G8428">
        <v>2656.0006246727917</v>
      </c>
      <c r="H8428">
        <v>0</v>
      </c>
    </row>
    <row r="8429" spans="1:16" x14ac:dyDescent="0.2">
      <c r="A8429">
        <f t="shared" si="914"/>
        <v>7560</v>
      </c>
      <c r="B8429">
        <f t="shared" si="915"/>
        <v>166</v>
      </c>
      <c r="C8429" s="10" t="str">
        <f>IF(B8429=B8428," ",(LOOKUP(B8429,'Co List'!$A$3:$A$362,'Co List'!$B$3:$B$362)))</f>
        <v xml:space="preserve"> </v>
      </c>
      <c r="D8429" s="6" t="s">
        <v>374</v>
      </c>
      <c r="E8429">
        <v>8923.3808292229332</v>
      </c>
      <c r="F8429">
        <v>5791.1747986105747</v>
      </c>
      <c r="G8429">
        <v>2650.6186457275653</v>
      </c>
      <c r="H8429">
        <v>0</v>
      </c>
    </row>
    <row r="8430" spans="1:16" x14ac:dyDescent="0.2">
      <c r="A8430">
        <f t="shared" si="914"/>
        <v>7561</v>
      </c>
      <c r="B8430">
        <f t="shared" si="915"/>
        <v>166</v>
      </c>
      <c r="C8430" s="10" t="str">
        <f>IF(B8430=B8429," ",(LOOKUP(B8430,'Co List'!$A$3:$A$362,'Co List'!$B$3:$B$362)))</f>
        <v xml:space="preserve"> </v>
      </c>
      <c r="D8430" s="6" t="s">
        <v>375</v>
      </c>
      <c r="E8430">
        <v>16.270313119073279</v>
      </c>
      <c r="F8430">
        <v>9.9102577630233597</v>
      </c>
      <c r="G8430">
        <v>4.3349439477511096</v>
      </c>
      <c r="H8430">
        <v>0</v>
      </c>
    </row>
    <row r="8431" spans="1:16" x14ac:dyDescent="0.2">
      <c r="A8431">
        <f t="shared" si="914"/>
        <v>7562</v>
      </c>
      <c r="B8431">
        <f t="shared" si="915"/>
        <v>166</v>
      </c>
      <c r="C8431" s="10" t="str">
        <f>IF(B8431=B8430," ",(LOOKUP(B8431,'Co List'!$A$3:$A$362,'Co List'!$B$3:$B$362)))</f>
        <v xml:space="preserve"> </v>
      </c>
      <c r="D8431" s="6" t="s">
        <v>376</v>
      </c>
      <c r="E8431">
        <v>3.8778823508188802</v>
      </c>
      <c r="F8431">
        <v>2.3620205333505599</v>
      </c>
      <c r="G8431">
        <v>1.0470349974746251</v>
      </c>
      <c r="H8431">
        <v>0</v>
      </c>
    </row>
    <row r="8432" spans="1:16" x14ac:dyDescent="0.2">
      <c r="A8432">
        <f t="shared" si="914"/>
        <v>7563</v>
      </c>
      <c r="B8432">
        <f t="shared" si="915"/>
        <v>166</v>
      </c>
      <c r="C8432" s="10" t="str">
        <f>IF(B8432=B8431," ",(LOOKUP(B8432,'Co List'!$A$3:$A$362,'Co List'!$B$3:$B$362)))</f>
        <v xml:space="preserve"> </v>
      </c>
      <c r="D8432" s="6" t="s">
        <v>377</v>
      </c>
      <c r="E8432">
        <v>1620.82458</v>
      </c>
      <c r="F8432">
        <v>1343.18328</v>
      </c>
      <c r="G8432">
        <v>718.05653671532821</v>
      </c>
      <c r="H8432">
        <v>0</v>
      </c>
    </row>
    <row r="8433" spans="1:8" ht="15" x14ac:dyDescent="0.25">
      <c r="A8433">
        <f t="shared" si="914"/>
        <v>7564</v>
      </c>
      <c r="B8433">
        <f t="shared" si="915"/>
        <v>166</v>
      </c>
      <c r="C8433" s="10" t="str">
        <f>IF(B8433=B8432," ",(LOOKUP(B8433,'Co List'!$A$3:$A$362,'Co List'!$B$3:$B$362)))</f>
        <v xml:space="preserve"> </v>
      </c>
      <c r="D8433" s="8" t="s">
        <v>378</v>
      </c>
      <c r="E8433">
        <v>1620.8245800000002</v>
      </c>
      <c r="F8433">
        <v>1343.1832800000002</v>
      </c>
      <c r="G8433">
        <v>709.21187999999972</v>
      </c>
      <c r="H8433">
        <v>0</v>
      </c>
    </row>
    <row r="8434" spans="1:8" ht="15" x14ac:dyDescent="0.25">
      <c r="A8434">
        <f t="shared" si="914"/>
        <v>7565</v>
      </c>
      <c r="B8434">
        <f t="shared" si="915"/>
        <v>166</v>
      </c>
      <c r="C8434" s="10" t="str">
        <f>IF(B8434=B8433," ",(LOOKUP(B8434,'Co List'!$A$3:$A$362,'Co List'!$B$3:$B$362)))</f>
        <v xml:space="preserve"> </v>
      </c>
      <c r="D8434" s="8" t="s">
        <v>379</v>
      </c>
      <c r="E8434">
        <v>0</v>
      </c>
      <c r="F8434">
        <v>0</v>
      </c>
      <c r="G8434">
        <v>8.8446567153284636</v>
      </c>
      <c r="H8434">
        <v>0</v>
      </c>
    </row>
    <row r="8435" spans="1:8" ht="15" x14ac:dyDescent="0.25">
      <c r="A8435">
        <f t="shared" si="914"/>
        <v>7566</v>
      </c>
      <c r="B8435">
        <f t="shared" si="915"/>
        <v>166</v>
      </c>
      <c r="C8435" s="10" t="str">
        <f>IF(B8435=B8434," ",(LOOKUP(B8435,'Co List'!$A$3:$A$362,'Co List'!$B$3:$B$362)))</f>
        <v xml:space="preserve"> </v>
      </c>
      <c r="D8435" s="8" t="s">
        <v>380</v>
      </c>
      <c r="E8435">
        <v>-2.2737367544323206E-13</v>
      </c>
      <c r="F8435">
        <v>-2.2737367544323206E-13</v>
      </c>
      <c r="G8435">
        <v>1.9539925233402755E-14</v>
      </c>
      <c r="H8435">
        <v>0</v>
      </c>
    </row>
    <row r="8436" spans="1:8" ht="15" x14ac:dyDescent="0.25">
      <c r="A8436">
        <f t="shared" si="914"/>
        <v>7567</v>
      </c>
      <c r="B8436">
        <f t="shared" si="915"/>
        <v>166</v>
      </c>
      <c r="C8436" s="10" t="str">
        <f>IF(B8436=B8435," ",(LOOKUP(B8436,'Co List'!$A$3:$A$362,'Co List'!$B$3:$B$362)))</f>
        <v xml:space="preserve"> </v>
      </c>
      <c r="D8436" s="8" t="s">
        <v>381</v>
      </c>
      <c r="E8436">
        <v>7322.7044446928239</v>
      </c>
      <c r="F8436">
        <v>4460.2637969069483</v>
      </c>
      <c r="G8436">
        <v>1937.9440879574631</v>
      </c>
      <c r="H8436">
        <v>0</v>
      </c>
    </row>
    <row r="8437" spans="1:8" ht="15" x14ac:dyDescent="0.25">
      <c r="A8437">
        <f t="shared" si="914"/>
        <v>7568</v>
      </c>
      <c r="B8437">
        <f t="shared" si="915"/>
        <v>166</v>
      </c>
      <c r="C8437" s="10" t="str">
        <f>IF(B8437=B8436," ",(LOOKUP(B8437,'Co List'!$A$3:$A$362,'Co List'!$B$3:$B$362)))</f>
        <v xml:space="preserve"> </v>
      </c>
      <c r="D8437" s="8" t="s">
        <v>382</v>
      </c>
      <c r="E8437">
        <v>0</v>
      </c>
      <c r="F8437">
        <v>0</v>
      </c>
      <c r="G8437">
        <v>0</v>
      </c>
      <c r="H8437">
        <v>0</v>
      </c>
    </row>
    <row r="8438" spans="1:8" ht="15" x14ac:dyDescent="0.25">
      <c r="A8438">
        <f t="shared" si="914"/>
        <v>7569</v>
      </c>
      <c r="B8438">
        <f t="shared" si="915"/>
        <v>166</v>
      </c>
      <c r="C8438" s="10" t="str">
        <f>IF(B8438=B8437," ",(LOOKUP(B8438,'Co List'!$A$3:$A$362,'Co List'!$B$3:$B$362)))</f>
        <v xml:space="preserve"> </v>
      </c>
      <c r="D8438" s="8" t="s">
        <v>383</v>
      </c>
      <c r="E8438">
        <v>0</v>
      </c>
      <c r="F8438">
        <v>0</v>
      </c>
      <c r="G8438">
        <v>0</v>
      </c>
      <c r="H8438">
        <v>0</v>
      </c>
    </row>
    <row r="8439" spans="1:8" x14ac:dyDescent="0.2">
      <c r="A8439">
        <f t="shared" si="914"/>
        <v>7570</v>
      </c>
      <c r="B8439">
        <f t="shared" si="915"/>
        <v>166</v>
      </c>
      <c r="C8439" s="10" t="str">
        <f>IF(B8439=B8438," ",(LOOKUP(B8439,'Co List'!$A$3:$A$362,'Co List'!$B$3:$B$362)))</f>
        <v xml:space="preserve"> </v>
      </c>
      <c r="D8439" s="6" t="s">
        <v>384</v>
      </c>
      <c r="E8439">
        <v>7322.7044446928239</v>
      </c>
      <c r="F8439">
        <v>4460.2637969069483</v>
      </c>
      <c r="G8439">
        <v>1937.9440879574631</v>
      </c>
      <c r="H8439">
        <v>0</v>
      </c>
    </row>
    <row r="8440" spans="1:8" x14ac:dyDescent="0.2">
      <c r="A8440">
        <f t="shared" si="914"/>
        <v>7571</v>
      </c>
      <c r="B8440">
        <f t="shared" si="915"/>
        <v>166</v>
      </c>
      <c r="C8440" s="10" t="str">
        <f>IF(B8440=B8439," ",(LOOKUP(B8440,'Co List'!$A$3:$A$362,'Co List'!$B$3:$B$362)))</f>
        <v xml:space="preserve"> </v>
      </c>
      <c r="D8440" s="6" t="s">
        <v>385</v>
      </c>
      <c r="E8440">
        <v>3109.76932704</v>
      </c>
      <c r="F8440">
        <v>1894.1624164799998</v>
      </c>
      <c r="G8440">
        <v>822.99635711999997</v>
      </c>
      <c r="H8440">
        <v>0</v>
      </c>
    </row>
    <row r="8441" spans="1:8" x14ac:dyDescent="0.2">
      <c r="A8441">
        <f t="shared" si="914"/>
        <v>7572</v>
      </c>
      <c r="B8441">
        <f t="shared" si="915"/>
        <v>166</v>
      </c>
      <c r="C8441" s="10" t="str">
        <f>IF(B8441=B8440," ",(LOOKUP(B8441,'Co List'!$A$3:$A$362,'Co List'!$B$3:$B$362)))</f>
        <v xml:space="preserve"> </v>
      </c>
      <c r="D8441" s="6" t="s">
        <v>386</v>
      </c>
      <c r="E8441">
        <v>0</v>
      </c>
      <c r="F8441">
        <v>0</v>
      </c>
      <c r="G8441">
        <v>0</v>
      </c>
      <c r="H8441">
        <v>0</v>
      </c>
    </row>
    <row r="8442" spans="1:8" x14ac:dyDescent="0.2">
      <c r="A8442">
        <f t="shared" si="914"/>
        <v>7573</v>
      </c>
      <c r="B8442">
        <f t="shared" si="915"/>
        <v>166</v>
      </c>
      <c r="C8442" s="10" t="str">
        <f>IF(B8442=B8441," ",(LOOKUP(B8442,'Co List'!$A$3:$A$362,'Co List'!$B$3:$B$362)))</f>
        <v xml:space="preserve"> </v>
      </c>
      <c r="D8442" s="6" t="s">
        <v>387</v>
      </c>
      <c r="E8442">
        <v>0</v>
      </c>
      <c r="F8442">
        <v>0</v>
      </c>
      <c r="G8442">
        <v>0</v>
      </c>
      <c r="H8442">
        <v>0</v>
      </c>
    </row>
    <row r="8443" spans="1:8" x14ac:dyDescent="0.2">
      <c r="A8443">
        <f t="shared" si="914"/>
        <v>7574</v>
      </c>
      <c r="B8443">
        <f t="shared" si="915"/>
        <v>166</v>
      </c>
      <c r="C8443" s="10" t="str">
        <f>IF(B8443=B8442," ",(LOOKUP(B8443,'Co List'!$A$3:$A$362,'Co List'!$B$3:$B$362)))</f>
        <v xml:space="preserve"> </v>
      </c>
      <c r="D8443" s="6" t="s">
        <v>388</v>
      </c>
      <c r="E8443">
        <v>0</v>
      </c>
      <c r="F8443">
        <v>0</v>
      </c>
      <c r="G8443">
        <v>0</v>
      </c>
      <c r="H8443">
        <v>0</v>
      </c>
    </row>
    <row r="8444" spans="1:8" x14ac:dyDescent="0.2">
      <c r="A8444">
        <f t="shared" si="914"/>
        <v>7575</v>
      </c>
      <c r="B8444">
        <f t="shared" si="915"/>
        <v>166</v>
      </c>
      <c r="C8444" s="10" t="str">
        <f>IF(B8444=B8443," ",(LOOKUP(B8444,'Co List'!$A$3:$A$362,'Co List'!$B$3:$B$362)))</f>
        <v xml:space="preserve"> </v>
      </c>
      <c r="D8444" s="6" t="s">
        <v>389</v>
      </c>
      <c r="E8444">
        <v>0</v>
      </c>
      <c r="F8444">
        <v>0</v>
      </c>
      <c r="G8444">
        <v>0</v>
      </c>
      <c r="H8444">
        <v>0</v>
      </c>
    </row>
    <row r="8445" spans="1:8" x14ac:dyDescent="0.2">
      <c r="A8445">
        <f t="shared" si="914"/>
        <v>7576</v>
      </c>
      <c r="B8445">
        <f t="shared" si="915"/>
        <v>166</v>
      </c>
      <c r="C8445" s="10" t="str">
        <f>IF(B8445=B8444," ",(LOOKUP(B8445,'Co List'!$A$3:$A$362,'Co List'!$B$3:$B$362)))</f>
        <v xml:space="preserve"> </v>
      </c>
      <c r="D8445" s="6" t="s">
        <v>390</v>
      </c>
      <c r="E8445">
        <v>0</v>
      </c>
      <c r="F8445">
        <v>0</v>
      </c>
      <c r="G8445">
        <v>0</v>
      </c>
      <c r="H8445">
        <v>0</v>
      </c>
    </row>
    <row r="8446" spans="1:8" x14ac:dyDescent="0.2">
      <c r="A8446">
        <f t="shared" si="914"/>
        <v>7577</v>
      </c>
      <c r="B8446">
        <f t="shared" si="915"/>
        <v>166</v>
      </c>
      <c r="C8446" s="10" t="str">
        <f>IF(B8446=B8445," ",(LOOKUP(B8446,'Co List'!$A$3:$A$362,'Co List'!$B$3:$B$362)))</f>
        <v xml:space="preserve"> </v>
      </c>
      <c r="D8446" s="6" t="s">
        <v>391</v>
      </c>
      <c r="E8446">
        <v>3109.76932704</v>
      </c>
      <c r="F8446">
        <v>1894.1624164799998</v>
      </c>
      <c r="G8446">
        <v>822.99635711999997</v>
      </c>
      <c r="H8446">
        <v>0</v>
      </c>
    </row>
    <row r="8447" spans="1:8" x14ac:dyDescent="0.2">
      <c r="A8447">
        <f t="shared" si="914"/>
        <v>7578</v>
      </c>
      <c r="B8447">
        <f t="shared" si="915"/>
        <v>166</v>
      </c>
      <c r="C8447" s="10" t="str">
        <f>IF(B8447=B8446," ",(LOOKUP(B8447,'Co List'!$A$3:$A$362,'Co List'!$B$3:$B$362)))</f>
        <v xml:space="preserve"> </v>
      </c>
      <c r="D8447" s="6" t="s">
        <v>392</v>
      </c>
      <c r="E8447">
        <v>0</v>
      </c>
      <c r="F8447">
        <v>0</v>
      </c>
      <c r="G8447">
        <v>0</v>
      </c>
      <c r="H8447">
        <v>0</v>
      </c>
    </row>
    <row r="8448" spans="1:8" x14ac:dyDescent="0.2">
      <c r="A8448">
        <f t="shared" si="914"/>
        <v>7579</v>
      </c>
      <c r="B8448">
        <f t="shared" si="915"/>
        <v>166</v>
      </c>
      <c r="C8448" s="10" t="str">
        <f>IF(B8448=B8447," ",(LOOKUP(B8448,'Co List'!$A$3:$A$362,'Co List'!$B$3:$B$362)))</f>
        <v xml:space="preserve"> </v>
      </c>
      <c r="D8448" s="6" t="s">
        <v>393</v>
      </c>
      <c r="E8448">
        <v>0</v>
      </c>
      <c r="F8448">
        <v>0</v>
      </c>
      <c r="G8448">
        <v>0</v>
      </c>
      <c r="H8448">
        <v>0</v>
      </c>
    </row>
    <row r="8449" spans="1:8" ht="15" x14ac:dyDescent="0.25">
      <c r="A8449">
        <f t="shared" si="914"/>
        <v>7580</v>
      </c>
      <c r="B8449">
        <f t="shared" si="915"/>
        <v>166</v>
      </c>
      <c r="C8449" s="10" t="str">
        <f>IF(B8449=B8448," ",(LOOKUP(B8449,'Co List'!$A$3:$A$362,'Co List'!$B$3:$B$362)))</f>
        <v xml:space="preserve"> </v>
      </c>
      <c r="D8449" s="8" t="s">
        <v>394</v>
      </c>
      <c r="E8449">
        <v>0</v>
      </c>
      <c r="F8449">
        <v>0</v>
      </c>
      <c r="G8449">
        <v>0</v>
      </c>
      <c r="H8449">
        <v>0</v>
      </c>
    </row>
    <row r="8450" spans="1:8" ht="15" x14ac:dyDescent="0.25">
      <c r="A8450">
        <f t="shared" si="914"/>
        <v>7581</v>
      </c>
      <c r="B8450">
        <f t="shared" si="915"/>
        <v>166</v>
      </c>
      <c r="C8450" s="10" t="str">
        <f>IF(B8450=B8449," ",(LOOKUP(B8450,'Co List'!$A$3:$A$362,'Co List'!$B$3:$B$362)))</f>
        <v xml:space="preserve"> </v>
      </c>
      <c r="D8450" s="8" t="s">
        <v>395</v>
      </c>
      <c r="E8450">
        <v>4.2793497959999991</v>
      </c>
      <c r="F8450">
        <v>2.253067476</v>
      </c>
      <c r="G8450">
        <v>1.0693670399999999</v>
      </c>
      <c r="H8450">
        <v>0</v>
      </c>
    </row>
    <row r="8451" spans="1:8" ht="15" x14ac:dyDescent="0.25">
      <c r="A8451">
        <f t="shared" si="914"/>
        <v>7582</v>
      </c>
      <c r="B8451">
        <f t="shared" si="915"/>
        <v>166</v>
      </c>
      <c r="C8451" s="10" t="str">
        <f>IF(B8451=B8450," ",(LOOKUP(B8451,'Co List'!$A$3:$A$362,'Co List'!$B$3:$B$362)))</f>
        <v xml:space="preserve"> </v>
      </c>
      <c r="D8451" s="8" t="s">
        <v>396</v>
      </c>
      <c r="E8451">
        <v>2001.018</v>
      </c>
      <c r="F8451">
        <v>1700.232</v>
      </c>
      <c r="G8451">
        <v>920.64599999999996</v>
      </c>
      <c r="H8451">
        <v>0</v>
      </c>
    </row>
    <row r="8452" spans="1:8" x14ac:dyDescent="0.2">
      <c r="A8452">
        <f t="shared" si="914"/>
        <v>7583</v>
      </c>
      <c r="B8452">
        <f t="shared" si="915"/>
        <v>166</v>
      </c>
      <c r="C8452" s="10" t="str">
        <f>IF(B8452=B8451," ",(LOOKUP(B8452,'Co List'!$A$3:$A$362,'Co List'!$B$3:$B$362)))</f>
        <v xml:space="preserve"> </v>
      </c>
      <c r="D8452" s="6" t="s">
        <v>397</v>
      </c>
      <c r="E8452">
        <v>2001.018</v>
      </c>
      <c r="F8452">
        <v>1700.232</v>
      </c>
      <c r="G8452">
        <v>909.24599999999998</v>
      </c>
      <c r="H8452">
        <v>0</v>
      </c>
    </row>
    <row r="8453" spans="1:8" x14ac:dyDescent="0.2">
      <c r="A8453">
        <f t="shared" ref="A8453:A8516" si="920">IF(A8452&gt;0,A8452+1,(IF($C$1=C8453,1,0)))</f>
        <v>7584</v>
      </c>
      <c r="B8453">
        <f t="shared" ref="B8453:B8516" si="921">IF(D8453=$D$3,B8452+1,B8452)</f>
        <v>166</v>
      </c>
      <c r="C8453" s="10" t="str">
        <f>IF(B8453=B8452," ",(LOOKUP(B8453,'Co List'!$A$3:$A$362,'Co List'!$B$3:$B$362)))</f>
        <v xml:space="preserve"> </v>
      </c>
      <c r="D8453" s="6" t="s">
        <v>398</v>
      </c>
      <c r="E8453">
        <v>0</v>
      </c>
      <c r="F8453">
        <v>0</v>
      </c>
      <c r="G8453">
        <v>11.4</v>
      </c>
      <c r="H8453">
        <v>0</v>
      </c>
    </row>
    <row r="8454" spans="1:8" x14ac:dyDescent="0.2">
      <c r="A8454">
        <f t="shared" si="920"/>
        <v>7585</v>
      </c>
      <c r="B8454">
        <f t="shared" si="921"/>
        <v>166</v>
      </c>
      <c r="C8454" s="10" t="str">
        <f>IF(B8454=B8453," ",(LOOKUP(B8454,'Co List'!$A$3:$A$362,'Co List'!$B$3:$B$362)))</f>
        <v xml:space="preserve"> </v>
      </c>
      <c r="D8454" s="6" t="s">
        <v>399</v>
      </c>
      <c r="E8454">
        <v>0</v>
      </c>
      <c r="F8454">
        <v>0</v>
      </c>
      <c r="G8454">
        <v>0</v>
      </c>
      <c r="H8454">
        <v>0</v>
      </c>
    </row>
    <row r="8455" spans="1:8" x14ac:dyDescent="0.2">
      <c r="A8455">
        <f t="shared" si="920"/>
        <v>7586</v>
      </c>
      <c r="B8455">
        <f t="shared" si="921"/>
        <v>166</v>
      </c>
      <c r="C8455" s="10" t="str">
        <f>IF(B8455=B8454," ",(LOOKUP(B8455,'Co List'!$A$3:$A$362,'Co List'!$B$3:$B$362)))</f>
        <v xml:space="preserve"> </v>
      </c>
      <c r="D8455" s="6" t="s">
        <v>400</v>
      </c>
      <c r="E8455">
        <v>0</v>
      </c>
      <c r="F8455">
        <v>0</v>
      </c>
      <c r="G8455">
        <v>0</v>
      </c>
      <c r="H8455">
        <v>0</v>
      </c>
    </row>
    <row r="8456" spans="1:8" x14ac:dyDescent="0.2">
      <c r="A8456">
        <f t="shared" si="920"/>
        <v>7587</v>
      </c>
      <c r="B8456">
        <f t="shared" si="921"/>
        <v>166</v>
      </c>
      <c r="C8456" s="10" t="str">
        <f>IF(B8456=B8455," ",(LOOKUP(B8456,'Co List'!$A$3:$A$362,'Co List'!$B$3:$B$362)))</f>
        <v xml:space="preserve"> </v>
      </c>
      <c r="D8456" s="6" t="s">
        <v>401</v>
      </c>
      <c r="E8456">
        <v>1.1806006200000001</v>
      </c>
      <c r="F8456">
        <v>1.008237576</v>
      </c>
      <c r="G8456">
        <v>0.59100989999999998</v>
      </c>
      <c r="H8456">
        <v>0</v>
      </c>
    </row>
    <row r="8457" spans="1:8" x14ac:dyDescent="0.2">
      <c r="A8457">
        <f t="shared" si="920"/>
        <v>7588</v>
      </c>
      <c r="B8457">
        <f t="shared" si="921"/>
        <v>166</v>
      </c>
      <c r="C8457" s="10" t="str">
        <f>IF(B8457=B8456," ",(LOOKUP(B8457,'Co List'!$A$3:$A$362,'Co List'!$B$3:$B$362)))</f>
        <v xml:space="preserve"> </v>
      </c>
      <c r="D8457" s="6" t="s">
        <v>402</v>
      </c>
      <c r="E8457">
        <v>0</v>
      </c>
      <c r="F8457">
        <v>0</v>
      </c>
      <c r="G8457">
        <v>9.5987999999999993E-3</v>
      </c>
      <c r="H8457">
        <v>0</v>
      </c>
    </row>
    <row r="8458" spans="1:8" x14ac:dyDescent="0.2">
      <c r="A8458">
        <f t="shared" si="920"/>
        <v>7589</v>
      </c>
      <c r="B8458">
        <f t="shared" si="921"/>
        <v>166</v>
      </c>
      <c r="C8458" s="10" t="str">
        <f>IF(B8458=B8457," ",(LOOKUP(B8458,'Co List'!$A$3:$A$362,'Co List'!$B$3:$B$362)))</f>
        <v xml:space="preserve"> </v>
      </c>
      <c r="D8458" s="6" t="s">
        <v>403</v>
      </c>
      <c r="E8458">
        <v>0</v>
      </c>
      <c r="F8458">
        <v>0</v>
      </c>
      <c r="G8458">
        <v>1.9081958235744878E-17</v>
      </c>
      <c r="H8458">
        <v>0</v>
      </c>
    </row>
    <row r="8459" spans="1:8" x14ac:dyDescent="0.2">
      <c r="A8459">
        <f t="shared" si="920"/>
        <v>7590</v>
      </c>
      <c r="B8459">
        <f t="shared" si="921"/>
        <v>166</v>
      </c>
      <c r="C8459" s="10" t="str">
        <f>IF(B8459=B8458," ",(LOOKUP(B8459,'Co List'!$A$3:$A$362,'Co List'!$B$3:$B$362)))</f>
        <v xml:space="preserve"> </v>
      </c>
      <c r="D8459" s="6" t="s">
        <v>404</v>
      </c>
      <c r="E8459" s="11">
        <v>1.1806006200000001</v>
      </c>
      <c r="F8459" s="11">
        <v>1.008237576</v>
      </c>
      <c r="G8459" s="11">
        <v>0.6006087</v>
      </c>
      <c r="H8459" s="11">
        <v>0</v>
      </c>
    </row>
    <row r="8460" spans="1:8" x14ac:dyDescent="0.2">
      <c r="A8460">
        <f t="shared" si="920"/>
        <v>7591</v>
      </c>
      <c r="B8460">
        <f t="shared" si="921"/>
        <v>166</v>
      </c>
      <c r="C8460" s="10" t="str">
        <f>IF(B8460=B8459," ",(LOOKUP(B8460,'Co List'!$A$3:$A$362,'Co List'!$B$3:$B$362)))</f>
        <v xml:space="preserve"> </v>
      </c>
      <c r="D8460" s="6" t="s">
        <v>405</v>
      </c>
      <c r="E8460">
        <v>202.96</v>
      </c>
      <c r="F8460">
        <v>147.84</v>
      </c>
      <c r="G8460">
        <v>389.34</v>
      </c>
      <c r="H8460">
        <v>0</v>
      </c>
    </row>
    <row r="8461" spans="1:8" x14ac:dyDescent="0.2">
      <c r="A8461">
        <f t="shared" si="920"/>
        <v>7592</v>
      </c>
      <c r="B8461">
        <f t="shared" si="921"/>
        <v>166</v>
      </c>
      <c r="C8461" s="10" t="str">
        <f>IF(B8461=B8460," ",(LOOKUP(B8461,'Co List'!$A$3:$A$362,'Co List'!$B$3:$B$362)))</f>
        <v xml:space="preserve"> </v>
      </c>
      <c r="D8461" s="6" t="s">
        <v>406</v>
      </c>
      <c r="E8461">
        <v>21.46</v>
      </c>
      <c r="F8461">
        <v>-64.41</v>
      </c>
      <c r="G8461">
        <v>4.43</v>
      </c>
      <c r="H8461">
        <v>0</v>
      </c>
    </row>
    <row r="8462" spans="1:8" x14ac:dyDescent="0.2">
      <c r="A8462">
        <f t="shared" si="920"/>
        <v>7593</v>
      </c>
      <c r="B8462">
        <f t="shared" si="921"/>
        <v>166</v>
      </c>
      <c r="C8462" s="10" t="str">
        <f>IF(B8462=B8461," ",(LOOKUP(B8462,'Co List'!$A$3:$A$362,'Co List'!$B$3:$B$362)))</f>
        <v xml:space="preserve"> </v>
      </c>
      <c r="D8462" s="6" t="s">
        <v>407</v>
      </c>
      <c r="E8462" s="11">
        <v>7.44</v>
      </c>
      <c r="F8462" s="11">
        <v>-83.38</v>
      </c>
      <c r="G8462" s="11">
        <v>-9.09</v>
      </c>
      <c r="H8462" s="11">
        <v>0</v>
      </c>
    </row>
    <row r="8463" spans="1:8" x14ac:dyDescent="0.2">
      <c r="A8463">
        <f t="shared" si="920"/>
        <v>7594</v>
      </c>
      <c r="B8463">
        <f t="shared" si="921"/>
        <v>166</v>
      </c>
      <c r="C8463" s="10" t="str">
        <f>IF(B8463=B8462," ",(LOOKUP(B8463,'Co List'!$A$3:$A$362,'Co List'!$B$3:$B$362)))</f>
        <v xml:space="preserve"> </v>
      </c>
      <c r="D8463" s="6" t="s">
        <v>408</v>
      </c>
      <c r="E8463">
        <v>52.5</v>
      </c>
      <c r="F8463">
        <v>98.656800000000004</v>
      </c>
      <c r="G8463">
        <v>98.656800000000004</v>
      </c>
      <c r="H8463">
        <v>0</v>
      </c>
    </row>
    <row r="8464" spans="1:8" x14ac:dyDescent="0.2">
      <c r="A8464">
        <f t="shared" si="920"/>
        <v>7595</v>
      </c>
      <c r="B8464">
        <f t="shared" si="921"/>
        <v>166</v>
      </c>
      <c r="C8464" s="10" t="str">
        <f>IF(B8464=B8463," ",(LOOKUP(B8464,'Co List'!$A$3:$A$362,'Co List'!$B$3:$B$362)))</f>
        <v xml:space="preserve"> </v>
      </c>
      <c r="D8464" s="6" t="s">
        <v>409</v>
      </c>
      <c r="E8464">
        <v>5.83</v>
      </c>
      <c r="F8464">
        <v>3.97</v>
      </c>
      <c r="G8464">
        <v>1.8</v>
      </c>
      <c r="H8464">
        <v>0</v>
      </c>
    </row>
    <row r="8465" spans="1:16" x14ac:dyDescent="0.2">
      <c r="A8465">
        <f t="shared" si="920"/>
        <v>7596</v>
      </c>
      <c r="B8465">
        <f t="shared" si="921"/>
        <v>166</v>
      </c>
      <c r="C8465" s="10" t="str">
        <f>IF(B8465=B8464," ",(LOOKUP(B8465,'Co List'!$A$3:$A$362,'Co List'!$B$3:$B$362)))</f>
        <v xml:space="preserve"> </v>
      </c>
      <c r="D8465" s="6" t="s">
        <v>410</v>
      </c>
      <c r="E8465">
        <v>5.459950415999999</v>
      </c>
      <c r="F8465">
        <v>3.261305052</v>
      </c>
      <c r="G8465">
        <v>1.6699757399999999</v>
      </c>
      <c r="H8465">
        <v>0</v>
      </c>
    </row>
    <row r="8466" spans="1:16" x14ac:dyDescent="0.2">
      <c r="A8466">
        <f t="shared" si="920"/>
        <v>7597</v>
      </c>
      <c r="B8466">
        <f t="shared" si="921"/>
        <v>166</v>
      </c>
      <c r="C8466" s="10" t="str">
        <f>IF(B8466=B8465," ",(LOOKUP(B8466,'Co List'!$A$3:$A$362,'Co List'!$B$3:$B$362)))</f>
        <v xml:space="preserve"> </v>
      </c>
      <c r="D8466" s="6" t="s">
        <v>411</v>
      </c>
      <c r="E8466">
        <v>5.459950415999999</v>
      </c>
      <c r="F8466">
        <v>3.261305052</v>
      </c>
      <c r="G8466">
        <v>1.6699757399999999</v>
      </c>
      <c r="H8466">
        <v>0</v>
      </c>
    </row>
    <row r="8467" spans="1:16" x14ac:dyDescent="0.2">
      <c r="A8467">
        <f t="shared" si="920"/>
        <v>7598</v>
      </c>
      <c r="B8467">
        <f t="shared" si="921"/>
        <v>166</v>
      </c>
      <c r="C8467" s="10" t="str">
        <f>IF(B8467=B8466," ",(LOOKUP(B8467,'Co List'!$A$3:$A$362,'Co List'!$B$3:$B$362)))</f>
        <v xml:space="preserve"> </v>
      </c>
      <c r="D8467" s="6" t="s">
        <v>412</v>
      </c>
      <c r="E8467">
        <v>-0.3700495840000011</v>
      </c>
      <c r="F8467">
        <v>-0.70869494800000021</v>
      </c>
      <c r="G8467">
        <v>-0.13002426000000011</v>
      </c>
      <c r="H8467">
        <v>0</v>
      </c>
    </row>
    <row r="8468" spans="1:16" ht="13.5" thickBot="1" x14ac:dyDescent="0.25">
      <c r="A8468">
        <f t="shared" si="920"/>
        <v>7599</v>
      </c>
      <c r="B8468">
        <f t="shared" si="921"/>
        <v>166</v>
      </c>
      <c r="C8468" s="10" t="str">
        <f>IF(B8468=B8467," ",(LOOKUP(B8468,'Co List'!$A$3:$A$362,'Co List'!$B$3:$B$362)))</f>
        <v xml:space="preserve"> </v>
      </c>
      <c r="D8468" s="9" t="s">
        <v>413</v>
      </c>
      <c r="E8468">
        <v>12</v>
      </c>
      <c r="F8468">
        <v>15</v>
      </c>
      <c r="G8468">
        <v>12</v>
      </c>
      <c r="H8468">
        <v>0</v>
      </c>
    </row>
    <row r="8469" spans="1:16" ht="15" x14ac:dyDescent="0.25">
      <c r="A8469">
        <f t="shared" si="920"/>
        <v>7600</v>
      </c>
      <c r="B8469">
        <f t="shared" si="921"/>
        <v>167</v>
      </c>
      <c r="C8469" s="10" t="str">
        <f>IF(B8469=B8468," ",(LOOKUP(B8469,'Co List'!$A$3:$A$362,'Co List'!$B$3:$B$362)))</f>
        <v>HITECH PLAST</v>
      </c>
      <c r="D8469" s="4" t="s">
        <v>362</v>
      </c>
      <c r="E8469">
        <v>21.63466344160652</v>
      </c>
      <c r="F8469">
        <v>27.405797779720629</v>
      </c>
      <c r="G8469">
        <v>27.119811299357949</v>
      </c>
      <c r="H8469">
        <v>29.091693531211178</v>
      </c>
      <c r="J8469">
        <f t="shared" ref="J8469" si="922">COUNTIF(E8511:H8511,0)</f>
        <v>0</v>
      </c>
      <c r="K8469">
        <f>SUM(E8469:H8469)/(4-J8469)</f>
        <v>26.312991512974069</v>
      </c>
      <c r="L8469">
        <f>SUM(E8479:H8479)/(4-J8469)</f>
        <v>11751.47513646213</v>
      </c>
      <c r="M8469">
        <f>E8479</f>
        <v>9481.8062302947092</v>
      </c>
      <c r="N8469">
        <f t="shared" ref="N8469" si="923">F8479</f>
        <v>11720.575147474361</v>
      </c>
      <c r="O8469">
        <f t="shared" ref="O8469" si="924">G8479</f>
        <v>12346.669964446835</v>
      </c>
      <c r="P8469">
        <f t="shared" ref="P8469" si="925">H8479</f>
        <v>13456.849203632617</v>
      </c>
    </row>
    <row r="8470" spans="1:16" x14ac:dyDescent="0.2">
      <c r="A8470">
        <f t="shared" si="920"/>
        <v>7601</v>
      </c>
      <c r="B8470">
        <f t="shared" si="921"/>
        <v>167</v>
      </c>
      <c r="C8470" s="10" t="str">
        <f>IF(B8470=B8469," ",(LOOKUP(B8470,'Co List'!$A$3:$A$362,'Co List'!$B$3:$B$362)))</f>
        <v xml:space="preserve"> </v>
      </c>
      <c r="D8470" s="6" t="s">
        <v>364</v>
      </c>
      <c r="E8470">
        <v>0</v>
      </c>
      <c r="F8470">
        <v>0</v>
      </c>
      <c r="G8470">
        <v>0</v>
      </c>
      <c r="H8470">
        <v>0</v>
      </c>
    </row>
    <row r="8471" spans="1:16" x14ac:dyDescent="0.2">
      <c r="A8471">
        <f t="shared" si="920"/>
        <v>7602</v>
      </c>
      <c r="B8471">
        <f t="shared" si="921"/>
        <v>167</v>
      </c>
      <c r="C8471" s="10" t="str">
        <f>IF(B8471=B8470," ",(LOOKUP(B8471,'Co List'!$A$3:$A$362,'Co List'!$B$3:$B$362)))</f>
        <v xml:space="preserve"> </v>
      </c>
      <c r="D8471" s="6" t="s">
        <v>365</v>
      </c>
      <c r="E8471">
        <v>0.73195972134435006</v>
      </c>
      <c r="F8471">
        <v>0.74648590201097775</v>
      </c>
      <c r="G8471">
        <v>0.73654297944561442</v>
      </c>
      <c r="H8471">
        <v>0.7319073862521821</v>
      </c>
    </row>
    <row r="8472" spans="1:16" x14ac:dyDescent="0.2">
      <c r="A8472">
        <f t="shared" si="920"/>
        <v>7603</v>
      </c>
      <c r="B8472">
        <f t="shared" si="921"/>
        <v>167</v>
      </c>
      <c r="C8472" s="10" t="str">
        <f>IF(B8472=B8471," ",(LOOKUP(B8472,'Co List'!$A$3:$A$362,'Co List'!$B$3:$B$362)))</f>
        <v xml:space="preserve"> </v>
      </c>
      <c r="D8472" s="7" t="s">
        <v>366</v>
      </c>
      <c r="E8472">
        <v>3.6201153903079981</v>
      </c>
      <c r="F8472">
        <v>5.7330146485396014</v>
      </c>
      <c r="G8472">
        <v>5.3342564436390028</v>
      </c>
      <c r="H8472">
        <v>5.2935955326826711</v>
      </c>
    </row>
    <row r="8473" spans="1:16" x14ac:dyDescent="0.2">
      <c r="A8473">
        <f t="shared" si="920"/>
        <v>7604</v>
      </c>
      <c r="B8473">
        <f t="shared" si="921"/>
        <v>167</v>
      </c>
      <c r="C8473" s="10" t="str">
        <f>IF(B8473=B8472," ",(LOOKUP(B8473,'Co List'!$A$3:$A$362,'Co List'!$B$3:$B$362)))</f>
        <v xml:space="preserve"> </v>
      </c>
      <c r="D8473" s="6" t="s">
        <v>367</v>
      </c>
      <c r="E8473">
        <v>60278.488431625614</v>
      </c>
      <c r="F8473">
        <v>98881.105081111949</v>
      </c>
      <c r="G8473">
        <v>112406.97716154404</v>
      </c>
      <c r="H8473">
        <v>191693.00859875526</v>
      </c>
    </row>
    <row r="8474" spans="1:16" x14ac:dyDescent="0.2">
      <c r="A8474">
        <f t="shared" si="920"/>
        <v>7605</v>
      </c>
      <c r="B8474">
        <f t="shared" si="921"/>
        <v>167</v>
      </c>
      <c r="C8474" s="10" t="str">
        <f>IF(B8474=B8473," ",(LOOKUP(B8474,'Co List'!$A$3:$A$362,'Co List'!$B$3:$B$362)))</f>
        <v xml:space="preserve"> </v>
      </c>
      <c r="D8474" s="6" t="s">
        <v>368</v>
      </c>
      <c r="E8474">
        <v>7.1964345198317431E-2</v>
      </c>
      <c r="F8474">
        <v>8.8955995867197657E-2</v>
      </c>
      <c r="G8474">
        <v>9.3707886218165531E-2</v>
      </c>
      <c r="H8474">
        <v>0.10213384642662338</v>
      </c>
    </row>
    <row r="8475" spans="1:16" x14ac:dyDescent="0.2">
      <c r="A8475">
        <f t="shared" si="920"/>
        <v>7606</v>
      </c>
      <c r="B8475">
        <f t="shared" si="921"/>
        <v>167</v>
      </c>
      <c r="C8475" s="10" t="str">
        <f>IF(B8475=B8474," ",(LOOKUP(B8475,'Co List'!$A$3:$A$362,'Co List'!$B$3:$B$362)))</f>
        <v xml:space="preserve"> </v>
      </c>
      <c r="D8475" s="6" t="s">
        <v>369</v>
      </c>
      <c r="E8475">
        <v>22.78185062540776</v>
      </c>
      <c r="F8475">
        <v>37.808306927336652</v>
      </c>
      <c r="G8475">
        <v>36.637002861860047</v>
      </c>
      <c r="H8475">
        <v>45.600980019087146</v>
      </c>
    </row>
    <row r="8476" spans="1:16" x14ac:dyDescent="0.2">
      <c r="A8476">
        <f t="shared" si="920"/>
        <v>7607</v>
      </c>
      <c r="B8476">
        <f t="shared" si="921"/>
        <v>167</v>
      </c>
      <c r="C8476" s="10" t="str">
        <f>IF(B8476=B8475," ",(LOOKUP(B8476,'Co List'!$A$3:$A$362,'Co List'!$B$3:$B$362)))</f>
        <v xml:space="preserve"> </v>
      </c>
      <c r="D8476" s="6" t="s">
        <v>370</v>
      </c>
      <c r="E8476">
        <v>10.521846533889146</v>
      </c>
      <c r="F8476">
        <v>7.0377682950130565</v>
      </c>
      <c r="G8476">
        <v>6.2578297440792223</v>
      </c>
      <c r="H8476">
        <v>6.8421625149570326</v>
      </c>
    </row>
    <row r="8477" spans="1:16" x14ac:dyDescent="0.2">
      <c r="A8477">
        <f t="shared" si="920"/>
        <v>7608</v>
      </c>
      <c r="B8477">
        <f t="shared" si="921"/>
        <v>167</v>
      </c>
      <c r="C8477" s="10" t="str">
        <f>IF(B8477=B8476," ",(LOOKUP(B8477,'Co List'!$A$3:$A$362,'Co List'!$B$3:$B$362)))</f>
        <v xml:space="preserve"> </v>
      </c>
      <c r="D8477" s="6" t="s">
        <v>371</v>
      </c>
      <c r="E8477">
        <v>100</v>
      </c>
      <c r="F8477">
        <v>100</v>
      </c>
      <c r="G8477">
        <v>99.999999999999986</v>
      </c>
      <c r="H8477">
        <v>99.999999999999986</v>
      </c>
    </row>
    <row r="8478" spans="1:16" x14ac:dyDescent="0.2">
      <c r="A8478">
        <f t="shared" si="920"/>
        <v>7609</v>
      </c>
      <c r="B8478">
        <f t="shared" si="921"/>
        <v>167</v>
      </c>
      <c r="C8478" s="10" t="str">
        <f>IF(B8478=B8477," ",(LOOKUP(B8478,'Co List'!$A$3:$A$362,'Co List'!$B$3:$B$362)))</f>
        <v xml:space="preserve"> </v>
      </c>
      <c r="D8478" s="6" t="s">
        <v>372</v>
      </c>
      <c r="E8478">
        <v>0</v>
      </c>
      <c r="F8478">
        <v>0</v>
      </c>
      <c r="G8478">
        <v>0</v>
      </c>
      <c r="H8478">
        <v>0</v>
      </c>
    </row>
    <row r="8479" spans="1:16" x14ac:dyDescent="0.2">
      <c r="A8479">
        <f t="shared" si="920"/>
        <v>7610</v>
      </c>
      <c r="B8479">
        <f t="shared" si="921"/>
        <v>167</v>
      </c>
      <c r="C8479" s="10" t="str">
        <f>IF(B8479=B8478," ",(LOOKUP(B8479,'Co List'!$A$3:$A$362,'Co List'!$B$3:$B$362)))</f>
        <v xml:space="preserve"> </v>
      </c>
      <c r="D8479" s="6" t="s">
        <v>373</v>
      </c>
      <c r="E8479">
        <v>9481.8062302947092</v>
      </c>
      <c r="F8479">
        <v>11720.575147474361</v>
      </c>
      <c r="G8479">
        <v>12346.669964446835</v>
      </c>
      <c r="H8479">
        <v>13456.849203632617</v>
      </c>
    </row>
    <row r="8480" spans="1:16" x14ac:dyDescent="0.2">
      <c r="A8480">
        <f t="shared" si="920"/>
        <v>7611</v>
      </c>
      <c r="B8480">
        <f t="shared" si="921"/>
        <v>167</v>
      </c>
      <c r="C8480" s="10" t="str">
        <f>IF(B8480=B8479," ",(LOOKUP(B8480,'Co List'!$A$3:$A$362,'Co List'!$B$3:$B$362)))</f>
        <v xml:space="preserve"> </v>
      </c>
      <c r="D8480" s="6" t="s">
        <v>374</v>
      </c>
      <c r="E8480">
        <v>9476.9279791194203</v>
      </c>
      <c r="F8480">
        <v>11712.143219003114</v>
      </c>
      <c r="G8480">
        <v>12336.417796613996</v>
      </c>
      <c r="H8480">
        <v>13446.885464102965</v>
      </c>
    </row>
    <row r="8481" spans="1:8" x14ac:dyDescent="0.2">
      <c r="A8481">
        <f t="shared" si="920"/>
        <v>7612</v>
      </c>
      <c r="B8481">
        <f t="shared" si="921"/>
        <v>167</v>
      </c>
      <c r="C8481" s="10" t="str">
        <f>IF(B8481=B8480," ",(LOOKUP(B8481,'Co List'!$A$3:$A$362,'Co List'!$B$3:$B$362)))</f>
        <v xml:space="preserve"> </v>
      </c>
      <c r="D8481" s="6" t="s">
        <v>375</v>
      </c>
      <c r="E8481">
        <v>2.8442196528726691</v>
      </c>
      <c r="F8481">
        <v>4.91615864124</v>
      </c>
      <c r="G8481">
        <v>5.977432523853488</v>
      </c>
      <c r="H8481">
        <v>5.8092670442824561</v>
      </c>
    </row>
    <row r="8482" spans="1:8" x14ac:dyDescent="0.2">
      <c r="A8482">
        <f t="shared" si="920"/>
        <v>7613</v>
      </c>
      <c r="B8482">
        <f t="shared" si="921"/>
        <v>167</v>
      </c>
      <c r="C8482" s="10" t="str">
        <f>IF(B8482=B8481," ",(LOOKUP(B8482,'Co List'!$A$3:$A$362,'Co List'!$B$3:$B$362)))</f>
        <v xml:space="preserve"> </v>
      </c>
      <c r="D8482" s="6" t="s">
        <v>376</v>
      </c>
      <c r="E8482">
        <v>2.0340315224174921</v>
      </c>
      <c r="F8482">
        <v>3.5157698300086153</v>
      </c>
      <c r="G8482">
        <v>4.2747353089841864</v>
      </c>
      <c r="H8482">
        <v>4.1544724853712287</v>
      </c>
    </row>
    <row r="8483" spans="1:8" x14ac:dyDescent="0.2">
      <c r="A8483">
        <f t="shared" si="920"/>
        <v>7614</v>
      </c>
      <c r="B8483">
        <f t="shared" si="921"/>
        <v>167</v>
      </c>
      <c r="C8483" s="10" t="str">
        <f>IF(B8483=B8482," ",(LOOKUP(B8483,'Co List'!$A$3:$A$362,'Co List'!$B$3:$B$362)))</f>
        <v xml:space="preserve"> </v>
      </c>
      <c r="D8483" s="6" t="s">
        <v>377</v>
      </c>
      <c r="E8483">
        <v>9481.8062302947092</v>
      </c>
      <c r="F8483">
        <v>11720.575147474361</v>
      </c>
      <c r="G8483">
        <v>12346.669964446835</v>
      </c>
      <c r="H8483">
        <v>13456.849203632617</v>
      </c>
    </row>
    <row r="8484" spans="1:8" ht="15" x14ac:dyDescent="0.25">
      <c r="A8484">
        <f t="shared" si="920"/>
        <v>7615</v>
      </c>
      <c r="B8484">
        <f t="shared" si="921"/>
        <v>167</v>
      </c>
      <c r="C8484" s="10" t="str">
        <f>IF(B8484=B8483," ",(LOOKUP(B8484,'Co List'!$A$3:$A$362,'Co List'!$B$3:$B$362)))</f>
        <v xml:space="preserve"> </v>
      </c>
      <c r="D8484" s="8" t="s">
        <v>378</v>
      </c>
      <c r="E8484">
        <v>8615.16</v>
      </c>
      <c r="F8484">
        <v>10222.6</v>
      </c>
      <c r="G8484">
        <v>10525.32</v>
      </c>
      <c r="H8484">
        <v>11686.74</v>
      </c>
    </row>
    <row r="8485" spans="1:8" ht="15" x14ac:dyDescent="0.25">
      <c r="A8485">
        <f t="shared" si="920"/>
        <v>7616</v>
      </c>
      <c r="B8485">
        <f t="shared" si="921"/>
        <v>167</v>
      </c>
      <c r="C8485" s="10" t="str">
        <f>IF(B8485=B8484," ",(LOOKUP(B8485,'Co List'!$A$3:$A$362,'Co List'!$B$3:$B$362)))</f>
        <v xml:space="preserve"> </v>
      </c>
      <c r="D8485" s="8" t="s">
        <v>379</v>
      </c>
      <c r="E8485">
        <v>866.64623029471034</v>
      </c>
      <c r="F8485">
        <v>1497.9751474743609</v>
      </c>
      <c r="G8485">
        <v>1821.3499644468343</v>
      </c>
      <c r="H8485">
        <v>1770.1092036326193</v>
      </c>
    </row>
    <row r="8486" spans="1:8" ht="15" x14ac:dyDescent="0.25">
      <c r="A8486">
        <f t="shared" si="920"/>
        <v>7617</v>
      </c>
      <c r="B8486">
        <f t="shared" si="921"/>
        <v>167</v>
      </c>
      <c r="C8486" s="10" t="str">
        <f>IF(B8486=B8485," ",(LOOKUP(B8486,'Co List'!$A$3:$A$362,'Co List'!$B$3:$B$362)))</f>
        <v xml:space="preserve"> </v>
      </c>
      <c r="D8486" s="8" t="s">
        <v>380</v>
      </c>
      <c r="E8486">
        <v>-1.0231815394945443E-12</v>
      </c>
      <c r="F8486">
        <v>0</v>
      </c>
      <c r="G8486">
        <v>0</v>
      </c>
      <c r="H8486">
        <v>-2.0463630789890885E-12</v>
      </c>
    </row>
    <row r="8487" spans="1:8" ht="15" x14ac:dyDescent="0.25">
      <c r="A8487">
        <f t="shared" si="920"/>
        <v>7618</v>
      </c>
      <c r="B8487">
        <f t="shared" si="921"/>
        <v>167</v>
      </c>
      <c r="C8487" s="10" t="str">
        <f>IF(B8487=B8486," ",(LOOKUP(B8487,'Co List'!$A$3:$A$362,'Co List'!$B$3:$B$362)))</f>
        <v xml:space="preserve"> </v>
      </c>
      <c r="D8487" s="8" t="s">
        <v>381</v>
      </c>
      <c r="E8487">
        <v>0</v>
      </c>
      <c r="F8487">
        <v>0</v>
      </c>
      <c r="G8487">
        <v>0</v>
      </c>
      <c r="H8487">
        <v>0</v>
      </c>
    </row>
    <row r="8488" spans="1:8" ht="15" x14ac:dyDescent="0.25">
      <c r="A8488">
        <f t="shared" si="920"/>
        <v>7619</v>
      </c>
      <c r="B8488">
        <f t="shared" si="921"/>
        <v>167</v>
      </c>
      <c r="C8488" s="10" t="str">
        <f>IF(B8488=B8487," ",(LOOKUP(B8488,'Co List'!$A$3:$A$362,'Co List'!$B$3:$B$362)))</f>
        <v xml:space="preserve"> </v>
      </c>
      <c r="D8488" s="8" t="s">
        <v>382</v>
      </c>
      <c r="E8488">
        <v>0</v>
      </c>
      <c r="F8488">
        <v>0</v>
      </c>
      <c r="G8488">
        <v>0</v>
      </c>
      <c r="H8488">
        <v>0</v>
      </c>
    </row>
    <row r="8489" spans="1:8" ht="15" x14ac:dyDescent="0.25">
      <c r="A8489">
        <f t="shared" si="920"/>
        <v>7620</v>
      </c>
      <c r="B8489">
        <f t="shared" si="921"/>
        <v>167</v>
      </c>
      <c r="C8489" s="10" t="str">
        <f>IF(B8489=B8488," ",(LOOKUP(B8489,'Co List'!$A$3:$A$362,'Co List'!$B$3:$B$362)))</f>
        <v xml:space="preserve"> </v>
      </c>
      <c r="D8489" s="8" t="s">
        <v>383</v>
      </c>
      <c r="E8489">
        <v>0</v>
      </c>
      <c r="F8489">
        <v>0</v>
      </c>
      <c r="G8489">
        <v>0</v>
      </c>
      <c r="H8489">
        <v>0</v>
      </c>
    </row>
    <row r="8490" spans="1:8" x14ac:dyDescent="0.2">
      <c r="A8490">
        <f t="shared" si="920"/>
        <v>7621</v>
      </c>
      <c r="B8490">
        <f t="shared" si="921"/>
        <v>167</v>
      </c>
      <c r="C8490" s="10" t="str">
        <f>IF(B8490=B8489," ",(LOOKUP(B8490,'Co List'!$A$3:$A$362,'Co List'!$B$3:$B$362)))</f>
        <v xml:space="preserve"> </v>
      </c>
      <c r="D8490" s="6" t="s">
        <v>384</v>
      </c>
      <c r="E8490">
        <v>0</v>
      </c>
      <c r="F8490">
        <v>0</v>
      </c>
      <c r="G8490">
        <v>0</v>
      </c>
      <c r="H8490">
        <v>0</v>
      </c>
    </row>
    <row r="8491" spans="1:8" x14ac:dyDescent="0.2">
      <c r="A8491">
        <f t="shared" si="920"/>
        <v>7622</v>
      </c>
      <c r="B8491">
        <f t="shared" si="921"/>
        <v>167</v>
      </c>
      <c r="C8491" s="10" t="str">
        <f>IF(B8491=B8490," ",(LOOKUP(B8491,'Co List'!$A$3:$A$362,'Co List'!$B$3:$B$362)))</f>
        <v xml:space="preserve"> </v>
      </c>
      <c r="D8491" s="6" t="s">
        <v>385</v>
      </c>
      <c r="E8491">
        <v>0</v>
      </c>
      <c r="F8491">
        <v>0</v>
      </c>
      <c r="G8491">
        <v>0</v>
      </c>
      <c r="H8491">
        <v>0</v>
      </c>
    </row>
    <row r="8492" spans="1:8" x14ac:dyDescent="0.2">
      <c r="A8492">
        <f t="shared" si="920"/>
        <v>7623</v>
      </c>
      <c r="B8492">
        <f t="shared" si="921"/>
        <v>167</v>
      </c>
      <c r="C8492" s="10" t="str">
        <f>IF(B8492=B8491," ",(LOOKUP(B8492,'Co List'!$A$3:$A$362,'Co List'!$B$3:$B$362)))</f>
        <v xml:space="preserve"> </v>
      </c>
      <c r="D8492" s="6" t="s">
        <v>386</v>
      </c>
      <c r="E8492">
        <v>0</v>
      </c>
      <c r="F8492">
        <v>0</v>
      </c>
      <c r="G8492">
        <v>0</v>
      </c>
      <c r="H8492">
        <v>0</v>
      </c>
    </row>
    <row r="8493" spans="1:8" x14ac:dyDescent="0.2">
      <c r="A8493">
        <f t="shared" si="920"/>
        <v>7624</v>
      </c>
      <c r="B8493">
        <f t="shared" si="921"/>
        <v>167</v>
      </c>
      <c r="C8493" s="10" t="str">
        <f>IF(B8493=B8492," ",(LOOKUP(B8493,'Co List'!$A$3:$A$362,'Co List'!$B$3:$B$362)))</f>
        <v xml:space="preserve"> </v>
      </c>
      <c r="D8493" s="6" t="s">
        <v>387</v>
      </c>
      <c r="E8493">
        <v>0</v>
      </c>
      <c r="F8493">
        <v>0</v>
      </c>
      <c r="G8493">
        <v>0</v>
      </c>
      <c r="H8493">
        <v>0</v>
      </c>
    </row>
    <row r="8494" spans="1:8" x14ac:dyDescent="0.2">
      <c r="A8494">
        <f t="shared" si="920"/>
        <v>7625</v>
      </c>
      <c r="B8494">
        <f t="shared" si="921"/>
        <v>167</v>
      </c>
      <c r="C8494" s="10" t="str">
        <f>IF(B8494=B8493," ",(LOOKUP(B8494,'Co List'!$A$3:$A$362,'Co List'!$B$3:$B$362)))</f>
        <v xml:space="preserve"> </v>
      </c>
      <c r="D8494" s="6" t="s">
        <v>388</v>
      </c>
      <c r="E8494">
        <v>0</v>
      </c>
      <c r="F8494">
        <v>0</v>
      </c>
      <c r="G8494">
        <v>0</v>
      </c>
      <c r="H8494">
        <v>0</v>
      </c>
    </row>
    <row r="8495" spans="1:8" x14ac:dyDescent="0.2">
      <c r="A8495">
        <f t="shared" si="920"/>
        <v>7626</v>
      </c>
      <c r="B8495">
        <f t="shared" si="921"/>
        <v>167</v>
      </c>
      <c r="C8495" s="10" t="str">
        <f>IF(B8495=B8494," ",(LOOKUP(B8495,'Co List'!$A$3:$A$362,'Co List'!$B$3:$B$362)))</f>
        <v xml:space="preserve"> </v>
      </c>
      <c r="D8495" s="6" t="s">
        <v>389</v>
      </c>
      <c r="E8495">
        <v>0</v>
      </c>
      <c r="F8495">
        <v>0</v>
      </c>
      <c r="G8495">
        <v>0</v>
      </c>
      <c r="H8495">
        <v>0</v>
      </c>
    </row>
    <row r="8496" spans="1:8" x14ac:dyDescent="0.2">
      <c r="A8496">
        <f t="shared" si="920"/>
        <v>7627</v>
      </c>
      <c r="B8496">
        <f t="shared" si="921"/>
        <v>167</v>
      </c>
      <c r="C8496" s="10" t="str">
        <f>IF(B8496=B8495," ",(LOOKUP(B8496,'Co List'!$A$3:$A$362,'Co List'!$B$3:$B$362)))</f>
        <v xml:space="preserve"> </v>
      </c>
      <c r="D8496" s="6" t="s">
        <v>390</v>
      </c>
      <c r="E8496">
        <v>0</v>
      </c>
      <c r="F8496">
        <v>0</v>
      </c>
      <c r="G8496">
        <v>0</v>
      </c>
      <c r="H8496">
        <v>0</v>
      </c>
    </row>
    <row r="8497" spans="1:8" x14ac:dyDescent="0.2">
      <c r="A8497">
        <f t="shared" si="920"/>
        <v>7628</v>
      </c>
      <c r="B8497">
        <f t="shared" si="921"/>
        <v>167</v>
      </c>
      <c r="C8497" s="10" t="str">
        <f>IF(B8497=B8496," ",(LOOKUP(B8497,'Co List'!$A$3:$A$362,'Co List'!$B$3:$B$362)))</f>
        <v xml:space="preserve"> </v>
      </c>
      <c r="D8497" s="6" t="s">
        <v>391</v>
      </c>
      <c r="E8497">
        <v>0</v>
      </c>
      <c r="F8497">
        <v>0</v>
      </c>
      <c r="G8497">
        <v>0</v>
      </c>
      <c r="H8497">
        <v>0</v>
      </c>
    </row>
    <row r="8498" spans="1:8" x14ac:dyDescent="0.2">
      <c r="A8498">
        <f t="shared" si="920"/>
        <v>7629</v>
      </c>
      <c r="B8498">
        <f t="shared" si="921"/>
        <v>167</v>
      </c>
      <c r="C8498" s="10" t="str">
        <f>IF(B8498=B8497," ",(LOOKUP(B8498,'Co List'!$A$3:$A$362,'Co List'!$B$3:$B$362)))</f>
        <v xml:space="preserve"> </v>
      </c>
      <c r="D8498" s="6" t="s">
        <v>392</v>
      </c>
      <c r="E8498">
        <v>0</v>
      </c>
      <c r="F8498">
        <v>0</v>
      </c>
      <c r="G8498">
        <v>0</v>
      </c>
      <c r="H8498">
        <v>0</v>
      </c>
    </row>
    <row r="8499" spans="1:8" x14ac:dyDescent="0.2">
      <c r="A8499">
        <f t="shared" si="920"/>
        <v>7630</v>
      </c>
      <c r="B8499">
        <f t="shared" si="921"/>
        <v>167</v>
      </c>
      <c r="C8499" s="10" t="str">
        <f>IF(B8499=B8498," ",(LOOKUP(B8499,'Co List'!$A$3:$A$362,'Co List'!$B$3:$B$362)))</f>
        <v xml:space="preserve"> </v>
      </c>
      <c r="D8499" s="6" t="s">
        <v>393</v>
      </c>
      <c r="E8499">
        <v>0</v>
      </c>
      <c r="F8499">
        <v>0</v>
      </c>
      <c r="G8499">
        <v>0</v>
      </c>
      <c r="H8499">
        <v>0</v>
      </c>
    </row>
    <row r="8500" spans="1:8" ht="15" x14ac:dyDescent="0.25">
      <c r="A8500">
        <f t="shared" si="920"/>
        <v>7631</v>
      </c>
      <c r="B8500">
        <f t="shared" si="921"/>
        <v>167</v>
      </c>
      <c r="C8500" s="10" t="str">
        <f>IF(B8500=B8499," ",(LOOKUP(B8500,'Co List'!$A$3:$A$362,'Co List'!$B$3:$B$362)))</f>
        <v xml:space="preserve"> </v>
      </c>
      <c r="D8500" s="8" t="s">
        <v>394</v>
      </c>
      <c r="E8500">
        <v>0</v>
      </c>
      <c r="F8500">
        <v>0</v>
      </c>
      <c r="G8500">
        <v>0</v>
      </c>
      <c r="H8500">
        <v>0</v>
      </c>
    </row>
    <row r="8501" spans="1:8" ht="15" x14ac:dyDescent="0.25">
      <c r="A8501">
        <f t="shared" si="920"/>
        <v>7632</v>
      </c>
      <c r="B8501">
        <f t="shared" si="921"/>
        <v>167</v>
      </c>
      <c r="C8501" s="10" t="str">
        <f>IF(B8501=B8500," ",(LOOKUP(B8501,'Co List'!$A$3:$A$362,'Co List'!$B$3:$B$362)))</f>
        <v xml:space="preserve"> </v>
      </c>
      <c r="D8501" s="8" t="s">
        <v>395</v>
      </c>
      <c r="E8501">
        <v>0</v>
      </c>
      <c r="F8501">
        <v>0</v>
      </c>
      <c r="G8501">
        <v>0</v>
      </c>
      <c r="H8501">
        <v>0</v>
      </c>
    </row>
    <row r="8502" spans="1:8" ht="15" x14ac:dyDescent="0.25">
      <c r="A8502">
        <f t="shared" si="920"/>
        <v>7633</v>
      </c>
      <c r="B8502">
        <f t="shared" si="921"/>
        <v>167</v>
      </c>
      <c r="C8502" s="10" t="str">
        <f>IF(B8502=B8501," ",(LOOKUP(B8502,'Co List'!$A$3:$A$362,'Co List'!$B$3:$B$362)))</f>
        <v xml:space="preserve"> </v>
      </c>
      <c r="D8502" s="8" t="s">
        <v>396</v>
      </c>
      <c r="E8502">
        <v>12954</v>
      </c>
      <c r="F8502">
        <v>15701</v>
      </c>
      <c r="G8502">
        <v>16763</v>
      </c>
      <c r="H8502">
        <v>18386</v>
      </c>
    </row>
    <row r="8503" spans="1:8" x14ac:dyDescent="0.2">
      <c r="A8503">
        <f t="shared" si="920"/>
        <v>7634</v>
      </c>
      <c r="B8503">
        <f t="shared" si="921"/>
        <v>167</v>
      </c>
      <c r="C8503" s="10" t="str">
        <f>IF(B8503=B8502," ",(LOOKUP(B8503,'Co List'!$A$3:$A$362,'Co List'!$B$3:$B$362)))</f>
        <v xml:space="preserve"> </v>
      </c>
      <c r="D8503" s="6" t="s">
        <v>397</v>
      </c>
      <c r="E8503">
        <v>10636</v>
      </c>
      <c r="F8503">
        <v>12940</v>
      </c>
      <c r="G8503">
        <v>13494</v>
      </c>
      <c r="H8503">
        <v>14983</v>
      </c>
    </row>
    <row r="8504" spans="1:8" x14ac:dyDescent="0.2">
      <c r="A8504">
        <f t="shared" si="920"/>
        <v>7635</v>
      </c>
      <c r="B8504">
        <f t="shared" si="921"/>
        <v>167</v>
      </c>
      <c r="C8504" s="10" t="str">
        <f>IF(B8504=B8503," ",(LOOKUP(B8504,'Co List'!$A$3:$A$362,'Co List'!$B$3:$B$362)))</f>
        <v xml:space="preserve"> </v>
      </c>
      <c r="D8504" s="6" t="s">
        <v>398</v>
      </c>
      <c r="E8504">
        <v>955</v>
      </c>
      <c r="F8504">
        <v>1656</v>
      </c>
      <c r="G8504">
        <v>2220</v>
      </c>
      <c r="H8504">
        <v>2145</v>
      </c>
    </row>
    <row r="8505" spans="1:8" x14ac:dyDescent="0.2">
      <c r="A8505">
        <f t="shared" si="920"/>
        <v>7636</v>
      </c>
      <c r="B8505">
        <f t="shared" si="921"/>
        <v>167</v>
      </c>
      <c r="C8505" s="10" t="str">
        <f>IF(B8505=B8504," ",(LOOKUP(B8505,'Co List'!$A$3:$A$362,'Co List'!$B$3:$B$362)))</f>
        <v xml:space="preserve"> </v>
      </c>
      <c r="D8505" s="6" t="s">
        <v>399</v>
      </c>
      <c r="E8505">
        <v>0</v>
      </c>
      <c r="F8505">
        <v>0</v>
      </c>
      <c r="G8505">
        <v>0</v>
      </c>
      <c r="H8505">
        <v>0</v>
      </c>
    </row>
    <row r="8506" spans="1:8" x14ac:dyDescent="0.2">
      <c r="A8506">
        <f t="shared" si="920"/>
        <v>7637</v>
      </c>
      <c r="B8506">
        <f t="shared" si="921"/>
        <v>167</v>
      </c>
      <c r="C8506" s="10" t="str">
        <f>IF(B8506=B8505," ",(LOOKUP(B8506,'Co List'!$A$3:$A$362,'Co List'!$B$3:$B$362)))</f>
        <v xml:space="preserve"> </v>
      </c>
      <c r="D8506" s="6" t="s">
        <v>400</v>
      </c>
      <c r="E8506">
        <v>1363</v>
      </c>
      <c r="F8506">
        <v>1105</v>
      </c>
      <c r="G8506">
        <v>1049</v>
      </c>
      <c r="H8506">
        <v>1258</v>
      </c>
    </row>
    <row r="8507" spans="1:8" x14ac:dyDescent="0.2">
      <c r="A8507">
        <f t="shared" si="920"/>
        <v>7638</v>
      </c>
      <c r="B8507">
        <f t="shared" si="921"/>
        <v>167</v>
      </c>
      <c r="C8507" s="10" t="str">
        <f>IF(B8507=B8506," ",(LOOKUP(B8507,'Co List'!$A$3:$A$362,'Co List'!$B$3:$B$362)))</f>
        <v xml:space="preserve"> </v>
      </c>
      <c r="D8507" s="6" t="s">
        <v>401</v>
      </c>
      <c r="E8507">
        <v>4.4564840000000006</v>
      </c>
      <c r="F8507">
        <v>5.6936000000000009</v>
      </c>
      <c r="G8507">
        <v>6.706518</v>
      </c>
      <c r="H8507">
        <v>8.7051230000000004</v>
      </c>
    </row>
    <row r="8508" spans="1:8" x14ac:dyDescent="0.2">
      <c r="A8508">
        <f t="shared" si="920"/>
        <v>7639</v>
      </c>
      <c r="B8508">
        <f t="shared" si="921"/>
        <v>167</v>
      </c>
      <c r="C8508" s="10" t="str">
        <f>IF(B8508=B8507," ",(LOOKUP(B8508,'Co List'!$A$3:$A$362,'Co List'!$B$3:$B$362)))</f>
        <v xml:space="preserve"> </v>
      </c>
      <c r="D8508" s="6" t="s">
        <v>402</v>
      </c>
      <c r="E8508">
        <v>1.0705549999999999</v>
      </c>
      <c r="F8508">
        <v>2.03688</v>
      </c>
      <c r="G8508">
        <v>2.6906400000000001</v>
      </c>
      <c r="H8508">
        <v>2.8528500000000001</v>
      </c>
    </row>
    <row r="8509" spans="1:8" x14ac:dyDescent="0.2">
      <c r="A8509">
        <f t="shared" si="920"/>
        <v>7640</v>
      </c>
      <c r="B8509">
        <f t="shared" si="921"/>
        <v>167</v>
      </c>
      <c r="C8509" s="10" t="str">
        <f>IF(B8509=B8508," ",(LOOKUP(B8509,'Co List'!$A$3:$A$362,'Co List'!$B$3:$B$362)))</f>
        <v xml:space="preserve"> </v>
      </c>
      <c r="D8509" s="6" t="s">
        <v>403</v>
      </c>
      <c r="E8509">
        <v>0.51930300000000051</v>
      </c>
      <c r="F8509">
        <v>0.4232149999999999</v>
      </c>
      <c r="G8509">
        <v>0.42064900000000005</v>
      </c>
      <c r="H8509">
        <v>9.4790299999999661E-2</v>
      </c>
    </row>
    <row r="8510" spans="1:8" x14ac:dyDescent="0.2">
      <c r="A8510">
        <f t="shared" si="920"/>
        <v>7641</v>
      </c>
      <c r="B8510">
        <f t="shared" si="921"/>
        <v>167</v>
      </c>
      <c r="C8510" s="10" t="str">
        <f>IF(B8510=B8509," ",(LOOKUP(B8510,'Co List'!$A$3:$A$362,'Co List'!$B$3:$B$362)))</f>
        <v xml:space="preserve"> </v>
      </c>
      <c r="D8510" s="6" t="s">
        <v>404</v>
      </c>
      <c r="E8510" s="11">
        <v>6.046342000000001</v>
      </c>
      <c r="F8510" s="11">
        <v>8.1536950000000008</v>
      </c>
      <c r="G8510" s="11">
        <v>9.8178070000000002</v>
      </c>
      <c r="H8510" s="11">
        <v>11.6527633</v>
      </c>
    </row>
    <row r="8511" spans="1:8" x14ac:dyDescent="0.2">
      <c r="A8511">
        <f t="shared" si="920"/>
        <v>7642</v>
      </c>
      <c r="B8511">
        <f t="shared" si="921"/>
        <v>167</v>
      </c>
      <c r="C8511" s="10" t="str">
        <f>IF(B8511=B8510," ",(LOOKUP(B8511,'Co List'!$A$3:$A$362,'Co List'!$B$3:$B$362)))</f>
        <v xml:space="preserve"> </v>
      </c>
      <c r="D8511" s="6" t="s">
        <v>405</v>
      </c>
      <c r="E8511">
        <v>261.92</v>
      </c>
      <c r="F8511">
        <v>204.44</v>
      </c>
      <c r="G8511">
        <v>231.46</v>
      </c>
      <c r="H8511">
        <v>254.21</v>
      </c>
    </row>
    <row r="8512" spans="1:8" x14ac:dyDescent="0.2">
      <c r="A8512">
        <f t="shared" si="920"/>
        <v>7643</v>
      </c>
      <c r="B8512">
        <f t="shared" si="921"/>
        <v>167</v>
      </c>
      <c r="C8512" s="10" t="str">
        <f>IF(B8512=B8511," ",(LOOKUP(B8512,'Co List'!$A$3:$A$362,'Co List'!$B$3:$B$362)))</f>
        <v xml:space="preserve"> </v>
      </c>
      <c r="D8512" s="6" t="s">
        <v>406</v>
      </c>
      <c r="E8512">
        <v>41.62</v>
      </c>
      <c r="F8512">
        <v>31</v>
      </c>
      <c r="G8512">
        <v>33.700000000000003</v>
      </c>
      <c r="H8512">
        <v>29.51</v>
      </c>
    </row>
    <row r="8513" spans="1:16" x14ac:dyDescent="0.2">
      <c r="A8513">
        <f t="shared" si="920"/>
        <v>7644</v>
      </c>
      <c r="B8513">
        <f t="shared" si="921"/>
        <v>167</v>
      </c>
      <c r="C8513" s="10" t="str">
        <f>IF(B8513=B8512," ",(LOOKUP(B8513,'Co List'!$A$3:$A$362,'Co List'!$B$3:$B$362)))</f>
        <v xml:space="preserve"> </v>
      </c>
      <c r="D8513" s="6" t="s">
        <v>407</v>
      </c>
      <c r="E8513" s="11">
        <v>15.73</v>
      </c>
      <c r="F8513" s="11">
        <v>11.853199999999999</v>
      </c>
      <c r="G8513" s="11">
        <v>10.9839</v>
      </c>
      <c r="H8513" s="11">
        <v>7.02</v>
      </c>
    </row>
    <row r="8514" spans="1:16" x14ac:dyDescent="0.2">
      <c r="A8514">
        <f t="shared" si="920"/>
        <v>7645</v>
      </c>
      <c r="B8514">
        <f t="shared" si="921"/>
        <v>167</v>
      </c>
      <c r="C8514" s="10" t="str">
        <f>IF(B8514=B8513," ",(LOOKUP(B8514,'Co List'!$A$3:$A$362,'Co List'!$B$3:$B$362)))</f>
        <v xml:space="preserve"> </v>
      </c>
      <c r="D8514" s="6" t="s">
        <v>408</v>
      </c>
      <c r="E8514">
        <v>13.175700000000001</v>
      </c>
      <c r="F8514">
        <v>13.175700000000001</v>
      </c>
      <c r="G8514">
        <v>13.175700000000001</v>
      </c>
      <c r="H8514">
        <v>13.175700000000001</v>
      </c>
    </row>
    <row r="8515" spans="1:16" x14ac:dyDescent="0.2">
      <c r="A8515">
        <f t="shared" si="920"/>
        <v>7646</v>
      </c>
      <c r="B8515">
        <f t="shared" si="921"/>
        <v>167</v>
      </c>
      <c r="C8515" s="10" t="str">
        <f>IF(B8515=B8514," ",(LOOKUP(B8515,'Co List'!$A$3:$A$362,'Co List'!$B$3:$B$362)))</f>
        <v xml:space="preserve"> </v>
      </c>
      <c r="D8515" s="6" t="s">
        <v>409</v>
      </c>
      <c r="E8515">
        <v>12.86</v>
      </c>
      <c r="F8515">
        <v>7.8244999999999996</v>
      </c>
      <c r="G8515">
        <v>9.5062999999999995</v>
      </c>
      <c r="H8515">
        <v>11.78</v>
      </c>
    </row>
    <row r="8516" spans="1:16" x14ac:dyDescent="0.2">
      <c r="A8516">
        <f t="shared" si="920"/>
        <v>7647</v>
      </c>
      <c r="B8516">
        <f t="shared" si="921"/>
        <v>167</v>
      </c>
      <c r="C8516" s="10" t="str">
        <f>IF(B8516=B8515," ",(LOOKUP(B8516,'Co List'!$A$3:$A$362,'Co List'!$B$3:$B$362)))</f>
        <v xml:space="preserve"> </v>
      </c>
      <c r="D8516" s="6" t="s">
        <v>410</v>
      </c>
      <c r="E8516">
        <v>6.046342000000001</v>
      </c>
      <c r="F8516">
        <v>8.1536950000000008</v>
      </c>
      <c r="G8516">
        <v>9.8178070000000002</v>
      </c>
      <c r="H8516">
        <v>11.6527633</v>
      </c>
    </row>
    <row r="8517" spans="1:16" x14ac:dyDescent="0.2">
      <c r="A8517">
        <f t="shared" ref="A8517:A8580" si="926">IF(A8516&gt;0,A8516+1,(IF($C$1=C8517,1,0)))</f>
        <v>7648</v>
      </c>
      <c r="B8517">
        <f t="shared" ref="B8517:B8580" si="927">IF(D8517=$D$3,B8516+1,B8516)</f>
        <v>167</v>
      </c>
      <c r="C8517" s="10" t="str">
        <f>IF(B8517=B8516," ",(LOOKUP(B8517,'Co List'!$A$3:$A$362,'Co List'!$B$3:$B$362)))</f>
        <v xml:space="preserve"> </v>
      </c>
      <c r="D8517" s="6" t="s">
        <v>411</v>
      </c>
      <c r="E8517">
        <v>6.046342000000001</v>
      </c>
      <c r="F8517">
        <v>8.1536950000000008</v>
      </c>
      <c r="G8517">
        <v>9.8178070000000002</v>
      </c>
      <c r="H8517">
        <v>11.6527633</v>
      </c>
    </row>
    <row r="8518" spans="1:16" x14ac:dyDescent="0.2">
      <c r="A8518">
        <f t="shared" si="926"/>
        <v>7649</v>
      </c>
      <c r="B8518">
        <f t="shared" si="927"/>
        <v>167</v>
      </c>
      <c r="C8518" s="10" t="str">
        <f>IF(B8518=B8517," ",(LOOKUP(B8518,'Co List'!$A$3:$A$362,'Co List'!$B$3:$B$362)))</f>
        <v xml:space="preserve"> </v>
      </c>
      <c r="D8518" s="6" t="s">
        <v>412</v>
      </c>
      <c r="E8518">
        <v>-6.8136579999999984</v>
      </c>
      <c r="F8518">
        <v>0.32919500000000124</v>
      </c>
      <c r="G8518">
        <v>0.31150700000000064</v>
      </c>
      <c r="H8518">
        <v>-0.1272366999999992</v>
      </c>
    </row>
    <row r="8519" spans="1:16" ht="13.5" thickBot="1" x14ac:dyDescent="0.25">
      <c r="A8519">
        <f t="shared" si="926"/>
        <v>7650</v>
      </c>
      <c r="B8519">
        <f t="shared" si="927"/>
        <v>167</v>
      </c>
      <c r="C8519" s="10" t="str">
        <f>IF(B8519=B8518," ",(LOOKUP(B8519,'Co List'!$A$3:$A$362,'Co List'!$B$3:$B$362)))</f>
        <v xml:space="preserve"> </v>
      </c>
      <c r="D8519" s="9" t="s">
        <v>413</v>
      </c>
      <c r="E8519">
        <v>12</v>
      </c>
      <c r="F8519">
        <v>12</v>
      </c>
      <c r="G8519">
        <v>12</v>
      </c>
      <c r="H8519">
        <v>12</v>
      </c>
    </row>
    <row r="8520" spans="1:16" ht="15" x14ac:dyDescent="0.25">
      <c r="A8520">
        <f t="shared" si="926"/>
        <v>7651</v>
      </c>
      <c r="B8520">
        <f t="shared" si="927"/>
        <v>168</v>
      </c>
      <c r="C8520" s="10" t="str">
        <f>IF(B8520=B8519," ",(LOOKUP(B8520,'Co List'!$A$3:$A$362,'Co List'!$B$3:$B$362)))</f>
        <v>HONDA SIEL POWER PRODUCT</v>
      </c>
      <c r="D8520" s="4" t="s">
        <v>362</v>
      </c>
      <c r="E8520">
        <v>43.244703772789855</v>
      </c>
      <c r="F8520">
        <v>41.241574916241305</v>
      </c>
      <c r="G8520">
        <v>30.196756325955153</v>
      </c>
      <c r="H8520">
        <v>26.217997441351656</v>
      </c>
      <c r="J8520">
        <f t="shared" ref="J8520" si="928">COUNTIF(E8562:H8562,0)</f>
        <v>0</v>
      </c>
      <c r="K8520">
        <f>SUM(E8520:H8520)/(4-J8520)</f>
        <v>35.225258114084497</v>
      </c>
      <c r="L8520">
        <f>SUM(E8530:H8530)/(4-J8520)</f>
        <v>4758.0202527078345</v>
      </c>
      <c r="M8520">
        <f>E8530</f>
        <v>4764.9119930706511</v>
      </c>
      <c r="N8520">
        <f t="shared" ref="N8520" si="929">F8530</f>
        <v>5707.6331153865531</v>
      </c>
      <c r="O8520">
        <f t="shared" ref="O8520" si="930">G8530</f>
        <v>4438.5641903484475</v>
      </c>
      <c r="P8520">
        <f t="shared" ref="P8520" si="931">H8530</f>
        <v>4120.9717120256855</v>
      </c>
    </row>
    <row r="8521" spans="1:16" x14ac:dyDescent="0.2">
      <c r="A8521">
        <f t="shared" si="926"/>
        <v>7652</v>
      </c>
      <c r="B8521">
        <f t="shared" si="927"/>
        <v>168</v>
      </c>
      <c r="C8521" s="10" t="str">
        <f>IF(B8521=B8520," ",(LOOKUP(B8521,'Co List'!$A$3:$A$362,'Co List'!$B$3:$B$362)))</f>
        <v xml:space="preserve"> </v>
      </c>
      <c r="D8521" s="6" t="s">
        <v>364</v>
      </c>
      <c r="E8521">
        <v>2.8941504490041305</v>
      </c>
      <c r="F8521">
        <v>2.761943944471926</v>
      </c>
      <c r="G8521">
        <v>2.3645673422083839</v>
      </c>
      <c r="H8521">
        <v>2.3547420000000003</v>
      </c>
    </row>
    <row r="8522" spans="1:16" x14ac:dyDescent="0.2">
      <c r="A8522">
        <f t="shared" si="926"/>
        <v>7653</v>
      </c>
      <c r="B8522">
        <f t="shared" si="927"/>
        <v>168</v>
      </c>
      <c r="C8522" s="10" t="str">
        <f>IF(B8522=B8521," ",(LOOKUP(B8522,'Co List'!$A$3:$A$362,'Co List'!$B$3:$B$362)))</f>
        <v xml:space="preserve"> </v>
      </c>
      <c r="D8522" s="6" t="s">
        <v>365</v>
      </c>
      <c r="E8522">
        <v>0.86525346577994222</v>
      </c>
      <c r="F8522">
        <v>0.82846003809264768</v>
      </c>
      <c r="G8522">
        <v>0.70363579310046631</v>
      </c>
      <c r="H8522">
        <v>0.64542146413884816</v>
      </c>
    </row>
    <row r="8523" spans="1:16" x14ac:dyDescent="0.2">
      <c r="A8523">
        <f t="shared" si="926"/>
        <v>7654</v>
      </c>
      <c r="B8523">
        <f t="shared" si="927"/>
        <v>168</v>
      </c>
      <c r="C8523" s="10" t="str">
        <f>IF(B8523=B8522," ",(LOOKUP(B8523,'Co List'!$A$3:$A$362,'Co List'!$B$3:$B$362)))</f>
        <v xml:space="preserve"> </v>
      </c>
      <c r="D8523" s="7" t="s">
        <v>366</v>
      </c>
      <c r="E8523">
        <v>1.558179199826897</v>
      </c>
      <c r="F8523">
        <v>1.4070686114255384</v>
      </c>
      <c r="G8523">
        <v>0.87923699345280448</v>
      </c>
      <c r="H8523">
        <v>0.7993350231841112</v>
      </c>
    </row>
    <row r="8524" spans="1:16" x14ac:dyDescent="0.2">
      <c r="A8524">
        <f t="shared" si="926"/>
        <v>7655</v>
      </c>
      <c r="B8524">
        <f t="shared" si="927"/>
        <v>168</v>
      </c>
      <c r="C8524" s="10" t="str">
        <f>IF(B8524=B8523," ",(LOOKUP(B8524,'Co List'!$A$3:$A$362,'Co List'!$B$3:$B$362)))</f>
        <v xml:space="preserve"> </v>
      </c>
      <c r="D8524" s="6" t="s">
        <v>367</v>
      </c>
      <c r="E8524">
        <v>37548.557865016955</v>
      </c>
      <c r="F8524">
        <v>19243.537138862281</v>
      </c>
      <c r="G8524">
        <v>8588.5529999002483</v>
      </c>
      <c r="H8524">
        <v>20004.717048668375</v>
      </c>
    </row>
    <row r="8525" spans="1:16" x14ac:dyDescent="0.2">
      <c r="A8525">
        <f t="shared" si="926"/>
        <v>7656</v>
      </c>
      <c r="B8525">
        <f t="shared" si="927"/>
        <v>168</v>
      </c>
      <c r="C8525" s="10" t="str">
        <f>IF(B8525=B8524," ",(LOOKUP(B8525,'Co List'!$A$3:$A$362,'Co List'!$B$3:$B$362)))</f>
        <v xml:space="preserve"> </v>
      </c>
      <c r="D8525" s="6" t="s">
        <v>368</v>
      </c>
      <c r="E8525">
        <v>4.6976880766931718E-2</v>
      </c>
      <c r="F8525">
        <v>5.6271091829781357E-2</v>
      </c>
      <c r="G8525">
        <v>4.3759444256178559E-2</v>
      </c>
      <c r="H8525">
        <v>4.0628325778368404E-2</v>
      </c>
    </row>
    <row r="8526" spans="1:16" x14ac:dyDescent="0.2">
      <c r="A8526">
        <f t="shared" si="926"/>
        <v>7657</v>
      </c>
      <c r="B8526">
        <f t="shared" si="927"/>
        <v>168</v>
      </c>
      <c r="C8526" s="10" t="str">
        <f>IF(B8526=B8525," ",(LOOKUP(B8526,'Co List'!$A$3:$A$362,'Co List'!$B$3:$B$362)))</f>
        <v xml:space="preserve"> </v>
      </c>
      <c r="D8526" s="6" t="s">
        <v>369</v>
      </c>
      <c r="E8526">
        <v>10.088740192823739</v>
      </c>
      <c r="F8526">
        <v>10.840708671199531</v>
      </c>
      <c r="G8526">
        <v>5.3450917513830047</v>
      </c>
      <c r="H8526">
        <v>9.1556803199859722</v>
      </c>
    </row>
    <row r="8527" spans="1:16" x14ac:dyDescent="0.2">
      <c r="A8527">
        <f t="shared" si="926"/>
        <v>7658</v>
      </c>
      <c r="B8527">
        <f t="shared" si="927"/>
        <v>168</v>
      </c>
      <c r="C8527" s="10" t="str">
        <f>IF(B8527=B8526," ",(LOOKUP(B8527,'Co List'!$A$3:$A$362,'Co List'!$B$3:$B$362)))</f>
        <v xml:space="preserve"> </v>
      </c>
      <c r="D8527" s="6" t="s">
        <v>370</v>
      </c>
      <c r="E8527">
        <v>0</v>
      </c>
      <c r="F8527">
        <v>0</v>
      </c>
      <c r="G8527">
        <v>0</v>
      </c>
      <c r="H8527">
        <v>0</v>
      </c>
    </row>
    <row r="8528" spans="1:16" x14ac:dyDescent="0.2">
      <c r="A8528">
        <f t="shared" si="926"/>
        <v>7659</v>
      </c>
      <c r="B8528">
        <f t="shared" si="927"/>
        <v>168</v>
      </c>
      <c r="C8528" s="10" t="str">
        <f>IF(B8528=B8527," ",(LOOKUP(B8528,'Co List'!$A$3:$A$362,'Co List'!$B$3:$B$362)))</f>
        <v xml:space="preserve"> </v>
      </c>
      <c r="D8528" s="6" t="s">
        <v>371</v>
      </c>
      <c r="E8528">
        <v>75.026814618771468</v>
      </c>
      <c r="F8528">
        <v>78.162942520993013</v>
      </c>
      <c r="G8528">
        <v>84.887766028313109</v>
      </c>
      <c r="H8528">
        <v>83.686804819239143</v>
      </c>
    </row>
    <row r="8529" spans="1:8" x14ac:dyDescent="0.2">
      <c r="A8529">
        <f t="shared" si="926"/>
        <v>7660</v>
      </c>
      <c r="B8529">
        <f t="shared" si="927"/>
        <v>168</v>
      </c>
      <c r="C8529" s="10" t="str">
        <f>IF(B8529=B8528," ",(LOOKUP(B8529,'Co List'!$A$3:$A$362,'Co List'!$B$3:$B$362)))</f>
        <v xml:space="preserve"> </v>
      </c>
      <c r="D8529" s="6" t="s">
        <v>372</v>
      </c>
      <c r="E8529">
        <v>24.973185381228504</v>
      </c>
      <c r="F8529">
        <v>21.837057479006972</v>
      </c>
      <c r="G8529">
        <v>15.112233971686893</v>
      </c>
      <c r="H8529">
        <v>16.313195180760861</v>
      </c>
    </row>
    <row r="8530" spans="1:8" x14ac:dyDescent="0.2">
      <c r="A8530">
        <f t="shared" si="926"/>
        <v>7661</v>
      </c>
      <c r="B8530">
        <f t="shared" si="927"/>
        <v>168</v>
      </c>
      <c r="C8530" s="10" t="str">
        <f>IF(B8530=B8529," ",(LOOKUP(B8530,'Co List'!$A$3:$A$362,'Co List'!$B$3:$B$362)))</f>
        <v xml:space="preserve"> </v>
      </c>
      <c r="D8530" s="6" t="s">
        <v>373</v>
      </c>
      <c r="E8530">
        <v>4764.9119930706511</v>
      </c>
      <c r="F8530">
        <v>5707.6331153865531</v>
      </c>
      <c r="G8530">
        <v>4438.5641903484475</v>
      </c>
      <c r="H8530">
        <v>4120.9717120256855</v>
      </c>
    </row>
    <row r="8531" spans="1:8" x14ac:dyDescent="0.2">
      <c r="A8531">
        <f t="shared" si="926"/>
        <v>7662</v>
      </c>
      <c r="B8531">
        <f t="shared" si="927"/>
        <v>168</v>
      </c>
      <c r="C8531" s="10" t="str">
        <f>IF(B8531=B8530," ",(LOOKUP(B8531,'Co List'!$A$3:$A$362,'Co List'!$B$3:$B$362)))</f>
        <v xml:space="preserve"> </v>
      </c>
      <c r="D8531" s="6" t="s">
        <v>374</v>
      </c>
      <c r="E8531">
        <v>4756.1286343089678</v>
      </c>
      <c r="F8531">
        <v>5698.6530491890662</v>
      </c>
      <c r="G8531">
        <v>4428.1634839647486</v>
      </c>
      <c r="H8531">
        <v>4111.464336405309</v>
      </c>
    </row>
    <row r="8532" spans="1:8" x14ac:dyDescent="0.2">
      <c r="A8532">
        <f t="shared" si="926"/>
        <v>7663</v>
      </c>
      <c r="B8532">
        <f t="shared" si="927"/>
        <v>168</v>
      </c>
      <c r="C8532" s="10" t="str">
        <f>IF(B8532=B8531," ",(LOOKUP(B8532,'Co List'!$A$3:$A$362,'Co List'!$B$3:$B$362)))</f>
        <v xml:space="preserve"> </v>
      </c>
      <c r="D8532" s="6" t="s">
        <v>375</v>
      </c>
      <c r="E8532">
        <v>5.4068334807747336</v>
      </c>
      <c r="F8532">
        <v>5.7662190046479997</v>
      </c>
      <c r="G8532">
        <v>7.4873411970932322</v>
      </c>
      <c r="H8532">
        <v>7.40796921945776</v>
      </c>
    </row>
    <row r="8533" spans="1:8" x14ac:dyDescent="0.2">
      <c r="A8533">
        <f t="shared" si="926"/>
        <v>7664</v>
      </c>
      <c r="B8533">
        <f t="shared" si="927"/>
        <v>168</v>
      </c>
      <c r="C8533" s="10" t="str">
        <f>IF(B8533=B8532," ",(LOOKUP(B8533,'Co List'!$A$3:$A$362,'Co List'!$B$3:$B$362)))</f>
        <v xml:space="preserve"> </v>
      </c>
      <c r="D8533" s="6" t="s">
        <v>376</v>
      </c>
      <c r="E8533">
        <v>3.3765252809083157</v>
      </c>
      <c r="F8533">
        <v>3.2138471928388896</v>
      </c>
      <c r="G8533">
        <v>2.9133651866055916</v>
      </c>
      <c r="H8533">
        <v>2.0994064009184092</v>
      </c>
    </row>
    <row r="8534" spans="1:8" x14ac:dyDescent="0.2">
      <c r="A8534">
        <f t="shared" si="926"/>
        <v>7665</v>
      </c>
      <c r="B8534">
        <f t="shared" si="927"/>
        <v>168</v>
      </c>
      <c r="C8534" s="10" t="str">
        <f>IF(B8534=B8533," ",(LOOKUP(B8534,'Co List'!$A$3:$A$362,'Co List'!$B$3:$B$362)))</f>
        <v xml:space="preserve"> </v>
      </c>
      <c r="D8534" s="6" t="s">
        <v>377</v>
      </c>
      <c r="E8534">
        <v>3574.961687788727</v>
      </c>
      <c r="F8534">
        <v>4461.2539912887551</v>
      </c>
      <c r="G8534">
        <v>3767.7979849194799</v>
      </c>
      <c r="H8534">
        <v>3448.7095532989929</v>
      </c>
    </row>
    <row r="8535" spans="1:8" ht="15" x14ac:dyDescent="0.25">
      <c r="A8535">
        <f t="shared" si="926"/>
        <v>7666</v>
      </c>
      <c r="B8535">
        <f t="shared" si="927"/>
        <v>168</v>
      </c>
      <c r="C8535" s="10" t="str">
        <f>IF(B8535=B8534," ",(LOOKUP(B8535,'Co List'!$A$3:$A$362,'Co List'!$B$3:$B$362)))</f>
        <v xml:space="preserve"> </v>
      </c>
      <c r="D8535" s="8" t="s">
        <v>378</v>
      </c>
      <c r="E8535">
        <v>2925.25344</v>
      </c>
      <c r="F8535">
        <v>3561.6881399999997</v>
      </c>
      <c r="G8535">
        <v>1410.123</v>
      </c>
      <c r="H8535">
        <v>888.66023999999993</v>
      </c>
    </row>
    <row r="8536" spans="1:8" ht="15" x14ac:dyDescent="0.25">
      <c r="A8536">
        <f t="shared" si="926"/>
        <v>7667</v>
      </c>
      <c r="B8536">
        <f t="shared" si="927"/>
        <v>168</v>
      </c>
      <c r="C8536" s="10" t="str">
        <f>IF(B8536=B8535," ",(LOOKUP(B8536,'Co List'!$A$3:$A$362,'Co List'!$B$3:$B$362)))</f>
        <v xml:space="preserve"> </v>
      </c>
      <c r="D8536" s="8" t="s">
        <v>379</v>
      </c>
      <c r="E8536">
        <v>649.70824778872634</v>
      </c>
      <c r="F8536">
        <v>899.56585128875474</v>
      </c>
      <c r="G8536">
        <v>721.38108982771951</v>
      </c>
      <c r="H8536">
        <v>213.30614309672603</v>
      </c>
    </row>
    <row r="8537" spans="1:8" ht="15" x14ac:dyDescent="0.25">
      <c r="A8537">
        <f t="shared" si="926"/>
        <v>7668</v>
      </c>
      <c r="B8537">
        <f t="shared" si="927"/>
        <v>168</v>
      </c>
      <c r="C8537" s="10" t="str">
        <f>IF(B8537=B8536," ",(LOOKUP(B8537,'Co List'!$A$3:$A$362,'Co List'!$B$3:$B$362)))</f>
        <v xml:space="preserve"> </v>
      </c>
      <c r="D8537" s="8" t="s">
        <v>380</v>
      </c>
      <c r="E8537">
        <v>0</v>
      </c>
      <c r="F8537">
        <v>0</v>
      </c>
      <c r="G8537">
        <v>1636.2938950917603</v>
      </c>
      <c r="H8537">
        <v>2346.7431702022673</v>
      </c>
    </row>
    <row r="8538" spans="1:8" ht="15" x14ac:dyDescent="0.25">
      <c r="A8538">
        <f t="shared" si="926"/>
        <v>7669</v>
      </c>
      <c r="B8538">
        <f t="shared" si="927"/>
        <v>168</v>
      </c>
      <c r="C8538" s="10" t="str">
        <f>IF(B8538=B8537," ",(LOOKUP(B8538,'Co List'!$A$3:$A$362,'Co List'!$B$3:$B$362)))</f>
        <v xml:space="preserve"> </v>
      </c>
      <c r="D8538" s="8" t="s">
        <v>381</v>
      </c>
      <c r="E8538">
        <v>1189.9503052819239</v>
      </c>
      <c r="F8538">
        <v>1246.379124097798</v>
      </c>
      <c r="G8538">
        <v>670.7662054289674</v>
      </c>
      <c r="H8538">
        <v>672.26215872669241</v>
      </c>
    </row>
    <row r="8539" spans="1:8" ht="15" x14ac:dyDescent="0.25">
      <c r="A8539">
        <f t="shared" si="926"/>
        <v>7670</v>
      </c>
      <c r="B8539">
        <f t="shared" si="927"/>
        <v>168</v>
      </c>
      <c r="C8539" s="10" t="str">
        <f>IF(B8539=B8538," ",(LOOKUP(B8539,'Co List'!$A$3:$A$362,'Co List'!$B$3:$B$362)))</f>
        <v xml:space="preserve"> </v>
      </c>
      <c r="D8539" s="8" t="s">
        <v>382</v>
      </c>
      <c r="E8539">
        <v>0</v>
      </c>
      <c r="F8539">
        <v>0</v>
      </c>
      <c r="G8539">
        <v>0</v>
      </c>
      <c r="H8539">
        <v>0</v>
      </c>
    </row>
    <row r="8540" spans="1:8" ht="15" x14ac:dyDescent="0.25">
      <c r="A8540">
        <f t="shared" si="926"/>
        <v>7671</v>
      </c>
      <c r="B8540">
        <f t="shared" si="927"/>
        <v>168</v>
      </c>
      <c r="C8540" s="10" t="str">
        <f>IF(B8540=B8539," ",(LOOKUP(B8540,'Co List'!$A$3:$A$362,'Co List'!$B$3:$B$362)))</f>
        <v xml:space="preserve"> </v>
      </c>
      <c r="D8540" s="8" t="s">
        <v>383</v>
      </c>
      <c r="E8540">
        <v>669.71889572241571</v>
      </c>
      <c r="F8540">
        <v>281.96674799909783</v>
      </c>
      <c r="G8540">
        <v>0</v>
      </c>
      <c r="H8540">
        <v>0</v>
      </c>
    </row>
    <row r="8541" spans="1:8" x14ac:dyDescent="0.2">
      <c r="A8541">
        <f t="shared" si="926"/>
        <v>7672</v>
      </c>
      <c r="B8541">
        <f t="shared" si="927"/>
        <v>168</v>
      </c>
      <c r="C8541" s="10" t="str">
        <f>IF(B8541=B8540," ",(LOOKUP(B8541,'Co List'!$A$3:$A$362,'Co List'!$B$3:$B$362)))</f>
        <v xml:space="preserve"> </v>
      </c>
      <c r="D8541" s="6" t="s">
        <v>384</v>
      </c>
      <c r="E8541">
        <v>520.23140955950805</v>
      </c>
      <c r="F8541">
        <v>964.41237609870007</v>
      </c>
      <c r="G8541">
        <v>670.7662054289674</v>
      </c>
      <c r="H8541">
        <v>672.26215872669241</v>
      </c>
    </row>
    <row r="8542" spans="1:8" x14ac:dyDescent="0.2">
      <c r="A8542">
        <f t="shared" si="926"/>
        <v>7673</v>
      </c>
      <c r="B8542">
        <f t="shared" si="927"/>
        <v>168</v>
      </c>
      <c r="C8542" s="10" t="str">
        <f>IF(B8542=B8541," ",(LOOKUP(B8542,'Co List'!$A$3:$A$362,'Co List'!$B$3:$B$362)))</f>
        <v xml:space="preserve"> </v>
      </c>
      <c r="D8542" s="6" t="s">
        <v>385</v>
      </c>
      <c r="E8542">
        <v>411.1570307934</v>
      </c>
      <c r="F8542">
        <v>451.26879804799995</v>
      </c>
      <c r="G8542">
        <v>283.67397005597917</v>
      </c>
      <c r="H8542">
        <v>285.49291545599999</v>
      </c>
    </row>
    <row r="8543" spans="1:8" x14ac:dyDescent="0.2">
      <c r="A8543">
        <f t="shared" si="926"/>
        <v>7674</v>
      </c>
      <c r="B8543">
        <f t="shared" si="927"/>
        <v>168</v>
      </c>
      <c r="C8543" s="10" t="str">
        <f>IF(B8543=B8542," ",(LOOKUP(B8543,'Co List'!$A$3:$A$362,'Co List'!$B$3:$B$362)))</f>
        <v xml:space="preserve"> </v>
      </c>
      <c r="D8543" s="6" t="s">
        <v>386</v>
      </c>
      <c r="E8543">
        <v>0</v>
      </c>
      <c r="F8543">
        <v>0</v>
      </c>
      <c r="G8543">
        <v>0</v>
      </c>
      <c r="H8543">
        <v>0</v>
      </c>
    </row>
    <row r="8544" spans="1:8" x14ac:dyDescent="0.2">
      <c r="A8544">
        <f t="shared" si="926"/>
        <v>7675</v>
      </c>
      <c r="B8544">
        <f t="shared" si="927"/>
        <v>168</v>
      </c>
      <c r="C8544" s="10" t="str">
        <f>IF(B8544=B8543," ",(LOOKUP(B8544,'Co List'!$A$3:$A$362,'Co List'!$B$3:$B$362)))</f>
        <v xml:space="preserve"> </v>
      </c>
      <c r="D8544" s="6" t="s">
        <v>387</v>
      </c>
      <c r="E8544">
        <v>0</v>
      </c>
      <c r="F8544">
        <v>0</v>
      </c>
      <c r="G8544">
        <v>0</v>
      </c>
      <c r="H8544">
        <v>0</v>
      </c>
    </row>
    <row r="8545" spans="1:8" x14ac:dyDescent="0.2">
      <c r="A8545">
        <f t="shared" si="926"/>
        <v>7676</v>
      </c>
      <c r="B8545">
        <f t="shared" si="927"/>
        <v>168</v>
      </c>
      <c r="C8545" s="10" t="str">
        <f>IF(B8545=B8544," ",(LOOKUP(B8545,'Co List'!$A$3:$A$362,'Co List'!$B$3:$B$362)))</f>
        <v xml:space="preserve"> </v>
      </c>
      <c r="D8545" s="6" t="s">
        <v>388</v>
      </c>
      <c r="E8545">
        <v>0</v>
      </c>
      <c r="F8545">
        <v>0</v>
      </c>
      <c r="G8545">
        <v>0</v>
      </c>
      <c r="H8545">
        <v>0</v>
      </c>
    </row>
    <row r="8546" spans="1:8" x14ac:dyDescent="0.2">
      <c r="A8546">
        <f t="shared" si="926"/>
        <v>7677</v>
      </c>
      <c r="B8546">
        <f t="shared" si="927"/>
        <v>168</v>
      </c>
      <c r="C8546" s="10" t="str">
        <f>IF(B8546=B8545," ",(LOOKUP(B8546,'Co List'!$A$3:$A$362,'Co List'!$B$3:$B$362)))</f>
        <v xml:space="preserve"> </v>
      </c>
      <c r="D8546" s="6" t="s">
        <v>389</v>
      </c>
      <c r="E8546">
        <v>0</v>
      </c>
      <c r="F8546">
        <v>86.551329456000005</v>
      </c>
      <c r="G8546">
        <v>0</v>
      </c>
      <c r="H8546">
        <v>0</v>
      </c>
    </row>
    <row r="8547" spans="1:8" x14ac:dyDescent="0.2">
      <c r="A8547">
        <f t="shared" si="926"/>
        <v>7678</v>
      </c>
      <c r="B8547">
        <f t="shared" si="927"/>
        <v>168</v>
      </c>
      <c r="C8547" s="10" t="str">
        <f>IF(B8547=B8546," ",(LOOKUP(B8547,'Co List'!$A$3:$A$362,'Co List'!$B$3:$B$362)))</f>
        <v xml:space="preserve"> </v>
      </c>
      <c r="D8547" s="6" t="s">
        <v>390</v>
      </c>
      <c r="E8547">
        <v>214.6765424244</v>
      </c>
      <c r="F8547">
        <v>0</v>
      </c>
      <c r="G8547">
        <v>0</v>
      </c>
      <c r="H8547">
        <v>0</v>
      </c>
    </row>
    <row r="8548" spans="1:8" x14ac:dyDescent="0.2">
      <c r="A8548">
        <f t="shared" si="926"/>
        <v>7679</v>
      </c>
      <c r="B8548">
        <f t="shared" si="927"/>
        <v>168</v>
      </c>
      <c r="C8548" s="10" t="str">
        <f>IF(B8548=B8547," ",(LOOKUP(B8548,'Co List'!$A$3:$A$362,'Co List'!$B$3:$B$362)))</f>
        <v xml:space="preserve"> </v>
      </c>
      <c r="D8548" s="6" t="s">
        <v>391</v>
      </c>
      <c r="E8548">
        <v>0</v>
      </c>
      <c r="F8548">
        <v>4.3297853760000002</v>
      </c>
      <c r="G8548">
        <v>274.16165530997915</v>
      </c>
      <c r="H8548">
        <v>285.49291545599999</v>
      </c>
    </row>
    <row r="8549" spans="1:8" x14ac:dyDescent="0.2">
      <c r="A8549">
        <f t="shared" si="926"/>
        <v>7680</v>
      </c>
      <c r="B8549">
        <f t="shared" si="927"/>
        <v>168</v>
      </c>
      <c r="C8549" s="10" t="str">
        <f>IF(B8549=B8548," ",(LOOKUP(B8549,'Co List'!$A$3:$A$362,'Co List'!$B$3:$B$362)))</f>
        <v xml:space="preserve"> </v>
      </c>
      <c r="D8549" s="6" t="s">
        <v>392</v>
      </c>
      <c r="E8549">
        <v>196.480488369</v>
      </c>
      <c r="F8549">
        <v>360.38768321599997</v>
      </c>
      <c r="G8549">
        <v>9.5123147459999995</v>
      </c>
      <c r="H8549">
        <v>0</v>
      </c>
    </row>
    <row r="8550" spans="1:8" x14ac:dyDescent="0.2">
      <c r="A8550">
        <f t="shared" si="926"/>
        <v>7681</v>
      </c>
      <c r="B8550">
        <f t="shared" si="927"/>
        <v>168</v>
      </c>
      <c r="C8550" s="10" t="str">
        <f>IF(B8550=B8549," ",(LOOKUP(B8550,'Co List'!$A$3:$A$362,'Co List'!$B$3:$B$362)))</f>
        <v xml:space="preserve"> </v>
      </c>
      <c r="D8550" s="6" t="s">
        <v>393</v>
      </c>
      <c r="E8550">
        <v>0</v>
      </c>
      <c r="F8550">
        <v>0</v>
      </c>
      <c r="G8550">
        <v>0</v>
      </c>
      <c r="H8550">
        <v>0</v>
      </c>
    </row>
    <row r="8551" spans="1:8" ht="15" x14ac:dyDescent="0.25">
      <c r="A8551">
        <f t="shared" si="926"/>
        <v>7682</v>
      </c>
      <c r="B8551">
        <f t="shared" si="927"/>
        <v>168</v>
      </c>
      <c r="C8551" s="10" t="str">
        <f>IF(B8551=B8550," ",(LOOKUP(B8551,'Co List'!$A$3:$A$362,'Co List'!$B$3:$B$362)))</f>
        <v xml:space="preserve"> </v>
      </c>
      <c r="D8551" s="8" t="s">
        <v>394</v>
      </c>
      <c r="E8551">
        <v>0</v>
      </c>
      <c r="F8551">
        <v>0</v>
      </c>
      <c r="G8551">
        <v>0</v>
      </c>
      <c r="H8551">
        <v>0</v>
      </c>
    </row>
    <row r="8552" spans="1:8" ht="15" x14ac:dyDescent="0.25">
      <c r="A8552">
        <f t="shared" si="926"/>
        <v>7683</v>
      </c>
      <c r="B8552">
        <f t="shared" si="927"/>
        <v>168</v>
      </c>
      <c r="C8552" s="10" t="str">
        <f>IF(B8552=B8551," ",(LOOKUP(B8552,'Co List'!$A$3:$A$362,'Co List'!$B$3:$B$362)))</f>
        <v xml:space="preserve"> </v>
      </c>
      <c r="D8552" s="8" t="s">
        <v>395</v>
      </c>
      <c r="E8552">
        <v>0</v>
      </c>
      <c r="F8552">
        <v>1.8612940559999998</v>
      </c>
      <c r="G8552">
        <v>1.0714854939999996</v>
      </c>
      <c r="H8552">
        <v>1.3589921440000001</v>
      </c>
    </row>
    <row r="8553" spans="1:8" ht="15" x14ac:dyDescent="0.25">
      <c r="A8553">
        <f t="shared" si="926"/>
        <v>7684</v>
      </c>
      <c r="B8553">
        <f t="shared" si="927"/>
        <v>168</v>
      </c>
      <c r="C8553" s="10" t="str">
        <f>IF(B8553=B8552," ",(LOOKUP(B8553,'Co List'!$A$3:$A$362,'Co List'!$B$3:$B$362)))</f>
        <v xml:space="preserve"> </v>
      </c>
      <c r="D8553" s="8" t="s">
        <v>396</v>
      </c>
      <c r="E8553">
        <v>4131.6930000000002</v>
      </c>
      <c r="F8553">
        <v>5384.9960000000001</v>
      </c>
      <c r="G8553">
        <v>5354.7560000000003</v>
      </c>
      <c r="H8553">
        <v>5343.3450000000003</v>
      </c>
    </row>
    <row r="8554" spans="1:8" x14ac:dyDescent="0.2">
      <c r="A8554">
        <f t="shared" si="926"/>
        <v>7685</v>
      </c>
      <c r="B8554">
        <f t="shared" si="927"/>
        <v>168</v>
      </c>
      <c r="C8554" s="10" t="str">
        <f>IF(B8554=B8553," ",(LOOKUP(B8554,'Co List'!$A$3:$A$362,'Co List'!$B$3:$B$362)))</f>
        <v xml:space="preserve"> </v>
      </c>
      <c r="D8554" s="6" t="s">
        <v>397</v>
      </c>
      <c r="E8554">
        <v>3611.424</v>
      </c>
      <c r="F8554">
        <v>4508.4660000000003</v>
      </c>
      <c r="G8554">
        <v>1807.85</v>
      </c>
      <c r="H8554">
        <v>1139.308</v>
      </c>
    </row>
    <row r="8555" spans="1:8" x14ac:dyDescent="0.2">
      <c r="A8555">
        <f t="shared" si="926"/>
        <v>7686</v>
      </c>
      <c r="B8555">
        <f t="shared" si="927"/>
        <v>168</v>
      </c>
      <c r="C8555" s="10" t="str">
        <f>IF(B8555=B8554," ",(LOOKUP(B8555,'Co List'!$A$3:$A$362,'Co List'!$B$3:$B$362)))</f>
        <v xml:space="preserve"> </v>
      </c>
      <c r="D8555" s="6" t="s">
        <v>398</v>
      </c>
      <c r="E8555">
        <v>520.26900000000001</v>
      </c>
      <c r="F8555">
        <v>876.53</v>
      </c>
      <c r="G8555">
        <v>690.12800000000004</v>
      </c>
      <c r="H8555">
        <v>181.39099999999999</v>
      </c>
    </row>
    <row r="8556" spans="1:8" x14ac:dyDescent="0.2">
      <c r="A8556">
        <f t="shared" si="926"/>
        <v>7687</v>
      </c>
      <c r="B8556">
        <f t="shared" si="927"/>
        <v>168</v>
      </c>
      <c r="C8556" s="10" t="str">
        <f>IF(B8556=B8555," ",(LOOKUP(B8556,'Co List'!$A$3:$A$362,'Co List'!$B$3:$B$362)))</f>
        <v xml:space="preserve"> </v>
      </c>
      <c r="D8556" s="6" t="s">
        <v>399</v>
      </c>
      <c r="E8556">
        <v>0</v>
      </c>
      <c r="F8556">
        <v>0</v>
      </c>
      <c r="G8556">
        <v>2856.7779999999998</v>
      </c>
      <c r="H8556">
        <v>4022.6460000000002</v>
      </c>
    </row>
    <row r="8557" spans="1:8" x14ac:dyDescent="0.2">
      <c r="A8557">
        <f t="shared" si="926"/>
        <v>7688</v>
      </c>
      <c r="B8557">
        <f t="shared" si="927"/>
        <v>168</v>
      </c>
      <c r="C8557" s="10" t="str">
        <f>IF(B8557=B8556," ",(LOOKUP(B8557,'Co List'!$A$3:$A$362,'Co List'!$B$3:$B$362)))</f>
        <v xml:space="preserve"> </v>
      </c>
      <c r="D8557" s="6" t="s">
        <v>400</v>
      </c>
      <c r="E8557">
        <v>0</v>
      </c>
      <c r="F8557">
        <v>0</v>
      </c>
      <c r="G8557">
        <v>0</v>
      </c>
      <c r="H8557">
        <v>0</v>
      </c>
    </row>
    <row r="8558" spans="1:8" x14ac:dyDescent="0.2">
      <c r="A8558">
        <f t="shared" si="926"/>
        <v>7689</v>
      </c>
      <c r="B8558">
        <f t="shared" si="927"/>
        <v>168</v>
      </c>
      <c r="C8558" s="10" t="str">
        <f>IF(B8558=B8557," ",(LOOKUP(B8558,'Co List'!$A$3:$A$362,'Co List'!$B$3:$B$362)))</f>
        <v xml:space="preserve"> </v>
      </c>
      <c r="D8558" s="6" t="s">
        <v>401</v>
      </c>
      <c r="E8558">
        <v>1.5348552</v>
      </c>
      <c r="F8558">
        <v>2.1189790199999998</v>
      </c>
      <c r="G8558">
        <v>0.95454479999999997</v>
      </c>
      <c r="H8558">
        <v>0.85448100000000005</v>
      </c>
    </row>
    <row r="8559" spans="1:8" x14ac:dyDescent="0.2">
      <c r="A8559">
        <f t="shared" si="926"/>
        <v>7690</v>
      </c>
      <c r="B8559">
        <f t="shared" si="927"/>
        <v>168</v>
      </c>
      <c r="C8559" s="10" t="str">
        <f>IF(B8559=B8558," ",(LOOKUP(B8559,'Co List'!$A$3:$A$362,'Co List'!$B$3:$B$362)))</f>
        <v xml:space="preserve"> </v>
      </c>
      <c r="D8559" s="6" t="s">
        <v>402</v>
      </c>
      <c r="E8559">
        <v>0.71797122000000002</v>
      </c>
      <c r="F8559">
        <v>1.08163802</v>
      </c>
      <c r="G8559">
        <v>0.92546164800000008</v>
      </c>
      <c r="H8559">
        <v>0.30963443699999998</v>
      </c>
    </row>
    <row r="8560" spans="1:8" x14ac:dyDescent="0.2">
      <c r="A8560">
        <f t="shared" si="926"/>
        <v>7691</v>
      </c>
      <c r="B8560">
        <f t="shared" si="927"/>
        <v>168</v>
      </c>
      <c r="C8560" s="10" t="str">
        <f>IF(B8560=B8559," ",(LOOKUP(B8560,'Co List'!$A$3:$A$362,'Co List'!$B$3:$B$362)))</f>
        <v xml:space="preserve"> </v>
      </c>
      <c r="D8560" s="6" t="s">
        <v>403</v>
      </c>
      <c r="E8560">
        <v>0</v>
      </c>
      <c r="F8560">
        <v>0</v>
      </c>
      <c r="G8560">
        <v>2.1740080580000005</v>
      </c>
      <c r="H8560">
        <v>4.5013408740000003</v>
      </c>
    </row>
    <row r="8561" spans="1:16" x14ac:dyDescent="0.2">
      <c r="A8561">
        <f t="shared" si="926"/>
        <v>7692</v>
      </c>
      <c r="B8561">
        <f t="shared" si="927"/>
        <v>168</v>
      </c>
      <c r="C8561" s="10" t="str">
        <f>IF(B8561=B8560," ",(LOOKUP(B8561,'Co List'!$A$3:$A$362,'Co List'!$B$3:$B$362)))</f>
        <v xml:space="preserve"> </v>
      </c>
      <c r="D8561" s="6" t="s">
        <v>404</v>
      </c>
      <c r="E8561" s="11">
        <v>2.2528264199999999</v>
      </c>
      <c r="F8561" s="11">
        <v>3.20061704</v>
      </c>
      <c r="G8561" s="11">
        <v>4.0540145060000006</v>
      </c>
      <c r="H8561" s="11">
        <v>5.6654563109999998</v>
      </c>
    </row>
    <row r="8562" spans="1:16" x14ac:dyDescent="0.2">
      <c r="A8562">
        <f t="shared" si="926"/>
        <v>7693</v>
      </c>
      <c r="B8562">
        <f t="shared" si="927"/>
        <v>168</v>
      </c>
      <c r="C8562" s="10" t="str">
        <f>IF(B8562=B8561," ",(LOOKUP(B8562,'Co List'!$A$3:$A$362,'Co List'!$B$3:$B$362)))</f>
        <v xml:space="preserve"> </v>
      </c>
      <c r="D8562" s="6" t="s">
        <v>405</v>
      </c>
      <c r="E8562">
        <v>305.8</v>
      </c>
      <c r="F8562">
        <v>405.64</v>
      </c>
      <c r="G8562">
        <v>504.82</v>
      </c>
      <c r="H8562">
        <v>515.54999999999995</v>
      </c>
    </row>
    <row r="8563" spans="1:16" x14ac:dyDescent="0.2">
      <c r="A8563">
        <f t="shared" si="926"/>
        <v>7694</v>
      </c>
      <c r="B8563">
        <f t="shared" si="927"/>
        <v>168</v>
      </c>
      <c r="C8563" s="10" t="str">
        <f>IF(B8563=B8562," ",(LOOKUP(B8563,'Co List'!$A$3:$A$362,'Co List'!$B$3:$B$362)))</f>
        <v xml:space="preserve"> </v>
      </c>
      <c r="D8563" s="6" t="s">
        <v>406</v>
      </c>
      <c r="E8563">
        <v>47.23</v>
      </c>
      <c r="F8563">
        <v>52.65</v>
      </c>
      <c r="G8563">
        <v>83.04</v>
      </c>
      <c r="H8563">
        <v>45.01</v>
      </c>
    </row>
    <row r="8564" spans="1:16" x14ac:dyDescent="0.2">
      <c r="A8564">
        <f t="shared" si="926"/>
        <v>7695</v>
      </c>
      <c r="B8564">
        <f t="shared" si="927"/>
        <v>168</v>
      </c>
      <c r="C8564" s="10" t="str">
        <f>IF(B8564=B8563," ",(LOOKUP(B8564,'Co List'!$A$3:$A$362,'Co List'!$B$3:$B$362)))</f>
        <v xml:space="preserve"> </v>
      </c>
      <c r="D8564" s="6" t="s">
        <v>407</v>
      </c>
      <c r="E8564" s="11">
        <v>12.69</v>
      </c>
      <c r="F8564" s="11">
        <v>29.66</v>
      </c>
      <c r="G8564" s="11">
        <v>51.68</v>
      </c>
      <c r="H8564" s="11">
        <v>20.6</v>
      </c>
    </row>
    <row r="8565" spans="1:16" x14ac:dyDescent="0.2">
      <c r="A8565">
        <f t="shared" si="926"/>
        <v>7696</v>
      </c>
      <c r="B8565">
        <f t="shared" si="927"/>
        <v>168</v>
      </c>
      <c r="C8565" s="10" t="str">
        <f>IF(B8565=B8564," ",(LOOKUP(B8565,'Co List'!$A$3:$A$362,'Co List'!$B$3:$B$362)))</f>
        <v xml:space="preserve"> </v>
      </c>
      <c r="D8565" s="6" t="s">
        <v>408</v>
      </c>
      <c r="E8565">
        <v>10.1431</v>
      </c>
      <c r="F8565">
        <v>10.1431</v>
      </c>
      <c r="G8565">
        <v>10.1431</v>
      </c>
      <c r="H8565">
        <v>10.1431</v>
      </c>
    </row>
    <row r="8566" spans="1:16" x14ac:dyDescent="0.2">
      <c r="A8566">
        <f t="shared" si="926"/>
        <v>7697</v>
      </c>
      <c r="B8566">
        <f t="shared" si="927"/>
        <v>168</v>
      </c>
      <c r="C8566" s="10" t="str">
        <f>IF(B8566=B8565," ",(LOOKUP(B8566,'Co List'!$A$3:$A$362,'Co List'!$B$3:$B$362)))</f>
        <v xml:space="preserve"> </v>
      </c>
      <c r="D8566" s="6" t="s">
        <v>409</v>
      </c>
      <c r="E8566">
        <v>4.12</v>
      </c>
      <c r="F8566">
        <v>5.6748000000000003</v>
      </c>
      <c r="G8566">
        <v>5.1254999999999997</v>
      </c>
      <c r="H8566">
        <v>7.21</v>
      </c>
    </row>
    <row r="8567" spans="1:16" x14ac:dyDescent="0.2">
      <c r="A8567">
        <f t="shared" si="926"/>
        <v>7698</v>
      </c>
      <c r="B8567">
        <f t="shared" si="927"/>
        <v>168</v>
      </c>
      <c r="C8567" s="10" t="str">
        <f>IF(B8567=B8566," ",(LOOKUP(B8567,'Co List'!$A$3:$A$362,'Co List'!$B$3:$B$362)))</f>
        <v xml:space="preserve"> </v>
      </c>
      <c r="D8567" s="6" t="s">
        <v>410</v>
      </c>
      <c r="E8567">
        <v>2.2528264199999999</v>
      </c>
      <c r="F8567">
        <v>5.0619110960000002</v>
      </c>
      <c r="G8567">
        <v>5.4250218930000003</v>
      </c>
      <c r="H8567">
        <v>7.0244484549999999</v>
      </c>
    </row>
    <row r="8568" spans="1:16" x14ac:dyDescent="0.2">
      <c r="A8568">
        <f t="shared" si="926"/>
        <v>7699</v>
      </c>
      <c r="B8568">
        <f t="shared" si="927"/>
        <v>168</v>
      </c>
      <c r="C8568" s="10" t="str">
        <f>IF(B8568=B8567," ",(LOOKUP(B8568,'Co List'!$A$3:$A$362,'Co List'!$B$3:$B$362)))</f>
        <v xml:space="preserve"> </v>
      </c>
      <c r="D8568" s="6" t="s">
        <v>411</v>
      </c>
      <c r="E8568">
        <v>2.2528264199999999</v>
      </c>
      <c r="F8568">
        <v>5.0619110959999993</v>
      </c>
      <c r="G8568">
        <v>5.1255000000000006</v>
      </c>
      <c r="H8568">
        <v>7.0244484549999999</v>
      </c>
    </row>
    <row r="8569" spans="1:16" x14ac:dyDescent="0.2">
      <c r="A8569">
        <f t="shared" si="926"/>
        <v>7700</v>
      </c>
      <c r="B8569">
        <f t="shared" si="927"/>
        <v>168</v>
      </c>
      <c r="C8569" s="10" t="str">
        <f>IF(B8569=B8568," ",(LOOKUP(B8569,'Co List'!$A$3:$A$362,'Co List'!$B$3:$B$362)))</f>
        <v xml:space="preserve"> </v>
      </c>
      <c r="D8569" s="6" t="s">
        <v>412</v>
      </c>
      <c r="E8569">
        <v>-1.8671735800000002</v>
      </c>
      <c r="F8569">
        <v>-0.61288890400000096</v>
      </c>
      <c r="G8569">
        <v>0</v>
      </c>
      <c r="H8569">
        <v>-0.18555154500000004</v>
      </c>
    </row>
    <row r="8570" spans="1:16" ht="13.5" thickBot="1" x14ac:dyDescent="0.25">
      <c r="A8570">
        <f t="shared" si="926"/>
        <v>7701</v>
      </c>
      <c r="B8570">
        <f t="shared" si="927"/>
        <v>168</v>
      </c>
      <c r="C8570" s="10" t="str">
        <f>IF(B8570=B8569," ",(LOOKUP(B8570,'Co List'!$A$3:$A$362,'Co List'!$B$3:$B$362)))</f>
        <v xml:space="preserve"> </v>
      </c>
      <c r="D8570" s="9" t="s">
        <v>413</v>
      </c>
      <c r="E8570">
        <v>12</v>
      </c>
      <c r="F8570">
        <v>12</v>
      </c>
      <c r="G8570">
        <v>12</v>
      </c>
      <c r="H8570">
        <v>12</v>
      </c>
    </row>
    <row r="8571" spans="1:16" ht="15" x14ac:dyDescent="0.25">
      <c r="A8571">
        <f t="shared" si="926"/>
        <v>7702</v>
      </c>
      <c r="B8571">
        <f t="shared" si="927"/>
        <v>169</v>
      </c>
      <c r="C8571" s="10" t="str">
        <f>IF(B8571=B8570," ",(LOOKUP(B8571,'Co List'!$A$3:$A$362,'Co List'!$B$3:$B$362)))</f>
        <v>HPCL</v>
      </c>
      <c r="D8571" s="4" t="s">
        <v>362</v>
      </c>
      <c r="E8571">
        <v>80.060439866122664</v>
      </c>
      <c r="F8571">
        <v>72.683313817762283</v>
      </c>
      <c r="G8571">
        <v>73.621300484720763</v>
      </c>
      <c r="H8571">
        <v>74.466826288029594</v>
      </c>
      <c r="J8571">
        <f t="shared" ref="J8571" si="932">COUNTIF(E8613:H8613,0)</f>
        <v>0</v>
      </c>
      <c r="K8571">
        <f>SUM(E8571:H8571)/(4-J8571)</f>
        <v>75.207970114158826</v>
      </c>
      <c r="L8571">
        <f>SUM(E8581:H8581)/(4-J8571)</f>
        <v>3449959.2033937778</v>
      </c>
      <c r="M8571">
        <f>E8581</f>
        <v>3564837.1792192124</v>
      </c>
      <c r="N8571">
        <f t="shared" ref="N8571" si="933">F8581</f>
        <v>3033007.8903641785</v>
      </c>
      <c r="O8571">
        <f t="shared" ref="O8571" si="934">G8581</f>
        <v>3487354.498326933</v>
      </c>
      <c r="P8571">
        <f t="shared" ref="P8571" si="935">H8581</f>
        <v>3714637.2456647865</v>
      </c>
    </row>
    <row r="8572" spans="1:16" x14ac:dyDescent="0.2">
      <c r="A8572">
        <f t="shared" si="926"/>
        <v>7703</v>
      </c>
      <c r="B8572">
        <f t="shared" si="927"/>
        <v>169</v>
      </c>
      <c r="C8572" s="10" t="str">
        <f>IF(B8572=B8571," ",(LOOKUP(B8572,'Co List'!$A$3:$A$362,'Co List'!$B$3:$B$362)))</f>
        <v xml:space="preserve"> </v>
      </c>
      <c r="D8572" s="6" t="s">
        <v>364</v>
      </c>
      <c r="E8572">
        <v>2.9223027207515657</v>
      </c>
      <c r="F8572">
        <v>2.7471671047352841</v>
      </c>
      <c r="G8572">
        <v>2.7557532575993013</v>
      </c>
      <c r="H8572">
        <v>2.8168745437315832</v>
      </c>
    </row>
    <row r="8573" spans="1:16" x14ac:dyDescent="0.2">
      <c r="A8573">
        <f t="shared" si="926"/>
        <v>7704</v>
      </c>
      <c r="B8573">
        <f t="shared" si="927"/>
        <v>169</v>
      </c>
      <c r="C8573" s="10" t="str">
        <f>IF(B8573=B8572," ",(LOOKUP(B8573,'Co List'!$A$3:$A$362,'Co List'!$B$3:$B$362)))</f>
        <v xml:space="preserve"> </v>
      </c>
      <c r="D8573" s="6" t="s">
        <v>365</v>
      </c>
      <c r="E8573">
        <v>1.256620652698976</v>
      </c>
      <c r="F8573">
        <v>1.1853035592342847</v>
      </c>
      <c r="G8573">
        <v>1.0910603152583997</v>
      </c>
      <c r="H8573">
        <v>0.96329333072241663</v>
      </c>
    </row>
    <row r="8574" spans="1:16" x14ac:dyDescent="0.2">
      <c r="A8574">
        <f t="shared" si="926"/>
        <v>7705</v>
      </c>
      <c r="B8574">
        <f t="shared" si="927"/>
        <v>169</v>
      </c>
      <c r="C8574" s="10" t="str">
        <f>IF(B8574=B8573," ",(LOOKUP(B8574,'Co List'!$A$3:$A$362,'Co List'!$B$3:$B$362)))</f>
        <v xml:space="preserve"> </v>
      </c>
      <c r="D8574" s="7" t="s">
        <v>366</v>
      </c>
      <c r="E8574">
        <v>3.5174393324702429</v>
      </c>
      <c r="F8574">
        <v>2.2719357639093931</v>
      </c>
      <c r="G8574">
        <v>1.9576566589666593</v>
      </c>
      <c r="H8574">
        <v>1.7986002597329691</v>
      </c>
    </row>
    <row r="8575" spans="1:16" x14ac:dyDescent="0.2">
      <c r="A8575">
        <f t="shared" si="926"/>
        <v>7706</v>
      </c>
      <c r="B8575">
        <f t="shared" si="927"/>
        <v>169</v>
      </c>
      <c r="C8575" s="10" t="str">
        <f>IF(B8575=B8574," ",(LOOKUP(B8575,'Co List'!$A$3:$A$362,'Co List'!$B$3:$B$362)))</f>
        <v xml:space="preserve"> </v>
      </c>
      <c r="D8575" s="6" t="s">
        <v>367</v>
      </c>
      <c r="E8575">
        <v>273929.56493689056</v>
      </c>
      <c r="F8575">
        <v>197075.25554506978</v>
      </c>
      <c r="G8575">
        <v>382624.50197238772</v>
      </c>
      <c r="H8575">
        <v>410588.72408448969</v>
      </c>
    </row>
    <row r="8576" spans="1:16" x14ac:dyDescent="0.2">
      <c r="A8576">
        <f t="shared" si="926"/>
        <v>7707</v>
      </c>
      <c r="B8576">
        <f t="shared" si="927"/>
        <v>169</v>
      </c>
      <c r="C8576" s="10" t="str">
        <f>IF(B8576=B8575," ",(LOOKUP(B8576,'Co List'!$A$3:$A$362,'Co List'!$B$3:$B$362)))</f>
        <v xml:space="preserve"> </v>
      </c>
      <c r="D8576" s="6" t="s">
        <v>368</v>
      </c>
      <c r="E8576">
        <v>1.0515433701717389</v>
      </c>
      <c r="F8576">
        <v>0.89466620169439792</v>
      </c>
      <c r="G8576">
        <v>1.0286877963266372</v>
      </c>
      <c r="H8576">
        <v>1.0957308768664011</v>
      </c>
    </row>
    <row r="8577" spans="1:8" x14ac:dyDescent="0.2">
      <c r="A8577">
        <f t="shared" si="926"/>
        <v>7708</v>
      </c>
      <c r="B8577">
        <f t="shared" si="927"/>
        <v>169</v>
      </c>
      <c r="C8577" s="10" t="str">
        <f>IF(B8577=B8576," ",(LOOKUP(B8577,'Co List'!$A$3:$A$362,'Co List'!$B$3:$B$362)))</f>
        <v xml:space="preserve"> </v>
      </c>
      <c r="D8577" s="6" t="s">
        <v>369</v>
      </c>
      <c r="E8577">
        <v>85.015124063818206</v>
      </c>
      <c r="F8577">
        <v>65.412366212631227</v>
      </c>
      <c r="G8577">
        <v>68.765123995877531</v>
      </c>
      <c r="H8577">
        <v>68.430823694018699</v>
      </c>
    </row>
    <row r="8578" spans="1:8" x14ac:dyDescent="0.2">
      <c r="A8578">
        <f t="shared" si="926"/>
        <v>7709</v>
      </c>
      <c r="B8578">
        <f t="shared" si="927"/>
        <v>169</v>
      </c>
      <c r="C8578" s="10" t="str">
        <f>IF(B8578=B8577," ",(LOOKUP(B8578,'Co List'!$A$3:$A$362,'Co List'!$B$3:$B$362)))</f>
        <v xml:space="preserve"> </v>
      </c>
      <c r="D8578" s="6" t="s">
        <v>370</v>
      </c>
      <c r="E8578">
        <v>0</v>
      </c>
      <c r="F8578">
        <v>0</v>
      </c>
      <c r="G8578">
        <v>0</v>
      </c>
      <c r="H8578">
        <v>0</v>
      </c>
    </row>
    <row r="8579" spans="1:8" x14ac:dyDescent="0.2">
      <c r="A8579">
        <f t="shared" si="926"/>
        <v>7710</v>
      </c>
      <c r="B8579">
        <f t="shared" si="927"/>
        <v>169</v>
      </c>
      <c r="C8579" s="10" t="str">
        <f>IF(B8579=B8578," ",(LOOKUP(B8579,'Co List'!$A$3:$A$362,'Co List'!$B$3:$B$362)))</f>
        <v xml:space="preserve"> </v>
      </c>
      <c r="D8579" s="6" t="s">
        <v>371</v>
      </c>
      <c r="E8579">
        <v>27.956063374940857</v>
      </c>
      <c r="F8579">
        <v>36.229629375998599</v>
      </c>
      <c r="G8579">
        <v>37.31973040539372</v>
      </c>
      <c r="H8579">
        <v>30.081285380121148</v>
      </c>
    </row>
    <row r="8580" spans="1:8" x14ac:dyDescent="0.2">
      <c r="A8580">
        <f t="shared" si="926"/>
        <v>7711</v>
      </c>
      <c r="B8580">
        <f t="shared" si="927"/>
        <v>169</v>
      </c>
      <c r="C8580" s="10" t="str">
        <f>IF(B8580=B8579," ",(LOOKUP(B8580,'Co List'!$A$3:$A$362,'Co List'!$B$3:$B$362)))</f>
        <v xml:space="preserve"> </v>
      </c>
      <c r="D8580" s="6" t="s">
        <v>372</v>
      </c>
      <c r="E8580">
        <v>72.043936625059146</v>
      </c>
      <c r="F8580">
        <v>63.770370624001401</v>
      </c>
      <c r="G8580">
        <v>62.68026959460628</v>
      </c>
      <c r="H8580">
        <v>69.918714619878855</v>
      </c>
    </row>
    <row r="8581" spans="1:8" x14ac:dyDescent="0.2">
      <c r="A8581">
        <f t="shared" ref="A8581:A8644" si="936">IF(A8580&gt;0,A8580+1,(IF($C$1=C8581,1,0)))</f>
        <v>7712</v>
      </c>
      <c r="B8581">
        <f t="shared" ref="B8581:B8644" si="937">IF(D8581=$D$3,B8580+1,B8580)</f>
        <v>169</v>
      </c>
      <c r="C8581" s="10" t="str">
        <f>IF(B8581=B8580," ",(LOOKUP(B8581,'Co List'!$A$3:$A$362,'Co List'!$B$3:$B$362)))</f>
        <v xml:space="preserve"> </v>
      </c>
      <c r="D8581" s="6" t="s">
        <v>373</v>
      </c>
      <c r="E8581">
        <v>3564837.1792192124</v>
      </c>
      <c r="F8581">
        <v>3033007.8903641785</v>
      </c>
      <c r="G8581">
        <v>3487354.498326933</v>
      </c>
      <c r="H8581">
        <v>3714637.2456647865</v>
      </c>
    </row>
    <row r="8582" spans="1:8" x14ac:dyDescent="0.2">
      <c r="A8582">
        <f t="shared" si="936"/>
        <v>7713</v>
      </c>
      <c r="B8582">
        <f t="shared" si="937"/>
        <v>169</v>
      </c>
      <c r="C8582" s="10" t="str">
        <f>IF(B8582=B8581," ",(LOOKUP(B8582,'Co List'!$A$3:$A$362,'Co List'!$B$3:$B$362)))</f>
        <v xml:space="preserve"> </v>
      </c>
      <c r="D8582" s="6" t="s">
        <v>374</v>
      </c>
      <c r="E8582">
        <v>3548040.2815393461</v>
      </c>
      <c r="F8582">
        <v>3019817.7670728462</v>
      </c>
      <c r="G8582">
        <v>3472833.8270016345</v>
      </c>
      <c r="H8582">
        <v>3698447.1166286143</v>
      </c>
    </row>
    <row r="8583" spans="1:8" x14ac:dyDescent="0.2">
      <c r="A8583">
        <f t="shared" si="936"/>
        <v>7714</v>
      </c>
      <c r="B8583">
        <f t="shared" si="937"/>
        <v>169</v>
      </c>
      <c r="C8583" s="10" t="str">
        <f>IF(B8583=B8582," ",(LOOKUP(B8583,'Co List'!$A$3:$A$362,'Co List'!$B$3:$B$362)))</f>
        <v xml:space="preserve"> </v>
      </c>
      <c r="D8583" s="6" t="s">
        <v>375</v>
      </c>
      <c r="E8583">
        <v>9915.3063221956891</v>
      </c>
      <c r="F8583">
        <v>7985.1688144202399</v>
      </c>
      <c r="G8583">
        <v>8675.7334135311812</v>
      </c>
      <c r="H8583">
        <v>9553.2881383688582</v>
      </c>
    </row>
    <row r="8584" spans="1:8" x14ac:dyDescent="0.2">
      <c r="A8584">
        <f t="shared" si="936"/>
        <v>7715</v>
      </c>
      <c r="B8584">
        <f t="shared" si="937"/>
        <v>169</v>
      </c>
      <c r="C8584" s="10" t="str">
        <f>IF(B8584=B8583," ",(LOOKUP(B8584,'Co List'!$A$3:$A$362,'Co List'!$B$3:$B$362)))</f>
        <v xml:space="preserve"> </v>
      </c>
      <c r="D8584" s="6" t="s">
        <v>376</v>
      </c>
      <c r="E8584">
        <v>6881.5913576705434</v>
      </c>
      <c r="F8584">
        <v>5204.9544769119393</v>
      </c>
      <c r="G8584">
        <v>5844.9379117672297</v>
      </c>
      <c r="H8584">
        <v>6636.8408978031712</v>
      </c>
    </row>
    <row r="8585" spans="1:8" x14ac:dyDescent="0.2">
      <c r="A8585">
        <f t="shared" si="936"/>
        <v>7716</v>
      </c>
      <c r="B8585">
        <f t="shared" si="937"/>
        <v>169</v>
      </c>
      <c r="C8585" s="10" t="str">
        <f>IF(B8585=B8584," ",(LOOKUP(B8585,'Co List'!$A$3:$A$362,'Co List'!$B$3:$B$362)))</f>
        <v xml:space="preserve"> </v>
      </c>
      <c r="D8585" s="6" t="s">
        <v>377</v>
      </c>
      <c r="E8585">
        <v>996588.14103597717</v>
      </c>
      <c r="F8585">
        <v>1098847.5176237358</v>
      </c>
      <c r="G8585">
        <v>1301471.2970559821</v>
      </c>
      <c r="H8585">
        <v>1117410.6307046963</v>
      </c>
    </row>
    <row r="8586" spans="1:8" ht="15" x14ac:dyDescent="0.25">
      <c r="A8586">
        <f t="shared" si="936"/>
        <v>7717</v>
      </c>
      <c r="B8586">
        <f t="shared" si="937"/>
        <v>169</v>
      </c>
      <c r="C8586" s="10" t="str">
        <f>IF(B8586=B8585," ",(LOOKUP(B8586,'Co List'!$A$3:$A$362,'Co List'!$B$3:$B$362)))</f>
        <v xml:space="preserve"> </v>
      </c>
      <c r="D8586" s="8" t="s">
        <v>378</v>
      </c>
      <c r="E8586">
        <v>112909.38379741093</v>
      </c>
      <c r="F8586">
        <v>144017</v>
      </c>
      <c r="G8586">
        <v>268070.40000000002</v>
      </c>
      <c r="H8586">
        <v>266859.09947068966</v>
      </c>
    </row>
    <row r="8587" spans="1:8" ht="15" x14ac:dyDescent="0.25">
      <c r="A8587">
        <f t="shared" si="936"/>
        <v>7718</v>
      </c>
      <c r="B8587">
        <f t="shared" si="937"/>
        <v>169</v>
      </c>
      <c r="C8587" s="10" t="str">
        <f>IF(B8587=B8586," ",(LOOKUP(B8587,'Co List'!$A$3:$A$362,'Co List'!$B$3:$B$362)))</f>
        <v xml:space="preserve"> </v>
      </c>
      <c r="D8587" s="8" t="s">
        <v>379</v>
      </c>
      <c r="E8587">
        <v>528245.26607606281</v>
      </c>
      <c r="F8587">
        <v>604699.4489716104</v>
      </c>
      <c r="G8587">
        <v>671904.14703361655</v>
      </c>
      <c r="H8587">
        <v>502966.27529801527</v>
      </c>
    </row>
    <row r="8588" spans="1:8" ht="15" x14ac:dyDescent="0.25">
      <c r="A8588">
        <f t="shared" si="936"/>
        <v>7719</v>
      </c>
      <c r="B8588">
        <f t="shared" si="937"/>
        <v>169</v>
      </c>
      <c r="C8588" s="10" t="str">
        <f>IF(B8588=B8587," ",(LOOKUP(B8588,'Co List'!$A$3:$A$362,'Co List'!$B$3:$B$362)))</f>
        <v xml:space="preserve"> </v>
      </c>
      <c r="D8588" s="8" t="s">
        <v>380</v>
      </c>
      <c r="E8588">
        <v>355433.49116250337</v>
      </c>
      <c r="F8588">
        <v>350131.06865212542</v>
      </c>
      <c r="G8588">
        <v>361496.75002236548</v>
      </c>
      <c r="H8588">
        <v>347585.25593599136</v>
      </c>
    </row>
    <row r="8589" spans="1:8" ht="15" x14ac:dyDescent="0.25">
      <c r="A8589">
        <f t="shared" si="936"/>
        <v>7720</v>
      </c>
      <c r="B8589">
        <f t="shared" si="937"/>
        <v>169</v>
      </c>
      <c r="C8589" s="10" t="str">
        <f>IF(B8589=B8588," ",(LOOKUP(B8589,'Co List'!$A$3:$A$362,'Co List'!$B$3:$B$362)))</f>
        <v xml:space="preserve"> </v>
      </c>
      <c r="D8589" s="8" t="s">
        <v>381</v>
      </c>
      <c r="E8589">
        <v>2568249.0381832356</v>
      </c>
      <c r="F8589">
        <v>1934160.3727404424</v>
      </c>
      <c r="G8589">
        <v>2185883.201270951</v>
      </c>
      <c r="H8589">
        <v>2597226.6149600903</v>
      </c>
    </row>
    <row r="8590" spans="1:8" ht="15" x14ac:dyDescent="0.25">
      <c r="A8590">
        <f t="shared" si="936"/>
        <v>7721</v>
      </c>
      <c r="B8590">
        <f t="shared" si="937"/>
        <v>169</v>
      </c>
      <c r="C8590" s="10" t="str">
        <f>IF(B8590=B8589," ",(LOOKUP(B8590,'Co List'!$A$3:$A$362,'Co List'!$B$3:$B$362)))</f>
        <v xml:space="preserve"> </v>
      </c>
      <c r="D8590" s="8" t="s">
        <v>382</v>
      </c>
      <c r="E8590">
        <v>328882.74126734753</v>
      </c>
      <c r="F8590">
        <v>274003.14818672166</v>
      </c>
      <c r="G8590">
        <v>428285.56813668244</v>
      </c>
      <c r="H8590">
        <v>469650.26419413264</v>
      </c>
    </row>
    <row r="8591" spans="1:8" ht="15" x14ac:dyDescent="0.25">
      <c r="A8591">
        <f t="shared" si="936"/>
        <v>7722</v>
      </c>
      <c r="B8591">
        <f t="shared" si="937"/>
        <v>169</v>
      </c>
      <c r="C8591" s="10" t="str">
        <f>IF(B8591=B8590," ",(LOOKUP(B8591,'Co List'!$A$3:$A$362,'Co List'!$B$3:$B$362)))</f>
        <v xml:space="preserve"> </v>
      </c>
      <c r="D8591" s="8" t="s">
        <v>383</v>
      </c>
      <c r="E8591">
        <v>1265819.1261539464</v>
      </c>
      <c r="F8591">
        <v>538038.51701977814</v>
      </c>
      <c r="G8591">
        <v>406720.0218769075</v>
      </c>
      <c r="H8591">
        <v>837266.21620520065</v>
      </c>
    </row>
    <row r="8592" spans="1:8" x14ac:dyDescent="0.2">
      <c r="A8592">
        <f t="shared" si="936"/>
        <v>7723</v>
      </c>
      <c r="B8592">
        <f t="shared" si="937"/>
        <v>169</v>
      </c>
      <c r="C8592" s="10" t="str">
        <f>IF(B8592=B8591," ",(LOOKUP(B8592,'Co List'!$A$3:$A$362,'Co List'!$B$3:$B$362)))</f>
        <v xml:space="preserve"> </v>
      </c>
      <c r="D8592" s="6" t="s">
        <v>384</v>
      </c>
      <c r="E8592">
        <v>973547.17076194193</v>
      </c>
      <c r="F8592">
        <v>1122118.7075339428</v>
      </c>
      <c r="G8592">
        <v>1350877.611257361</v>
      </c>
      <c r="H8592">
        <v>1290310.1345607571</v>
      </c>
    </row>
    <row r="8593" spans="1:8" x14ac:dyDescent="0.2">
      <c r="A8593">
        <f t="shared" si="936"/>
        <v>7724</v>
      </c>
      <c r="B8593">
        <f t="shared" si="937"/>
        <v>169</v>
      </c>
      <c r="C8593" s="10" t="str">
        <f>IF(B8593=B8592," ",(LOOKUP(B8593,'Co List'!$A$3:$A$362,'Co List'!$B$3:$B$362)))</f>
        <v xml:space="preserve"> </v>
      </c>
      <c r="D8593" s="6" t="s">
        <v>385</v>
      </c>
      <c r="E8593">
        <v>878844.28260831465</v>
      </c>
      <c r="F8593">
        <v>704056.3238423086</v>
      </c>
      <c r="G8593">
        <v>793207.1549741003</v>
      </c>
      <c r="H8593">
        <v>922024.24163323944</v>
      </c>
    </row>
    <row r="8594" spans="1:8" x14ac:dyDescent="0.2">
      <c r="A8594">
        <f t="shared" si="936"/>
        <v>7725</v>
      </c>
      <c r="B8594">
        <f t="shared" si="937"/>
        <v>169</v>
      </c>
      <c r="C8594" s="10" t="str">
        <f>IF(B8594=B8593," ",(LOOKUP(B8594,'Co List'!$A$3:$A$362,'Co List'!$B$3:$B$362)))</f>
        <v xml:space="preserve"> </v>
      </c>
      <c r="D8594" s="6" t="s">
        <v>386</v>
      </c>
      <c r="E8594">
        <v>0</v>
      </c>
      <c r="F8594">
        <v>0</v>
      </c>
      <c r="G8594">
        <v>0</v>
      </c>
      <c r="H8594">
        <v>0</v>
      </c>
    </row>
    <row r="8595" spans="1:8" x14ac:dyDescent="0.2">
      <c r="A8595">
        <f t="shared" si="936"/>
        <v>7726</v>
      </c>
      <c r="B8595">
        <f t="shared" si="937"/>
        <v>169</v>
      </c>
      <c r="C8595" s="10" t="str">
        <f>IF(B8595=B8594," ",(LOOKUP(B8595,'Co List'!$A$3:$A$362,'Co List'!$B$3:$B$362)))</f>
        <v xml:space="preserve"> </v>
      </c>
      <c r="D8595" s="6" t="s">
        <v>387</v>
      </c>
      <c r="E8595">
        <v>0</v>
      </c>
      <c r="F8595">
        <v>0</v>
      </c>
      <c r="G8595">
        <v>0</v>
      </c>
      <c r="H8595">
        <v>0</v>
      </c>
    </row>
    <row r="8596" spans="1:8" x14ac:dyDescent="0.2">
      <c r="A8596">
        <f t="shared" si="936"/>
        <v>7727</v>
      </c>
      <c r="B8596">
        <f t="shared" si="937"/>
        <v>169</v>
      </c>
      <c r="C8596" s="10" t="str">
        <f>IF(B8596=B8595," ",(LOOKUP(B8596,'Co List'!$A$3:$A$362,'Co List'!$B$3:$B$362)))</f>
        <v xml:space="preserve"> </v>
      </c>
      <c r="D8596" s="6" t="s">
        <v>388</v>
      </c>
      <c r="E8596">
        <v>72954.756420000005</v>
      </c>
      <c r="F8596">
        <v>60781.033559999996</v>
      </c>
      <c r="G8596">
        <v>95004.891959999994</v>
      </c>
      <c r="H8596">
        <v>104180.65871999999</v>
      </c>
    </row>
    <row r="8597" spans="1:8" x14ac:dyDescent="0.2">
      <c r="A8597">
        <f t="shared" si="936"/>
        <v>7728</v>
      </c>
      <c r="B8597">
        <f t="shared" si="937"/>
        <v>169</v>
      </c>
      <c r="C8597" s="10" t="str">
        <f>IF(B8597=B8596," ",(LOOKUP(B8597,'Co List'!$A$3:$A$362,'Co List'!$B$3:$B$362)))</f>
        <v xml:space="preserve"> </v>
      </c>
      <c r="D8597" s="6" t="s">
        <v>389</v>
      </c>
      <c r="E8597">
        <v>289189.69228000002</v>
      </c>
      <c r="F8597">
        <v>130927.91350230866</v>
      </c>
      <c r="G8597">
        <v>94385.451484100384</v>
      </c>
      <c r="H8597">
        <v>0</v>
      </c>
    </row>
    <row r="8598" spans="1:8" x14ac:dyDescent="0.2">
      <c r="A8598">
        <f t="shared" si="936"/>
        <v>7729</v>
      </c>
      <c r="B8598">
        <f t="shared" si="937"/>
        <v>169</v>
      </c>
      <c r="C8598" s="10" t="str">
        <f>IF(B8598=B8597," ",(LOOKUP(B8598,'Co List'!$A$3:$A$362,'Co List'!$B$3:$B$362)))</f>
        <v xml:space="preserve"> </v>
      </c>
      <c r="D8598" s="6" t="s">
        <v>390</v>
      </c>
      <c r="E8598">
        <v>38158.073298314615</v>
      </c>
      <c r="F8598">
        <v>0</v>
      </c>
      <c r="G8598">
        <v>0</v>
      </c>
      <c r="H8598">
        <v>49743.96123323941</v>
      </c>
    </row>
    <row r="8599" spans="1:8" x14ac:dyDescent="0.2">
      <c r="A8599">
        <f t="shared" si="936"/>
        <v>7730</v>
      </c>
      <c r="B8599">
        <f t="shared" si="937"/>
        <v>169</v>
      </c>
      <c r="C8599" s="10" t="str">
        <f>IF(B8599=B8598," ",(LOOKUP(B8599,'Co List'!$A$3:$A$362,'Co List'!$B$3:$B$362)))</f>
        <v xml:space="preserve"> </v>
      </c>
      <c r="D8599" s="6" t="s">
        <v>391</v>
      </c>
      <c r="E8599">
        <v>402475.7856</v>
      </c>
      <c r="F8599">
        <v>473664.16320000001</v>
      </c>
      <c r="G8599">
        <v>555425.29920000001</v>
      </c>
      <c r="H8599">
        <v>540059.25120000006</v>
      </c>
    </row>
    <row r="8600" spans="1:8" x14ac:dyDescent="0.2">
      <c r="A8600">
        <f t="shared" si="936"/>
        <v>7731</v>
      </c>
      <c r="B8600">
        <f t="shared" si="937"/>
        <v>169</v>
      </c>
      <c r="C8600" s="10" t="str">
        <f>IF(B8600=B8599," ",(LOOKUP(B8600,'Co List'!$A$3:$A$362,'Co List'!$B$3:$B$362)))</f>
        <v xml:space="preserve"> </v>
      </c>
      <c r="D8600" s="6" t="s">
        <v>392</v>
      </c>
      <c r="E8600">
        <v>9751.8741099999988</v>
      </c>
      <c r="F8600">
        <v>2553.7932199999996</v>
      </c>
      <c r="G8600">
        <v>16238.056889999996</v>
      </c>
      <c r="H8600">
        <v>7028.5813399999988</v>
      </c>
    </row>
    <row r="8601" spans="1:8" x14ac:dyDescent="0.2">
      <c r="A8601">
        <f t="shared" si="936"/>
        <v>7732</v>
      </c>
      <c r="B8601">
        <f t="shared" si="937"/>
        <v>169</v>
      </c>
      <c r="C8601" s="10" t="str">
        <f>IF(B8601=B8600," ",(LOOKUP(B8601,'Co List'!$A$3:$A$362,'Co List'!$B$3:$B$362)))</f>
        <v xml:space="preserve"> </v>
      </c>
      <c r="D8601" s="6" t="s">
        <v>393</v>
      </c>
      <c r="E8601">
        <v>0</v>
      </c>
      <c r="F8601">
        <v>0</v>
      </c>
      <c r="G8601">
        <v>0</v>
      </c>
      <c r="H8601">
        <v>0</v>
      </c>
    </row>
    <row r="8602" spans="1:8" ht="15" x14ac:dyDescent="0.25">
      <c r="A8602">
        <f t="shared" si="936"/>
        <v>7733</v>
      </c>
      <c r="B8602">
        <f t="shared" si="937"/>
        <v>169</v>
      </c>
      <c r="C8602" s="10" t="str">
        <f>IF(B8602=B8601," ",(LOOKUP(B8602,'Co List'!$A$3:$A$362,'Co List'!$B$3:$B$362)))</f>
        <v xml:space="preserve"> </v>
      </c>
      <c r="D8602" s="8" t="s">
        <v>394</v>
      </c>
      <c r="E8602">
        <v>66314.100900000005</v>
      </c>
      <c r="F8602">
        <v>36129.420359999996</v>
      </c>
      <c r="G8602">
        <v>32153.455439999998</v>
      </c>
      <c r="H8602">
        <v>221011.78913999998</v>
      </c>
    </row>
    <row r="8603" spans="1:8" ht="15" x14ac:dyDescent="0.25">
      <c r="A8603">
        <f t="shared" si="936"/>
        <v>7734</v>
      </c>
      <c r="B8603">
        <f t="shared" si="937"/>
        <v>169</v>
      </c>
      <c r="C8603" s="10" t="str">
        <f>IF(B8603=B8602," ",(LOOKUP(B8603,'Co List'!$A$3:$A$362,'Co List'!$B$3:$B$362)))</f>
        <v xml:space="preserve"> </v>
      </c>
      <c r="D8603" s="8" t="s">
        <v>395</v>
      </c>
      <c r="E8603">
        <v>1976.2082400594491</v>
      </c>
      <c r="F8603">
        <v>1705.1924770083763</v>
      </c>
      <c r="G8603">
        <v>2632.3351318681662</v>
      </c>
      <c r="H8603">
        <v>3734.9304903139523</v>
      </c>
    </row>
    <row r="8604" spans="1:8" ht="15" x14ac:dyDescent="0.25">
      <c r="A8604">
        <f t="shared" si="936"/>
        <v>7735</v>
      </c>
      <c r="B8604">
        <f t="shared" si="937"/>
        <v>169</v>
      </c>
      <c r="C8604" s="10" t="str">
        <f>IF(B8604=B8603," ",(LOOKUP(B8604,'Co List'!$A$3:$A$362,'Co List'!$B$3:$B$362)))</f>
        <v xml:space="preserve"> </v>
      </c>
      <c r="D8604" s="8" t="s">
        <v>396</v>
      </c>
      <c r="E8604">
        <v>793070</v>
      </c>
      <c r="F8604">
        <v>927060</v>
      </c>
      <c r="G8604">
        <v>1192850</v>
      </c>
      <c r="H8604">
        <v>1159990</v>
      </c>
    </row>
    <row r="8605" spans="1:8" x14ac:dyDescent="0.2">
      <c r="A8605">
        <f t="shared" si="936"/>
        <v>7736</v>
      </c>
      <c r="B8605">
        <f t="shared" si="937"/>
        <v>169</v>
      </c>
      <c r="C8605" s="10" t="str">
        <f>IF(B8605=B8604," ",(LOOKUP(B8605,'Co List'!$A$3:$A$362,'Co List'!$B$3:$B$362)))</f>
        <v xml:space="preserve"> </v>
      </c>
      <c r="D8605" s="6" t="s">
        <v>397</v>
      </c>
      <c r="E8605">
        <v>139440</v>
      </c>
      <c r="F8605">
        <v>182300</v>
      </c>
      <c r="G8605">
        <v>343680</v>
      </c>
      <c r="H8605">
        <v>342130</v>
      </c>
    </row>
    <row r="8606" spans="1:8" x14ac:dyDescent="0.2">
      <c r="A8606">
        <f t="shared" si="936"/>
        <v>7737</v>
      </c>
      <c r="B8606">
        <f t="shared" si="937"/>
        <v>169</v>
      </c>
      <c r="C8606" s="10" t="str">
        <f>IF(B8606=B8605," ",(LOOKUP(B8606,'Co List'!$A$3:$A$362,'Co List'!$B$3:$B$362)))</f>
        <v xml:space="preserve"> </v>
      </c>
      <c r="D8606" s="6" t="s">
        <v>398</v>
      </c>
      <c r="E8606">
        <v>355740</v>
      </c>
      <c r="F8606">
        <v>437090</v>
      </c>
      <c r="G8606">
        <v>528520</v>
      </c>
      <c r="H8606">
        <v>506130</v>
      </c>
    </row>
    <row r="8607" spans="1:8" x14ac:dyDescent="0.2">
      <c r="A8607">
        <f t="shared" si="936"/>
        <v>7738</v>
      </c>
      <c r="B8607">
        <f t="shared" si="937"/>
        <v>169</v>
      </c>
      <c r="C8607" s="10" t="str">
        <f>IF(B8607=B8606," ",(LOOKUP(B8607,'Co List'!$A$3:$A$362,'Co List'!$B$3:$B$362)))</f>
        <v xml:space="preserve"> </v>
      </c>
      <c r="D8607" s="6" t="s">
        <v>399</v>
      </c>
      <c r="E8607">
        <v>298150</v>
      </c>
      <c r="F8607">
        <v>307670</v>
      </c>
      <c r="G8607">
        <v>320650</v>
      </c>
      <c r="H8607">
        <v>311740</v>
      </c>
    </row>
    <row r="8608" spans="1:8" x14ac:dyDescent="0.2">
      <c r="A8608">
        <f t="shared" si="936"/>
        <v>7739</v>
      </c>
      <c r="B8608">
        <f t="shared" si="937"/>
        <v>169</v>
      </c>
      <c r="C8608" s="10" t="str">
        <f>IF(B8608=B8607," ",(LOOKUP(B8608,'Co List'!$A$3:$A$362,'Co List'!$B$3:$B$362)))</f>
        <v xml:space="preserve"> </v>
      </c>
      <c r="D8608" s="6" t="s">
        <v>400</v>
      </c>
      <c r="E8608">
        <v>0</v>
      </c>
      <c r="F8608">
        <v>0</v>
      </c>
      <c r="G8608">
        <v>0</v>
      </c>
      <c r="H8608">
        <v>0</v>
      </c>
    </row>
    <row r="8609" spans="1:16" x14ac:dyDescent="0.2">
      <c r="A8609">
        <f t="shared" si="936"/>
        <v>7740</v>
      </c>
      <c r="B8609">
        <f t="shared" si="937"/>
        <v>169</v>
      </c>
      <c r="C8609" s="10" t="str">
        <f>IF(B8609=B8608," ",(LOOKUP(B8609,'Co List'!$A$3:$A$362,'Co List'!$B$3:$B$362)))</f>
        <v xml:space="preserve"> </v>
      </c>
      <c r="D8609" s="6" t="s">
        <v>401</v>
      </c>
      <c r="E8609">
        <v>76.55256</v>
      </c>
      <c r="F8609">
        <v>106.4632</v>
      </c>
      <c r="G8609">
        <v>214.45632000000001</v>
      </c>
      <c r="H8609">
        <v>244.62295</v>
      </c>
    </row>
    <row r="8610" spans="1:16" x14ac:dyDescent="0.2">
      <c r="A8610">
        <f t="shared" si="936"/>
        <v>7741</v>
      </c>
      <c r="B8610">
        <f t="shared" si="937"/>
        <v>169</v>
      </c>
      <c r="C8610" s="10" t="str">
        <f>IF(B8610=B8609," ",(LOOKUP(B8610,'Co List'!$A$3:$A$362,'Co List'!$B$3:$B$362)))</f>
        <v xml:space="preserve"> </v>
      </c>
      <c r="D8610" s="6" t="s">
        <v>402</v>
      </c>
      <c r="E8610">
        <v>246.52781999999999</v>
      </c>
      <c r="F8610">
        <v>305.96300000000002</v>
      </c>
      <c r="G8610">
        <v>451.88459999999998</v>
      </c>
      <c r="H8610">
        <v>474.74993999999998</v>
      </c>
    </row>
    <row r="8611" spans="1:16" x14ac:dyDescent="0.2">
      <c r="A8611">
        <f t="shared" si="936"/>
        <v>7742</v>
      </c>
      <c r="B8611">
        <f t="shared" si="937"/>
        <v>169</v>
      </c>
      <c r="C8611" s="10" t="str">
        <f>IF(B8611=B8610," ",(LOOKUP(B8611,'Co List'!$A$3:$A$362,'Co List'!$B$3:$B$362)))</f>
        <v xml:space="preserve"> </v>
      </c>
      <c r="D8611" s="6" t="s">
        <v>403</v>
      </c>
      <c r="E8611">
        <v>65.592999999999989</v>
      </c>
      <c r="F8611">
        <v>40.304770000000019</v>
      </c>
      <c r="G8611">
        <v>75.032100000000014</v>
      </c>
      <c r="H8611">
        <v>219.15322000000009</v>
      </c>
    </row>
    <row r="8612" spans="1:16" x14ac:dyDescent="0.2">
      <c r="A8612">
        <f t="shared" si="936"/>
        <v>7743</v>
      </c>
      <c r="B8612">
        <f t="shared" si="937"/>
        <v>169</v>
      </c>
      <c r="C8612" s="10" t="str">
        <f>IF(B8612=B8611," ",(LOOKUP(B8612,'Co List'!$A$3:$A$362,'Co List'!$B$3:$B$362)))</f>
        <v xml:space="preserve"> </v>
      </c>
      <c r="D8612" s="6" t="s">
        <v>404</v>
      </c>
      <c r="E8612" s="11">
        <v>388.67338000000001</v>
      </c>
      <c r="F8612" s="11">
        <v>452.73097000000001</v>
      </c>
      <c r="G8612" s="11">
        <v>741.37302</v>
      </c>
      <c r="H8612" s="11">
        <v>938.52611000000002</v>
      </c>
    </row>
    <row r="8613" spans="1:16" x14ac:dyDescent="0.2">
      <c r="A8613">
        <f t="shared" si="936"/>
        <v>7744</v>
      </c>
      <c r="B8613">
        <f t="shared" si="937"/>
        <v>169</v>
      </c>
      <c r="C8613" s="10" t="str">
        <f>IF(B8613=B8612," ",(LOOKUP(B8613,'Co List'!$A$3:$A$362,'Co List'!$B$3:$B$362)))</f>
        <v xml:space="preserve"> </v>
      </c>
      <c r="D8613" s="6" t="s">
        <v>405</v>
      </c>
      <c r="E8613">
        <v>101347.51</v>
      </c>
      <c r="F8613">
        <v>133498.84</v>
      </c>
      <c r="G8613">
        <v>178139.23</v>
      </c>
      <c r="H8613">
        <v>206529.34</v>
      </c>
    </row>
    <row r="8614" spans="1:16" x14ac:dyDescent="0.2">
      <c r="A8614">
        <f t="shared" si="936"/>
        <v>7745</v>
      </c>
      <c r="B8614">
        <f t="shared" si="937"/>
        <v>169</v>
      </c>
      <c r="C8614" s="10" t="str">
        <f>IF(B8614=B8613," ",(LOOKUP(B8614,'Co List'!$A$3:$A$362,'Co List'!$B$3:$B$362)))</f>
        <v xml:space="preserve"> </v>
      </c>
      <c r="D8614" s="6" t="s">
        <v>406</v>
      </c>
      <c r="E8614">
        <v>4193.18</v>
      </c>
      <c r="F8614">
        <v>4636.75</v>
      </c>
      <c r="G8614">
        <v>5071.3999999999996</v>
      </c>
      <c r="H8614">
        <v>5428.31</v>
      </c>
    </row>
    <row r="8615" spans="1:16" x14ac:dyDescent="0.2">
      <c r="A8615">
        <f t="shared" si="936"/>
        <v>7746</v>
      </c>
      <c r="B8615">
        <f t="shared" si="937"/>
        <v>169</v>
      </c>
      <c r="C8615" s="10" t="str">
        <f>IF(B8615=B8614," ",(LOOKUP(B8615,'Co List'!$A$3:$A$362,'Co List'!$B$3:$B$362)))</f>
        <v xml:space="preserve"> </v>
      </c>
      <c r="D8615" s="6" t="s">
        <v>407</v>
      </c>
      <c r="E8615" s="11">
        <v>1301.3699999999999</v>
      </c>
      <c r="F8615" s="11">
        <v>1539.01</v>
      </c>
      <c r="G8615" s="11">
        <v>911.43</v>
      </c>
      <c r="H8615" s="11">
        <v>904.71</v>
      </c>
    </row>
    <row r="8616" spans="1:16" x14ac:dyDescent="0.2">
      <c r="A8616">
        <f t="shared" si="936"/>
        <v>7747</v>
      </c>
      <c r="B8616">
        <f t="shared" si="937"/>
        <v>169</v>
      </c>
      <c r="C8616" s="10" t="str">
        <f>IF(B8616=B8615," ",(LOOKUP(B8616,'Co List'!$A$3:$A$362,'Co List'!$B$3:$B$362)))</f>
        <v xml:space="preserve"> </v>
      </c>
      <c r="D8616" s="6" t="s">
        <v>408</v>
      </c>
      <c r="E8616">
        <v>339.01</v>
      </c>
      <c r="F8616">
        <v>339.01</v>
      </c>
      <c r="G8616">
        <v>339.01</v>
      </c>
      <c r="H8616">
        <v>339.01</v>
      </c>
    </row>
    <row r="8617" spans="1:16" x14ac:dyDescent="0.2">
      <c r="A8617">
        <f t="shared" si="936"/>
        <v>7748</v>
      </c>
      <c r="B8617">
        <f t="shared" si="937"/>
        <v>169</v>
      </c>
      <c r="C8617" s="10" t="str">
        <f>IF(B8617=B8616," ",(LOOKUP(B8617,'Co List'!$A$3:$A$362,'Co List'!$B$3:$B$362)))</f>
        <v xml:space="preserve"> </v>
      </c>
      <c r="D8617" s="6" t="s">
        <v>409</v>
      </c>
      <c r="E8617">
        <v>2412.2800000000002</v>
      </c>
      <c r="F8617">
        <v>1647.52</v>
      </c>
      <c r="G8617">
        <v>1958.91</v>
      </c>
      <c r="H8617">
        <v>2063.08</v>
      </c>
    </row>
    <row r="8618" spans="1:16" x14ac:dyDescent="0.2">
      <c r="A8618">
        <f t="shared" si="936"/>
        <v>7749</v>
      </c>
      <c r="B8618">
        <f t="shared" si="937"/>
        <v>169</v>
      </c>
      <c r="C8618" s="10" t="str">
        <f>IF(B8618=B8617," ",(LOOKUP(B8618,'Co List'!$A$3:$A$362,'Co List'!$B$3:$B$362)))</f>
        <v xml:space="preserve"> </v>
      </c>
      <c r="D8618" s="6" t="s">
        <v>410</v>
      </c>
      <c r="E8618">
        <v>2703.6508927699997</v>
      </c>
      <c r="F8618">
        <v>3089.24062392</v>
      </c>
      <c r="G8618">
        <v>4712.5205883600011</v>
      </c>
      <c r="H8618">
        <v>5239.7169163799999</v>
      </c>
    </row>
    <row r="8619" spans="1:16" x14ac:dyDescent="0.2">
      <c r="A8619">
        <f t="shared" si="936"/>
        <v>7750</v>
      </c>
      <c r="B8619">
        <f t="shared" si="937"/>
        <v>169</v>
      </c>
      <c r="C8619" s="10" t="str">
        <f>IF(B8619=B8618," ",(LOOKUP(B8619,'Co List'!$A$3:$A$362,'Co List'!$B$3:$B$362)))</f>
        <v xml:space="preserve"> </v>
      </c>
      <c r="D8619" s="6" t="s">
        <v>411</v>
      </c>
      <c r="E8619">
        <v>2364.8816200594492</v>
      </c>
      <c r="F8619">
        <v>2157.9234470083761</v>
      </c>
      <c r="G8619">
        <v>3373.7081518681662</v>
      </c>
      <c r="H8619">
        <v>4673.4566003139525</v>
      </c>
    </row>
    <row r="8620" spans="1:16" x14ac:dyDescent="0.2">
      <c r="A8620">
        <f t="shared" si="936"/>
        <v>7751</v>
      </c>
      <c r="B8620">
        <f t="shared" si="937"/>
        <v>169</v>
      </c>
      <c r="C8620" s="10" t="str">
        <f>IF(B8620=B8619," ",(LOOKUP(B8620,'Co List'!$A$3:$A$362,'Co List'!$B$3:$B$362)))</f>
        <v xml:space="preserve"> </v>
      </c>
      <c r="D8620" s="6" t="s">
        <v>412</v>
      </c>
      <c r="E8620">
        <v>-47.398379940550967</v>
      </c>
      <c r="F8620">
        <v>510.40344700837613</v>
      </c>
      <c r="G8620">
        <v>1414.7981518681661</v>
      </c>
      <c r="H8620">
        <v>2610.3766003139526</v>
      </c>
    </row>
    <row r="8621" spans="1:16" ht="13.5" thickBot="1" x14ac:dyDescent="0.25">
      <c r="A8621">
        <f t="shared" si="936"/>
        <v>7752</v>
      </c>
      <c r="B8621">
        <f t="shared" si="937"/>
        <v>169</v>
      </c>
      <c r="C8621" s="10" t="str">
        <f>IF(B8621=B8620," ",(LOOKUP(B8621,'Co List'!$A$3:$A$362,'Co List'!$B$3:$B$362)))</f>
        <v xml:space="preserve"> </v>
      </c>
      <c r="D8621" s="9" t="s">
        <v>413</v>
      </c>
      <c r="E8621">
        <v>12</v>
      </c>
      <c r="F8621">
        <v>12</v>
      </c>
      <c r="G8621">
        <v>12</v>
      </c>
      <c r="H8621">
        <v>12</v>
      </c>
    </row>
    <row r="8622" spans="1:16" ht="15" x14ac:dyDescent="0.25">
      <c r="A8622">
        <f t="shared" si="936"/>
        <v>7753</v>
      </c>
      <c r="B8622">
        <f t="shared" si="937"/>
        <v>170</v>
      </c>
      <c r="C8622" s="10" t="str">
        <f>IF(B8622=B8621," ",(LOOKUP(B8622,'Co List'!$A$3:$A$362,'Co List'!$B$3:$B$362)))</f>
        <v>HSIL</v>
      </c>
      <c r="D8622" s="4" t="s">
        <v>362</v>
      </c>
      <c r="E8622">
        <v>88.29949821014371</v>
      </c>
      <c r="F8622">
        <v>88.108353971334253</v>
      </c>
      <c r="G8622">
        <v>86.457810541683571</v>
      </c>
      <c r="H8622">
        <v>86.214925639417132</v>
      </c>
      <c r="J8622">
        <f t="shared" ref="J8622" si="938">COUNTIF(E8664:H8664,0)</f>
        <v>0</v>
      </c>
      <c r="K8622">
        <f>SUM(E8622:H8622)/(4-J8622)</f>
        <v>87.270147090644656</v>
      </c>
      <c r="L8622">
        <f>SUM(E8632:H8632)/(4-J8622)</f>
        <v>240851.46286959833</v>
      </c>
      <c r="M8622">
        <f>E8632</f>
        <v>223601.94767126447</v>
      </c>
      <c r="N8622">
        <f t="shared" ref="N8622" si="939">F8632</f>
        <v>212318.91710388911</v>
      </c>
      <c r="O8622">
        <f t="shared" ref="O8622" si="940">G8632</f>
        <v>238430.23765847587</v>
      </c>
      <c r="P8622">
        <f t="shared" ref="P8622" si="941">H8632</f>
        <v>289054.74904476386</v>
      </c>
    </row>
    <row r="8623" spans="1:16" x14ac:dyDescent="0.2">
      <c r="A8623">
        <f t="shared" si="936"/>
        <v>7754</v>
      </c>
      <c r="B8623">
        <f t="shared" si="937"/>
        <v>170</v>
      </c>
      <c r="C8623" s="10" t="str">
        <f>IF(B8623=B8622," ",(LOOKUP(B8623,'Co List'!$A$3:$A$362,'Co List'!$B$3:$B$362)))</f>
        <v xml:space="preserve"> </v>
      </c>
      <c r="D8623" s="6" t="s">
        <v>364</v>
      </c>
      <c r="E8623">
        <v>3.2577979999999997</v>
      </c>
      <c r="F8623">
        <v>3.2577979999999997</v>
      </c>
      <c r="G8623">
        <v>3.2577980000000002</v>
      </c>
      <c r="H8623">
        <v>3.1196649999999999</v>
      </c>
    </row>
    <row r="8624" spans="1:16" x14ac:dyDescent="0.2">
      <c r="A8624">
        <f t="shared" si="936"/>
        <v>7755</v>
      </c>
      <c r="B8624">
        <f t="shared" si="937"/>
        <v>170</v>
      </c>
      <c r="C8624" s="10" t="str">
        <f>IF(B8624=B8623," ",(LOOKUP(B8624,'Co List'!$A$3:$A$362,'Co List'!$B$3:$B$362)))</f>
        <v xml:space="preserve"> </v>
      </c>
      <c r="D8624" s="6" t="s">
        <v>365</v>
      </c>
      <c r="E8624">
        <v>0.80253772216150843</v>
      </c>
      <c r="F8624">
        <v>0.78733258007321305</v>
      </c>
      <c r="G8624">
        <v>0.77323889897418374</v>
      </c>
      <c r="H8624">
        <v>0.7732106879009587</v>
      </c>
    </row>
    <row r="8625" spans="1:8" x14ac:dyDescent="0.2">
      <c r="A8625">
        <f t="shared" si="936"/>
        <v>7756</v>
      </c>
      <c r="B8625">
        <f t="shared" si="937"/>
        <v>170</v>
      </c>
      <c r="C8625" s="10" t="str">
        <f>IF(B8625=B8624," ",(LOOKUP(B8625,'Co List'!$A$3:$A$362,'Co List'!$B$3:$B$362)))</f>
        <v xml:space="preserve"> </v>
      </c>
      <c r="D8625" s="7" t="s">
        <v>366</v>
      </c>
      <c r="E8625">
        <v>28.349259283320801</v>
      </c>
      <c r="F8625">
        <v>20.179080473227049</v>
      </c>
      <c r="G8625">
        <v>17.80220241900621</v>
      </c>
      <c r="H8625">
        <v>18.366792840516453</v>
      </c>
    </row>
    <row r="8626" spans="1:8" x14ac:dyDescent="0.2">
      <c r="A8626">
        <f t="shared" si="936"/>
        <v>7757</v>
      </c>
      <c r="B8626">
        <f t="shared" si="937"/>
        <v>170</v>
      </c>
      <c r="C8626" s="10" t="str">
        <f>IF(B8626=B8625," ",(LOOKUP(B8626,'Co List'!$A$3:$A$362,'Co List'!$B$3:$B$362)))</f>
        <v xml:space="preserve"> </v>
      </c>
      <c r="D8626" s="6" t="s">
        <v>367</v>
      </c>
      <c r="E8626">
        <v>426477.10789865436</v>
      </c>
      <c r="F8626">
        <v>243066.87705081751</v>
      </c>
      <c r="G8626">
        <v>216557.89069797989</v>
      </c>
      <c r="H8626">
        <v>291621.01396767941</v>
      </c>
    </row>
    <row r="8627" spans="1:8" x14ac:dyDescent="0.2">
      <c r="A8627">
        <f t="shared" si="936"/>
        <v>7758</v>
      </c>
      <c r="B8627">
        <f t="shared" si="937"/>
        <v>170</v>
      </c>
      <c r="C8627" s="10" t="str">
        <f>IF(B8627=B8626," ",(LOOKUP(B8627,'Co List'!$A$3:$A$362,'Co List'!$B$3:$B$362)))</f>
        <v xml:space="preserve"> </v>
      </c>
      <c r="D8627" s="6" t="s">
        <v>368</v>
      </c>
      <c r="E8627">
        <v>2.0308987072776064</v>
      </c>
      <c r="F8627">
        <v>1.6072955260444151</v>
      </c>
      <c r="G8627">
        <v>1.8049633046812257</v>
      </c>
      <c r="H8627">
        <v>2.1882007089090885</v>
      </c>
    </row>
    <row r="8628" spans="1:8" x14ac:dyDescent="0.2">
      <c r="A8628">
        <f t="shared" si="936"/>
        <v>7759</v>
      </c>
      <c r="B8628">
        <f t="shared" si="937"/>
        <v>170</v>
      </c>
      <c r="C8628" s="10" t="str">
        <f>IF(B8628=B8627," ",(LOOKUP(B8628,'Co List'!$A$3:$A$362,'Co List'!$B$3:$B$362)))</f>
        <v xml:space="preserve"> </v>
      </c>
      <c r="D8628" s="6" t="s">
        <v>369</v>
      </c>
      <c r="E8628">
        <v>144.4457026300158</v>
      </c>
      <c r="F8628">
        <v>98.028033198157388</v>
      </c>
      <c r="G8628">
        <v>92.314634372957997</v>
      </c>
      <c r="H8628">
        <v>109.44897729828241</v>
      </c>
    </row>
    <row r="8629" spans="1:8" x14ac:dyDescent="0.2">
      <c r="A8629">
        <f t="shared" si="936"/>
        <v>7760</v>
      </c>
      <c r="B8629">
        <f t="shared" si="937"/>
        <v>170</v>
      </c>
      <c r="C8629" s="10" t="str">
        <f>IF(B8629=B8628," ",(LOOKUP(B8629,'Co List'!$A$3:$A$362,'Co List'!$B$3:$B$362)))</f>
        <v xml:space="preserve"> </v>
      </c>
      <c r="D8629" s="6" t="s">
        <v>370</v>
      </c>
      <c r="E8629">
        <v>0</v>
      </c>
      <c r="F8629">
        <v>0</v>
      </c>
      <c r="G8629">
        <v>0</v>
      </c>
      <c r="H8629">
        <v>0</v>
      </c>
    </row>
    <row r="8630" spans="1:8" x14ac:dyDescent="0.2">
      <c r="A8630">
        <f t="shared" si="936"/>
        <v>7761</v>
      </c>
      <c r="B8630">
        <f t="shared" si="937"/>
        <v>170</v>
      </c>
      <c r="C8630" s="10" t="str">
        <f>IF(B8630=B8629," ",(LOOKUP(B8630,'Co List'!$A$3:$A$362,'Co List'!$B$3:$B$362)))</f>
        <v xml:space="preserve"> </v>
      </c>
      <c r="D8630" s="6" t="s">
        <v>371</v>
      </c>
      <c r="E8630">
        <v>40.126955437387316</v>
      </c>
      <c r="F8630">
        <v>40.643057093183963</v>
      </c>
      <c r="G8630">
        <v>41.180083195610244</v>
      </c>
      <c r="H8630">
        <v>36.13246172991343</v>
      </c>
    </row>
    <row r="8631" spans="1:8" x14ac:dyDescent="0.2">
      <c r="A8631">
        <f t="shared" si="936"/>
        <v>7762</v>
      </c>
      <c r="B8631">
        <f t="shared" si="937"/>
        <v>170</v>
      </c>
      <c r="C8631" s="10" t="str">
        <f>IF(B8631=B8630," ",(LOOKUP(B8631,'Co List'!$A$3:$A$362,'Co List'!$B$3:$B$362)))</f>
        <v xml:space="preserve"> </v>
      </c>
      <c r="D8631" s="6" t="s">
        <v>372</v>
      </c>
      <c r="E8631">
        <v>59.873044562612684</v>
      </c>
      <c r="F8631">
        <v>59.356942906816037</v>
      </c>
      <c r="G8631">
        <v>58.819916804389756</v>
      </c>
      <c r="H8631">
        <v>63.867538270086577</v>
      </c>
    </row>
    <row r="8632" spans="1:8" x14ac:dyDescent="0.2">
      <c r="A8632">
        <f t="shared" si="936"/>
        <v>7763</v>
      </c>
      <c r="B8632">
        <f t="shared" si="937"/>
        <v>170</v>
      </c>
      <c r="C8632" s="10" t="str">
        <f>IF(B8632=B8631," ",(LOOKUP(B8632,'Co List'!$A$3:$A$362,'Co List'!$B$3:$B$362)))</f>
        <v xml:space="preserve"> </v>
      </c>
      <c r="D8632" s="6" t="s">
        <v>373</v>
      </c>
      <c r="E8632">
        <v>223601.94767126447</v>
      </c>
      <c r="F8632">
        <v>212318.91710388911</v>
      </c>
      <c r="G8632">
        <v>238430.23765847587</v>
      </c>
      <c r="H8632">
        <v>289054.74904476386</v>
      </c>
    </row>
    <row r="8633" spans="1:8" x14ac:dyDescent="0.2">
      <c r="A8633">
        <f t="shared" si="936"/>
        <v>7764</v>
      </c>
      <c r="B8633">
        <f t="shared" si="937"/>
        <v>170</v>
      </c>
      <c r="C8633" s="10" t="str">
        <f>IF(B8633=B8632," ",(LOOKUP(B8633,'Co List'!$A$3:$A$362,'Co List'!$B$3:$B$362)))</f>
        <v xml:space="preserve"> </v>
      </c>
      <c r="D8633" s="6" t="s">
        <v>374</v>
      </c>
      <c r="E8633">
        <v>222852.36303364206</v>
      </c>
      <c r="F8633">
        <v>211617.55084048872</v>
      </c>
      <c r="G8633">
        <v>237636.01199675136</v>
      </c>
      <c r="H8633">
        <v>287970.65230440837</v>
      </c>
    </row>
    <row r="8634" spans="1:8" x14ac:dyDescent="0.2">
      <c r="A8634">
        <f t="shared" si="936"/>
        <v>7765</v>
      </c>
      <c r="B8634">
        <f t="shared" si="937"/>
        <v>170</v>
      </c>
      <c r="C8634" s="10" t="str">
        <f>IF(B8634=B8633," ",(LOOKUP(B8634,'Co List'!$A$3:$A$362,'Co List'!$B$3:$B$362)))</f>
        <v xml:space="preserve"> </v>
      </c>
      <c r="D8634" s="6" t="s">
        <v>375</v>
      </c>
      <c r="E8634">
        <v>437.03845521860353</v>
      </c>
      <c r="F8634">
        <v>408.9251739085671</v>
      </c>
      <c r="G8634">
        <v>463.06599531713283</v>
      </c>
      <c r="H8634">
        <v>632.07267189372396</v>
      </c>
    </row>
    <row r="8635" spans="1:8" x14ac:dyDescent="0.2">
      <c r="A8635">
        <f t="shared" si="936"/>
        <v>7766</v>
      </c>
      <c r="B8635">
        <f t="shared" si="937"/>
        <v>170</v>
      </c>
      <c r="C8635" s="10" t="str">
        <f>IF(B8635=B8634," ",(LOOKUP(B8635,'Co List'!$A$3:$A$362,'Co List'!$B$3:$B$362)))</f>
        <v xml:space="preserve"> </v>
      </c>
      <c r="D8635" s="6" t="s">
        <v>376</v>
      </c>
      <c r="E8635">
        <v>312.54618240382507</v>
      </c>
      <c r="F8635">
        <v>292.44108949180281</v>
      </c>
      <c r="G8635">
        <v>331.15966640739822</v>
      </c>
      <c r="H8635">
        <v>452.02406846178974</v>
      </c>
    </row>
    <row r="8636" spans="1:8" x14ac:dyDescent="0.2">
      <c r="A8636">
        <f t="shared" si="936"/>
        <v>7767</v>
      </c>
      <c r="B8636">
        <f t="shared" si="937"/>
        <v>170</v>
      </c>
      <c r="C8636" s="10" t="str">
        <f>IF(B8636=B8635," ",(LOOKUP(B8636,'Co List'!$A$3:$A$362,'Co List'!$B$3:$B$362)))</f>
        <v xml:space="preserve"> </v>
      </c>
      <c r="D8636" s="6" t="s">
        <v>377</v>
      </c>
      <c r="E8636">
        <v>89724.653899178389</v>
      </c>
      <c r="F8636">
        <v>86292.898698163568</v>
      </c>
      <c r="G8636">
        <v>98185.77023125159</v>
      </c>
      <c r="H8636">
        <v>104442.5965770966</v>
      </c>
    </row>
    <row r="8637" spans="1:8" ht="15" x14ac:dyDescent="0.25">
      <c r="A8637">
        <f t="shared" si="936"/>
        <v>7768</v>
      </c>
      <c r="B8637">
        <f t="shared" si="937"/>
        <v>170</v>
      </c>
      <c r="C8637" s="10" t="str">
        <f>IF(B8637=B8636," ",(LOOKUP(B8637,'Co List'!$A$3:$A$362,'Co List'!$B$3:$B$362)))</f>
        <v xml:space="preserve"> </v>
      </c>
      <c r="D8637" s="8" t="s">
        <v>378</v>
      </c>
      <c r="E8637">
        <v>87596.162099999987</v>
      </c>
      <c r="F8637">
        <v>85045.821809999994</v>
      </c>
      <c r="G8637">
        <v>94358.759820000007</v>
      </c>
      <c r="H8637">
        <v>100546.57002</v>
      </c>
    </row>
    <row r="8638" spans="1:8" ht="15" x14ac:dyDescent="0.25">
      <c r="A8638">
        <f t="shared" si="936"/>
        <v>7769</v>
      </c>
      <c r="B8638">
        <f t="shared" si="937"/>
        <v>170</v>
      </c>
      <c r="C8638" s="10" t="str">
        <f>IF(B8638=B8637," ",(LOOKUP(B8638,'Co List'!$A$3:$A$362,'Co List'!$B$3:$B$362)))</f>
        <v xml:space="preserve"> </v>
      </c>
      <c r="D8638" s="8" t="s">
        <v>379</v>
      </c>
      <c r="E8638">
        <v>2128.4917991783909</v>
      </c>
      <c r="F8638">
        <v>1247.0768881635679</v>
      </c>
      <c r="G8638">
        <v>3827.0104112515946</v>
      </c>
      <c r="H8638">
        <v>3896.026557096588</v>
      </c>
    </row>
    <row r="8639" spans="1:8" ht="15" x14ac:dyDescent="0.25">
      <c r="A8639">
        <f t="shared" si="936"/>
        <v>7770</v>
      </c>
      <c r="B8639">
        <f t="shared" si="937"/>
        <v>170</v>
      </c>
      <c r="C8639" s="10" t="str">
        <f>IF(B8639=B8638," ",(LOOKUP(B8639,'Co List'!$A$3:$A$362,'Co List'!$B$3:$B$362)))</f>
        <v xml:space="preserve"> </v>
      </c>
      <c r="D8639" s="8" t="s">
        <v>380</v>
      </c>
      <c r="E8639">
        <v>1.1368683772161603E-11</v>
      </c>
      <c r="F8639">
        <v>6.1390892369672656E-12</v>
      </c>
      <c r="G8639">
        <v>-1.0913936421275139E-11</v>
      </c>
      <c r="H8639">
        <v>1.2278178473934531E-11</v>
      </c>
    </row>
    <row r="8640" spans="1:8" ht="15" x14ac:dyDescent="0.25">
      <c r="A8640">
        <f t="shared" si="936"/>
        <v>7771</v>
      </c>
      <c r="B8640">
        <f t="shared" si="937"/>
        <v>170</v>
      </c>
      <c r="C8640" s="10" t="str">
        <f>IF(B8640=B8639," ",(LOOKUP(B8640,'Co List'!$A$3:$A$362,'Co List'!$B$3:$B$362)))</f>
        <v xml:space="preserve"> </v>
      </c>
      <c r="D8640" s="8" t="s">
        <v>381</v>
      </c>
      <c r="E8640">
        <v>133877.29377208606</v>
      </c>
      <c r="F8640">
        <v>126026.01840572552</v>
      </c>
      <c r="G8640">
        <v>140244.46742722427</v>
      </c>
      <c r="H8640">
        <v>184612.15246766727</v>
      </c>
    </row>
    <row r="8641" spans="1:8" ht="15" x14ac:dyDescent="0.25">
      <c r="A8641">
        <f t="shared" si="936"/>
        <v>7772</v>
      </c>
      <c r="B8641">
        <f t="shared" si="937"/>
        <v>170</v>
      </c>
      <c r="C8641" s="10" t="str">
        <f>IF(B8641=B8640," ",(LOOKUP(B8641,'Co List'!$A$3:$A$362,'Co List'!$B$3:$B$362)))</f>
        <v xml:space="preserve"> </v>
      </c>
      <c r="D8641" s="8" t="s">
        <v>382</v>
      </c>
      <c r="E8641">
        <v>0</v>
      </c>
      <c r="F8641">
        <v>0</v>
      </c>
      <c r="G8641">
        <v>0</v>
      </c>
      <c r="H8641">
        <v>0</v>
      </c>
    </row>
    <row r="8642" spans="1:8" ht="15" x14ac:dyDescent="0.25">
      <c r="A8642">
        <f t="shared" si="936"/>
        <v>7773</v>
      </c>
      <c r="B8642">
        <f t="shared" si="937"/>
        <v>170</v>
      </c>
      <c r="C8642" s="10" t="str">
        <f>IF(B8642=B8641," ",(LOOKUP(B8642,'Co List'!$A$3:$A$362,'Co List'!$B$3:$B$362)))</f>
        <v xml:space="preserve"> </v>
      </c>
      <c r="D8642" s="8" t="s">
        <v>383</v>
      </c>
      <c r="E8642">
        <v>133877.29377208606</v>
      </c>
      <c r="F8642">
        <v>126026.01840572552</v>
      </c>
      <c r="G8642">
        <v>140244.46742722427</v>
      </c>
      <c r="H8642">
        <v>184612.15246766727</v>
      </c>
    </row>
    <row r="8643" spans="1:8" x14ac:dyDescent="0.2">
      <c r="A8643">
        <f t="shared" si="936"/>
        <v>7774</v>
      </c>
      <c r="B8643">
        <f t="shared" si="937"/>
        <v>170</v>
      </c>
      <c r="C8643" s="10" t="str">
        <f>IF(B8643=B8642," ",(LOOKUP(B8643,'Co List'!$A$3:$A$362,'Co List'!$B$3:$B$362)))</f>
        <v xml:space="preserve"> </v>
      </c>
      <c r="D8643" s="6" t="s">
        <v>384</v>
      </c>
      <c r="E8643">
        <v>0</v>
      </c>
      <c r="F8643">
        <v>0</v>
      </c>
      <c r="G8643">
        <v>0</v>
      </c>
      <c r="H8643">
        <v>0</v>
      </c>
    </row>
    <row r="8644" spans="1:8" x14ac:dyDescent="0.2">
      <c r="A8644">
        <f t="shared" si="936"/>
        <v>7775</v>
      </c>
      <c r="B8644">
        <f t="shared" si="937"/>
        <v>170</v>
      </c>
      <c r="C8644" s="10" t="str">
        <f>IF(B8644=B8643," ",(LOOKUP(B8644,'Co List'!$A$3:$A$362,'Co List'!$B$3:$B$362)))</f>
        <v xml:space="preserve"> </v>
      </c>
      <c r="D8644" s="6" t="s">
        <v>385</v>
      </c>
      <c r="E8644">
        <v>41094.412168000003</v>
      </c>
      <c r="F8644">
        <v>38684.417635999998</v>
      </c>
      <c r="G8644">
        <v>43048.853068000004</v>
      </c>
      <c r="H8644">
        <v>59176.91562</v>
      </c>
    </row>
    <row r="8645" spans="1:8" x14ac:dyDescent="0.2">
      <c r="A8645">
        <f t="shared" ref="A8645:A8708" si="942">IF(A8644&gt;0,A8644+1,(IF($C$1=C8645,1,0)))</f>
        <v>7776</v>
      </c>
      <c r="B8645">
        <f t="shared" ref="B8645:B8708" si="943">IF(D8645=$D$3,B8644+1,B8644)</f>
        <v>170</v>
      </c>
      <c r="C8645" s="10" t="str">
        <f>IF(B8645=B8644," ",(LOOKUP(B8645,'Co List'!$A$3:$A$362,'Co List'!$B$3:$B$362)))</f>
        <v xml:space="preserve"> </v>
      </c>
      <c r="D8645" s="6" t="s">
        <v>386</v>
      </c>
      <c r="E8645">
        <v>0</v>
      </c>
      <c r="F8645">
        <v>0</v>
      </c>
      <c r="G8645">
        <v>0</v>
      </c>
      <c r="H8645">
        <v>0</v>
      </c>
    </row>
    <row r="8646" spans="1:8" x14ac:dyDescent="0.2">
      <c r="A8646">
        <f t="shared" si="942"/>
        <v>7777</v>
      </c>
      <c r="B8646">
        <f t="shared" si="943"/>
        <v>170</v>
      </c>
      <c r="C8646" s="10" t="str">
        <f>IF(B8646=B8645," ",(LOOKUP(B8646,'Co List'!$A$3:$A$362,'Co List'!$B$3:$B$362)))</f>
        <v xml:space="preserve"> </v>
      </c>
      <c r="D8646" s="6" t="s">
        <v>387</v>
      </c>
      <c r="E8646">
        <v>0</v>
      </c>
      <c r="F8646">
        <v>0</v>
      </c>
      <c r="G8646">
        <v>0</v>
      </c>
      <c r="H8646">
        <v>0</v>
      </c>
    </row>
    <row r="8647" spans="1:8" x14ac:dyDescent="0.2">
      <c r="A8647">
        <f t="shared" si="942"/>
        <v>7778</v>
      </c>
      <c r="B8647">
        <f t="shared" si="943"/>
        <v>170</v>
      </c>
      <c r="C8647" s="10" t="str">
        <f>IF(B8647=B8646," ",(LOOKUP(B8647,'Co List'!$A$3:$A$362,'Co List'!$B$3:$B$362)))</f>
        <v xml:space="preserve"> </v>
      </c>
      <c r="D8647" s="6" t="s">
        <v>388</v>
      </c>
      <c r="E8647">
        <v>0</v>
      </c>
      <c r="F8647">
        <v>0</v>
      </c>
      <c r="G8647">
        <v>0</v>
      </c>
      <c r="H8647">
        <v>0</v>
      </c>
    </row>
    <row r="8648" spans="1:8" x14ac:dyDescent="0.2">
      <c r="A8648">
        <f t="shared" si="942"/>
        <v>7779</v>
      </c>
      <c r="B8648">
        <f t="shared" si="943"/>
        <v>170</v>
      </c>
      <c r="C8648" s="10" t="str">
        <f>IF(B8648=B8647," ",(LOOKUP(B8648,'Co List'!$A$3:$A$362,'Co List'!$B$3:$B$362)))</f>
        <v xml:space="preserve"> </v>
      </c>
      <c r="D8648" s="6" t="s">
        <v>389</v>
      </c>
      <c r="E8648">
        <v>41094.412168000003</v>
      </c>
      <c r="F8648">
        <v>38684.417635999998</v>
      </c>
      <c r="G8648">
        <v>43048.853068000004</v>
      </c>
      <c r="H8648">
        <v>0</v>
      </c>
    </row>
    <row r="8649" spans="1:8" x14ac:dyDescent="0.2">
      <c r="A8649">
        <f t="shared" si="942"/>
        <v>7780</v>
      </c>
      <c r="B8649">
        <f t="shared" si="943"/>
        <v>170</v>
      </c>
      <c r="C8649" s="10" t="str">
        <f>IF(B8649=B8648," ",(LOOKUP(B8649,'Co List'!$A$3:$A$362,'Co List'!$B$3:$B$362)))</f>
        <v xml:space="preserve"> </v>
      </c>
      <c r="D8649" s="6" t="s">
        <v>390</v>
      </c>
      <c r="E8649">
        <v>0</v>
      </c>
      <c r="F8649">
        <v>0</v>
      </c>
      <c r="G8649">
        <v>0</v>
      </c>
      <c r="H8649">
        <v>59176.91562</v>
      </c>
    </row>
    <row r="8650" spans="1:8" x14ac:dyDescent="0.2">
      <c r="A8650">
        <f t="shared" si="942"/>
        <v>7781</v>
      </c>
      <c r="B8650">
        <f t="shared" si="943"/>
        <v>170</v>
      </c>
      <c r="C8650" s="10" t="str">
        <f>IF(B8650=B8649," ",(LOOKUP(B8650,'Co List'!$A$3:$A$362,'Co List'!$B$3:$B$362)))</f>
        <v xml:space="preserve"> </v>
      </c>
      <c r="D8650" s="6" t="s">
        <v>391</v>
      </c>
      <c r="E8650">
        <v>0</v>
      </c>
      <c r="F8650">
        <v>0</v>
      </c>
      <c r="G8650">
        <v>0</v>
      </c>
      <c r="H8650">
        <v>0</v>
      </c>
    </row>
    <row r="8651" spans="1:8" x14ac:dyDescent="0.2">
      <c r="A8651">
        <f t="shared" si="942"/>
        <v>7782</v>
      </c>
      <c r="B8651">
        <f t="shared" si="943"/>
        <v>170</v>
      </c>
      <c r="C8651" s="10" t="str">
        <f>IF(B8651=B8650," ",(LOOKUP(B8651,'Co List'!$A$3:$A$362,'Co List'!$B$3:$B$362)))</f>
        <v xml:space="preserve"> </v>
      </c>
      <c r="D8651" s="6" t="s">
        <v>392</v>
      </c>
      <c r="E8651">
        <v>0</v>
      </c>
      <c r="F8651">
        <v>0</v>
      </c>
      <c r="G8651">
        <v>0</v>
      </c>
      <c r="H8651">
        <v>0</v>
      </c>
    </row>
    <row r="8652" spans="1:8" x14ac:dyDescent="0.2">
      <c r="A8652">
        <f t="shared" si="942"/>
        <v>7783</v>
      </c>
      <c r="B8652">
        <f t="shared" si="943"/>
        <v>170</v>
      </c>
      <c r="C8652" s="10" t="str">
        <f>IF(B8652=B8651," ",(LOOKUP(B8652,'Co List'!$A$3:$A$362,'Co List'!$B$3:$B$362)))</f>
        <v xml:space="preserve"> </v>
      </c>
      <c r="D8652" s="6" t="s">
        <v>393</v>
      </c>
      <c r="E8652">
        <v>0</v>
      </c>
      <c r="F8652">
        <v>0</v>
      </c>
      <c r="G8652">
        <v>0</v>
      </c>
      <c r="H8652">
        <v>0</v>
      </c>
    </row>
    <row r="8653" spans="1:8" ht="15" x14ac:dyDescent="0.25">
      <c r="A8653">
        <f t="shared" si="942"/>
        <v>7784</v>
      </c>
      <c r="B8653">
        <f t="shared" si="943"/>
        <v>170</v>
      </c>
      <c r="C8653" s="10" t="str">
        <f>IF(B8653=B8652," ",(LOOKUP(B8653,'Co List'!$A$3:$A$362,'Co List'!$B$3:$B$362)))</f>
        <v xml:space="preserve"> </v>
      </c>
      <c r="D8653" s="8" t="s">
        <v>394</v>
      </c>
      <c r="E8653">
        <v>0</v>
      </c>
      <c r="F8653">
        <v>0</v>
      </c>
      <c r="G8653">
        <v>0</v>
      </c>
      <c r="H8653">
        <v>0</v>
      </c>
    </row>
    <row r="8654" spans="1:8" ht="15" x14ac:dyDescent="0.25">
      <c r="A8654">
        <f t="shared" si="942"/>
        <v>7785</v>
      </c>
      <c r="B8654">
        <f t="shared" si="943"/>
        <v>170</v>
      </c>
      <c r="C8654" s="10" t="str">
        <f>IF(B8654=B8653," ",(LOOKUP(B8654,'Co List'!$A$3:$A$362,'Co List'!$B$3:$B$362)))</f>
        <v xml:space="preserve"> </v>
      </c>
      <c r="D8654" s="8" t="s">
        <v>395</v>
      </c>
      <c r="E8654">
        <v>116.0080188</v>
      </c>
      <c r="F8654">
        <v>125.613854</v>
      </c>
      <c r="G8654">
        <v>183.72421730000002</v>
      </c>
      <c r="H8654">
        <v>255.94345799999999</v>
      </c>
    </row>
    <row r="8655" spans="1:8" ht="15" x14ac:dyDescent="0.25">
      <c r="A8655">
        <f t="shared" si="942"/>
        <v>7786</v>
      </c>
      <c r="B8655">
        <f t="shared" si="943"/>
        <v>170</v>
      </c>
      <c r="C8655" s="10" t="str">
        <f>IF(B8655=B8654," ",(LOOKUP(B8655,'Co List'!$A$3:$A$362,'Co List'!$B$3:$B$362)))</f>
        <v xml:space="preserve"> </v>
      </c>
      <c r="D8655" s="8" t="s">
        <v>396</v>
      </c>
      <c r="E8655">
        <v>111801.167</v>
      </c>
      <c r="F8655">
        <v>109601.58500000001</v>
      </c>
      <c r="G8655">
        <v>126979.864</v>
      </c>
      <c r="H8655">
        <v>135076.50399999999</v>
      </c>
    </row>
    <row r="8656" spans="1:8" x14ac:dyDescent="0.2">
      <c r="A8656">
        <f t="shared" si="942"/>
        <v>7787</v>
      </c>
      <c r="B8656">
        <f t="shared" si="943"/>
        <v>170</v>
      </c>
      <c r="C8656" s="10" t="str">
        <f>IF(B8656=B8655," ",(LOOKUP(B8656,'Co List'!$A$3:$A$362,'Co List'!$B$3:$B$362)))</f>
        <v xml:space="preserve"> </v>
      </c>
      <c r="D8656" s="6" t="s">
        <v>397</v>
      </c>
      <c r="E8656">
        <v>108143.41</v>
      </c>
      <c r="F8656">
        <v>107652.939</v>
      </c>
      <c r="G8656">
        <v>120972.769</v>
      </c>
      <c r="H8656">
        <v>128905.859</v>
      </c>
    </row>
    <row r="8657" spans="1:8" x14ac:dyDescent="0.2">
      <c r="A8657">
        <f t="shared" si="942"/>
        <v>7788</v>
      </c>
      <c r="B8657">
        <f t="shared" si="943"/>
        <v>170</v>
      </c>
      <c r="C8657" s="10" t="str">
        <f>IF(B8657=B8656," ",(LOOKUP(B8657,'Co List'!$A$3:$A$362,'Co List'!$B$3:$B$362)))</f>
        <v xml:space="preserve"> </v>
      </c>
      <c r="D8657" s="6" t="s">
        <v>398</v>
      </c>
      <c r="E8657">
        <v>3657.7570000000001</v>
      </c>
      <c r="F8657">
        <v>1948.646</v>
      </c>
      <c r="G8657">
        <v>6007.0950000000003</v>
      </c>
      <c r="H8657">
        <v>6170.6450000000004</v>
      </c>
    </row>
    <row r="8658" spans="1:8" x14ac:dyDescent="0.2">
      <c r="A8658">
        <f t="shared" si="942"/>
        <v>7789</v>
      </c>
      <c r="B8658">
        <f t="shared" si="943"/>
        <v>170</v>
      </c>
      <c r="C8658" s="10" t="str">
        <f>IF(B8658=B8657," ",(LOOKUP(B8658,'Co List'!$A$3:$A$362,'Co List'!$B$3:$B$362)))</f>
        <v xml:space="preserve"> </v>
      </c>
      <c r="D8658" s="6" t="s">
        <v>399</v>
      </c>
      <c r="E8658">
        <v>0</v>
      </c>
      <c r="F8658">
        <v>0</v>
      </c>
      <c r="G8658">
        <v>0</v>
      </c>
      <c r="H8658">
        <v>0</v>
      </c>
    </row>
    <row r="8659" spans="1:8" x14ac:dyDescent="0.2">
      <c r="A8659">
        <f t="shared" si="942"/>
        <v>7790</v>
      </c>
      <c r="B8659">
        <f t="shared" si="943"/>
        <v>170</v>
      </c>
      <c r="C8659" s="10" t="str">
        <f>IF(B8659=B8658," ",(LOOKUP(B8659,'Co List'!$A$3:$A$362,'Co List'!$B$3:$B$362)))</f>
        <v xml:space="preserve"> </v>
      </c>
      <c r="D8659" s="6" t="s">
        <v>400</v>
      </c>
      <c r="E8659">
        <v>0</v>
      </c>
      <c r="F8659">
        <v>0</v>
      </c>
      <c r="G8659">
        <v>0</v>
      </c>
      <c r="H8659">
        <v>0</v>
      </c>
    </row>
    <row r="8660" spans="1:8" x14ac:dyDescent="0.2">
      <c r="A8660">
        <f t="shared" si="942"/>
        <v>7791</v>
      </c>
      <c r="B8660">
        <f t="shared" si="943"/>
        <v>170</v>
      </c>
      <c r="C8660" s="10" t="str">
        <f>IF(B8660=B8659," ",(LOOKUP(B8660,'Co List'!$A$3:$A$362,'Co List'!$B$3:$B$362)))</f>
        <v xml:space="preserve"> </v>
      </c>
      <c r="D8660" s="6" t="s">
        <v>401</v>
      </c>
      <c r="E8660">
        <v>30.929015259999996</v>
      </c>
      <c r="F8660">
        <v>37.247916893999999</v>
      </c>
      <c r="G8660">
        <v>44.397006223000005</v>
      </c>
      <c r="H8660">
        <v>70.640410732000007</v>
      </c>
    </row>
    <row r="8661" spans="1:8" x14ac:dyDescent="0.2">
      <c r="A8661">
        <f t="shared" si="942"/>
        <v>7792</v>
      </c>
      <c r="B8661">
        <f t="shared" si="943"/>
        <v>170</v>
      </c>
      <c r="C8661" s="10" t="str">
        <f>IF(B8661=B8660," ",(LOOKUP(B8661,'Co List'!$A$3:$A$362,'Co List'!$B$3:$B$362)))</f>
        <v xml:space="preserve"> </v>
      </c>
      <c r="D8661" s="6" t="s">
        <v>402</v>
      </c>
      <c r="E8661">
        <v>2.0995525179999999</v>
      </c>
      <c r="F8661">
        <v>1.3582062619999999</v>
      </c>
      <c r="G8661">
        <v>5.7007331550000009</v>
      </c>
      <c r="H8661">
        <v>6.152133065000001</v>
      </c>
    </row>
    <row r="8662" spans="1:8" x14ac:dyDescent="0.2">
      <c r="A8662">
        <f t="shared" si="942"/>
        <v>7793</v>
      </c>
      <c r="B8662">
        <f t="shared" si="943"/>
        <v>170</v>
      </c>
      <c r="C8662" s="10" t="str">
        <f>IF(B8662=B8661," ",(LOOKUP(B8662,'Co List'!$A$3:$A$362,'Co List'!$B$3:$B$362)))</f>
        <v xml:space="preserve"> </v>
      </c>
      <c r="D8662" s="6" t="s">
        <v>403</v>
      </c>
      <c r="E8662">
        <v>0</v>
      </c>
      <c r="F8662">
        <v>3.1086244689504383E-15</v>
      </c>
      <c r="G8662">
        <v>0</v>
      </c>
      <c r="H8662">
        <v>0</v>
      </c>
    </row>
    <row r="8663" spans="1:8" x14ac:dyDescent="0.2">
      <c r="A8663">
        <f t="shared" si="942"/>
        <v>7794</v>
      </c>
      <c r="B8663">
        <f t="shared" si="943"/>
        <v>170</v>
      </c>
      <c r="C8663" s="10" t="str">
        <f>IF(B8663=B8662," ",(LOOKUP(B8663,'Co List'!$A$3:$A$362,'Co List'!$B$3:$B$362)))</f>
        <v xml:space="preserve"> </v>
      </c>
      <c r="D8663" s="6" t="s">
        <v>404</v>
      </c>
      <c r="E8663" s="11">
        <v>33.028567777999996</v>
      </c>
      <c r="F8663" s="11">
        <v>38.606123156000002</v>
      </c>
      <c r="G8663" s="11">
        <v>50.097739378</v>
      </c>
      <c r="H8663" s="11">
        <v>76.792543797000008</v>
      </c>
    </row>
    <row r="8664" spans="1:8" x14ac:dyDescent="0.2">
      <c r="A8664">
        <f t="shared" si="942"/>
        <v>7795</v>
      </c>
      <c r="B8664">
        <f t="shared" si="943"/>
        <v>170</v>
      </c>
      <c r="C8664" s="10" t="str">
        <f>IF(B8664=B8663," ",(LOOKUP(B8664,'Co List'!$A$3:$A$362,'Co List'!$B$3:$B$362)))</f>
        <v xml:space="preserve"> </v>
      </c>
      <c r="D8664" s="6" t="s">
        <v>405</v>
      </c>
      <c r="E8664">
        <v>788.74</v>
      </c>
      <c r="F8664">
        <v>1052.1733999999999</v>
      </c>
      <c r="G8664">
        <v>1339.33</v>
      </c>
      <c r="H8664">
        <v>1573.79</v>
      </c>
    </row>
    <row r="8665" spans="1:8" x14ac:dyDescent="0.2">
      <c r="A8665">
        <f t="shared" si="942"/>
        <v>7796</v>
      </c>
      <c r="B8665">
        <f t="shared" si="943"/>
        <v>170</v>
      </c>
      <c r="C8665" s="10" t="str">
        <f>IF(B8665=B8664," ",(LOOKUP(B8665,'Co List'!$A$3:$A$362,'Co List'!$B$3:$B$362)))</f>
        <v xml:space="preserve"> </v>
      </c>
      <c r="D8665" s="6" t="s">
        <v>406</v>
      </c>
      <c r="E8665">
        <v>154.80000000000001</v>
      </c>
      <c r="F8665">
        <v>216.59</v>
      </c>
      <c r="G8665">
        <v>258.27999999999997</v>
      </c>
      <c r="H8665">
        <v>264.10000000000002</v>
      </c>
    </row>
    <row r="8666" spans="1:8" x14ac:dyDescent="0.2">
      <c r="A8666">
        <f t="shared" si="942"/>
        <v>7797</v>
      </c>
      <c r="B8666">
        <f t="shared" si="943"/>
        <v>170</v>
      </c>
      <c r="C8666" s="10" t="str">
        <f>IF(B8666=B8665," ",(LOOKUP(B8666,'Co List'!$A$3:$A$362,'Co List'!$B$3:$B$362)))</f>
        <v xml:space="preserve"> </v>
      </c>
      <c r="D8666" s="6" t="s">
        <v>407</v>
      </c>
      <c r="E8666" s="11">
        <v>52.43</v>
      </c>
      <c r="F8666" s="11">
        <v>87.35</v>
      </c>
      <c r="G8666" s="11">
        <v>110.1</v>
      </c>
      <c r="H8666" s="11">
        <v>99.12</v>
      </c>
    </row>
    <row r="8667" spans="1:8" x14ac:dyDescent="0.2">
      <c r="A8667">
        <f t="shared" si="942"/>
        <v>7798</v>
      </c>
      <c r="B8667">
        <f t="shared" si="943"/>
        <v>170</v>
      </c>
      <c r="C8667" s="10" t="str">
        <f>IF(B8667=B8666," ",(LOOKUP(B8667,'Co List'!$A$3:$A$362,'Co List'!$B$3:$B$362)))</f>
        <v xml:space="preserve"> </v>
      </c>
      <c r="D8667" s="6" t="s">
        <v>408</v>
      </c>
      <c r="E8667">
        <v>11.01</v>
      </c>
      <c r="F8667">
        <v>13.2097</v>
      </c>
      <c r="G8667">
        <v>13.2097</v>
      </c>
      <c r="H8667">
        <v>13.2097</v>
      </c>
    </row>
    <row r="8668" spans="1:8" x14ac:dyDescent="0.2">
      <c r="A8668">
        <f t="shared" si="942"/>
        <v>7799</v>
      </c>
      <c r="B8668">
        <f t="shared" si="943"/>
        <v>170</v>
      </c>
      <c r="C8668" s="10" t="str">
        <f>IF(B8668=B8667," ",(LOOKUP(B8668,'Co List'!$A$3:$A$362,'Co List'!$B$3:$B$362)))</f>
        <v xml:space="preserve"> </v>
      </c>
      <c r="D8668" s="6" t="s">
        <v>409</v>
      </c>
      <c r="E8668">
        <v>166.87</v>
      </c>
      <c r="F8668">
        <v>199.04740000000001</v>
      </c>
      <c r="G8668">
        <v>272.69869999999997</v>
      </c>
      <c r="H8668">
        <v>396.54</v>
      </c>
    </row>
    <row r="8669" spans="1:8" x14ac:dyDescent="0.2">
      <c r="A8669">
        <f t="shared" si="942"/>
        <v>7800</v>
      </c>
      <c r="B8669">
        <f t="shared" si="943"/>
        <v>170</v>
      </c>
      <c r="C8669" s="10" t="str">
        <f>IF(B8669=B8668," ",(LOOKUP(B8669,'Co List'!$A$3:$A$362,'Co List'!$B$3:$B$362)))</f>
        <v xml:space="preserve"> </v>
      </c>
      <c r="D8669" s="6" t="s">
        <v>410</v>
      </c>
      <c r="E8669">
        <v>149.036586578</v>
      </c>
      <c r="F8669">
        <v>164.219977156</v>
      </c>
      <c r="G8669">
        <v>233.82195667800002</v>
      </c>
      <c r="H8669">
        <v>332.73600179699997</v>
      </c>
    </row>
    <row r="8670" spans="1:8" x14ac:dyDescent="0.2">
      <c r="A8670">
        <f t="shared" si="942"/>
        <v>7801</v>
      </c>
      <c r="B8670">
        <f t="shared" si="943"/>
        <v>170</v>
      </c>
      <c r="C8670" s="10" t="str">
        <f>IF(B8670=B8669," ",(LOOKUP(B8670,'Co List'!$A$3:$A$362,'Co List'!$B$3:$B$362)))</f>
        <v xml:space="preserve"> </v>
      </c>
      <c r="D8670" s="6" t="s">
        <v>411</v>
      </c>
      <c r="E8670">
        <v>149.036586578</v>
      </c>
      <c r="F8670">
        <v>164.219977156</v>
      </c>
      <c r="G8670">
        <v>233.82195667800002</v>
      </c>
      <c r="H8670">
        <v>332.73600179699997</v>
      </c>
    </row>
    <row r="8671" spans="1:8" x14ac:dyDescent="0.2">
      <c r="A8671">
        <f t="shared" si="942"/>
        <v>7802</v>
      </c>
      <c r="B8671">
        <f t="shared" si="943"/>
        <v>170</v>
      </c>
      <c r="C8671" s="10" t="str">
        <f>IF(B8671=B8670," ",(LOOKUP(B8671,'Co List'!$A$3:$A$362,'Co List'!$B$3:$B$362)))</f>
        <v xml:space="preserve"> </v>
      </c>
      <c r="D8671" s="6" t="s">
        <v>412</v>
      </c>
      <c r="E8671">
        <v>-17.833413422000007</v>
      </c>
      <c r="F8671">
        <v>-34.827422844000012</v>
      </c>
      <c r="G8671">
        <v>-38.876743321999953</v>
      </c>
      <c r="H8671">
        <v>-63.803998203000049</v>
      </c>
    </row>
    <row r="8672" spans="1:8" ht="13.5" thickBot="1" x14ac:dyDescent="0.25">
      <c r="A8672">
        <f t="shared" si="942"/>
        <v>7803</v>
      </c>
      <c r="B8672">
        <f t="shared" si="943"/>
        <v>170</v>
      </c>
      <c r="C8672" s="10" t="str">
        <f>IF(B8672=B8671," ",(LOOKUP(B8672,'Co List'!$A$3:$A$362,'Co List'!$B$3:$B$362)))</f>
        <v xml:space="preserve"> </v>
      </c>
      <c r="D8672" s="9" t="s">
        <v>413</v>
      </c>
      <c r="E8672">
        <v>12</v>
      </c>
      <c r="F8672">
        <v>12</v>
      </c>
      <c r="G8672">
        <v>12</v>
      </c>
      <c r="H8672">
        <v>12</v>
      </c>
    </row>
    <row r="8673" spans="1:16" ht="15" x14ac:dyDescent="0.25">
      <c r="A8673">
        <f t="shared" si="942"/>
        <v>7804</v>
      </c>
      <c r="B8673">
        <f t="shared" si="943"/>
        <v>171</v>
      </c>
      <c r="C8673" s="10" t="str">
        <f>IF(B8673=B8672," ",(LOOKUP(B8673,'Co List'!$A$3:$A$362,'Co List'!$B$3:$B$362)))</f>
        <v>IFGL REFRACTORIES</v>
      </c>
      <c r="D8673" s="4" t="s">
        <v>362</v>
      </c>
      <c r="E8673">
        <v>42.528336120956531</v>
      </c>
      <c r="F8673">
        <v>47.88937239133945</v>
      </c>
      <c r="G8673">
        <v>42.188712277334936</v>
      </c>
      <c r="H8673">
        <v>41.953337140517924</v>
      </c>
      <c r="J8673">
        <f t="shared" ref="J8673" si="944">COUNTIF(E8715:H8715,0)</f>
        <v>0</v>
      </c>
      <c r="K8673">
        <f>SUM(E8673:H8673)/(4-J8673)</f>
        <v>43.639939482537208</v>
      </c>
      <c r="L8673">
        <f>SUM(E8683:H8683)/(4-J8673)</f>
        <v>9887.2215957511016</v>
      </c>
      <c r="M8673">
        <f>E8683</f>
        <v>8728.4479136912705</v>
      </c>
      <c r="N8673">
        <f t="shared" ref="N8673" si="945">F8683</f>
        <v>10510.188916472251</v>
      </c>
      <c r="O8673">
        <f t="shared" ref="O8673" si="946">G8683</f>
        <v>10398.152900031708</v>
      </c>
      <c r="P8673">
        <f t="shared" ref="P8673" si="947">H8683</f>
        <v>9912.0966528091758</v>
      </c>
    </row>
    <row r="8674" spans="1:16" x14ac:dyDescent="0.2">
      <c r="A8674">
        <f t="shared" si="942"/>
        <v>7805</v>
      </c>
      <c r="B8674">
        <f t="shared" si="943"/>
        <v>171</v>
      </c>
      <c r="C8674" s="10" t="str">
        <f>IF(B8674=B8673," ",(LOOKUP(B8674,'Co List'!$A$3:$A$362,'Co List'!$B$3:$B$362)))</f>
        <v xml:space="preserve"> </v>
      </c>
      <c r="D8674" s="6" t="s">
        <v>364</v>
      </c>
      <c r="E8674">
        <v>2.64810736334312</v>
      </c>
      <c r="F8674">
        <v>2.647751</v>
      </c>
      <c r="G8674">
        <v>2.647751</v>
      </c>
      <c r="H8674">
        <v>2.647751</v>
      </c>
    </row>
    <row r="8675" spans="1:16" x14ac:dyDescent="0.2">
      <c r="A8675">
        <f t="shared" si="942"/>
        <v>7806</v>
      </c>
      <c r="B8675">
        <f t="shared" si="943"/>
        <v>171</v>
      </c>
      <c r="C8675" s="10" t="str">
        <f>IF(B8675=B8674," ",(LOOKUP(B8675,'Co List'!$A$3:$A$362,'Co List'!$B$3:$B$362)))</f>
        <v xml:space="preserve"> </v>
      </c>
      <c r="D8675" s="6" t="s">
        <v>365</v>
      </c>
      <c r="E8675">
        <v>0.86987419960487655</v>
      </c>
      <c r="F8675">
        <v>0.82620074361721529</v>
      </c>
      <c r="G8675">
        <v>0.79996771196997774</v>
      </c>
      <c r="H8675">
        <v>0.80065517838779643</v>
      </c>
    </row>
    <row r="8676" spans="1:16" x14ac:dyDescent="0.2">
      <c r="A8676">
        <f t="shared" si="942"/>
        <v>7807</v>
      </c>
      <c r="B8676">
        <f t="shared" si="943"/>
        <v>171</v>
      </c>
      <c r="C8676" s="10" t="str">
        <f>IF(B8676=B8675," ",(LOOKUP(B8676,'Co List'!$A$3:$A$362,'Co List'!$B$3:$B$362)))</f>
        <v xml:space="preserve"> </v>
      </c>
      <c r="D8676" s="7" t="s">
        <v>366</v>
      </c>
      <c r="E8676">
        <v>4.9811378837478006</v>
      </c>
      <c r="F8676">
        <v>4.9979499341253746</v>
      </c>
      <c r="G8676">
        <v>3.7838984352371572</v>
      </c>
      <c r="H8676">
        <v>3.2378717057489221</v>
      </c>
    </row>
    <row r="8677" spans="1:16" x14ac:dyDescent="0.2">
      <c r="A8677">
        <f t="shared" si="942"/>
        <v>7808</v>
      </c>
      <c r="B8677">
        <f t="shared" si="943"/>
        <v>171</v>
      </c>
      <c r="C8677" s="10" t="str">
        <f>IF(B8677=B8676," ",(LOOKUP(B8677,'Co List'!$A$3:$A$362,'Co List'!$B$3:$B$362)))</f>
        <v xml:space="preserve"> </v>
      </c>
      <c r="D8677" s="6" t="s">
        <v>367</v>
      </c>
      <c r="E8677">
        <v>59216.064543360044</v>
      </c>
      <c r="F8677">
        <v>142607.71935511872</v>
      </c>
      <c r="G8677">
        <v>59690.88920798913</v>
      </c>
      <c r="H8677">
        <v>58101.387179420723</v>
      </c>
    </row>
    <row r="8678" spans="1:16" x14ac:dyDescent="0.2">
      <c r="A8678">
        <f t="shared" si="942"/>
        <v>7809</v>
      </c>
      <c r="B8678">
        <f t="shared" si="943"/>
        <v>171</v>
      </c>
      <c r="C8678" s="10" t="str">
        <f>IF(B8678=B8677," ",(LOOKUP(B8678,'Co List'!$A$3:$A$362,'Co List'!$B$3:$B$362)))</f>
        <v xml:space="preserve"> </v>
      </c>
      <c r="D8678" s="6" t="s">
        <v>368</v>
      </c>
      <c r="E8678">
        <v>2.5219439218986624E-2</v>
      </c>
      <c r="F8678">
        <v>2.1401321353028406E-2</v>
      </c>
      <c r="G8678">
        <v>2.1173188556366743E-2</v>
      </c>
      <c r="H8678">
        <v>2.0183458873567858E-2</v>
      </c>
    </row>
    <row r="8679" spans="1:16" x14ac:dyDescent="0.2">
      <c r="A8679">
        <f t="shared" si="942"/>
        <v>7810</v>
      </c>
      <c r="B8679">
        <f t="shared" si="943"/>
        <v>171</v>
      </c>
      <c r="C8679" s="10" t="str">
        <f>IF(B8679=B8678," ",(LOOKUP(B8679,'Co List'!$A$3:$A$362,'Co List'!$B$3:$B$362)))</f>
        <v xml:space="preserve"> </v>
      </c>
      <c r="D8679" s="6" t="s">
        <v>369</v>
      </c>
      <c r="E8679">
        <v>29.497965237212814</v>
      </c>
      <c r="F8679">
        <v>51.545801454008092</v>
      </c>
      <c r="G8679">
        <v>27.937004030176539</v>
      </c>
      <c r="H8679">
        <v>27.134127163452437</v>
      </c>
    </row>
    <row r="8680" spans="1:16" x14ac:dyDescent="0.2">
      <c r="A8680">
        <f t="shared" si="942"/>
        <v>7811</v>
      </c>
      <c r="B8680">
        <f t="shared" si="943"/>
        <v>171</v>
      </c>
      <c r="C8680" s="10" t="str">
        <f>IF(B8680=B8679," ",(LOOKUP(B8680,'Co List'!$A$3:$A$362,'Co List'!$B$3:$B$362)))</f>
        <v xml:space="preserve"> </v>
      </c>
      <c r="D8680" s="6" t="s">
        <v>370</v>
      </c>
      <c r="E8680">
        <v>0</v>
      </c>
      <c r="F8680">
        <v>0</v>
      </c>
      <c r="G8680">
        <v>0</v>
      </c>
      <c r="H8680">
        <v>0</v>
      </c>
    </row>
    <row r="8681" spans="1:16" x14ac:dyDescent="0.2">
      <c r="A8681">
        <f t="shared" si="942"/>
        <v>7812</v>
      </c>
      <c r="B8681">
        <f t="shared" si="943"/>
        <v>171</v>
      </c>
      <c r="C8681" s="10" t="str">
        <f>IF(B8681=B8680," ",(LOOKUP(B8681,'Co List'!$A$3:$A$362,'Co List'!$B$3:$B$362)))</f>
        <v xml:space="preserve"> </v>
      </c>
      <c r="D8681" s="6" t="s">
        <v>371</v>
      </c>
      <c r="E8681">
        <v>43.837386766871475</v>
      </c>
      <c r="F8681">
        <v>42.691367653870607</v>
      </c>
      <c r="G8681">
        <v>42.092592646334573</v>
      </c>
      <c r="H8681">
        <v>44.211469969885663</v>
      </c>
    </row>
    <row r="8682" spans="1:16" x14ac:dyDescent="0.2">
      <c r="A8682">
        <f t="shared" si="942"/>
        <v>7813</v>
      </c>
      <c r="B8682">
        <f t="shared" si="943"/>
        <v>171</v>
      </c>
      <c r="C8682" s="10" t="str">
        <f>IF(B8682=B8681," ",(LOOKUP(B8682,'Co List'!$A$3:$A$362,'Co List'!$B$3:$B$362)))</f>
        <v xml:space="preserve"> </v>
      </c>
      <c r="D8682" s="6" t="s">
        <v>372</v>
      </c>
      <c r="E8682">
        <v>56.162613233128511</v>
      </c>
      <c r="F8682">
        <v>57.3086323461294</v>
      </c>
      <c r="G8682">
        <v>57.907407353665441</v>
      </c>
      <c r="H8682">
        <v>55.788530030114359</v>
      </c>
    </row>
    <row r="8683" spans="1:16" x14ac:dyDescent="0.2">
      <c r="A8683">
        <f t="shared" si="942"/>
        <v>7814</v>
      </c>
      <c r="B8683">
        <f t="shared" si="943"/>
        <v>171</v>
      </c>
      <c r="C8683" s="10" t="str">
        <f>IF(B8683=B8682," ",(LOOKUP(B8683,'Co List'!$A$3:$A$362,'Co List'!$B$3:$B$362)))</f>
        <v xml:space="preserve"> </v>
      </c>
      <c r="D8683" s="6" t="s">
        <v>373</v>
      </c>
      <c r="E8683">
        <v>8728.4479136912705</v>
      </c>
      <c r="F8683">
        <v>10510.188916472251</v>
      </c>
      <c r="G8683">
        <v>10398.152900031708</v>
      </c>
      <c r="H8683">
        <v>9912.0966528091758</v>
      </c>
    </row>
    <row r="8684" spans="1:16" x14ac:dyDescent="0.2">
      <c r="A8684">
        <f t="shared" si="942"/>
        <v>7815</v>
      </c>
      <c r="B8684">
        <f t="shared" si="943"/>
        <v>171</v>
      </c>
      <c r="C8684" s="10" t="str">
        <f>IF(B8684=B8683," ",(LOOKUP(B8684,'Co List'!$A$3:$A$362,'Co List'!$B$3:$B$362)))</f>
        <v xml:space="preserve"> </v>
      </c>
      <c r="D8684" s="6" t="s">
        <v>374</v>
      </c>
      <c r="E8684">
        <v>8712.3524839074762</v>
      </c>
      <c r="F8684">
        <v>10491.86423017066</v>
      </c>
      <c r="G8684">
        <v>10379.285344987418</v>
      </c>
      <c r="H8684">
        <v>9895.1198897059112</v>
      </c>
    </row>
    <row r="8685" spans="1:16" x14ac:dyDescent="0.2">
      <c r="A8685">
        <f t="shared" si="942"/>
        <v>7816</v>
      </c>
      <c r="B8685">
        <f t="shared" si="943"/>
        <v>171</v>
      </c>
      <c r="C8685" s="10" t="str">
        <f>IF(B8685=B8684," ",(LOOKUP(B8685,'Co List'!$A$3:$A$362,'Co List'!$B$3:$B$362)))</f>
        <v xml:space="preserve"> </v>
      </c>
      <c r="D8685" s="6" t="s">
        <v>375</v>
      </c>
      <c r="E8685">
        <v>12.074761563464273</v>
      </c>
      <c r="F8685">
        <v>13.99276570275878</v>
      </c>
      <c r="G8685">
        <v>14.30821203783124</v>
      </c>
      <c r="H8685">
        <v>12.935816136468542</v>
      </c>
    </row>
    <row r="8686" spans="1:16" x14ac:dyDescent="0.2">
      <c r="A8686">
        <f t="shared" si="942"/>
        <v>7817</v>
      </c>
      <c r="B8686">
        <f t="shared" si="943"/>
        <v>171</v>
      </c>
      <c r="C8686" s="10" t="str">
        <f>IF(B8686=B8685," ",(LOOKUP(B8686,'Co List'!$A$3:$A$362,'Co List'!$B$3:$B$362)))</f>
        <v xml:space="preserve"> </v>
      </c>
      <c r="D8686" s="6" t="s">
        <v>376</v>
      </c>
      <c r="E8686">
        <v>4.0206682203295285</v>
      </c>
      <c r="F8686">
        <v>4.3319205988322986</v>
      </c>
      <c r="G8686">
        <v>4.5593430064589811</v>
      </c>
      <c r="H8686">
        <v>4.0409469667990328</v>
      </c>
    </row>
    <row r="8687" spans="1:16" x14ac:dyDescent="0.2">
      <c r="A8687">
        <f t="shared" si="942"/>
        <v>7818</v>
      </c>
      <c r="B8687">
        <f t="shared" si="943"/>
        <v>171</v>
      </c>
      <c r="C8687" s="10" t="str">
        <f>IF(B8687=B8686," ",(LOOKUP(B8687,'Co List'!$A$3:$A$362,'Co List'!$B$3:$B$362)))</f>
        <v xml:space="preserve"> </v>
      </c>
      <c r="D8687" s="6" t="s">
        <v>377</v>
      </c>
      <c r="E8687">
        <v>3826.3234706697667</v>
      </c>
      <c r="F8687">
        <v>4486.9433914475276</v>
      </c>
      <c r="G8687">
        <v>4376.8521429533712</v>
      </c>
      <c r="H8687">
        <v>4382.2836350427706</v>
      </c>
    </row>
    <row r="8688" spans="1:16" ht="15" x14ac:dyDescent="0.25">
      <c r="A8688">
        <f t="shared" si="942"/>
        <v>7819</v>
      </c>
      <c r="B8688">
        <f t="shared" si="943"/>
        <v>171</v>
      </c>
      <c r="C8688" s="10" t="str">
        <f>IF(B8688=B8687," ",(LOOKUP(B8688,'Co List'!$A$3:$A$362,'Co List'!$B$3:$B$362)))</f>
        <v xml:space="preserve"> </v>
      </c>
      <c r="D8688" s="8" t="s">
        <v>378</v>
      </c>
      <c r="E8688">
        <v>3100.49613</v>
      </c>
      <c r="F8688">
        <v>3849.8880400000003</v>
      </c>
      <c r="G8688">
        <v>3642.5079599999999</v>
      </c>
      <c r="H8688">
        <v>3770.1892800000014</v>
      </c>
    </row>
    <row r="8689" spans="1:8" ht="15" x14ac:dyDescent="0.25">
      <c r="A8689">
        <f t="shared" si="942"/>
        <v>7820</v>
      </c>
      <c r="B8689">
        <f t="shared" si="943"/>
        <v>171</v>
      </c>
      <c r="C8689" s="10" t="str">
        <f>IF(B8689=B8688," ",(LOOKUP(B8689,'Co List'!$A$3:$A$362,'Co List'!$B$3:$B$362)))</f>
        <v xml:space="preserve"> </v>
      </c>
      <c r="D8689" s="8" t="s">
        <v>379</v>
      </c>
      <c r="E8689">
        <v>725.82734066976627</v>
      </c>
      <c r="F8689">
        <v>637.05535144752696</v>
      </c>
      <c r="G8689">
        <v>734.34418295337173</v>
      </c>
      <c r="H8689">
        <v>612.09435504277019</v>
      </c>
    </row>
    <row r="8690" spans="1:8" ht="15" x14ac:dyDescent="0.25">
      <c r="A8690">
        <f t="shared" si="942"/>
        <v>7821</v>
      </c>
      <c r="B8690">
        <f t="shared" si="943"/>
        <v>171</v>
      </c>
      <c r="C8690" s="10" t="str">
        <f>IF(B8690=B8689," ",(LOOKUP(B8690,'Co List'!$A$3:$A$362,'Co List'!$B$3:$B$362)))</f>
        <v xml:space="preserve"> </v>
      </c>
      <c r="D8690" s="8" t="s">
        <v>380</v>
      </c>
      <c r="E8690">
        <v>0</v>
      </c>
      <c r="F8690">
        <v>0</v>
      </c>
      <c r="G8690">
        <v>0</v>
      </c>
      <c r="H8690">
        <v>-1.0231815394945443E-12</v>
      </c>
    </row>
    <row r="8691" spans="1:8" ht="15" x14ac:dyDescent="0.25">
      <c r="A8691">
        <f t="shared" si="942"/>
        <v>7822</v>
      </c>
      <c r="B8691">
        <f t="shared" si="943"/>
        <v>171</v>
      </c>
      <c r="C8691" s="10" t="str">
        <f>IF(B8691=B8690," ",(LOOKUP(B8691,'Co List'!$A$3:$A$362,'Co List'!$B$3:$B$362)))</f>
        <v xml:space="preserve"> </v>
      </c>
      <c r="D8691" s="8" t="s">
        <v>381</v>
      </c>
      <c r="E8691">
        <v>4902.1244430215029</v>
      </c>
      <c r="F8691">
        <v>6023.2455250247231</v>
      </c>
      <c r="G8691">
        <v>6021.3007570783375</v>
      </c>
      <c r="H8691">
        <v>5529.813017766407</v>
      </c>
    </row>
    <row r="8692" spans="1:8" ht="15" x14ac:dyDescent="0.25">
      <c r="A8692">
        <f t="shared" si="942"/>
        <v>7823</v>
      </c>
      <c r="B8692">
        <f t="shared" si="943"/>
        <v>171</v>
      </c>
      <c r="C8692" s="10" t="str">
        <f>IF(B8692=B8691," ",(LOOKUP(B8692,'Co List'!$A$3:$A$362,'Co List'!$B$3:$B$362)))</f>
        <v xml:space="preserve"> </v>
      </c>
      <c r="D8692" s="8" t="s">
        <v>382</v>
      </c>
      <c r="E8692">
        <v>0</v>
      </c>
      <c r="F8692">
        <v>0</v>
      </c>
      <c r="G8692">
        <v>0</v>
      </c>
      <c r="H8692">
        <v>0</v>
      </c>
    </row>
    <row r="8693" spans="1:8" ht="15" x14ac:dyDescent="0.25">
      <c r="A8693">
        <f t="shared" si="942"/>
        <v>7824</v>
      </c>
      <c r="B8693">
        <f t="shared" si="943"/>
        <v>171</v>
      </c>
      <c r="C8693" s="10" t="str">
        <f>IF(B8693=B8692," ",(LOOKUP(B8693,'Co List'!$A$3:$A$362,'Co List'!$B$3:$B$362)))</f>
        <v xml:space="preserve"> </v>
      </c>
      <c r="D8693" s="8" t="s">
        <v>383</v>
      </c>
      <c r="E8693">
        <v>4.3610078303996396</v>
      </c>
      <c r="F8693">
        <v>0</v>
      </c>
      <c r="G8693">
        <v>0</v>
      </c>
      <c r="H8693">
        <v>0</v>
      </c>
    </row>
    <row r="8694" spans="1:8" x14ac:dyDescent="0.2">
      <c r="A8694">
        <f t="shared" si="942"/>
        <v>7825</v>
      </c>
      <c r="B8694">
        <f t="shared" si="943"/>
        <v>171</v>
      </c>
      <c r="C8694" s="10" t="str">
        <f>IF(B8694=B8693," ",(LOOKUP(B8694,'Co List'!$A$3:$A$362,'Co List'!$B$3:$B$362)))</f>
        <v xml:space="preserve"> </v>
      </c>
      <c r="D8694" s="6" t="s">
        <v>384</v>
      </c>
      <c r="E8694">
        <v>4897.7634351911029</v>
      </c>
      <c r="F8694">
        <v>6023.2455250247231</v>
      </c>
      <c r="G8694">
        <v>6021.3007570783375</v>
      </c>
      <c r="H8694">
        <v>5529.813017766407</v>
      </c>
    </row>
    <row r="8695" spans="1:8" x14ac:dyDescent="0.2">
      <c r="A8695">
        <f t="shared" si="942"/>
        <v>7826</v>
      </c>
      <c r="B8695">
        <f t="shared" si="943"/>
        <v>171</v>
      </c>
      <c r="C8695" s="10" t="str">
        <f>IF(B8695=B8694," ",(LOOKUP(B8695,'Co List'!$A$3:$A$362,'Co List'!$B$3:$B$362)))</f>
        <v xml:space="preserve"> </v>
      </c>
      <c r="D8695" s="6" t="s">
        <v>385</v>
      </c>
      <c r="E8695">
        <v>1851.1803980759998</v>
      </c>
      <c r="F8695">
        <v>2274.8534605499999</v>
      </c>
      <c r="G8695">
        <v>2274.1189624999997</v>
      </c>
      <c r="H8695">
        <v>2088.4943553099997</v>
      </c>
    </row>
    <row r="8696" spans="1:8" x14ac:dyDescent="0.2">
      <c r="A8696">
        <f t="shared" si="942"/>
        <v>7827</v>
      </c>
      <c r="B8696">
        <f t="shared" si="943"/>
        <v>171</v>
      </c>
      <c r="C8696" s="10" t="str">
        <f>IF(B8696=B8695," ",(LOOKUP(B8696,'Co List'!$A$3:$A$362,'Co List'!$B$3:$B$362)))</f>
        <v xml:space="preserve"> </v>
      </c>
      <c r="D8696" s="6" t="s">
        <v>386</v>
      </c>
      <c r="E8696">
        <v>0</v>
      </c>
      <c r="F8696">
        <v>0</v>
      </c>
      <c r="G8696">
        <v>0</v>
      </c>
      <c r="H8696">
        <v>0</v>
      </c>
    </row>
    <row r="8697" spans="1:8" x14ac:dyDescent="0.2">
      <c r="A8697">
        <f t="shared" si="942"/>
        <v>7828</v>
      </c>
      <c r="B8697">
        <f t="shared" si="943"/>
        <v>171</v>
      </c>
      <c r="C8697" s="10" t="str">
        <f>IF(B8697=B8696," ",(LOOKUP(B8697,'Co List'!$A$3:$A$362,'Co List'!$B$3:$B$362)))</f>
        <v xml:space="preserve"> </v>
      </c>
      <c r="D8697" s="6" t="s">
        <v>387</v>
      </c>
      <c r="E8697">
        <v>0</v>
      </c>
      <c r="F8697">
        <v>0</v>
      </c>
      <c r="G8697">
        <v>0</v>
      </c>
      <c r="H8697">
        <v>0</v>
      </c>
    </row>
    <row r="8698" spans="1:8" x14ac:dyDescent="0.2">
      <c r="A8698">
        <f t="shared" si="942"/>
        <v>7829</v>
      </c>
      <c r="B8698">
        <f t="shared" si="943"/>
        <v>171</v>
      </c>
      <c r="C8698" s="10" t="str">
        <f>IF(B8698=B8697," ",(LOOKUP(B8698,'Co List'!$A$3:$A$362,'Co List'!$B$3:$B$362)))</f>
        <v xml:space="preserve"> </v>
      </c>
      <c r="D8698" s="6" t="s">
        <v>388</v>
      </c>
      <c r="E8698">
        <v>0</v>
      </c>
      <c r="F8698">
        <v>0</v>
      </c>
      <c r="G8698">
        <v>0</v>
      </c>
      <c r="H8698">
        <v>0</v>
      </c>
    </row>
    <row r="8699" spans="1:8" x14ac:dyDescent="0.2">
      <c r="A8699">
        <f t="shared" si="942"/>
        <v>7830</v>
      </c>
      <c r="B8699">
        <f t="shared" si="943"/>
        <v>171</v>
      </c>
      <c r="C8699" s="10" t="str">
        <f>IF(B8699=B8698," ",(LOOKUP(B8699,'Co List'!$A$3:$A$362,'Co List'!$B$3:$B$362)))</f>
        <v xml:space="preserve"> </v>
      </c>
      <c r="D8699" s="6" t="s">
        <v>389</v>
      </c>
      <c r="E8699">
        <v>0</v>
      </c>
      <c r="F8699">
        <v>0</v>
      </c>
      <c r="G8699">
        <v>0</v>
      </c>
      <c r="H8699">
        <v>0</v>
      </c>
    </row>
    <row r="8700" spans="1:8" x14ac:dyDescent="0.2">
      <c r="A8700">
        <f t="shared" si="942"/>
        <v>7831</v>
      </c>
      <c r="B8700">
        <f t="shared" si="943"/>
        <v>171</v>
      </c>
      <c r="C8700" s="10" t="str">
        <f>IF(B8700=B8699," ",(LOOKUP(B8700,'Co List'!$A$3:$A$362,'Co List'!$B$3:$B$362)))</f>
        <v xml:space="preserve"> </v>
      </c>
      <c r="D8700" s="6" t="s">
        <v>390</v>
      </c>
      <c r="E8700">
        <v>1.3979090160000001</v>
      </c>
      <c r="F8700">
        <v>0</v>
      </c>
      <c r="G8700">
        <v>0</v>
      </c>
      <c r="H8700">
        <v>0</v>
      </c>
    </row>
    <row r="8701" spans="1:8" x14ac:dyDescent="0.2">
      <c r="A8701">
        <f t="shared" si="942"/>
        <v>7832</v>
      </c>
      <c r="B8701">
        <f t="shared" si="943"/>
        <v>171</v>
      </c>
      <c r="C8701" s="10" t="str">
        <f>IF(B8701=B8700," ",(LOOKUP(B8701,'Co List'!$A$3:$A$362,'Co List'!$B$3:$B$362)))</f>
        <v xml:space="preserve"> </v>
      </c>
      <c r="D8701" s="6" t="s">
        <v>391</v>
      </c>
      <c r="E8701">
        <v>0</v>
      </c>
      <c r="F8701">
        <v>0</v>
      </c>
      <c r="G8701">
        <v>0</v>
      </c>
      <c r="H8701">
        <v>0</v>
      </c>
    </row>
    <row r="8702" spans="1:8" x14ac:dyDescent="0.2">
      <c r="A8702">
        <f t="shared" si="942"/>
        <v>7833</v>
      </c>
      <c r="B8702">
        <f t="shared" si="943"/>
        <v>171</v>
      </c>
      <c r="C8702" s="10" t="str">
        <f>IF(B8702=B8701," ",(LOOKUP(B8702,'Co List'!$A$3:$A$362,'Co List'!$B$3:$B$362)))</f>
        <v xml:space="preserve"> </v>
      </c>
      <c r="D8702" s="6" t="s">
        <v>392</v>
      </c>
      <c r="E8702">
        <v>1849.7824890599998</v>
      </c>
      <c r="F8702">
        <v>2274.8534605499999</v>
      </c>
      <c r="G8702">
        <v>2274.1189624999997</v>
      </c>
      <c r="H8702">
        <v>2088.4943553099997</v>
      </c>
    </row>
    <row r="8703" spans="1:8" x14ac:dyDescent="0.2">
      <c r="A8703">
        <f t="shared" si="942"/>
        <v>7834</v>
      </c>
      <c r="B8703">
        <f t="shared" si="943"/>
        <v>171</v>
      </c>
      <c r="C8703" s="10" t="str">
        <f>IF(B8703=B8702," ",(LOOKUP(B8703,'Co List'!$A$3:$A$362,'Co List'!$B$3:$B$362)))</f>
        <v xml:space="preserve"> </v>
      </c>
      <c r="D8703" s="6" t="s">
        <v>393</v>
      </c>
      <c r="E8703">
        <v>0</v>
      </c>
      <c r="F8703">
        <v>0</v>
      </c>
      <c r="G8703">
        <v>0</v>
      </c>
      <c r="H8703">
        <v>0</v>
      </c>
    </row>
    <row r="8704" spans="1:8" ht="15" x14ac:dyDescent="0.25">
      <c r="A8704">
        <f t="shared" si="942"/>
        <v>7835</v>
      </c>
      <c r="B8704">
        <f t="shared" si="943"/>
        <v>171</v>
      </c>
      <c r="C8704" s="10" t="str">
        <f>IF(B8704=B8703," ",(LOOKUP(B8704,'Co List'!$A$3:$A$362,'Co List'!$B$3:$B$362)))</f>
        <v xml:space="preserve"> </v>
      </c>
      <c r="D8704" s="8" t="s">
        <v>394</v>
      </c>
      <c r="E8704">
        <v>0</v>
      </c>
      <c r="F8704">
        <v>0</v>
      </c>
      <c r="G8704">
        <v>0</v>
      </c>
      <c r="H8704">
        <v>0</v>
      </c>
    </row>
    <row r="8705" spans="1:8" ht="15" x14ac:dyDescent="0.25">
      <c r="A8705">
        <f t="shared" si="942"/>
        <v>7836</v>
      </c>
      <c r="B8705">
        <f t="shared" si="943"/>
        <v>171</v>
      </c>
      <c r="C8705" s="10" t="str">
        <f>IF(B8705=B8704," ",(LOOKUP(B8705,'Co List'!$A$3:$A$362,'Co List'!$B$3:$B$362)))</f>
        <v xml:space="preserve"> </v>
      </c>
      <c r="D8705" s="8" t="s">
        <v>395</v>
      </c>
      <c r="E8705">
        <v>6.6574319260800001</v>
      </c>
      <c r="F8705">
        <v>9.3819111291000006</v>
      </c>
      <c r="G8705">
        <v>11.105333225000001</v>
      </c>
      <c r="H8705">
        <v>11.991615653260002</v>
      </c>
    </row>
    <row r="8706" spans="1:8" ht="15" x14ac:dyDescent="0.25">
      <c r="A8706">
        <f t="shared" si="942"/>
        <v>7837</v>
      </c>
      <c r="B8706">
        <f t="shared" si="943"/>
        <v>171</v>
      </c>
      <c r="C8706" s="10" t="str">
        <f>IF(B8706=B8705," ",(LOOKUP(B8706,'Co List'!$A$3:$A$362,'Co List'!$B$3:$B$362)))</f>
        <v xml:space="preserve"> </v>
      </c>
      <c r="D8706" s="8" t="s">
        <v>396</v>
      </c>
      <c r="E8706">
        <v>4398.7089999999998</v>
      </c>
      <c r="F8706">
        <v>5430.8149999999996</v>
      </c>
      <c r="G8706">
        <v>5471.2860000000001</v>
      </c>
      <c r="H8706">
        <v>5473.3720000000003</v>
      </c>
    </row>
    <row r="8707" spans="1:8" x14ac:dyDescent="0.2">
      <c r="A8707">
        <f t="shared" si="942"/>
        <v>7838</v>
      </c>
      <c r="B8707">
        <f t="shared" si="943"/>
        <v>171</v>
      </c>
      <c r="C8707" s="10" t="str">
        <f>IF(B8707=B8706," ",(LOOKUP(B8707,'Co List'!$A$3:$A$362,'Co List'!$B$3:$B$362)))</f>
        <v xml:space="preserve"> </v>
      </c>
      <c r="D8707" s="6" t="s">
        <v>397</v>
      </c>
      <c r="E8707">
        <v>3827.7730000000001</v>
      </c>
      <c r="F8707">
        <v>4873.2759999999998</v>
      </c>
      <c r="G8707">
        <v>4669.8819999999996</v>
      </c>
      <c r="H8707">
        <v>4833.576</v>
      </c>
    </row>
    <row r="8708" spans="1:8" x14ac:dyDescent="0.2">
      <c r="A8708">
        <f t="shared" si="942"/>
        <v>7839</v>
      </c>
      <c r="B8708">
        <f t="shared" si="943"/>
        <v>171</v>
      </c>
      <c r="C8708" s="10" t="str">
        <f>IF(B8708=B8707," ",(LOOKUP(B8708,'Co List'!$A$3:$A$362,'Co List'!$B$3:$B$362)))</f>
        <v xml:space="preserve"> </v>
      </c>
      <c r="D8708" s="6" t="s">
        <v>398</v>
      </c>
      <c r="E8708">
        <v>570.93600000000004</v>
      </c>
      <c r="F8708">
        <v>557.53899999999999</v>
      </c>
      <c r="G8708">
        <v>801.404</v>
      </c>
      <c r="H8708">
        <v>639.79600000000005</v>
      </c>
    </row>
    <row r="8709" spans="1:8" x14ac:dyDescent="0.2">
      <c r="A8709">
        <f t="shared" ref="A8709:A8772" si="948">IF(A8708&gt;0,A8708+1,(IF($C$1=C8709,1,0)))</f>
        <v>7840</v>
      </c>
      <c r="B8709">
        <f t="shared" ref="B8709:B8772" si="949">IF(D8709=$D$3,B8708+1,B8708)</f>
        <v>171</v>
      </c>
      <c r="C8709" s="10" t="str">
        <f>IF(B8709=B8708," ",(LOOKUP(B8709,'Co List'!$A$3:$A$362,'Co List'!$B$3:$B$362)))</f>
        <v xml:space="preserve"> </v>
      </c>
      <c r="D8709" s="6" t="s">
        <v>399</v>
      </c>
      <c r="E8709">
        <v>0</v>
      </c>
      <c r="F8709">
        <v>0</v>
      </c>
      <c r="G8709">
        <v>0</v>
      </c>
      <c r="H8709">
        <v>0</v>
      </c>
    </row>
    <row r="8710" spans="1:8" x14ac:dyDescent="0.2">
      <c r="A8710">
        <f t="shared" si="948"/>
        <v>7841</v>
      </c>
      <c r="B8710">
        <f t="shared" si="949"/>
        <v>171</v>
      </c>
      <c r="C8710" s="10" t="str">
        <f>IF(B8710=B8709," ",(LOOKUP(B8710,'Co List'!$A$3:$A$362,'Co List'!$B$3:$B$362)))</f>
        <v xml:space="preserve"> </v>
      </c>
      <c r="D8710" s="6" t="s">
        <v>400</v>
      </c>
      <c r="E8710">
        <v>0</v>
      </c>
      <c r="F8710">
        <v>0</v>
      </c>
      <c r="G8710">
        <v>0</v>
      </c>
      <c r="H8710">
        <v>0</v>
      </c>
    </row>
    <row r="8711" spans="1:8" x14ac:dyDescent="0.2">
      <c r="A8711">
        <f t="shared" si="948"/>
        <v>7842</v>
      </c>
      <c r="B8711">
        <f t="shared" si="949"/>
        <v>171</v>
      </c>
      <c r="C8711" s="10" t="str">
        <f>IF(B8711=B8710," ",(LOOKUP(B8711,'Co List'!$A$3:$A$362,'Co List'!$B$3:$B$362)))</f>
        <v xml:space="preserve"> </v>
      </c>
      <c r="D8711" s="6" t="s">
        <v>401</v>
      </c>
      <c r="E8711">
        <v>1.485175924</v>
      </c>
      <c r="F8711">
        <v>2.280693168</v>
      </c>
      <c r="G8711">
        <v>2.6291435660000002</v>
      </c>
      <c r="H8711">
        <v>2.9194799040000001</v>
      </c>
    </row>
    <row r="8712" spans="1:8" x14ac:dyDescent="0.2">
      <c r="A8712">
        <f t="shared" si="948"/>
        <v>7843</v>
      </c>
      <c r="B8712">
        <f t="shared" si="949"/>
        <v>171</v>
      </c>
      <c r="C8712" s="10" t="str">
        <f>IF(B8712=B8711," ",(LOOKUP(B8712,'Co List'!$A$3:$A$362,'Co List'!$B$3:$B$362)))</f>
        <v xml:space="preserve"> </v>
      </c>
      <c r="D8712" s="6" t="s">
        <v>402</v>
      </c>
      <c r="E8712">
        <v>0.89694045600000005</v>
      </c>
      <c r="F8712">
        <v>0.88369931499999999</v>
      </c>
      <c r="G8712">
        <v>1.1195613880000002</v>
      </c>
      <c r="H8712">
        <v>0.984646044</v>
      </c>
    </row>
    <row r="8713" spans="1:8" x14ac:dyDescent="0.2">
      <c r="A8713">
        <f t="shared" si="948"/>
        <v>7844</v>
      </c>
      <c r="B8713">
        <f t="shared" si="949"/>
        <v>171</v>
      </c>
      <c r="C8713" s="10" t="str">
        <f>IF(B8713=B8712," ",(LOOKUP(B8713,'Co List'!$A$3:$A$362,'Co List'!$B$3:$B$362)))</f>
        <v xml:space="preserve"> </v>
      </c>
      <c r="D8713" s="6" t="s">
        <v>403</v>
      </c>
      <c r="E8713">
        <v>0</v>
      </c>
      <c r="F8713">
        <v>0</v>
      </c>
      <c r="G8713">
        <v>0</v>
      </c>
      <c r="H8713">
        <v>0</v>
      </c>
    </row>
    <row r="8714" spans="1:8" x14ac:dyDescent="0.2">
      <c r="A8714">
        <f t="shared" si="948"/>
        <v>7845</v>
      </c>
      <c r="B8714">
        <f t="shared" si="949"/>
        <v>171</v>
      </c>
      <c r="C8714" s="10" t="str">
        <f>IF(B8714=B8713," ",(LOOKUP(B8714,'Co List'!$A$3:$A$362,'Co List'!$B$3:$B$362)))</f>
        <v xml:space="preserve"> </v>
      </c>
      <c r="D8714" s="6" t="s">
        <v>404</v>
      </c>
      <c r="E8714" s="11">
        <v>2.3821163800000003</v>
      </c>
      <c r="F8714" s="11">
        <v>3.1643924829999999</v>
      </c>
      <c r="G8714" s="11">
        <v>3.7487049539999999</v>
      </c>
      <c r="H8714" s="11">
        <v>3.9041259479999995</v>
      </c>
    </row>
    <row r="8715" spans="1:8" x14ac:dyDescent="0.2">
      <c r="A8715">
        <f t="shared" si="948"/>
        <v>7846</v>
      </c>
      <c r="B8715">
        <f t="shared" si="949"/>
        <v>171</v>
      </c>
      <c r="C8715" s="10" t="str">
        <f>IF(B8715=B8714," ",(LOOKUP(B8715,'Co List'!$A$3:$A$362,'Co List'!$B$3:$B$362)))</f>
        <v xml:space="preserve"> </v>
      </c>
      <c r="D8715" s="6" t="s">
        <v>405</v>
      </c>
      <c r="E8715">
        <v>175.23</v>
      </c>
      <c r="F8715">
        <v>210.29</v>
      </c>
      <c r="G8715">
        <v>274.8</v>
      </c>
      <c r="H8715">
        <v>306.13</v>
      </c>
    </row>
    <row r="8716" spans="1:8" x14ac:dyDescent="0.2">
      <c r="A8716">
        <f t="shared" si="948"/>
        <v>7847</v>
      </c>
      <c r="B8716">
        <f t="shared" si="949"/>
        <v>171</v>
      </c>
      <c r="C8716" s="10" t="str">
        <f>IF(B8716=B8715," ",(LOOKUP(B8716,'Co List'!$A$3:$A$362,'Co List'!$B$3:$B$362)))</f>
        <v xml:space="preserve"> </v>
      </c>
      <c r="D8716" s="6" t="s">
        <v>406</v>
      </c>
      <c r="E8716">
        <v>29.59</v>
      </c>
      <c r="F8716">
        <v>20.39</v>
      </c>
      <c r="G8716">
        <v>37.22</v>
      </c>
      <c r="H8716">
        <v>36.53</v>
      </c>
    </row>
    <row r="8717" spans="1:8" x14ac:dyDescent="0.2">
      <c r="A8717">
        <f t="shared" si="948"/>
        <v>7848</v>
      </c>
      <c r="B8717">
        <f t="shared" si="949"/>
        <v>171</v>
      </c>
      <c r="C8717" s="10" t="str">
        <f>IF(B8717=B8716," ",(LOOKUP(B8717,'Co List'!$A$3:$A$362,'Co List'!$B$3:$B$362)))</f>
        <v xml:space="preserve"> </v>
      </c>
      <c r="D8717" s="6" t="s">
        <v>407</v>
      </c>
      <c r="E8717" s="11">
        <v>14.74</v>
      </c>
      <c r="F8717" s="11">
        <v>7.37</v>
      </c>
      <c r="G8717" s="11">
        <v>17.420000000000002</v>
      </c>
      <c r="H8717" s="11">
        <v>17.059999999999999</v>
      </c>
    </row>
    <row r="8718" spans="1:8" x14ac:dyDescent="0.2">
      <c r="A8718">
        <f t="shared" si="948"/>
        <v>7849</v>
      </c>
      <c r="B8718">
        <f t="shared" si="949"/>
        <v>171</v>
      </c>
      <c r="C8718" s="10" t="str">
        <f>IF(B8718=B8717," ",(LOOKUP(B8718,'Co List'!$A$3:$A$362,'Co List'!$B$3:$B$362)))</f>
        <v xml:space="preserve"> </v>
      </c>
      <c r="D8718" s="6" t="s">
        <v>408</v>
      </c>
      <c r="E8718">
        <v>34.61</v>
      </c>
      <c r="F8718">
        <v>49.11</v>
      </c>
      <c r="G8718">
        <v>49.11</v>
      </c>
      <c r="H8718">
        <v>49.11</v>
      </c>
    </row>
    <row r="8719" spans="1:8" x14ac:dyDescent="0.2">
      <c r="A8719">
        <f t="shared" si="948"/>
        <v>7850</v>
      </c>
      <c r="B8719">
        <f t="shared" si="949"/>
        <v>171</v>
      </c>
      <c r="C8719" s="10" t="str">
        <f>IF(B8719=B8718," ",(LOOKUP(B8719,'Co List'!$A$3:$A$362,'Co List'!$B$3:$B$362)))</f>
        <v xml:space="preserve"> </v>
      </c>
      <c r="D8719" s="6" t="s">
        <v>409</v>
      </c>
      <c r="E8719">
        <v>9.08</v>
      </c>
      <c r="F8719">
        <v>12.62</v>
      </c>
      <c r="G8719">
        <v>14.99</v>
      </c>
      <c r="H8719">
        <v>16.14</v>
      </c>
    </row>
    <row r="8720" spans="1:8" x14ac:dyDescent="0.2">
      <c r="A8720">
        <f t="shared" si="948"/>
        <v>7851</v>
      </c>
      <c r="B8720">
        <f t="shared" si="949"/>
        <v>171</v>
      </c>
      <c r="C8720" s="10" t="str">
        <f>IF(B8720=B8719," ",(LOOKUP(B8720,'Co List'!$A$3:$A$362,'Co List'!$B$3:$B$362)))</f>
        <v xml:space="preserve"> </v>
      </c>
      <c r="D8720" s="6" t="s">
        <v>410</v>
      </c>
      <c r="E8720">
        <v>9.0395483060800004</v>
      </c>
      <c r="F8720">
        <v>12.546303612100001</v>
      </c>
      <c r="G8720">
        <v>14.854038179</v>
      </c>
      <c r="H8720">
        <v>15.895741601260001</v>
      </c>
    </row>
    <row r="8721" spans="1:16" x14ac:dyDescent="0.2">
      <c r="A8721">
        <f t="shared" si="948"/>
        <v>7852</v>
      </c>
      <c r="B8721">
        <f t="shared" si="949"/>
        <v>171</v>
      </c>
      <c r="C8721" s="10" t="str">
        <f>IF(B8721=B8720," ",(LOOKUP(B8721,'Co List'!$A$3:$A$362,'Co List'!$B$3:$B$362)))</f>
        <v xml:space="preserve"> </v>
      </c>
      <c r="D8721" s="6" t="s">
        <v>411</v>
      </c>
      <c r="E8721">
        <v>9.0395483060800004</v>
      </c>
      <c r="F8721">
        <v>12.546303612100001</v>
      </c>
      <c r="G8721">
        <v>14.854038179</v>
      </c>
      <c r="H8721">
        <v>15.895741601260001</v>
      </c>
    </row>
    <row r="8722" spans="1:16" x14ac:dyDescent="0.2">
      <c r="A8722">
        <f t="shared" si="948"/>
        <v>7853</v>
      </c>
      <c r="B8722">
        <f t="shared" si="949"/>
        <v>171</v>
      </c>
      <c r="C8722" s="10" t="str">
        <f>IF(B8722=B8721," ",(LOOKUP(B8722,'Co List'!$A$3:$A$362,'Co List'!$B$3:$B$362)))</f>
        <v xml:space="preserve"> </v>
      </c>
      <c r="D8722" s="6" t="s">
        <v>412</v>
      </c>
      <c r="E8722">
        <v>-4.0451693919999698E-2</v>
      </c>
      <c r="F8722">
        <v>-7.3696387899998328E-2</v>
      </c>
      <c r="G8722">
        <v>-0.13596182100000043</v>
      </c>
      <c r="H8722">
        <v>-0.24425839873999955</v>
      </c>
    </row>
    <row r="8723" spans="1:16" ht="13.5" thickBot="1" x14ac:dyDescent="0.25">
      <c r="A8723">
        <f t="shared" si="948"/>
        <v>7854</v>
      </c>
      <c r="B8723">
        <f t="shared" si="949"/>
        <v>171</v>
      </c>
      <c r="C8723" s="10" t="str">
        <f>IF(B8723=B8722," ",(LOOKUP(B8723,'Co List'!$A$3:$A$362,'Co List'!$B$3:$B$362)))</f>
        <v xml:space="preserve"> </v>
      </c>
      <c r="D8723" s="9" t="s">
        <v>413</v>
      </c>
      <c r="E8723">
        <v>12</v>
      </c>
      <c r="F8723">
        <v>12</v>
      </c>
      <c r="G8723">
        <v>12</v>
      </c>
      <c r="H8723">
        <v>12</v>
      </c>
    </row>
    <row r="8724" spans="1:16" ht="15" x14ac:dyDescent="0.25">
      <c r="A8724">
        <f t="shared" si="948"/>
        <v>7855</v>
      </c>
      <c r="B8724">
        <f t="shared" si="949"/>
        <v>172</v>
      </c>
      <c r="C8724" s="10" t="str">
        <f>IF(B8724=B8723," ",(LOOKUP(B8724,'Co List'!$A$3:$A$362,'Co List'!$B$3:$B$362)))</f>
        <v>IMPEX FERRO TECH LTD.</v>
      </c>
      <c r="D8724" s="4" t="s">
        <v>362</v>
      </c>
      <c r="E8724">
        <v>100</v>
      </c>
      <c r="F8724">
        <v>96.350555584656789</v>
      </c>
      <c r="G8724">
        <v>97.88997652429363</v>
      </c>
      <c r="H8724">
        <v>99.911624570619324</v>
      </c>
      <c r="J8724">
        <f t="shared" ref="J8724" si="950">COUNTIF(E8766:H8766,0)</f>
        <v>0</v>
      </c>
      <c r="K8724">
        <f>SUM(E8724:H8724)/(4-J8724)</f>
        <v>98.538039169892429</v>
      </c>
      <c r="L8724">
        <f>SUM(E8734:H8734)/(4-J8724)</f>
        <v>226850.31438180868</v>
      </c>
      <c r="M8724">
        <f>E8734</f>
        <v>202609.87991066161</v>
      </c>
      <c r="N8724">
        <f t="shared" ref="N8724" si="951">F8734</f>
        <v>165330.27805423949</v>
      </c>
      <c r="O8724">
        <f t="shared" ref="O8724" si="952">G8734</f>
        <v>180077.09815145296</v>
      </c>
      <c r="P8724">
        <f t="shared" ref="P8724" si="953">H8734</f>
        <v>359384.00141088071</v>
      </c>
    </row>
    <row r="8725" spans="1:16" x14ac:dyDescent="0.2">
      <c r="A8725">
        <f t="shared" si="948"/>
        <v>7856</v>
      </c>
      <c r="B8725">
        <f t="shared" si="949"/>
        <v>172</v>
      </c>
      <c r="C8725" s="10" t="str">
        <f>IF(B8725=B8724," ",(LOOKUP(B8725,'Co List'!$A$3:$A$362,'Co List'!$B$3:$B$362)))</f>
        <v xml:space="preserve"> </v>
      </c>
      <c r="D8725" s="6" t="s">
        <v>364</v>
      </c>
      <c r="E8725">
        <v>4.0517799999999999</v>
      </c>
      <c r="F8725">
        <v>4.0517799999999999</v>
      </c>
      <c r="G8725">
        <v>4.0517799999999999</v>
      </c>
      <c r="H8725">
        <v>4.0517799999999999</v>
      </c>
    </row>
    <row r="8726" spans="1:16" x14ac:dyDescent="0.2">
      <c r="A8726">
        <f t="shared" si="948"/>
        <v>7857</v>
      </c>
      <c r="B8726">
        <f t="shared" si="949"/>
        <v>172</v>
      </c>
      <c r="C8726" s="10" t="str">
        <f>IF(B8726=B8725," ",(LOOKUP(B8726,'Co List'!$A$3:$A$362,'Co List'!$B$3:$B$362)))</f>
        <v xml:space="preserve"> </v>
      </c>
      <c r="D8726" s="6" t="s">
        <v>365</v>
      </c>
      <c r="E8726">
        <v>0.81</v>
      </c>
      <c r="F8726">
        <v>0.79</v>
      </c>
      <c r="G8726">
        <v>0.77980428612693853</v>
      </c>
      <c r="H8726">
        <v>0.7786566934734136</v>
      </c>
    </row>
    <row r="8727" spans="1:16" x14ac:dyDescent="0.2">
      <c r="A8727">
        <f t="shared" si="948"/>
        <v>7858</v>
      </c>
      <c r="B8727">
        <f t="shared" si="949"/>
        <v>172</v>
      </c>
      <c r="C8727" s="10" t="str">
        <f>IF(B8727=B8726," ",(LOOKUP(B8727,'Co List'!$A$3:$A$362,'Co List'!$B$3:$B$362)))</f>
        <v xml:space="preserve"> </v>
      </c>
      <c r="D8727" s="7" t="s">
        <v>366</v>
      </c>
      <c r="E8727">
        <v>36.73197119430403</v>
      </c>
      <c r="F8727">
        <v>27.429328586352465</v>
      </c>
      <c r="G8727">
        <v>34.209825063442118</v>
      </c>
      <c r="H8727">
        <v>56.00062351552485</v>
      </c>
    </row>
    <row r="8728" spans="1:16" x14ac:dyDescent="0.2">
      <c r="A8728">
        <f t="shared" si="948"/>
        <v>7859</v>
      </c>
      <c r="B8728">
        <f t="shared" si="949"/>
        <v>172</v>
      </c>
      <c r="C8728" s="10" t="str">
        <f>IF(B8728=B8727," ",(LOOKUP(B8728,'Co List'!$A$3:$A$362,'Co List'!$B$3:$B$362)))</f>
        <v xml:space="preserve"> </v>
      </c>
      <c r="D8728" s="6" t="s">
        <v>367</v>
      </c>
      <c r="E8728">
        <v>3121877.96472514</v>
      </c>
      <c r="F8728">
        <v>2434908.3660418186</v>
      </c>
      <c r="G8728">
        <v>5030086.5405433783</v>
      </c>
      <c r="H8728">
        <v>9075353.5709818359</v>
      </c>
    </row>
    <row r="8729" spans="1:16" x14ac:dyDescent="0.2">
      <c r="A8729">
        <f t="shared" si="948"/>
        <v>7860</v>
      </c>
      <c r="B8729">
        <f t="shared" si="949"/>
        <v>172</v>
      </c>
      <c r="C8729" s="10" t="str">
        <f>IF(B8729=B8728," ",(LOOKUP(B8729,'Co List'!$A$3:$A$362,'Co List'!$B$3:$B$362)))</f>
        <v xml:space="preserve"> </v>
      </c>
      <c r="D8729" s="6" t="s">
        <v>368</v>
      </c>
      <c r="E8729">
        <v>0.40546303764390956</v>
      </c>
      <c r="F8729">
        <v>0.33085907155140981</v>
      </c>
      <c r="G8729">
        <v>0.26689950815392466</v>
      </c>
      <c r="H8729">
        <v>0.53265747948848485</v>
      </c>
    </row>
    <row r="8730" spans="1:16" x14ac:dyDescent="0.2">
      <c r="A8730">
        <f t="shared" si="948"/>
        <v>7861</v>
      </c>
      <c r="B8730">
        <f t="shared" si="949"/>
        <v>172</v>
      </c>
      <c r="C8730" s="10" t="str">
        <f>IF(B8730=B8729," ",(LOOKUP(B8730,'Co List'!$A$3:$A$362,'Co List'!$B$3:$B$362)))</f>
        <v xml:space="preserve"> </v>
      </c>
      <c r="D8730" s="6" t="s">
        <v>369</v>
      </c>
      <c r="E8730">
        <v>807.85438560869864</v>
      </c>
      <c r="F8730">
        <v>543.13494761576703</v>
      </c>
      <c r="G8730">
        <v>516.42414152983361</v>
      </c>
      <c r="H8730">
        <v>673.38205248431848</v>
      </c>
    </row>
    <row r="8731" spans="1:16" x14ac:dyDescent="0.2">
      <c r="A8731">
        <f t="shared" si="948"/>
        <v>7862</v>
      </c>
      <c r="B8731">
        <f t="shared" si="949"/>
        <v>172</v>
      </c>
      <c r="C8731" s="10" t="str">
        <f>IF(B8731=B8730," ",(LOOKUP(B8731,'Co List'!$A$3:$A$362,'Co List'!$B$3:$B$362)))</f>
        <v xml:space="preserve"> </v>
      </c>
      <c r="D8731" s="6" t="s">
        <v>370</v>
      </c>
      <c r="E8731">
        <v>0</v>
      </c>
      <c r="F8731">
        <v>0</v>
      </c>
      <c r="G8731">
        <v>0</v>
      </c>
      <c r="H8731">
        <v>0</v>
      </c>
    </row>
    <row r="8732" spans="1:16" x14ac:dyDescent="0.2">
      <c r="A8732">
        <f t="shared" si="948"/>
        <v>7863</v>
      </c>
      <c r="B8732">
        <f t="shared" si="949"/>
        <v>172</v>
      </c>
      <c r="C8732" s="10" t="str">
        <f>IF(B8732=B8731," ",(LOOKUP(B8732,'Co List'!$A$3:$A$362,'Co List'!$B$3:$B$362)))</f>
        <v xml:space="preserve"> </v>
      </c>
      <c r="D8732" s="6" t="s">
        <v>371</v>
      </c>
      <c r="E8732">
        <v>68.10784353697187</v>
      </c>
      <c r="F8732">
        <v>66.75257024838109</v>
      </c>
      <c r="G8732">
        <v>67.363132897442071</v>
      </c>
      <c r="H8732">
        <v>45.384446242699205</v>
      </c>
    </row>
    <row r="8733" spans="1:16" x14ac:dyDescent="0.2">
      <c r="A8733">
        <f t="shared" si="948"/>
        <v>7864</v>
      </c>
      <c r="B8733">
        <f t="shared" si="949"/>
        <v>172</v>
      </c>
      <c r="C8733" s="10" t="str">
        <f>IF(B8733=B8732," ",(LOOKUP(B8733,'Co List'!$A$3:$A$362,'Co List'!$B$3:$B$362)))</f>
        <v xml:space="preserve"> </v>
      </c>
      <c r="D8733" s="6" t="s">
        <v>372</v>
      </c>
      <c r="E8733">
        <v>31.89215646302813</v>
      </c>
      <c r="F8733">
        <v>33.247429751618903</v>
      </c>
      <c r="G8733">
        <v>32.636867102557922</v>
      </c>
      <c r="H8733">
        <v>54.615553757300788</v>
      </c>
    </row>
    <row r="8734" spans="1:16" x14ac:dyDescent="0.2">
      <c r="A8734">
        <f t="shared" si="948"/>
        <v>7865</v>
      </c>
      <c r="B8734">
        <f t="shared" si="949"/>
        <v>172</v>
      </c>
      <c r="C8734" s="10" t="str">
        <f>IF(B8734=B8733," ",(LOOKUP(B8734,'Co List'!$A$3:$A$362,'Co List'!$B$3:$B$362)))</f>
        <v xml:space="preserve"> </v>
      </c>
      <c r="D8734" s="6" t="s">
        <v>373</v>
      </c>
      <c r="E8734">
        <v>202609.87991066161</v>
      </c>
      <c r="F8734">
        <v>165330.27805423949</v>
      </c>
      <c r="G8734">
        <v>180077.09815145296</v>
      </c>
      <c r="H8734">
        <v>359384.00141088071</v>
      </c>
    </row>
    <row r="8735" spans="1:16" x14ac:dyDescent="0.2">
      <c r="A8735">
        <f t="shared" si="948"/>
        <v>7866</v>
      </c>
      <c r="B8735">
        <f t="shared" si="949"/>
        <v>172</v>
      </c>
      <c r="C8735" s="10" t="str">
        <f>IF(B8735=B8734," ",(LOOKUP(B8735,'Co List'!$A$3:$A$362,'Co List'!$B$3:$B$362)))</f>
        <v xml:space="preserve"> </v>
      </c>
      <c r="D8735" s="6" t="s">
        <v>374</v>
      </c>
      <c r="E8735">
        <v>202144.58918175887</v>
      </c>
      <c r="F8735">
        <v>164934.46476883147</v>
      </c>
      <c r="G8735">
        <v>179621.88139936404</v>
      </c>
      <c r="H8735">
        <v>357674.73784830997</v>
      </c>
    </row>
    <row r="8736" spans="1:16" x14ac:dyDescent="0.2">
      <c r="A8736">
        <f t="shared" si="948"/>
        <v>7867</v>
      </c>
      <c r="B8736">
        <f t="shared" si="949"/>
        <v>172</v>
      </c>
      <c r="C8736" s="10" t="str">
        <f>IF(B8736=B8735," ",(LOOKUP(B8736,'Co List'!$A$3:$A$362,'Co List'!$B$3:$B$362)))</f>
        <v xml:space="preserve"> </v>
      </c>
      <c r="D8736" s="6" t="s">
        <v>375</v>
      </c>
      <c r="E8736">
        <v>166.89290779980001</v>
      </c>
      <c r="F8736">
        <v>141.97237564419001</v>
      </c>
      <c r="G8736">
        <v>170.46240106452402</v>
      </c>
      <c r="H8736">
        <v>679.47361355971032</v>
      </c>
    </row>
    <row r="8737" spans="1:8" x14ac:dyDescent="0.2">
      <c r="A8737">
        <f t="shared" si="948"/>
        <v>7868</v>
      </c>
      <c r="B8737">
        <f t="shared" si="949"/>
        <v>172</v>
      </c>
      <c r="C8737" s="10" t="str">
        <f>IF(B8737=B8736," ",(LOOKUP(B8737,'Co List'!$A$3:$A$362,'Co List'!$B$3:$B$362)))</f>
        <v xml:space="preserve"> </v>
      </c>
      <c r="D8737" s="6" t="s">
        <v>376</v>
      </c>
      <c r="E8737">
        <v>298.39782110291998</v>
      </c>
      <c r="F8737">
        <v>253.84090976382598</v>
      </c>
      <c r="G8737">
        <v>284.75435102440292</v>
      </c>
      <c r="H8737">
        <v>1029.7899490109583</v>
      </c>
    </row>
    <row r="8738" spans="1:8" x14ac:dyDescent="0.2">
      <c r="A8738">
        <f t="shared" si="948"/>
        <v>7869</v>
      </c>
      <c r="B8738">
        <f t="shared" si="949"/>
        <v>172</v>
      </c>
      <c r="C8738" s="10" t="str">
        <f>IF(B8738=B8737," ",(LOOKUP(B8738,'Co List'!$A$3:$A$362,'Co List'!$B$3:$B$362)))</f>
        <v xml:space="preserve"> </v>
      </c>
      <c r="D8738" s="6" t="s">
        <v>377</v>
      </c>
      <c r="E8738">
        <v>137993.22</v>
      </c>
      <c r="F8738">
        <v>110362.21</v>
      </c>
      <c r="G8738">
        <v>121305.57494562045</v>
      </c>
      <c r="H8738">
        <v>163104.43892518251</v>
      </c>
    </row>
    <row r="8739" spans="1:8" ht="15" x14ac:dyDescent="0.25">
      <c r="A8739">
        <f t="shared" si="948"/>
        <v>7870</v>
      </c>
      <c r="B8739">
        <f t="shared" si="949"/>
        <v>172</v>
      </c>
      <c r="C8739" s="10" t="str">
        <f>IF(B8739=B8738," ",(LOOKUP(B8739,'Co List'!$A$3:$A$362,'Co List'!$B$3:$B$362)))</f>
        <v xml:space="preserve"> </v>
      </c>
      <c r="D8739" s="8" t="s">
        <v>378</v>
      </c>
      <c r="E8739">
        <v>137993.22</v>
      </c>
      <c r="F8739">
        <v>110362.21</v>
      </c>
      <c r="G8739">
        <v>115617.84000000001</v>
      </c>
      <c r="H8739">
        <v>110536.92000000003</v>
      </c>
    </row>
    <row r="8740" spans="1:8" ht="15" x14ac:dyDescent="0.25">
      <c r="A8740">
        <f t="shared" si="948"/>
        <v>7871</v>
      </c>
      <c r="B8740">
        <f t="shared" si="949"/>
        <v>172</v>
      </c>
      <c r="C8740" s="10" t="str">
        <f>IF(B8740=B8739," ",(LOOKUP(B8740,'Co List'!$A$3:$A$362,'Co List'!$B$3:$B$362)))</f>
        <v xml:space="preserve"> </v>
      </c>
      <c r="D8740" s="8" t="s">
        <v>379</v>
      </c>
      <c r="E8740">
        <v>0</v>
      </c>
      <c r="F8740">
        <v>0</v>
      </c>
      <c r="G8740">
        <v>5687.7349456204374</v>
      </c>
      <c r="H8740">
        <v>52567.518925182485</v>
      </c>
    </row>
    <row r="8741" spans="1:8" ht="15" x14ac:dyDescent="0.25">
      <c r="A8741">
        <f t="shared" si="948"/>
        <v>7872</v>
      </c>
      <c r="B8741">
        <f t="shared" si="949"/>
        <v>172</v>
      </c>
      <c r="C8741" s="10" t="str">
        <f>IF(B8741=B8740," ",(LOOKUP(B8741,'Co List'!$A$3:$A$362,'Co List'!$B$3:$B$362)))</f>
        <v xml:space="preserve"> </v>
      </c>
      <c r="D8741" s="8" t="s">
        <v>380</v>
      </c>
      <c r="E8741">
        <v>0</v>
      </c>
      <c r="F8741">
        <v>0</v>
      </c>
      <c r="G8741">
        <v>0</v>
      </c>
      <c r="H8741">
        <v>0</v>
      </c>
    </row>
    <row r="8742" spans="1:8" ht="15" x14ac:dyDescent="0.25">
      <c r="A8742">
        <f t="shared" si="948"/>
        <v>7873</v>
      </c>
      <c r="B8742">
        <f t="shared" si="949"/>
        <v>172</v>
      </c>
      <c r="C8742" s="10" t="str">
        <f>IF(B8742=B8741," ",(LOOKUP(B8742,'Co List'!$A$3:$A$362,'Co List'!$B$3:$B$362)))</f>
        <v xml:space="preserve"> </v>
      </c>
      <c r="D8742" s="8" t="s">
        <v>381</v>
      </c>
      <c r="E8742">
        <v>64616.659910661598</v>
      </c>
      <c r="F8742">
        <v>54968.068054239484</v>
      </c>
      <c r="G8742">
        <v>58771.523205832498</v>
      </c>
      <c r="H8742">
        <v>196279.56248569817</v>
      </c>
    </row>
    <row r="8743" spans="1:8" ht="15" x14ac:dyDescent="0.25">
      <c r="A8743">
        <f t="shared" si="948"/>
        <v>7874</v>
      </c>
      <c r="B8743">
        <f t="shared" si="949"/>
        <v>172</v>
      </c>
      <c r="C8743" s="10" t="str">
        <f>IF(B8743=B8742," ",(LOOKUP(B8743,'Co List'!$A$3:$A$362,'Co List'!$B$3:$B$362)))</f>
        <v xml:space="preserve"> </v>
      </c>
      <c r="D8743" s="8" t="s">
        <v>382</v>
      </c>
      <c r="E8743">
        <v>64616.659910661598</v>
      </c>
      <c r="F8743">
        <v>54968.068054239484</v>
      </c>
      <c r="G8743">
        <v>58771.523205832498</v>
      </c>
      <c r="H8743">
        <v>196279.56248569817</v>
      </c>
    </row>
    <row r="8744" spans="1:8" ht="15" x14ac:dyDescent="0.25">
      <c r="A8744">
        <f t="shared" si="948"/>
        <v>7875</v>
      </c>
      <c r="B8744">
        <f t="shared" si="949"/>
        <v>172</v>
      </c>
      <c r="C8744" s="10" t="str">
        <f>IF(B8744=B8743," ",(LOOKUP(B8744,'Co List'!$A$3:$A$362,'Co List'!$B$3:$B$362)))</f>
        <v xml:space="preserve"> </v>
      </c>
      <c r="D8744" s="8" t="s">
        <v>383</v>
      </c>
      <c r="E8744">
        <v>0</v>
      </c>
      <c r="F8744">
        <v>0</v>
      </c>
      <c r="G8744">
        <v>0</v>
      </c>
      <c r="H8744">
        <v>0</v>
      </c>
    </row>
    <row r="8745" spans="1:8" x14ac:dyDescent="0.2">
      <c r="A8745">
        <f t="shared" si="948"/>
        <v>7876</v>
      </c>
      <c r="B8745">
        <f t="shared" si="949"/>
        <v>172</v>
      </c>
      <c r="C8745" s="10" t="str">
        <f>IF(B8745=B8744," ",(LOOKUP(B8745,'Co List'!$A$3:$A$362,'Co List'!$B$3:$B$362)))</f>
        <v xml:space="preserve"> </v>
      </c>
      <c r="D8745" s="6" t="s">
        <v>384</v>
      </c>
      <c r="E8745">
        <v>0</v>
      </c>
      <c r="F8745">
        <v>0</v>
      </c>
      <c r="G8745">
        <v>0</v>
      </c>
      <c r="H8745">
        <v>0</v>
      </c>
    </row>
    <row r="8746" spans="1:8" x14ac:dyDescent="0.2">
      <c r="A8746">
        <f t="shared" si="948"/>
        <v>7877</v>
      </c>
      <c r="B8746">
        <f t="shared" si="949"/>
        <v>172</v>
      </c>
      <c r="C8746" s="10" t="str">
        <f>IF(B8746=B8745," ",(LOOKUP(B8746,'Co List'!$A$3:$A$362,'Co List'!$B$3:$B$362)))</f>
        <v xml:space="preserve"> </v>
      </c>
      <c r="D8746" s="6" t="s">
        <v>385</v>
      </c>
      <c r="E8746">
        <v>15947.721720000001</v>
      </c>
      <c r="F8746">
        <v>13566.399966000001</v>
      </c>
      <c r="G8746">
        <v>14505.112125</v>
      </c>
      <c r="H8746">
        <v>48442.798593630003</v>
      </c>
    </row>
    <row r="8747" spans="1:8" x14ac:dyDescent="0.2">
      <c r="A8747">
        <f t="shared" si="948"/>
        <v>7878</v>
      </c>
      <c r="B8747">
        <f t="shared" si="949"/>
        <v>172</v>
      </c>
      <c r="C8747" s="10" t="str">
        <f>IF(B8747=B8746," ",(LOOKUP(B8747,'Co List'!$A$3:$A$362,'Co List'!$B$3:$B$362)))</f>
        <v xml:space="preserve"> </v>
      </c>
      <c r="D8747" s="6" t="s">
        <v>386</v>
      </c>
      <c r="E8747">
        <v>15947.721720000001</v>
      </c>
      <c r="F8747">
        <v>13566.399966000001</v>
      </c>
      <c r="G8747">
        <v>14505.112125</v>
      </c>
      <c r="H8747">
        <v>48442.798593630003</v>
      </c>
    </row>
    <row r="8748" spans="1:8" x14ac:dyDescent="0.2">
      <c r="A8748">
        <f t="shared" si="948"/>
        <v>7879</v>
      </c>
      <c r="B8748">
        <f t="shared" si="949"/>
        <v>172</v>
      </c>
      <c r="C8748" s="10" t="str">
        <f>IF(B8748=B8747," ",(LOOKUP(B8748,'Co List'!$A$3:$A$362,'Co List'!$B$3:$B$362)))</f>
        <v xml:space="preserve"> </v>
      </c>
      <c r="D8748" s="6" t="s">
        <v>387</v>
      </c>
      <c r="E8748">
        <v>0</v>
      </c>
      <c r="F8748">
        <v>0</v>
      </c>
      <c r="G8748">
        <v>0</v>
      </c>
      <c r="H8748">
        <v>0</v>
      </c>
    </row>
    <row r="8749" spans="1:8" x14ac:dyDescent="0.2">
      <c r="A8749">
        <f t="shared" si="948"/>
        <v>7880</v>
      </c>
      <c r="B8749">
        <f t="shared" si="949"/>
        <v>172</v>
      </c>
      <c r="C8749" s="10" t="str">
        <f>IF(B8749=B8748," ",(LOOKUP(B8749,'Co List'!$A$3:$A$362,'Co List'!$B$3:$B$362)))</f>
        <v xml:space="preserve"> </v>
      </c>
      <c r="D8749" s="6" t="s">
        <v>388</v>
      </c>
      <c r="E8749">
        <v>0</v>
      </c>
      <c r="F8749">
        <v>0</v>
      </c>
      <c r="G8749">
        <v>0</v>
      </c>
      <c r="H8749">
        <v>0</v>
      </c>
    </row>
    <row r="8750" spans="1:8" x14ac:dyDescent="0.2">
      <c r="A8750">
        <f t="shared" si="948"/>
        <v>7881</v>
      </c>
      <c r="B8750">
        <f t="shared" si="949"/>
        <v>172</v>
      </c>
      <c r="C8750" s="10" t="str">
        <f>IF(B8750=B8749," ",(LOOKUP(B8750,'Co List'!$A$3:$A$362,'Co List'!$B$3:$B$362)))</f>
        <v xml:space="preserve"> </v>
      </c>
      <c r="D8750" s="6" t="s">
        <v>389</v>
      </c>
      <c r="E8750">
        <v>0</v>
      </c>
      <c r="F8750">
        <v>0</v>
      </c>
      <c r="G8750">
        <v>0</v>
      </c>
      <c r="H8750">
        <v>0</v>
      </c>
    </row>
    <row r="8751" spans="1:8" x14ac:dyDescent="0.2">
      <c r="A8751">
        <f t="shared" si="948"/>
        <v>7882</v>
      </c>
      <c r="B8751">
        <f t="shared" si="949"/>
        <v>172</v>
      </c>
      <c r="C8751" s="10" t="str">
        <f>IF(B8751=B8750," ",(LOOKUP(B8751,'Co List'!$A$3:$A$362,'Co List'!$B$3:$B$362)))</f>
        <v xml:space="preserve"> </v>
      </c>
      <c r="D8751" s="6" t="s">
        <v>390</v>
      </c>
      <c r="E8751">
        <v>0</v>
      </c>
      <c r="F8751">
        <v>0</v>
      </c>
      <c r="G8751">
        <v>0</v>
      </c>
      <c r="H8751">
        <v>0</v>
      </c>
    </row>
    <row r="8752" spans="1:8" x14ac:dyDescent="0.2">
      <c r="A8752">
        <f t="shared" si="948"/>
        <v>7883</v>
      </c>
      <c r="B8752">
        <f t="shared" si="949"/>
        <v>172</v>
      </c>
      <c r="C8752" s="10" t="str">
        <f>IF(B8752=B8751," ",(LOOKUP(B8752,'Co List'!$A$3:$A$362,'Co List'!$B$3:$B$362)))</f>
        <v xml:space="preserve"> </v>
      </c>
      <c r="D8752" s="6" t="s">
        <v>391</v>
      </c>
      <c r="E8752">
        <v>0</v>
      </c>
      <c r="F8752">
        <v>0</v>
      </c>
      <c r="G8752">
        <v>0</v>
      </c>
      <c r="H8752">
        <v>0</v>
      </c>
    </row>
    <row r="8753" spans="1:8" x14ac:dyDescent="0.2">
      <c r="A8753">
        <f t="shared" si="948"/>
        <v>7884</v>
      </c>
      <c r="B8753">
        <f t="shared" si="949"/>
        <v>172</v>
      </c>
      <c r="C8753" s="10" t="str">
        <f>IF(B8753=B8752," ",(LOOKUP(B8753,'Co List'!$A$3:$A$362,'Co List'!$B$3:$B$362)))</f>
        <v xml:space="preserve"> </v>
      </c>
      <c r="D8753" s="6" t="s">
        <v>392</v>
      </c>
      <c r="E8753">
        <v>0</v>
      </c>
      <c r="F8753">
        <v>0</v>
      </c>
      <c r="G8753">
        <v>0</v>
      </c>
      <c r="H8753">
        <v>0</v>
      </c>
    </row>
    <row r="8754" spans="1:8" x14ac:dyDescent="0.2">
      <c r="A8754">
        <f t="shared" si="948"/>
        <v>7885</v>
      </c>
      <c r="B8754">
        <f t="shared" si="949"/>
        <v>172</v>
      </c>
      <c r="C8754" s="10" t="str">
        <f>IF(B8754=B8753," ",(LOOKUP(B8754,'Co List'!$A$3:$A$362,'Co List'!$B$3:$B$362)))</f>
        <v xml:space="preserve"> </v>
      </c>
      <c r="D8754" s="6" t="s">
        <v>393</v>
      </c>
      <c r="E8754">
        <v>0</v>
      </c>
      <c r="F8754">
        <v>0</v>
      </c>
      <c r="G8754">
        <v>0</v>
      </c>
      <c r="H8754">
        <v>0</v>
      </c>
    </row>
    <row r="8755" spans="1:8" ht="15" x14ac:dyDescent="0.25">
      <c r="A8755">
        <f t="shared" si="948"/>
        <v>7886</v>
      </c>
      <c r="B8755">
        <f t="shared" si="949"/>
        <v>172</v>
      </c>
      <c r="C8755" s="10" t="str">
        <f>IF(B8755=B8754," ",(LOOKUP(B8755,'Co List'!$A$3:$A$362,'Co List'!$B$3:$B$362)))</f>
        <v xml:space="preserve"> </v>
      </c>
      <c r="D8755" s="8" t="s">
        <v>394</v>
      </c>
      <c r="E8755">
        <v>0</v>
      </c>
      <c r="F8755">
        <v>0</v>
      </c>
      <c r="G8755">
        <v>0</v>
      </c>
      <c r="H8755">
        <v>0</v>
      </c>
    </row>
    <row r="8756" spans="1:8" ht="15" x14ac:dyDescent="0.25">
      <c r="A8756">
        <f t="shared" si="948"/>
        <v>7887</v>
      </c>
      <c r="B8756">
        <f t="shared" si="949"/>
        <v>172</v>
      </c>
      <c r="C8756" s="10" t="str">
        <f>IF(B8756=B8755," ",(LOOKUP(B8756,'Co List'!$A$3:$A$362,'Co List'!$B$3:$B$362)))</f>
        <v xml:space="preserve"> </v>
      </c>
      <c r="D8756" s="8" t="s">
        <v>395</v>
      </c>
      <c r="E8756">
        <v>23.074556000000001</v>
      </c>
      <c r="F8756">
        <v>19.259485999999999</v>
      </c>
      <c r="G8756">
        <v>31.008849000000001</v>
      </c>
      <c r="H8756">
        <v>61.174990977819988</v>
      </c>
    </row>
    <row r="8757" spans="1:8" ht="15" x14ac:dyDescent="0.25">
      <c r="A8757">
        <f t="shared" si="948"/>
        <v>7888</v>
      </c>
      <c r="B8757">
        <f t="shared" si="949"/>
        <v>172</v>
      </c>
      <c r="C8757" s="10" t="str">
        <f>IF(B8757=B8756," ",(LOOKUP(B8757,'Co List'!$A$3:$A$362,'Co List'!$B$3:$B$362)))</f>
        <v xml:space="preserve"> </v>
      </c>
      <c r="D8757" s="8" t="s">
        <v>396</v>
      </c>
      <c r="E8757">
        <v>170362</v>
      </c>
      <c r="F8757">
        <v>139699</v>
      </c>
      <c r="G8757">
        <v>155559</v>
      </c>
      <c r="H8757">
        <v>209469</v>
      </c>
    </row>
    <row r="8758" spans="1:8" x14ac:dyDescent="0.2">
      <c r="A8758">
        <f t="shared" si="948"/>
        <v>7889</v>
      </c>
      <c r="B8758">
        <f t="shared" si="949"/>
        <v>172</v>
      </c>
      <c r="C8758" s="10" t="str">
        <f>IF(B8758=B8757," ",(LOOKUP(B8758,'Co List'!$A$3:$A$362,'Co List'!$B$3:$B$362)))</f>
        <v xml:space="preserve"> </v>
      </c>
      <c r="D8758" s="6" t="s">
        <v>397</v>
      </c>
      <c r="E8758">
        <v>170362</v>
      </c>
      <c r="F8758">
        <v>139699</v>
      </c>
      <c r="G8758">
        <v>148228</v>
      </c>
      <c r="H8758">
        <v>141714</v>
      </c>
    </row>
    <row r="8759" spans="1:8" x14ac:dyDescent="0.2">
      <c r="A8759">
        <f t="shared" si="948"/>
        <v>7890</v>
      </c>
      <c r="B8759">
        <f t="shared" si="949"/>
        <v>172</v>
      </c>
      <c r="C8759" s="10" t="str">
        <f>IF(B8759=B8758," ",(LOOKUP(B8759,'Co List'!$A$3:$A$362,'Co List'!$B$3:$B$362)))</f>
        <v xml:space="preserve"> </v>
      </c>
      <c r="D8759" s="6" t="s">
        <v>398</v>
      </c>
      <c r="E8759">
        <v>0</v>
      </c>
      <c r="F8759">
        <v>0</v>
      </c>
      <c r="G8759">
        <v>7331</v>
      </c>
      <c r="H8759">
        <v>67755</v>
      </c>
    </row>
    <row r="8760" spans="1:8" x14ac:dyDescent="0.2">
      <c r="A8760">
        <f t="shared" si="948"/>
        <v>7891</v>
      </c>
      <c r="B8760">
        <f t="shared" si="949"/>
        <v>172</v>
      </c>
      <c r="C8760" s="10" t="str">
        <f>IF(B8760=B8759," ",(LOOKUP(B8760,'Co List'!$A$3:$A$362,'Co List'!$B$3:$B$362)))</f>
        <v xml:space="preserve"> </v>
      </c>
      <c r="D8760" s="6" t="s">
        <v>399</v>
      </c>
      <c r="E8760">
        <v>0</v>
      </c>
      <c r="F8760">
        <v>0</v>
      </c>
      <c r="G8760">
        <v>0</v>
      </c>
      <c r="H8760">
        <v>0</v>
      </c>
    </row>
    <row r="8761" spans="1:8" x14ac:dyDescent="0.2">
      <c r="A8761">
        <f t="shared" si="948"/>
        <v>7892</v>
      </c>
      <c r="B8761">
        <f t="shared" si="949"/>
        <v>172</v>
      </c>
      <c r="C8761" s="10" t="str">
        <f>IF(B8761=B8760," ",(LOOKUP(B8761,'Co List'!$A$3:$A$362,'Co List'!$B$3:$B$362)))</f>
        <v xml:space="preserve"> </v>
      </c>
      <c r="D8761" s="6" t="s">
        <v>400</v>
      </c>
      <c r="E8761">
        <v>0</v>
      </c>
      <c r="F8761">
        <v>0</v>
      </c>
      <c r="G8761">
        <v>0</v>
      </c>
      <c r="H8761">
        <v>0</v>
      </c>
    </row>
    <row r="8762" spans="1:8" x14ac:dyDescent="0.2">
      <c r="A8762">
        <f t="shared" si="948"/>
        <v>7893</v>
      </c>
      <c r="B8762">
        <f t="shared" si="949"/>
        <v>172</v>
      </c>
      <c r="C8762" s="10" t="str">
        <f>IF(B8762=B8761," ",(LOOKUP(B8762,'Co List'!$A$3:$A$362,'Co List'!$B$3:$B$362)))</f>
        <v xml:space="preserve"> </v>
      </c>
      <c r="D8762" s="6" t="s">
        <v>401</v>
      </c>
      <c r="E8762">
        <v>51.278961999999993</v>
      </c>
      <c r="F8762">
        <v>40.373010999999998</v>
      </c>
      <c r="G8762">
        <v>50.990431999999998</v>
      </c>
      <c r="H8762">
        <v>52.150751999999997</v>
      </c>
    </row>
    <row r="8763" spans="1:8" x14ac:dyDescent="0.2">
      <c r="A8763">
        <f t="shared" si="948"/>
        <v>7894</v>
      </c>
      <c r="B8763">
        <f t="shared" si="949"/>
        <v>172</v>
      </c>
      <c r="C8763" s="10" t="str">
        <f>IF(B8763=B8762," ",(LOOKUP(B8763,'Co List'!$A$3:$A$362,'Co List'!$B$3:$B$362)))</f>
        <v xml:space="preserve"> </v>
      </c>
      <c r="D8763" s="6" t="s">
        <v>402</v>
      </c>
      <c r="E8763">
        <v>0</v>
      </c>
      <c r="F8763">
        <v>0</v>
      </c>
      <c r="G8763">
        <v>2.5218639999999999</v>
      </c>
      <c r="H8763">
        <v>27.91506</v>
      </c>
    </row>
    <row r="8764" spans="1:8" x14ac:dyDescent="0.2">
      <c r="A8764">
        <f t="shared" si="948"/>
        <v>7895</v>
      </c>
      <c r="B8764">
        <f t="shared" si="949"/>
        <v>172</v>
      </c>
      <c r="C8764" s="10" t="str">
        <f>IF(B8764=B8763," ",(LOOKUP(B8764,'Co List'!$A$3:$A$362,'Co List'!$B$3:$B$362)))</f>
        <v xml:space="preserve"> </v>
      </c>
      <c r="D8764" s="6" t="s">
        <v>403</v>
      </c>
      <c r="E8764">
        <v>0</v>
      </c>
      <c r="F8764">
        <v>0</v>
      </c>
      <c r="G8764">
        <v>0</v>
      </c>
      <c r="H8764">
        <v>0</v>
      </c>
    </row>
    <row r="8765" spans="1:8" x14ac:dyDescent="0.2">
      <c r="A8765">
        <f t="shared" si="948"/>
        <v>7896</v>
      </c>
      <c r="B8765">
        <f t="shared" si="949"/>
        <v>172</v>
      </c>
      <c r="C8765" s="10" t="str">
        <f>IF(B8765=B8764," ",(LOOKUP(B8765,'Co List'!$A$3:$A$362,'Co List'!$B$3:$B$362)))</f>
        <v xml:space="preserve"> </v>
      </c>
      <c r="D8765" s="6" t="s">
        <v>404</v>
      </c>
      <c r="E8765" s="11">
        <v>51.278961999999993</v>
      </c>
      <c r="F8765" s="11">
        <v>40.373010999999998</v>
      </c>
      <c r="G8765" s="11">
        <v>53.512295999999999</v>
      </c>
      <c r="H8765" s="11">
        <v>80.065811999999994</v>
      </c>
    </row>
    <row r="8766" spans="1:8" x14ac:dyDescent="0.2">
      <c r="A8766">
        <f t="shared" si="948"/>
        <v>7897</v>
      </c>
      <c r="B8766">
        <f t="shared" si="949"/>
        <v>172</v>
      </c>
      <c r="C8766" s="10" t="str">
        <f>IF(B8766=B8765," ",(LOOKUP(B8766,'Co List'!$A$3:$A$362,'Co List'!$B$3:$B$362)))</f>
        <v xml:space="preserve"> </v>
      </c>
      <c r="D8766" s="6" t="s">
        <v>405</v>
      </c>
      <c r="E8766">
        <v>551.59</v>
      </c>
      <c r="F8766">
        <v>602.75</v>
      </c>
      <c r="G8766">
        <v>526.39</v>
      </c>
      <c r="H8766">
        <v>641.75</v>
      </c>
    </row>
    <row r="8767" spans="1:8" x14ac:dyDescent="0.2">
      <c r="A8767">
        <f t="shared" si="948"/>
        <v>7898</v>
      </c>
      <c r="B8767">
        <f t="shared" si="949"/>
        <v>172</v>
      </c>
      <c r="C8767" s="10" t="str">
        <f>IF(B8767=B8766," ",(LOOKUP(B8767,'Co List'!$A$3:$A$362,'Co List'!$B$3:$B$362)))</f>
        <v xml:space="preserve"> </v>
      </c>
      <c r="D8767" s="6" t="s">
        <v>406</v>
      </c>
      <c r="E8767">
        <v>25.08</v>
      </c>
      <c r="F8767">
        <v>30.44</v>
      </c>
      <c r="G8767">
        <v>34.869999999999997</v>
      </c>
      <c r="H8767">
        <v>53.37</v>
      </c>
    </row>
    <row r="8768" spans="1:8" x14ac:dyDescent="0.2">
      <c r="A8768">
        <f t="shared" si="948"/>
        <v>7899</v>
      </c>
      <c r="B8768">
        <f t="shared" si="949"/>
        <v>172</v>
      </c>
      <c r="C8768" s="10" t="str">
        <f>IF(B8768=B8767," ",(LOOKUP(B8768,'Co List'!$A$3:$A$362,'Co List'!$B$3:$B$362)))</f>
        <v xml:space="preserve"> </v>
      </c>
      <c r="D8768" s="6" t="s">
        <v>407</v>
      </c>
      <c r="E8768" s="11">
        <v>6.49</v>
      </c>
      <c r="F8768" s="11">
        <v>6.79</v>
      </c>
      <c r="G8768" s="11">
        <v>3.58</v>
      </c>
      <c r="H8768" s="11">
        <v>3.96</v>
      </c>
    </row>
    <row r="8769" spans="1:16" x14ac:dyDescent="0.2">
      <c r="A8769">
        <f t="shared" si="948"/>
        <v>7900</v>
      </c>
      <c r="B8769">
        <f t="shared" si="949"/>
        <v>172</v>
      </c>
      <c r="C8769" s="10" t="str">
        <f>IF(B8769=B8768," ",(LOOKUP(B8769,'Co List'!$A$3:$A$362,'Co List'!$B$3:$B$362)))</f>
        <v xml:space="preserve"> </v>
      </c>
      <c r="D8769" s="6" t="s">
        <v>408</v>
      </c>
      <c r="E8769">
        <v>49.97</v>
      </c>
      <c r="F8769">
        <v>49.97</v>
      </c>
      <c r="G8769">
        <v>67.47</v>
      </c>
      <c r="H8769">
        <v>67.47</v>
      </c>
    </row>
    <row r="8770" spans="1:16" x14ac:dyDescent="0.2">
      <c r="A8770">
        <f t="shared" si="948"/>
        <v>7901</v>
      </c>
      <c r="B8770">
        <f t="shared" si="949"/>
        <v>172</v>
      </c>
      <c r="C8770" s="10" t="str">
        <f>IF(B8770=B8769," ",(LOOKUP(B8770,'Co List'!$A$3:$A$362,'Co List'!$B$3:$B$362)))</f>
        <v xml:space="preserve"> </v>
      </c>
      <c r="D8770" s="6" t="s">
        <v>409</v>
      </c>
      <c r="E8770">
        <v>51.28</v>
      </c>
      <c r="F8770">
        <v>40.43</v>
      </c>
      <c r="G8770">
        <v>52.92</v>
      </c>
      <c r="H8770">
        <v>80</v>
      </c>
    </row>
    <row r="8771" spans="1:16" x14ac:dyDescent="0.2">
      <c r="A8771">
        <f t="shared" si="948"/>
        <v>7902</v>
      </c>
      <c r="B8771">
        <f t="shared" si="949"/>
        <v>172</v>
      </c>
      <c r="C8771" s="10" t="str">
        <f>IF(B8771=B8770," ",(LOOKUP(B8771,'Co List'!$A$3:$A$362,'Co List'!$B$3:$B$362)))</f>
        <v xml:space="preserve"> </v>
      </c>
      <c r="D8771" s="6" t="s">
        <v>410</v>
      </c>
      <c r="E8771">
        <v>74.353517999999994</v>
      </c>
      <c r="F8771">
        <v>59.632497000000001</v>
      </c>
      <c r="G8771">
        <v>84.521145000000004</v>
      </c>
      <c r="H8771">
        <v>141.24080297781998</v>
      </c>
    </row>
    <row r="8772" spans="1:16" x14ac:dyDescent="0.2">
      <c r="A8772">
        <f t="shared" si="948"/>
        <v>7903</v>
      </c>
      <c r="B8772">
        <f t="shared" si="949"/>
        <v>172</v>
      </c>
      <c r="C8772" s="10" t="str">
        <f>IF(B8772=B8771," ",(LOOKUP(B8772,'Co List'!$A$3:$A$362,'Co List'!$B$3:$B$362)))</f>
        <v xml:space="preserve"> </v>
      </c>
      <c r="D8772" s="6" t="s">
        <v>411</v>
      </c>
      <c r="E8772">
        <v>74.353517999999994</v>
      </c>
      <c r="F8772">
        <v>59.632497000000001</v>
      </c>
      <c r="G8772">
        <v>84.521145000000004</v>
      </c>
      <c r="H8772">
        <v>141.24080297781998</v>
      </c>
    </row>
    <row r="8773" spans="1:16" x14ac:dyDescent="0.2">
      <c r="A8773">
        <f t="shared" ref="A8773:A8836" si="954">IF(A8772&gt;0,A8772+1,(IF($C$1=C8773,1,0)))</f>
        <v>7904</v>
      </c>
      <c r="B8773">
        <f t="shared" ref="B8773:B8836" si="955">IF(D8773=$D$3,B8772+1,B8772)</f>
        <v>172</v>
      </c>
      <c r="C8773" s="10" t="str">
        <f>IF(B8773=B8772," ",(LOOKUP(B8773,'Co List'!$A$3:$A$362,'Co List'!$B$3:$B$362)))</f>
        <v xml:space="preserve"> </v>
      </c>
      <c r="D8773" s="6" t="s">
        <v>412</v>
      </c>
      <c r="E8773">
        <v>23.073517999999993</v>
      </c>
      <c r="F8773">
        <v>19.202497000000001</v>
      </c>
      <c r="G8773">
        <v>31.601145000000002</v>
      </c>
      <c r="H8773">
        <v>61.240802977819982</v>
      </c>
    </row>
    <row r="8774" spans="1:16" ht="13.5" thickBot="1" x14ac:dyDescent="0.25">
      <c r="A8774">
        <f t="shared" si="954"/>
        <v>7905</v>
      </c>
      <c r="B8774">
        <f t="shared" si="955"/>
        <v>172</v>
      </c>
      <c r="C8774" s="10" t="str">
        <f>IF(B8774=B8773," ",(LOOKUP(B8774,'Co List'!$A$3:$A$362,'Co List'!$B$3:$B$362)))</f>
        <v xml:space="preserve"> </v>
      </c>
      <c r="D8774" s="9" t="s">
        <v>413</v>
      </c>
      <c r="E8774">
        <v>12</v>
      </c>
      <c r="F8774">
        <v>12</v>
      </c>
      <c r="G8774">
        <v>12</v>
      </c>
      <c r="H8774">
        <v>12</v>
      </c>
    </row>
    <row r="8775" spans="1:16" ht="15" x14ac:dyDescent="0.25">
      <c r="A8775">
        <f t="shared" si="954"/>
        <v>7906</v>
      </c>
      <c r="B8775">
        <f t="shared" si="955"/>
        <v>173</v>
      </c>
      <c r="C8775" s="10" t="str">
        <f>IF(B8775=B8774," ",(LOOKUP(B8775,'Co List'!$A$3:$A$362,'Co List'!$B$3:$B$362)))</f>
        <v>INDIA CEMENTS LTD.</v>
      </c>
      <c r="D8775" s="4" t="s">
        <v>362</v>
      </c>
      <c r="E8775">
        <v>99.289346844214961</v>
      </c>
      <c r="F8775">
        <v>99.715950702853092</v>
      </c>
      <c r="G8775">
        <v>100</v>
      </c>
      <c r="H8775">
        <v>100</v>
      </c>
      <c r="J8775">
        <f t="shared" ref="J8775" si="956">COUNTIF(E8817:H8817,0)</f>
        <v>0</v>
      </c>
      <c r="K8775">
        <f>SUM(E8775:H8775)/(4-J8775)</f>
        <v>99.75132438676701</v>
      </c>
      <c r="L8775">
        <f>SUM(E8785:H8785)/(4-J8775)</f>
        <v>3077428.2082638186</v>
      </c>
      <c r="M8775">
        <f>E8785</f>
        <v>3416022.8520946354</v>
      </c>
      <c r="N8775">
        <f t="shared" ref="N8775" si="957">F8785</f>
        <v>2943145.9004237577</v>
      </c>
      <c r="O8775">
        <f t="shared" ref="O8775" si="958">G8785</f>
        <v>2820713.855829366</v>
      </c>
      <c r="P8775">
        <f t="shared" ref="P8775" si="959">H8785</f>
        <v>3129830.2247075159</v>
      </c>
    </row>
    <row r="8776" spans="1:16" x14ac:dyDescent="0.2">
      <c r="A8776">
        <f t="shared" si="954"/>
        <v>7907</v>
      </c>
      <c r="B8776">
        <f t="shared" si="955"/>
        <v>173</v>
      </c>
      <c r="C8776" s="10" t="str">
        <f>IF(B8776=B8775," ",(LOOKUP(B8776,'Co List'!$A$3:$A$362,'Co List'!$B$3:$B$362)))</f>
        <v xml:space="preserve"> </v>
      </c>
      <c r="D8776" s="6" t="s">
        <v>364</v>
      </c>
      <c r="E8776">
        <v>4.0509306132640397</v>
      </c>
      <c r="F8776">
        <v>4.0505943526258914</v>
      </c>
      <c r="G8776">
        <v>4.0506510052634335</v>
      </c>
      <c r="H8776">
        <v>4.0508565917511312</v>
      </c>
    </row>
    <row r="8777" spans="1:16" x14ac:dyDescent="0.2">
      <c r="A8777">
        <f t="shared" si="954"/>
        <v>7908</v>
      </c>
      <c r="B8777">
        <f t="shared" si="955"/>
        <v>173</v>
      </c>
      <c r="C8777" s="10" t="str">
        <f>IF(B8777=B8776," ",(LOOKUP(B8777,'Co List'!$A$3:$A$362,'Co List'!$B$3:$B$362)))</f>
        <v xml:space="preserve"> </v>
      </c>
      <c r="D8777" s="6" t="s">
        <v>365</v>
      </c>
      <c r="E8777">
        <v>0.79834528824512552</v>
      </c>
      <c r="F8777">
        <v>0.78556883096450836</v>
      </c>
      <c r="G8777">
        <v>0.78580936786117872</v>
      </c>
      <c r="H8777">
        <v>0.88650556559949312</v>
      </c>
    </row>
    <row r="8778" spans="1:16" x14ac:dyDescent="0.2">
      <c r="A8778">
        <f t="shared" si="954"/>
        <v>7909</v>
      </c>
      <c r="B8778">
        <f t="shared" si="955"/>
        <v>173</v>
      </c>
      <c r="C8778" s="10" t="str">
        <f>IF(B8778=B8777," ",(LOOKUP(B8778,'Co List'!$A$3:$A$362,'Co List'!$B$3:$B$362)))</f>
        <v xml:space="preserve"> </v>
      </c>
      <c r="D8778" s="7" t="s">
        <v>366</v>
      </c>
      <c r="E8778">
        <v>89.700593503436892</v>
      </c>
      <c r="F8778">
        <v>84.072828095550847</v>
      </c>
      <c r="G8778">
        <v>67.10553018578689</v>
      </c>
      <c r="H8778">
        <v>68.083745912198012</v>
      </c>
    </row>
    <row r="8779" spans="1:16" x14ac:dyDescent="0.2">
      <c r="A8779">
        <f t="shared" si="954"/>
        <v>7910</v>
      </c>
      <c r="B8779">
        <f t="shared" si="955"/>
        <v>173</v>
      </c>
      <c r="C8779" s="10" t="str">
        <f>IF(B8779=B8778," ",(LOOKUP(B8779,'Co List'!$A$3:$A$362,'Co List'!$B$3:$B$362)))</f>
        <v xml:space="preserve"> </v>
      </c>
      <c r="D8779" s="6" t="s">
        <v>367</v>
      </c>
      <c r="E8779">
        <v>964052.2808868984</v>
      </c>
      <c r="F8779">
        <v>4321800.1474651368</v>
      </c>
      <c r="G8779">
        <v>962799.55484498956</v>
      </c>
      <c r="H8779">
        <v>1913684.0261128193</v>
      </c>
    </row>
    <row r="8780" spans="1:16" x14ac:dyDescent="0.2">
      <c r="A8780">
        <f t="shared" si="954"/>
        <v>7911</v>
      </c>
      <c r="B8780">
        <f t="shared" si="955"/>
        <v>173</v>
      </c>
      <c r="C8780" s="10" t="str">
        <f>IF(B8780=B8779," ",(LOOKUP(B8780,'Co List'!$A$3:$A$362,'Co List'!$B$3:$B$362)))</f>
        <v xml:space="preserve"> </v>
      </c>
      <c r="D8780" s="6" t="s">
        <v>368</v>
      </c>
      <c r="E8780">
        <v>1.1120952085472655</v>
      </c>
      <c r="F8780">
        <v>0.95814887535363402</v>
      </c>
      <c r="G8780">
        <v>0.91829080178056643</v>
      </c>
      <c r="H8780">
        <v>1.0189244472791992</v>
      </c>
    </row>
    <row r="8781" spans="1:16" x14ac:dyDescent="0.2">
      <c r="A8781">
        <f t="shared" si="954"/>
        <v>7912</v>
      </c>
      <c r="B8781">
        <f t="shared" si="955"/>
        <v>173</v>
      </c>
      <c r="C8781" s="10" t="str">
        <f>IF(B8781=B8780," ",(LOOKUP(B8781,'Co List'!$A$3:$A$362,'Co List'!$B$3:$B$362)))</f>
        <v xml:space="preserve"> </v>
      </c>
      <c r="D8781" s="6" t="s">
        <v>369</v>
      </c>
      <c r="E8781">
        <v>395.5973702788196</v>
      </c>
      <c r="F8781">
        <v>621.8351786232322</v>
      </c>
      <c r="G8781">
        <v>305.72204281511381</v>
      </c>
      <c r="H8781">
        <v>371.7358779865213</v>
      </c>
    </row>
    <row r="8782" spans="1:16" x14ac:dyDescent="0.2">
      <c r="A8782">
        <f t="shared" si="954"/>
        <v>7913</v>
      </c>
      <c r="B8782">
        <f t="shared" si="955"/>
        <v>173</v>
      </c>
      <c r="C8782" s="10" t="str">
        <f>IF(B8782=B8781," ",(LOOKUP(B8782,'Co List'!$A$3:$A$362,'Co List'!$B$3:$B$362)))</f>
        <v xml:space="preserve"> </v>
      </c>
      <c r="D8782" s="6" t="s">
        <v>370</v>
      </c>
      <c r="E8782">
        <v>0</v>
      </c>
      <c r="F8782">
        <v>0</v>
      </c>
      <c r="G8782">
        <v>0</v>
      </c>
      <c r="H8782">
        <v>0</v>
      </c>
    </row>
    <row r="8783" spans="1:16" x14ac:dyDescent="0.2">
      <c r="A8783">
        <f t="shared" si="954"/>
        <v>7914</v>
      </c>
      <c r="B8783">
        <f t="shared" si="955"/>
        <v>173</v>
      </c>
      <c r="C8783" s="10" t="str">
        <f>IF(B8783=B8782," ",(LOOKUP(B8783,'Co List'!$A$3:$A$362,'Co List'!$B$3:$B$362)))</f>
        <v xml:space="preserve"> </v>
      </c>
      <c r="D8783" s="6" t="s">
        <v>371</v>
      </c>
      <c r="E8783">
        <v>23.936713586705082</v>
      </c>
      <c r="F8783">
        <v>24.773258480098953</v>
      </c>
      <c r="G8783">
        <v>24.305785905213497</v>
      </c>
      <c r="H8783">
        <v>26.318605637740067</v>
      </c>
    </row>
    <row r="8784" spans="1:16" x14ac:dyDescent="0.2">
      <c r="A8784">
        <f t="shared" si="954"/>
        <v>7915</v>
      </c>
      <c r="B8784">
        <f t="shared" si="955"/>
        <v>173</v>
      </c>
      <c r="C8784" s="10" t="str">
        <f>IF(B8784=B8783," ",(LOOKUP(B8784,'Co List'!$A$3:$A$362,'Co List'!$B$3:$B$362)))</f>
        <v xml:space="preserve"> </v>
      </c>
      <c r="D8784" s="6" t="s">
        <v>372</v>
      </c>
      <c r="E8784">
        <v>76.063286413294932</v>
      </c>
      <c r="F8784">
        <v>75.226741519901026</v>
      </c>
      <c r="G8784">
        <v>75.694214094786517</v>
      </c>
      <c r="H8784">
        <v>73.681394362259937</v>
      </c>
    </row>
    <row r="8785" spans="1:8" x14ac:dyDescent="0.2">
      <c r="A8785">
        <f t="shared" si="954"/>
        <v>7916</v>
      </c>
      <c r="B8785">
        <f t="shared" si="955"/>
        <v>173</v>
      </c>
      <c r="C8785" s="10" t="str">
        <f>IF(B8785=B8784," ",(LOOKUP(B8785,'Co List'!$A$3:$A$362,'Co List'!$B$3:$B$362)))</f>
        <v xml:space="preserve"> </v>
      </c>
      <c r="D8785" s="6" t="s">
        <v>373</v>
      </c>
      <c r="E8785">
        <v>3416022.8520946354</v>
      </c>
      <c r="F8785">
        <v>2943145.9004237577</v>
      </c>
      <c r="G8785">
        <v>2820713.855829366</v>
      </c>
      <c r="H8785">
        <v>3129830.2247075159</v>
      </c>
    </row>
    <row r="8786" spans="1:8" x14ac:dyDescent="0.2">
      <c r="A8786">
        <f t="shared" si="954"/>
        <v>7917</v>
      </c>
      <c r="B8786">
        <f t="shared" si="955"/>
        <v>173</v>
      </c>
      <c r="C8786" s="10" t="str">
        <f>IF(B8786=B8785," ",(LOOKUP(B8786,'Co List'!$A$3:$A$362,'Co List'!$B$3:$B$362)))</f>
        <v xml:space="preserve"> </v>
      </c>
      <c r="D8786" s="6" t="s">
        <v>374</v>
      </c>
      <c r="E8786">
        <v>3396723.7751769666</v>
      </c>
      <c r="F8786">
        <v>2926826.0251962272</v>
      </c>
      <c r="G8786">
        <v>2805007.3770930348</v>
      </c>
      <c r="H8786">
        <v>3111422.4683278352</v>
      </c>
    </row>
    <row r="8787" spans="1:8" x14ac:dyDescent="0.2">
      <c r="A8787">
        <f t="shared" si="954"/>
        <v>7918</v>
      </c>
      <c r="B8787">
        <f t="shared" si="955"/>
        <v>173</v>
      </c>
      <c r="C8787" s="10" t="str">
        <f>IF(B8787=B8786," ",(LOOKUP(B8787,'Co List'!$A$3:$A$362,'Co List'!$B$3:$B$362)))</f>
        <v xml:space="preserve"> </v>
      </c>
      <c r="D8787" s="6" t="s">
        <v>375</v>
      </c>
      <c r="E8787">
        <v>7057.3832303937734</v>
      </c>
      <c r="F8787">
        <v>5941.8065397373739</v>
      </c>
      <c r="G8787">
        <v>5711.3759376028383</v>
      </c>
      <c r="H8787">
        <v>6678.2095147776645</v>
      </c>
    </row>
    <row r="8788" spans="1:8" x14ac:dyDescent="0.2">
      <c r="A8788">
        <f t="shared" si="954"/>
        <v>7919</v>
      </c>
      <c r="B8788">
        <f t="shared" si="955"/>
        <v>173</v>
      </c>
      <c r="C8788" s="10" t="str">
        <f>IF(B8788=B8787," ",(LOOKUP(B8788,'Co List'!$A$3:$A$362,'Co List'!$B$3:$B$362)))</f>
        <v xml:space="preserve"> </v>
      </c>
      <c r="D8788" s="6" t="s">
        <v>376</v>
      </c>
      <c r="E8788">
        <v>12241.693687274903</v>
      </c>
      <c r="F8788">
        <v>10378.068687793044</v>
      </c>
      <c r="G8788">
        <v>9995.1027987289253</v>
      </c>
      <c r="H8788">
        <v>11729.546864903681</v>
      </c>
    </row>
    <row r="8789" spans="1:8" x14ac:dyDescent="0.2">
      <c r="A8789">
        <f t="shared" si="954"/>
        <v>7920</v>
      </c>
      <c r="B8789">
        <f t="shared" si="955"/>
        <v>173</v>
      </c>
      <c r="C8789" s="10" t="str">
        <f>IF(B8789=B8788," ",(LOOKUP(B8789,'Co List'!$A$3:$A$362,'Co List'!$B$3:$B$362)))</f>
        <v xml:space="preserve"> </v>
      </c>
      <c r="D8789" s="6" t="s">
        <v>377</v>
      </c>
      <c r="E8789">
        <v>817683.60616228706</v>
      </c>
      <c r="F8789">
        <v>729113.14135841315</v>
      </c>
      <c r="G8789">
        <v>685596.67079657828</v>
      </c>
      <c r="H8789">
        <v>823727.67397156497</v>
      </c>
    </row>
    <row r="8790" spans="1:8" ht="15" x14ac:dyDescent="0.25">
      <c r="A8790">
        <f t="shared" si="954"/>
        <v>7921</v>
      </c>
      <c r="B8790">
        <f t="shared" si="955"/>
        <v>173</v>
      </c>
      <c r="C8790" s="10" t="str">
        <f>IF(B8790=B8789," ",(LOOKUP(B8790,'Co List'!$A$3:$A$362,'Co List'!$B$3:$B$362)))</f>
        <v xml:space="preserve"> </v>
      </c>
      <c r="D8790" s="8" t="s">
        <v>378</v>
      </c>
      <c r="E8790">
        <v>712577.24999999988</v>
      </c>
      <c r="F8790">
        <v>661561.80000000016</v>
      </c>
      <c r="G8790">
        <v>626110.68000000005</v>
      </c>
      <c r="H8790">
        <v>560444.03999999992</v>
      </c>
    </row>
    <row r="8791" spans="1:8" ht="15" x14ac:dyDescent="0.25">
      <c r="A8791">
        <f t="shared" si="954"/>
        <v>7922</v>
      </c>
      <c r="B8791">
        <f t="shared" si="955"/>
        <v>173</v>
      </c>
      <c r="C8791" s="10" t="str">
        <f>IF(B8791=B8790," ",(LOOKUP(B8791,'Co List'!$A$3:$A$362,'Co List'!$B$3:$B$362)))</f>
        <v xml:space="preserve"> </v>
      </c>
      <c r="D8791" s="8" t="s">
        <v>379</v>
      </c>
      <c r="E8791">
        <v>105106.35616228719</v>
      </c>
      <c r="F8791">
        <v>67551.341358413047</v>
      </c>
      <c r="G8791">
        <v>59485.990796578277</v>
      </c>
      <c r="H8791">
        <v>58080.53728880627</v>
      </c>
    </row>
    <row r="8792" spans="1:8" ht="15" x14ac:dyDescent="0.25">
      <c r="A8792">
        <f t="shared" si="954"/>
        <v>7923</v>
      </c>
      <c r="B8792">
        <f t="shared" si="955"/>
        <v>173</v>
      </c>
      <c r="C8792" s="10" t="str">
        <f>IF(B8792=B8791," ",(LOOKUP(B8792,'Co List'!$A$3:$A$362,'Co List'!$B$3:$B$362)))</f>
        <v xml:space="preserve"> </v>
      </c>
      <c r="D8792" s="8" t="s">
        <v>380</v>
      </c>
      <c r="E8792">
        <v>0</v>
      </c>
      <c r="F8792">
        <v>0</v>
      </c>
      <c r="G8792">
        <v>0</v>
      </c>
      <c r="H8792">
        <v>205203.09668275877</v>
      </c>
    </row>
    <row r="8793" spans="1:8" ht="15" x14ac:dyDescent="0.25">
      <c r="A8793">
        <f t="shared" si="954"/>
        <v>7924</v>
      </c>
      <c r="B8793">
        <f t="shared" si="955"/>
        <v>173</v>
      </c>
      <c r="C8793" s="10" t="str">
        <f>IF(B8793=B8792," ",(LOOKUP(B8793,'Co List'!$A$3:$A$362,'Co List'!$B$3:$B$362)))</f>
        <v xml:space="preserve"> </v>
      </c>
      <c r="D8793" s="8" t="s">
        <v>381</v>
      </c>
      <c r="E8793">
        <v>2598339.2459323481</v>
      </c>
      <c r="F8793">
        <v>2214032.7590653445</v>
      </c>
      <c r="G8793">
        <v>2135117.1850327877</v>
      </c>
      <c r="H8793">
        <v>2306102.5507359509</v>
      </c>
    </row>
    <row r="8794" spans="1:8" ht="15" x14ac:dyDescent="0.25">
      <c r="A8794">
        <f t="shared" si="954"/>
        <v>7925</v>
      </c>
      <c r="B8794">
        <f t="shared" si="955"/>
        <v>173</v>
      </c>
      <c r="C8794" s="10" t="str">
        <f>IF(B8794=B8793," ",(LOOKUP(B8794,'Co List'!$A$3:$A$362,'Co List'!$B$3:$B$362)))</f>
        <v xml:space="preserve"> </v>
      </c>
      <c r="D8794" s="8" t="s">
        <v>382</v>
      </c>
      <c r="E8794">
        <v>2596515.8331830143</v>
      </c>
      <c r="F8794">
        <v>2211863.7603388401</v>
      </c>
      <c r="G8794">
        <v>2133125.4696849622</v>
      </c>
      <c r="H8794">
        <v>2304343.1532743988</v>
      </c>
    </row>
    <row r="8795" spans="1:8" ht="15" x14ac:dyDescent="0.25">
      <c r="A8795">
        <f t="shared" si="954"/>
        <v>7926</v>
      </c>
      <c r="B8795">
        <f t="shared" si="955"/>
        <v>173</v>
      </c>
      <c r="C8795" s="10" t="str">
        <f>IF(B8795=B8794," ",(LOOKUP(B8795,'Co List'!$A$3:$A$362,'Co List'!$B$3:$B$362)))</f>
        <v xml:space="preserve"> </v>
      </c>
      <c r="D8795" s="8" t="s">
        <v>383</v>
      </c>
      <c r="E8795">
        <v>1823.4127493340718</v>
      </c>
      <c r="F8795">
        <v>2168.9987265041309</v>
      </c>
      <c r="G8795">
        <v>1991.715347825791</v>
      </c>
      <c r="H8795">
        <v>1759.3974615520326</v>
      </c>
    </row>
    <row r="8796" spans="1:8" x14ac:dyDescent="0.2">
      <c r="A8796">
        <f t="shared" si="954"/>
        <v>7927</v>
      </c>
      <c r="B8796">
        <f t="shared" si="955"/>
        <v>173</v>
      </c>
      <c r="C8796" s="10" t="str">
        <f>IF(B8796=B8795," ",(LOOKUP(B8796,'Co List'!$A$3:$A$362,'Co List'!$B$3:$B$362)))</f>
        <v xml:space="preserve"> </v>
      </c>
      <c r="D8796" s="6" t="s">
        <v>384</v>
      </c>
      <c r="E8796">
        <v>0</v>
      </c>
      <c r="F8796">
        <v>0</v>
      </c>
      <c r="G8796">
        <v>0</v>
      </c>
      <c r="H8796">
        <v>0</v>
      </c>
    </row>
    <row r="8797" spans="1:8" x14ac:dyDescent="0.2">
      <c r="A8797">
        <f t="shared" si="954"/>
        <v>7928</v>
      </c>
      <c r="B8797">
        <f t="shared" si="955"/>
        <v>173</v>
      </c>
      <c r="C8797" s="10" t="str">
        <f>IF(B8797=B8796," ",(LOOKUP(B8797,'Co List'!$A$3:$A$362,'Co List'!$B$3:$B$362)))</f>
        <v xml:space="preserve"> </v>
      </c>
      <c r="D8797" s="6" t="s">
        <v>385</v>
      </c>
      <c r="E8797">
        <v>641417.86023798003</v>
      </c>
      <c r="F8797">
        <v>546594.5405345381</v>
      </c>
      <c r="G8797">
        <v>527104.70051811601</v>
      </c>
      <c r="H8797">
        <v>569287.63053027599</v>
      </c>
    </row>
    <row r="8798" spans="1:8" x14ac:dyDescent="0.2">
      <c r="A8798">
        <f t="shared" si="954"/>
        <v>7929</v>
      </c>
      <c r="B8798">
        <f t="shared" si="955"/>
        <v>173</v>
      </c>
      <c r="C8798" s="10" t="str">
        <f>IF(B8798=B8797," ",(LOOKUP(B8798,'Co List'!$A$3:$A$362,'Co List'!$B$3:$B$362)))</f>
        <v xml:space="preserve"> </v>
      </c>
      <c r="D8798" s="6" t="s">
        <v>386</v>
      </c>
      <c r="E8798">
        <v>640833.37031700008</v>
      </c>
      <c r="F8798">
        <v>545899.27398300008</v>
      </c>
      <c r="G8798">
        <v>526466.26166399999</v>
      </c>
      <c r="H8798">
        <v>568723.66053300002</v>
      </c>
    </row>
    <row r="8799" spans="1:8" x14ac:dyDescent="0.2">
      <c r="A8799">
        <f t="shared" si="954"/>
        <v>7930</v>
      </c>
      <c r="B8799">
        <f t="shared" si="955"/>
        <v>173</v>
      </c>
      <c r="C8799" s="10" t="str">
        <f>IF(B8799=B8798," ",(LOOKUP(B8799,'Co List'!$A$3:$A$362,'Co List'!$B$3:$B$362)))</f>
        <v xml:space="preserve"> </v>
      </c>
      <c r="D8799" s="6" t="s">
        <v>387</v>
      </c>
      <c r="E8799">
        <v>0</v>
      </c>
      <c r="F8799">
        <v>0</v>
      </c>
      <c r="G8799">
        <v>0</v>
      </c>
      <c r="H8799">
        <v>0</v>
      </c>
    </row>
    <row r="8800" spans="1:8" x14ac:dyDescent="0.2">
      <c r="A8800">
        <f t="shared" si="954"/>
        <v>7931</v>
      </c>
      <c r="B8800">
        <f t="shared" si="955"/>
        <v>173</v>
      </c>
      <c r="C8800" s="10" t="str">
        <f>IF(B8800=B8799," ",(LOOKUP(B8800,'Co List'!$A$3:$A$362,'Co List'!$B$3:$B$362)))</f>
        <v xml:space="preserve"> </v>
      </c>
      <c r="D8800" s="6" t="s">
        <v>388</v>
      </c>
      <c r="E8800">
        <v>0</v>
      </c>
      <c r="F8800">
        <v>0</v>
      </c>
      <c r="G8800">
        <v>0</v>
      </c>
      <c r="H8800">
        <v>0</v>
      </c>
    </row>
    <row r="8801" spans="1:8" x14ac:dyDescent="0.2">
      <c r="A8801">
        <f t="shared" si="954"/>
        <v>7932</v>
      </c>
      <c r="B8801">
        <f t="shared" si="955"/>
        <v>173</v>
      </c>
      <c r="C8801" s="10" t="str">
        <f>IF(B8801=B8800," ",(LOOKUP(B8801,'Co List'!$A$3:$A$362,'Co List'!$B$3:$B$362)))</f>
        <v xml:space="preserve"> </v>
      </c>
      <c r="D8801" s="6" t="s">
        <v>389</v>
      </c>
      <c r="E8801">
        <v>0</v>
      </c>
      <c r="F8801">
        <v>0</v>
      </c>
      <c r="G8801">
        <v>0</v>
      </c>
      <c r="H8801">
        <v>0</v>
      </c>
    </row>
    <row r="8802" spans="1:8" x14ac:dyDescent="0.2">
      <c r="A8802">
        <f t="shared" si="954"/>
        <v>7933</v>
      </c>
      <c r="B8802">
        <f t="shared" si="955"/>
        <v>173</v>
      </c>
      <c r="C8802" s="10" t="str">
        <f>IF(B8802=B8801," ",(LOOKUP(B8802,'Co List'!$A$3:$A$362,'Co List'!$B$3:$B$362)))</f>
        <v xml:space="preserve"> </v>
      </c>
      <c r="D8802" s="6" t="s">
        <v>390</v>
      </c>
      <c r="E8802">
        <v>584.48992098000008</v>
      </c>
      <c r="F8802">
        <v>695.26655153810771</v>
      </c>
      <c r="G8802">
        <v>638.43885411600002</v>
      </c>
      <c r="H8802">
        <v>563.96999727599996</v>
      </c>
    </row>
    <row r="8803" spans="1:8" x14ac:dyDescent="0.2">
      <c r="A8803">
        <f t="shared" si="954"/>
        <v>7934</v>
      </c>
      <c r="B8803">
        <f t="shared" si="955"/>
        <v>173</v>
      </c>
      <c r="C8803" s="10" t="str">
        <f>IF(B8803=B8802," ",(LOOKUP(B8803,'Co List'!$A$3:$A$362,'Co List'!$B$3:$B$362)))</f>
        <v xml:space="preserve"> </v>
      </c>
      <c r="D8803" s="6" t="s">
        <v>391</v>
      </c>
      <c r="E8803">
        <v>0</v>
      </c>
      <c r="F8803">
        <v>0</v>
      </c>
      <c r="G8803">
        <v>0</v>
      </c>
      <c r="H8803">
        <v>0</v>
      </c>
    </row>
    <row r="8804" spans="1:8" x14ac:dyDescent="0.2">
      <c r="A8804">
        <f t="shared" si="954"/>
        <v>7935</v>
      </c>
      <c r="B8804">
        <f t="shared" si="955"/>
        <v>173</v>
      </c>
      <c r="C8804" s="10" t="str">
        <f>IF(B8804=B8803," ",(LOOKUP(B8804,'Co List'!$A$3:$A$362,'Co List'!$B$3:$B$362)))</f>
        <v xml:space="preserve"> </v>
      </c>
      <c r="D8804" s="6" t="s">
        <v>392</v>
      </c>
      <c r="E8804">
        <v>0</v>
      </c>
      <c r="F8804">
        <v>0</v>
      </c>
      <c r="G8804">
        <v>0</v>
      </c>
      <c r="H8804">
        <v>0</v>
      </c>
    </row>
    <row r="8805" spans="1:8" x14ac:dyDescent="0.2">
      <c r="A8805">
        <f t="shared" si="954"/>
        <v>7936</v>
      </c>
      <c r="B8805">
        <f t="shared" si="955"/>
        <v>173</v>
      </c>
      <c r="C8805" s="10" t="str">
        <f>IF(B8805=B8804," ",(LOOKUP(B8805,'Co List'!$A$3:$A$362,'Co List'!$B$3:$B$362)))</f>
        <v xml:space="preserve"> </v>
      </c>
      <c r="D8805" s="6" t="s">
        <v>393</v>
      </c>
      <c r="E8805">
        <v>0</v>
      </c>
      <c r="F8805">
        <v>0</v>
      </c>
      <c r="G8805">
        <v>0</v>
      </c>
      <c r="H8805">
        <v>0</v>
      </c>
    </row>
    <row r="8806" spans="1:8" ht="15" x14ac:dyDescent="0.25">
      <c r="A8806">
        <f t="shared" si="954"/>
        <v>7937</v>
      </c>
      <c r="B8806">
        <f t="shared" si="955"/>
        <v>173</v>
      </c>
      <c r="C8806" s="10" t="str">
        <f>IF(B8806=B8805," ",(LOOKUP(B8806,'Co List'!$A$3:$A$362,'Co List'!$B$3:$B$362)))</f>
        <v xml:space="preserve"> </v>
      </c>
      <c r="D8806" s="8" t="s">
        <v>394</v>
      </c>
      <c r="E8806">
        <v>0</v>
      </c>
      <c r="F8806">
        <v>0</v>
      </c>
      <c r="G8806">
        <v>0</v>
      </c>
      <c r="H8806">
        <v>0</v>
      </c>
    </row>
    <row r="8807" spans="1:8" ht="15" x14ac:dyDescent="0.25">
      <c r="A8807">
        <f t="shared" si="954"/>
        <v>7938</v>
      </c>
      <c r="B8807">
        <f t="shared" si="955"/>
        <v>173</v>
      </c>
      <c r="C8807" s="10" t="str">
        <f>IF(B8807=B8806," ",(LOOKUP(B8807,'Co List'!$A$3:$A$362,'Co List'!$B$3:$B$362)))</f>
        <v xml:space="preserve"> </v>
      </c>
      <c r="D8807" s="8" t="s">
        <v>395</v>
      </c>
      <c r="E8807">
        <v>659.26009985500002</v>
      </c>
      <c r="F8807">
        <v>688.889858</v>
      </c>
      <c r="G8807">
        <v>746.80756296000004</v>
      </c>
      <c r="H8807">
        <v>796.54409277499997</v>
      </c>
    </row>
    <row r="8808" spans="1:8" ht="15" x14ac:dyDescent="0.25">
      <c r="A8808">
        <f t="shared" si="954"/>
        <v>7939</v>
      </c>
      <c r="B8808">
        <f t="shared" si="955"/>
        <v>173</v>
      </c>
      <c r="C8808" s="10" t="str">
        <f>IF(B8808=B8807," ",(LOOKUP(B8808,'Co List'!$A$3:$A$362,'Co List'!$B$3:$B$362)))</f>
        <v xml:space="preserve"> </v>
      </c>
      <c r="D8808" s="8" t="s">
        <v>396</v>
      </c>
      <c r="E8808">
        <v>1024223</v>
      </c>
      <c r="F8808">
        <v>928134</v>
      </c>
      <c r="G8808">
        <v>872472</v>
      </c>
      <c r="H8808">
        <v>929185</v>
      </c>
    </row>
    <row r="8809" spans="1:8" x14ac:dyDescent="0.2">
      <c r="A8809">
        <f t="shared" si="954"/>
        <v>7940</v>
      </c>
      <c r="B8809">
        <f t="shared" si="955"/>
        <v>173</v>
      </c>
      <c r="C8809" s="10" t="str">
        <f>IF(B8809=B8808," ",(LOOKUP(B8809,'Co List'!$A$3:$A$362,'Co List'!$B$3:$B$362)))</f>
        <v xml:space="preserve"> </v>
      </c>
      <c r="D8809" s="6" t="s">
        <v>397</v>
      </c>
      <c r="E8809">
        <v>879725</v>
      </c>
      <c r="F8809">
        <v>837420</v>
      </c>
      <c r="G8809">
        <v>802706</v>
      </c>
      <c r="H8809">
        <v>718518</v>
      </c>
    </row>
    <row r="8810" spans="1:8" x14ac:dyDescent="0.2">
      <c r="A8810">
        <f t="shared" si="954"/>
        <v>7941</v>
      </c>
      <c r="B8810">
        <f t="shared" si="955"/>
        <v>173</v>
      </c>
      <c r="C8810" s="10" t="str">
        <f>IF(B8810=B8809," ",(LOOKUP(B8810,'Co List'!$A$3:$A$362,'Co List'!$B$3:$B$362)))</f>
        <v xml:space="preserve"> </v>
      </c>
      <c r="D8810" s="6" t="s">
        <v>398</v>
      </c>
      <c r="E8810">
        <v>144498</v>
      </c>
      <c r="F8810">
        <v>90714</v>
      </c>
      <c r="G8810">
        <v>69766</v>
      </c>
      <c r="H8810">
        <v>63796</v>
      </c>
    </row>
    <row r="8811" spans="1:8" x14ac:dyDescent="0.2">
      <c r="A8811">
        <f t="shared" si="954"/>
        <v>7942</v>
      </c>
      <c r="B8811">
        <f t="shared" si="955"/>
        <v>173</v>
      </c>
      <c r="C8811" s="10" t="str">
        <f>IF(B8811=B8810," ",(LOOKUP(B8811,'Co List'!$A$3:$A$362,'Co List'!$B$3:$B$362)))</f>
        <v xml:space="preserve"> </v>
      </c>
      <c r="D8811" s="6" t="s">
        <v>399</v>
      </c>
      <c r="E8811">
        <v>0</v>
      </c>
      <c r="F8811">
        <v>0</v>
      </c>
      <c r="G8811">
        <v>0</v>
      </c>
      <c r="H8811">
        <v>146871</v>
      </c>
    </row>
    <row r="8812" spans="1:8" x14ac:dyDescent="0.2">
      <c r="A8812">
        <f t="shared" si="954"/>
        <v>7943</v>
      </c>
      <c r="B8812">
        <f t="shared" si="955"/>
        <v>173</v>
      </c>
      <c r="C8812" s="10" t="str">
        <f>IF(B8812=B8811," ",(LOOKUP(B8812,'Co List'!$A$3:$A$362,'Co List'!$B$3:$B$362)))</f>
        <v xml:space="preserve"> </v>
      </c>
      <c r="D8812" s="6" t="s">
        <v>400</v>
      </c>
      <c r="E8812">
        <v>0</v>
      </c>
      <c r="F8812">
        <v>0</v>
      </c>
      <c r="G8812">
        <v>0</v>
      </c>
      <c r="H8812">
        <v>0</v>
      </c>
    </row>
    <row r="8813" spans="1:8" x14ac:dyDescent="0.2">
      <c r="A8813">
        <f t="shared" si="954"/>
        <v>7944</v>
      </c>
      <c r="B8813">
        <f t="shared" si="955"/>
        <v>173</v>
      </c>
      <c r="C8813" s="10" t="str">
        <f>IF(B8813=B8812," ",(LOOKUP(B8813,'Co List'!$A$3:$A$362,'Co List'!$B$3:$B$362)))</f>
        <v xml:space="preserve"> </v>
      </c>
      <c r="D8813" s="6" t="s">
        <v>401</v>
      </c>
      <c r="E8813">
        <v>271.83502499999997</v>
      </c>
      <c r="F8813">
        <v>296.44668000000001</v>
      </c>
      <c r="G8813">
        <v>329.10945999999996</v>
      </c>
      <c r="H8813">
        <v>385.12564800000001</v>
      </c>
    </row>
    <row r="8814" spans="1:8" x14ac:dyDescent="0.2">
      <c r="A8814">
        <f t="shared" si="954"/>
        <v>7945</v>
      </c>
      <c r="B8814">
        <f t="shared" si="955"/>
        <v>173</v>
      </c>
      <c r="C8814" s="10" t="str">
        <f>IF(B8814=B8813," ",(LOOKUP(B8814,'Co List'!$A$3:$A$362,'Co List'!$B$3:$B$362)))</f>
        <v xml:space="preserve"> </v>
      </c>
      <c r="D8814" s="6" t="s">
        <v>402</v>
      </c>
      <c r="E8814">
        <v>68.058558000000005</v>
      </c>
      <c r="F8814">
        <v>34.743462000000001</v>
      </c>
      <c r="G8814">
        <v>18.767054000000002</v>
      </c>
      <c r="H8814">
        <v>16.842144000000001</v>
      </c>
    </row>
    <row r="8815" spans="1:8" x14ac:dyDescent="0.2">
      <c r="A8815">
        <f t="shared" si="954"/>
        <v>7946</v>
      </c>
      <c r="B8815">
        <f t="shared" si="955"/>
        <v>173</v>
      </c>
      <c r="C8815" s="10" t="str">
        <f>IF(B8815=B8814," ",(LOOKUP(B8815,'Co List'!$A$3:$A$362,'Co List'!$B$3:$B$362)))</f>
        <v xml:space="preserve"> </v>
      </c>
      <c r="D8815" s="6" t="s">
        <v>403</v>
      </c>
      <c r="E8815">
        <v>0</v>
      </c>
      <c r="F8815">
        <v>0</v>
      </c>
      <c r="G8815">
        <v>-2.8421709430404007E-14</v>
      </c>
      <c r="H8815">
        <v>55.223495999999969</v>
      </c>
    </row>
    <row r="8816" spans="1:8" x14ac:dyDescent="0.2">
      <c r="A8816">
        <f t="shared" si="954"/>
        <v>7947</v>
      </c>
      <c r="B8816">
        <f t="shared" si="955"/>
        <v>173</v>
      </c>
      <c r="C8816" s="10" t="str">
        <f>IF(B8816=B8815," ",(LOOKUP(B8816,'Co List'!$A$3:$A$362,'Co List'!$B$3:$B$362)))</f>
        <v xml:space="preserve"> </v>
      </c>
      <c r="D8816" s="6" t="s">
        <v>404</v>
      </c>
      <c r="E8816" s="11">
        <v>339.89358299999998</v>
      </c>
      <c r="F8816" s="11">
        <v>331.19014199999998</v>
      </c>
      <c r="G8816" s="11">
        <v>347.87651399999993</v>
      </c>
      <c r="H8816" s="11">
        <v>457.19128799999999</v>
      </c>
    </row>
    <row r="8817" spans="1:16" x14ac:dyDescent="0.2">
      <c r="A8817">
        <f t="shared" si="954"/>
        <v>7948</v>
      </c>
      <c r="B8817">
        <f t="shared" si="955"/>
        <v>173</v>
      </c>
      <c r="C8817" s="10" t="str">
        <f>IF(B8817=B8816," ",(LOOKUP(B8817,'Co List'!$A$3:$A$362,'Co List'!$B$3:$B$362)))</f>
        <v xml:space="preserve"> </v>
      </c>
      <c r="D8817" s="6" t="s">
        <v>405</v>
      </c>
      <c r="E8817">
        <v>3808.25</v>
      </c>
      <c r="F8817">
        <v>3500.71</v>
      </c>
      <c r="G8817">
        <v>4203.3999999999996</v>
      </c>
      <c r="H8817">
        <v>4597.03</v>
      </c>
    </row>
    <row r="8818" spans="1:16" x14ac:dyDescent="0.2">
      <c r="A8818">
        <f t="shared" si="954"/>
        <v>7949</v>
      </c>
      <c r="B8818">
        <f t="shared" si="955"/>
        <v>173</v>
      </c>
      <c r="C8818" s="10" t="str">
        <f>IF(B8818=B8817," ",(LOOKUP(B8818,'Co List'!$A$3:$A$362,'Co List'!$B$3:$B$362)))</f>
        <v xml:space="preserve"> </v>
      </c>
      <c r="D8818" s="6" t="s">
        <v>406</v>
      </c>
      <c r="E8818">
        <v>863.51</v>
      </c>
      <c r="F8818">
        <v>473.3</v>
      </c>
      <c r="G8818">
        <v>922.64</v>
      </c>
      <c r="H8818">
        <v>841.95</v>
      </c>
    </row>
    <row r="8819" spans="1:16" x14ac:dyDescent="0.2">
      <c r="A8819">
        <f t="shared" si="954"/>
        <v>7950</v>
      </c>
      <c r="B8819">
        <f t="shared" si="955"/>
        <v>173</v>
      </c>
      <c r="C8819" s="10" t="str">
        <f>IF(B8819=B8818," ",(LOOKUP(B8819,'Co List'!$A$3:$A$362,'Co List'!$B$3:$B$362)))</f>
        <v xml:space="preserve"> </v>
      </c>
      <c r="D8819" s="6" t="s">
        <v>407</v>
      </c>
      <c r="E8819" s="11">
        <v>354.34</v>
      </c>
      <c r="F8819" s="11">
        <v>68.099999999999994</v>
      </c>
      <c r="G8819" s="11">
        <v>292.97000000000003</v>
      </c>
      <c r="H8819" s="11">
        <v>163.55000000000001</v>
      </c>
    </row>
    <row r="8820" spans="1:16" x14ac:dyDescent="0.2">
      <c r="A8820">
        <f t="shared" si="954"/>
        <v>7951</v>
      </c>
      <c r="B8820">
        <f t="shared" si="955"/>
        <v>173</v>
      </c>
      <c r="C8820" s="10" t="str">
        <f>IF(B8820=B8819," ",(LOOKUP(B8820,'Co List'!$A$3:$A$362,'Co List'!$B$3:$B$362)))</f>
        <v xml:space="preserve"> </v>
      </c>
      <c r="D8820" s="6" t="s">
        <v>408</v>
      </c>
      <c r="E8820">
        <v>307.17</v>
      </c>
      <c r="F8820">
        <v>307.17</v>
      </c>
      <c r="G8820">
        <v>307.17</v>
      </c>
      <c r="H8820">
        <v>307.17</v>
      </c>
    </row>
    <row r="8821" spans="1:16" x14ac:dyDescent="0.2">
      <c r="A8821">
        <f t="shared" si="954"/>
        <v>7952</v>
      </c>
      <c r="B8821">
        <f t="shared" si="955"/>
        <v>173</v>
      </c>
      <c r="C8821" s="10" t="str">
        <f>IF(B8821=B8820," ",(LOOKUP(B8821,'Co List'!$A$3:$A$362,'Co List'!$B$3:$B$362)))</f>
        <v xml:space="preserve"> </v>
      </c>
      <c r="D8821" s="6" t="s">
        <v>409</v>
      </c>
      <c r="E8821">
        <v>999.85</v>
      </c>
      <c r="F8821">
        <v>1020.08</v>
      </c>
      <c r="G8821">
        <v>1094.69</v>
      </c>
      <c r="H8821">
        <v>1255.08</v>
      </c>
    </row>
    <row r="8822" spans="1:16" x14ac:dyDescent="0.2">
      <c r="A8822">
        <f t="shared" si="954"/>
        <v>7953</v>
      </c>
      <c r="B8822">
        <f t="shared" si="955"/>
        <v>173</v>
      </c>
      <c r="C8822" s="10" t="str">
        <f>IF(B8822=B8821," ",(LOOKUP(B8822,'Co List'!$A$3:$A$362,'Co List'!$B$3:$B$362)))</f>
        <v xml:space="preserve"> </v>
      </c>
      <c r="D8822" s="6" t="s">
        <v>410</v>
      </c>
      <c r="E8822">
        <v>999.15368285499994</v>
      </c>
      <c r="F8822">
        <v>1020.1435794430001</v>
      </c>
      <c r="G8822">
        <v>1094.6840769599999</v>
      </c>
      <c r="H8822">
        <v>1253.7353807750001</v>
      </c>
    </row>
    <row r="8823" spans="1:16" x14ac:dyDescent="0.2">
      <c r="A8823">
        <f t="shared" si="954"/>
        <v>7954</v>
      </c>
      <c r="B8823">
        <f t="shared" si="955"/>
        <v>173</v>
      </c>
      <c r="C8823" s="10" t="str">
        <f>IF(B8823=B8822," ",(LOOKUP(B8823,'Co List'!$A$3:$A$362,'Co List'!$B$3:$B$362)))</f>
        <v xml:space="preserve"> </v>
      </c>
      <c r="D8823" s="6" t="s">
        <v>411</v>
      </c>
      <c r="E8823">
        <v>999.15368285499994</v>
      </c>
      <c r="F8823">
        <v>1020.0799999999999</v>
      </c>
      <c r="G8823">
        <v>1094.6840769599999</v>
      </c>
      <c r="H8823">
        <v>1253.7353807750001</v>
      </c>
    </row>
    <row r="8824" spans="1:16" x14ac:dyDescent="0.2">
      <c r="A8824">
        <f t="shared" si="954"/>
        <v>7955</v>
      </c>
      <c r="B8824">
        <f t="shared" si="955"/>
        <v>173</v>
      </c>
      <c r="C8824" s="10" t="str">
        <f>IF(B8824=B8823," ",(LOOKUP(B8824,'Co List'!$A$3:$A$362,'Co List'!$B$3:$B$362)))</f>
        <v xml:space="preserve"> </v>
      </c>
      <c r="D8824" s="6" t="s">
        <v>412</v>
      </c>
      <c r="E8824">
        <v>-0.69631714500008002</v>
      </c>
      <c r="F8824">
        <v>0</v>
      </c>
      <c r="G8824">
        <v>-5.9230400001979433E-3</v>
      </c>
      <c r="H8824">
        <v>-1.3446192249998603</v>
      </c>
    </row>
    <row r="8825" spans="1:16" ht="13.5" thickBot="1" x14ac:dyDescent="0.25">
      <c r="A8825">
        <f t="shared" si="954"/>
        <v>7956</v>
      </c>
      <c r="B8825">
        <f t="shared" si="955"/>
        <v>173</v>
      </c>
      <c r="C8825" s="10" t="str">
        <f>IF(B8825=B8824," ",(LOOKUP(B8825,'Co List'!$A$3:$A$362,'Co List'!$B$3:$B$362)))</f>
        <v xml:space="preserve"> </v>
      </c>
      <c r="D8825" s="9" t="s">
        <v>413</v>
      </c>
      <c r="E8825">
        <v>12</v>
      </c>
      <c r="F8825">
        <v>12</v>
      </c>
      <c r="G8825">
        <v>12</v>
      </c>
      <c r="H8825">
        <v>12</v>
      </c>
    </row>
    <row r="8826" spans="1:16" ht="15" x14ac:dyDescent="0.25">
      <c r="A8826">
        <f t="shared" si="954"/>
        <v>7957</v>
      </c>
      <c r="B8826">
        <f t="shared" si="955"/>
        <v>174</v>
      </c>
      <c r="C8826" s="10" t="str">
        <f>IF(B8826=B8825," ",(LOOKUP(B8826,'Co List'!$A$3:$A$362,'Co List'!$B$3:$B$362)))</f>
        <v>INDIA GLYCOL</v>
      </c>
      <c r="D8826" s="4" t="s">
        <v>362</v>
      </c>
      <c r="E8826">
        <v>77.800139805551552</v>
      </c>
      <c r="F8826">
        <v>80.282240837823565</v>
      </c>
      <c r="G8826">
        <v>77.114756820567095</v>
      </c>
      <c r="H8826">
        <v>76.604970251011139</v>
      </c>
      <c r="J8826">
        <f t="shared" ref="J8826" si="960">COUNTIF(E8868:H8868,0)</f>
        <v>0</v>
      </c>
      <c r="K8826">
        <f>SUM(E8826:H8826)/(4-J8826)</f>
        <v>77.950526928738341</v>
      </c>
      <c r="L8826">
        <f>SUM(E8836:H8836)/(4-J8826)</f>
        <v>962329.34680921934</v>
      </c>
      <c r="M8826">
        <f>E8836</f>
        <v>743391.31994182605</v>
      </c>
      <c r="N8826">
        <f t="shared" ref="N8826" si="961">F8836</f>
        <v>957462.58948955056</v>
      </c>
      <c r="O8826">
        <f t="shared" ref="O8826" si="962">G8836</f>
        <v>1088398.8870368986</v>
      </c>
      <c r="P8826">
        <f t="shared" ref="P8826" si="963">H8836</f>
        <v>1060064.5907686022</v>
      </c>
    </row>
    <row r="8827" spans="1:16" x14ac:dyDescent="0.2">
      <c r="A8827">
        <f t="shared" si="954"/>
        <v>7958</v>
      </c>
      <c r="B8827">
        <f t="shared" si="955"/>
        <v>174</v>
      </c>
      <c r="C8827" s="10" t="str">
        <f>IF(B8827=B8826," ",(LOOKUP(B8827,'Co List'!$A$3:$A$362,'Co List'!$B$3:$B$362)))</f>
        <v xml:space="preserve"> </v>
      </c>
      <c r="D8827" s="6" t="s">
        <v>364</v>
      </c>
      <c r="E8827">
        <v>4.0271057475393839</v>
      </c>
      <c r="F8827">
        <v>4.0804695176916672</v>
      </c>
      <c r="G8827">
        <v>4.0715944107337707</v>
      </c>
      <c r="H8827">
        <v>4.081054608967718</v>
      </c>
    </row>
    <row r="8828" spans="1:16" x14ac:dyDescent="0.2">
      <c r="A8828">
        <f t="shared" si="954"/>
        <v>7959</v>
      </c>
      <c r="B8828">
        <f t="shared" si="955"/>
        <v>174</v>
      </c>
      <c r="C8828" s="10" t="str">
        <f>IF(B8828=B8827," ",(LOOKUP(B8828,'Co List'!$A$3:$A$362,'Co List'!$B$3:$B$362)))</f>
        <v xml:space="preserve"> </v>
      </c>
      <c r="D8828" s="6" t="s">
        <v>365</v>
      </c>
      <c r="E8828">
        <v>0.44592229281104551</v>
      </c>
      <c r="F8828">
        <v>0.48240295707004766</v>
      </c>
      <c r="G8828">
        <v>0.43214430367261997</v>
      </c>
      <c r="H8828">
        <v>0.42439554781536937</v>
      </c>
    </row>
    <row r="8829" spans="1:16" x14ac:dyDescent="0.2">
      <c r="A8829">
        <f t="shared" si="954"/>
        <v>7960</v>
      </c>
      <c r="B8829">
        <f t="shared" si="955"/>
        <v>174</v>
      </c>
      <c r="C8829" s="10" t="str">
        <f>IF(B8829=B8828," ",(LOOKUP(B8829,'Co List'!$A$3:$A$362,'Co List'!$B$3:$B$362)))</f>
        <v xml:space="preserve"> </v>
      </c>
      <c r="D8829" s="7" t="s">
        <v>366</v>
      </c>
      <c r="E8829">
        <v>67.018681422412499</v>
      </c>
      <c r="F8829">
        <v>58.644334367813904</v>
      </c>
      <c r="G8829">
        <v>42.264142893524024</v>
      </c>
      <c r="H8829">
        <v>31.797199940266964</v>
      </c>
    </row>
    <row r="8830" spans="1:16" x14ac:dyDescent="0.2">
      <c r="A8830">
        <f t="shared" si="954"/>
        <v>7961</v>
      </c>
      <c r="B8830">
        <f t="shared" si="955"/>
        <v>174</v>
      </c>
      <c r="C8830" s="10" t="str">
        <f>IF(B8830=B8829," ",(LOOKUP(B8830,'Co List'!$A$3:$A$362,'Co List'!$B$3:$B$362)))</f>
        <v xml:space="preserve"> </v>
      </c>
      <c r="D8830" s="6" t="s">
        <v>367</v>
      </c>
      <c r="E8830">
        <v>3716956.5997091304</v>
      </c>
      <c r="F8830">
        <v>3737168.5772425863</v>
      </c>
      <c r="G8830">
        <v>1040633.7958092538</v>
      </c>
      <c r="H8830">
        <v>876521.07720241626</v>
      </c>
    </row>
    <row r="8831" spans="1:16" x14ac:dyDescent="0.2">
      <c r="A8831">
        <f t="shared" si="954"/>
        <v>7962</v>
      </c>
      <c r="B8831">
        <f t="shared" si="955"/>
        <v>174</v>
      </c>
      <c r="C8831" s="10" t="str">
        <f>IF(B8831=B8830," ",(LOOKUP(B8831,'Co List'!$A$3:$A$362,'Co List'!$B$3:$B$362)))</f>
        <v xml:space="preserve"> </v>
      </c>
      <c r="D8831" s="6" t="s">
        <v>368</v>
      </c>
      <c r="E8831">
        <v>2.6663964129907676</v>
      </c>
      <c r="F8831">
        <v>3.4339194458515219</v>
      </c>
      <c r="G8831">
        <v>3.9035197239734551</v>
      </c>
      <c r="H8831">
        <v>3.4239812363326947</v>
      </c>
    </row>
    <row r="8832" spans="1:16" x14ac:dyDescent="0.2">
      <c r="A8832">
        <f t="shared" si="954"/>
        <v>7963</v>
      </c>
      <c r="B8832">
        <f t="shared" si="955"/>
        <v>174</v>
      </c>
      <c r="C8832" s="10" t="str">
        <f>IF(B8832=B8831," ",(LOOKUP(B8832,'Co List'!$A$3:$A$362,'Co List'!$B$3:$B$362)))</f>
        <v xml:space="preserve"> </v>
      </c>
      <c r="D8832" s="6" t="s">
        <v>369</v>
      </c>
      <c r="E8832">
        <v>700.65157393197558</v>
      </c>
      <c r="F8832">
        <v>908.58093517702662</v>
      </c>
      <c r="G8832">
        <v>482.93867286546509</v>
      </c>
      <c r="H8832">
        <v>278.86162749739628</v>
      </c>
    </row>
    <row r="8833" spans="1:8" x14ac:dyDescent="0.2">
      <c r="A8833">
        <f t="shared" si="954"/>
        <v>7964</v>
      </c>
      <c r="B8833">
        <f t="shared" si="955"/>
        <v>174</v>
      </c>
      <c r="C8833" s="10" t="str">
        <f>IF(B8833=B8832," ",(LOOKUP(B8833,'Co List'!$A$3:$A$362,'Co List'!$B$3:$B$362)))</f>
        <v xml:space="preserve"> </v>
      </c>
      <c r="D8833" s="6" t="s">
        <v>370</v>
      </c>
      <c r="E8833">
        <v>0</v>
      </c>
      <c r="F8833">
        <v>0</v>
      </c>
      <c r="G8833">
        <v>0</v>
      </c>
      <c r="H8833">
        <v>0</v>
      </c>
    </row>
    <row r="8834" spans="1:8" x14ac:dyDescent="0.2">
      <c r="A8834">
        <f t="shared" si="954"/>
        <v>7965</v>
      </c>
      <c r="B8834">
        <f t="shared" si="955"/>
        <v>174</v>
      </c>
      <c r="C8834" s="10" t="str">
        <f>IF(B8834=B8833," ",(LOOKUP(B8834,'Co List'!$A$3:$A$362,'Co List'!$B$3:$B$362)))</f>
        <v xml:space="preserve"> </v>
      </c>
      <c r="D8834" s="6" t="s">
        <v>371</v>
      </c>
      <c r="E8834">
        <v>13.557957141472462</v>
      </c>
      <c r="F8834">
        <v>13.352228396027686</v>
      </c>
      <c r="G8834">
        <v>12.172682892249494</v>
      </c>
      <c r="H8834">
        <v>12.327789694427079</v>
      </c>
    </row>
    <row r="8835" spans="1:8" x14ac:dyDescent="0.2">
      <c r="A8835">
        <f t="shared" si="954"/>
        <v>7966</v>
      </c>
      <c r="B8835">
        <f t="shared" si="955"/>
        <v>174</v>
      </c>
      <c r="C8835" s="10" t="str">
        <f>IF(B8835=B8834," ",(LOOKUP(B8835,'Co List'!$A$3:$A$362,'Co List'!$B$3:$B$362)))</f>
        <v xml:space="preserve"> </v>
      </c>
      <c r="D8835" s="6" t="s">
        <v>372</v>
      </c>
      <c r="E8835">
        <v>86.442042858527529</v>
      </c>
      <c r="F8835">
        <v>86.64777160397233</v>
      </c>
      <c r="G8835">
        <v>87.827317107750488</v>
      </c>
      <c r="H8835">
        <v>87.672210305572932</v>
      </c>
    </row>
    <row r="8836" spans="1:8" x14ac:dyDescent="0.2">
      <c r="A8836">
        <f t="shared" si="954"/>
        <v>7967</v>
      </c>
      <c r="B8836">
        <f t="shared" si="955"/>
        <v>174</v>
      </c>
      <c r="C8836" s="10" t="str">
        <f>IF(B8836=B8835," ",(LOOKUP(B8836,'Co List'!$A$3:$A$362,'Co List'!$B$3:$B$362)))</f>
        <v xml:space="preserve"> </v>
      </c>
      <c r="D8836" s="6" t="s">
        <v>373</v>
      </c>
      <c r="E8836">
        <v>743391.31994182605</v>
      </c>
      <c r="F8836">
        <v>957462.58948955056</v>
      </c>
      <c r="G8836">
        <v>1088398.8870368986</v>
      </c>
      <c r="H8836">
        <v>1060064.5907686022</v>
      </c>
    </row>
    <row r="8837" spans="1:8" x14ac:dyDescent="0.2">
      <c r="A8837">
        <f t="shared" ref="A8837:A8900" si="964">IF(A8836&gt;0,A8836+1,(IF($C$1=C8837,1,0)))</f>
        <v>7968</v>
      </c>
      <c r="B8837">
        <f t="shared" ref="B8837:B8900" si="965">IF(D8837=$D$3,B8836+1,B8836)</f>
        <v>174</v>
      </c>
      <c r="C8837" s="10" t="str">
        <f>IF(B8837=B8836," ",(LOOKUP(B8837,'Co List'!$A$3:$A$362,'Co List'!$B$3:$B$362)))</f>
        <v xml:space="preserve"> </v>
      </c>
      <c r="D8837" s="6" t="s">
        <v>374</v>
      </c>
      <c r="E8837">
        <v>738737.10137160274</v>
      </c>
      <c r="F8837">
        <v>946272.50459529087</v>
      </c>
      <c r="G8837">
        <v>1075239.5245150696</v>
      </c>
      <c r="H8837">
        <v>1046640.8581690037</v>
      </c>
    </row>
    <row r="8838" spans="1:8" x14ac:dyDescent="0.2">
      <c r="A8838">
        <f t="shared" si="964"/>
        <v>7969</v>
      </c>
      <c r="B8838">
        <f t="shared" si="965"/>
        <v>174</v>
      </c>
      <c r="C8838" s="10" t="str">
        <f>IF(B8838=B8837," ",(LOOKUP(B8838,'Co List'!$A$3:$A$362,'Co List'!$B$3:$B$362)))</f>
        <v xml:space="preserve"> </v>
      </c>
      <c r="D8838" s="6" t="s">
        <v>375</v>
      </c>
      <c r="E8838">
        <v>1696.7399923141495</v>
      </c>
      <c r="F8838">
        <v>6891.5102047459659</v>
      </c>
      <c r="G8838">
        <v>8223.1916211884072</v>
      </c>
      <c r="H8838">
        <v>8559.6319439378458</v>
      </c>
    </row>
    <row r="8839" spans="1:8" x14ac:dyDescent="0.2">
      <c r="A8839">
        <f t="shared" si="964"/>
        <v>7970</v>
      </c>
      <c r="B8839">
        <f t="shared" si="965"/>
        <v>174</v>
      </c>
      <c r="C8839" s="10" t="str">
        <f>IF(B8839=B8838," ",(LOOKUP(B8839,'Co List'!$A$3:$A$362,'Co List'!$B$3:$B$362)))</f>
        <v xml:space="preserve"> </v>
      </c>
      <c r="D8839" s="6" t="s">
        <v>376</v>
      </c>
      <c r="E8839">
        <v>2957.4785779091962</v>
      </c>
      <c r="F8839">
        <v>4298.5746895137563</v>
      </c>
      <c r="G8839">
        <v>4936.170900640569</v>
      </c>
      <c r="H8839">
        <v>4864.1006556608818</v>
      </c>
    </row>
    <row r="8840" spans="1:8" x14ac:dyDescent="0.2">
      <c r="A8840">
        <f t="shared" si="964"/>
        <v>7971</v>
      </c>
      <c r="B8840">
        <f t="shared" si="965"/>
        <v>174</v>
      </c>
      <c r="C8840" s="10" t="str">
        <f>IF(B8840=B8839," ",(LOOKUP(B8840,'Co List'!$A$3:$A$362,'Co List'!$B$3:$B$362)))</f>
        <v xml:space="preserve"> </v>
      </c>
      <c r="D8840" s="6" t="s">
        <v>377</v>
      </c>
      <c r="E8840">
        <v>100788.67655113922</v>
      </c>
      <c r="F8840">
        <v>127842.59175516576</v>
      </c>
      <c r="G8840">
        <v>132487.34512177444</v>
      </c>
      <c r="H8840">
        <v>130682.53337504233</v>
      </c>
    </row>
    <row r="8841" spans="1:8" ht="15" x14ac:dyDescent="0.25">
      <c r="A8841">
        <f t="shared" si="964"/>
        <v>7972</v>
      </c>
      <c r="B8841">
        <f t="shared" si="965"/>
        <v>174</v>
      </c>
      <c r="C8841" s="10" t="str">
        <f>IF(B8841=B8840," ",(LOOKUP(B8841,'Co List'!$A$3:$A$362,'Co List'!$B$3:$B$362)))</f>
        <v xml:space="preserve"> </v>
      </c>
      <c r="D8841" s="8" t="s">
        <v>378</v>
      </c>
      <c r="E8841">
        <v>92608.353000000003</v>
      </c>
      <c r="F8841">
        <v>114002.1508</v>
      </c>
      <c r="G8841">
        <v>128307.5664</v>
      </c>
      <c r="H8841">
        <v>125810.25600000002</v>
      </c>
    </row>
    <row r="8842" spans="1:8" ht="15" x14ac:dyDescent="0.25">
      <c r="A8842">
        <f t="shared" si="964"/>
        <v>7973</v>
      </c>
      <c r="B8842">
        <f t="shared" si="965"/>
        <v>174</v>
      </c>
      <c r="C8842" s="10" t="str">
        <f>IF(B8842=B8841," ",(LOOKUP(B8842,'Co List'!$A$3:$A$362,'Co List'!$B$3:$B$362)))</f>
        <v xml:space="preserve"> </v>
      </c>
      <c r="D8842" s="8" t="s">
        <v>379</v>
      </c>
      <c r="E8842">
        <v>8180.3235511392149</v>
      </c>
      <c r="F8842">
        <v>13840.440955165746</v>
      </c>
      <c r="G8842">
        <v>4179.7787217744371</v>
      </c>
      <c r="H8842">
        <v>4872.2773750423203</v>
      </c>
    </row>
    <row r="8843" spans="1:8" ht="15" x14ac:dyDescent="0.25">
      <c r="A8843">
        <f t="shared" si="964"/>
        <v>7974</v>
      </c>
      <c r="B8843">
        <f t="shared" si="965"/>
        <v>174</v>
      </c>
      <c r="C8843" s="10" t="str">
        <f>IF(B8843=B8842," ",(LOOKUP(B8843,'Co List'!$A$3:$A$362,'Co List'!$B$3:$B$362)))</f>
        <v xml:space="preserve"> </v>
      </c>
      <c r="D8843" s="8" t="s">
        <v>380</v>
      </c>
      <c r="E8843">
        <v>0</v>
      </c>
      <c r="F8843">
        <v>0</v>
      </c>
      <c r="G8843">
        <v>1.0913936421275139E-11</v>
      </c>
      <c r="H8843">
        <v>-1.2732925824820995E-11</v>
      </c>
    </row>
    <row r="8844" spans="1:8" ht="15" x14ac:dyDescent="0.25">
      <c r="A8844">
        <f t="shared" si="964"/>
        <v>7975</v>
      </c>
      <c r="B8844">
        <f t="shared" si="965"/>
        <v>174</v>
      </c>
      <c r="C8844" s="10" t="str">
        <f>IF(B8844=B8843," ",(LOOKUP(B8844,'Co List'!$A$3:$A$362,'Co List'!$B$3:$B$362)))</f>
        <v xml:space="preserve"> </v>
      </c>
      <c r="D8844" s="8" t="s">
        <v>381</v>
      </c>
      <c r="E8844">
        <v>642602.64339068683</v>
      </c>
      <c r="F8844">
        <v>829619.99773438484</v>
      </c>
      <c r="G8844">
        <v>955911.54191512405</v>
      </c>
      <c r="H8844">
        <v>929382.05739355995</v>
      </c>
    </row>
    <row r="8845" spans="1:8" ht="15" x14ac:dyDescent="0.25">
      <c r="A8845">
        <f t="shared" si="964"/>
        <v>7976</v>
      </c>
      <c r="B8845">
        <f t="shared" si="965"/>
        <v>174</v>
      </c>
      <c r="C8845" s="10" t="str">
        <f>IF(B8845=B8844," ",(LOOKUP(B8845,'Co List'!$A$3:$A$362,'Co List'!$B$3:$B$362)))</f>
        <v xml:space="preserve"> </v>
      </c>
      <c r="D8845" s="8" t="s">
        <v>382</v>
      </c>
      <c r="E8845">
        <v>629425.17626283166</v>
      </c>
      <c r="F8845">
        <v>823234.46209315734</v>
      </c>
      <c r="G8845">
        <v>939894.83747784037</v>
      </c>
      <c r="H8845">
        <v>917868.92531730921</v>
      </c>
    </row>
    <row r="8846" spans="1:8" ht="15" x14ac:dyDescent="0.25">
      <c r="A8846">
        <f t="shared" si="964"/>
        <v>7977</v>
      </c>
      <c r="B8846">
        <f t="shared" si="965"/>
        <v>174</v>
      </c>
      <c r="C8846" s="10" t="str">
        <f>IF(B8846=B8845," ",(LOOKUP(B8846,'Co List'!$A$3:$A$362,'Co List'!$B$3:$B$362)))</f>
        <v xml:space="preserve"> </v>
      </c>
      <c r="D8846" s="8" t="s">
        <v>383</v>
      </c>
      <c r="E8846">
        <v>13177.467127855205</v>
      </c>
      <c r="F8846">
        <v>6385.5356412275651</v>
      </c>
      <c r="G8846">
        <v>16016.704437283648</v>
      </c>
      <c r="H8846">
        <v>11513.132076250713</v>
      </c>
    </row>
    <row r="8847" spans="1:8" x14ac:dyDescent="0.2">
      <c r="A8847">
        <f t="shared" si="964"/>
        <v>7978</v>
      </c>
      <c r="B8847">
        <f t="shared" si="965"/>
        <v>174</v>
      </c>
      <c r="C8847" s="10" t="str">
        <f>IF(B8847=B8846," ",(LOOKUP(B8847,'Co List'!$A$3:$A$362,'Co List'!$B$3:$B$362)))</f>
        <v xml:space="preserve"> </v>
      </c>
      <c r="D8847" s="6" t="s">
        <v>384</v>
      </c>
      <c r="E8847">
        <v>0</v>
      </c>
      <c r="F8847">
        <v>0</v>
      </c>
      <c r="G8847">
        <v>0</v>
      </c>
      <c r="H8847">
        <v>0</v>
      </c>
    </row>
    <row r="8848" spans="1:8" x14ac:dyDescent="0.2">
      <c r="A8848">
        <f t="shared" si="964"/>
        <v>7979</v>
      </c>
      <c r="B8848">
        <f t="shared" si="965"/>
        <v>174</v>
      </c>
      <c r="C8848" s="10" t="str">
        <f>IF(B8848=B8847," ",(LOOKUP(B8848,'Co List'!$A$3:$A$362,'Co List'!$B$3:$B$362)))</f>
        <v xml:space="preserve"> </v>
      </c>
      <c r="D8848" s="6" t="s">
        <v>385</v>
      </c>
      <c r="E8848">
        <v>159569.34922390003</v>
      </c>
      <c r="F8848">
        <v>203314.83770125138</v>
      </c>
      <c r="G8848">
        <v>234775.72800352986</v>
      </c>
      <c r="H8848">
        <v>227730.85548802358</v>
      </c>
    </row>
    <row r="8849" spans="1:8" x14ac:dyDescent="0.2">
      <c r="A8849">
        <f t="shared" si="964"/>
        <v>7980</v>
      </c>
      <c r="B8849">
        <f t="shared" si="965"/>
        <v>174</v>
      </c>
      <c r="C8849" s="10" t="str">
        <f>IF(B8849=B8848," ",(LOOKUP(B8849,'Co List'!$A$3:$A$362,'Co List'!$B$3:$B$362)))</f>
        <v xml:space="preserve"> </v>
      </c>
      <c r="D8849" s="6" t="s">
        <v>386</v>
      </c>
      <c r="E8849">
        <v>155345.34852900001</v>
      </c>
      <c r="F8849">
        <v>185720.02408890004</v>
      </c>
      <c r="G8849">
        <v>210685.97022669003</v>
      </c>
      <c r="H8849">
        <v>203740.62905259</v>
      </c>
    </row>
    <row r="8850" spans="1:8" x14ac:dyDescent="0.2">
      <c r="A8850">
        <f t="shared" si="964"/>
        <v>7981</v>
      </c>
      <c r="B8850">
        <f t="shared" si="965"/>
        <v>174</v>
      </c>
      <c r="C8850" s="10" t="str">
        <f>IF(B8850=B8849," ",(LOOKUP(B8850,'Co List'!$A$3:$A$362,'Co List'!$B$3:$B$362)))</f>
        <v xml:space="preserve"> </v>
      </c>
      <c r="D8850" s="6" t="s">
        <v>387</v>
      </c>
      <c r="E8850">
        <v>0</v>
      </c>
      <c r="F8850">
        <v>0</v>
      </c>
      <c r="G8850">
        <v>0</v>
      </c>
      <c r="H8850">
        <v>0</v>
      </c>
    </row>
    <row r="8851" spans="1:8" x14ac:dyDescent="0.2">
      <c r="A8851">
        <f t="shared" si="964"/>
        <v>7982</v>
      </c>
      <c r="B8851">
        <f t="shared" si="965"/>
        <v>174</v>
      </c>
      <c r="C8851" s="10" t="str">
        <f>IF(B8851=B8850," ",(LOOKUP(B8851,'Co List'!$A$3:$A$362,'Co List'!$B$3:$B$362)))</f>
        <v xml:space="preserve"> </v>
      </c>
      <c r="D8851" s="6" t="s">
        <v>388</v>
      </c>
      <c r="E8851">
        <v>0</v>
      </c>
      <c r="F8851">
        <v>0</v>
      </c>
      <c r="G8851">
        <v>0</v>
      </c>
      <c r="H8851">
        <v>0</v>
      </c>
    </row>
    <row r="8852" spans="1:8" x14ac:dyDescent="0.2">
      <c r="A8852">
        <f t="shared" si="964"/>
        <v>7983</v>
      </c>
      <c r="B8852">
        <f t="shared" si="965"/>
        <v>174</v>
      </c>
      <c r="C8852" s="10" t="str">
        <f>IF(B8852=B8851," ",(LOOKUP(B8852,'Co List'!$A$3:$A$362,'Co List'!$B$3:$B$362)))</f>
        <v xml:space="preserve"> </v>
      </c>
      <c r="D8852" s="6" t="s">
        <v>389</v>
      </c>
      <c r="E8852">
        <v>0</v>
      </c>
      <c r="F8852">
        <v>0</v>
      </c>
      <c r="G8852">
        <v>0</v>
      </c>
      <c r="H8852">
        <v>0</v>
      </c>
    </row>
    <row r="8853" spans="1:8" x14ac:dyDescent="0.2">
      <c r="A8853">
        <f t="shared" si="964"/>
        <v>7984</v>
      </c>
      <c r="B8853">
        <f t="shared" si="965"/>
        <v>174</v>
      </c>
      <c r="C8853" s="10" t="str">
        <f>IF(B8853=B8852," ",(LOOKUP(B8853,'Co List'!$A$3:$A$362,'Co List'!$B$3:$B$362)))</f>
        <v xml:space="preserve"> </v>
      </c>
      <c r="D8853" s="6" t="s">
        <v>390</v>
      </c>
      <c r="E8853">
        <v>4224.0006948999999</v>
      </c>
      <c r="F8853">
        <v>2046.8658145113545</v>
      </c>
      <c r="G8853">
        <v>5134.1103731598259</v>
      </c>
      <c r="H8853">
        <v>3690.5026905936097</v>
      </c>
    </row>
    <row r="8854" spans="1:8" x14ac:dyDescent="0.2">
      <c r="A8854">
        <f t="shared" si="964"/>
        <v>7985</v>
      </c>
      <c r="B8854">
        <f t="shared" si="965"/>
        <v>174</v>
      </c>
      <c r="C8854" s="10" t="str">
        <f>IF(B8854=B8853," ",(LOOKUP(B8854,'Co List'!$A$3:$A$362,'Co List'!$B$3:$B$362)))</f>
        <v xml:space="preserve"> </v>
      </c>
      <c r="D8854" s="6" t="s">
        <v>391</v>
      </c>
      <c r="E8854">
        <v>0</v>
      </c>
      <c r="F8854">
        <v>0</v>
      </c>
      <c r="G8854">
        <v>0</v>
      </c>
      <c r="H8854">
        <v>0</v>
      </c>
    </row>
    <row r="8855" spans="1:8" x14ac:dyDescent="0.2">
      <c r="A8855">
        <f t="shared" si="964"/>
        <v>7986</v>
      </c>
      <c r="B8855">
        <f t="shared" si="965"/>
        <v>174</v>
      </c>
      <c r="C8855" s="10" t="str">
        <f>IF(B8855=B8854," ",(LOOKUP(B8855,'Co List'!$A$3:$A$362,'Co List'!$B$3:$B$362)))</f>
        <v xml:space="preserve"> </v>
      </c>
      <c r="D8855" s="6" t="s">
        <v>392</v>
      </c>
      <c r="E8855">
        <v>0</v>
      </c>
      <c r="F8855">
        <v>0</v>
      </c>
      <c r="G8855">
        <v>0</v>
      </c>
      <c r="H8855">
        <v>0</v>
      </c>
    </row>
    <row r="8856" spans="1:8" x14ac:dyDescent="0.2">
      <c r="A8856">
        <f t="shared" si="964"/>
        <v>7987</v>
      </c>
      <c r="B8856">
        <f t="shared" si="965"/>
        <v>174</v>
      </c>
      <c r="C8856" s="10" t="str">
        <f>IF(B8856=B8855," ",(LOOKUP(B8856,'Co List'!$A$3:$A$362,'Co List'!$B$3:$B$362)))</f>
        <v xml:space="preserve"> </v>
      </c>
      <c r="D8856" s="6" t="s">
        <v>393</v>
      </c>
      <c r="E8856">
        <v>0</v>
      </c>
      <c r="F8856">
        <v>15547.947797839999</v>
      </c>
      <c r="G8856">
        <v>18955.647403679999</v>
      </c>
      <c r="H8856">
        <v>20299.723744840001</v>
      </c>
    </row>
    <row r="8857" spans="1:8" ht="15" x14ac:dyDescent="0.25">
      <c r="A8857">
        <f t="shared" si="964"/>
        <v>7988</v>
      </c>
      <c r="B8857">
        <f t="shared" si="965"/>
        <v>174</v>
      </c>
      <c r="C8857" s="10" t="str">
        <f>IF(B8857=B8856," ",(LOOKUP(B8857,'Co List'!$A$3:$A$362,'Co List'!$B$3:$B$362)))</f>
        <v xml:space="preserve"> </v>
      </c>
      <c r="D8857" s="8" t="s">
        <v>394</v>
      </c>
      <c r="E8857">
        <v>0</v>
      </c>
      <c r="F8857">
        <v>0</v>
      </c>
      <c r="G8857">
        <v>0</v>
      </c>
      <c r="H8857">
        <v>0</v>
      </c>
    </row>
    <row r="8858" spans="1:8" ht="15" x14ac:dyDescent="0.25">
      <c r="A8858">
        <f t="shared" si="964"/>
        <v>7989</v>
      </c>
      <c r="B8858">
        <f t="shared" si="965"/>
        <v>174</v>
      </c>
      <c r="C8858" s="10" t="str">
        <f>IF(B8858=B8857," ",(LOOKUP(B8858,'Co List'!$A$3:$A$362,'Co List'!$B$3:$B$362)))</f>
        <v xml:space="preserve"> </v>
      </c>
      <c r="D8858" s="8" t="s">
        <v>395</v>
      </c>
      <c r="E8858">
        <v>114.54209694279001</v>
      </c>
      <c r="F8858">
        <v>146.14620804999998</v>
      </c>
      <c r="G8858">
        <v>225.71509820222323</v>
      </c>
      <c r="H8858">
        <v>254.84409450650983</v>
      </c>
    </row>
    <row r="8859" spans="1:8" ht="15" x14ac:dyDescent="0.25">
      <c r="A8859">
        <f t="shared" si="964"/>
        <v>7990</v>
      </c>
      <c r="B8859">
        <f t="shared" si="965"/>
        <v>174</v>
      </c>
      <c r="C8859" s="10" t="str">
        <f>IF(B8859=B8858," ",(LOOKUP(B8859,'Co List'!$A$3:$A$362,'Co List'!$B$3:$B$362)))</f>
        <v xml:space="preserve"> </v>
      </c>
      <c r="D8859" s="8" t="s">
        <v>396</v>
      </c>
      <c r="E8859">
        <v>226022.96</v>
      </c>
      <c r="F8859">
        <v>265012.03999999998</v>
      </c>
      <c r="G8859">
        <v>306581.26</v>
      </c>
      <c r="H8859">
        <v>307926.25900000002</v>
      </c>
    </row>
    <row r="8860" spans="1:8" x14ac:dyDescent="0.2">
      <c r="A8860">
        <f t="shared" si="964"/>
        <v>7991</v>
      </c>
      <c r="B8860">
        <f t="shared" si="965"/>
        <v>174</v>
      </c>
      <c r="C8860" s="10" t="str">
        <f>IF(B8860=B8859," ",(LOOKUP(B8860,'Co List'!$A$3:$A$362,'Co List'!$B$3:$B$362)))</f>
        <v xml:space="preserve"> </v>
      </c>
      <c r="D8860" s="6" t="s">
        <v>397</v>
      </c>
      <c r="E8860">
        <v>114331.3</v>
      </c>
      <c r="F8860">
        <v>144306.51999999999</v>
      </c>
      <c r="G8860">
        <v>164496.88</v>
      </c>
      <c r="H8860">
        <v>161295.20000000001</v>
      </c>
    </row>
    <row r="8861" spans="1:8" x14ac:dyDescent="0.2">
      <c r="A8861">
        <f t="shared" si="964"/>
        <v>7992</v>
      </c>
      <c r="B8861">
        <f t="shared" si="965"/>
        <v>174</v>
      </c>
      <c r="C8861" s="10" t="str">
        <f>IF(B8861=B8860," ",(LOOKUP(B8861,'Co List'!$A$3:$A$362,'Co List'!$B$3:$B$362)))</f>
        <v xml:space="preserve"> </v>
      </c>
      <c r="D8861" s="6" t="s">
        <v>398</v>
      </c>
      <c r="E8861">
        <v>10260.65</v>
      </c>
      <c r="F8861">
        <v>21871.87</v>
      </c>
      <c r="G8861">
        <v>6812.59</v>
      </c>
      <c r="H8861">
        <v>7803.1790000000001</v>
      </c>
    </row>
    <row r="8862" spans="1:8" x14ac:dyDescent="0.2">
      <c r="A8862">
        <f t="shared" si="964"/>
        <v>7993</v>
      </c>
      <c r="B8862">
        <f t="shared" si="965"/>
        <v>174</v>
      </c>
      <c r="C8862" s="10" t="str">
        <f>IF(B8862=B8861," ",(LOOKUP(B8862,'Co List'!$A$3:$A$362,'Co List'!$B$3:$B$362)))</f>
        <v xml:space="preserve"> </v>
      </c>
      <c r="D8862" s="6" t="s">
        <v>399</v>
      </c>
      <c r="E8862">
        <v>101431.01</v>
      </c>
      <c r="F8862">
        <v>98833.65</v>
      </c>
      <c r="G8862">
        <v>135271.79</v>
      </c>
      <c r="H8862">
        <v>138827.88</v>
      </c>
    </row>
    <row r="8863" spans="1:8" x14ac:dyDescent="0.2">
      <c r="A8863">
        <f t="shared" si="964"/>
        <v>7994</v>
      </c>
      <c r="B8863">
        <f t="shared" si="965"/>
        <v>174</v>
      </c>
      <c r="C8863" s="10" t="str">
        <f>IF(B8863=B8862," ",(LOOKUP(B8863,'Co List'!$A$3:$A$362,'Co List'!$B$3:$B$362)))</f>
        <v xml:space="preserve"> </v>
      </c>
      <c r="D8863" s="6" t="s">
        <v>400</v>
      </c>
      <c r="E8863">
        <v>0</v>
      </c>
      <c r="F8863">
        <v>0</v>
      </c>
      <c r="G8863">
        <v>0</v>
      </c>
      <c r="H8863">
        <v>0</v>
      </c>
    </row>
    <row r="8864" spans="1:8" x14ac:dyDescent="0.2">
      <c r="A8864">
        <f t="shared" si="964"/>
        <v>7995</v>
      </c>
      <c r="B8864">
        <f t="shared" si="965"/>
        <v>174</v>
      </c>
      <c r="C8864" s="10" t="str">
        <f>IF(B8864=B8863," ",(LOOKUP(B8864,'Co List'!$A$3:$A$362,'Co List'!$B$3:$B$362)))</f>
        <v xml:space="preserve"> </v>
      </c>
      <c r="D8864" s="6" t="s">
        <v>401</v>
      </c>
      <c r="E8864">
        <v>42.759906200000003</v>
      </c>
      <c r="F8864">
        <v>61.330271000000003</v>
      </c>
      <c r="G8864">
        <v>77.807024240000004</v>
      </c>
      <c r="H8864">
        <v>77.582991199999995</v>
      </c>
    </row>
    <row r="8865" spans="1:16" x14ac:dyDescent="0.2">
      <c r="A8865">
        <f t="shared" si="964"/>
        <v>7996</v>
      </c>
      <c r="B8865">
        <f t="shared" si="965"/>
        <v>174</v>
      </c>
      <c r="C8865" s="10" t="str">
        <f>IF(B8865=B8864," ",(LOOKUP(B8865,'Co List'!$A$3:$A$362,'Co List'!$B$3:$B$362)))</f>
        <v xml:space="preserve"> </v>
      </c>
      <c r="D8865" s="6" t="s">
        <v>402</v>
      </c>
      <c r="E8865">
        <v>6.1358687000000005</v>
      </c>
      <c r="F8865">
        <v>15.310309</v>
      </c>
      <c r="G8865">
        <v>6.1790191300000004</v>
      </c>
      <c r="H8865">
        <v>7.7251472100000012</v>
      </c>
    </row>
    <row r="8866" spans="1:16" x14ac:dyDescent="0.2">
      <c r="A8866">
        <f t="shared" si="964"/>
        <v>7997</v>
      </c>
      <c r="B8866">
        <f t="shared" si="965"/>
        <v>174</v>
      </c>
      <c r="C8866" s="10" t="str">
        <f>IF(B8866=B8865," ",(LOOKUP(B8866,'Co List'!$A$3:$A$362,'Co List'!$B$3:$B$362)))</f>
        <v xml:space="preserve"> </v>
      </c>
      <c r="D8866" s="6" t="s">
        <v>403</v>
      </c>
      <c r="E8866">
        <v>13.759999999999994</v>
      </c>
      <c r="F8866">
        <v>14.13321195</v>
      </c>
      <c r="G8866">
        <v>22.319845349999994</v>
      </c>
      <c r="H8866">
        <v>22.906600199999986</v>
      </c>
    </row>
    <row r="8867" spans="1:16" x14ac:dyDescent="0.2">
      <c r="A8867">
        <f t="shared" si="964"/>
        <v>7998</v>
      </c>
      <c r="B8867">
        <f t="shared" si="965"/>
        <v>174</v>
      </c>
      <c r="C8867" s="10" t="str">
        <f>IF(B8867=B8866," ",(LOOKUP(B8867,'Co List'!$A$3:$A$362,'Co List'!$B$3:$B$362)))</f>
        <v xml:space="preserve"> </v>
      </c>
      <c r="D8867" s="6" t="s">
        <v>404</v>
      </c>
      <c r="E8867" s="11">
        <v>62.655774899999997</v>
      </c>
      <c r="F8867" s="11">
        <v>90.773791950000003</v>
      </c>
      <c r="G8867" s="11">
        <v>106.30588872</v>
      </c>
      <c r="H8867" s="11">
        <v>108.21473860999998</v>
      </c>
    </row>
    <row r="8868" spans="1:16" x14ac:dyDescent="0.2">
      <c r="A8868">
        <f t="shared" si="964"/>
        <v>7999</v>
      </c>
      <c r="B8868">
        <f t="shared" si="965"/>
        <v>174</v>
      </c>
      <c r="C8868" s="10" t="str">
        <f>IF(B8868=B8867," ",(LOOKUP(B8868,'Co List'!$A$3:$A$362,'Co List'!$B$3:$B$362)))</f>
        <v xml:space="preserve"> </v>
      </c>
      <c r="D8868" s="6" t="s">
        <v>405</v>
      </c>
      <c r="E8868">
        <v>1109.23</v>
      </c>
      <c r="F8868">
        <v>1632.66</v>
      </c>
      <c r="G8868">
        <v>2575.23</v>
      </c>
      <c r="H8868">
        <v>3333.83</v>
      </c>
    </row>
    <row r="8869" spans="1:16" x14ac:dyDescent="0.2">
      <c r="A8869">
        <f t="shared" si="964"/>
        <v>8000</v>
      </c>
      <c r="B8869">
        <f t="shared" si="965"/>
        <v>174</v>
      </c>
      <c r="C8869" s="10" t="str">
        <f>IF(B8869=B8868," ",(LOOKUP(B8869,'Co List'!$A$3:$A$362,'Co List'!$B$3:$B$362)))</f>
        <v xml:space="preserve"> </v>
      </c>
      <c r="D8869" s="6" t="s">
        <v>406</v>
      </c>
      <c r="E8869">
        <v>106.1</v>
      </c>
      <c r="F8869">
        <v>105.38</v>
      </c>
      <c r="G8869">
        <v>225.37</v>
      </c>
      <c r="H8869">
        <v>380.14</v>
      </c>
    </row>
    <row r="8870" spans="1:16" x14ac:dyDescent="0.2">
      <c r="A8870">
        <f t="shared" si="964"/>
        <v>8001</v>
      </c>
      <c r="B8870">
        <f t="shared" si="965"/>
        <v>174</v>
      </c>
      <c r="C8870" s="10" t="str">
        <f>IF(B8870=B8869," ",(LOOKUP(B8870,'Co List'!$A$3:$A$362,'Co List'!$B$3:$B$362)))</f>
        <v xml:space="preserve"> </v>
      </c>
      <c r="D8870" s="6" t="s">
        <v>407</v>
      </c>
      <c r="E8870" s="11">
        <v>20</v>
      </c>
      <c r="F8870" s="11">
        <v>25.62</v>
      </c>
      <c r="G8870" s="11">
        <v>104.59</v>
      </c>
      <c r="H8870" s="11">
        <v>120.94</v>
      </c>
    </row>
    <row r="8871" spans="1:16" x14ac:dyDescent="0.2">
      <c r="A8871">
        <f t="shared" si="964"/>
        <v>8002</v>
      </c>
      <c r="B8871">
        <f t="shared" si="965"/>
        <v>174</v>
      </c>
      <c r="C8871" s="10" t="str">
        <f>IF(B8871=B8870," ",(LOOKUP(B8871,'Co List'!$A$3:$A$362,'Co List'!$B$3:$B$362)))</f>
        <v xml:space="preserve"> </v>
      </c>
      <c r="D8871" s="6" t="s">
        <v>408</v>
      </c>
      <c r="E8871">
        <v>27.88</v>
      </c>
      <c r="F8871">
        <v>27.8825</v>
      </c>
      <c r="G8871">
        <v>27.8825</v>
      </c>
      <c r="H8871">
        <v>30.96</v>
      </c>
    </row>
    <row r="8872" spans="1:16" x14ac:dyDescent="0.2">
      <c r="A8872">
        <f t="shared" si="964"/>
        <v>8003</v>
      </c>
      <c r="B8872">
        <f t="shared" si="965"/>
        <v>174</v>
      </c>
      <c r="C8872" s="10" t="str">
        <f>IF(B8872=B8871," ",(LOOKUP(B8872,'Co List'!$A$3:$A$362,'Co List'!$B$3:$B$362)))</f>
        <v xml:space="preserve"> </v>
      </c>
      <c r="D8872" s="6" t="s">
        <v>409</v>
      </c>
      <c r="E8872">
        <v>183.94</v>
      </c>
      <c r="F8872">
        <v>236.92</v>
      </c>
      <c r="G8872">
        <v>320.64</v>
      </c>
      <c r="H8872">
        <v>349.43</v>
      </c>
    </row>
    <row r="8873" spans="1:16" x14ac:dyDescent="0.2">
      <c r="A8873">
        <f t="shared" si="964"/>
        <v>8004</v>
      </c>
      <c r="B8873">
        <f t="shared" si="965"/>
        <v>174</v>
      </c>
      <c r="C8873" s="10" t="str">
        <f>IF(B8873=B8872," ",(LOOKUP(B8873,'Co List'!$A$3:$A$362,'Co List'!$B$3:$B$362)))</f>
        <v xml:space="preserve"> </v>
      </c>
      <c r="D8873" s="6" t="s">
        <v>410</v>
      </c>
      <c r="E8873">
        <v>177.19787184278999</v>
      </c>
      <c r="F8873">
        <v>243.12562081205004</v>
      </c>
      <c r="G8873">
        <v>336.84003380951003</v>
      </c>
      <c r="H8873">
        <v>369.39927928323999</v>
      </c>
    </row>
    <row r="8874" spans="1:16" x14ac:dyDescent="0.2">
      <c r="A8874">
        <f t="shared" si="964"/>
        <v>8005</v>
      </c>
      <c r="B8874">
        <f t="shared" si="965"/>
        <v>174</v>
      </c>
      <c r="C8874" s="10" t="str">
        <f>IF(B8874=B8873," ",(LOOKUP(B8874,'Co List'!$A$3:$A$362,'Co List'!$B$3:$B$362)))</f>
        <v xml:space="preserve"> </v>
      </c>
      <c r="D8874" s="6" t="s">
        <v>411</v>
      </c>
      <c r="E8874">
        <v>177.19787184278999</v>
      </c>
      <c r="F8874">
        <v>236.92</v>
      </c>
      <c r="G8874">
        <v>332.02098692222324</v>
      </c>
      <c r="H8874">
        <v>363.05883311650985</v>
      </c>
    </row>
    <row r="8875" spans="1:16" x14ac:dyDescent="0.2">
      <c r="A8875">
        <f t="shared" si="964"/>
        <v>8006</v>
      </c>
      <c r="B8875">
        <f t="shared" si="965"/>
        <v>174</v>
      </c>
      <c r="C8875" s="10" t="str">
        <f>IF(B8875=B8874," ",(LOOKUP(B8875,'Co List'!$A$3:$A$362,'Co List'!$B$3:$B$362)))</f>
        <v xml:space="preserve"> </v>
      </c>
      <c r="D8875" s="6" t="s">
        <v>412</v>
      </c>
      <c r="E8875">
        <v>-6.7421281572100042</v>
      </c>
      <c r="F8875">
        <v>0</v>
      </c>
      <c r="G8875">
        <v>11.380986922223258</v>
      </c>
      <c r="H8875">
        <v>13.628833116509838</v>
      </c>
    </row>
    <row r="8876" spans="1:16" ht="13.5" thickBot="1" x14ac:dyDescent="0.25">
      <c r="A8876">
        <f t="shared" si="964"/>
        <v>8007</v>
      </c>
      <c r="B8876">
        <f t="shared" si="965"/>
        <v>174</v>
      </c>
      <c r="C8876" s="10" t="str">
        <f>IF(B8876=B8875," ",(LOOKUP(B8876,'Co List'!$A$3:$A$362,'Co List'!$B$3:$B$362)))</f>
        <v xml:space="preserve"> </v>
      </c>
      <c r="D8876" s="9" t="s">
        <v>413</v>
      </c>
      <c r="E8876">
        <v>12</v>
      </c>
      <c r="F8876">
        <v>12</v>
      </c>
      <c r="G8876">
        <v>12</v>
      </c>
      <c r="H8876">
        <v>12</v>
      </c>
    </row>
    <row r="8877" spans="1:16" ht="15" x14ac:dyDescent="0.25">
      <c r="A8877">
        <f t="shared" si="964"/>
        <v>8008</v>
      </c>
      <c r="B8877">
        <f t="shared" si="965"/>
        <v>175</v>
      </c>
      <c r="C8877" s="10" t="str">
        <f>IF(B8877=B8876," ",(LOOKUP(B8877,'Co List'!$A$3:$A$362,'Co List'!$B$3:$B$362)))</f>
        <v xml:space="preserve">INDRAPRASTHA GAS </v>
      </c>
      <c r="D8877" s="4" t="s">
        <v>362</v>
      </c>
      <c r="E8877">
        <v>37.005618865435224</v>
      </c>
      <c r="F8877">
        <v>37.681197145174309</v>
      </c>
      <c r="G8877">
        <v>37.985391864635915</v>
      </c>
      <c r="H8877">
        <v>38.109057388916007</v>
      </c>
      <c r="J8877">
        <f t="shared" ref="J8877" si="966">COUNTIF(E8919:H8919,0)</f>
        <v>0</v>
      </c>
      <c r="K8877">
        <f>SUM(E8877:H8877)/(4-J8877)</f>
        <v>37.695316316040362</v>
      </c>
      <c r="L8877">
        <f>SUM(E8887:H8887)/(4-J8877)</f>
        <v>37085.50506070783</v>
      </c>
      <c r="M8877">
        <f>E8887</f>
        <v>29727.198234503448</v>
      </c>
      <c r="N8877">
        <f t="shared" ref="N8877" si="967">F8887</f>
        <v>36565.908318968126</v>
      </c>
      <c r="O8877">
        <f t="shared" ref="O8877" si="968">G8887</f>
        <v>39182.484212257135</v>
      </c>
      <c r="P8877">
        <f t="shared" ref="P8877" si="969">H8887</f>
        <v>42866.429477102611</v>
      </c>
    </row>
    <row r="8878" spans="1:16" x14ac:dyDescent="0.2">
      <c r="A8878">
        <f t="shared" si="964"/>
        <v>8009</v>
      </c>
      <c r="B8878">
        <f t="shared" si="965"/>
        <v>175</v>
      </c>
      <c r="C8878" s="10" t="str">
        <f>IF(B8878=B8877," ",(LOOKUP(B8878,'Co List'!$A$3:$A$362,'Co List'!$B$3:$B$362)))</f>
        <v xml:space="preserve"> </v>
      </c>
      <c r="D8878" s="6" t="s">
        <v>364</v>
      </c>
      <c r="E8878">
        <v>0</v>
      </c>
      <c r="F8878">
        <v>0</v>
      </c>
      <c r="G8878">
        <v>0</v>
      </c>
      <c r="H8878">
        <v>0</v>
      </c>
    </row>
    <row r="8879" spans="1:16" x14ac:dyDescent="0.2">
      <c r="A8879">
        <f t="shared" si="964"/>
        <v>8010</v>
      </c>
      <c r="B8879">
        <f t="shared" si="965"/>
        <v>175</v>
      </c>
      <c r="C8879" s="10" t="str">
        <f>IF(B8879=B8878," ",(LOOKUP(B8879,'Co List'!$A$3:$A$362,'Co List'!$B$3:$B$362)))</f>
        <v xml:space="preserve"> </v>
      </c>
      <c r="D8879" s="6" t="s">
        <v>365</v>
      </c>
      <c r="E8879">
        <v>0.80883677559883704</v>
      </c>
      <c r="F8879">
        <v>0.78820265759357167</v>
      </c>
      <c r="G8879">
        <v>0.77868598160285463</v>
      </c>
      <c r="H8879">
        <v>0.77467138514815914</v>
      </c>
    </row>
    <row r="8880" spans="1:16" x14ac:dyDescent="0.2">
      <c r="A8880">
        <f t="shared" si="964"/>
        <v>8011</v>
      </c>
      <c r="B8880">
        <f t="shared" si="965"/>
        <v>175</v>
      </c>
      <c r="C8880" s="10" t="str">
        <f>IF(B8880=B8879," ",(LOOKUP(B8880,'Co List'!$A$3:$A$362,'Co List'!$B$3:$B$362)))</f>
        <v xml:space="preserve"> </v>
      </c>
      <c r="D8880" s="7" t="s">
        <v>366</v>
      </c>
      <c r="E8880">
        <v>2.7573181310525223</v>
      </c>
      <c r="F8880">
        <v>2.0941354392889409</v>
      </c>
      <c r="G8880">
        <v>1.5556877153826694</v>
      </c>
      <c r="H8880">
        <v>1.2731380098278469</v>
      </c>
    </row>
    <row r="8881" spans="1:8" x14ac:dyDescent="0.2">
      <c r="A8881">
        <f t="shared" si="964"/>
        <v>8012</v>
      </c>
      <c r="B8881">
        <f t="shared" si="965"/>
        <v>175</v>
      </c>
      <c r="C8881" s="10" t="str">
        <f>IF(B8881=B8880," ",(LOOKUP(B8881,'Co List'!$A$3:$A$362,'Co List'!$B$3:$B$362)))</f>
        <v xml:space="preserve"> </v>
      </c>
      <c r="D8881" s="6" t="s">
        <v>367</v>
      </c>
      <c r="E8881">
        <v>13794.523542693016</v>
      </c>
      <c r="F8881">
        <v>14076.262970692585</v>
      </c>
      <c r="G8881">
        <v>12786.765072694296</v>
      </c>
      <c r="H8881">
        <v>12104.715634682914</v>
      </c>
    </row>
    <row r="8882" spans="1:8" x14ac:dyDescent="0.2">
      <c r="A8882">
        <f t="shared" si="964"/>
        <v>8013</v>
      </c>
      <c r="B8882">
        <f t="shared" si="965"/>
        <v>175</v>
      </c>
      <c r="C8882" s="10" t="str">
        <f>IF(B8882=B8881," ",(LOOKUP(B8882,'Co List'!$A$3:$A$362,'Co List'!$B$3:$B$362)))</f>
        <v xml:space="preserve"> </v>
      </c>
      <c r="D8882" s="6" t="s">
        <v>368</v>
      </c>
      <c r="E8882">
        <v>2.1233713024645322E-2</v>
      </c>
      <c r="F8882">
        <v>2.611850594212009E-2</v>
      </c>
      <c r="G8882">
        <v>2.7987488723040813E-2</v>
      </c>
      <c r="H8882">
        <v>3.0618878197930435E-2</v>
      </c>
    </row>
    <row r="8883" spans="1:8" x14ac:dyDescent="0.2">
      <c r="A8883">
        <f t="shared" si="964"/>
        <v>8014</v>
      </c>
      <c r="B8883">
        <f t="shared" si="965"/>
        <v>175</v>
      </c>
      <c r="C8883" s="10" t="str">
        <f>IF(B8883=B8882," ",(LOOKUP(B8883,'Co List'!$A$3:$A$362,'Co List'!$B$3:$B$362)))</f>
        <v xml:space="preserve"> </v>
      </c>
      <c r="D8883" s="6" t="s">
        <v>369</v>
      </c>
      <c r="E8883">
        <v>7.3968494449982458</v>
      </c>
      <c r="F8883">
        <v>7.2878200500195573</v>
      </c>
      <c r="G8883">
        <v>6.1109960092730811</v>
      </c>
      <c r="H8883">
        <v>5.559559747497226</v>
      </c>
    </row>
    <row r="8884" spans="1:8" x14ac:dyDescent="0.2">
      <c r="A8884">
        <f t="shared" si="964"/>
        <v>8015</v>
      </c>
      <c r="B8884">
        <f t="shared" si="965"/>
        <v>175</v>
      </c>
      <c r="C8884" s="10" t="str">
        <f>IF(B8884=B8883," ",(LOOKUP(B8884,'Co List'!$A$3:$A$362,'Co List'!$B$3:$B$362)))</f>
        <v xml:space="preserve"> </v>
      </c>
      <c r="D8884" s="6" t="s">
        <v>370</v>
      </c>
      <c r="E8884">
        <v>0</v>
      </c>
      <c r="F8884">
        <v>0</v>
      </c>
      <c r="G8884">
        <v>0</v>
      </c>
      <c r="H8884">
        <v>0</v>
      </c>
    </row>
    <row r="8885" spans="1:8" x14ac:dyDescent="0.2">
      <c r="A8885">
        <f t="shared" si="964"/>
        <v>8016</v>
      </c>
      <c r="B8885">
        <f t="shared" si="965"/>
        <v>175</v>
      </c>
      <c r="C8885" s="10" t="str">
        <f>IF(B8885=B8884," ",(LOOKUP(B8885,'Co List'!$A$3:$A$362,'Co List'!$B$3:$B$362)))</f>
        <v xml:space="preserve"> </v>
      </c>
      <c r="D8885" s="6" t="s">
        <v>371</v>
      </c>
      <c r="E8885">
        <v>99.999999999999986</v>
      </c>
      <c r="F8885">
        <v>100</v>
      </c>
      <c r="G8885">
        <v>100</v>
      </c>
      <c r="H8885">
        <v>99.999999999999986</v>
      </c>
    </row>
    <row r="8886" spans="1:8" x14ac:dyDescent="0.2">
      <c r="A8886">
        <f t="shared" si="964"/>
        <v>8017</v>
      </c>
      <c r="B8886">
        <f t="shared" si="965"/>
        <v>175</v>
      </c>
      <c r="C8886" s="10" t="str">
        <f>IF(B8886=B8885," ",(LOOKUP(B8886,'Co List'!$A$3:$A$362,'Co List'!$B$3:$B$362)))</f>
        <v xml:space="preserve"> </v>
      </c>
      <c r="D8886" s="6" t="s">
        <v>372</v>
      </c>
      <c r="E8886">
        <v>0</v>
      </c>
      <c r="F8886">
        <v>0</v>
      </c>
      <c r="G8886">
        <v>0</v>
      </c>
      <c r="H8886">
        <v>0</v>
      </c>
    </row>
    <row r="8887" spans="1:8" x14ac:dyDescent="0.2">
      <c r="A8887">
        <f t="shared" si="964"/>
        <v>8018</v>
      </c>
      <c r="B8887">
        <f t="shared" si="965"/>
        <v>175</v>
      </c>
      <c r="C8887" s="10" t="str">
        <f>IF(B8887=B8886," ",(LOOKUP(B8887,'Co List'!$A$3:$A$362,'Co List'!$B$3:$B$362)))</f>
        <v xml:space="preserve"> </v>
      </c>
      <c r="D8887" s="6" t="s">
        <v>373</v>
      </c>
      <c r="E8887">
        <v>29727.198234503448</v>
      </c>
      <c r="F8887">
        <v>36565.908318968126</v>
      </c>
      <c r="G8887">
        <v>39182.484212257135</v>
      </c>
      <c r="H8887">
        <v>42866.429477102611</v>
      </c>
    </row>
    <row r="8888" spans="1:8" x14ac:dyDescent="0.2">
      <c r="A8888">
        <f t="shared" si="964"/>
        <v>8019</v>
      </c>
      <c r="B8888">
        <f t="shared" si="965"/>
        <v>175</v>
      </c>
      <c r="C8888" s="10" t="str">
        <f>IF(B8888=B8887," ",(LOOKUP(B8888,'Co List'!$A$3:$A$362,'Co List'!$B$3:$B$362)))</f>
        <v xml:space="preserve"> </v>
      </c>
      <c r="D8888" s="6" t="s">
        <v>374</v>
      </c>
      <c r="E8888">
        <v>29725.024393160482</v>
      </c>
      <c r="F8888">
        <v>36563.793960442628</v>
      </c>
      <c r="G8888">
        <v>39181.864771506007</v>
      </c>
      <c r="H8888">
        <v>42864.787729411044</v>
      </c>
    </row>
    <row r="8889" spans="1:8" x14ac:dyDescent="0.2">
      <c r="A8889">
        <f t="shared" si="964"/>
        <v>8020</v>
      </c>
      <c r="B8889">
        <f t="shared" si="965"/>
        <v>175</v>
      </c>
      <c r="C8889" s="10" t="str">
        <f>IF(B8889=B8888," ",(LOOKUP(B8889,'Co List'!$A$3:$A$362,'Co List'!$B$3:$B$362)))</f>
        <v xml:space="preserve"> </v>
      </c>
      <c r="D8889" s="6" t="s">
        <v>375</v>
      </c>
      <c r="E8889">
        <v>1.2674382781298998</v>
      </c>
      <c r="F8889">
        <v>1.300299593409515</v>
      </c>
      <c r="G8889">
        <v>0.43899363048319434</v>
      </c>
      <c r="H8889">
        <v>1.3101853746590839</v>
      </c>
    </row>
    <row r="8890" spans="1:8" x14ac:dyDescent="0.2">
      <c r="A8890">
        <f t="shared" si="964"/>
        <v>8021</v>
      </c>
      <c r="B8890">
        <f t="shared" si="965"/>
        <v>175</v>
      </c>
      <c r="C8890" s="10" t="str">
        <f>IF(B8890=B8889," ",(LOOKUP(B8890,'Co List'!$A$3:$A$362,'Co List'!$B$3:$B$362)))</f>
        <v xml:space="preserve"> </v>
      </c>
      <c r="D8890" s="6" t="s">
        <v>376</v>
      </c>
      <c r="E8890">
        <v>0.90640306483747435</v>
      </c>
      <c r="F8890">
        <v>0.81405893208962599</v>
      </c>
      <c r="G8890">
        <v>0.18044712064476129</v>
      </c>
      <c r="H8890">
        <v>0.33156231690017796</v>
      </c>
    </row>
    <row r="8891" spans="1:8" x14ac:dyDescent="0.2">
      <c r="A8891">
        <f t="shared" si="964"/>
        <v>8022</v>
      </c>
      <c r="B8891">
        <f t="shared" si="965"/>
        <v>175</v>
      </c>
      <c r="C8891" s="10" t="str">
        <f>IF(B8891=B8890," ",(LOOKUP(B8891,'Co List'!$A$3:$A$362,'Co List'!$B$3:$B$362)))</f>
        <v xml:space="preserve"> </v>
      </c>
      <c r="D8891" s="6" t="s">
        <v>377</v>
      </c>
      <c r="E8891">
        <v>29727.198234503448</v>
      </c>
      <c r="F8891">
        <v>36565.908318968126</v>
      </c>
      <c r="G8891">
        <v>39182.484212257135</v>
      </c>
      <c r="H8891">
        <v>42866.429477102611</v>
      </c>
    </row>
    <row r="8892" spans="1:8" ht="15" x14ac:dyDescent="0.25">
      <c r="A8892">
        <f t="shared" si="964"/>
        <v>8023</v>
      </c>
      <c r="B8892">
        <f t="shared" si="965"/>
        <v>175</v>
      </c>
      <c r="C8892" s="10" t="str">
        <f>IF(B8892=B8891," ",(LOOKUP(B8892,'Co List'!$A$3:$A$362,'Co List'!$B$3:$B$362)))</f>
        <v xml:space="preserve"> </v>
      </c>
      <c r="D8892" s="8" t="s">
        <v>378</v>
      </c>
      <c r="E8892">
        <v>29341.004219999999</v>
      </c>
      <c r="F8892">
        <v>36134.384330000001</v>
      </c>
      <c r="G8892">
        <v>39008.022299999997</v>
      </c>
      <c r="H8892">
        <v>42282.6417</v>
      </c>
    </row>
    <row r="8893" spans="1:8" ht="15" x14ac:dyDescent="0.25">
      <c r="A8893">
        <f t="shared" si="964"/>
        <v>8024</v>
      </c>
      <c r="B8893">
        <f t="shared" si="965"/>
        <v>175</v>
      </c>
      <c r="C8893" s="10" t="str">
        <f>IF(B8893=B8892," ",(LOOKUP(B8893,'Co List'!$A$3:$A$362,'Co List'!$B$3:$B$362)))</f>
        <v xml:space="preserve"> </v>
      </c>
      <c r="D8893" s="8" t="s">
        <v>379</v>
      </c>
      <c r="E8893">
        <v>386.19401450344691</v>
      </c>
      <c r="F8893">
        <v>322.17584221956281</v>
      </c>
      <c r="G8893">
        <v>48.451190765933433</v>
      </c>
      <c r="H8893">
        <v>12.328296756345839</v>
      </c>
    </row>
    <row r="8894" spans="1:8" ht="15" x14ac:dyDescent="0.25">
      <c r="A8894">
        <f t="shared" si="964"/>
        <v>8025</v>
      </c>
      <c r="B8894">
        <f t="shared" si="965"/>
        <v>175</v>
      </c>
      <c r="C8894" s="10" t="str">
        <f>IF(B8894=B8893," ",(LOOKUP(B8894,'Co List'!$A$3:$A$362,'Co List'!$B$3:$B$362)))</f>
        <v xml:space="preserve"> </v>
      </c>
      <c r="D8894" s="8" t="s">
        <v>380</v>
      </c>
      <c r="E8894">
        <v>2.6716406864579767E-12</v>
      </c>
      <c r="F8894">
        <v>109.34814674856239</v>
      </c>
      <c r="G8894">
        <v>126.01072149120503</v>
      </c>
      <c r="H8894">
        <v>571.45948034626474</v>
      </c>
    </row>
    <row r="8895" spans="1:8" ht="15" x14ac:dyDescent="0.25">
      <c r="A8895">
        <f t="shared" si="964"/>
        <v>8026</v>
      </c>
      <c r="B8895">
        <f t="shared" si="965"/>
        <v>175</v>
      </c>
      <c r="C8895" s="10" t="str">
        <f>IF(B8895=B8894," ",(LOOKUP(B8895,'Co List'!$A$3:$A$362,'Co List'!$B$3:$B$362)))</f>
        <v xml:space="preserve"> </v>
      </c>
      <c r="D8895" s="8" t="s">
        <v>381</v>
      </c>
      <c r="E8895">
        <v>0</v>
      </c>
      <c r="F8895">
        <v>0</v>
      </c>
      <c r="G8895">
        <v>0</v>
      </c>
      <c r="H8895">
        <v>0</v>
      </c>
    </row>
    <row r="8896" spans="1:8" ht="15" x14ac:dyDescent="0.25">
      <c r="A8896">
        <f t="shared" si="964"/>
        <v>8027</v>
      </c>
      <c r="B8896">
        <f t="shared" si="965"/>
        <v>175</v>
      </c>
      <c r="C8896" s="10" t="str">
        <f>IF(B8896=B8895," ",(LOOKUP(B8896,'Co List'!$A$3:$A$362,'Co List'!$B$3:$B$362)))</f>
        <v xml:space="preserve"> </v>
      </c>
      <c r="D8896" s="8" t="s">
        <v>382</v>
      </c>
      <c r="E8896">
        <v>0</v>
      </c>
      <c r="F8896">
        <v>0</v>
      </c>
      <c r="G8896">
        <v>0</v>
      </c>
      <c r="H8896">
        <v>0</v>
      </c>
    </row>
    <row r="8897" spans="1:8" ht="15" x14ac:dyDescent="0.25">
      <c r="A8897">
        <f t="shared" si="964"/>
        <v>8028</v>
      </c>
      <c r="B8897">
        <f t="shared" si="965"/>
        <v>175</v>
      </c>
      <c r="C8897" s="10" t="str">
        <f>IF(B8897=B8896," ",(LOOKUP(B8897,'Co List'!$A$3:$A$362,'Co List'!$B$3:$B$362)))</f>
        <v xml:space="preserve"> </v>
      </c>
      <c r="D8897" s="8" t="s">
        <v>383</v>
      </c>
      <c r="E8897">
        <v>0</v>
      </c>
      <c r="F8897">
        <v>0</v>
      </c>
      <c r="G8897">
        <v>0</v>
      </c>
      <c r="H8897">
        <v>0</v>
      </c>
    </row>
    <row r="8898" spans="1:8" x14ac:dyDescent="0.2">
      <c r="A8898">
        <f t="shared" si="964"/>
        <v>8029</v>
      </c>
      <c r="B8898">
        <f t="shared" si="965"/>
        <v>175</v>
      </c>
      <c r="C8898" s="10" t="str">
        <f>IF(B8898=B8897," ",(LOOKUP(B8898,'Co List'!$A$3:$A$362,'Co List'!$B$3:$B$362)))</f>
        <v xml:space="preserve"> </v>
      </c>
      <c r="D8898" s="6" t="s">
        <v>384</v>
      </c>
      <c r="E8898">
        <v>0</v>
      </c>
      <c r="F8898">
        <v>0</v>
      </c>
      <c r="G8898">
        <v>0</v>
      </c>
      <c r="H8898">
        <v>0</v>
      </c>
    </row>
    <row r="8899" spans="1:8" x14ac:dyDescent="0.2">
      <c r="A8899">
        <f t="shared" si="964"/>
        <v>8030</v>
      </c>
      <c r="B8899">
        <f t="shared" si="965"/>
        <v>175</v>
      </c>
      <c r="C8899" s="10" t="str">
        <f>IF(B8899=B8898," ",(LOOKUP(B8899,'Co List'!$A$3:$A$362,'Co List'!$B$3:$B$362)))</f>
        <v xml:space="preserve"> </v>
      </c>
      <c r="D8899" s="6" t="s">
        <v>385</v>
      </c>
      <c r="E8899">
        <v>0</v>
      </c>
      <c r="F8899">
        <v>0</v>
      </c>
      <c r="G8899">
        <v>0</v>
      </c>
      <c r="H8899">
        <v>0</v>
      </c>
    </row>
    <row r="8900" spans="1:8" x14ac:dyDescent="0.2">
      <c r="A8900">
        <f t="shared" si="964"/>
        <v>8031</v>
      </c>
      <c r="B8900">
        <f t="shared" si="965"/>
        <v>175</v>
      </c>
      <c r="C8900" s="10" t="str">
        <f>IF(B8900=B8899," ",(LOOKUP(B8900,'Co List'!$A$3:$A$362,'Co List'!$B$3:$B$362)))</f>
        <v xml:space="preserve"> </v>
      </c>
      <c r="D8900" s="6" t="s">
        <v>386</v>
      </c>
      <c r="E8900">
        <v>0</v>
      </c>
      <c r="F8900">
        <v>0</v>
      </c>
      <c r="G8900">
        <v>0</v>
      </c>
      <c r="H8900">
        <v>0</v>
      </c>
    </row>
    <row r="8901" spans="1:8" x14ac:dyDescent="0.2">
      <c r="A8901">
        <f t="shared" ref="A8901:A8964" si="970">IF(A8900&gt;0,A8900+1,(IF($C$1=C8901,1,0)))</f>
        <v>8032</v>
      </c>
      <c r="B8901">
        <f t="shared" ref="B8901:B8964" si="971">IF(D8901=$D$3,B8900+1,B8900)</f>
        <v>175</v>
      </c>
      <c r="C8901" s="10" t="str">
        <f>IF(B8901=B8900," ",(LOOKUP(B8901,'Co List'!$A$3:$A$362,'Co List'!$B$3:$B$362)))</f>
        <v xml:space="preserve"> </v>
      </c>
      <c r="D8901" s="6" t="s">
        <v>387</v>
      </c>
      <c r="E8901">
        <v>0</v>
      </c>
      <c r="F8901">
        <v>0</v>
      </c>
      <c r="G8901">
        <v>0</v>
      </c>
      <c r="H8901">
        <v>0</v>
      </c>
    </row>
    <row r="8902" spans="1:8" x14ac:dyDescent="0.2">
      <c r="A8902">
        <f t="shared" si="970"/>
        <v>8033</v>
      </c>
      <c r="B8902">
        <f t="shared" si="971"/>
        <v>175</v>
      </c>
      <c r="C8902" s="10" t="str">
        <f>IF(B8902=B8901," ",(LOOKUP(B8902,'Co List'!$A$3:$A$362,'Co List'!$B$3:$B$362)))</f>
        <v xml:space="preserve"> </v>
      </c>
      <c r="D8902" s="6" t="s">
        <v>388</v>
      </c>
      <c r="E8902">
        <v>0</v>
      </c>
      <c r="F8902">
        <v>0</v>
      </c>
      <c r="G8902">
        <v>0</v>
      </c>
      <c r="H8902">
        <v>0</v>
      </c>
    </row>
    <row r="8903" spans="1:8" x14ac:dyDescent="0.2">
      <c r="A8903">
        <f t="shared" si="970"/>
        <v>8034</v>
      </c>
      <c r="B8903">
        <f t="shared" si="971"/>
        <v>175</v>
      </c>
      <c r="C8903" s="10" t="str">
        <f>IF(B8903=B8902," ",(LOOKUP(B8903,'Co List'!$A$3:$A$362,'Co List'!$B$3:$B$362)))</f>
        <v xml:space="preserve"> </v>
      </c>
      <c r="D8903" s="6" t="s">
        <v>389</v>
      </c>
      <c r="E8903">
        <v>0</v>
      </c>
      <c r="F8903">
        <v>0</v>
      </c>
      <c r="G8903">
        <v>0</v>
      </c>
      <c r="H8903">
        <v>0</v>
      </c>
    </row>
    <row r="8904" spans="1:8" x14ac:dyDescent="0.2">
      <c r="A8904">
        <f t="shared" si="970"/>
        <v>8035</v>
      </c>
      <c r="B8904">
        <f t="shared" si="971"/>
        <v>175</v>
      </c>
      <c r="C8904" s="10" t="str">
        <f>IF(B8904=B8903," ",(LOOKUP(B8904,'Co List'!$A$3:$A$362,'Co List'!$B$3:$B$362)))</f>
        <v xml:space="preserve"> </v>
      </c>
      <c r="D8904" s="6" t="s">
        <v>390</v>
      </c>
      <c r="E8904">
        <v>0</v>
      </c>
      <c r="F8904">
        <v>0</v>
      </c>
      <c r="G8904">
        <v>0</v>
      </c>
      <c r="H8904">
        <v>0</v>
      </c>
    </row>
    <row r="8905" spans="1:8" x14ac:dyDescent="0.2">
      <c r="A8905">
        <f t="shared" si="970"/>
        <v>8036</v>
      </c>
      <c r="B8905">
        <f t="shared" si="971"/>
        <v>175</v>
      </c>
      <c r="C8905" s="10" t="str">
        <f>IF(B8905=B8904," ",(LOOKUP(B8905,'Co List'!$A$3:$A$362,'Co List'!$B$3:$B$362)))</f>
        <v xml:space="preserve"> </v>
      </c>
      <c r="D8905" s="6" t="s">
        <v>391</v>
      </c>
      <c r="E8905">
        <v>0</v>
      </c>
      <c r="F8905">
        <v>0</v>
      </c>
      <c r="G8905">
        <v>0</v>
      </c>
      <c r="H8905">
        <v>0</v>
      </c>
    </row>
    <row r="8906" spans="1:8" x14ac:dyDescent="0.2">
      <c r="A8906">
        <f t="shared" si="970"/>
        <v>8037</v>
      </c>
      <c r="B8906">
        <f t="shared" si="971"/>
        <v>175</v>
      </c>
      <c r="C8906" s="10" t="str">
        <f>IF(B8906=B8905," ",(LOOKUP(B8906,'Co List'!$A$3:$A$362,'Co List'!$B$3:$B$362)))</f>
        <v xml:space="preserve"> </v>
      </c>
      <c r="D8906" s="6" t="s">
        <v>392</v>
      </c>
      <c r="E8906">
        <v>0</v>
      </c>
      <c r="F8906">
        <v>0</v>
      </c>
      <c r="G8906">
        <v>0</v>
      </c>
      <c r="H8906">
        <v>0</v>
      </c>
    </row>
    <row r="8907" spans="1:8" x14ac:dyDescent="0.2">
      <c r="A8907">
        <f t="shared" si="970"/>
        <v>8038</v>
      </c>
      <c r="B8907">
        <f t="shared" si="971"/>
        <v>175</v>
      </c>
      <c r="C8907" s="10" t="str">
        <f>IF(B8907=B8906," ",(LOOKUP(B8907,'Co List'!$A$3:$A$362,'Co List'!$B$3:$B$362)))</f>
        <v xml:space="preserve"> </v>
      </c>
      <c r="D8907" s="6" t="s">
        <v>393</v>
      </c>
      <c r="E8907">
        <v>0</v>
      </c>
      <c r="F8907">
        <v>0</v>
      </c>
      <c r="G8907">
        <v>0</v>
      </c>
      <c r="H8907">
        <v>0</v>
      </c>
    </row>
    <row r="8908" spans="1:8" ht="15" x14ac:dyDescent="0.25">
      <c r="A8908">
        <f t="shared" si="970"/>
        <v>8039</v>
      </c>
      <c r="B8908">
        <f t="shared" si="971"/>
        <v>175</v>
      </c>
      <c r="C8908" s="10" t="str">
        <f>IF(B8908=B8907," ",(LOOKUP(B8908,'Co List'!$A$3:$A$362,'Co List'!$B$3:$B$362)))</f>
        <v xml:space="preserve"> </v>
      </c>
      <c r="D8908" s="8" t="s">
        <v>394</v>
      </c>
      <c r="E8908">
        <v>0</v>
      </c>
      <c r="F8908">
        <v>0</v>
      </c>
      <c r="G8908">
        <v>0</v>
      </c>
      <c r="H8908">
        <v>0</v>
      </c>
    </row>
    <row r="8909" spans="1:8" ht="15" x14ac:dyDescent="0.25">
      <c r="A8909">
        <f t="shared" si="970"/>
        <v>8040</v>
      </c>
      <c r="B8909">
        <f t="shared" si="971"/>
        <v>175</v>
      </c>
      <c r="C8909" s="10" t="str">
        <f>IF(B8909=B8908," ",(LOOKUP(B8909,'Co List'!$A$3:$A$362,'Co List'!$B$3:$B$362)))</f>
        <v xml:space="preserve"> </v>
      </c>
      <c r="D8909" s="8" t="s">
        <v>395</v>
      </c>
      <c r="E8909">
        <v>0</v>
      </c>
      <c r="F8909">
        <v>0</v>
      </c>
      <c r="G8909">
        <v>0</v>
      </c>
      <c r="H8909">
        <v>0</v>
      </c>
    </row>
    <row r="8910" spans="1:8" ht="15" x14ac:dyDescent="0.25">
      <c r="A8910">
        <f t="shared" si="970"/>
        <v>8041</v>
      </c>
      <c r="B8910">
        <f t="shared" si="971"/>
        <v>175</v>
      </c>
      <c r="C8910" s="10" t="str">
        <f>IF(B8910=B8909," ",(LOOKUP(B8910,'Co List'!$A$3:$A$362,'Co List'!$B$3:$B$362)))</f>
        <v xml:space="preserve"> </v>
      </c>
      <c r="D8910" s="8" t="s">
        <v>396</v>
      </c>
      <c r="E8910">
        <v>36753.025000000001</v>
      </c>
      <c r="F8910">
        <v>46391.506000000001</v>
      </c>
      <c r="G8910">
        <v>50318.722999999998</v>
      </c>
      <c r="H8910">
        <v>55334.985000000001</v>
      </c>
    </row>
    <row r="8911" spans="1:8" x14ac:dyDescent="0.2">
      <c r="A8911">
        <f t="shared" si="970"/>
        <v>8042</v>
      </c>
      <c r="B8911">
        <f t="shared" si="971"/>
        <v>175</v>
      </c>
      <c r="C8911" s="10" t="str">
        <f>IF(B8911=B8910," ",(LOOKUP(B8911,'Co List'!$A$3:$A$362,'Co List'!$B$3:$B$362)))</f>
        <v xml:space="preserve"> </v>
      </c>
      <c r="D8911" s="6" t="s">
        <v>397</v>
      </c>
      <c r="E8911">
        <v>36223.462</v>
      </c>
      <c r="F8911">
        <v>45739.726999999999</v>
      </c>
      <c r="G8911">
        <v>50010.285000000003</v>
      </c>
      <c r="H8911">
        <v>54208.514999999999</v>
      </c>
    </row>
    <row r="8912" spans="1:8" x14ac:dyDescent="0.2">
      <c r="A8912">
        <f t="shared" si="970"/>
        <v>8043</v>
      </c>
      <c r="B8912">
        <f t="shared" si="971"/>
        <v>175</v>
      </c>
      <c r="C8912" s="10" t="str">
        <f>IF(B8912=B8911," ",(LOOKUP(B8912,'Co List'!$A$3:$A$362,'Co List'!$B$3:$B$362)))</f>
        <v xml:space="preserve"> </v>
      </c>
      <c r="D8912" s="6" t="s">
        <v>398</v>
      </c>
      <c r="E8912">
        <v>529.56299999999999</v>
      </c>
      <c r="F8912">
        <v>441.779</v>
      </c>
      <c r="G8912">
        <v>66.438000000000002</v>
      </c>
      <c r="H8912">
        <v>16.905000000000001</v>
      </c>
    </row>
    <row r="8913" spans="1:16" x14ac:dyDescent="0.2">
      <c r="A8913">
        <f t="shared" si="970"/>
        <v>8044</v>
      </c>
      <c r="B8913">
        <f t="shared" si="971"/>
        <v>175</v>
      </c>
      <c r="C8913" s="10" t="str">
        <f>IF(B8913=B8912," ",(LOOKUP(B8913,'Co List'!$A$3:$A$362,'Co List'!$B$3:$B$362)))</f>
        <v xml:space="preserve"> </v>
      </c>
      <c r="D8913" s="6" t="s">
        <v>399</v>
      </c>
      <c r="E8913">
        <v>0</v>
      </c>
      <c r="F8913">
        <v>210</v>
      </c>
      <c r="G8913">
        <v>242</v>
      </c>
      <c r="H8913">
        <v>1109.5650000000001</v>
      </c>
    </row>
    <row r="8914" spans="1:16" x14ac:dyDescent="0.2">
      <c r="A8914">
        <f t="shared" si="970"/>
        <v>8045</v>
      </c>
      <c r="B8914">
        <f t="shared" si="971"/>
        <v>175</v>
      </c>
      <c r="C8914" s="10" t="str">
        <f>IF(B8914=B8913," ",(LOOKUP(B8914,'Co List'!$A$3:$A$362,'Co List'!$B$3:$B$362)))</f>
        <v xml:space="preserve"> </v>
      </c>
      <c r="D8914" s="6" t="s">
        <v>400</v>
      </c>
      <c r="E8914">
        <v>0</v>
      </c>
      <c r="F8914">
        <v>0</v>
      </c>
      <c r="G8914">
        <v>0</v>
      </c>
      <c r="H8914">
        <v>0</v>
      </c>
    </row>
    <row r="8915" spans="1:16" x14ac:dyDescent="0.2">
      <c r="A8915">
        <f t="shared" si="970"/>
        <v>8046</v>
      </c>
      <c r="B8915">
        <f t="shared" si="971"/>
        <v>175</v>
      </c>
      <c r="C8915" s="10" t="str">
        <f>IF(B8915=B8914," ",(LOOKUP(B8915,'Co List'!$A$3:$A$362,'Co List'!$B$3:$B$362)))</f>
        <v xml:space="preserve"> </v>
      </c>
      <c r="D8915" s="6" t="s">
        <v>401</v>
      </c>
      <c r="E8915">
        <v>22.893227983999999</v>
      </c>
      <c r="F8915">
        <v>28.267151286000001</v>
      </c>
      <c r="G8915">
        <v>34.557106935</v>
      </c>
      <c r="H8915">
        <v>49.058706075000003</v>
      </c>
    </row>
    <row r="8916" spans="1:16" x14ac:dyDescent="0.2">
      <c r="A8916">
        <f t="shared" si="970"/>
        <v>8047</v>
      </c>
      <c r="B8916">
        <f t="shared" si="971"/>
        <v>175</v>
      </c>
      <c r="C8916" s="10" t="str">
        <f>IF(B8916=B8915," ",(LOOKUP(B8916,'Co List'!$A$3:$A$362,'Co List'!$B$3:$B$362)))</f>
        <v xml:space="preserve"> </v>
      </c>
      <c r="D8916" s="6" t="s">
        <v>402</v>
      </c>
      <c r="E8916">
        <v>0.46336762500000001</v>
      </c>
      <c r="F8916">
        <v>0.43603587299999996</v>
      </c>
      <c r="G8916">
        <v>6.8497578000000003E-2</v>
      </c>
      <c r="H8916">
        <v>1.8020729999999999E-2</v>
      </c>
    </row>
    <row r="8917" spans="1:16" x14ac:dyDescent="0.2">
      <c r="A8917">
        <f t="shared" si="970"/>
        <v>8048</v>
      </c>
      <c r="B8917">
        <f t="shared" si="971"/>
        <v>175</v>
      </c>
      <c r="C8917" s="10" t="str">
        <f>IF(B8917=B8916," ",(LOOKUP(B8917,'Co List'!$A$3:$A$362,'Co List'!$B$3:$B$362)))</f>
        <v xml:space="preserve"> </v>
      </c>
      <c r="D8917" s="6" t="s">
        <v>403</v>
      </c>
      <c r="E8917">
        <v>0</v>
      </c>
      <c r="F8917">
        <v>7.8120000000003575E-2</v>
      </c>
      <c r="G8917">
        <v>0.1534279999999969</v>
      </c>
      <c r="H8917">
        <v>0.93092503500000479</v>
      </c>
    </row>
    <row r="8918" spans="1:16" x14ac:dyDescent="0.2">
      <c r="A8918">
        <f t="shared" si="970"/>
        <v>8049</v>
      </c>
      <c r="B8918">
        <f t="shared" si="971"/>
        <v>175</v>
      </c>
      <c r="C8918" s="10" t="str">
        <f>IF(B8918=B8917," ",(LOOKUP(B8918,'Co List'!$A$3:$A$362,'Co List'!$B$3:$B$362)))</f>
        <v xml:space="preserve"> </v>
      </c>
      <c r="D8918" s="6" t="s">
        <v>404</v>
      </c>
      <c r="E8918" s="11">
        <v>23.356595608999999</v>
      </c>
      <c r="F8918" s="11">
        <v>28.781307159000004</v>
      </c>
      <c r="G8918" s="11">
        <v>34.779032512999997</v>
      </c>
      <c r="H8918" s="11">
        <v>50.007651840000008</v>
      </c>
    </row>
    <row r="8919" spans="1:16" x14ac:dyDescent="0.2">
      <c r="A8919">
        <f t="shared" si="970"/>
        <v>8050</v>
      </c>
      <c r="B8919">
        <f t="shared" si="971"/>
        <v>175</v>
      </c>
      <c r="C8919" s="10" t="str">
        <f>IF(B8919=B8918," ",(LOOKUP(B8919,'Co List'!$A$3:$A$362,'Co List'!$B$3:$B$362)))</f>
        <v xml:space="preserve"> </v>
      </c>
      <c r="D8919" s="6" t="s">
        <v>405</v>
      </c>
      <c r="E8919">
        <v>1078.1199999999999</v>
      </c>
      <c r="F8919">
        <v>1746.11</v>
      </c>
      <c r="G8919">
        <v>2518.66</v>
      </c>
      <c r="H8919">
        <v>3366.99</v>
      </c>
    </row>
    <row r="8920" spans="1:16" x14ac:dyDescent="0.2">
      <c r="A8920">
        <f t="shared" si="970"/>
        <v>8051</v>
      </c>
      <c r="B8920">
        <f t="shared" si="971"/>
        <v>175</v>
      </c>
      <c r="C8920" s="10" t="str">
        <f>IF(B8920=B8919," ",(LOOKUP(B8920,'Co List'!$A$3:$A$362,'Co List'!$B$3:$B$362)))</f>
        <v xml:space="preserve"> </v>
      </c>
      <c r="D8920" s="6" t="s">
        <v>406</v>
      </c>
      <c r="E8920">
        <v>401.89</v>
      </c>
      <c r="F8920">
        <v>501.74</v>
      </c>
      <c r="G8920">
        <v>641.17999999999995</v>
      </c>
      <c r="H8920">
        <v>771.04</v>
      </c>
    </row>
    <row r="8921" spans="1:16" x14ac:dyDescent="0.2">
      <c r="A8921">
        <f t="shared" si="970"/>
        <v>8052</v>
      </c>
      <c r="B8921">
        <f t="shared" si="971"/>
        <v>175</v>
      </c>
      <c r="C8921" s="10" t="str">
        <f>IF(B8921=B8920," ",(LOOKUP(B8921,'Co List'!$A$3:$A$362,'Co List'!$B$3:$B$362)))</f>
        <v xml:space="preserve"> </v>
      </c>
      <c r="D8921" s="6" t="s">
        <v>407</v>
      </c>
      <c r="E8921" s="11">
        <v>215.5</v>
      </c>
      <c r="F8921" s="11">
        <v>259.77</v>
      </c>
      <c r="G8921" s="11">
        <v>306.43</v>
      </c>
      <c r="H8921" s="11">
        <v>354.13</v>
      </c>
    </row>
    <row r="8922" spans="1:16" x14ac:dyDescent="0.2">
      <c r="A8922">
        <f t="shared" si="970"/>
        <v>8053</v>
      </c>
      <c r="B8922">
        <f t="shared" si="971"/>
        <v>175</v>
      </c>
      <c r="C8922" s="10" t="str">
        <f>IF(B8922=B8921," ",(LOOKUP(B8922,'Co List'!$A$3:$A$362,'Co List'!$B$3:$B$362)))</f>
        <v xml:space="preserve"> </v>
      </c>
      <c r="D8922" s="6" t="s">
        <v>408</v>
      </c>
      <c r="E8922">
        <v>140</v>
      </c>
      <c r="F8922">
        <v>140</v>
      </c>
      <c r="G8922">
        <v>140</v>
      </c>
      <c r="H8922">
        <v>140</v>
      </c>
    </row>
    <row r="8923" spans="1:16" x14ac:dyDescent="0.2">
      <c r="A8923">
        <f t="shared" si="970"/>
        <v>8054</v>
      </c>
      <c r="B8923">
        <f t="shared" si="971"/>
        <v>175</v>
      </c>
      <c r="C8923" s="10" t="str">
        <f>IF(B8923=B8922," ",(LOOKUP(B8923,'Co List'!$A$3:$A$362,'Co List'!$B$3:$B$362)))</f>
        <v xml:space="preserve"> </v>
      </c>
      <c r="D8923" s="6" t="s">
        <v>409</v>
      </c>
      <c r="E8923">
        <v>27.06</v>
      </c>
      <c r="F8923">
        <v>33.69</v>
      </c>
      <c r="G8923">
        <v>47.46</v>
      </c>
      <c r="H8923">
        <v>67</v>
      </c>
    </row>
    <row r="8924" spans="1:16" x14ac:dyDescent="0.2">
      <c r="A8924">
        <f t="shared" si="970"/>
        <v>8055</v>
      </c>
      <c r="B8924">
        <f t="shared" si="971"/>
        <v>175</v>
      </c>
      <c r="C8924" s="10" t="str">
        <f>IF(B8924=B8923," ",(LOOKUP(B8924,'Co List'!$A$3:$A$362,'Co List'!$B$3:$B$362)))</f>
        <v xml:space="preserve"> </v>
      </c>
      <c r="D8924" s="6" t="s">
        <v>410</v>
      </c>
      <c r="E8924">
        <v>23.356595608999999</v>
      </c>
      <c r="F8924">
        <v>28.781307159000004</v>
      </c>
      <c r="G8924">
        <v>34.779032512999997</v>
      </c>
      <c r="H8924">
        <v>50.007651840000008</v>
      </c>
    </row>
    <row r="8925" spans="1:16" x14ac:dyDescent="0.2">
      <c r="A8925">
        <f t="shared" si="970"/>
        <v>8056</v>
      </c>
      <c r="B8925">
        <f t="shared" si="971"/>
        <v>175</v>
      </c>
      <c r="C8925" s="10" t="str">
        <f>IF(B8925=B8924," ",(LOOKUP(B8925,'Co List'!$A$3:$A$362,'Co List'!$B$3:$B$362)))</f>
        <v xml:space="preserve"> </v>
      </c>
      <c r="D8925" s="6" t="s">
        <v>411</v>
      </c>
      <c r="E8925">
        <v>23.356595608999999</v>
      </c>
      <c r="F8925">
        <v>28.781307159000004</v>
      </c>
      <c r="G8925">
        <v>34.779032512999997</v>
      </c>
      <c r="H8925">
        <v>50.007651840000008</v>
      </c>
    </row>
    <row r="8926" spans="1:16" x14ac:dyDescent="0.2">
      <c r="A8926">
        <f t="shared" si="970"/>
        <v>8057</v>
      </c>
      <c r="B8926">
        <f t="shared" si="971"/>
        <v>175</v>
      </c>
      <c r="C8926" s="10" t="str">
        <f>IF(B8926=B8925," ",(LOOKUP(B8926,'Co List'!$A$3:$A$362,'Co List'!$B$3:$B$362)))</f>
        <v xml:space="preserve"> </v>
      </c>
      <c r="D8926" s="6" t="s">
        <v>412</v>
      </c>
      <c r="E8926">
        <v>-3.7034043909999994</v>
      </c>
      <c r="F8926">
        <v>-4.9086928409999935</v>
      </c>
      <c r="G8926">
        <v>-12.680967487000004</v>
      </c>
      <c r="H8926">
        <v>-16.992348159999992</v>
      </c>
    </row>
    <row r="8927" spans="1:16" ht="13.5" thickBot="1" x14ac:dyDescent="0.25">
      <c r="A8927">
        <f t="shared" si="970"/>
        <v>8058</v>
      </c>
      <c r="B8927">
        <f t="shared" si="971"/>
        <v>175</v>
      </c>
      <c r="C8927" s="10" t="str">
        <f>IF(B8927=B8926," ",(LOOKUP(B8927,'Co List'!$A$3:$A$362,'Co List'!$B$3:$B$362)))</f>
        <v xml:space="preserve"> </v>
      </c>
      <c r="D8927" s="9" t="s">
        <v>413</v>
      </c>
      <c r="E8927">
        <v>12</v>
      </c>
      <c r="F8927">
        <v>12</v>
      </c>
      <c r="G8927">
        <v>12</v>
      </c>
      <c r="H8927">
        <v>12</v>
      </c>
    </row>
    <row r="8928" spans="1:16" ht="15" x14ac:dyDescent="0.25">
      <c r="A8928">
        <f t="shared" si="970"/>
        <v>8059</v>
      </c>
      <c r="B8928">
        <f t="shared" si="971"/>
        <v>176</v>
      </c>
      <c r="C8928" s="10" t="str">
        <f>IF(B8928=B8927," ",(LOOKUP(B8928,'Co List'!$A$3:$A$362,'Co List'!$B$3:$B$362)))</f>
        <v>INDUS FILA</v>
      </c>
      <c r="D8928" s="4" t="s">
        <v>362</v>
      </c>
      <c r="E8928">
        <v>78.60310025710848</v>
      </c>
      <c r="F8928">
        <v>84.666623457683585</v>
      </c>
      <c r="G8928">
        <v>86.665943898399746</v>
      </c>
      <c r="H8928">
        <v>0</v>
      </c>
      <c r="J8928">
        <f t="shared" ref="J8928" si="972">COUNTIF(E8970:H8970,0)</f>
        <v>1</v>
      </c>
      <c r="K8928">
        <f>SUM(E8928:H8928)/(4-J8928)</f>
        <v>83.311889204397275</v>
      </c>
      <c r="L8928">
        <f>SUM(E8938:H8938)/(4-J8928)</f>
        <v>51832.841565595998</v>
      </c>
      <c r="M8928">
        <f>E8938</f>
        <v>27839.134813996425</v>
      </c>
      <c r="N8928">
        <f t="shared" ref="N8928" si="973">F8938</f>
        <v>54332.922847994028</v>
      </c>
      <c r="O8928">
        <f t="shared" ref="O8928" si="974">G8938</f>
        <v>73326.467034797548</v>
      </c>
      <c r="P8928">
        <f t="shared" ref="P8928" si="975">H8938</f>
        <v>0</v>
      </c>
    </row>
    <row r="8929" spans="1:8" x14ac:dyDescent="0.2">
      <c r="A8929">
        <f t="shared" si="970"/>
        <v>8060</v>
      </c>
      <c r="B8929">
        <f t="shared" si="971"/>
        <v>176</v>
      </c>
      <c r="C8929" s="10" t="str">
        <f>IF(B8929=B8928," ",(LOOKUP(B8929,'Co List'!$A$3:$A$362,'Co List'!$B$3:$B$362)))</f>
        <v xml:space="preserve"> </v>
      </c>
      <c r="D8929" s="6" t="s">
        <v>364</v>
      </c>
      <c r="E8929">
        <v>3.999253173304679</v>
      </c>
      <c r="F8929">
        <v>4.0255528358047803</v>
      </c>
      <c r="G8929">
        <v>4.0325027966161295</v>
      </c>
      <c r="H8929">
        <v>0</v>
      </c>
    </row>
    <row r="8930" spans="1:8" x14ac:dyDescent="0.2">
      <c r="A8930">
        <f t="shared" si="970"/>
        <v>8061</v>
      </c>
      <c r="B8930">
        <f t="shared" si="971"/>
        <v>176</v>
      </c>
      <c r="C8930" s="10" t="str">
        <f>IF(B8930=B8929," ",(LOOKUP(B8930,'Co List'!$A$3:$A$362,'Co List'!$B$3:$B$362)))</f>
        <v xml:space="preserve"> </v>
      </c>
      <c r="D8930" s="6" t="s">
        <v>365</v>
      </c>
      <c r="E8930">
        <v>1.9557537846014001</v>
      </c>
      <c r="F8930">
        <v>2.4023935361634079</v>
      </c>
      <c r="G8930">
        <v>2.2593274148772768</v>
      </c>
      <c r="H8930">
        <v>0</v>
      </c>
    </row>
    <row r="8931" spans="1:8" x14ac:dyDescent="0.2">
      <c r="A8931">
        <f t="shared" si="970"/>
        <v>8062</v>
      </c>
      <c r="B8931">
        <f t="shared" si="971"/>
        <v>176</v>
      </c>
      <c r="C8931" s="10" t="str">
        <f>IF(B8931=B8930," ",(LOOKUP(B8931,'Co List'!$A$3:$A$362,'Co List'!$B$3:$B$362)))</f>
        <v xml:space="preserve"> </v>
      </c>
      <c r="D8931" s="7" t="s">
        <v>366</v>
      </c>
      <c r="E8931">
        <v>7.5693017248963876</v>
      </c>
      <c r="F8931">
        <v>12.258680305039038</v>
      </c>
      <c r="G8931">
        <v>15.807887516663982</v>
      </c>
      <c r="H8931">
        <v>0</v>
      </c>
    </row>
    <row r="8932" spans="1:8" x14ac:dyDescent="0.2">
      <c r="A8932">
        <f t="shared" si="970"/>
        <v>8063</v>
      </c>
      <c r="B8932">
        <f t="shared" si="971"/>
        <v>176</v>
      </c>
      <c r="C8932" s="10" t="str">
        <f>IF(B8932=B8931," ",(LOOKUP(B8932,'Co List'!$A$3:$A$362,'Co List'!$B$3:$B$362)))</f>
        <v xml:space="preserve"> </v>
      </c>
      <c r="D8932" s="6" t="s">
        <v>367</v>
      </c>
      <c r="E8932">
        <v>-369709.6256838835</v>
      </c>
      <c r="F8932">
        <v>2559011.0610396583</v>
      </c>
      <c r="G8932">
        <v>1164873.6581749625</v>
      </c>
      <c r="H8932">
        <v>0</v>
      </c>
    </row>
    <row r="8933" spans="1:8" x14ac:dyDescent="0.2">
      <c r="A8933">
        <f t="shared" si="970"/>
        <v>8064</v>
      </c>
      <c r="B8933">
        <f t="shared" si="971"/>
        <v>176</v>
      </c>
      <c r="C8933" s="10" t="str">
        <f>IF(B8933=B8932," ",(LOOKUP(B8933,'Co List'!$A$3:$A$362,'Co List'!$B$3:$B$362)))</f>
        <v xml:space="preserve"> </v>
      </c>
      <c r="D8933" s="6" t="s">
        <v>368</v>
      </c>
      <c r="E8933">
        <v>0.14652176217892854</v>
      </c>
      <c r="F8933">
        <v>0.28596275183154751</v>
      </c>
      <c r="G8933">
        <v>0.36021687267170466</v>
      </c>
      <c r="H8933">
        <v>0</v>
      </c>
    </row>
    <row r="8934" spans="1:8" x14ac:dyDescent="0.2">
      <c r="A8934">
        <f t="shared" si="970"/>
        <v>8065</v>
      </c>
      <c r="B8934">
        <f t="shared" si="971"/>
        <v>176</v>
      </c>
      <c r="C8934" s="10" t="str">
        <f>IF(B8934=B8933," ",(LOOKUP(B8934,'Co List'!$A$3:$A$362,'Co List'!$B$3:$B$362)))</f>
        <v xml:space="preserve"> </v>
      </c>
      <c r="D8934" s="6" t="s">
        <v>369</v>
      </c>
      <c r="E8934">
        <v>86.456940416137968</v>
      </c>
      <c r="F8934">
        <v>147.86601291613221</v>
      </c>
      <c r="G8934">
        <v>140.10231044254351</v>
      </c>
      <c r="H8934">
        <v>0</v>
      </c>
    </row>
    <row r="8935" spans="1:8" x14ac:dyDescent="0.2">
      <c r="A8935">
        <f t="shared" si="970"/>
        <v>8066</v>
      </c>
      <c r="B8935">
        <f t="shared" si="971"/>
        <v>176</v>
      </c>
      <c r="C8935" s="10" t="str">
        <f>IF(B8935=B8934," ",(LOOKUP(B8935,'Co List'!$A$3:$A$362,'Co List'!$B$3:$B$362)))</f>
        <v xml:space="preserve"> </v>
      </c>
      <c r="D8935" s="6" t="s">
        <v>370</v>
      </c>
      <c r="E8935">
        <v>0</v>
      </c>
      <c r="F8935">
        <v>0</v>
      </c>
      <c r="G8935">
        <v>0</v>
      </c>
      <c r="H8935">
        <v>0</v>
      </c>
    </row>
    <row r="8936" spans="1:8" x14ac:dyDescent="0.2">
      <c r="A8936">
        <f t="shared" si="970"/>
        <v>8067</v>
      </c>
      <c r="B8936">
        <f t="shared" si="971"/>
        <v>176</v>
      </c>
      <c r="C8936" s="10" t="str">
        <f>IF(B8936=B8935," ",(LOOKUP(B8936,'Co List'!$A$3:$A$362,'Co List'!$B$3:$B$362)))</f>
        <v xml:space="preserve"> </v>
      </c>
      <c r="D8936" s="6" t="s">
        <v>371</v>
      </c>
      <c r="E8936">
        <v>80.435311753882303</v>
      </c>
      <c r="F8936">
        <v>60.296241409061111</v>
      </c>
      <c r="G8936">
        <v>30.470021779246824</v>
      </c>
      <c r="H8936">
        <v>0</v>
      </c>
    </row>
    <row r="8937" spans="1:8" x14ac:dyDescent="0.2">
      <c r="A8937">
        <f t="shared" si="970"/>
        <v>8068</v>
      </c>
      <c r="B8937">
        <f t="shared" si="971"/>
        <v>176</v>
      </c>
      <c r="C8937" s="10" t="str">
        <f>IF(B8937=B8936," ",(LOOKUP(B8937,'Co List'!$A$3:$A$362,'Co List'!$B$3:$B$362)))</f>
        <v xml:space="preserve"> </v>
      </c>
      <c r="D8937" s="6" t="s">
        <v>372</v>
      </c>
      <c r="E8937">
        <v>19.564688246117687</v>
      </c>
      <c r="F8937">
        <v>39.703758590938889</v>
      </c>
      <c r="G8937">
        <v>69.529978220753179</v>
      </c>
      <c r="H8937">
        <v>0</v>
      </c>
    </row>
    <row r="8938" spans="1:8" x14ac:dyDescent="0.2">
      <c r="A8938">
        <f t="shared" si="970"/>
        <v>8069</v>
      </c>
      <c r="B8938">
        <f t="shared" si="971"/>
        <v>176</v>
      </c>
      <c r="C8938" s="10" t="str">
        <f>IF(B8938=B8937," ",(LOOKUP(B8938,'Co List'!$A$3:$A$362,'Co List'!$B$3:$B$362)))</f>
        <v xml:space="preserve"> </v>
      </c>
      <c r="D8938" s="6" t="s">
        <v>373</v>
      </c>
      <c r="E8938">
        <v>27839.134813996425</v>
      </c>
      <c r="F8938">
        <v>54332.922847994028</v>
      </c>
      <c r="G8938">
        <v>73326.467034797548</v>
      </c>
      <c r="H8938">
        <v>0</v>
      </c>
    </row>
    <row r="8939" spans="1:8" x14ac:dyDescent="0.2">
      <c r="A8939">
        <f t="shared" si="970"/>
        <v>8070</v>
      </c>
      <c r="B8939">
        <f t="shared" si="971"/>
        <v>176</v>
      </c>
      <c r="C8939" s="10" t="str">
        <f>IF(B8939=B8938," ",(LOOKUP(B8939,'Co List'!$A$3:$A$362,'Co List'!$B$3:$B$362)))</f>
        <v xml:space="preserve"> </v>
      </c>
      <c r="D8939" s="6" t="s">
        <v>374</v>
      </c>
      <c r="E8939">
        <v>27665.481098745659</v>
      </c>
      <c r="F8939">
        <v>53971.359167248855</v>
      </c>
      <c r="G8939">
        <v>72820.666938086753</v>
      </c>
      <c r="H8939">
        <v>0</v>
      </c>
    </row>
    <row r="8940" spans="1:8" x14ac:dyDescent="0.2">
      <c r="A8940">
        <f t="shared" si="970"/>
        <v>8071</v>
      </c>
      <c r="B8940">
        <f t="shared" si="971"/>
        <v>176</v>
      </c>
      <c r="C8940" s="10" t="str">
        <f>IF(B8940=B8939," ",(LOOKUP(B8940,'Co List'!$A$3:$A$362,'Co List'!$B$3:$B$362)))</f>
        <v xml:space="preserve"> </v>
      </c>
      <c r="D8940" s="6" t="s">
        <v>375</v>
      </c>
      <c r="E8940">
        <v>63.456379325637961</v>
      </c>
      <c r="F8940">
        <v>131.08334729720906</v>
      </c>
      <c r="G8940">
        <v>183.12170230406448</v>
      </c>
      <c r="H8940">
        <v>0</v>
      </c>
    </row>
    <row r="8941" spans="1:8" x14ac:dyDescent="0.2">
      <c r="A8941">
        <f t="shared" si="970"/>
        <v>8072</v>
      </c>
      <c r="B8941">
        <f t="shared" si="971"/>
        <v>176</v>
      </c>
      <c r="C8941" s="10" t="str">
        <f>IF(B8941=B8940," ",(LOOKUP(B8941,'Co List'!$A$3:$A$362,'Co List'!$B$3:$B$362)))</f>
        <v xml:space="preserve"> </v>
      </c>
      <c r="D8941" s="6" t="s">
        <v>376</v>
      </c>
      <c r="E8941">
        <v>110.19733592512837</v>
      </c>
      <c r="F8941">
        <v>230.48033344796181</v>
      </c>
      <c r="G8941">
        <v>322.67839440672645</v>
      </c>
      <c r="H8941">
        <v>0</v>
      </c>
    </row>
    <row r="8942" spans="1:8" x14ac:dyDescent="0.2">
      <c r="A8942">
        <f t="shared" si="970"/>
        <v>8073</v>
      </c>
      <c r="B8942">
        <f t="shared" si="971"/>
        <v>176</v>
      </c>
      <c r="C8942" s="10" t="str">
        <f>IF(B8942=B8941," ",(LOOKUP(B8942,'Co List'!$A$3:$A$362,'Co List'!$B$3:$B$362)))</f>
        <v xml:space="preserve"> </v>
      </c>
      <c r="D8942" s="6" t="s">
        <v>377</v>
      </c>
      <c r="E8942">
        <v>22392.494877221608</v>
      </c>
      <c r="F8942">
        <v>32760.7103250254</v>
      </c>
      <c r="G8942">
        <v>22342.590475455057</v>
      </c>
      <c r="H8942">
        <v>0</v>
      </c>
    </row>
    <row r="8943" spans="1:8" ht="15" x14ac:dyDescent="0.25">
      <c r="A8943">
        <f t="shared" si="970"/>
        <v>8074</v>
      </c>
      <c r="B8943">
        <f t="shared" si="971"/>
        <v>176</v>
      </c>
      <c r="C8943" s="10" t="str">
        <f>IF(B8943=B8942," ",(LOOKUP(B8943,'Co List'!$A$3:$A$362,'Co List'!$B$3:$B$362)))</f>
        <v xml:space="preserve"> </v>
      </c>
      <c r="D8943" s="8" t="s">
        <v>378</v>
      </c>
      <c r="E8943">
        <v>3514.8410999999996</v>
      </c>
      <c r="F8943">
        <v>3867.7262400000004</v>
      </c>
      <c r="G8943">
        <v>2769.29016</v>
      </c>
      <c r="H8943">
        <v>0</v>
      </c>
    </row>
    <row r="8944" spans="1:8" ht="15" x14ac:dyDescent="0.25">
      <c r="A8944">
        <f t="shared" si="970"/>
        <v>8075</v>
      </c>
      <c r="B8944">
        <f t="shared" si="971"/>
        <v>176</v>
      </c>
      <c r="C8944" s="10" t="str">
        <f>IF(B8944=B8943," ",(LOOKUP(B8944,'Co List'!$A$3:$A$362,'Co List'!$B$3:$B$362)))</f>
        <v xml:space="preserve"> </v>
      </c>
      <c r="D8944" s="8" t="s">
        <v>379</v>
      </c>
      <c r="E8944">
        <v>638.6498870173092</v>
      </c>
      <c r="F8944">
        <v>540.80463228522774</v>
      </c>
      <c r="G8944">
        <v>366.26035100366772</v>
      </c>
      <c r="H8944">
        <v>0</v>
      </c>
    </row>
    <row r="8945" spans="1:8" ht="15" x14ac:dyDescent="0.25">
      <c r="A8945">
        <f t="shared" si="970"/>
        <v>8076</v>
      </c>
      <c r="B8945">
        <f t="shared" si="971"/>
        <v>176</v>
      </c>
      <c r="C8945" s="10" t="str">
        <f>IF(B8945=B8944," ",(LOOKUP(B8945,'Co List'!$A$3:$A$362,'Co List'!$B$3:$B$362)))</f>
        <v xml:space="preserve"> </v>
      </c>
      <c r="D8945" s="8" t="s">
        <v>380</v>
      </c>
      <c r="E8945">
        <v>18239.003890204302</v>
      </c>
      <c r="F8945">
        <v>28352.179452740173</v>
      </c>
      <c r="G8945">
        <v>19207.039964451389</v>
      </c>
      <c r="H8945">
        <v>0</v>
      </c>
    </row>
    <row r="8946" spans="1:8" ht="15" x14ac:dyDescent="0.25">
      <c r="A8946">
        <f t="shared" si="970"/>
        <v>8077</v>
      </c>
      <c r="B8946">
        <f t="shared" si="971"/>
        <v>176</v>
      </c>
      <c r="C8946" s="10" t="str">
        <f>IF(B8946=B8945," ",(LOOKUP(B8946,'Co List'!$A$3:$A$362,'Co List'!$B$3:$B$362)))</f>
        <v xml:space="preserve"> </v>
      </c>
      <c r="D8946" s="8" t="s">
        <v>381</v>
      </c>
      <c r="E8946">
        <v>5446.6399367748154</v>
      </c>
      <c r="F8946">
        <v>21572.212522968624</v>
      </c>
      <c r="G8946">
        <v>50983.876559342491</v>
      </c>
      <c r="H8946">
        <v>0</v>
      </c>
    </row>
    <row r="8947" spans="1:8" ht="15" x14ac:dyDescent="0.25">
      <c r="A8947">
        <f t="shared" si="970"/>
        <v>8078</v>
      </c>
      <c r="B8947">
        <f t="shared" si="971"/>
        <v>176</v>
      </c>
      <c r="C8947" s="10" t="str">
        <f>IF(B8947=B8946," ",(LOOKUP(B8947,'Co List'!$A$3:$A$362,'Co List'!$B$3:$B$362)))</f>
        <v xml:space="preserve"> </v>
      </c>
      <c r="D8947" s="8" t="s">
        <v>382</v>
      </c>
      <c r="E8947">
        <v>5153.1153886674792</v>
      </c>
      <c r="F8947">
        <v>20995.533718204879</v>
      </c>
      <c r="G8947">
        <v>49983.84040435827</v>
      </c>
      <c r="H8947">
        <v>0</v>
      </c>
    </row>
    <row r="8948" spans="1:8" ht="15" x14ac:dyDescent="0.25">
      <c r="A8948">
        <f t="shared" si="970"/>
        <v>8079</v>
      </c>
      <c r="B8948">
        <f t="shared" si="971"/>
        <v>176</v>
      </c>
      <c r="C8948" s="10" t="str">
        <f>IF(B8948=B8947," ",(LOOKUP(B8948,'Co List'!$A$3:$A$362,'Co List'!$B$3:$B$362)))</f>
        <v xml:space="preserve"> </v>
      </c>
      <c r="D8948" s="8" t="s">
        <v>383</v>
      </c>
      <c r="E8948">
        <v>293.52454810733644</v>
      </c>
      <c r="F8948">
        <v>576.67880476374467</v>
      </c>
      <c r="G8948">
        <v>1000.0361549842218</v>
      </c>
      <c r="H8948">
        <v>0</v>
      </c>
    </row>
    <row r="8949" spans="1:8" x14ac:dyDescent="0.2">
      <c r="A8949">
        <f t="shared" si="970"/>
        <v>8080</v>
      </c>
      <c r="B8949">
        <f t="shared" si="971"/>
        <v>176</v>
      </c>
      <c r="C8949" s="10" t="str">
        <f>IF(B8949=B8948," ",(LOOKUP(B8949,'Co List'!$A$3:$A$362,'Co List'!$B$3:$B$362)))</f>
        <v xml:space="preserve"> </v>
      </c>
      <c r="D8949" s="6" t="s">
        <v>384</v>
      </c>
      <c r="E8949">
        <v>0</v>
      </c>
      <c r="F8949">
        <v>0</v>
      </c>
      <c r="G8949">
        <v>0</v>
      </c>
      <c r="H8949">
        <v>0</v>
      </c>
    </row>
    <row r="8950" spans="1:8" x14ac:dyDescent="0.2">
      <c r="A8950">
        <f t="shared" si="970"/>
        <v>8081</v>
      </c>
      <c r="B8950">
        <f t="shared" si="971"/>
        <v>176</v>
      </c>
      <c r="C8950" s="10" t="str">
        <f>IF(B8950=B8949," ",(LOOKUP(B8950,'Co List'!$A$3:$A$362,'Co List'!$B$3:$B$362)))</f>
        <v xml:space="preserve"> </v>
      </c>
      <c r="D8950" s="6" t="s">
        <v>385</v>
      </c>
      <c r="E8950">
        <v>1361.91426267573</v>
      </c>
      <c r="F8950">
        <v>5358.8198696828067</v>
      </c>
      <c r="G8950">
        <v>12643.234023824003</v>
      </c>
      <c r="H8950">
        <v>0</v>
      </c>
    </row>
    <row r="8951" spans="1:8" x14ac:dyDescent="0.2">
      <c r="A8951">
        <f t="shared" si="970"/>
        <v>8082</v>
      </c>
      <c r="B8951">
        <f t="shared" si="971"/>
        <v>176</v>
      </c>
      <c r="C8951" s="10" t="str">
        <f>IF(B8951=B8950," ",(LOOKUP(B8951,'Co List'!$A$3:$A$362,'Co List'!$B$3:$B$362)))</f>
        <v xml:space="preserve"> </v>
      </c>
      <c r="D8951" s="6" t="s">
        <v>386</v>
      </c>
      <c r="E8951">
        <v>1271.815199410501</v>
      </c>
      <c r="F8951">
        <v>5181.8049642885044</v>
      </c>
      <c r="G8951">
        <v>12336.267123180001</v>
      </c>
      <c r="H8951">
        <v>0</v>
      </c>
    </row>
    <row r="8952" spans="1:8" x14ac:dyDescent="0.2">
      <c r="A8952">
        <f t="shared" si="970"/>
        <v>8083</v>
      </c>
      <c r="B8952">
        <f t="shared" si="971"/>
        <v>176</v>
      </c>
      <c r="C8952" s="10" t="str">
        <f>IF(B8952=B8951," ",(LOOKUP(B8952,'Co List'!$A$3:$A$362,'Co List'!$B$3:$B$362)))</f>
        <v xml:space="preserve"> </v>
      </c>
      <c r="D8952" s="6" t="s">
        <v>387</v>
      </c>
      <c r="E8952">
        <v>0</v>
      </c>
      <c r="F8952">
        <v>0</v>
      </c>
      <c r="G8952">
        <v>0</v>
      </c>
      <c r="H8952">
        <v>0</v>
      </c>
    </row>
    <row r="8953" spans="1:8" x14ac:dyDescent="0.2">
      <c r="A8953">
        <f t="shared" si="970"/>
        <v>8084</v>
      </c>
      <c r="B8953">
        <f t="shared" si="971"/>
        <v>176</v>
      </c>
      <c r="C8953" s="10" t="str">
        <f>IF(B8953=B8952," ",(LOOKUP(B8953,'Co List'!$A$3:$A$362,'Co List'!$B$3:$B$362)))</f>
        <v xml:space="preserve"> </v>
      </c>
      <c r="D8953" s="6" t="s">
        <v>388</v>
      </c>
      <c r="E8953">
        <v>0</v>
      </c>
      <c r="F8953">
        <v>0</v>
      </c>
      <c r="G8953">
        <v>0</v>
      </c>
      <c r="H8953">
        <v>0</v>
      </c>
    </row>
    <row r="8954" spans="1:8" x14ac:dyDescent="0.2">
      <c r="A8954">
        <f t="shared" si="970"/>
        <v>8085</v>
      </c>
      <c r="B8954">
        <f t="shared" si="971"/>
        <v>176</v>
      </c>
      <c r="C8954" s="10" t="str">
        <f>IF(B8954=B8953," ",(LOOKUP(B8954,'Co List'!$A$3:$A$362,'Co List'!$B$3:$B$362)))</f>
        <v xml:space="preserve"> </v>
      </c>
      <c r="D8954" s="6" t="s">
        <v>389</v>
      </c>
      <c r="E8954">
        <v>90.099063265228992</v>
      </c>
      <c r="F8954">
        <v>177.01490539430151</v>
      </c>
      <c r="G8954">
        <v>306.96690064399996</v>
      </c>
      <c r="H8954">
        <v>0</v>
      </c>
    </row>
    <row r="8955" spans="1:8" x14ac:dyDescent="0.2">
      <c r="A8955">
        <f t="shared" si="970"/>
        <v>8086</v>
      </c>
      <c r="B8955">
        <f t="shared" si="971"/>
        <v>176</v>
      </c>
      <c r="C8955" s="10" t="str">
        <f>IF(B8955=B8954," ",(LOOKUP(B8955,'Co List'!$A$3:$A$362,'Co List'!$B$3:$B$362)))</f>
        <v xml:space="preserve"> </v>
      </c>
      <c r="D8955" s="6" t="s">
        <v>390</v>
      </c>
      <c r="E8955">
        <v>0</v>
      </c>
      <c r="F8955">
        <v>0</v>
      </c>
      <c r="G8955">
        <v>0</v>
      </c>
      <c r="H8955">
        <v>0</v>
      </c>
    </row>
    <row r="8956" spans="1:8" x14ac:dyDescent="0.2">
      <c r="A8956">
        <f t="shared" si="970"/>
        <v>8087</v>
      </c>
      <c r="B8956">
        <f t="shared" si="971"/>
        <v>176</v>
      </c>
      <c r="C8956" s="10" t="str">
        <f>IF(B8956=B8955," ",(LOOKUP(B8956,'Co List'!$A$3:$A$362,'Co List'!$B$3:$B$362)))</f>
        <v xml:space="preserve"> </v>
      </c>
      <c r="D8956" s="6" t="s">
        <v>391</v>
      </c>
      <c r="E8956">
        <v>0</v>
      </c>
      <c r="F8956">
        <v>0</v>
      </c>
      <c r="G8956">
        <v>0</v>
      </c>
      <c r="H8956">
        <v>0</v>
      </c>
    </row>
    <row r="8957" spans="1:8" x14ac:dyDescent="0.2">
      <c r="A8957">
        <f t="shared" si="970"/>
        <v>8088</v>
      </c>
      <c r="B8957">
        <f t="shared" si="971"/>
        <v>176</v>
      </c>
      <c r="C8957" s="10" t="str">
        <f>IF(B8957=B8956," ",(LOOKUP(B8957,'Co List'!$A$3:$A$362,'Co List'!$B$3:$B$362)))</f>
        <v xml:space="preserve"> </v>
      </c>
      <c r="D8957" s="6" t="s">
        <v>392</v>
      </c>
      <c r="E8957">
        <v>0</v>
      </c>
      <c r="F8957">
        <v>0</v>
      </c>
      <c r="G8957">
        <v>0</v>
      </c>
      <c r="H8957">
        <v>0</v>
      </c>
    </row>
    <row r="8958" spans="1:8" x14ac:dyDescent="0.2">
      <c r="A8958">
        <f t="shared" si="970"/>
        <v>8089</v>
      </c>
      <c r="B8958">
        <f t="shared" si="971"/>
        <v>176</v>
      </c>
      <c r="C8958" s="10" t="str">
        <f>IF(B8958=B8957," ",(LOOKUP(B8958,'Co List'!$A$3:$A$362,'Co List'!$B$3:$B$362)))</f>
        <v xml:space="preserve"> </v>
      </c>
      <c r="D8958" s="6" t="s">
        <v>393</v>
      </c>
      <c r="E8958">
        <v>0</v>
      </c>
      <c r="F8958">
        <v>0</v>
      </c>
      <c r="G8958">
        <v>0</v>
      </c>
      <c r="H8958">
        <v>0</v>
      </c>
    </row>
    <row r="8959" spans="1:8" ht="15" x14ac:dyDescent="0.25">
      <c r="A8959">
        <f t="shared" si="970"/>
        <v>8090</v>
      </c>
      <c r="B8959">
        <f t="shared" si="971"/>
        <v>176</v>
      </c>
      <c r="C8959" s="10" t="str">
        <f>IF(B8959=B8958," ",(LOOKUP(B8959,'Co List'!$A$3:$A$362,'Co List'!$B$3:$B$362)))</f>
        <v xml:space="preserve"> </v>
      </c>
      <c r="D8959" s="8" t="s">
        <v>394</v>
      </c>
      <c r="E8959">
        <v>0</v>
      </c>
      <c r="F8959">
        <v>0</v>
      </c>
      <c r="G8959">
        <v>0</v>
      </c>
      <c r="H8959">
        <v>0</v>
      </c>
    </row>
    <row r="8960" spans="1:8" ht="15" x14ac:dyDescent="0.25">
      <c r="A8960">
        <f t="shared" si="970"/>
        <v>8091</v>
      </c>
      <c r="B8960">
        <f t="shared" si="971"/>
        <v>176</v>
      </c>
      <c r="C8960" s="10" t="str">
        <f>IF(B8960=B8959," ",(LOOKUP(B8960,'Co List'!$A$3:$A$362,'Co List'!$B$3:$B$362)))</f>
        <v xml:space="preserve"> </v>
      </c>
      <c r="D8960" s="8" t="s">
        <v>395</v>
      </c>
      <c r="E8960">
        <v>1.7064667880000002</v>
      </c>
      <c r="F8960">
        <v>2.8028247520000003</v>
      </c>
      <c r="G8960">
        <v>7.3058736102400008</v>
      </c>
      <c r="H8960">
        <v>0</v>
      </c>
    </row>
    <row r="8961" spans="1:8" ht="15" x14ac:dyDescent="0.25">
      <c r="A8961">
        <f t="shared" si="970"/>
        <v>8092</v>
      </c>
      <c r="B8961">
        <f t="shared" si="971"/>
        <v>176</v>
      </c>
      <c r="C8961" s="10" t="str">
        <f>IF(B8961=B8960," ",(LOOKUP(B8961,'Co List'!$A$3:$A$362,'Co List'!$B$3:$B$362)))</f>
        <v xml:space="preserve"> </v>
      </c>
      <c r="D8961" s="8" t="s">
        <v>396</v>
      </c>
      <c r="E8961">
        <v>11449.547</v>
      </c>
      <c r="F8961">
        <v>13636.696</v>
      </c>
      <c r="G8961">
        <v>9889.0450000000001</v>
      </c>
      <c r="H8961">
        <v>0</v>
      </c>
    </row>
    <row r="8962" spans="1:8" x14ac:dyDescent="0.2">
      <c r="A8962">
        <f t="shared" si="970"/>
        <v>8093</v>
      </c>
      <c r="B8962">
        <f t="shared" si="971"/>
        <v>176</v>
      </c>
      <c r="C8962" s="10" t="str">
        <f>IF(B8962=B8961," ",(LOOKUP(B8962,'Co List'!$A$3:$A$362,'Co List'!$B$3:$B$362)))</f>
        <v xml:space="preserve"> </v>
      </c>
      <c r="D8962" s="6" t="s">
        <v>397</v>
      </c>
      <c r="E8962">
        <v>4339.3100000000004</v>
      </c>
      <c r="F8962">
        <v>4895.8559999999998</v>
      </c>
      <c r="G8962">
        <v>3550.3719999999998</v>
      </c>
      <c r="H8962">
        <v>0</v>
      </c>
    </row>
    <row r="8963" spans="1:8" x14ac:dyDescent="0.2">
      <c r="A8963">
        <f t="shared" si="970"/>
        <v>8094</v>
      </c>
      <c r="B8963">
        <f t="shared" si="971"/>
        <v>176</v>
      </c>
      <c r="C8963" s="10" t="str">
        <f>IF(B8963=B8962," ",(LOOKUP(B8963,'Co List'!$A$3:$A$362,'Co List'!$B$3:$B$362)))</f>
        <v xml:space="preserve"> </v>
      </c>
      <c r="D8963" s="6" t="s">
        <v>398</v>
      </c>
      <c r="E8963">
        <v>717.33699999999999</v>
      </c>
      <c r="F8963">
        <v>622.76599999999996</v>
      </c>
      <c r="G8963">
        <v>451.61700000000002</v>
      </c>
      <c r="H8963">
        <v>0</v>
      </c>
    </row>
    <row r="8964" spans="1:8" x14ac:dyDescent="0.2">
      <c r="A8964">
        <f t="shared" si="970"/>
        <v>8095</v>
      </c>
      <c r="B8964">
        <f t="shared" si="971"/>
        <v>176</v>
      </c>
      <c r="C8964" s="10" t="str">
        <f>IF(B8964=B8963," ",(LOOKUP(B8964,'Co List'!$A$3:$A$362,'Co List'!$B$3:$B$362)))</f>
        <v xml:space="preserve"> </v>
      </c>
      <c r="D8964" s="6" t="s">
        <v>399</v>
      </c>
      <c r="E8964">
        <v>6392.9</v>
      </c>
      <c r="F8964">
        <v>8118.0739999999996</v>
      </c>
      <c r="G8964">
        <v>5887.0559999999996</v>
      </c>
      <c r="H8964">
        <v>0</v>
      </c>
    </row>
    <row r="8965" spans="1:8" x14ac:dyDescent="0.2">
      <c r="A8965">
        <f t="shared" ref="A8965:A9028" si="976">IF(A8964&gt;0,A8964+1,(IF($C$1=C8965,1,0)))</f>
        <v>8096</v>
      </c>
      <c r="B8965">
        <f t="shared" ref="B8965:B9028" si="977">IF(D8965=$D$3,B8964+1,B8964)</f>
        <v>176</v>
      </c>
      <c r="C8965" s="10" t="str">
        <f>IF(B8965=B8964," ",(LOOKUP(B8965,'Co List'!$A$3:$A$362,'Co List'!$B$3:$B$362)))</f>
        <v xml:space="preserve"> </v>
      </c>
      <c r="D8965" s="6" t="s">
        <v>400</v>
      </c>
      <c r="E8965">
        <v>0</v>
      </c>
      <c r="F8965">
        <v>0</v>
      </c>
      <c r="G8965">
        <v>0</v>
      </c>
      <c r="H8965">
        <v>0</v>
      </c>
    </row>
    <row r="8966" spans="1:8" x14ac:dyDescent="0.2">
      <c r="A8966">
        <f t="shared" si="976"/>
        <v>8097</v>
      </c>
      <c r="B8966">
        <f t="shared" si="977"/>
        <v>176</v>
      </c>
      <c r="C8966" s="10" t="str">
        <f>IF(B8966=B8965," ",(LOOKUP(B8966,'Co List'!$A$3:$A$362,'Co List'!$B$3:$B$362)))</f>
        <v xml:space="preserve"> </v>
      </c>
      <c r="D8966" s="6" t="s">
        <v>401</v>
      </c>
      <c r="E8966">
        <v>2.7207473699999998</v>
      </c>
      <c r="F8966">
        <v>3.4222033439999997</v>
      </c>
      <c r="G8966">
        <v>2.4817100280000002</v>
      </c>
      <c r="H8966">
        <v>0</v>
      </c>
    </row>
    <row r="8967" spans="1:8" x14ac:dyDescent="0.2">
      <c r="A8967">
        <f t="shared" si="976"/>
        <v>8098</v>
      </c>
      <c r="B8967">
        <f t="shared" si="977"/>
        <v>176</v>
      </c>
      <c r="C8967" s="10" t="str">
        <f>IF(B8967=B8966," ",(LOOKUP(B8967,'Co List'!$A$3:$A$362,'Co List'!$B$3:$B$362)))</f>
        <v xml:space="preserve"> </v>
      </c>
      <c r="D8967" s="6" t="s">
        <v>402</v>
      </c>
      <c r="E8967">
        <v>0.76468124199999998</v>
      </c>
      <c r="F8967">
        <v>0.88121389000000006</v>
      </c>
      <c r="G8967">
        <v>0.59613443999999993</v>
      </c>
      <c r="H8967">
        <v>0</v>
      </c>
    </row>
    <row r="8968" spans="1:8" x14ac:dyDescent="0.2">
      <c r="A8968">
        <f t="shared" si="976"/>
        <v>8099</v>
      </c>
      <c r="B8968">
        <f t="shared" si="977"/>
        <v>176</v>
      </c>
      <c r="C8968" s="10" t="str">
        <f>IF(B8968=B8967," ",(LOOKUP(B8968,'Co List'!$A$3:$A$362,'Co List'!$B$3:$B$362)))</f>
        <v xml:space="preserve"> </v>
      </c>
      <c r="D8968" s="6" t="s">
        <v>403</v>
      </c>
      <c r="E8968">
        <v>4.9481046000000006</v>
      </c>
      <c r="F8968">
        <v>6.5837580139999989</v>
      </c>
      <c r="G8968">
        <v>5.21004456</v>
      </c>
      <c r="H8968">
        <v>0</v>
      </c>
    </row>
    <row r="8969" spans="1:8" x14ac:dyDescent="0.2">
      <c r="A8969">
        <f t="shared" si="976"/>
        <v>8100</v>
      </c>
      <c r="B8969">
        <f t="shared" si="977"/>
        <v>176</v>
      </c>
      <c r="C8969" s="10" t="str">
        <f>IF(B8969=B8968," ",(LOOKUP(B8969,'Co List'!$A$3:$A$362,'Co List'!$B$3:$B$362)))</f>
        <v xml:space="preserve"> </v>
      </c>
      <c r="D8969" s="6" t="s">
        <v>404</v>
      </c>
      <c r="E8969" s="11">
        <v>8.4335332120000004</v>
      </c>
      <c r="F8969" s="11">
        <v>10.887175247999998</v>
      </c>
      <c r="G8969" s="11">
        <v>8.2878890280000004</v>
      </c>
      <c r="H8969" s="11">
        <v>0</v>
      </c>
    </row>
    <row r="8970" spans="1:8" x14ac:dyDescent="0.2">
      <c r="A8970">
        <f t="shared" si="976"/>
        <v>8101</v>
      </c>
      <c r="B8970">
        <f t="shared" si="977"/>
        <v>176</v>
      </c>
      <c r="C8970" s="10" t="str">
        <f>IF(B8970=B8969," ",(LOOKUP(B8970,'Co List'!$A$3:$A$362,'Co List'!$B$3:$B$362)))</f>
        <v xml:space="preserve"> </v>
      </c>
      <c r="D8970" s="6" t="s">
        <v>405</v>
      </c>
      <c r="E8970">
        <v>367.79</v>
      </c>
      <c r="F8970">
        <v>443.22</v>
      </c>
      <c r="G8970">
        <v>463.86</v>
      </c>
      <c r="H8970">
        <v>0</v>
      </c>
    </row>
    <row r="8971" spans="1:8" x14ac:dyDescent="0.2">
      <c r="A8971">
        <f t="shared" si="976"/>
        <v>8102</v>
      </c>
      <c r="B8971">
        <f t="shared" si="977"/>
        <v>176</v>
      </c>
      <c r="C8971" s="10" t="str">
        <f>IF(B8971=B8970," ",(LOOKUP(B8971,'Co List'!$A$3:$A$362,'Co List'!$B$3:$B$362)))</f>
        <v xml:space="preserve"> </v>
      </c>
      <c r="D8971" s="6" t="s">
        <v>406</v>
      </c>
      <c r="E8971">
        <v>32.200000000000003</v>
      </c>
      <c r="F8971">
        <v>36.744700000000002</v>
      </c>
      <c r="G8971">
        <v>52.337800000000001</v>
      </c>
      <c r="H8971">
        <v>0</v>
      </c>
    </row>
    <row r="8972" spans="1:8" x14ac:dyDescent="0.2">
      <c r="A8972">
        <f t="shared" si="976"/>
        <v>8103</v>
      </c>
      <c r="B8972">
        <f t="shared" si="977"/>
        <v>176</v>
      </c>
      <c r="C8972" s="10" t="str">
        <f>IF(B8972=B8971," ",(LOOKUP(B8972,'Co List'!$A$3:$A$362,'Co List'!$B$3:$B$362)))</f>
        <v xml:space="preserve"> </v>
      </c>
      <c r="D8972" s="6" t="s">
        <v>407</v>
      </c>
      <c r="E8972" s="11">
        <v>-7.53</v>
      </c>
      <c r="F8972" s="11">
        <v>2.1232000000000002</v>
      </c>
      <c r="G8972" s="11">
        <v>6.2948000000000004</v>
      </c>
      <c r="H8972" s="11">
        <v>0</v>
      </c>
    </row>
    <row r="8973" spans="1:8" x14ac:dyDescent="0.2">
      <c r="A8973">
        <f t="shared" si="976"/>
        <v>8104</v>
      </c>
      <c r="B8973">
        <f t="shared" si="977"/>
        <v>176</v>
      </c>
      <c r="C8973" s="10" t="str">
        <f>IF(B8973=B8972," ",(LOOKUP(B8973,'Co List'!$A$3:$A$362,'Co List'!$B$3:$B$362)))</f>
        <v xml:space="preserve"> </v>
      </c>
      <c r="D8973" s="6" t="s">
        <v>408</v>
      </c>
      <c r="E8973">
        <v>19</v>
      </c>
      <c r="F8973">
        <v>19</v>
      </c>
      <c r="G8973">
        <v>20.356200000000001</v>
      </c>
      <c r="H8973">
        <v>0</v>
      </c>
    </row>
    <row r="8974" spans="1:8" x14ac:dyDescent="0.2">
      <c r="A8974">
        <f t="shared" si="976"/>
        <v>8105</v>
      </c>
      <c r="B8974">
        <f t="shared" si="977"/>
        <v>176</v>
      </c>
      <c r="C8974" s="10" t="str">
        <f>IF(B8974=B8973," ",(LOOKUP(B8974,'Co List'!$A$3:$A$362,'Co List'!$B$3:$B$362)))</f>
        <v xml:space="preserve"> </v>
      </c>
      <c r="D8974" s="6" t="s">
        <v>409</v>
      </c>
      <c r="E8974">
        <v>10.14</v>
      </c>
      <c r="F8974">
        <v>13.69</v>
      </c>
      <c r="G8974">
        <v>21.95</v>
      </c>
      <c r="H8974">
        <v>0</v>
      </c>
    </row>
    <row r="8975" spans="1:8" x14ac:dyDescent="0.2">
      <c r="A8975">
        <f t="shared" si="976"/>
        <v>8106</v>
      </c>
      <c r="B8975">
        <f t="shared" si="977"/>
        <v>176</v>
      </c>
      <c r="C8975" s="10" t="str">
        <f>IF(B8975=B8974," ",(LOOKUP(B8975,'Co List'!$A$3:$A$362,'Co List'!$B$3:$B$362)))</f>
        <v xml:space="preserve"> </v>
      </c>
      <c r="D8975" s="6" t="s">
        <v>410</v>
      </c>
      <c r="E8975">
        <v>14.384062739140001</v>
      </c>
      <c r="F8975">
        <v>16.872173464199999</v>
      </c>
      <c r="G8975">
        <v>15.593762638240001</v>
      </c>
      <c r="H8975">
        <v>0</v>
      </c>
    </row>
    <row r="8976" spans="1:8" x14ac:dyDescent="0.2">
      <c r="A8976">
        <f t="shared" si="976"/>
        <v>8107</v>
      </c>
      <c r="B8976">
        <f t="shared" si="977"/>
        <v>176</v>
      </c>
      <c r="C8976" s="10" t="str">
        <f>IF(B8976=B8975," ",(LOOKUP(B8976,'Co List'!$A$3:$A$362,'Co List'!$B$3:$B$362)))</f>
        <v xml:space="preserve"> </v>
      </c>
      <c r="D8976" s="6" t="s">
        <v>411</v>
      </c>
      <c r="E8976">
        <v>10.14</v>
      </c>
      <c r="F8976">
        <v>13.689999999999998</v>
      </c>
      <c r="G8976">
        <v>15.593762638240001</v>
      </c>
      <c r="H8976">
        <v>0</v>
      </c>
    </row>
    <row r="8977" spans="1:16" x14ac:dyDescent="0.2">
      <c r="A8977">
        <f t="shared" si="976"/>
        <v>8108</v>
      </c>
      <c r="B8977">
        <f t="shared" si="977"/>
        <v>176</v>
      </c>
      <c r="C8977" s="10" t="str">
        <f>IF(B8977=B8976," ",(LOOKUP(B8977,'Co List'!$A$3:$A$362,'Co List'!$B$3:$B$362)))</f>
        <v xml:space="preserve"> </v>
      </c>
      <c r="D8977" s="6" t="s">
        <v>412</v>
      </c>
      <c r="E8977">
        <v>0</v>
      </c>
      <c r="F8977">
        <v>0</v>
      </c>
      <c r="G8977">
        <v>-6.3562373617599981</v>
      </c>
      <c r="H8977">
        <v>0</v>
      </c>
    </row>
    <row r="8978" spans="1:16" ht="13.5" thickBot="1" x14ac:dyDescent="0.25">
      <c r="A8978">
        <f t="shared" si="976"/>
        <v>8109</v>
      </c>
      <c r="B8978">
        <f t="shared" si="977"/>
        <v>176</v>
      </c>
      <c r="C8978" s="10" t="str">
        <f>IF(B8978=B8977," ",(LOOKUP(B8978,'Co List'!$A$3:$A$362,'Co List'!$B$3:$B$362)))</f>
        <v xml:space="preserve"> </v>
      </c>
      <c r="D8978" s="9" t="s">
        <v>413</v>
      </c>
      <c r="E8978">
        <v>12</v>
      </c>
      <c r="F8978">
        <v>12</v>
      </c>
      <c r="G8978">
        <v>12</v>
      </c>
      <c r="H8978">
        <v>0</v>
      </c>
    </row>
    <row r="8979" spans="1:16" ht="15" x14ac:dyDescent="0.25">
      <c r="A8979">
        <f t="shared" si="976"/>
        <v>8110</v>
      </c>
      <c r="B8979">
        <f t="shared" si="977"/>
        <v>177</v>
      </c>
      <c r="C8979" s="10" t="str">
        <f>IF(B8979=B8978," ",(LOOKUP(B8979,'Co List'!$A$3:$A$362,'Co List'!$B$3:$B$362)))</f>
        <v>INNOVENTIVE INDUSTRIES</v>
      </c>
      <c r="D8979" s="4" t="s">
        <v>362</v>
      </c>
      <c r="E8979">
        <v>35</v>
      </c>
      <c r="F8979">
        <v>49.01284317564005</v>
      </c>
      <c r="G8979">
        <v>48.992867751665699</v>
      </c>
      <c r="H8979">
        <v>88.75451515151515</v>
      </c>
      <c r="J8979">
        <f t="shared" ref="J8979" si="978">COUNTIF(E9021:H9021,0)</f>
        <v>0</v>
      </c>
      <c r="K8979">
        <f>SUM(E8979:H8979)/(4-J8979)</f>
        <v>55.440056519705223</v>
      </c>
      <c r="L8979">
        <f>SUM(E8989:H8989)/(4-J8979)</f>
        <v>175401.17462272575</v>
      </c>
      <c r="M8979">
        <f>E8989</f>
        <v>8078.128380000001</v>
      </c>
      <c r="N8979">
        <f t="shared" ref="N8979" si="979">F8989</f>
        <v>12454.116229186606</v>
      </c>
      <c r="O8979">
        <f t="shared" ref="O8979" si="980">G8989</f>
        <v>12264.34970143023</v>
      </c>
      <c r="P8979">
        <f t="shared" ref="P8979" si="981">H8989</f>
        <v>668808.10418028617</v>
      </c>
    </row>
    <row r="8980" spans="1:16" x14ac:dyDescent="0.2">
      <c r="A8980">
        <f t="shared" si="976"/>
        <v>8111</v>
      </c>
      <c r="B8980">
        <f t="shared" si="977"/>
        <v>177</v>
      </c>
      <c r="C8980" s="10" t="str">
        <f>IF(B8980=B8979," ",(LOOKUP(B8980,'Co List'!$A$3:$A$362,'Co List'!$B$3:$B$362)))</f>
        <v xml:space="preserve"> </v>
      </c>
      <c r="D8980" s="6" t="s">
        <v>364</v>
      </c>
      <c r="E8980">
        <v>0</v>
      </c>
      <c r="F8980">
        <v>3.2577979999999997</v>
      </c>
      <c r="G8980">
        <v>3.2577979999999997</v>
      </c>
      <c r="H8980">
        <v>3.2577979999999997</v>
      </c>
    </row>
    <row r="8981" spans="1:16" x14ac:dyDescent="0.2">
      <c r="A8981">
        <f t="shared" si="976"/>
        <v>8112</v>
      </c>
      <c r="B8981">
        <f t="shared" si="977"/>
        <v>177</v>
      </c>
      <c r="C8981" s="10" t="str">
        <f>IF(B8981=B8980," ",(LOOKUP(B8981,'Co List'!$A$3:$A$362,'Co List'!$B$3:$B$362)))</f>
        <v xml:space="preserve"> </v>
      </c>
      <c r="D8981" s="6" t="s">
        <v>365</v>
      </c>
      <c r="E8981">
        <v>0.81</v>
      </c>
      <c r="F8981">
        <v>0.79</v>
      </c>
      <c r="G8981">
        <v>0.78</v>
      </c>
      <c r="H8981">
        <v>0.78</v>
      </c>
    </row>
    <row r="8982" spans="1:16" x14ac:dyDescent="0.2">
      <c r="A8982">
        <f t="shared" si="976"/>
        <v>8113</v>
      </c>
      <c r="B8982">
        <f t="shared" si="977"/>
        <v>177</v>
      </c>
      <c r="C8982" s="10" t="str">
        <f>IF(B8982=B8981," ",(LOOKUP(B8982,'Co List'!$A$3:$A$362,'Co List'!$B$3:$B$362)))</f>
        <v xml:space="preserve"> </v>
      </c>
      <c r="D8982" s="7" t="s">
        <v>366</v>
      </c>
      <c r="E8982">
        <v>2.0657005012018619</v>
      </c>
      <c r="F8982">
        <v>2.1095442229765413</v>
      </c>
      <c r="G8982">
        <v>1.9214083818627965</v>
      </c>
      <c r="H8982">
        <v>105.12544862940682</v>
      </c>
    </row>
    <row r="8983" spans="1:16" x14ac:dyDescent="0.2">
      <c r="A8983">
        <f t="shared" si="976"/>
        <v>8114</v>
      </c>
      <c r="B8983">
        <f t="shared" si="977"/>
        <v>177</v>
      </c>
      <c r="C8983" s="10" t="str">
        <f>IF(B8983=B8982," ",(LOOKUP(B8983,'Co List'!$A$3:$A$362,'Co List'!$B$3:$B$362)))</f>
        <v xml:space="preserve"> </v>
      </c>
      <c r="D8983" s="6" t="s">
        <v>367</v>
      </c>
      <c r="E8983">
        <v>29492.98422782038</v>
      </c>
      <c r="F8983">
        <v>22023.194039233607</v>
      </c>
      <c r="G8983">
        <v>15330.437126787787</v>
      </c>
      <c r="H8983">
        <v>1182893.7109661943</v>
      </c>
    </row>
    <row r="8984" spans="1:16" x14ac:dyDescent="0.2">
      <c r="A8984">
        <f t="shared" si="976"/>
        <v>8115</v>
      </c>
      <c r="B8984">
        <f t="shared" si="977"/>
        <v>177</v>
      </c>
      <c r="C8984" s="10" t="str">
        <f>IF(B8984=B8983," ",(LOOKUP(B8984,'Co List'!$A$3:$A$362,'Co List'!$B$3:$B$362)))</f>
        <v xml:space="preserve"> </v>
      </c>
      <c r="D8984" s="6" t="s">
        <v>368</v>
      </c>
      <c r="E8984">
        <v>0.16156256760000001</v>
      </c>
      <c r="F8984">
        <v>3.0331505672641514E-2</v>
      </c>
      <c r="G8984">
        <v>2.0563966635530232E-2</v>
      </c>
      <c r="H8984">
        <v>1.1214086253861271</v>
      </c>
    </row>
    <row r="8985" spans="1:16" x14ac:dyDescent="0.2">
      <c r="A8985">
        <f t="shared" si="976"/>
        <v>8116</v>
      </c>
      <c r="B8985">
        <f t="shared" si="977"/>
        <v>177</v>
      </c>
      <c r="C8985" s="10" t="str">
        <f>IF(B8985=B8984," ",(LOOKUP(B8985,'Co List'!$A$3:$A$362,'Co List'!$B$3:$B$362)))</f>
        <v xml:space="preserve"> </v>
      </c>
      <c r="D8985" s="6" t="s">
        <v>369</v>
      </c>
      <c r="E8985">
        <v>7.6868668569797318</v>
      </c>
      <c r="F8985">
        <v>8.9882478559372156</v>
      </c>
      <c r="G8985">
        <v>7.3002081556132321</v>
      </c>
      <c r="H8985">
        <v>393.64808957050394</v>
      </c>
    </row>
    <row r="8986" spans="1:16" x14ac:dyDescent="0.2">
      <c r="A8986">
        <f t="shared" si="976"/>
        <v>8117</v>
      </c>
      <c r="B8986">
        <f t="shared" si="977"/>
        <v>177</v>
      </c>
      <c r="C8986" s="10" t="str">
        <f>IF(B8986=B8985," ",(LOOKUP(B8986,'Co List'!$A$3:$A$362,'Co List'!$B$3:$B$362)))</f>
        <v xml:space="preserve"> </v>
      </c>
      <c r="D8986" s="6" t="s">
        <v>370</v>
      </c>
      <c r="E8986">
        <v>0</v>
      </c>
      <c r="F8986">
        <v>0</v>
      </c>
      <c r="G8986">
        <v>0</v>
      </c>
      <c r="H8986">
        <v>0</v>
      </c>
    </row>
    <row r="8987" spans="1:16" x14ac:dyDescent="0.2">
      <c r="A8987">
        <f t="shared" si="976"/>
        <v>8118</v>
      </c>
      <c r="B8987">
        <f t="shared" si="977"/>
        <v>177</v>
      </c>
      <c r="C8987" s="10" t="str">
        <f>IF(B8987=B8986," ",(LOOKUP(B8987,'Co List'!$A$3:$A$362,'Co List'!$B$3:$B$362)))</f>
        <v xml:space="preserve"> </v>
      </c>
      <c r="D8987" s="6" t="s">
        <v>371</v>
      </c>
      <c r="E8987">
        <v>100</v>
      </c>
      <c r="F8987">
        <v>94.791985418711917</v>
      </c>
      <c r="G8987">
        <v>93.688144090183954</v>
      </c>
      <c r="H8987">
        <v>1.6850758131606076</v>
      </c>
    </row>
    <row r="8988" spans="1:16" x14ac:dyDescent="0.2">
      <c r="A8988">
        <f t="shared" si="976"/>
        <v>8119</v>
      </c>
      <c r="B8988">
        <f t="shared" si="977"/>
        <v>177</v>
      </c>
      <c r="C8988" s="10" t="str">
        <f>IF(B8988=B8987," ",(LOOKUP(B8988,'Co List'!$A$3:$A$362,'Co List'!$B$3:$B$362)))</f>
        <v xml:space="preserve"> </v>
      </c>
      <c r="D8988" s="6" t="s">
        <v>372</v>
      </c>
      <c r="E8988">
        <v>0</v>
      </c>
      <c r="F8988">
        <v>5.2080145812880829</v>
      </c>
      <c r="G8988">
        <v>6.3118559098160221</v>
      </c>
      <c r="H8988">
        <v>98.314924186839391</v>
      </c>
    </row>
    <row r="8989" spans="1:16" x14ac:dyDescent="0.2">
      <c r="A8989">
        <f t="shared" si="976"/>
        <v>8120</v>
      </c>
      <c r="B8989">
        <f t="shared" si="977"/>
        <v>177</v>
      </c>
      <c r="C8989" s="10" t="str">
        <f>IF(B8989=B8988," ",(LOOKUP(B8989,'Co List'!$A$3:$A$362,'Co List'!$B$3:$B$362)))</f>
        <v xml:space="preserve"> </v>
      </c>
      <c r="D8989" s="6" t="s">
        <v>373</v>
      </c>
      <c r="E8989">
        <v>8078.128380000001</v>
      </c>
      <c r="F8989">
        <v>12454.116229186606</v>
      </c>
      <c r="G8989">
        <v>12264.34970143023</v>
      </c>
      <c r="H8989">
        <v>668808.10418028617</v>
      </c>
    </row>
    <row r="8990" spans="1:16" x14ac:dyDescent="0.2">
      <c r="A8990">
        <f t="shared" si="976"/>
        <v>8121</v>
      </c>
      <c r="B8990">
        <f t="shared" si="977"/>
        <v>177</v>
      </c>
      <c r="C8990" s="10" t="str">
        <f>IF(B8990=B8989," ",(LOOKUP(B8990,'Co List'!$A$3:$A$362,'Co List'!$B$3:$B$362)))</f>
        <v xml:space="preserve"> </v>
      </c>
      <c r="D8990" s="6" t="s">
        <v>374</v>
      </c>
      <c r="E8990">
        <v>8078.128380000001</v>
      </c>
      <c r="F8990">
        <v>12450.542668092974</v>
      </c>
      <c r="G8990">
        <v>12260.084714480889</v>
      </c>
      <c r="H8990">
        <v>665185.36489343189</v>
      </c>
    </row>
    <row r="8991" spans="1:16" x14ac:dyDescent="0.2">
      <c r="A8991">
        <f t="shared" si="976"/>
        <v>8122</v>
      </c>
      <c r="B8991">
        <f t="shared" si="977"/>
        <v>177</v>
      </c>
      <c r="C8991" s="10" t="str">
        <f>IF(B8991=B8990," ",(LOOKUP(B8991,'Co List'!$A$3:$A$362,'Co List'!$B$3:$B$362)))</f>
        <v xml:space="preserve"> </v>
      </c>
      <c r="D8991" s="6" t="s">
        <v>375</v>
      </c>
      <c r="E8991">
        <v>0</v>
      </c>
      <c r="F8991">
        <v>2.0835320544238196</v>
      </c>
      <c r="G8991">
        <v>2.4866615647033163</v>
      </c>
      <c r="H8991">
        <v>2112.2049494083722</v>
      </c>
    </row>
    <row r="8992" spans="1:16" x14ac:dyDescent="0.2">
      <c r="A8992">
        <f t="shared" si="976"/>
        <v>8123</v>
      </c>
      <c r="B8992">
        <f t="shared" si="977"/>
        <v>177</v>
      </c>
      <c r="C8992" s="10" t="str">
        <f>IF(B8992=B8991," ",(LOOKUP(B8992,'Co List'!$A$3:$A$362,'Co List'!$B$3:$B$362)))</f>
        <v xml:space="preserve"> </v>
      </c>
      <c r="D8992" s="6" t="s">
        <v>376</v>
      </c>
      <c r="E8992">
        <v>0</v>
      </c>
      <c r="F8992">
        <v>1.4900290392076321</v>
      </c>
      <c r="G8992">
        <v>1.7783253846382818</v>
      </c>
      <c r="H8992">
        <v>1510.5343374459871</v>
      </c>
    </row>
    <row r="8993" spans="1:8" x14ac:dyDescent="0.2">
      <c r="A8993">
        <f t="shared" si="976"/>
        <v>8124</v>
      </c>
      <c r="B8993">
        <f t="shared" si="977"/>
        <v>177</v>
      </c>
      <c r="C8993" s="10" t="str">
        <f>IF(B8993=B8992," ",(LOOKUP(B8993,'Co List'!$A$3:$A$362,'Co List'!$B$3:$B$362)))</f>
        <v xml:space="preserve"> </v>
      </c>
      <c r="D8993" s="6" t="s">
        <v>377</v>
      </c>
      <c r="E8993">
        <v>8078.128380000001</v>
      </c>
      <c r="F8993">
        <v>11805.504040000002</v>
      </c>
      <c r="G8993">
        <v>11490.241620000001</v>
      </c>
      <c r="H8993">
        <v>11269.9236</v>
      </c>
    </row>
    <row r="8994" spans="1:8" ht="15" x14ac:dyDescent="0.25">
      <c r="A8994">
        <f t="shared" si="976"/>
        <v>8125</v>
      </c>
      <c r="B8994">
        <f t="shared" si="977"/>
        <v>177</v>
      </c>
      <c r="C8994" s="10" t="str">
        <f>IF(B8994=B8993," ",(LOOKUP(B8994,'Co List'!$A$3:$A$362,'Co List'!$B$3:$B$362)))</f>
        <v xml:space="preserve"> </v>
      </c>
      <c r="D8994" s="8" t="s">
        <v>378</v>
      </c>
      <c r="E8994">
        <v>8078.128380000001</v>
      </c>
      <c r="F8994">
        <v>11805.50404</v>
      </c>
      <c r="G8994">
        <v>11490.241620000001</v>
      </c>
      <c r="H8994">
        <v>11269.9236</v>
      </c>
    </row>
    <row r="8995" spans="1:8" ht="15" x14ac:dyDescent="0.25">
      <c r="A8995">
        <f t="shared" si="976"/>
        <v>8126</v>
      </c>
      <c r="B8995">
        <f t="shared" si="977"/>
        <v>177</v>
      </c>
      <c r="C8995" s="10" t="str">
        <f>IF(B8995=B8994," ",(LOOKUP(B8995,'Co List'!$A$3:$A$362,'Co List'!$B$3:$B$362)))</f>
        <v xml:space="preserve"> </v>
      </c>
      <c r="D8995" s="8" t="s">
        <v>379</v>
      </c>
      <c r="E8995">
        <v>0</v>
      </c>
      <c r="F8995">
        <v>0</v>
      </c>
      <c r="G8995">
        <v>0</v>
      </c>
      <c r="H8995">
        <v>0</v>
      </c>
    </row>
    <row r="8996" spans="1:8" ht="15" x14ac:dyDescent="0.25">
      <c r="A8996">
        <f t="shared" si="976"/>
        <v>8127</v>
      </c>
      <c r="B8996">
        <f t="shared" si="977"/>
        <v>177</v>
      </c>
      <c r="C8996" s="10" t="str">
        <f>IF(B8996=B8995," ",(LOOKUP(B8996,'Co List'!$A$3:$A$362,'Co List'!$B$3:$B$362)))</f>
        <v xml:space="preserve"> </v>
      </c>
      <c r="D8996" s="8" t="s">
        <v>380</v>
      </c>
      <c r="E8996">
        <v>0</v>
      </c>
      <c r="F8996">
        <v>1.8189894035458565E-12</v>
      </c>
      <c r="G8996">
        <v>0</v>
      </c>
      <c r="H8996">
        <v>0</v>
      </c>
    </row>
    <row r="8997" spans="1:8" ht="15" x14ac:dyDescent="0.25">
      <c r="A8997">
        <f t="shared" si="976"/>
        <v>8128</v>
      </c>
      <c r="B8997">
        <f t="shared" si="977"/>
        <v>177</v>
      </c>
      <c r="C8997" s="10" t="str">
        <f>IF(B8997=B8996," ",(LOOKUP(B8997,'Co List'!$A$3:$A$362,'Co List'!$B$3:$B$362)))</f>
        <v xml:space="preserve"> </v>
      </c>
      <c r="D8997" s="8" t="s">
        <v>381</v>
      </c>
      <c r="E8997">
        <v>0</v>
      </c>
      <c r="F8997">
        <v>648.61218918660404</v>
      </c>
      <c r="G8997">
        <v>774.10808143022768</v>
      </c>
      <c r="H8997">
        <v>657538.18058028619</v>
      </c>
    </row>
    <row r="8998" spans="1:8" ht="15" x14ac:dyDescent="0.25">
      <c r="A8998">
        <f t="shared" si="976"/>
        <v>8129</v>
      </c>
      <c r="B8998">
        <f t="shared" si="977"/>
        <v>177</v>
      </c>
      <c r="C8998" s="10" t="str">
        <f>IF(B8998=B8997," ",(LOOKUP(B8998,'Co List'!$A$3:$A$362,'Co List'!$B$3:$B$362)))</f>
        <v xml:space="preserve"> </v>
      </c>
      <c r="D8998" s="8" t="s">
        <v>382</v>
      </c>
      <c r="E8998">
        <v>0</v>
      </c>
      <c r="F8998">
        <v>0</v>
      </c>
      <c r="G8998">
        <v>0</v>
      </c>
      <c r="H8998">
        <v>0</v>
      </c>
    </row>
    <row r="8999" spans="1:8" ht="15" x14ac:dyDescent="0.25">
      <c r="A8999">
        <f t="shared" si="976"/>
        <v>8130</v>
      </c>
      <c r="B8999">
        <f t="shared" si="977"/>
        <v>177</v>
      </c>
      <c r="C8999" s="10" t="str">
        <f>IF(B8999=B8998," ",(LOOKUP(B8999,'Co List'!$A$3:$A$362,'Co List'!$B$3:$B$362)))</f>
        <v xml:space="preserve"> </v>
      </c>
      <c r="D8999" s="8" t="s">
        <v>383</v>
      </c>
      <c r="E8999">
        <v>0</v>
      </c>
      <c r="F8999">
        <v>648.61218918660404</v>
      </c>
      <c r="G8999">
        <v>774.10808143022768</v>
      </c>
      <c r="H8999">
        <v>657538.18058028619</v>
      </c>
    </row>
    <row r="9000" spans="1:8" x14ac:dyDescent="0.2">
      <c r="A9000">
        <f t="shared" si="976"/>
        <v>8131</v>
      </c>
      <c r="B9000">
        <f t="shared" si="977"/>
        <v>177</v>
      </c>
      <c r="C9000" s="10" t="str">
        <f>IF(B9000=B8999," ",(LOOKUP(B9000,'Co List'!$A$3:$A$362,'Co List'!$B$3:$B$362)))</f>
        <v xml:space="preserve"> </v>
      </c>
      <c r="D9000" s="6" t="s">
        <v>384</v>
      </c>
      <c r="E9000">
        <v>0</v>
      </c>
      <c r="F9000">
        <v>0</v>
      </c>
      <c r="G9000">
        <v>0</v>
      </c>
      <c r="H9000">
        <v>0</v>
      </c>
    </row>
    <row r="9001" spans="1:8" x14ac:dyDescent="0.2">
      <c r="A9001">
        <f t="shared" si="976"/>
        <v>8132</v>
      </c>
      <c r="B9001">
        <f t="shared" si="977"/>
        <v>177</v>
      </c>
      <c r="C9001" s="10" t="str">
        <f>IF(B9001=B9000," ",(LOOKUP(B9001,'Co List'!$A$3:$A$362,'Co List'!$B$3:$B$362)))</f>
        <v xml:space="preserve"> </v>
      </c>
      <c r="D9001" s="6" t="s">
        <v>385</v>
      </c>
      <c r="E9001">
        <v>0</v>
      </c>
      <c r="F9001">
        <v>199.09527514799998</v>
      </c>
      <c r="G9001">
        <v>237.61696748240001</v>
      </c>
      <c r="H9001">
        <v>201835.16000079998</v>
      </c>
    </row>
    <row r="9002" spans="1:8" x14ac:dyDescent="0.2">
      <c r="A9002">
        <f t="shared" si="976"/>
        <v>8133</v>
      </c>
      <c r="B9002">
        <f t="shared" si="977"/>
        <v>177</v>
      </c>
      <c r="C9002" s="10" t="str">
        <f>IF(B9002=B9001," ",(LOOKUP(B9002,'Co List'!$A$3:$A$362,'Co List'!$B$3:$B$362)))</f>
        <v xml:space="preserve"> </v>
      </c>
      <c r="D9002" s="6" t="s">
        <v>386</v>
      </c>
      <c r="E9002">
        <v>0</v>
      </c>
      <c r="F9002">
        <v>0</v>
      </c>
      <c r="G9002">
        <v>0</v>
      </c>
      <c r="H9002">
        <v>0</v>
      </c>
    </row>
    <row r="9003" spans="1:8" x14ac:dyDescent="0.2">
      <c r="A9003">
        <f t="shared" si="976"/>
        <v>8134</v>
      </c>
      <c r="B9003">
        <f t="shared" si="977"/>
        <v>177</v>
      </c>
      <c r="C9003" s="10" t="str">
        <f>IF(B9003=B9002," ",(LOOKUP(B9003,'Co List'!$A$3:$A$362,'Co List'!$B$3:$B$362)))</f>
        <v xml:space="preserve"> </v>
      </c>
      <c r="D9003" s="6" t="s">
        <v>387</v>
      </c>
      <c r="E9003">
        <v>0</v>
      </c>
      <c r="F9003">
        <v>0</v>
      </c>
      <c r="G9003">
        <v>0</v>
      </c>
      <c r="H9003">
        <v>0</v>
      </c>
    </row>
    <row r="9004" spans="1:8" x14ac:dyDescent="0.2">
      <c r="A9004">
        <f t="shared" si="976"/>
        <v>8135</v>
      </c>
      <c r="B9004">
        <f t="shared" si="977"/>
        <v>177</v>
      </c>
      <c r="C9004" s="10" t="str">
        <f>IF(B9004=B9003," ",(LOOKUP(B9004,'Co List'!$A$3:$A$362,'Co List'!$B$3:$B$362)))</f>
        <v xml:space="preserve"> </v>
      </c>
      <c r="D9004" s="6" t="s">
        <v>388</v>
      </c>
      <c r="E9004">
        <v>0</v>
      </c>
      <c r="F9004">
        <v>0</v>
      </c>
      <c r="G9004">
        <v>0</v>
      </c>
      <c r="H9004">
        <v>0</v>
      </c>
    </row>
    <row r="9005" spans="1:8" x14ac:dyDescent="0.2">
      <c r="A9005">
        <f t="shared" si="976"/>
        <v>8136</v>
      </c>
      <c r="B9005">
        <f t="shared" si="977"/>
        <v>177</v>
      </c>
      <c r="C9005" s="10" t="str">
        <f>IF(B9005=B9004," ",(LOOKUP(B9005,'Co List'!$A$3:$A$362,'Co List'!$B$3:$B$362)))</f>
        <v xml:space="preserve"> </v>
      </c>
      <c r="D9005" s="6" t="s">
        <v>389</v>
      </c>
      <c r="E9005">
        <v>0</v>
      </c>
      <c r="F9005">
        <v>199.09527514799998</v>
      </c>
      <c r="G9005">
        <v>237.61696748240001</v>
      </c>
      <c r="H9005">
        <v>201835.16000079998</v>
      </c>
    </row>
    <row r="9006" spans="1:8" x14ac:dyDescent="0.2">
      <c r="A9006">
        <f t="shared" si="976"/>
        <v>8137</v>
      </c>
      <c r="B9006">
        <f t="shared" si="977"/>
        <v>177</v>
      </c>
      <c r="C9006" s="10" t="str">
        <f>IF(B9006=B9005," ",(LOOKUP(B9006,'Co List'!$A$3:$A$362,'Co List'!$B$3:$B$362)))</f>
        <v xml:space="preserve"> </v>
      </c>
      <c r="D9006" s="6" t="s">
        <v>390</v>
      </c>
      <c r="E9006">
        <v>0</v>
      </c>
      <c r="F9006">
        <v>0</v>
      </c>
      <c r="G9006">
        <v>0</v>
      </c>
      <c r="H9006">
        <v>0</v>
      </c>
    </row>
    <row r="9007" spans="1:8" x14ac:dyDescent="0.2">
      <c r="A9007">
        <f t="shared" si="976"/>
        <v>8138</v>
      </c>
      <c r="B9007">
        <f t="shared" si="977"/>
        <v>177</v>
      </c>
      <c r="C9007" s="10" t="str">
        <f>IF(B9007=B9006," ",(LOOKUP(B9007,'Co List'!$A$3:$A$362,'Co List'!$B$3:$B$362)))</f>
        <v xml:space="preserve"> </v>
      </c>
      <c r="D9007" s="6" t="s">
        <v>391</v>
      </c>
      <c r="E9007">
        <v>0</v>
      </c>
      <c r="F9007">
        <v>0</v>
      </c>
      <c r="G9007">
        <v>0</v>
      </c>
      <c r="H9007">
        <v>0</v>
      </c>
    </row>
    <row r="9008" spans="1:8" x14ac:dyDescent="0.2">
      <c r="A9008">
        <f t="shared" si="976"/>
        <v>8139</v>
      </c>
      <c r="B9008">
        <f t="shared" si="977"/>
        <v>177</v>
      </c>
      <c r="C9008" s="10" t="str">
        <f>IF(B9008=B9007," ",(LOOKUP(B9008,'Co List'!$A$3:$A$362,'Co List'!$B$3:$B$362)))</f>
        <v xml:space="preserve"> </v>
      </c>
      <c r="D9008" s="6" t="s">
        <v>392</v>
      </c>
      <c r="E9008">
        <v>0</v>
      </c>
      <c r="F9008">
        <v>0</v>
      </c>
      <c r="G9008">
        <v>0</v>
      </c>
      <c r="H9008">
        <v>0</v>
      </c>
    </row>
    <row r="9009" spans="1:8" x14ac:dyDescent="0.2">
      <c r="A9009">
        <f t="shared" si="976"/>
        <v>8140</v>
      </c>
      <c r="B9009">
        <f t="shared" si="977"/>
        <v>177</v>
      </c>
      <c r="C9009" s="10" t="str">
        <f>IF(B9009=B9008," ",(LOOKUP(B9009,'Co List'!$A$3:$A$362,'Co List'!$B$3:$B$362)))</f>
        <v xml:space="preserve"> </v>
      </c>
      <c r="D9009" s="6" t="s">
        <v>393</v>
      </c>
      <c r="E9009">
        <v>0</v>
      </c>
      <c r="F9009">
        <v>0</v>
      </c>
      <c r="G9009">
        <v>0</v>
      </c>
      <c r="H9009">
        <v>0</v>
      </c>
    </row>
    <row r="9010" spans="1:8" ht="15" x14ac:dyDescent="0.25">
      <c r="A9010">
        <f t="shared" si="976"/>
        <v>8141</v>
      </c>
      <c r="B9010">
        <f t="shared" si="977"/>
        <v>177</v>
      </c>
      <c r="C9010" s="10" t="str">
        <f>IF(B9010=B9009," ",(LOOKUP(B9010,'Co List'!$A$3:$A$362,'Co List'!$B$3:$B$362)))</f>
        <v xml:space="preserve"> </v>
      </c>
      <c r="D9010" s="8" t="s">
        <v>394</v>
      </c>
      <c r="E9010">
        <v>0</v>
      </c>
      <c r="F9010">
        <v>0</v>
      </c>
      <c r="G9010">
        <v>0</v>
      </c>
      <c r="H9010">
        <v>0</v>
      </c>
    </row>
    <row r="9011" spans="1:8" ht="15" x14ac:dyDescent="0.25">
      <c r="A9011">
        <f t="shared" si="976"/>
        <v>8142</v>
      </c>
      <c r="B9011">
        <f t="shared" si="977"/>
        <v>177</v>
      </c>
      <c r="C9011" s="10" t="str">
        <f>IF(B9011=B9010," ",(LOOKUP(B9011,'Co List'!$A$3:$A$362,'Co List'!$B$3:$B$362)))</f>
        <v xml:space="preserve"> </v>
      </c>
      <c r="D9011" s="8" t="s">
        <v>395</v>
      </c>
      <c r="E9011">
        <v>0</v>
      </c>
      <c r="F9011">
        <v>0.60524309999999992</v>
      </c>
      <c r="G9011">
        <v>0.83811200000000008</v>
      </c>
      <c r="H9011">
        <v>0.95662100000000005</v>
      </c>
    </row>
    <row r="9012" spans="1:8" ht="15" x14ac:dyDescent="0.25">
      <c r="A9012">
        <f t="shared" si="976"/>
        <v>8143</v>
      </c>
      <c r="B9012">
        <f t="shared" si="977"/>
        <v>177</v>
      </c>
      <c r="C9012" s="10" t="str">
        <f>IF(B9012=B9011," ",(LOOKUP(B9012,'Co List'!$A$3:$A$362,'Co List'!$B$3:$B$362)))</f>
        <v xml:space="preserve"> </v>
      </c>
      <c r="D9012" s="8" t="s">
        <v>396</v>
      </c>
      <c r="E9012">
        <v>9972.9979999999996</v>
      </c>
      <c r="F9012">
        <v>14943.675999999999</v>
      </c>
      <c r="G9012">
        <v>14731.079</v>
      </c>
      <c r="H9012">
        <v>14448.62</v>
      </c>
    </row>
    <row r="9013" spans="1:8" x14ac:dyDescent="0.2">
      <c r="A9013">
        <f t="shared" si="976"/>
        <v>8144</v>
      </c>
      <c r="B9013">
        <f t="shared" si="977"/>
        <v>177</v>
      </c>
      <c r="C9013" s="10" t="str">
        <f>IF(B9013=B9012," ",(LOOKUP(B9013,'Co List'!$A$3:$A$362,'Co List'!$B$3:$B$362)))</f>
        <v xml:space="preserve"> </v>
      </c>
      <c r="D9013" s="6" t="s">
        <v>397</v>
      </c>
      <c r="E9013">
        <v>9972.9979999999996</v>
      </c>
      <c r="F9013">
        <v>14943.675999999999</v>
      </c>
      <c r="G9013">
        <v>14731.079</v>
      </c>
      <c r="H9013">
        <v>14448.62</v>
      </c>
    </row>
    <row r="9014" spans="1:8" x14ac:dyDescent="0.2">
      <c r="A9014">
        <f t="shared" si="976"/>
        <v>8145</v>
      </c>
      <c r="B9014">
        <f t="shared" si="977"/>
        <v>177</v>
      </c>
      <c r="C9014" s="10" t="str">
        <f>IF(B9014=B9013," ",(LOOKUP(B9014,'Co List'!$A$3:$A$362,'Co List'!$B$3:$B$362)))</f>
        <v xml:space="preserve"> </v>
      </c>
      <c r="D9014" s="6" t="s">
        <v>398</v>
      </c>
      <c r="E9014">
        <v>0</v>
      </c>
      <c r="F9014">
        <v>0</v>
      </c>
      <c r="G9014">
        <v>0</v>
      </c>
      <c r="H9014">
        <v>0</v>
      </c>
    </row>
    <row r="9015" spans="1:8" x14ac:dyDescent="0.2">
      <c r="A9015">
        <f t="shared" si="976"/>
        <v>8146</v>
      </c>
      <c r="B9015">
        <f t="shared" si="977"/>
        <v>177</v>
      </c>
      <c r="C9015" s="10" t="str">
        <f>IF(B9015=B9014," ",(LOOKUP(B9015,'Co List'!$A$3:$A$362,'Co List'!$B$3:$B$362)))</f>
        <v xml:space="preserve"> </v>
      </c>
      <c r="D9015" s="6" t="s">
        <v>399</v>
      </c>
      <c r="E9015">
        <v>0</v>
      </c>
      <c r="F9015">
        <v>0</v>
      </c>
      <c r="G9015">
        <v>0</v>
      </c>
      <c r="H9015">
        <v>0</v>
      </c>
    </row>
    <row r="9016" spans="1:8" x14ac:dyDescent="0.2">
      <c r="A9016">
        <f t="shared" si="976"/>
        <v>8147</v>
      </c>
      <c r="B9016">
        <f t="shared" si="977"/>
        <v>177</v>
      </c>
      <c r="C9016" s="10" t="str">
        <f>IF(B9016=B9015," ",(LOOKUP(B9016,'Co List'!$A$3:$A$362,'Co List'!$B$3:$B$362)))</f>
        <v xml:space="preserve"> </v>
      </c>
      <c r="D9016" s="6" t="s">
        <v>400</v>
      </c>
      <c r="E9016">
        <v>0</v>
      </c>
      <c r="F9016">
        <v>0</v>
      </c>
      <c r="G9016">
        <v>0</v>
      </c>
      <c r="H9016">
        <v>0</v>
      </c>
    </row>
    <row r="9017" spans="1:8" x14ac:dyDescent="0.2">
      <c r="A9017">
        <f t="shared" si="976"/>
        <v>8148</v>
      </c>
      <c r="B9017">
        <f t="shared" si="977"/>
        <v>177</v>
      </c>
      <c r="C9017" s="10" t="str">
        <f>IF(B9017=B9016," ",(LOOKUP(B9017,'Co List'!$A$3:$A$362,'Co List'!$B$3:$B$362)))</f>
        <v xml:space="preserve"> </v>
      </c>
      <c r="D9017" s="6" t="s">
        <v>401</v>
      </c>
      <c r="E9017">
        <v>4.2584701459999996</v>
      </c>
      <c r="F9017">
        <v>7.1729644800000001</v>
      </c>
      <c r="G9017">
        <v>9.2363865329999992</v>
      </c>
      <c r="H9017">
        <v>10.157379860000001</v>
      </c>
    </row>
    <row r="9018" spans="1:8" x14ac:dyDescent="0.2">
      <c r="A9018">
        <f t="shared" si="976"/>
        <v>8149</v>
      </c>
      <c r="B9018">
        <f t="shared" si="977"/>
        <v>177</v>
      </c>
      <c r="C9018" s="10" t="str">
        <f>IF(B9018=B9017," ",(LOOKUP(B9018,'Co List'!$A$3:$A$362,'Co List'!$B$3:$B$362)))</f>
        <v xml:space="preserve"> </v>
      </c>
      <c r="D9018" s="6" t="s">
        <v>402</v>
      </c>
      <c r="E9018">
        <v>0</v>
      </c>
      <c r="F9018">
        <v>0</v>
      </c>
      <c r="G9018">
        <v>0</v>
      </c>
      <c r="H9018">
        <v>0</v>
      </c>
    </row>
    <row r="9019" spans="1:8" x14ac:dyDescent="0.2">
      <c r="A9019">
        <f t="shared" si="976"/>
        <v>8150</v>
      </c>
      <c r="B9019">
        <f t="shared" si="977"/>
        <v>177</v>
      </c>
      <c r="C9019" s="10" t="str">
        <f>IF(B9019=B9018," ",(LOOKUP(B9019,'Co List'!$A$3:$A$362,'Co List'!$B$3:$B$362)))</f>
        <v xml:space="preserve"> </v>
      </c>
      <c r="D9019" s="6" t="s">
        <v>403</v>
      </c>
      <c r="E9019">
        <v>0</v>
      </c>
      <c r="F9019">
        <v>0</v>
      </c>
      <c r="G9019">
        <v>0</v>
      </c>
      <c r="H9019">
        <v>0</v>
      </c>
    </row>
    <row r="9020" spans="1:8" x14ac:dyDescent="0.2">
      <c r="A9020">
        <f t="shared" si="976"/>
        <v>8151</v>
      </c>
      <c r="B9020">
        <f t="shared" si="977"/>
        <v>177</v>
      </c>
      <c r="C9020" s="10" t="str">
        <f>IF(B9020=B9019," ",(LOOKUP(B9020,'Co List'!$A$3:$A$362,'Co List'!$B$3:$B$362)))</f>
        <v xml:space="preserve"> </v>
      </c>
      <c r="D9020" s="6" t="s">
        <v>404</v>
      </c>
      <c r="E9020" s="11">
        <v>4.2584701459999996</v>
      </c>
      <c r="F9020" s="11">
        <v>7.1729644800000001</v>
      </c>
      <c r="G9020" s="11">
        <v>9.2363865329999992</v>
      </c>
      <c r="H9020" s="11">
        <v>10.157379860000001</v>
      </c>
    </row>
    <row r="9021" spans="1:8" x14ac:dyDescent="0.2">
      <c r="A9021">
        <f t="shared" si="976"/>
        <v>8152</v>
      </c>
      <c r="B9021">
        <f t="shared" si="977"/>
        <v>177</v>
      </c>
      <c r="C9021" s="10" t="str">
        <f>IF(B9021=B9020," ",(LOOKUP(B9021,'Co List'!$A$3:$A$362,'Co List'!$B$3:$B$362)))</f>
        <v xml:space="preserve"> </v>
      </c>
      <c r="D9021" s="6" t="s">
        <v>405</v>
      </c>
      <c r="E9021">
        <v>391.06</v>
      </c>
      <c r="F9021">
        <v>590.37</v>
      </c>
      <c r="G9021">
        <v>638.29999999999995</v>
      </c>
      <c r="H9021">
        <v>636.20000000000005</v>
      </c>
    </row>
    <row r="9022" spans="1:8" x14ac:dyDescent="0.2">
      <c r="A9022">
        <f t="shared" si="976"/>
        <v>8153</v>
      </c>
      <c r="B9022">
        <f t="shared" si="977"/>
        <v>177</v>
      </c>
      <c r="C9022" s="10" t="str">
        <f>IF(B9022=B9021," ",(LOOKUP(B9022,'Co List'!$A$3:$A$362,'Co List'!$B$3:$B$362)))</f>
        <v xml:space="preserve"> </v>
      </c>
      <c r="D9022" s="6" t="s">
        <v>406</v>
      </c>
      <c r="E9022">
        <v>105.09</v>
      </c>
      <c r="F9022">
        <v>138.56</v>
      </c>
      <c r="G9022">
        <v>168</v>
      </c>
      <c r="H9022">
        <v>169.9</v>
      </c>
    </row>
    <row r="9023" spans="1:8" x14ac:dyDescent="0.2">
      <c r="A9023">
        <f t="shared" si="976"/>
        <v>8154</v>
      </c>
      <c r="B9023">
        <f t="shared" si="977"/>
        <v>177</v>
      </c>
      <c r="C9023" s="10" t="str">
        <f>IF(B9023=B9022," ",(LOOKUP(B9023,'Co List'!$A$3:$A$362,'Co List'!$B$3:$B$362)))</f>
        <v xml:space="preserve"> </v>
      </c>
      <c r="D9023" s="6" t="s">
        <v>407</v>
      </c>
      <c r="E9023" s="11">
        <v>27.39</v>
      </c>
      <c r="F9023" s="11">
        <v>56.55</v>
      </c>
      <c r="G9023" s="11">
        <v>80</v>
      </c>
      <c r="H9023" s="11">
        <v>56.54</v>
      </c>
    </row>
    <row r="9024" spans="1:8" x14ac:dyDescent="0.2">
      <c r="A9024">
        <f t="shared" si="976"/>
        <v>8155</v>
      </c>
      <c r="B9024">
        <f t="shared" si="977"/>
        <v>177</v>
      </c>
      <c r="C9024" s="10" t="str">
        <f>IF(B9024=B9023," ",(LOOKUP(B9024,'Co List'!$A$3:$A$362,'Co List'!$B$3:$B$362)))</f>
        <v xml:space="preserve"> </v>
      </c>
      <c r="D9024" s="6" t="s">
        <v>408</v>
      </c>
      <c r="E9024">
        <v>5</v>
      </c>
      <c r="F9024">
        <v>41.06</v>
      </c>
      <c r="G9024">
        <v>59.64</v>
      </c>
      <c r="H9024">
        <v>59.64</v>
      </c>
    </row>
    <row r="9025" spans="1:16" x14ac:dyDescent="0.2">
      <c r="A9025">
        <f t="shared" si="976"/>
        <v>8156</v>
      </c>
      <c r="B9025">
        <f t="shared" si="977"/>
        <v>177</v>
      </c>
      <c r="C9025" s="10" t="str">
        <f>IF(B9025=B9024," ",(LOOKUP(B9025,'Co List'!$A$3:$A$362,'Co List'!$B$3:$B$362)))</f>
        <v xml:space="preserve"> </v>
      </c>
      <c r="D9025" s="6" t="s">
        <v>409</v>
      </c>
      <c r="E9025">
        <v>6</v>
      </c>
      <c r="F9025">
        <v>7.91</v>
      </c>
      <c r="G9025">
        <v>9.86</v>
      </c>
      <c r="H9025">
        <v>10.66</v>
      </c>
    </row>
    <row r="9026" spans="1:16" x14ac:dyDescent="0.2">
      <c r="A9026">
        <f t="shared" si="976"/>
        <v>8157</v>
      </c>
      <c r="B9026">
        <f t="shared" si="977"/>
        <v>177</v>
      </c>
      <c r="C9026" s="10" t="str">
        <f>IF(B9026=B9025," ",(LOOKUP(B9026,'Co List'!$A$3:$A$362,'Co List'!$B$3:$B$362)))</f>
        <v xml:space="preserve"> </v>
      </c>
      <c r="D9026" s="6" t="s">
        <v>410</v>
      </c>
      <c r="E9026">
        <v>4.2584701459999996</v>
      </c>
      <c r="F9026">
        <v>7.7782075800000001</v>
      </c>
      <c r="G9026">
        <v>10.074498533</v>
      </c>
      <c r="H9026">
        <v>11.114000860000001</v>
      </c>
    </row>
    <row r="9027" spans="1:16" x14ac:dyDescent="0.2">
      <c r="A9027">
        <f t="shared" si="976"/>
        <v>8158</v>
      </c>
      <c r="B9027">
        <f t="shared" si="977"/>
        <v>177</v>
      </c>
      <c r="C9027" s="10" t="str">
        <f>IF(B9027=B9026," ",(LOOKUP(B9027,'Co List'!$A$3:$A$362,'Co List'!$B$3:$B$362)))</f>
        <v xml:space="preserve"> </v>
      </c>
      <c r="D9027" s="6" t="s">
        <v>411</v>
      </c>
      <c r="E9027">
        <v>4.2584701459999996</v>
      </c>
      <c r="F9027">
        <v>7.7782075800000001</v>
      </c>
      <c r="G9027">
        <v>10.074498533</v>
      </c>
      <c r="H9027">
        <v>11.114000860000001</v>
      </c>
    </row>
    <row r="9028" spans="1:16" x14ac:dyDescent="0.2">
      <c r="A9028">
        <f t="shared" si="976"/>
        <v>8159</v>
      </c>
      <c r="B9028">
        <f t="shared" si="977"/>
        <v>177</v>
      </c>
      <c r="C9028" s="10" t="str">
        <f>IF(B9028=B9027," ",(LOOKUP(B9028,'Co List'!$A$3:$A$362,'Co List'!$B$3:$B$362)))</f>
        <v xml:space="preserve"> </v>
      </c>
      <c r="D9028" s="6" t="s">
        <v>412</v>
      </c>
      <c r="E9028">
        <v>-1.7415298540000004</v>
      </c>
      <c r="F9028">
        <v>-0.13179242000000002</v>
      </c>
      <c r="G9028">
        <v>0.21449853300000044</v>
      </c>
      <c r="H9028">
        <v>0.45400086000000073</v>
      </c>
    </row>
    <row r="9029" spans="1:16" ht="13.5" thickBot="1" x14ac:dyDescent="0.25">
      <c r="A9029">
        <f t="shared" ref="A9029:A9092" si="982">IF(A9028&gt;0,A9028+1,(IF($C$1=C9029,1,0)))</f>
        <v>8160</v>
      </c>
      <c r="B9029">
        <f t="shared" ref="B9029:B9092" si="983">IF(D9029=$D$3,B9028+1,B9028)</f>
        <v>177</v>
      </c>
      <c r="C9029" s="10" t="str">
        <f>IF(B9029=B9028," ",(LOOKUP(B9029,'Co List'!$A$3:$A$362,'Co List'!$B$3:$B$362)))</f>
        <v xml:space="preserve"> </v>
      </c>
      <c r="D9029" s="9" t="s">
        <v>413</v>
      </c>
      <c r="E9029">
        <v>12</v>
      </c>
      <c r="F9029">
        <v>12</v>
      </c>
      <c r="G9029">
        <v>12</v>
      </c>
      <c r="H9029">
        <v>12</v>
      </c>
    </row>
    <row r="9030" spans="1:16" ht="15" x14ac:dyDescent="0.25">
      <c r="A9030">
        <f t="shared" si="982"/>
        <v>8161</v>
      </c>
      <c r="B9030">
        <f t="shared" si="983"/>
        <v>178</v>
      </c>
      <c r="C9030" s="10" t="str">
        <f>IF(B9030=B9029," ",(LOOKUP(B9030,'Co List'!$A$3:$A$362,'Co List'!$B$3:$B$362)))</f>
        <v>INSECTICIDES (INDIA)</v>
      </c>
      <c r="D9030" s="4" t="s">
        <v>362</v>
      </c>
      <c r="E9030">
        <v>46.661590909090904</v>
      </c>
      <c r="F9030">
        <v>46.661590909090918</v>
      </c>
      <c r="G9030">
        <v>42.947661043305324</v>
      </c>
      <c r="H9030">
        <v>36.307494742184986</v>
      </c>
      <c r="J9030">
        <f t="shared" ref="J9030" si="984">COUNTIF(E9072:H9072,0)</f>
        <v>0</v>
      </c>
      <c r="K9030">
        <f>SUM(E9030:H9030)/(4-J9030)</f>
        <v>43.144584400918035</v>
      </c>
      <c r="L9030">
        <f>SUM(E9040:H9040)/(4-J9030)</f>
        <v>3164.8054135086986</v>
      </c>
      <c r="M9030">
        <f>E9040</f>
        <v>1344.2730366993974</v>
      </c>
      <c r="N9030">
        <f t="shared" ref="N9030" si="985">F9040</f>
        <v>1512.8049678511097</v>
      </c>
      <c r="O9030">
        <f t="shared" ref="O9030" si="986">G9040</f>
        <v>1231.6759249085048</v>
      </c>
      <c r="P9030">
        <f t="shared" ref="P9030" si="987">H9040</f>
        <v>8570.467724575783</v>
      </c>
    </row>
    <row r="9031" spans="1:16" x14ac:dyDescent="0.2">
      <c r="A9031">
        <f t="shared" si="982"/>
        <v>8162</v>
      </c>
      <c r="B9031">
        <f t="shared" si="983"/>
        <v>178</v>
      </c>
      <c r="C9031" s="10" t="str">
        <f>IF(B9031=B9030," ",(LOOKUP(B9031,'Co List'!$A$3:$A$362,'Co List'!$B$3:$B$362)))</f>
        <v xml:space="preserve"> </v>
      </c>
      <c r="D9031" s="6" t="s">
        <v>364</v>
      </c>
      <c r="E9031">
        <v>3.1196649999999999</v>
      </c>
      <c r="F9031">
        <v>3.1196649999999999</v>
      </c>
      <c r="G9031">
        <v>2.8745456288581512</v>
      </c>
      <c r="H9031">
        <v>2.4362946529842087</v>
      </c>
    </row>
    <row r="9032" spans="1:16" x14ac:dyDescent="0.2">
      <c r="A9032">
        <f t="shared" si="982"/>
        <v>8163</v>
      </c>
      <c r="B9032">
        <f t="shared" si="983"/>
        <v>178</v>
      </c>
      <c r="C9032" s="10" t="str">
        <f>IF(B9032=B9031," ",(LOOKUP(B9032,'Co List'!$A$3:$A$362,'Co List'!$B$3:$B$362)))</f>
        <v xml:space="preserve"> </v>
      </c>
      <c r="D9032" s="6" t="s">
        <v>365</v>
      </c>
      <c r="E9032">
        <v>0.81</v>
      </c>
      <c r="F9032">
        <v>0.79000000000000015</v>
      </c>
      <c r="G9032">
        <v>0.78</v>
      </c>
      <c r="H9032">
        <v>0.78000000000000014</v>
      </c>
    </row>
    <row r="9033" spans="1:16" x14ac:dyDescent="0.2">
      <c r="A9033">
        <f t="shared" si="982"/>
        <v>8164</v>
      </c>
      <c r="B9033">
        <f t="shared" si="983"/>
        <v>178</v>
      </c>
      <c r="C9033" s="10" t="str">
        <f>IF(B9033=B9032," ",(LOOKUP(B9033,'Co List'!$A$3:$A$362,'Co List'!$B$3:$B$362)))</f>
        <v xml:space="preserve"> </v>
      </c>
      <c r="D9033" s="7" t="s">
        <v>366</v>
      </c>
      <c r="E9033">
        <v>0.35623092980162108</v>
      </c>
      <c r="F9033">
        <v>0.33611165941280852</v>
      </c>
      <c r="G9033">
        <v>0.23606630089286149</v>
      </c>
      <c r="H9033">
        <v>1.3897980645362646</v>
      </c>
    </row>
    <row r="9034" spans="1:16" x14ac:dyDescent="0.2">
      <c r="A9034">
        <f t="shared" si="982"/>
        <v>8165</v>
      </c>
      <c r="B9034">
        <f t="shared" si="983"/>
        <v>178</v>
      </c>
      <c r="C9034" s="10" t="str">
        <f>IF(B9034=B9033," ",(LOOKUP(B9034,'Co List'!$A$3:$A$362,'Co List'!$B$3:$B$362)))</f>
        <v xml:space="preserve"> </v>
      </c>
      <c r="D9034" s="6" t="s">
        <v>367</v>
      </c>
      <c r="E9034">
        <v>4763.547259742727</v>
      </c>
      <c r="F9034">
        <v>4696.6934736141247</v>
      </c>
      <c r="G9034">
        <v>3731.2206146879885</v>
      </c>
      <c r="H9034">
        <v>24272.069455043278</v>
      </c>
    </row>
    <row r="9035" spans="1:16" x14ac:dyDescent="0.2">
      <c r="A9035">
        <f t="shared" si="982"/>
        <v>8166</v>
      </c>
      <c r="B9035">
        <f t="shared" si="983"/>
        <v>178</v>
      </c>
      <c r="C9035" s="10" t="str">
        <f>IF(B9035=B9034," ",(LOOKUP(B9035,'Co List'!$A$3:$A$362,'Co List'!$B$3:$B$362)))</f>
        <v xml:space="preserve"> </v>
      </c>
      <c r="D9035" s="6" t="s">
        <v>368</v>
      </c>
      <c r="E9035">
        <v>1.0601522371446351E-2</v>
      </c>
      <c r="F9035">
        <v>1.1930638547721686E-2</v>
      </c>
      <c r="G9035">
        <v>9.7135325308241715E-3</v>
      </c>
      <c r="H9035">
        <v>6.7590439468263278E-2</v>
      </c>
    </row>
    <row r="9036" spans="1:16" x14ac:dyDescent="0.2">
      <c r="A9036">
        <f t="shared" si="982"/>
        <v>8167</v>
      </c>
      <c r="B9036">
        <f t="shared" si="983"/>
        <v>178</v>
      </c>
      <c r="C9036" s="10" t="str">
        <f>IF(B9036=B9035," ",(LOOKUP(B9036,'Co List'!$A$3:$A$362,'Co List'!$B$3:$B$362)))</f>
        <v xml:space="preserve"> </v>
      </c>
      <c r="D9036" s="6" t="s">
        <v>369</v>
      </c>
      <c r="E9036">
        <v>3.6658659304592236</v>
      </c>
      <c r="F9036">
        <v>3.3528478897409348</v>
      </c>
      <c r="G9036">
        <v>2.1822748492354798</v>
      </c>
      <c r="H9036">
        <v>12.329834159942141</v>
      </c>
    </row>
    <row r="9037" spans="1:16" x14ac:dyDescent="0.2">
      <c r="A9037">
        <f t="shared" si="982"/>
        <v>8168</v>
      </c>
      <c r="B9037">
        <f t="shared" si="983"/>
        <v>178</v>
      </c>
      <c r="C9037" s="10" t="str">
        <f>IF(B9037=B9036," ",(LOOKUP(B9037,'Co List'!$A$3:$A$362,'Co List'!$B$3:$B$362)))</f>
        <v xml:space="preserve"> </v>
      </c>
      <c r="D9037" s="6" t="s">
        <v>370</v>
      </c>
      <c r="E9037">
        <v>0</v>
      </c>
      <c r="F9037">
        <v>0</v>
      </c>
      <c r="G9037">
        <v>0</v>
      </c>
      <c r="H9037">
        <v>0</v>
      </c>
    </row>
    <row r="9038" spans="1:16" x14ac:dyDescent="0.2">
      <c r="A9038">
        <f t="shared" si="982"/>
        <v>8169</v>
      </c>
      <c r="B9038">
        <f t="shared" si="983"/>
        <v>178</v>
      </c>
      <c r="C9038" s="10" t="str">
        <f>IF(B9038=B9037," ",(LOOKUP(B9038,'Co List'!$A$3:$A$362,'Co List'!$B$3:$B$362)))</f>
        <v xml:space="preserve"> </v>
      </c>
      <c r="D9038" s="6" t="s">
        <v>371</v>
      </c>
      <c r="E9038">
        <v>85.666915764934515</v>
      </c>
      <c r="F9038">
        <v>84.621526713944093</v>
      </c>
      <c r="G9038">
        <v>71.170992488557246</v>
      </c>
      <c r="H9038">
        <v>55.985335388886249</v>
      </c>
    </row>
    <row r="9039" spans="1:16" x14ac:dyDescent="0.2">
      <c r="A9039">
        <f t="shared" si="982"/>
        <v>8170</v>
      </c>
      <c r="B9039">
        <f t="shared" si="983"/>
        <v>178</v>
      </c>
      <c r="C9039" s="10" t="str">
        <f>IF(B9039=B9038," ",(LOOKUP(B9039,'Co List'!$A$3:$A$362,'Co List'!$B$3:$B$362)))</f>
        <v xml:space="preserve"> </v>
      </c>
      <c r="D9039" s="6" t="s">
        <v>372</v>
      </c>
      <c r="E9039">
        <v>14.333084235065488</v>
      </c>
      <c r="F9039">
        <v>15.378473286055916</v>
      </c>
      <c r="G9039">
        <v>28.829007511442757</v>
      </c>
      <c r="H9039">
        <v>44.014664611113737</v>
      </c>
    </row>
    <row r="9040" spans="1:16" x14ac:dyDescent="0.2">
      <c r="A9040">
        <f t="shared" si="982"/>
        <v>8171</v>
      </c>
      <c r="B9040">
        <f t="shared" si="983"/>
        <v>178</v>
      </c>
      <c r="C9040" s="10" t="str">
        <f>IF(B9040=B9039," ",(LOOKUP(B9040,'Co List'!$A$3:$A$362,'Co List'!$B$3:$B$362)))</f>
        <v xml:space="preserve"> </v>
      </c>
      <c r="D9040" s="6" t="s">
        <v>373</v>
      </c>
      <c r="E9040">
        <v>1344.2730366993974</v>
      </c>
      <c r="F9040">
        <v>1512.8049678511097</v>
      </c>
      <c r="G9040">
        <v>1231.6759249085048</v>
      </c>
      <c r="H9040">
        <v>8570.467724575783</v>
      </c>
    </row>
    <row r="9041" spans="1:8" x14ac:dyDescent="0.2">
      <c r="A9041">
        <f t="shared" si="982"/>
        <v>8172</v>
      </c>
      <c r="B9041">
        <f t="shared" si="983"/>
        <v>178</v>
      </c>
      <c r="C9041" s="10" t="str">
        <f>IF(B9041=B9040," ",(LOOKUP(B9041,'Co List'!$A$3:$A$362,'Co List'!$B$3:$B$362)))</f>
        <v xml:space="preserve"> </v>
      </c>
      <c r="D9041" s="6" t="s">
        <v>374</v>
      </c>
      <c r="E9041">
        <v>1343.1644761021964</v>
      </c>
      <c r="F9041">
        <v>1511.466436765362</v>
      </c>
      <c r="G9041">
        <v>1229.9127896176112</v>
      </c>
      <c r="H9041">
        <v>8558.5424373399983</v>
      </c>
    </row>
    <row r="9042" spans="1:8" x14ac:dyDescent="0.2">
      <c r="A9042">
        <f t="shared" si="982"/>
        <v>8173</v>
      </c>
      <c r="B9042">
        <f t="shared" si="983"/>
        <v>178</v>
      </c>
      <c r="C9042" s="10" t="str">
        <f>IF(B9042=B9041," ",(LOOKUP(B9042,'Co List'!$A$3:$A$362,'Co List'!$B$3:$B$362)))</f>
        <v xml:space="preserve"> </v>
      </c>
      <c r="D9042" s="6" t="s">
        <v>375</v>
      </c>
      <c r="E9042">
        <v>0.64633609948798798</v>
      </c>
      <c r="F9042">
        <v>0.78041828582936412</v>
      </c>
      <c r="G9042">
        <v>1.0855535760657</v>
      </c>
      <c r="H9042">
        <v>8.9648823094124275</v>
      </c>
    </row>
    <row r="9043" spans="1:8" x14ac:dyDescent="0.2">
      <c r="A9043">
        <f t="shared" si="982"/>
        <v>8174</v>
      </c>
      <c r="B9043">
        <f t="shared" si="983"/>
        <v>178</v>
      </c>
      <c r="C9043" s="10" t="str">
        <f>IF(B9043=B9042," ",(LOOKUP(B9043,'Co List'!$A$3:$A$362,'Co List'!$B$3:$B$362)))</f>
        <v xml:space="preserve"> </v>
      </c>
      <c r="D9043" s="6" t="s">
        <v>376</v>
      </c>
      <c r="E9043">
        <v>0.46222449771314883</v>
      </c>
      <c r="F9043">
        <v>0.55811279991848639</v>
      </c>
      <c r="G9043">
        <v>0.67758171482789764</v>
      </c>
      <c r="H9043">
        <v>2.960404926370483</v>
      </c>
    </row>
    <row r="9044" spans="1:8" x14ac:dyDescent="0.2">
      <c r="A9044">
        <f t="shared" si="982"/>
        <v>8175</v>
      </c>
      <c r="B9044">
        <f t="shared" si="983"/>
        <v>178</v>
      </c>
      <c r="C9044" s="10" t="str">
        <f>IF(B9044=B9043," ",(LOOKUP(B9044,'Co List'!$A$3:$A$362,'Co List'!$B$3:$B$362)))</f>
        <v xml:space="preserve"> </v>
      </c>
      <c r="D9044" s="6" t="s">
        <v>377</v>
      </c>
      <c r="E9044">
        <v>1151.59725</v>
      </c>
      <c r="F9044">
        <v>1280.1586600000001</v>
      </c>
      <c r="G9044">
        <v>876.59597999999994</v>
      </c>
      <c r="H9044">
        <v>4798.2051000000001</v>
      </c>
    </row>
    <row r="9045" spans="1:8" ht="15" x14ac:dyDescent="0.25">
      <c r="A9045">
        <f t="shared" si="982"/>
        <v>8176</v>
      </c>
      <c r="B9045">
        <f t="shared" si="983"/>
        <v>178</v>
      </c>
      <c r="C9045" s="10" t="str">
        <f>IF(B9045=B9044," ",(LOOKUP(B9045,'Co List'!$A$3:$A$362,'Co List'!$B$3:$B$362)))</f>
        <v xml:space="preserve"> </v>
      </c>
      <c r="D9045" s="8" t="s">
        <v>378</v>
      </c>
      <c r="E9045">
        <v>1151.59725</v>
      </c>
      <c r="F9045">
        <v>1280.1586600000001</v>
      </c>
      <c r="G9045">
        <v>876.59598000000005</v>
      </c>
      <c r="H9045">
        <v>4798.2051000000001</v>
      </c>
    </row>
    <row r="9046" spans="1:8" ht="15" x14ac:dyDescent="0.25">
      <c r="A9046">
        <f t="shared" si="982"/>
        <v>8177</v>
      </c>
      <c r="B9046">
        <f t="shared" si="983"/>
        <v>178</v>
      </c>
      <c r="C9046" s="10" t="str">
        <f>IF(B9046=B9045," ",(LOOKUP(B9046,'Co List'!$A$3:$A$362,'Co List'!$B$3:$B$362)))</f>
        <v xml:space="preserve"> </v>
      </c>
      <c r="D9046" s="8" t="s">
        <v>379</v>
      </c>
      <c r="E9046">
        <v>0</v>
      </c>
      <c r="F9046">
        <v>0</v>
      </c>
      <c r="G9046">
        <v>0</v>
      </c>
      <c r="H9046">
        <v>0</v>
      </c>
    </row>
    <row r="9047" spans="1:8" ht="15" x14ac:dyDescent="0.25">
      <c r="A9047">
        <f t="shared" si="982"/>
        <v>8178</v>
      </c>
      <c r="B9047">
        <f t="shared" si="983"/>
        <v>178</v>
      </c>
      <c r="C9047" s="10" t="str">
        <f>IF(B9047=B9046," ",(LOOKUP(B9047,'Co List'!$A$3:$A$362,'Co List'!$B$3:$B$362)))</f>
        <v xml:space="preserve"> </v>
      </c>
      <c r="D9047" s="8" t="s">
        <v>380</v>
      </c>
      <c r="E9047">
        <v>0</v>
      </c>
      <c r="F9047">
        <v>0</v>
      </c>
      <c r="G9047">
        <v>-1.1368683772161603E-13</v>
      </c>
      <c r="H9047">
        <v>0</v>
      </c>
    </row>
    <row r="9048" spans="1:8" ht="15" x14ac:dyDescent="0.25">
      <c r="A9048">
        <f t="shared" si="982"/>
        <v>8179</v>
      </c>
      <c r="B9048">
        <f t="shared" si="983"/>
        <v>178</v>
      </c>
      <c r="C9048" s="10" t="str">
        <f>IF(B9048=B9047," ",(LOOKUP(B9048,'Co List'!$A$3:$A$362,'Co List'!$B$3:$B$362)))</f>
        <v xml:space="preserve"> </v>
      </c>
      <c r="D9048" s="8" t="s">
        <v>381</v>
      </c>
      <c r="E9048">
        <v>192.67578669939743</v>
      </c>
      <c r="F9048">
        <v>232.6463078511097</v>
      </c>
      <c r="G9048">
        <v>355.0799449085049</v>
      </c>
      <c r="H9048">
        <v>3772.2626245757815</v>
      </c>
    </row>
    <row r="9049" spans="1:8" ht="15" x14ac:dyDescent="0.25">
      <c r="A9049">
        <f t="shared" si="982"/>
        <v>8180</v>
      </c>
      <c r="B9049">
        <f t="shared" si="983"/>
        <v>178</v>
      </c>
      <c r="C9049" s="10" t="str">
        <f>IF(B9049=B9048," ",(LOOKUP(B9049,'Co List'!$A$3:$A$362,'Co List'!$B$3:$B$362)))</f>
        <v xml:space="preserve"> </v>
      </c>
      <c r="D9049" s="8" t="s">
        <v>382</v>
      </c>
      <c r="E9049">
        <v>0</v>
      </c>
      <c r="F9049">
        <v>0</v>
      </c>
      <c r="G9049">
        <v>0</v>
      </c>
      <c r="H9049">
        <v>0</v>
      </c>
    </row>
    <row r="9050" spans="1:8" ht="15" x14ac:dyDescent="0.25">
      <c r="A9050">
        <f t="shared" si="982"/>
        <v>8181</v>
      </c>
      <c r="B9050">
        <f t="shared" si="983"/>
        <v>178</v>
      </c>
      <c r="C9050" s="10" t="str">
        <f>IF(B9050=B9049," ",(LOOKUP(B9050,'Co List'!$A$3:$A$362,'Co List'!$B$3:$B$362)))</f>
        <v xml:space="preserve"> </v>
      </c>
      <c r="D9050" s="8" t="s">
        <v>383</v>
      </c>
      <c r="E9050">
        <v>192.67578669939743</v>
      </c>
      <c r="F9050">
        <v>232.6463078511097</v>
      </c>
      <c r="G9050">
        <v>261.87044427507169</v>
      </c>
      <c r="H9050">
        <v>514.99195308792196</v>
      </c>
    </row>
    <row r="9051" spans="1:8" x14ac:dyDescent="0.2">
      <c r="A9051">
        <f t="shared" si="982"/>
        <v>8182</v>
      </c>
      <c r="B9051">
        <f t="shared" si="983"/>
        <v>178</v>
      </c>
      <c r="C9051" s="10" t="str">
        <f>IF(B9051=B9050," ",(LOOKUP(B9051,'Co List'!$A$3:$A$362,'Co List'!$B$3:$B$362)))</f>
        <v xml:space="preserve"> </v>
      </c>
      <c r="D9051" s="6" t="s">
        <v>384</v>
      </c>
      <c r="E9051">
        <v>0</v>
      </c>
      <c r="F9051">
        <v>0</v>
      </c>
      <c r="G9051">
        <v>93.209500633433194</v>
      </c>
      <c r="H9051">
        <v>3257.27067148786</v>
      </c>
    </row>
    <row r="9052" spans="1:8" x14ac:dyDescent="0.2">
      <c r="A9052">
        <f t="shared" si="982"/>
        <v>8183</v>
      </c>
      <c r="B9052">
        <f t="shared" si="983"/>
        <v>178</v>
      </c>
      <c r="C9052" s="10" t="str">
        <f>IF(B9052=B9051," ",(LOOKUP(B9052,'Co List'!$A$3:$A$362,'Co List'!$B$3:$B$362)))</f>
        <v xml:space="preserve"> </v>
      </c>
      <c r="D9052" s="6" t="s">
        <v>385</v>
      </c>
      <c r="E9052">
        <v>61.761691303200003</v>
      </c>
      <c r="F9052">
        <v>74.574131469600005</v>
      </c>
      <c r="G9052">
        <v>123.5255900424</v>
      </c>
      <c r="H9052">
        <v>1548.3605892887997</v>
      </c>
    </row>
    <row r="9053" spans="1:8" x14ac:dyDescent="0.2">
      <c r="A9053">
        <f t="shared" si="982"/>
        <v>8184</v>
      </c>
      <c r="B9053">
        <f t="shared" si="983"/>
        <v>178</v>
      </c>
      <c r="C9053" s="10" t="str">
        <f>IF(B9053=B9052," ",(LOOKUP(B9053,'Co List'!$A$3:$A$362,'Co List'!$B$3:$B$362)))</f>
        <v xml:space="preserve"> </v>
      </c>
      <c r="D9053" s="6" t="s">
        <v>386</v>
      </c>
      <c r="E9053">
        <v>0</v>
      </c>
      <c r="F9053">
        <v>0</v>
      </c>
      <c r="G9053">
        <v>0</v>
      </c>
      <c r="H9053">
        <v>0</v>
      </c>
    </row>
    <row r="9054" spans="1:8" x14ac:dyDescent="0.2">
      <c r="A9054">
        <f t="shared" si="982"/>
        <v>8185</v>
      </c>
      <c r="B9054">
        <f t="shared" si="983"/>
        <v>178</v>
      </c>
      <c r="C9054" s="10" t="str">
        <f>IF(B9054=B9053," ",(LOOKUP(B9054,'Co List'!$A$3:$A$362,'Co List'!$B$3:$B$362)))</f>
        <v xml:space="preserve"> </v>
      </c>
      <c r="D9054" s="6" t="s">
        <v>387</v>
      </c>
      <c r="E9054">
        <v>0</v>
      </c>
      <c r="F9054">
        <v>0</v>
      </c>
      <c r="G9054">
        <v>0</v>
      </c>
      <c r="H9054">
        <v>0</v>
      </c>
    </row>
    <row r="9055" spans="1:8" x14ac:dyDescent="0.2">
      <c r="A9055">
        <f t="shared" si="982"/>
        <v>8186</v>
      </c>
      <c r="B9055">
        <f t="shared" si="983"/>
        <v>178</v>
      </c>
      <c r="C9055" s="10" t="str">
        <f>IF(B9055=B9054," ",(LOOKUP(B9055,'Co List'!$A$3:$A$362,'Co List'!$B$3:$B$362)))</f>
        <v xml:space="preserve"> </v>
      </c>
      <c r="D9055" s="6" t="s">
        <v>388</v>
      </c>
      <c r="E9055">
        <v>0</v>
      </c>
      <c r="F9055">
        <v>0</v>
      </c>
      <c r="G9055">
        <v>0</v>
      </c>
      <c r="H9055">
        <v>0</v>
      </c>
    </row>
    <row r="9056" spans="1:8" x14ac:dyDescent="0.2">
      <c r="A9056">
        <f t="shared" si="982"/>
        <v>8187</v>
      </c>
      <c r="B9056">
        <f t="shared" si="983"/>
        <v>178</v>
      </c>
      <c r="C9056" s="10" t="str">
        <f>IF(B9056=B9055," ",(LOOKUP(B9056,'Co List'!$A$3:$A$362,'Co List'!$B$3:$B$362)))</f>
        <v xml:space="preserve"> </v>
      </c>
      <c r="D9056" s="6" t="s">
        <v>389</v>
      </c>
      <c r="E9056">
        <v>0</v>
      </c>
      <c r="F9056">
        <v>0</v>
      </c>
      <c r="G9056">
        <v>0</v>
      </c>
      <c r="H9056">
        <v>0</v>
      </c>
    </row>
    <row r="9057" spans="1:8" x14ac:dyDescent="0.2">
      <c r="A9057">
        <f t="shared" si="982"/>
        <v>8188</v>
      </c>
      <c r="B9057">
        <f t="shared" si="983"/>
        <v>178</v>
      </c>
      <c r="C9057" s="10" t="str">
        <f>IF(B9057=B9056," ",(LOOKUP(B9057,'Co List'!$A$3:$A$362,'Co List'!$B$3:$B$362)))</f>
        <v xml:space="preserve"> </v>
      </c>
      <c r="D9057" s="6" t="s">
        <v>390</v>
      </c>
      <c r="E9057">
        <v>61.761691303200003</v>
      </c>
      <c r="F9057">
        <v>74.574131469600005</v>
      </c>
      <c r="G9057">
        <v>83.941847690399996</v>
      </c>
      <c r="H9057">
        <v>165.07924828080002</v>
      </c>
    </row>
    <row r="9058" spans="1:8" x14ac:dyDescent="0.2">
      <c r="A9058">
        <f t="shared" si="982"/>
        <v>8189</v>
      </c>
      <c r="B9058">
        <f t="shared" si="983"/>
        <v>178</v>
      </c>
      <c r="C9058" s="10" t="str">
        <f>IF(B9058=B9057," ",(LOOKUP(B9058,'Co List'!$A$3:$A$362,'Co List'!$B$3:$B$362)))</f>
        <v xml:space="preserve"> </v>
      </c>
      <c r="D9058" s="6" t="s">
        <v>391</v>
      </c>
      <c r="E9058">
        <v>0</v>
      </c>
      <c r="F9058">
        <v>0</v>
      </c>
      <c r="G9058">
        <v>39.583742352000002</v>
      </c>
      <c r="H9058">
        <v>1383.2813410079998</v>
      </c>
    </row>
    <row r="9059" spans="1:8" x14ac:dyDescent="0.2">
      <c r="A9059">
        <f t="shared" si="982"/>
        <v>8190</v>
      </c>
      <c r="B9059">
        <f t="shared" si="983"/>
        <v>178</v>
      </c>
      <c r="C9059" s="10" t="str">
        <f>IF(B9059=B9058," ",(LOOKUP(B9059,'Co List'!$A$3:$A$362,'Co List'!$B$3:$B$362)))</f>
        <v xml:space="preserve"> </v>
      </c>
      <c r="D9059" s="6" t="s">
        <v>392</v>
      </c>
      <c r="E9059">
        <v>0</v>
      </c>
      <c r="F9059">
        <v>0</v>
      </c>
      <c r="G9059">
        <v>0</v>
      </c>
      <c r="H9059">
        <v>0</v>
      </c>
    </row>
    <row r="9060" spans="1:8" x14ac:dyDescent="0.2">
      <c r="A9060">
        <f t="shared" si="982"/>
        <v>8191</v>
      </c>
      <c r="B9060">
        <f t="shared" si="983"/>
        <v>178</v>
      </c>
      <c r="C9060" s="10" t="str">
        <f>IF(B9060=B9059," ",(LOOKUP(B9060,'Co List'!$A$3:$A$362,'Co List'!$B$3:$B$362)))</f>
        <v xml:space="preserve"> </v>
      </c>
      <c r="D9060" s="6" t="s">
        <v>393</v>
      </c>
      <c r="E9060">
        <v>0</v>
      </c>
      <c r="F9060">
        <v>0</v>
      </c>
      <c r="G9060">
        <v>0</v>
      </c>
      <c r="H9060">
        <v>0</v>
      </c>
    </row>
    <row r="9061" spans="1:8" ht="15" x14ac:dyDescent="0.25">
      <c r="A9061">
        <f t="shared" si="982"/>
        <v>8192</v>
      </c>
      <c r="B9061">
        <f t="shared" si="983"/>
        <v>178</v>
      </c>
      <c r="C9061" s="10" t="str">
        <f>IF(B9061=B9060," ",(LOOKUP(B9061,'Co List'!$A$3:$A$362,'Co List'!$B$3:$B$362)))</f>
        <v xml:space="preserve"> </v>
      </c>
      <c r="D9061" s="8" t="s">
        <v>394</v>
      </c>
      <c r="E9061">
        <v>0</v>
      </c>
      <c r="F9061">
        <v>0</v>
      </c>
      <c r="G9061">
        <v>0</v>
      </c>
      <c r="H9061">
        <v>0</v>
      </c>
    </row>
    <row r="9062" spans="1:8" ht="15" x14ac:dyDescent="0.25">
      <c r="A9062">
        <f t="shared" si="982"/>
        <v>8193</v>
      </c>
      <c r="B9062">
        <f t="shared" si="983"/>
        <v>178</v>
      </c>
      <c r="C9062" s="10" t="str">
        <f>IF(B9062=B9061," ",(LOOKUP(B9062,'Co List'!$A$3:$A$362,'Co List'!$B$3:$B$362)))</f>
        <v xml:space="preserve"> </v>
      </c>
      <c r="D9062" s="8" t="s">
        <v>395</v>
      </c>
      <c r="E9062">
        <v>0.24270743399999997</v>
      </c>
      <c r="F9062">
        <v>0.3240825</v>
      </c>
      <c r="G9062">
        <v>0.52849254999999995</v>
      </c>
      <c r="H9062">
        <v>7.0727501729999993</v>
      </c>
    </row>
    <row r="9063" spans="1:8" ht="15" x14ac:dyDescent="0.25">
      <c r="A9063">
        <f t="shared" si="982"/>
        <v>8194</v>
      </c>
      <c r="B9063">
        <f t="shared" si="983"/>
        <v>178</v>
      </c>
      <c r="C9063" s="10" t="str">
        <f>IF(B9063=B9062," ",(LOOKUP(B9063,'Co List'!$A$3:$A$362,'Co List'!$B$3:$B$362)))</f>
        <v xml:space="preserve"> </v>
      </c>
      <c r="D9063" s="8" t="s">
        <v>396</v>
      </c>
      <c r="E9063">
        <v>1421.7249999999999</v>
      </c>
      <c r="F9063">
        <v>1620.454</v>
      </c>
      <c r="G9063">
        <v>1123.8409999999999</v>
      </c>
      <c r="H9063">
        <v>6151.5450000000001</v>
      </c>
    </row>
    <row r="9064" spans="1:8" x14ac:dyDescent="0.2">
      <c r="A9064">
        <f t="shared" si="982"/>
        <v>8195</v>
      </c>
      <c r="B9064">
        <f t="shared" si="983"/>
        <v>178</v>
      </c>
      <c r="C9064" s="10" t="str">
        <f>IF(B9064=B9063," ",(LOOKUP(B9064,'Co List'!$A$3:$A$362,'Co List'!$B$3:$B$362)))</f>
        <v xml:space="preserve"> </v>
      </c>
      <c r="D9064" s="6" t="s">
        <v>397</v>
      </c>
      <c r="E9064">
        <v>1421.7249999999999</v>
      </c>
      <c r="F9064">
        <v>1620.454</v>
      </c>
      <c r="G9064">
        <v>1123.8409999999999</v>
      </c>
      <c r="H9064">
        <v>6151.5450000000001</v>
      </c>
    </row>
    <row r="9065" spans="1:8" x14ac:dyDescent="0.2">
      <c r="A9065">
        <f t="shared" si="982"/>
        <v>8196</v>
      </c>
      <c r="B9065">
        <f t="shared" si="983"/>
        <v>178</v>
      </c>
      <c r="C9065" s="10" t="str">
        <f>IF(B9065=B9064," ",(LOOKUP(B9065,'Co List'!$A$3:$A$362,'Co List'!$B$3:$B$362)))</f>
        <v xml:space="preserve"> </v>
      </c>
      <c r="D9065" s="6" t="s">
        <v>398</v>
      </c>
      <c r="E9065">
        <v>0</v>
      </c>
      <c r="F9065">
        <v>0</v>
      </c>
      <c r="G9065">
        <v>0</v>
      </c>
      <c r="H9065">
        <v>0</v>
      </c>
    </row>
    <row r="9066" spans="1:8" x14ac:dyDescent="0.2">
      <c r="A9066">
        <f t="shared" si="982"/>
        <v>8197</v>
      </c>
      <c r="B9066">
        <f t="shared" si="983"/>
        <v>178</v>
      </c>
      <c r="C9066" s="10" t="str">
        <f>IF(B9066=B9065," ",(LOOKUP(B9066,'Co List'!$A$3:$A$362,'Co List'!$B$3:$B$362)))</f>
        <v xml:space="preserve"> </v>
      </c>
      <c r="D9066" s="6" t="s">
        <v>399</v>
      </c>
      <c r="E9066">
        <v>0</v>
      </c>
      <c r="F9066">
        <v>0</v>
      </c>
      <c r="G9066">
        <v>0</v>
      </c>
      <c r="H9066">
        <v>0</v>
      </c>
    </row>
    <row r="9067" spans="1:8" x14ac:dyDescent="0.2">
      <c r="A9067">
        <f t="shared" si="982"/>
        <v>8198</v>
      </c>
      <c r="B9067">
        <f t="shared" si="983"/>
        <v>178</v>
      </c>
      <c r="C9067" s="10" t="str">
        <f>IF(B9067=B9066," ",(LOOKUP(B9067,'Co List'!$A$3:$A$362,'Co List'!$B$3:$B$362)))</f>
        <v xml:space="preserve"> </v>
      </c>
      <c r="D9067" s="6" t="s">
        <v>400</v>
      </c>
      <c r="E9067">
        <v>0</v>
      </c>
      <c r="F9067">
        <v>0</v>
      </c>
      <c r="G9067">
        <v>0</v>
      </c>
      <c r="H9067">
        <v>0</v>
      </c>
    </row>
    <row r="9068" spans="1:8" x14ac:dyDescent="0.2">
      <c r="A9068">
        <f t="shared" si="982"/>
        <v>8199</v>
      </c>
      <c r="B9068">
        <f t="shared" si="983"/>
        <v>178</v>
      </c>
      <c r="C9068" s="10" t="str">
        <f>IF(B9068=B9067," ",(LOOKUP(B9068,'Co List'!$A$3:$A$362,'Co List'!$B$3:$B$362)))</f>
        <v xml:space="preserve"> </v>
      </c>
      <c r="D9068" s="6" t="s">
        <v>401</v>
      </c>
      <c r="E9068">
        <v>0.59854622499999999</v>
      </c>
      <c r="F9068">
        <v>0.67248841000000004</v>
      </c>
      <c r="G9068">
        <v>0.79455558700000006</v>
      </c>
      <c r="H9068">
        <v>4.4598701250000001</v>
      </c>
    </row>
    <row r="9069" spans="1:8" x14ac:dyDescent="0.2">
      <c r="A9069">
        <f t="shared" si="982"/>
        <v>8200</v>
      </c>
      <c r="B9069">
        <f t="shared" si="983"/>
        <v>178</v>
      </c>
      <c r="C9069" s="10" t="str">
        <f>IF(B9069=B9068," ",(LOOKUP(B9069,'Co List'!$A$3:$A$362,'Co List'!$B$3:$B$362)))</f>
        <v xml:space="preserve"> </v>
      </c>
      <c r="D9069" s="6" t="s">
        <v>402</v>
      </c>
      <c r="E9069">
        <v>0</v>
      </c>
      <c r="F9069">
        <v>0</v>
      </c>
      <c r="G9069">
        <v>0</v>
      </c>
      <c r="H9069">
        <v>0</v>
      </c>
    </row>
    <row r="9070" spans="1:8" x14ac:dyDescent="0.2">
      <c r="A9070">
        <f t="shared" si="982"/>
        <v>8201</v>
      </c>
      <c r="B9070">
        <f t="shared" si="983"/>
        <v>178</v>
      </c>
      <c r="C9070" s="10" t="str">
        <f>IF(B9070=B9069," ",(LOOKUP(B9070,'Co List'!$A$3:$A$362,'Co List'!$B$3:$B$362)))</f>
        <v xml:space="preserve"> </v>
      </c>
      <c r="D9070" s="6" t="s">
        <v>403</v>
      </c>
      <c r="E9070">
        <v>0</v>
      </c>
      <c r="F9070">
        <v>0</v>
      </c>
      <c r="G9070">
        <v>0</v>
      </c>
      <c r="H9070">
        <v>0</v>
      </c>
    </row>
    <row r="9071" spans="1:8" x14ac:dyDescent="0.2">
      <c r="A9071">
        <f t="shared" si="982"/>
        <v>8202</v>
      </c>
      <c r="B9071">
        <f t="shared" si="983"/>
        <v>178</v>
      </c>
      <c r="C9071" s="10" t="str">
        <f>IF(B9071=B9070," ",(LOOKUP(B9071,'Co List'!$A$3:$A$362,'Co List'!$B$3:$B$362)))</f>
        <v xml:space="preserve"> </v>
      </c>
      <c r="D9071" s="6" t="s">
        <v>404</v>
      </c>
      <c r="E9071" s="11">
        <v>0.59854622499999999</v>
      </c>
      <c r="F9071" s="11">
        <v>0.67248841000000004</v>
      </c>
      <c r="G9071" s="11">
        <v>0.79455558700000006</v>
      </c>
      <c r="H9071" s="11">
        <v>4.4598701250000001</v>
      </c>
    </row>
    <row r="9072" spans="1:8" x14ac:dyDescent="0.2">
      <c r="A9072">
        <f t="shared" si="982"/>
        <v>8203</v>
      </c>
      <c r="B9072">
        <f t="shared" si="983"/>
        <v>178</v>
      </c>
      <c r="C9072" s="10" t="str">
        <f>IF(B9072=B9071," ",(LOOKUP(B9072,'Co List'!$A$3:$A$362,'Co List'!$B$3:$B$362)))</f>
        <v xml:space="preserve"> </v>
      </c>
      <c r="D9072" s="6" t="s">
        <v>405</v>
      </c>
      <c r="E9072">
        <v>377.36</v>
      </c>
      <c r="F9072">
        <v>450.09</v>
      </c>
      <c r="G9072">
        <v>521.75</v>
      </c>
      <c r="H9072">
        <v>616.66999999999996</v>
      </c>
    </row>
    <row r="9073" spans="1:16" x14ac:dyDescent="0.2">
      <c r="A9073">
        <f t="shared" si="982"/>
        <v>8204</v>
      </c>
      <c r="B9073">
        <f t="shared" si="983"/>
        <v>178</v>
      </c>
      <c r="C9073" s="10" t="str">
        <f>IF(B9073=B9072," ",(LOOKUP(B9073,'Co List'!$A$3:$A$362,'Co List'!$B$3:$B$362)))</f>
        <v xml:space="preserve"> </v>
      </c>
      <c r="D9073" s="6" t="s">
        <v>406</v>
      </c>
      <c r="E9073">
        <v>36.67</v>
      </c>
      <c r="F9073">
        <v>45.12</v>
      </c>
      <c r="G9073">
        <v>56.44</v>
      </c>
      <c r="H9073">
        <v>69.510000000000005</v>
      </c>
    </row>
    <row r="9074" spans="1:16" x14ac:dyDescent="0.2">
      <c r="A9074">
        <f t="shared" si="982"/>
        <v>8205</v>
      </c>
      <c r="B9074">
        <f t="shared" si="983"/>
        <v>178</v>
      </c>
      <c r="C9074" s="10" t="str">
        <f>IF(B9074=B9073," ",(LOOKUP(B9074,'Co List'!$A$3:$A$362,'Co List'!$B$3:$B$362)))</f>
        <v xml:space="preserve"> </v>
      </c>
      <c r="D9074" s="6" t="s">
        <v>407</v>
      </c>
      <c r="E9074" s="11">
        <v>28.22</v>
      </c>
      <c r="F9074" s="11">
        <v>32.21</v>
      </c>
      <c r="G9074" s="11">
        <v>33.01</v>
      </c>
      <c r="H9074" s="11">
        <v>35.31</v>
      </c>
    </row>
    <row r="9075" spans="1:16" x14ac:dyDescent="0.2">
      <c r="A9075">
        <f t="shared" si="982"/>
        <v>8206</v>
      </c>
      <c r="B9075">
        <f t="shared" si="983"/>
        <v>178</v>
      </c>
      <c r="C9075" s="10" t="str">
        <f>IF(B9075=B9074," ",(LOOKUP(B9075,'Co List'!$A$3:$A$362,'Co List'!$B$3:$B$362)))</f>
        <v xml:space="preserve"> </v>
      </c>
      <c r="D9075" s="6" t="s">
        <v>408</v>
      </c>
      <c r="E9075">
        <v>12.68</v>
      </c>
      <c r="F9075">
        <v>12.68</v>
      </c>
      <c r="G9075">
        <v>12.68</v>
      </c>
      <c r="H9075">
        <v>12.68</v>
      </c>
    </row>
    <row r="9076" spans="1:16" x14ac:dyDescent="0.2">
      <c r="A9076">
        <f t="shared" si="982"/>
        <v>8207</v>
      </c>
      <c r="B9076">
        <f t="shared" si="983"/>
        <v>178</v>
      </c>
      <c r="C9076" s="10" t="str">
        <f>IF(B9076=B9075," ",(LOOKUP(B9076,'Co List'!$A$3:$A$362,'Co List'!$B$3:$B$362)))</f>
        <v xml:space="preserve"> </v>
      </c>
      <c r="D9076" s="6" t="s">
        <v>409</v>
      </c>
      <c r="E9076">
        <v>0.85</v>
      </c>
      <c r="F9076">
        <v>0.76190000000000002</v>
      </c>
      <c r="G9076">
        <v>1.3075000000000001</v>
      </c>
      <c r="H9076">
        <v>4.63</v>
      </c>
    </row>
    <row r="9077" spans="1:16" x14ac:dyDescent="0.2">
      <c r="A9077">
        <f t="shared" si="982"/>
        <v>8208</v>
      </c>
      <c r="B9077">
        <f t="shared" si="983"/>
        <v>178</v>
      </c>
      <c r="C9077" s="10" t="str">
        <f>IF(B9077=B9076," ",(LOOKUP(B9077,'Co List'!$A$3:$A$362,'Co List'!$B$3:$B$362)))</f>
        <v xml:space="preserve"> </v>
      </c>
      <c r="D9077" s="6" t="s">
        <v>410</v>
      </c>
      <c r="E9077">
        <v>0.84125365899999993</v>
      </c>
      <c r="F9077">
        <v>0.99657090999999998</v>
      </c>
      <c r="G9077">
        <v>1.323048137</v>
      </c>
      <c r="H9077">
        <v>11.532620298000001</v>
      </c>
    </row>
    <row r="9078" spans="1:16" x14ac:dyDescent="0.2">
      <c r="A9078">
        <f t="shared" si="982"/>
        <v>8209</v>
      </c>
      <c r="B9078">
        <f t="shared" si="983"/>
        <v>178</v>
      </c>
      <c r="C9078" s="10" t="str">
        <f>IF(B9078=B9077," ",(LOOKUP(B9078,'Co List'!$A$3:$A$362,'Co List'!$B$3:$B$362)))</f>
        <v xml:space="preserve"> </v>
      </c>
      <c r="D9078" s="6" t="s">
        <v>411</v>
      </c>
      <c r="E9078">
        <v>0.84125365899999993</v>
      </c>
      <c r="F9078">
        <v>0.99657090999999998</v>
      </c>
      <c r="G9078">
        <v>1.323048137</v>
      </c>
      <c r="H9078">
        <v>11.532620297999999</v>
      </c>
    </row>
    <row r="9079" spans="1:16" x14ac:dyDescent="0.2">
      <c r="A9079">
        <f t="shared" si="982"/>
        <v>8210</v>
      </c>
      <c r="B9079">
        <f t="shared" si="983"/>
        <v>178</v>
      </c>
      <c r="C9079" s="10" t="str">
        <f>IF(B9079=B9078," ",(LOOKUP(B9079,'Co List'!$A$3:$A$362,'Co List'!$B$3:$B$362)))</f>
        <v xml:space="preserve"> </v>
      </c>
      <c r="D9079" s="6" t="s">
        <v>412</v>
      </c>
      <c r="E9079">
        <v>-8.7463410000000463E-3</v>
      </c>
      <c r="F9079">
        <v>0.23467090999999995</v>
      </c>
      <c r="G9079">
        <v>1.5548136999999906E-2</v>
      </c>
      <c r="H9079">
        <v>6.9026202979999995</v>
      </c>
    </row>
    <row r="9080" spans="1:16" ht="13.5" thickBot="1" x14ac:dyDescent="0.25">
      <c r="A9080">
        <f t="shared" si="982"/>
        <v>8211</v>
      </c>
      <c r="B9080">
        <f t="shared" si="983"/>
        <v>178</v>
      </c>
      <c r="C9080" s="10" t="str">
        <f>IF(B9080=B9079," ",(LOOKUP(B9080,'Co List'!$A$3:$A$362,'Co List'!$B$3:$B$362)))</f>
        <v xml:space="preserve"> </v>
      </c>
      <c r="D9080" s="9" t="s">
        <v>413</v>
      </c>
      <c r="E9080">
        <v>12</v>
      </c>
      <c r="F9080">
        <v>12</v>
      </c>
      <c r="G9080">
        <v>12</v>
      </c>
      <c r="H9080">
        <v>12</v>
      </c>
    </row>
    <row r="9081" spans="1:16" ht="15" x14ac:dyDescent="0.25">
      <c r="A9081">
        <f t="shared" si="982"/>
        <v>8212</v>
      </c>
      <c r="B9081">
        <f t="shared" si="983"/>
        <v>179</v>
      </c>
      <c r="C9081" s="10" t="str">
        <f>IF(B9081=B9080," ",(LOOKUP(B9081,'Co List'!$A$3:$A$362,'Co List'!$B$3:$B$362)))</f>
        <v>IOCL</v>
      </c>
      <c r="D9081" s="4" t="s">
        <v>362</v>
      </c>
      <c r="E9081">
        <v>68.35168233837426</v>
      </c>
      <c r="F9081">
        <v>72.622642011062041</v>
      </c>
      <c r="G9081">
        <v>62.563405320862557</v>
      </c>
      <c r="H9081">
        <v>66.564798158721601</v>
      </c>
      <c r="J9081">
        <f t="shared" ref="J9081" si="988">COUNTIF(E9123:H9123,0)</f>
        <v>0</v>
      </c>
      <c r="K9081">
        <f>SUM(E9081:H9081)/(4-J9081)</f>
        <v>67.525631957255115</v>
      </c>
      <c r="L9081">
        <f>SUM(E9091:H9091)/(4-J9081)</f>
        <v>15988376.25628408</v>
      </c>
      <c r="M9081">
        <f>E9091</f>
        <v>12844066.656617763</v>
      </c>
      <c r="N9081">
        <f t="shared" ref="N9081" si="989">F9091</f>
        <v>16092225.891593551</v>
      </c>
      <c r="O9081">
        <f t="shared" ref="O9081" si="990">G9091</f>
        <v>17184979.66259224</v>
      </c>
      <c r="P9081">
        <f t="shared" ref="P9081" si="991">H9091</f>
        <v>17832232.814332768</v>
      </c>
    </row>
    <row r="9082" spans="1:16" x14ac:dyDescent="0.2">
      <c r="A9082">
        <f t="shared" si="982"/>
        <v>8213</v>
      </c>
      <c r="B9082">
        <f t="shared" si="983"/>
        <v>179</v>
      </c>
      <c r="C9082" s="10" t="str">
        <f>IF(B9082=B9081," ",(LOOKUP(B9082,'Co List'!$A$3:$A$362,'Co List'!$B$3:$B$362)))</f>
        <v xml:space="preserve"> </v>
      </c>
      <c r="D9082" s="6" t="s">
        <v>364</v>
      </c>
      <c r="E9082">
        <v>2.8168343987126248</v>
      </c>
      <c r="F9082">
        <v>2.8134796920237473</v>
      </c>
      <c r="G9082">
        <v>2.7762254875912618</v>
      </c>
      <c r="H9082">
        <v>3.0831106541997149</v>
      </c>
    </row>
    <row r="9083" spans="1:16" x14ac:dyDescent="0.2">
      <c r="A9083">
        <f t="shared" si="982"/>
        <v>8214</v>
      </c>
      <c r="B9083">
        <f t="shared" si="983"/>
        <v>179</v>
      </c>
      <c r="C9083" s="10" t="str">
        <f>IF(B9083=B9082," ",(LOOKUP(B9083,'Co List'!$A$3:$A$362,'Co List'!$B$3:$B$362)))</f>
        <v xml:space="preserve"> </v>
      </c>
      <c r="D9083" s="6" t="s">
        <v>365</v>
      </c>
      <c r="E9083">
        <v>0.71119157283967283</v>
      </c>
      <c r="F9083">
        <v>0.64904088471704147</v>
      </c>
      <c r="G9083">
        <v>0.56766698439272212</v>
      </c>
      <c r="H9083">
        <v>0.482947326802937</v>
      </c>
    </row>
    <row r="9084" spans="1:16" x14ac:dyDescent="0.2">
      <c r="A9084">
        <f t="shared" si="982"/>
        <v>8215</v>
      </c>
      <c r="B9084">
        <f t="shared" si="983"/>
        <v>179</v>
      </c>
      <c r="C9084" s="10" t="str">
        <f>IF(B9084=B9083," ",(LOOKUP(B9084,'Co List'!$A$3:$A$362,'Co List'!$B$3:$B$362)))</f>
        <v xml:space="preserve"> </v>
      </c>
      <c r="D9084" s="7" t="s">
        <v>366</v>
      </c>
      <c r="E9084">
        <v>5.1526445604830888</v>
      </c>
      <c r="F9084">
        <v>4.9047862115610608</v>
      </c>
      <c r="G9084">
        <v>3.9550381394300782</v>
      </c>
      <c r="H9084">
        <v>3.9884535897599287</v>
      </c>
    </row>
    <row r="9085" spans="1:16" x14ac:dyDescent="0.2">
      <c r="A9085">
        <f t="shared" si="982"/>
        <v>8216</v>
      </c>
      <c r="B9085">
        <f t="shared" si="983"/>
        <v>179</v>
      </c>
      <c r="C9085" s="10" t="str">
        <f>IF(B9085=B9084," ",(LOOKUP(B9085,'Co List'!$A$3:$A$362,'Co List'!$B$3:$B$362)))</f>
        <v xml:space="preserve"> </v>
      </c>
      <c r="D9085" s="6" t="s">
        <v>367</v>
      </c>
      <c r="E9085">
        <v>125663.50314663695</v>
      </c>
      <c r="F9085">
        <v>216148.09793947011</v>
      </c>
      <c r="G9085">
        <v>434512.76011611224</v>
      </c>
      <c r="H9085">
        <v>356288.36791873665</v>
      </c>
    </row>
    <row r="9086" spans="1:16" x14ac:dyDescent="0.2">
      <c r="A9086">
        <f t="shared" si="982"/>
        <v>8217</v>
      </c>
      <c r="B9086">
        <f t="shared" si="983"/>
        <v>179</v>
      </c>
      <c r="C9086" s="10" t="str">
        <f>IF(B9086=B9085," ",(LOOKUP(B9086,'Co List'!$A$3:$A$362,'Co List'!$B$3:$B$362)))</f>
        <v xml:space="preserve"> </v>
      </c>
      <c r="D9086" s="6" t="s">
        <v>368</v>
      </c>
      <c r="E9086">
        <v>0.52900869690964647</v>
      </c>
      <c r="F9086">
        <v>0.66279066255868335</v>
      </c>
      <c r="G9086">
        <v>0.70779792263400154</v>
      </c>
      <c r="H9086">
        <v>0.73445634441948016</v>
      </c>
    </row>
    <row r="9087" spans="1:16" x14ac:dyDescent="0.2">
      <c r="A9087">
        <f t="shared" si="982"/>
        <v>8218</v>
      </c>
      <c r="B9087">
        <f t="shared" si="983"/>
        <v>179</v>
      </c>
      <c r="C9087" s="10" t="str">
        <f>IF(B9087=B9086," ",(LOOKUP(B9087,'Co List'!$A$3:$A$362,'Co List'!$B$3:$B$362)))</f>
        <v xml:space="preserve"> </v>
      </c>
      <c r="D9087" s="6" t="s">
        <v>369</v>
      </c>
      <c r="E9087">
        <v>68.058852567919473</v>
      </c>
      <c r="F9087">
        <v>98.489662106576603</v>
      </c>
      <c r="G9087">
        <v>79.560091030519629</v>
      </c>
      <c r="H9087">
        <v>103.32734276470488</v>
      </c>
    </row>
    <row r="9088" spans="1:16" x14ac:dyDescent="0.2">
      <c r="A9088">
        <f t="shared" si="982"/>
        <v>8219</v>
      </c>
      <c r="B9088">
        <f t="shared" si="983"/>
        <v>179</v>
      </c>
      <c r="C9088" s="10" t="str">
        <f>IF(B9088=B9087," ",(LOOKUP(B9088,'Co List'!$A$3:$A$362,'Co List'!$B$3:$B$362)))</f>
        <v xml:space="preserve"> </v>
      </c>
      <c r="D9088" s="6" t="s">
        <v>370</v>
      </c>
      <c r="E9088">
        <v>0</v>
      </c>
      <c r="F9088">
        <v>0</v>
      </c>
      <c r="G9088">
        <v>0</v>
      </c>
      <c r="H9088">
        <v>0</v>
      </c>
    </row>
    <row r="9089" spans="1:8" x14ac:dyDescent="0.2">
      <c r="A9089">
        <f t="shared" si="982"/>
        <v>8220</v>
      </c>
      <c r="B9089">
        <f t="shared" si="983"/>
        <v>179</v>
      </c>
      <c r="C9089" s="10" t="str">
        <f>IF(B9089=B9088," ",(LOOKUP(B9089,'Co List'!$A$3:$A$362,'Co List'!$B$3:$B$362)))</f>
        <v xml:space="preserve"> </v>
      </c>
      <c r="D9089" s="6" t="s">
        <v>371</v>
      </c>
      <c r="E9089">
        <v>18.014565131061268</v>
      </c>
      <c r="F9089">
        <v>17.425514981906897</v>
      </c>
      <c r="G9089">
        <v>16.629798387800964</v>
      </c>
      <c r="H9089">
        <v>13.716621866116364</v>
      </c>
    </row>
    <row r="9090" spans="1:8" x14ac:dyDescent="0.2">
      <c r="A9090">
        <f t="shared" si="982"/>
        <v>8221</v>
      </c>
      <c r="B9090">
        <f t="shared" si="983"/>
        <v>179</v>
      </c>
      <c r="C9090" s="10" t="str">
        <f>IF(B9090=B9089," ",(LOOKUP(B9090,'Co List'!$A$3:$A$362,'Co List'!$B$3:$B$362)))</f>
        <v xml:space="preserve"> </v>
      </c>
      <c r="D9090" s="6" t="s">
        <v>372</v>
      </c>
      <c r="E9090">
        <v>81.985434868938725</v>
      </c>
      <c r="F9090">
        <v>82.574485018093114</v>
      </c>
      <c r="G9090">
        <v>83.37020161219904</v>
      </c>
      <c r="H9090">
        <v>86.283378133883616</v>
      </c>
    </row>
    <row r="9091" spans="1:8" x14ac:dyDescent="0.2">
      <c r="A9091">
        <f t="shared" si="982"/>
        <v>8222</v>
      </c>
      <c r="B9091">
        <f t="shared" si="983"/>
        <v>179</v>
      </c>
      <c r="C9091" s="10" t="str">
        <f>IF(B9091=B9090," ",(LOOKUP(B9091,'Co List'!$A$3:$A$362,'Co List'!$B$3:$B$362)))</f>
        <v xml:space="preserve"> </v>
      </c>
      <c r="D9091" s="6" t="s">
        <v>373</v>
      </c>
      <c r="E9091">
        <v>12844066.656617763</v>
      </c>
      <c r="F9091">
        <v>16092225.891593551</v>
      </c>
      <c r="G9091">
        <v>17184979.66259224</v>
      </c>
      <c r="H9091">
        <v>17832232.814332768</v>
      </c>
    </row>
    <row r="9092" spans="1:8" x14ac:dyDescent="0.2">
      <c r="A9092">
        <f t="shared" si="982"/>
        <v>8223</v>
      </c>
      <c r="B9092">
        <f t="shared" si="983"/>
        <v>179</v>
      </c>
      <c r="C9092" s="10" t="str">
        <f>IF(B9092=B9091," ",(LOOKUP(B9092,'Co List'!$A$3:$A$362,'Co List'!$B$3:$B$362)))</f>
        <v xml:space="preserve"> </v>
      </c>
      <c r="D9092" s="6" t="s">
        <v>374</v>
      </c>
      <c r="E9092">
        <v>12786237.955379562</v>
      </c>
      <c r="F9092">
        <v>16019718.214973982</v>
      </c>
      <c r="G9092">
        <v>17109248.812603269</v>
      </c>
      <c r="H9092">
        <v>17738094.998198632</v>
      </c>
    </row>
    <row r="9093" spans="1:8" x14ac:dyDescent="0.2">
      <c r="A9093">
        <f t="shared" ref="A9093:A9156" si="992">IF(A9092&gt;0,A9092+1,(IF($C$1=C9093,1,0)))</f>
        <v>8224</v>
      </c>
      <c r="B9093">
        <f t="shared" ref="B9093:B9156" si="993">IF(D9093=$D$3,B9092+1,B9092)</f>
        <v>179</v>
      </c>
      <c r="C9093" s="10" t="str">
        <f>IF(B9093=B9092," ",(LOOKUP(B9093,'Co List'!$A$3:$A$362,'Co List'!$B$3:$B$362)))</f>
        <v xml:space="preserve"> </v>
      </c>
      <c r="D9093" s="6" t="s">
        <v>375</v>
      </c>
      <c r="E9093">
        <v>35350.993288006233</v>
      </c>
      <c r="F9093">
        <v>44605.251046864862</v>
      </c>
      <c r="G9093">
        <v>47129.115566533445</v>
      </c>
      <c r="H9093">
        <v>54887.962447156569</v>
      </c>
    </row>
    <row r="9094" spans="1:8" x14ac:dyDescent="0.2">
      <c r="A9094">
        <f t="shared" si="992"/>
        <v>8225</v>
      </c>
      <c r="B9094">
        <f t="shared" si="993"/>
        <v>179</v>
      </c>
      <c r="C9094" s="10" t="str">
        <f>IF(B9094=B9093," ",(LOOKUP(B9094,'Co List'!$A$3:$A$362,'Co List'!$B$3:$B$362)))</f>
        <v xml:space="preserve"> </v>
      </c>
      <c r="D9094" s="6" t="s">
        <v>376</v>
      </c>
      <c r="E9094">
        <v>22477.707950191954</v>
      </c>
      <c r="F9094">
        <v>27902.425572706146</v>
      </c>
      <c r="G9094">
        <v>28601.73442243888</v>
      </c>
      <c r="H9094">
        <v>39249.853686981274</v>
      </c>
    </row>
    <row r="9095" spans="1:8" x14ac:dyDescent="0.2">
      <c r="A9095">
        <f t="shared" si="992"/>
        <v>8226</v>
      </c>
      <c r="B9095">
        <f t="shared" si="993"/>
        <v>179</v>
      </c>
      <c r="C9095" s="10" t="str">
        <f>IF(B9095=B9094," ",(LOOKUP(B9095,'Co List'!$A$3:$A$362,'Co List'!$B$3:$B$362)))</f>
        <v xml:space="preserve"> </v>
      </c>
      <c r="D9095" s="6" t="s">
        <v>377</v>
      </c>
      <c r="E9095">
        <v>2313802.7533333302</v>
      </c>
      <c r="F9095">
        <v>2804153.2336619347</v>
      </c>
      <c r="G9095">
        <v>2857827.4708736879</v>
      </c>
      <c r="H9095">
        <v>2445979.9454275463</v>
      </c>
    </row>
    <row r="9096" spans="1:8" ht="15" x14ac:dyDescent="0.25">
      <c r="A9096">
        <f t="shared" si="992"/>
        <v>8227</v>
      </c>
      <c r="B9096">
        <f t="shared" si="993"/>
        <v>179</v>
      </c>
      <c r="C9096" s="10" t="str">
        <f>IF(B9096=B9095," ",(LOOKUP(B9096,'Co List'!$A$3:$A$362,'Co List'!$B$3:$B$362)))</f>
        <v xml:space="preserve"> </v>
      </c>
      <c r="D9096" s="8" t="s">
        <v>378</v>
      </c>
      <c r="E9096">
        <v>36656.55000000001</v>
      </c>
      <c r="F9096">
        <v>33279.54</v>
      </c>
      <c r="G9096">
        <v>41150.46</v>
      </c>
      <c r="H9096">
        <v>44924.879999999983</v>
      </c>
    </row>
    <row r="9097" spans="1:8" ht="15" x14ac:dyDescent="0.25">
      <c r="A9097">
        <f t="shared" si="992"/>
        <v>8228</v>
      </c>
      <c r="B9097">
        <f t="shared" si="993"/>
        <v>179</v>
      </c>
      <c r="C9097" s="10" t="str">
        <f>IF(B9097=B9096," ",(LOOKUP(B9097,'Co List'!$A$3:$A$362,'Co List'!$B$3:$B$362)))</f>
        <v xml:space="preserve"> </v>
      </c>
      <c r="D9097" s="8" t="s">
        <v>379</v>
      </c>
      <c r="E9097">
        <v>1413995.52285971</v>
      </c>
      <c r="F9097">
        <v>1673162.4745718208</v>
      </c>
      <c r="G9097">
        <v>1713112.0586272303</v>
      </c>
      <c r="H9097">
        <v>1423634.3840184335</v>
      </c>
    </row>
    <row r="9098" spans="1:8" ht="15" x14ac:dyDescent="0.25">
      <c r="A9098">
        <f t="shared" si="992"/>
        <v>8229</v>
      </c>
      <c r="B9098">
        <f t="shared" si="993"/>
        <v>179</v>
      </c>
      <c r="C9098" s="10" t="str">
        <f>IF(B9098=B9097," ",(LOOKUP(B9098,'Co List'!$A$3:$A$362,'Co List'!$B$3:$B$362)))</f>
        <v xml:space="preserve"> </v>
      </c>
      <c r="D9098" s="8" t="s">
        <v>380</v>
      </c>
      <c r="E9098">
        <v>863150.6804736203</v>
      </c>
      <c r="F9098">
        <v>1097711.2190901139</v>
      </c>
      <c r="G9098">
        <v>1103564.9522464576</v>
      </c>
      <c r="H9098">
        <v>977420.68140911288</v>
      </c>
    </row>
    <row r="9099" spans="1:8" ht="15" x14ac:dyDescent="0.25">
      <c r="A9099">
        <f t="shared" si="992"/>
        <v>8230</v>
      </c>
      <c r="B9099">
        <f t="shared" si="993"/>
        <v>179</v>
      </c>
      <c r="C9099" s="10" t="str">
        <f>IF(B9099=B9098," ",(LOOKUP(B9099,'Co List'!$A$3:$A$362,'Co List'!$B$3:$B$362)))</f>
        <v xml:space="preserve"> </v>
      </c>
      <c r="D9099" s="8" t="s">
        <v>381</v>
      </c>
      <c r="E9099">
        <v>10530263.903284432</v>
      </c>
      <c r="F9099">
        <v>13288072.657931618</v>
      </c>
      <c r="G9099">
        <v>14327152.191718552</v>
      </c>
      <c r="H9099">
        <v>15386252.86890522</v>
      </c>
    </row>
    <row r="9100" spans="1:8" ht="15" x14ac:dyDescent="0.25">
      <c r="A9100">
        <f t="shared" si="992"/>
        <v>8231</v>
      </c>
      <c r="B9100">
        <f t="shared" si="993"/>
        <v>179</v>
      </c>
      <c r="C9100" s="10" t="str">
        <f>IF(B9100=B9099," ",(LOOKUP(B9100,'Co List'!$A$3:$A$362,'Co List'!$B$3:$B$362)))</f>
        <v xml:space="preserve"> </v>
      </c>
      <c r="D9100" s="8" t="s">
        <v>382</v>
      </c>
      <c r="E9100">
        <v>1015126.693327058</v>
      </c>
      <c r="F9100">
        <v>1044012.128290524</v>
      </c>
      <c r="G9100">
        <v>1022354.8854428239</v>
      </c>
      <c r="H9100">
        <v>984488.87733384524</v>
      </c>
    </row>
    <row r="9101" spans="1:8" ht="15" x14ac:dyDescent="0.25">
      <c r="A9101">
        <f t="shared" si="992"/>
        <v>8232</v>
      </c>
      <c r="B9101">
        <f t="shared" si="993"/>
        <v>179</v>
      </c>
      <c r="C9101" s="10" t="str">
        <f>IF(B9101=B9100," ",(LOOKUP(B9101,'Co List'!$A$3:$A$362,'Co List'!$B$3:$B$362)))</f>
        <v xml:space="preserve"> </v>
      </c>
      <c r="D9101" s="8" t="s">
        <v>383</v>
      </c>
      <c r="E9101">
        <v>4482613.7229297804</v>
      </c>
      <c r="F9101">
        <v>6017136.3182699233</v>
      </c>
      <c r="G9101">
        <v>6085166.0314563774</v>
      </c>
      <c r="H9101">
        <v>12084583.436673488</v>
      </c>
    </row>
    <row r="9102" spans="1:8" x14ac:dyDescent="0.2">
      <c r="A9102">
        <f t="shared" si="992"/>
        <v>8233</v>
      </c>
      <c r="B9102">
        <f t="shared" si="993"/>
        <v>179</v>
      </c>
      <c r="C9102" s="10" t="str">
        <f>IF(B9102=B9101," ",(LOOKUP(B9102,'Co List'!$A$3:$A$362,'Co List'!$B$3:$B$362)))</f>
        <v xml:space="preserve"> </v>
      </c>
      <c r="D9102" s="6" t="s">
        <v>384</v>
      </c>
      <c r="E9102">
        <v>5032523.487027593</v>
      </c>
      <c r="F9102">
        <v>6226924.2113711713</v>
      </c>
      <c r="G9102">
        <v>7219631.2748193517</v>
      </c>
      <c r="H9102">
        <v>2317180.5548978862</v>
      </c>
    </row>
    <row r="9103" spans="1:8" x14ac:dyDescent="0.2">
      <c r="A9103">
        <f t="shared" si="992"/>
        <v>8234</v>
      </c>
      <c r="B9103">
        <f t="shared" si="993"/>
        <v>179</v>
      </c>
      <c r="C9103" s="10" t="str">
        <f>IF(B9103=B9102," ",(LOOKUP(B9103,'Co List'!$A$3:$A$362,'Co List'!$B$3:$B$362)))</f>
        <v xml:space="preserve"> </v>
      </c>
      <c r="D9103" s="6" t="s">
        <v>385</v>
      </c>
      <c r="E9103">
        <v>3738332.6148307007</v>
      </c>
      <c r="F9103">
        <v>4723002.8692240007</v>
      </c>
      <c r="G9103">
        <v>5160658.6913620001</v>
      </c>
      <c r="H9103">
        <v>4990496.4805419995</v>
      </c>
    </row>
    <row r="9104" spans="1:8" x14ac:dyDescent="0.2">
      <c r="A9104">
        <f t="shared" si="992"/>
        <v>8235</v>
      </c>
      <c r="B9104">
        <f t="shared" si="993"/>
        <v>179</v>
      </c>
      <c r="C9104" s="10" t="str">
        <f>IF(B9104=B9103," ",(LOOKUP(B9104,'Co List'!$A$3:$A$362,'Co List'!$B$3:$B$362)))</f>
        <v xml:space="preserve"> </v>
      </c>
      <c r="D9104" s="6" t="s">
        <v>386</v>
      </c>
      <c r="E9104">
        <v>0</v>
      </c>
      <c r="F9104">
        <v>0</v>
      </c>
      <c r="G9104">
        <v>0</v>
      </c>
      <c r="H9104">
        <v>0</v>
      </c>
    </row>
    <row r="9105" spans="1:8" x14ac:dyDescent="0.2">
      <c r="A9105">
        <f t="shared" si="992"/>
        <v>8236</v>
      </c>
      <c r="B9105">
        <f t="shared" si="993"/>
        <v>179</v>
      </c>
      <c r="C9105" s="10" t="str">
        <f>IF(B9105=B9104," ",(LOOKUP(B9105,'Co List'!$A$3:$A$362,'Co List'!$B$3:$B$362)))</f>
        <v xml:space="preserve"> </v>
      </c>
      <c r="D9105" s="6" t="s">
        <v>387</v>
      </c>
      <c r="E9105">
        <v>0</v>
      </c>
      <c r="F9105">
        <v>0</v>
      </c>
      <c r="G9105">
        <v>0</v>
      </c>
      <c r="H9105">
        <v>0</v>
      </c>
    </row>
    <row r="9106" spans="1:8" x14ac:dyDescent="0.2">
      <c r="A9106">
        <f t="shared" si="992"/>
        <v>8237</v>
      </c>
      <c r="B9106">
        <f t="shared" si="993"/>
        <v>179</v>
      </c>
      <c r="C9106" s="10" t="str">
        <f>IF(B9106=B9105," ",(LOOKUP(B9106,'Co List'!$A$3:$A$362,'Co List'!$B$3:$B$362)))</f>
        <v xml:space="preserve"> </v>
      </c>
      <c r="D9106" s="6" t="s">
        <v>388</v>
      </c>
      <c r="E9106">
        <v>225181.53540599998</v>
      </c>
      <c r="F9106">
        <v>231589.07708399999</v>
      </c>
      <c r="G9106">
        <v>226784.93664599999</v>
      </c>
      <c r="H9106">
        <v>218385.269982</v>
      </c>
    </row>
    <row r="9107" spans="1:8" x14ac:dyDescent="0.2">
      <c r="A9107">
        <f t="shared" si="992"/>
        <v>8238</v>
      </c>
      <c r="B9107">
        <f t="shared" si="993"/>
        <v>179</v>
      </c>
      <c r="C9107" s="10" t="str">
        <f>IF(B9107=B9106," ",(LOOKUP(B9107,'Co List'!$A$3:$A$362,'Co List'!$B$3:$B$362)))</f>
        <v xml:space="preserve"> </v>
      </c>
      <c r="D9107" s="6" t="s">
        <v>389</v>
      </c>
      <c r="E9107">
        <v>1375964.2933447009</v>
      </c>
      <c r="F9107">
        <v>1846994.9083000002</v>
      </c>
      <c r="G9107">
        <v>1867877.023516</v>
      </c>
      <c r="H9107">
        <v>1933622.4850800002</v>
      </c>
    </row>
    <row r="9108" spans="1:8" x14ac:dyDescent="0.2">
      <c r="A9108">
        <f t="shared" si="992"/>
        <v>8239</v>
      </c>
      <c r="B9108">
        <f t="shared" si="993"/>
        <v>179</v>
      </c>
      <c r="C9108" s="10" t="str">
        <f>IF(B9108=B9107," ",(LOOKUP(B9108,'Co List'!$A$3:$A$362,'Co List'!$B$3:$B$362)))</f>
        <v xml:space="preserve"> </v>
      </c>
      <c r="D9108" s="6" t="s">
        <v>390</v>
      </c>
      <c r="E9108">
        <v>0</v>
      </c>
      <c r="F9108">
        <v>0</v>
      </c>
      <c r="G9108">
        <v>0</v>
      </c>
      <c r="H9108">
        <v>1854440.13124</v>
      </c>
    </row>
    <row r="9109" spans="1:8" x14ac:dyDescent="0.2">
      <c r="A9109">
        <f t="shared" si="992"/>
        <v>8240</v>
      </c>
      <c r="B9109">
        <f t="shared" si="993"/>
        <v>179</v>
      </c>
      <c r="C9109" s="10" t="str">
        <f>IF(B9109=B9108," ",(LOOKUP(B9109,'Co List'!$A$3:$A$362,'Co List'!$B$3:$B$362)))</f>
        <v xml:space="preserve"> </v>
      </c>
      <c r="D9109" s="6" t="s">
        <v>391</v>
      </c>
      <c r="E9109">
        <v>2137186.78608</v>
      </c>
      <c r="F9109">
        <v>2644418.8838400003</v>
      </c>
      <c r="G9109">
        <v>3065996.7312000003</v>
      </c>
      <c r="H9109">
        <v>984048.59424000001</v>
      </c>
    </row>
    <row r="9110" spans="1:8" x14ac:dyDescent="0.2">
      <c r="A9110">
        <f t="shared" si="992"/>
        <v>8241</v>
      </c>
      <c r="B9110">
        <f t="shared" si="993"/>
        <v>179</v>
      </c>
      <c r="C9110" s="10" t="str">
        <f>IF(B9110=B9109," ",(LOOKUP(B9110,'Co List'!$A$3:$A$362,'Co List'!$B$3:$B$362)))</f>
        <v xml:space="preserve"> </v>
      </c>
      <c r="D9110" s="6" t="s">
        <v>392</v>
      </c>
      <c r="E9110">
        <v>0</v>
      </c>
      <c r="F9110">
        <v>0</v>
      </c>
      <c r="G9110">
        <v>0</v>
      </c>
      <c r="H9110">
        <v>0</v>
      </c>
    </row>
    <row r="9111" spans="1:8" x14ac:dyDescent="0.2">
      <c r="A9111">
        <f t="shared" si="992"/>
        <v>8242</v>
      </c>
      <c r="B9111">
        <f t="shared" si="993"/>
        <v>179</v>
      </c>
      <c r="C9111" s="10" t="str">
        <f>IF(B9111=B9110," ",(LOOKUP(B9111,'Co List'!$A$3:$A$362,'Co List'!$B$3:$B$362)))</f>
        <v xml:space="preserve"> </v>
      </c>
      <c r="D9111" s="6" t="s">
        <v>393</v>
      </c>
      <c r="E9111">
        <v>0</v>
      </c>
      <c r="F9111">
        <v>0</v>
      </c>
      <c r="G9111">
        <v>0</v>
      </c>
      <c r="H9111">
        <v>0</v>
      </c>
    </row>
    <row r="9112" spans="1:8" ht="15" x14ac:dyDescent="0.25">
      <c r="A9112">
        <f t="shared" si="992"/>
        <v>8243</v>
      </c>
      <c r="B9112">
        <f t="shared" si="993"/>
        <v>179</v>
      </c>
      <c r="C9112" s="10" t="str">
        <f>IF(B9112=B9111," ",(LOOKUP(B9112,'Co List'!$A$3:$A$362,'Co List'!$B$3:$B$362)))</f>
        <v xml:space="preserve"> </v>
      </c>
      <c r="D9112" s="8" t="s">
        <v>394</v>
      </c>
      <c r="E9112">
        <v>0</v>
      </c>
      <c r="F9112">
        <v>0</v>
      </c>
      <c r="G9112">
        <v>0</v>
      </c>
      <c r="H9112">
        <v>0</v>
      </c>
    </row>
    <row r="9113" spans="1:8" ht="15" x14ac:dyDescent="0.25">
      <c r="A9113">
        <f t="shared" si="992"/>
        <v>8244</v>
      </c>
      <c r="B9113">
        <f t="shared" si="993"/>
        <v>179</v>
      </c>
      <c r="C9113" s="10" t="str">
        <f>IF(B9113=B9112," ",(LOOKUP(B9113,'Co List'!$A$3:$A$362,'Co List'!$B$3:$B$362)))</f>
        <v xml:space="preserve"> </v>
      </c>
      <c r="D9113" s="8" t="s">
        <v>395</v>
      </c>
      <c r="E9113">
        <v>6818.8226550000009</v>
      </c>
      <c r="F9113">
        <v>10117.906043999999</v>
      </c>
      <c r="G9113">
        <v>15579.956056400002</v>
      </c>
      <c r="H9113">
        <v>17477.290138199998</v>
      </c>
    </row>
    <row r="9114" spans="1:8" ht="15" x14ac:dyDescent="0.25">
      <c r="A9114">
        <f t="shared" si="992"/>
        <v>8245</v>
      </c>
      <c r="B9114">
        <f t="shared" si="993"/>
        <v>179</v>
      </c>
      <c r="C9114" s="10" t="str">
        <f>IF(B9114=B9113," ",(LOOKUP(B9114,'Co List'!$A$3:$A$362,'Co List'!$B$3:$B$362)))</f>
        <v xml:space="preserve"> </v>
      </c>
      <c r="D9114" s="8" t="s">
        <v>396</v>
      </c>
      <c r="E9114">
        <v>3253417</v>
      </c>
      <c r="F9114">
        <v>4320457</v>
      </c>
      <c r="G9114">
        <v>5034338</v>
      </c>
      <c r="H9114">
        <v>5064693</v>
      </c>
    </row>
    <row r="9115" spans="1:8" x14ac:dyDescent="0.2">
      <c r="A9115">
        <f t="shared" si="992"/>
        <v>8246</v>
      </c>
      <c r="B9115">
        <f t="shared" si="993"/>
        <v>179</v>
      </c>
      <c r="C9115" s="10" t="str">
        <f>IF(B9115=B9114," ",(LOOKUP(B9115,'Co List'!$A$3:$A$362,'Co List'!$B$3:$B$362)))</f>
        <v xml:space="preserve"> </v>
      </c>
      <c r="D9115" s="6" t="s">
        <v>397</v>
      </c>
      <c r="E9115">
        <v>45255</v>
      </c>
      <c r="F9115">
        <v>42126</v>
      </c>
      <c r="G9115">
        <v>52757</v>
      </c>
      <c r="H9115">
        <v>57596</v>
      </c>
    </row>
    <row r="9116" spans="1:8" x14ac:dyDescent="0.2">
      <c r="A9116">
        <f t="shared" si="992"/>
        <v>8247</v>
      </c>
      <c r="B9116">
        <f t="shared" si="993"/>
        <v>179</v>
      </c>
      <c r="C9116" s="10" t="str">
        <f>IF(B9116=B9115," ",(LOOKUP(B9116,'Co List'!$A$3:$A$362,'Co List'!$B$3:$B$362)))</f>
        <v xml:space="preserve"> </v>
      </c>
      <c r="D9116" s="6" t="s">
        <v>398</v>
      </c>
      <c r="E9116">
        <v>2429914</v>
      </c>
      <c r="F9116">
        <v>3230991</v>
      </c>
      <c r="G9116">
        <v>3884784</v>
      </c>
      <c r="H9116">
        <v>3946144</v>
      </c>
    </row>
    <row r="9117" spans="1:8" x14ac:dyDescent="0.2">
      <c r="A9117">
        <f t="shared" si="992"/>
        <v>8248</v>
      </c>
      <c r="B9117">
        <f t="shared" si="993"/>
        <v>179</v>
      </c>
      <c r="C9117" s="10" t="str">
        <f>IF(B9117=B9116," ",(LOOKUP(B9117,'Co List'!$A$3:$A$362,'Co List'!$B$3:$B$362)))</f>
        <v xml:space="preserve"> </v>
      </c>
      <c r="D9117" s="6" t="s">
        <v>399</v>
      </c>
      <c r="E9117">
        <v>778248</v>
      </c>
      <c r="F9117">
        <v>1047340</v>
      </c>
      <c r="G9117">
        <v>1096797</v>
      </c>
      <c r="H9117">
        <v>1060953</v>
      </c>
    </row>
    <row r="9118" spans="1:8" x14ac:dyDescent="0.2">
      <c r="A9118">
        <f t="shared" si="992"/>
        <v>8249</v>
      </c>
      <c r="B9118">
        <f t="shared" si="993"/>
        <v>179</v>
      </c>
      <c r="C9118" s="10" t="str">
        <f>IF(B9118=B9117," ",(LOOKUP(B9118,'Co List'!$A$3:$A$362,'Co List'!$B$3:$B$362)))</f>
        <v xml:space="preserve"> </v>
      </c>
      <c r="D9118" s="6" t="s">
        <v>400</v>
      </c>
      <c r="E9118">
        <v>0</v>
      </c>
      <c r="F9118">
        <v>0</v>
      </c>
      <c r="G9118">
        <v>0</v>
      </c>
      <c r="H9118">
        <v>0</v>
      </c>
    </row>
    <row r="9119" spans="1:8" x14ac:dyDescent="0.2">
      <c r="A9119">
        <f t="shared" si="992"/>
        <v>8250</v>
      </c>
      <c r="B9119">
        <f t="shared" si="993"/>
        <v>179</v>
      </c>
      <c r="C9119" s="10" t="str">
        <f>IF(B9119=B9118," ",(LOOKUP(B9119,'Co List'!$A$3:$A$362,'Co List'!$B$3:$B$362)))</f>
        <v xml:space="preserve"> </v>
      </c>
      <c r="D9119" s="6" t="s">
        <v>401</v>
      </c>
      <c r="E9119">
        <v>28.827435000000001</v>
      </c>
      <c r="F9119">
        <v>28.940562</v>
      </c>
      <c r="G9119">
        <v>35.610975000000003</v>
      </c>
      <c r="H9119">
        <v>46.364780000000003</v>
      </c>
    </row>
    <row r="9120" spans="1:8" x14ac:dyDescent="0.2">
      <c r="A9120">
        <f t="shared" si="992"/>
        <v>8251</v>
      </c>
      <c r="B9120">
        <f t="shared" si="993"/>
        <v>179</v>
      </c>
      <c r="C9120" s="10" t="str">
        <f>IF(B9120=B9119," ",(LOOKUP(B9120,'Co List'!$A$3:$A$362,'Co List'!$B$3:$B$362)))</f>
        <v xml:space="preserve"> </v>
      </c>
      <c r="D9120" s="6" t="s">
        <v>402</v>
      </c>
      <c r="E9120">
        <v>814.02119000000005</v>
      </c>
      <c r="F9120">
        <v>1266.5484719999999</v>
      </c>
      <c r="G9120">
        <v>1705.4201759999999</v>
      </c>
      <c r="H9120">
        <v>1819.172384</v>
      </c>
    </row>
    <row r="9121" spans="1:16" x14ac:dyDescent="0.2">
      <c r="A9121">
        <f t="shared" si="992"/>
        <v>8252</v>
      </c>
      <c r="B9121">
        <f t="shared" si="993"/>
        <v>179</v>
      </c>
      <c r="C9121" s="10" t="str">
        <f>IF(B9121=B9120," ",(LOOKUP(B9121,'Co List'!$A$3:$A$362,'Co List'!$B$3:$B$362)))</f>
        <v xml:space="preserve"> </v>
      </c>
      <c r="D9121" s="6" t="s">
        <v>403</v>
      </c>
      <c r="E9121">
        <v>498.07872000000009</v>
      </c>
      <c r="F9121">
        <v>779.22095999999988</v>
      </c>
      <c r="G9121">
        <v>979.43972099999996</v>
      </c>
      <c r="H9121">
        <v>985.62533699999994</v>
      </c>
    </row>
    <row r="9122" spans="1:16" x14ac:dyDescent="0.2">
      <c r="A9122">
        <f t="shared" si="992"/>
        <v>8253</v>
      </c>
      <c r="B9122">
        <f t="shared" si="993"/>
        <v>179</v>
      </c>
      <c r="C9122" s="10" t="str">
        <f>IF(B9122=B9121," ",(LOOKUP(B9122,'Co List'!$A$3:$A$362,'Co List'!$B$3:$B$362)))</f>
        <v xml:space="preserve"> </v>
      </c>
      <c r="D9122" s="6" t="s">
        <v>404</v>
      </c>
      <c r="E9122" s="11">
        <v>1340.9273450000001</v>
      </c>
      <c r="F9122" s="11">
        <v>2074.7099939999998</v>
      </c>
      <c r="G9122" s="11">
        <v>2720.4708719999999</v>
      </c>
      <c r="H9122" s="11">
        <v>2851.1625009999998</v>
      </c>
    </row>
    <row r="9123" spans="1:16" x14ac:dyDescent="0.2">
      <c r="A9123">
        <f t="shared" si="992"/>
        <v>8254</v>
      </c>
      <c r="B9123">
        <f t="shared" si="993"/>
        <v>179</v>
      </c>
      <c r="C9123" s="10" t="str">
        <f>IF(B9123=B9122," ",(LOOKUP(B9123,'Co List'!$A$3:$A$362,'Co List'!$B$3:$B$362)))</f>
        <v xml:space="preserve"> </v>
      </c>
      <c r="D9123" s="6" t="s">
        <v>405</v>
      </c>
      <c r="E9123">
        <v>249271.35</v>
      </c>
      <c r="F9123">
        <v>328092.3</v>
      </c>
      <c r="G9123">
        <v>434508.57</v>
      </c>
      <c r="H9123">
        <v>447096.41</v>
      </c>
    </row>
    <row r="9124" spans="1:16" x14ac:dyDescent="0.2">
      <c r="A9124">
        <f t="shared" si="992"/>
        <v>8255</v>
      </c>
      <c r="B9124">
        <f t="shared" si="993"/>
        <v>179</v>
      </c>
      <c r="C9124" s="10" t="str">
        <f>IF(B9124=B9123," ",(LOOKUP(B9124,'Co List'!$A$3:$A$362,'Co List'!$B$3:$B$362)))</f>
        <v xml:space="preserve"> </v>
      </c>
      <c r="D9124" s="6" t="s">
        <v>406</v>
      </c>
      <c r="E9124">
        <v>18872</v>
      </c>
      <c r="F9124">
        <v>16339</v>
      </c>
      <c r="G9124">
        <v>21600</v>
      </c>
      <c r="H9124">
        <v>17258</v>
      </c>
    </row>
    <row r="9125" spans="1:16" x14ac:dyDescent="0.2">
      <c r="A9125">
        <f t="shared" si="992"/>
        <v>8256</v>
      </c>
      <c r="B9125">
        <f t="shared" si="993"/>
        <v>179</v>
      </c>
      <c r="C9125" s="10" t="str">
        <f>IF(B9125=B9124," ",(LOOKUP(B9125,'Co List'!$A$3:$A$362,'Co List'!$B$3:$B$362)))</f>
        <v xml:space="preserve"> </v>
      </c>
      <c r="D9125" s="6" t="s">
        <v>407</v>
      </c>
      <c r="E9125" s="11">
        <v>10221</v>
      </c>
      <c r="F9125" s="11">
        <v>7445</v>
      </c>
      <c r="G9125" s="11">
        <v>3955</v>
      </c>
      <c r="H9125" s="11">
        <v>5005</v>
      </c>
    </row>
    <row r="9126" spans="1:16" x14ac:dyDescent="0.2">
      <c r="A9126">
        <f t="shared" si="992"/>
        <v>8257</v>
      </c>
      <c r="B9126">
        <f t="shared" si="993"/>
        <v>179</v>
      </c>
      <c r="C9126" s="10" t="str">
        <f>IF(B9126=B9125," ",(LOOKUP(B9126,'Co List'!$A$3:$A$362,'Co List'!$B$3:$B$362)))</f>
        <v xml:space="preserve"> </v>
      </c>
      <c r="D9126" s="6" t="s">
        <v>408</v>
      </c>
      <c r="E9126">
        <v>2427.9499999999998</v>
      </c>
      <c r="F9126">
        <v>2427.9499999999998</v>
      </c>
      <c r="G9126">
        <v>2427.9499999999998</v>
      </c>
      <c r="H9126">
        <v>2427.9499999999998</v>
      </c>
    </row>
    <row r="9127" spans="1:16" x14ac:dyDescent="0.2">
      <c r="A9127">
        <f t="shared" si="992"/>
        <v>8258</v>
      </c>
      <c r="B9127">
        <f t="shared" si="993"/>
        <v>179</v>
      </c>
      <c r="C9127" s="10" t="str">
        <f>IF(B9127=B9126," ",(LOOKUP(B9127,'Co List'!$A$3:$A$362,'Co List'!$B$3:$B$362)))</f>
        <v xml:space="preserve"> </v>
      </c>
      <c r="D9127" s="6" t="s">
        <v>409</v>
      </c>
      <c r="E9127">
        <v>8159.75</v>
      </c>
      <c r="F9127">
        <v>12327</v>
      </c>
      <c r="G9127">
        <v>18843.53</v>
      </c>
      <c r="H9127">
        <v>20981.7</v>
      </c>
    </row>
    <row r="9128" spans="1:16" x14ac:dyDescent="0.2">
      <c r="A9128">
        <f t="shared" si="992"/>
        <v>8259</v>
      </c>
      <c r="B9128">
        <f t="shared" si="993"/>
        <v>179</v>
      </c>
      <c r="C9128" s="10" t="str">
        <f>IF(B9128=B9127," ",(LOOKUP(B9128,'Co List'!$A$3:$A$362,'Co List'!$B$3:$B$362)))</f>
        <v xml:space="preserve"> </v>
      </c>
      <c r="D9128" s="6" t="s">
        <v>410</v>
      </c>
      <c r="E9128">
        <v>8696.2668541999992</v>
      </c>
      <c r="F9128">
        <v>12192.616038</v>
      </c>
      <c r="G9128">
        <v>18300.4269284</v>
      </c>
      <c r="H9128">
        <v>20328.452639199997</v>
      </c>
    </row>
    <row r="9129" spans="1:16" x14ac:dyDescent="0.2">
      <c r="A9129">
        <f t="shared" si="992"/>
        <v>8260</v>
      </c>
      <c r="B9129">
        <f t="shared" si="993"/>
        <v>179</v>
      </c>
      <c r="C9129" s="10" t="str">
        <f>IF(B9129=B9128," ",(LOOKUP(B9129,'Co List'!$A$3:$A$362,'Co List'!$B$3:$B$362)))</f>
        <v xml:space="preserve"> </v>
      </c>
      <c r="D9129" s="6" t="s">
        <v>411</v>
      </c>
      <c r="E9129">
        <v>8159.7500000000009</v>
      </c>
      <c r="F9129">
        <v>12192.616038</v>
      </c>
      <c r="G9129">
        <v>18300.426928400004</v>
      </c>
      <c r="H9129">
        <v>20328.452639199997</v>
      </c>
    </row>
    <row r="9130" spans="1:16" x14ac:dyDescent="0.2">
      <c r="A9130">
        <f t="shared" si="992"/>
        <v>8261</v>
      </c>
      <c r="B9130">
        <f t="shared" si="993"/>
        <v>179</v>
      </c>
      <c r="C9130" s="10" t="str">
        <f>IF(B9130=B9129," ",(LOOKUP(B9130,'Co List'!$A$3:$A$362,'Co List'!$B$3:$B$362)))</f>
        <v xml:space="preserve"> </v>
      </c>
      <c r="D9130" s="6" t="s">
        <v>412</v>
      </c>
      <c r="E9130">
        <v>0</v>
      </c>
      <c r="F9130">
        <v>-134.38396199999988</v>
      </c>
      <c r="G9130">
        <v>-543.10307159999502</v>
      </c>
      <c r="H9130">
        <v>-653.24736080000366</v>
      </c>
    </row>
    <row r="9131" spans="1:16" ht="13.5" thickBot="1" x14ac:dyDescent="0.25">
      <c r="A9131">
        <f t="shared" si="992"/>
        <v>8262</v>
      </c>
      <c r="B9131">
        <f t="shared" si="993"/>
        <v>179</v>
      </c>
      <c r="C9131" s="10" t="str">
        <f>IF(B9131=B9130," ",(LOOKUP(B9131,'Co List'!$A$3:$A$362,'Co List'!$B$3:$B$362)))</f>
        <v xml:space="preserve"> </v>
      </c>
      <c r="D9131" s="9" t="s">
        <v>413</v>
      </c>
      <c r="E9131">
        <v>12</v>
      </c>
      <c r="F9131">
        <v>12</v>
      </c>
      <c r="G9131">
        <v>12</v>
      </c>
      <c r="H9131">
        <v>12</v>
      </c>
    </row>
    <row r="9132" spans="1:16" ht="15" x14ac:dyDescent="0.25">
      <c r="A9132">
        <f t="shared" si="992"/>
        <v>8263</v>
      </c>
      <c r="B9132">
        <f t="shared" si="993"/>
        <v>180</v>
      </c>
      <c r="C9132" s="10" t="str">
        <f>IF(B9132=B9131," ",(LOOKUP(B9132,'Co List'!$A$3:$A$362,'Co List'!$B$3:$B$362)))</f>
        <v>IOL CHEMICALS</v>
      </c>
      <c r="D9132" s="4" t="s">
        <v>362</v>
      </c>
      <c r="E9132">
        <v>64.495661088689104</v>
      </c>
      <c r="F9132">
        <v>60.127249115256063</v>
      </c>
      <c r="G9132">
        <v>63.329681618865379</v>
      </c>
      <c r="H9132">
        <v>93.195458787702179</v>
      </c>
      <c r="J9132">
        <f t="shared" ref="J9132" si="994">COUNTIF(E9174:H9174,0)</f>
        <v>0</v>
      </c>
      <c r="K9132">
        <f>SUM(E9132:H9132)/(4-J9132)</f>
        <v>70.287012652628178</v>
      </c>
      <c r="L9132">
        <f>SUM(E9142:H9142)/(4-J9132)</f>
        <v>97837.454655300098</v>
      </c>
      <c r="M9132">
        <f>E9142</f>
        <v>102332.36196593536</v>
      </c>
      <c r="N9132">
        <f t="shared" ref="N9132" si="995">F9142</f>
        <v>64528.622792873248</v>
      </c>
      <c r="O9132">
        <f t="shared" ref="O9132" si="996">G9142</f>
        <v>89131.975379221127</v>
      </c>
      <c r="P9132">
        <f t="shared" ref="P9132" si="997">H9142</f>
        <v>135356.85848317071</v>
      </c>
    </row>
    <row r="9133" spans="1:16" x14ac:dyDescent="0.2">
      <c r="A9133">
        <f t="shared" si="992"/>
        <v>8264</v>
      </c>
      <c r="B9133">
        <f t="shared" si="993"/>
        <v>180</v>
      </c>
      <c r="C9133" s="10" t="str">
        <f>IF(B9133=B9132," ",(LOOKUP(B9133,'Co List'!$A$3:$A$362,'Co List'!$B$3:$B$362)))</f>
        <v xml:space="preserve"> </v>
      </c>
      <c r="D9133" s="6" t="s">
        <v>364</v>
      </c>
      <c r="E9133">
        <v>3.9852466960901411</v>
      </c>
      <c r="F9133">
        <v>3.9595680095722017</v>
      </c>
      <c r="G9133">
        <v>4.0364926906879646</v>
      </c>
      <c r="H9133">
        <v>4.0517799999999999</v>
      </c>
    </row>
    <row r="9134" spans="1:16" x14ac:dyDescent="0.2">
      <c r="A9134">
        <f t="shared" si="992"/>
        <v>8265</v>
      </c>
      <c r="B9134">
        <f t="shared" si="993"/>
        <v>180</v>
      </c>
      <c r="C9134" s="10" t="str">
        <f>IF(B9134=B9133," ",(LOOKUP(B9134,'Co List'!$A$3:$A$362,'Co List'!$B$3:$B$362)))</f>
        <v xml:space="preserve"> </v>
      </c>
      <c r="D9134" s="6" t="s">
        <v>365</v>
      </c>
      <c r="E9134">
        <v>0.19648389219014298</v>
      </c>
      <c r="F9134">
        <v>0.12787016891134753</v>
      </c>
      <c r="G9134">
        <v>0.10172500130517685</v>
      </c>
      <c r="H9134">
        <v>1.3525320475641094</v>
      </c>
    </row>
    <row r="9135" spans="1:16" x14ac:dyDescent="0.2">
      <c r="A9135">
        <f t="shared" si="992"/>
        <v>8266</v>
      </c>
      <c r="B9135">
        <f t="shared" si="993"/>
        <v>180</v>
      </c>
      <c r="C9135" s="10" t="str">
        <f>IF(B9135=B9134," ",(LOOKUP(B9135,'Co List'!$A$3:$A$362,'Co List'!$B$3:$B$362)))</f>
        <v xml:space="preserve"> </v>
      </c>
      <c r="D9135" s="7" t="s">
        <v>366</v>
      </c>
      <c r="E9135">
        <v>29.286349369221952</v>
      </c>
      <c r="F9135">
        <v>16.571295016146188</v>
      </c>
      <c r="G9135">
        <v>18.936852081928514</v>
      </c>
      <c r="H9135">
        <v>28.110913269334116</v>
      </c>
    </row>
    <row r="9136" spans="1:16" x14ac:dyDescent="0.2">
      <c r="A9136">
        <f t="shared" si="992"/>
        <v>8267</v>
      </c>
      <c r="B9136">
        <f t="shared" si="993"/>
        <v>180</v>
      </c>
      <c r="C9136" s="10" t="str">
        <f>IF(B9136=B9135," ",(LOOKUP(B9136,'Co List'!$A$3:$A$362,'Co List'!$B$3:$B$362)))</f>
        <v xml:space="preserve"> </v>
      </c>
      <c r="D9136" s="6" t="s">
        <v>367</v>
      </c>
      <c r="E9136">
        <v>1022301.3183410126</v>
      </c>
      <c r="F9136">
        <v>1358497.3219552261</v>
      </c>
      <c r="G9136">
        <v>1442264.9737738047</v>
      </c>
      <c r="H9136">
        <v>8513009.967495013</v>
      </c>
    </row>
    <row r="9137" spans="1:8" x14ac:dyDescent="0.2">
      <c r="A9137">
        <f t="shared" si="992"/>
        <v>8268</v>
      </c>
      <c r="B9137">
        <f t="shared" si="993"/>
        <v>180</v>
      </c>
      <c r="C9137" s="10" t="str">
        <f>IF(B9137=B9136," ",(LOOKUP(B9137,'Co List'!$A$3:$A$362,'Co List'!$B$3:$B$362)))</f>
        <v xml:space="preserve"> </v>
      </c>
      <c r="D9137" s="6" t="s">
        <v>368</v>
      </c>
      <c r="E9137">
        <v>0.36916436495647675</v>
      </c>
      <c r="F9137">
        <v>0.21012250990841175</v>
      </c>
      <c r="G9137">
        <v>0.290237627415243</v>
      </c>
      <c r="H9137">
        <v>0.43453245098931209</v>
      </c>
    </row>
    <row r="9138" spans="1:8" x14ac:dyDescent="0.2">
      <c r="A9138">
        <f t="shared" si="992"/>
        <v>8269</v>
      </c>
      <c r="B9138">
        <f t="shared" si="993"/>
        <v>180</v>
      </c>
      <c r="C9138" s="10" t="str">
        <f>IF(B9138=B9137," ",(LOOKUP(B9138,'Co List'!$A$3:$A$362,'Co List'!$B$3:$B$362)))</f>
        <v xml:space="preserve"> </v>
      </c>
      <c r="D9138" s="6" t="s">
        <v>369</v>
      </c>
      <c r="E9138">
        <v>258.87265865402316</v>
      </c>
      <c r="F9138">
        <v>106.48287589583045</v>
      </c>
      <c r="G9138">
        <v>125.64417166509885</v>
      </c>
      <c r="H9138">
        <v>147.81790813931497</v>
      </c>
    </row>
    <row r="9139" spans="1:8" x14ac:dyDescent="0.2">
      <c r="A9139">
        <f t="shared" si="992"/>
        <v>8270</v>
      </c>
      <c r="B9139">
        <f t="shared" si="993"/>
        <v>180</v>
      </c>
      <c r="C9139" s="10" t="str">
        <f>IF(B9139=B9138," ",(LOOKUP(B9139,'Co List'!$A$3:$A$362,'Co List'!$B$3:$B$362)))</f>
        <v xml:space="preserve"> </v>
      </c>
      <c r="D9139" s="6" t="s">
        <v>370</v>
      </c>
      <c r="E9139">
        <v>0</v>
      </c>
      <c r="F9139">
        <v>0</v>
      </c>
      <c r="G9139">
        <v>0</v>
      </c>
      <c r="H9139">
        <v>0</v>
      </c>
    </row>
    <row r="9140" spans="1:8" x14ac:dyDescent="0.2">
      <c r="A9140">
        <f t="shared" si="992"/>
        <v>8271</v>
      </c>
      <c r="B9140">
        <f t="shared" si="993"/>
        <v>180</v>
      </c>
      <c r="C9140" s="10" t="str">
        <f>IF(B9140=B9139," ",(LOOKUP(B9140,'Co List'!$A$3:$A$362,'Co List'!$B$3:$B$362)))</f>
        <v xml:space="preserve"> </v>
      </c>
      <c r="D9140" s="6" t="s">
        <v>371</v>
      </c>
      <c r="E9140">
        <v>7.4505863111850417</v>
      </c>
      <c r="F9140">
        <v>7.9666420547110564</v>
      </c>
      <c r="G9140">
        <v>4.6143300541372394</v>
      </c>
      <c r="H9140">
        <v>40.042312853157256</v>
      </c>
    </row>
    <row r="9141" spans="1:8" x14ac:dyDescent="0.2">
      <c r="A9141">
        <f t="shared" si="992"/>
        <v>8272</v>
      </c>
      <c r="B9141">
        <f t="shared" si="993"/>
        <v>180</v>
      </c>
      <c r="C9141" s="10" t="str">
        <f>IF(B9141=B9140," ",(LOOKUP(B9141,'Co List'!$A$3:$A$362,'Co List'!$B$3:$B$362)))</f>
        <v xml:space="preserve"> </v>
      </c>
      <c r="D9141" s="6" t="s">
        <v>372</v>
      </c>
      <c r="E9141">
        <v>92.549413688814951</v>
      </c>
      <c r="F9141">
        <v>92.033357945288955</v>
      </c>
      <c r="G9141">
        <v>95.385669945862773</v>
      </c>
      <c r="H9141">
        <v>59.957687146842751</v>
      </c>
    </row>
    <row r="9142" spans="1:8" x14ac:dyDescent="0.2">
      <c r="A9142">
        <f t="shared" si="992"/>
        <v>8273</v>
      </c>
      <c r="B9142">
        <f t="shared" si="993"/>
        <v>180</v>
      </c>
      <c r="C9142" s="10" t="str">
        <f>IF(B9142=B9141," ",(LOOKUP(B9142,'Co List'!$A$3:$A$362,'Co List'!$B$3:$B$362)))</f>
        <v xml:space="preserve"> </v>
      </c>
      <c r="D9142" s="6" t="s">
        <v>373</v>
      </c>
      <c r="E9142">
        <v>102332.36196593536</v>
      </c>
      <c r="F9142">
        <v>64528.622792873248</v>
      </c>
      <c r="G9142">
        <v>89131.975379221127</v>
      </c>
      <c r="H9142">
        <v>135356.85848317071</v>
      </c>
    </row>
    <row r="9143" spans="1:8" x14ac:dyDescent="0.2">
      <c r="A9143">
        <f t="shared" si="992"/>
        <v>8274</v>
      </c>
      <c r="B9143">
        <f t="shared" si="993"/>
        <v>180</v>
      </c>
      <c r="C9143" s="10" t="str">
        <f>IF(B9143=B9142," ",(LOOKUP(B9143,'Co List'!$A$3:$A$362,'Co List'!$B$3:$B$362)))</f>
        <v xml:space="preserve"> </v>
      </c>
      <c r="D9143" s="6" t="s">
        <v>374</v>
      </c>
      <c r="E9143">
        <v>101659.37961171982</v>
      </c>
      <c r="F9143">
        <v>64109.885951701719</v>
      </c>
      <c r="G9143">
        <v>88521.540368309987</v>
      </c>
      <c r="H9143">
        <v>134398.33885991431</v>
      </c>
    </row>
    <row r="9144" spans="1:8" x14ac:dyDescent="0.2">
      <c r="A9144">
        <f t="shared" si="992"/>
        <v>8275</v>
      </c>
      <c r="B9144">
        <f t="shared" si="993"/>
        <v>180</v>
      </c>
      <c r="C9144" s="10" t="str">
        <f>IF(B9144=B9143," ",(LOOKUP(B9144,'Co List'!$A$3:$A$362,'Co List'!$B$3:$B$362)))</f>
        <v xml:space="preserve"> </v>
      </c>
      <c r="D9144" s="6" t="s">
        <v>375</v>
      </c>
      <c r="E9144">
        <v>249.85289541957425</v>
      </c>
      <c r="F9144">
        <v>157.36526303311453</v>
      </c>
      <c r="G9144">
        <v>220.69139894897094</v>
      </c>
      <c r="H9144">
        <v>343.83610333848128</v>
      </c>
    </row>
    <row r="9145" spans="1:8" x14ac:dyDescent="0.2">
      <c r="A9145">
        <f t="shared" si="992"/>
        <v>8276</v>
      </c>
      <c r="B9145">
        <f t="shared" si="993"/>
        <v>180</v>
      </c>
      <c r="C9145" s="10" t="str">
        <f>IF(B9145=B9144," ",(LOOKUP(B9145,'Co List'!$A$3:$A$362,'Co List'!$B$3:$B$362)))</f>
        <v xml:space="preserve"> </v>
      </c>
      <c r="D9145" s="6" t="s">
        <v>376</v>
      </c>
      <c r="E9145">
        <v>423.12945879596901</v>
      </c>
      <c r="F9145">
        <v>261.37157813842521</v>
      </c>
      <c r="G9145">
        <v>389.74361196217768</v>
      </c>
      <c r="H9145">
        <v>614.68351991794191</v>
      </c>
    </row>
    <row r="9146" spans="1:8" x14ac:dyDescent="0.2">
      <c r="A9146">
        <f t="shared" si="992"/>
        <v>8277</v>
      </c>
      <c r="B9146">
        <f t="shared" si="993"/>
        <v>180</v>
      </c>
      <c r="C9146" s="10" t="str">
        <f>IF(B9146=B9145," ",(LOOKUP(B9146,'Co List'!$A$3:$A$362,'Co List'!$B$3:$B$362)))</f>
        <v xml:space="preserve"> </v>
      </c>
      <c r="D9146" s="6" t="s">
        <v>377</v>
      </c>
      <c r="E9146">
        <v>7624.360952546308</v>
      </c>
      <c r="F9146">
        <v>5140.7644007429044</v>
      </c>
      <c r="G9146">
        <v>4112.8435277696053</v>
      </c>
      <c r="H9146">
        <v>54200.016742036547</v>
      </c>
    </row>
    <row r="9147" spans="1:8" ht="15" x14ac:dyDescent="0.25">
      <c r="A9147">
        <f t="shared" si="992"/>
        <v>8278</v>
      </c>
      <c r="B9147">
        <f t="shared" si="993"/>
        <v>180</v>
      </c>
      <c r="C9147" s="10" t="str">
        <f>IF(B9147=B9146," ",(LOOKUP(B9147,'Co List'!$A$3:$A$362,'Co List'!$B$3:$B$362)))</f>
        <v xml:space="preserve"> </v>
      </c>
      <c r="D9147" s="8" t="s">
        <v>378</v>
      </c>
      <c r="E9147">
        <v>7272.1800000000012</v>
      </c>
      <c r="F9147">
        <v>5017.2899999999991</v>
      </c>
      <c r="G9147">
        <v>4030.2599999999998</v>
      </c>
      <c r="H9147">
        <v>2238.5999999999995</v>
      </c>
    </row>
    <row r="9148" spans="1:8" ht="15" x14ac:dyDescent="0.25">
      <c r="A9148">
        <f t="shared" si="992"/>
        <v>8279</v>
      </c>
      <c r="B9148">
        <f t="shared" si="993"/>
        <v>180</v>
      </c>
      <c r="C9148" s="10" t="str">
        <f>IF(B9148=B9147," ",(LOOKUP(B9148,'Co List'!$A$3:$A$362,'Co List'!$B$3:$B$362)))</f>
        <v xml:space="preserve"> </v>
      </c>
      <c r="D9148" s="8" t="s">
        <v>379</v>
      </c>
      <c r="E9148">
        <v>352.18095254630708</v>
      </c>
      <c r="F9148">
        <v>123.47440074290472</v>
      </c>
      <c r="G9148">
        <v>82.583527769605126</v>
      </c>
      <c r="H9148">
        <v>23.185804105506996</v>
      </c>
    </row>
    <row r="9149" spans="1:8" ht="15" x14ac:dyDescent="0.25">
      <c r="A9149">
        <f t="shared" si="992"/>
        <v>8280</v>
      </c>
      <c r="B9149">
        <f t="shared" si="993"/>
        <v>180</v>
      </c>
      <c r="C9149" s="10" t="str">
        <f>IF(B9149=B9148," ",(LOOKUP(B9149,'Co List'!$A$3:$A$362,'Co List'!$B$3:$B$362)))</f>
        <v xml:space="preserve"> </v>
      </c>
      <c r="D9149" s="8" t="s">
        <v>380</v>
      </c>
      <c r="E9149">
        <v>0</v>
      </c>
      <c r="F9149">
        <v>6.2527760746888816E-13</v>
      </c>
      <c r="G9149">
        <v>4.2632564145606011E-13</v>
      </c>
      <c r="H9149">
        <v>51938.230937931039</v>
      </c>
    </row>
    <row r="9150" spans="1:8" ht="15" x14ac:dyDescent="0.25">
      <c r="A9150">
        <f t="shared" si="992"/>
        <v>8281</v>
      </c>
      <c r="B9150">
        <f t="shared" si="993"/>
        <v>180</v>
      </c>
      <c r="C9150" s="10" t="str">
        <f>IF(B9150=B9149," ",(LOOKUP(B9150,'Co List'!$A$3:$A$362,'Co List'!$B$3:$B$362)))</f>
        <v xml:space="preserve"> </v>
      </c>
      <c r="D9150" s="8" t="s">
        <v>381</v>
      </c>
      <c r="E9150">
        <v>94708.001013389046</v>
      </c>
      <c r="F9150">
        <v>59387.858392130343</v>
      </c>
      <c r="G9150">
        <v>85019.131851451515</v>
      </c>
      <c r="H9150">
        <v>81156.84174113418</v>
      </c>
    </row>
    <row r="9151" spans="1:8" ht="15" x14ac:dyDescent="0.25">
      <c r="A9151">
        <f t="shared" si="992"/>
        <v>8282</v>
      </c>
      <c r="B9151">
        <f t="shared" si="993"/>
        <v>180</v>
      </c>
      <c r="C9151" s="10" t="str">
        <f>IF(B9151=B9150," ",(LOOKUP(B9151,'Co List'!$A$3:$A$362,'Co List'!$B$3:$B$362)))</f>
        <v xml:space="preserve"> </v>
      </c>
      <c r="D9151" s="8" t="s">
        <v>382</v>
      </c>
      <c r="E9151">
        <v>88220.40130837835</v>
      </c>
      <c r="F9151">
        <v>53713.055916676807</v>
      </c>
      <c r="G9151">
        <v>83697.966900134998</v>
      </c>
      <c r="H9151">
        <v>81156.84174113418</v>
      </c>
    </row>
    <row r="9152" spans="1:8" ht="15" x14ac:dyDescent="0.25">
      <c r="A9152">
        <f t="shared" si="992"/>
        <v>8283</v>
      </c>
      <c r="B9152">
        <f t="shared" si="993"/>
        <v>180</v>
      </c>
      <c r="C9152" s="10" t="str">
        <f>IF(B9152=B9151," ",(LOOKUP(B9152,'Co List'!$A$3:$A$362,'Co List'!$B$3:$B$362)))</f>
        <v xml:space="preserve"> </v>
      </c>
      <c r="D9152" s="8" t="s">
        <v>383</v>
      </c>
      <c r="E9152">
        <v>6487.5997050106898</v>
      </c>
      <c r="F9152">
        <v>5674.8024754535418</v>
      </c>
      <c r="G9152">
        <v>1321.1649513165278</v>
      </c>
      <c r="H9152">
        <v>0</v>
      </c>
    </row>
    <row r="9153" spans="1:8" x14ac:dyDescent="0.2">
      <c r="A9153">
        <f t="shared" si="992"/>
        <v>8284</v>
      </c>
      <c r="B9153">
        <f t="shared" si="993"/>
        <v>180</v>
      </c>
      <c r="C9153" s="10" t="str">
        <f>IF(B9153=B9152," ",(LOOKUP(B9153,'Co List'!$A$3:$A$362,'Co List'!$B$3:$B$362)))</f>
        <v xml:space="preserve"> </v>
      </c>
      <c r="D9153" s="6" t="s">
        <v>384</v>
      </c>
      <c r="E9153">
        <v>0</v>
      </c>
      <c r="F9153">
        <v>0</v>
      </c>
      <c r="G9153">
        <v>0</v>
      </c>
      <c r="H9153">
        <v>0</v>
      </c>
    </row>
    <row r="9154" spans="1:8" x14ac:dyDescent="0.2">
      <c r="A9154">
        <f t="shared" si="992"/>
        <v>8285</v>
      </c>
      <c r="B9154">
        <f t="shared" si="993"/>
        <v>180</v>
      </c>
      <c r="C9154" s="10" t="str">
        <f>IF(B9154=B9153," ",(LOOKUP(B9154,'Co List'!$A$3:$A$362,'Co List'!$B$3:$B$362)))</f>
        <v xml:space="preserve"> </v>
      </c>
      <c r="D9154" s="6" t="s">
        <v>385</v>
      </c>
      <c r="E9154">
        <v>23764.652036800002</v>
      </c>
      <c r="F9154">
        <v>14998.570108800002</v>
      </c>
      <c r="G9154">
        <v>21062.624998079998</v>
      </c>
      <c r="H9154">
        <v>20029.923081000001</v>
      </c>
    </row>
    <row r="9155" spans="1:8" x14ac:dyDescent="0.2">
      <c r="A9155">
        <f t="shared" si="992"/>
        <v>8286</v>
      </c>
      <c r="B9155">
        <f t="shared" si="993"/>
        <v>180</v>
      </c>
      <c r="C9155" s="10" t="str">
        <f>IF(B9155=B9154," ",(LOOKUP(B9155,'Co List'!$A$3:$A$362,'Co List'!$B$3:$B$362)))</f>
        <v xml:space="preserve"> </v>
      </c>
      <c r="D9155" s="6" t="s">
        <v>386</v>
      </c>
      <c r="E9155">
        <v>21773.245662000001</v>
      </c>
      <c r="F9155">
        <v>13256.656560000001</v>
      </c>
      <c r="G9155">
        <v>20657.085749999998</v>
      </c>
      <c r="H9155">
        <v>20029.923081000001</v>
      </c>
    </row>
    <row r="9156" spans="1:8" x14ac:dyDescent="0.2">
      <c r="A9156">
        <f t="shared" si="992"/>
        <v>8287</v>
      </c>
      <c r="B9156">
        <f t="shared" si="993"/>
        <v>180</v>
      </c>
      <c r="C9156" s="10" t="str">
        <f>IF(B9156=B9155," ",(LOOKUP(B9156,'Co List'!$A$3:$A$362,'Co List'!$B$3:$B$362)))</f>
        <v xml:space="preserve"> </v>
      </c>
      <c r="D9156" s="6" t="s">
        <v>387</v>
      </c>
      <c r="E9156">
        <v>0</v>
      </c>
      <c r="F9156">
        <v>0</v>
      </c>
      <c r="G9156">
        <v>0</v>
      </c>
      <c r="H9156">
        <v>0</v>
      </c>
    </row>
    <row r="9157" spans="1:8" x14ac:dyDescent="0.2">
      <c r="A9157">
        <f t="shared" ref="A9157:A9220" si="998">IF(A9156&gt;0,A9156+1,(IF($C$1=C9157,1,0)))</f>
        <v>8288</v>
      </c>
      <c r="B9157">
        <f t="shared" ref="B9157:B9220" si="999">IF(D9157=$D$3,B9156+1,B9156)</f>
        <v>180</v>
      </c>
      <c r="C9157" s="10" t="str">
        <f>IF(B9157=B9156," ",(LOOKUP(B9157,'Co List'!$A$3:$A$362,'Co List'!$B$3:$B$362)))</f>
        <v xml:space="preserve"> </v>
      </c>
      <c r="D9157" s="6" t="s">
        <v>388</v>
      </c>
      <c r="E9157">
        <v>0</v>
      </c>
      <c r="F9157">
        <v>0</v>
      </c>
      <c r="G9157">
        <v>0</v>
      </c>
      <c r="H9157">
        <v>0</v>
      </c>
    </row>
    <row r="9158" spans="1:8" x14ac:dyDescent="0.2">
      <c r="A9158">
        <f t="shared" si="998"/>
        <v>8289</v>
      </c>
      <c r="B9158">
        <f t="shared" si="999"/>
        <v>180</v>
      </c>
      <c r="C9158" s="10" t="str">
        <f>IF(B9158=B9157," ",(LOOKUP(B9158,'Co List'!$A$3:$A$362,'Co List'!$B$3:$B$362)))</f>
        <v xml:space="preserve"> </v>
      </c>
      <c r="D9158" s="6" t="s">
        <v>389</v>
      </c>
      <c r="E9158">
        <v>1991.4063747999999</v>
      </c>
      <c r="F9158">
        <v>1741.9135487999999</v>
      </c>
      <c r="G9158">
        <v>405.53924807999999</v>
      </c>
      <c r="H9158">
        <v>0</v>
      </c>
    </row>
    <row r="9159" spans="1:8" x14ac:dyDescent="0.2">
      <c r="A9159">
        <f t="shared" si="998"/>
        <v>8290</v>
      </c>
      <c r="B9159">
        <f t="shared" si="999"/>
        <v>180</v>
      </c>
      <c r="C9159" s="10" t="str">
        <f>IF(B9159=B9158," ",(LOOKUP(B9159,'Co List'!$A$3:$A$362,'Co List'!$B$3:$B$362)))</f>
        <v xml:space="preserve"> </v>
      </c>
      <c r="D9159" s="6" t="s">
        <v>390</v>
      </c>
      <c r="E9159">
        <v>0</v>
      </c>
      <c r="F9159">
        <v>0</v>
      </c>
      <c r="G9159">
        <v>0</v>
      </c>
      <c r="H9159">
        <v>0</v>
      </c>
    </row>
    <row r="9160" spans="1:8" x14ac:dyDescent="0.2">
      <c r="A9160">
        <f t="shared" si="998"/>
        <v>8291</v>
      </c>
      <c r="B9160">
        <f t="shared" si="999"/>
        <v>180</v>
      </c>
      <c r="C9160" s="10" t="str">
        <f>IF(B9160=B9159," ",(LOOKUP(B9160,'Co List'!$A$3:$A$362,'Co List'!$B$3:$B$362)))</f>
        <v xml:space="preserve"> </v>
      </c>
      <c r="D9160" s="6" t="s">
        <v>391</v>
      </c>
      <c r="E9160">
        <v>0</v>
      </c>
      <c r="F9160">
        <v>0</v>
      </c>
      <c r="G9160">
        <v>0</v>
      </c>
      <c r="H9160">
        <v>0</v>
      </c>
    </row>
    <row r="9161" spans="1:8" x14ac:dyDescent="0.2">
      <c r="A9161">
        <f t="shared" si="998"/>
        <v>8292</v>
      </c>
      <c r="B9161">
        <f t="shared" si="999"/>
        <v>180</v>
      </c>
      <c r="C9161" s="10" t="str">
        <f>IF(B9161=B9160," ",(LOOKUP(B9161,'Co List'!$A$3:$A$362,'Co List'!$B$3:$B$362)))</f>
        <v xml:space="preserve"> </v>
      </c>
      <c r="D9161" s="6" t="s">
        <v>392</v>
      </c>
      <c r="E9161">
        <v>0</v>
      </c>
      <c r="F9161">
        <v>0</v>
      </c>
      <c r="G9161">
        <v>0</v>
      </c>
      <c r="H9161">
        <v>0</v>
      </c>
    </row>
    <row r="9162" spans="1:8" x14ac:dyDescent="0.2">
      <c r="A9162">
        <f t="shared" si="998"/>
        <v>8293</v>
      </c>
      <c r="B9162">
        <f t="shared" si="999"/>
        <v>180</v>
      </c>
      <c r="C9162" s="10" t="str">
        <f>IF(B9162=B9161," ",(LOOKUP(B9162,'Co List'!$A$3:$A$362,'Co List'!$B$3:$B$362)))</f>
        <v xml:space="preserve"> </v>
      </c>
      <c r="D9162" s="6" t="s">
        <v>393</v>
      </c>
      <c r="E9162">
        <v>0</v>
      </c>
      <c r="F9162">
        <v>0</v>
      </c>
      <c r="G9162">
        <v>0</v>
      </c>
      <c r="H9162">
        <v>0</v>
      </c>
    </row>
    <row r="9163" spans="1:8" ht="15" x14ac:dyDescent="0.25">
      <c r="A9163">
        <f t="shared" si="998"/>
        <v>8294</v>
      </c>
      <c r="B9163">
        <f t="shared" si="999"/>
        <v>180</v>
      </c>
      <c r="C9163" s="10" t="str">
        <f>IF(B9163=B9162," ",(LOOKUP(B9163,'Co List'!$A$3:$A$362,'Co List'!$B$3:$B$362)))</f>
        <v xml:space="preserve"> </v>
      </c>
      <c r="D9163" s="8" t="s">
        <v>394</v>
      </c>
      <c r="E9163">
        <v>0</v>
      </c>
      <c r="F9163">
        <v>0</v>
      </c>
      <c r="G9163">
        <v>0</v>
      </c>
      <c r="H9163">
        <v>0</v>
      </c>
    </row>
    <row r="9164" spans="1:8" ht="15" x14ac:dyDescent="0.25">
      <c r="A9164">
        <f t="shared" si="998"/>
        <v>8295</v>
      </c>
      <c r="B9164">
        <f t="shared" si="999"/>
        <v>180</v>
      </c>
      <c r="C9164" s="10" t="str">
        <f>IF(B9164=B9163," ",(LOOKUP(B9164,'Co List'!$A$3:$A$362,'Co List'!$B$3:$B$362)))</f>
        <v xml:space="preserve"> </v>
      </c>
      <c r="D9164" s="8" t="s">
        <v>395</v>
      </c>
      <c r="E9164">
        <v>0</v>
      </c>
      <c r="F9164">
        <v>0</v>
      </c>
      <c r="G9164">
        <v>0</v>
      </c>
      <c r="H9164">
        <v>0</v>
      </c>
    </row>
    <row r="9165" spans="1:8" ht="15" x14ac:dyDescent="0.25">
      <c r="A9165">
        <f t="shared" si="998"/>
        <v>8296</v>
      </c>
      <c r="B9165">
        <f t="shared" si="999"/>
        <v>180</v>
      </c>
      <c r="C9165" s="10" t="str">
        <f>IF(B9165=B9164," ",(LOOKUP(B9165,'Co List'!$A$3:$A$362,'Co List'!$B$3:$B$362)))</f>
        <v xml:space="preserve"> </v>
      </c>
      <c r="D9165" s="8" t="s">
        <v>396</v>
      </c>
      <c r="E9165">
        <v>38804</v>
      </c>
      <c r="F9165">
        <v>40203</v>
      </c>
      <c r="G9165">
        <v>40431</v>
      </c>
      <c r="H9165">
        <v>40073</v>
      </c>
    </row>
    <row r="9166" spans="1:8" x14ac:dyDescent="0.2">
      <c r="A9166">
        <f t="shared" si="998"/>
        <v>8297</v>
      </c>
      <c r="B9166">
        <f t="shared" si="999"/>
        <v>180</v>
      </c>
      <c r="C9166" s="10" t="str">
        <f>IF(B9166=B9165," ",(LOOKUP(B9166,'Co List'!$A$3:$A$362,'Co List'!$B$3:$B$362)))</f>
        <v xml:space="preserve"> </v>
      </c>
      <c r="D9166" s="6" t="s">
        <v>397</v>
      </c>
      <c r="E9166">
        <v>8978</v>
      </c>
      <c r="F9166">
        <v>6351</v>
      </c>
      <c r="G9166">
        <v>5167</v>
      </c>
      <c r="H9166">
        <v>2870</v>
      </c>
    </row>
    <row r="9167" spans="1:8" x14ac:dyDescent="0.2">
      <c r="A9167">
        <f t="shared" si="998"/>
        <v>8298</v>
      </c>
      <c r="B9167">
        <f t="shared" si="999"/>
        <v>180</v>
      </c>
      <c r="C9167" s="10" t="str">
        <f>IF(B9167=B9166," ",(LOOKUP(B9167,'Co List'!$A$3:$A$362,'Co List'!$B$3:$B$362)))</f>
        <v xml:space="preserve"> </v>
      </c>
      <c r="D9167" s="6" t="s">
        <v>398</v>
      </c>
      <c r="E9167">
        <v>438</v>
      </c>
      <c r="F9167">
        <v>154</v>
      </c>
      <c r="G9167">
        <v>103</v>
      </c>
      <c r="H9167">
        <v>29</v>
      </c>
    </row>
    <row r="9168" spans="1:8" x14ac:dyDescent="0.2">
      <c r="A9168">
        <f t="shared" si="998"/>
        <v>8299</v>
      </c>
      <c r="B9168">
        <f t="shared" si="999"/>
        <v>180</v>
      </c>
      <c r="C9168" s="10" t="str">
        <f>IF(B9168=B9167," ",(LOOKUP(B9168,'Co List'!$A$3:$A$362,'Co List'!$B$3:$B$362)))</f>
        <v xml:space="preserve"> </v>
      </c>
      <c r="D9168" s="6" t="s">
        <v>399</v>
      </c>
      <c r="E9168">
        <v>29388</v>
      </c>
      <c r="F9168">
        <v>33698</v>
      </c>
      <c r="G9168">
        <v>35161</v>
      </c>
      <c r="H9168">
        <v>37174</v>
      </c>
    </row>
    <row r="9169" spans="1:16" x14ac:dyDescent="0.2">
      <c r="A9169">
        <f t="shared" si="998"/>
        <v>8300</v>
      </c>
      <c r="B9169">
        <f t="shared" si="999"/>
        <v>180</v>
      </c>
      <c r="C9169" s="10" t="str">
        <f>IF(B9169=B9168," ",(LOOKUP(B9169,'Co List'!$A$3:$A$362,'Co List'!$B$3:$B$362)))</f>
        <v xml:space="preserve"> </v>
      </c>
      <c r="D9169" s="6" t="s">
        <v>400</v>
      </c>
      <c r="E9169">
        <v>0</v>
      </c>
      <c r="F9169">
        <v>0</v>
      </c>
      <c r="G9169">
        <v>0</v>
      </c>
      <c r="H9169">
        <v>0</v>
      </c>
    </row>
    <row r="9170" spans="1:16" x14ac:dyDescent="0.2">
      <c r="A9170">
        <f t="shared" si="998"/>
        <v>8301</v>
      </c>
      <c r="B9170">
        <f t="shared" si="999"/>
        <v>180</v>
      </c>
      <c r="C9170" s="10" t="str">
        <f>IF(B9170=B9169," ",(LOOKUP(B9170,'Co List'!$A$3:$A$362,'Co List'!$B$3:$B$362)))</f>
        <v xml:space="preserve"> </v>
      </c>
      <c r="D9170" s="6" t="s">
        <v>401</v>
      </c>
      <c r="E9170">
        <v>4.7493619999999996</v>
      </c>
      <c r="F9170">
        <v>3.4612949999999998</v>
      </c>
      <c r="G9170">
        <v>3.04853</v>
      </c>
      <c r="H9170">
        <v>1.8224499999999999</v>
      </c>
    </row>
    <row r="9171" spans="1:16" x14ac:dyDescent="0.2">
      <c r="A9171">
        <f t="shared" si="998"/>
        <v>8302</v>
      </c>
      <c r="B9171">
        <f t="shared" si="999"/>
        <v>180</v>
      </c>
      <c r="C9171" s="10" t="str">
        <f>IF(B9171=B9170," ",(LOOKUP(B9171,'Co List'!$A$3:$A$362,'Co List'!$B$3:$B$362)))</f>
        <v xml:space="preserve"> </v>
      </c>
      <c r="D9171" s="6" t="s">
        <v>402</v>
      </c>
      <c r="E9171">
        <v>0.35653200000000007</v>
      </c>
      <c r="F9171">
        <v>0.141372</v>
      </c>
      <c r="G9171">
        <v>0.111446</v>
      </c>
      <c r="H9171">
        <v>3.5235000000000002E-2</v>
      </c>
    </row>
    <row r="9172" spans="1:16" x14ac:dyDescent="0.2">
      <c r="A9172">
        <f t="shared" si="998"/>
        <v>8303</v>
      </c>
      <c r="B9172">
        <f t="shared" si="999"/>
        <v>180</v>
      </c>
      <c r="C9172" s="10" t="str">
        <f>IF(B9172=B9171," ",(LOOKUP(B9172,'Co List'!$A$3:$A$362,'Co List'!$B$3:$B$362)))</f>
        <v xml:space="preserve"> </v>
      </c>
      <c r="D9172" s="6" t="s">
        <v>403</v>
      </c>
      <c r="E9172">
        <v>9.2866080000000011</v>
      </c>
      <c r="F9172">
        <v>12.468260000000001</v>
      </c>
      <c r="G9172">
        <v>14.380849000000001</v>
      </c>
      <c r="H9172">
        <v>14.981121999999999</v>
      </c>
    </row>
    <row r="9173" spans="1:16" x14ac:dyDescent="0.2">
      <c r="A9173">
        <f t="shared" si="998"/>
        <v>8304</v>
      </c>
      <c r="B9173">
        <f t="shared" si="999"/>
        <v>180</v>
      </c>
      <c r="C9173" s="10" t="str">
        <f>IF(B9173=B9172," ",(LOOKUP(B9173,'Co List'!$A$3:$A$362,'Co List'!$B$3:$B$362)))</f>
        <v xml:space="preserve"> </v>
      </c>
      <c r="D9173" s="6" t="s">
        <v>404</v>
      </c>
      <c r="E9173" s="11">
        <v>14.392502</v>
      </c>
      <c r="F9173" s="11">
        <v>16.070927000000001</v>
      </c>
      <c r="G9173" s="11">
        <v>17.540825000000002</v>
      </c>
      <c r="H9173" s="11">
        <v>16.838806999999999</v>
      </c>
    </row>
    <row r="9174" spans="1:16" x14ac:dyDescent="0.2">
      <c r="A9174">
        <f t="shared" si="998"/>
        <v>8305</v>
      </c>
      <c r="B9174">
        <f t="shared" si="999"/>
        <v>180</v>
      </c>
      <c r="C9174" s="10" t="str">
        <f>IF(B9174=B9173," ",(LOOKUP(B9174,'Co List'!$A$3:$A$362,'Co List'!$B$3:$B$362)))</f>
        <v xml:space="preserve"> </v>
      </c>
      <c r="D9174" s="6" t="s">
        <v>405</v>
      </c>
      <c r="E9174">
        <v>349.42</v>
      </c>
      <c r="F9174">
        <v>389.4</v>
      </c>
      <c r="G9174">
        <v>470.68</v>
      </c>
      <c r="H9174">
        <v>481.51</v>
      </c>
    </row>
    <row r="9175" spans="1:16" x14ac:dyDescent="0.2">
      <c r="A9175">
        <f t="shared" si="998"/>
        <v>8306</v>
      </c>
      <c r="B9175">
        <f t="shared" si="999"/>
        <v>180</v>
      </c>
      <c r="C9175" s="10" t="str">
        <f>IF(B9175=B9174," ",(LOOKUP(B9175,'Co List'!$A$3:$A$362,'Co List'!$B$3:$B$362)))</f>
        <v xml:space="preserve"> </v>
      </c>
      <c r="D9175" s="6" t="s">
        <v>406</v>
      </c>
      <c r="E9175">
        <v>39.53</v>
      </c>
      <c r="F9175">
        <v>60.6</v>
      </c>
      <c r="G9175">
        <v>70.94</v>
      </c>
      <c r="H9175">
        <v>91.57</v>
      </c>
    </row>
    <row r="9176" spans="1:16" x14ac:dyDescent="0.2">
      <c r="A9176">
        <f t="shared" si="998"/>
        <v>8307</v>
      </c>
      <c r="B9176">
        <f t="shared" si="999"/>
        <v>180</v>
      </c>
      <c r="C9176" s="10" t="str">
        <f>IF(B9176=B9175," ",(LOOKUP(B9176,'Co List'!$A$3:$A$362,'Co List'!$B$3:$B$362)))</f>
        <v xml:space="preserve"> </v>
      </c>
      <c r="D9176" s="6" t="s">
        <v>407</v>
      </c>
      <c r="E9176" s="11">
        <v>10.01</v>
      </c>
      <c r="F9176" s="11">
        <v>4.75</v>
      </c>
      <c r="G9176" s="11">
        <v>6.18</v>
      </c>
      <c r="H9176" s="11">
        <v>1.59</v>
      </c>
    </row>
    <row r="9177" spans="1:16" x14ac:dyDescent="0.2">
      <c r="A9177">
        <f t="shared" si="998"/>
        <v>8308</v>
      </c>
      <c r="B9177">
        <f t="shared" si="999"/>
        <v>180</v>
      </c>
      <c r="C9177" s="10" t="str">
        <f>IF(B9177=B9176," ",(LOOKUP(B9177,'Co List'!$A$3:$A$362,'Co List'!$B$3:$B$362)))</f>
        <v xml:space="preserve"> </v>
      </c>
      <c r="D9177" s="6" t="s">
        <v>408</v>
      </c>
      <c r="E9177">
        <v>27.72</v>
      </c>
      <c r="F9177">
        <v>30.71</v>
      </c>
      <c r="G9177">
        <v>30.71</v>
      </c>
      <c r="H9177">
        <v>31.15</v>
      </c>
    </row>
    <row r="9178" spans="1:16" x14ac:dyDescent="0.2">
      <c r="A9178">
        <f t="shared" si="998"/>
        <v>8309</v>
      </c>
      <c r="B9178">
        <f t="shared" si="999"/>
        <v>180</v>
      </c>
      <c r="C9178" s="10" t="str">
        <f>IF(B9178=B9177," ",(LOOKUP(B9178,'Co List'!$A$3:$A$362,'Co List'!$B$3:$B$362)))</f>
        <v xml:space="preserve"> </v>
      </c>
      <c r="D9178" s="6" t="s">
        <v>409</v>
      </c>
      <c r="E9178">
        <v>35.76</v>
      </c>
      <c r="F9178">
        <v>34.9</v>
      </c>
      <c r="G9178">
        <v>48.31</v>
      </c>
      <c r="H9178">
        <v>45.12</v>
      </c>
    </row>
    <row r="9179" spans="1:16" x14ac:dyDescent="0.2">
      <c r="A9179">
        <f t="shared" si="998"/>
        <v>8310</v>
      </c>
      <c r="B9179">
        <f t="shared" si="999"/>
        <v>180</v>
      </c>
      <c r="C9179" s="10" t="str">
        <f>IF(B9179=B9178," ",(LOOKUP(B9179,'Co List'!$A$3:$A$362,'Co List'!$B$3:$B$362)))</f>
        <v xml:space="preserve"> </v>
      </c>
      <c r="D9179" s="6" t="s">
        <v>410</v>
      </c>
      <c r="E9179">
        <v>14.392502</v>
      </c>
      <c r="F9179">
        <v>16.070927000000001</v>
      </c>
      <c r="G9179">
        <v>17.540825000000002</v>
      </c>
      <c r="H9179">
        <v>16.838806999999999</v>
      </c>
    </row>
    <row r="9180" spans="1:16" x14ac:dyDescent="0.2">
      <c r="A9180">
        <f t="shared" si="998"/>
        <v>8311</v>
      </c>
      <c r="B9180">
        <f t="shared" si="999"/>
        <v>180</v>
      </c>
      <c r="C9180" s="10" t="str">
        <f>IF(B9180=B9179," ",(LOOKUP(B9180,'Co List'!$A$3:$A$362,'Co List'!$B$3:$B$362)))</f>
        <v xml:space="preserve"> </v>
      </c>
      <c r="D9180" s="6" t="s">
        <v>411</v>
      </c>
      <c r="E9180">
        <v>14.392502</v>
      </c>
      <c r="F9180">
        <v>16.070927000000001</v>
      </c>
      <c r="G9180">
        <v>17.540825000000002</v>
      </c>
      <c r="H9180">
        <v>16.838806999999999</v>
      </c>
    </row>
    <row r="9181" spans="1:16" x14ac:dyDescent="0.2">
      <c r="A9181">
        <f t="shared" si="998"/>
        <v>8312</v>
      </c>
      <c r="B9181">
        <f t="shared" si="999"/>
        <v>180</v>
      </c>
      <c r="C9181" s="10" t="str">
        <f>IF(B9181=B9180," ",(LOOKUP(B9181,'Co List'!$A$3:$A$362,'Co List'!$B$3:$B$362)))</f>
        <v xml:space="preserve"> </v>
      </c>
      <c r="D9181" s="6" t="s">
        <v>412</v>
      </c>
      <c r="E9181">
        <v>-21.367497999999998</v>
      </c>
      <c r="F9181">
        <v>-18.829072999999998</v>
      </c>
      <c r="G9181">
        <v>-30.769175000000001</v>
      </c>
      <c r="H9181">
        <v>-28.281192999999998</v>
      </c>
    </row>
    <row r="9182" spans="1:16" ht="13.5" thickBot="1" x14ac:dyDescent="0.25">
      <c r="A9182">
        <f t="shared" si="998"/>
        <v>8313</v>
      </c>
      <c r="B9182">
        <f t="shared" si="999"/>
        <v>180</v>
      </c>
      <c r="C9182" s="10" t="str">
        <f>IF(B9182=B9181," ",(LOOKUP(B9182,'Co List'!$A$3:$A$362,'Co List'!$B$3:$B$362)))</f>
        <v xml:space="preserve"> </v>
      </c>
      <c r="D9182" s="9" t="s">
        <v>413</v>
      </c>
      <c r="E9182">
        <v>12</v>
      </c>
      <c r="F9182">
        <v>12</v>
      </c>
      <c r="G9182">
        <v>12</v>
      </c>
      <c r="H9182">
        <v>12</v>
      </c>
    </row>
    <row r="9183" spans="1:16" ht="15" x14ac:dyDescent="0.25">
      <c r="A9183">
        <f t="shared" si="998"/>
        <v>8314</v>
      </c>
      <c r="B9183">
        <f t="shared" si="999"/>
        <v>181</v>
      </c>
      <c r="C9183" s="10" t="str">
        <f>IF(B9183=B9182," ",(LOOKUP(B9183,'Co List'!$A$3:$A$362,'Co List'!$B$3:$B$362)))</f>
        <v>IPCA LABORATORIES</v>
      </c>
      <c r="D9183" s="4" t="s">
        <v>362</v>
      </c>
      <c r="E9183">
        <v>72.501671788418335</v>
      </c>
      <c r="F9183">
        <v>73.59513141835815</v>
      </c>
      <c r="G9183">
        <v>74.438721611889164</v>
      </c>
      <c r="H9183">
        <v>75.993639010961203</v>
      </c>
      <c r="J9183">
        <f t="shared" ref="J9183" si="1000">COUNTIF(E9225:H9225,0)</f>
        <v>0</v>
      </c>
      <c r="K9183">
        <f>SUM(E9183:H9183)/(4-J9183)</f>
        <v>74.13229095740671</v>
      </c>
      <c r="L9183">
        <f>SUM(E9193:H9193)/(4-J9183)</f>
        <v>126834.52843718926</v>
      </c>
      <c r="M9183">
        <f>E9193</f>
        <v>100419.41589735475</v>
      </c>
      <c r="N9183">
        <f t="shared" ref="N9183" si="1001">F9193</f>
        <v>111588.94013127747</v>
      </c>
      <c r="O9183">
        <f t="shared" ref="O9183" si="1002">G9193</f>
        <v>138822.28666792141</v>
      </c>
      <c r="P9183">
        <f t="shared" ref="P9183" si="1003">H9193</f>
        <v>156507.47105220347</v>
      </c>
    </row>
    <row r="9184" spans="1:16" x14ac:dyDescent="0.2">
      <c r="A9184">
        <f t="shared" si="998"/>
        <v>8315</v>
      </c>
      <c r="B9184">
        <f t="shared" si="999"/>
        <v>181</v>
      </c>
      <c r="C9184" s="10" t="str">
        <f>IF(B9184=B9183," ",(LOOKUP(B9184,'Co List'!$A$3:$A$362,'Co List'!$B$3:$B$362)))</f>
        <v xml:space="preserve"> </v>
      </c>
      <c r="D9184" s="6" t="s">
        <v>364</v>
      </c>
      <c r="E9184">
        <v>3.9949399608546083</v>
      </c>
      <c r="F9184">
        <v>4.0306503858451936</v>
      </c>
      <c r="G9184">
        <v>3.9089308276895949</v>
      </c>
      <c r="H9184">
        <v>3.8764782614011248</v>
      </c>
    </row>
    <row r="9185" spans="1:8" x14ac:dyDescent="0.2">
      <c r="A9185">
        <f t="shared" si="998"/>
        <v>8316</v>
      </c>
      <c r="B9185">
        <f t="shared" si="999"/>
        <v>181</v>
      </c>
      <c r="C9185" s="10" t="str">
        <f>IF(B9185=B9184," ",(LOOKUP(B9185,'Co List'!$A$3:$A$362,'Co List'!$B$3:$B$362)))</f>
        <v xml:space="preserve"> </v>
      </c>
      <c r="D9185" s="6" t="s">
        <v>365</v>
      </c>
      <c r="E9185">
        <v>0.81125798393809634</v>
      </c>
      <c r="F9185">
        <v>0.79114334256405516</v>
      </c>
      <c r="G9185">
        <v>0.78093996187830883</v>
      </c>
      <c r="H9185">
        <v>0.78081583618780936</v>
      </c>
    </row>
    <row r="9186" spans="1:8" x14ac:dyDescent="0.2">
      <c r="A9186">
        <f t="shared" si="998"/>
        <v>8317</v>
      </c>
      <c r="B9186">
        <f t="shared" si="999"/>
        <v>181</v>
      </c>
      <c r="C9186" s="10" t="str">
        <f>IF(B9186=B9185," ",(LOOKUP(B9186,'Co List'!$A$3:$A$362,'Co List'!$B$3:$B$362)))</f>
        <v xml:space="preserve"> </v>
      </c>
      <c r="D9186" s="7" t="s">
        <v>366</v>
      </c>
      <c r="E9186">
        <v>6.4973256056002553</v>
      </c>
      <c r="F9186">
        <v>5.9321110058623931</v>
      </c>
      <c r="G9186">
        <v>5.9596494617824316</v>
      </c>
      <c r="H9186">
        <v>5.6329666159977059</v>
      </c>
    </row>
    <row r="9187" spans="1:8" x14ac:dyDescent="0.2">
      <c r="A9187">
        <f t="shared" si="998"/>
        <v>8318</v>
      </c>
      <c r="B9187">
        <f t="shared" si="999"/>
        <v>181</v>
      </c>
      <c r="C9187" s="10" t="str">
        <f>IF(B9187=B9186," ",(LOOKUP(B9187,'Co List'!$A$3:$A$362,'Co List'!$B$3:$B$362)))</f>
        <v xml:space="preserve"> </v>
      </c>
      <c r="D9187" s="6" t="s">
        <v>367</v>
      </c>
      <c r="E9187">
        <v>48003.927480928694</v>
      </c>
      <c r="F9187">
        <v>43696.965239173544</v>
      </c>
      <c r="G9187">
        <v>49549.304589328407</v>
      </c>
      <c r="H9187">
        <v>47227.578095960496</v>
      </c>
    </row>
    <row r="9188" spans="1:8" x14ac:dyDescent="0.2">
      <c r="A9188">
        <f t="shared" si="998"/>
        <v>8319</v>
      </c>
      <c r="B9188">
        <f t="shared" si="999"/>
        <v>181</v>
      </c>
      <c r="C9188" s="10" t="str">
        <f>IF(B9188=B9187," ",(LOOKUP(B9188,'Co List'!$A$3:$A$362,'Co List'!$B$3:$B$362)))</f>
        <v xml:space="preserve"> </v>
      </c>
      <c r="D9188" s="6" t="s">
        <v>368</v>
      </c>
      <c r="E9188">
        <v>0.40103600597985123</v>
      </c>
      <c r="F9188">
        <v>0.44387008803212996</v>
      </c>
      <c r="G9188">
        <v>0.55022705774047331</v>
      </c>
      <c r="H9188">
        <v>0.62007714362996624</v>
      </c>
    </row>
    <row r="9189" spans="1:8" x14ac:dyDescent="0.2">
      <c r="A9189">
        <f t="shared" si="998"/>
        <v>8320</v>
      </c>
      <c r="B9189">
        <f t="shared" si="999"/>
        <v>181</v>
      </c>
      <c r="C9189" s="10" t="str">
        <f>IF(B9189=B9188," ",(LOOKUP(B9189,'Co List'!$A$3:$A$362,'Co List'!$B$3:$B$362)))</f>
        <v xml:space="preserve"> </v>
      </c>
      <c r="D9189" s="6" t="s">
        <v>369</v>
      </c>
      <c r="E9189">
        <v>29.70109905275207</v>
      </c>
      <c r="F9189">
        <v>29.04146890778614</v>
      </c>
      <c r="G9189">
        <v>26.372014944513946</v>
      </c>
      <c r="H9189">
        <v>27.139867004041044</v>
      </c>
    </row>
    <row r="9190" spans="1:8" x14ac:dyDescent="0.2">
      <c r="A9190">
        <f t="shared" si="998"/>
        <v>8321</v>
      </c>
      <c r="B9190">
        <f t="shared" si="999"/>
        <v>181</v>
      </c>
      <c r="C9190" s="10" t="str">
        <f>IF(B9190=B9189," ",(LOOKUP(B9190,'Co List'!$A$3:$A$362,'Co List'!$B$3:$B$362)))</f>
        <v xml:space="preserve"> </v>
      </c>
      <c r="D9190" s="6" t="s">
        <v>370</v>
      </c>
      <c r="E9190">
        <v>0</v>
      </c>
      <c r="F9190">
        <v>0</v>
      </c>
      <c r="G9190">
        <v>0</v>
      </c>
      <c r="H9190">
        <v>0</v>
      </c>
    </row>
    <row r="9191" spans="1:8" x14ac:dyDescent="0.2">
      <c r="A9191">
        <f t="shared" si="998"/>
        <v>8322</v>
      </c>
      <c r="B9191">
        <f t="shared" si="999"/>
        <v>181</v>
      </c>
      <c r="C9191" s="10" t="str">
        <f>IF(B9191=B9190," ",(LOOKUP(B9191,'Co List'!$A$3:$A$362,'Co List'!$B$3:$B$362)))</f>
        <v xml:space="preserve"> </v>
      </c>
      <c r="D9191" s="6" t="s">
        <v>371</v>
      </c>
      <c r="E9191">
        <v>53.896544646075078</v>
      </c>
      <c r="F9191">
        <v>54.848130126788604</v>
      </c>
      <c r="G9191">
        <v>51.442582519085626</v>
      </c>
      <c r="H9191">
        <v>53.554713192686052</v>
      </c>
    </row>
    <row r="9192" spans="1:8" x14ac:dyDescent="0.2">
      <c r="A9192">
        <f t="shared" si="998"/>
        <v>8323</v>
      </c>
      <c r="B9192">
        <f t="shared" si="999"/>
        <v>181</v>
      </c>
      <c r="C9192" s="10" t="str">
        <f>IF(B9192=B9191," ",(LOOKUP(B9192,'Co List'!$A$3:$A$362,'Co List'!$B$3:$B$362)))</f>
        <v xml:space="preserve"> </v>
      </c>
      <c r="D9192" s="6" t="s">
        <v>372</v>
      </c>
      <c r="E9192">
        <v>46.103455353924922</v>
      </c>
      <c r="F9192">
        <v>45.151869873211396</v>
      </c>
      <c r="G9192">
        <v>48.55741748091436</v>
      </c>
      <c r="H9192">
        <v>46.445286807313963</v>
      </c>
    </row>
    <row r="9193" spans="1:8" x14ac:dyDescent="0.2">
      <c r="A9193">
        <f t="shared" si="998"/>
        <v>8324</v>
      </c>
      <c r="B9193">
        <f t="shared" si="999"/>
        <v>181</v>
      </c>
      <c r="C9193" s="10" t="str">
        <f>IF(B9193=B9192," ",(LOOKUP(B9193,'Co List'!$A$3:$A$362,'Co List'!$B$3:$B$362)))</f>
        <v xml:space="preserve"> </v>
      </c>
      <c r="D9193" s="6" t="s">
        <v>373</v>
      </c>
      <c r="E9193">
        <v>100419.41589735475</v>
      </c>
      <c r="F9193">
        <v>111588.94013127747</v>
      </c>
      <c r="G9193">
        <v>138822.28666792141</v>
      </c>
      <c r="H9193">
        <v>156507.47105220347</v>
      </c>
    </row>
    <row r="9194" spans="1:8" x14ac:dyDescent="0.2">
      <c r="A9194">
        <f t="shared" si="998"/>
        <v>8325</v>
      </c>
      <c r="B9194">
        <f t="shared" si="999"/>
        <v>181</v>
      </c>
      <c r="C9194" s="10" t="str">
        <f>IF(B9194=B9193," ",(LOOKUP(B9194,'Co List'!$A$3:$A$362,'Co List'!$B$3:$B$362)))</f>
        <v xml:space="preserve"> </v>
      </c>
      <c r="D9194" s="6" t="s">
        <v>374</v>
      </c>
      <c r="E9194">
        <v>100083.96793163195</v>
      </c>
      <c r="F9194">
        <v>111231.92398536924</v>
      </c>
      <c r="G9194">
        <v>138356.28847031054</v>
      </c>
      <c r="H9194">
        <v>156007.68901474535</v>
      </c>
    </row>
    <row r="9195" spans="1:8" x14ac:dyDescent="0.2">
      <c r="A9195">
        <f t="shared" si="998"/>
        <v>8326</v>
      </c>
      <c r="B9195">
        <f t="shared" si="999"/>
        <v>181</v>
      </c>
      <c r="C9195" s="10" t="str">
        <f>IF(B9195=B9194," ",(LOOKUP(B9195,'Co List'!$A$3:$A$362,'Co List'!$B$3:$B$362)))</f>
        <v xml:space="preserve"> </v>
      </c>
      <c r="D9195" s="6" t="s">
        <v>375</v>
      </c>
      <c r="E9195">
        <v>124.77632558896235</v>
      </c>
      <c r="F9195">
        <v>134.13462066841797</v>
      </c>
      <c r="G9195">
        <v>178.17635487898707</v>
      </c>
      <c r="H9195">
        <v>193.62371287058002</v>
      </c>
    </row>
    <row r="9196" spans="1:8" x14ac:dyDescent="0.2">
      <c r="A9196">
        <f t="shared" si="998"/>
        <v>8327</v>
      </c>
      <c r="B9196">
        <f t="shared" si="999"/>
        <v>181</v>
      </c>
      <c r="C9196" s="10" t="str">
        <f>IF(B9196=B9195," ",(LOOKUP(B9196,'Co List'!$A$3:$A$362,'Co List'!$B$3:$B$362)))</f>
        <v xml:space="preserve"> </v>
      </c>
      <c r="D9196" s="6" t="s">
        <v>376</v>
      </c>
      <c r="E9196">
        <v>210.67164013383766</v>
      </c>
      <c r="F9196">
        <v>222.88152523981313</v>
      </c>
      <c r="G9196">
        <v>287.82184273186232</v>
      </c>
      <c r="H9196">
        <v>306.15832458756825</v>
      </c>
    </row>
    <row r="9197" spans="1:8" x14ac:dyDescent="0.2">
      <c r="A9197">
        <f t="shared" si="998"/>
        <v>8328</v>
      </c>
      <c r="B9197">
        <f t="shared" si="999"/>
        <v>181</v>
      </c>
      <c r="C9197" s="10" t="str">
        <f>IF(B9197=B9196," ",(LOOKUP(B9197,'Co List'!$A$3:$A$362,'Co List'!$B$3:$B$362)))</f>
        <v xml:space="preserve"> </v>
      </c>
      <c r="D9197" s="6" t="s">
        <v>377</v>
      </c>
      <c r="E9197">
        <v>54122.595322445624</v>
      </c>
      <c r="F9197">
        <v>61204.447090307294</v>
      </c>
      <c r="G9197">
        <v>71413.769374027077</v>
      </c>
      <c r="H9197">
        <v>83817.127247133714</v>
      </c>
    </row>
    <row r="9198" spans="1:8" ht="15" x14ac:dyDescent="0.25">
      <c r="A9198">
        <f t="shared" si="998"/>
        <v>8329</v>
      </c>
      <c r="B9198">
        <f t="shared" si="999"/>
        <v>181</v>
      </c>
      <c r="C9198" s="10" t="str">
        <f>IF(B9198=B9197," ",(LOOKUP(B9198,'Co List'!$A$3:$A$362,'Co List'!$B$3:$B$362)))</f>
        <v xml:space="preserve"> </v>
      </c>
      <c r="D9198" s="8" t="s">
        <v>378</v>
      </c>
      <c r="E9198">
        <v>53056.479870000003</v>
      </c>
      <c r="F9198">
        <v>60193.26079</v>
      </c>
      <c r="G9198">
        <v>70334.97666</v>
      </c>
      <c r="H9198">
        <v>82365.541440000001</v>
      </c>
    </row>
    <row r="9199" spans="1:8" ht="15" x14ac:dyDescent="0.25">
      <c r="A9199">
        <f t="shared" si="998"/>
        <v>8330</v>
      </c>
      <c r="B9199">
        <f t="shared" si="999"/>
        <v>181</v>
      </c>
      <c r="C9199" s="10" t="str">
        <f>IF(B9199=B9198," ",(LOOKUP(B9199,'Co List'!$A$3:$A$362,'Co List'!$B$3:$B$362)))</f>
        <v xml:space="preserve"> </v>
      </c>
      <c r="D9199" s="8" t="s">
        <v>379</v>
      </c>
      <c r="E9199">
        <v>1066.1154524456178</v>
      </c>
      <c r="F9199">
        <v>1011.1863003072878</v>
      </c>
      <c r="G9199">
        <v>1078.7927140270765</v>
      </c>
      <c r="H9199">
        <v>1451.5858071337132</v>
      </c>
    </row>
    <row r="9200" spans="1:8" ht="15" x14ac:dyDescent="0.25">
      <c r="A9200">
        <f t="shared" si="998"/>
        <v>8331</v>
      </c>
      <c r="B9200">
        <f t="shared" si="999"/>
        <v>181</v>
      </c>
      <c r="C9200" s="10" t="str">
        <f>IF(B9200=B9199," ",(LOOKUP(B9200,'Co List'!$A$3:$A$362,'Co List'!$B$3:$B$362)))</f>
        <v xml:space="preserve"> </v>
      </c>
      <c r="D9200" s="8" t="s">
        <v>380</v>
      </c>
      <c r="E9200">
        <v>3.637978807091713E-12</v>
      </c>
      <c r="F9200">
        <v>6.2527760746888816E-12</v>
      </c>
      <c r="G9200">
        <v>0</v>
      </c>
      <c r="H9200">
        <v>0</v>
      </c>
    </row>
    <row r="9201" spans="1:8" ht="15" x14ac:dyDescent="0.25">
      <c r="A9201">
        <f t="shared" si="998"/>
        <v>8332</v>
      </c>
      <c r="B9201">
        <f t="shared" si="999"/>
        <v>181</v>
      </c>
      <c r="C9201" s="10" t="str">
        <f>IF(B9201=B9200," ",(LOOKUP(B9201,'Co List'!$A$3:$A$362,'Co List'!$B$3:$B$362)))</f>
        <v xml:space="preserve"> </v>
      </c>
      <c r="D9201" s="8" t="s">
        <v>381</v>
      </c>
      <c r="E9201">
        <v>46296.820574909128</v>
      </c>
      <c r="F9201">
        <v>50384.493040970177</v>
      </c>
      <c r="G9201">
        <v>67408.517293894314</v>
      </c>
      <c r="H9201">
        <v>72690.343805069773</v>
      </c>
    </row>
    <row r="9202" spans="1:8" ht="15" x14ac:dyDescent="0.25">
      <c r="A9202">
        <f t="shared" si="998"/>
        <v>8333</v>
      </c>
      <c r="B9202">
        <f t="shared" si="999"/>
        <v>181</v>
      </c>
      <c r="C9202" s="10" t="str">
        <f>IF(B9202=B9201," ",(LOOKUP(B9202,'Co List'!$A$3:$A$362,'Co List'!$B$3:$B$362)))</f>
        <v xml:space="preserve"> </v>
      </c>
      <c r="D9202" s="8" t="s">
        <v>382</v>
      </c>
      <c r="E9202">
        <v>43826.633771795285</v>
      </c>
      <c r="F9202">
        <v>46564.069164556488</v>
      </c>
      <c r="G9202">
        <v>59659.177312099797</v>
      </c>
      <c r="H9202">
        <v>62717.202461187451</v>
      </c>
    </row>
    <row r="9203" spans="1:8" ht="15" x14ac:dyDescent="0.25">
      <c r="A9203">
        <f t="shared" si="998"/>
        <v>8334</v>
      </c>
      <c r="B9203">
        <f t="shared" si="999"/>
        <v>181</v>
      </c>
      <c r="C9203" s="10" t="str">
        <f>IF(B9203=B9202," ",(LOOKUP(B9203,'Co List'!$A$3:$A$362,'Co List'!$B$3:$B$362)))</f>
        <v xml:space="preserve"> </v>
      </c>
      <c r="D9203" s="8" t="s">
        <v>383</v>
      </c>
      <c r="E9203">
        <v>2470.1868031138411</v>
      </c>
      <c r="F9203">
        <v>3820.4238764136844</v>
      </c>
      <c r="G9203">
        <v>5125.7967603477382</v>
      </c>
      <c r="H9203">
        <v>6654.0189398041148</v>
      </c>
    </row>
    <row r="9204" spans="1:8" x14ac:dyDescent="0.2">
      <c r="A9204">
        <f t="shared" si="998"/>
        <v>8335</v>
      </c>
      <c r="B9204">
        <f t="shared" si="999"/>
        <v>181</v>
      </c>
      <c r="C9204" s="10" t="str">
        <f>IF(B9204=B9203," ",(LOOKUP(B9204,'Co List'!$A$3:$A$362,'Co List'!$B$3:$B$362)))</f>
        <v xml:space="preserve"> </v>
      </c>
      <c r="D9204" s="6" t="s">
        <v>384</v>
      </c>
      <c r="E9204">
        <v>0</v>
      </c>
      <c r="F9204">
        <v>0</v>
      </c>
      <c r="G9204">
        <v>2623.5432214467842</v>
      </c>
      <c r="H9204">
        <v>3319.1224040782085</v>
      </c>
    </row>
    <row r="9205" spans="1:8" x14ac:dyDescent="0.2">
      <c r="A9205">
        <f t="shared" si="998"/>
        <v>8336</v>
      </c>
      <c r="B9205">
        <f t="shared" si="999"/>
        <v>181</v>
      </c>
      <c r="C9205" s="10" t="str">
        <f>IF(B9205=B9204," ",(LOOKUP(B9205,'Co List'!$A$3:$A$362,'Co List'!$B$3:$B$362)))</f>
        <v xml:space="preserve"> </v>
      </c>
      <c r="D9205" s="6" t="s">
        <v>385</v>
      </c>
      <c r="E9205">
        <v>11588.865171582</v>
      </c>
      <c r="F9205">
        <v>12500.33821288744</v>
      </c>
      <c r="G9205">
        <v>17244.745498281602</v>
      </c>
      <c r="H9205">
        <v>18751.644896054797</v>
      </c>
    </row>
    <row r="9206" spans="1:8" x14ac:dyDescent="0.2">
      <c r="A9206">
        <f t="shared" si="998"/>
        <v>8337</v>
      </c>
      <c r="B9206">
        <f t="shared" si="999"/>
        <v>181</v>
      </c>
      <c r="C9206" s="10" t="str">
        <f>IF(B9206=B9205," ",(LOOKUP(B9206,'Co List'!$A$3:$A$362,'Co List'!$B$3:$B$362)))</f>
        <v xml:space="preserve"> </v>
      </c>
      <c r="D9206" s="6" t="s">
        <v>386</v>
      </c>
      <c r="E9206">
        <v>10816.637076000001</v>
      </c>
      <c r="F9206">
        <v>9672.4828619999989</v>
      </c>
      <c r="G9206">
        <v>12850.28766</v>
      </c>
      <c r="H9206">
        <v>13211.50446</v>
      </c>
    </row>
    <row r="9207" spans="1:8" x14ac:dyDescent="0.2">
      <c r="A9207">
        <f t="shared" si="998"/>
        <v>8338</v>
      </c>
      <c r="B9207">
        <f t="shared" si="999"/>
        <v>181</v>
      </c>
      <c r="C9207" s="10" t="str">
        <f>IF(B9207=B9206," ",(LOOKUP(B9207,'Co List'!$A$3:$A$362,'Co List'!$B$3:$B$362)))</f>
        <v xml:space="preserve"> </v>
      </c>
      <c r="D9207" s="6" t="s">
        <v>387</v>
      </c>
      <c r="E9207">
        <v>0</v>
      </c>
      <c r="F9207">
        <v>0</v>
      </c>
      <c r="G9207">
        <v>0</v>
      </c>
      <c r="H9207">
        <v>0</v>
      </c>
    </row>
    <row r="9208" spans="1:8" x14ac:dyDescent="0.2">
      <c r="A9208">
        <f t="shared" si="998"/>
        <v>8339</v>
      </c>
      <c r="B9208">
        <f t="shared" si="999"/>
        <v>181</v>
      </c>
      <c r="C9208" s="10" t="str">
        <f>IF(B9208=B9207," ",(LOOKUP(B9208,'Co List'!$A$3:$A$362,'Co List'!$B$3:$B$362)))</f>
        <v xml:space="preserve"> </v>
      </c>
      <c r="D9208" s="6" t="s">
        <v>388</v>
      </c>
      <c r="E9208">
        <v>0</v>
      </c>
      <c r="F9208">
        <v>1635.589183044</v>
      </c>
      <c r="G9208">
        <v>1684.2449999999999</v>
      </c>
      <c r="H9208">
        <v>2037.9364499999999</v>
      </c>
    </row>
    <row r="9209" spans="1:8" x14ac:dyDescent="0.2">
      <c r="A9209">
        <f t="shared" si="998"/>
        <v>8340</v>
      </c>
      <c r="B9209">
        <f t="shared" si="999"/>
        <v>181</v>
      </c>
      <c r="C9209" s="10" t="str">
        <f>IF(B9209=B9208," ",(LOOKUP(B9209,'Co List'!$A$3:$A$362,'Co List'!$B$3:$B$362)))</f>
        <v xml:space="preserve"> </v>
      </c>
      <c r="D9209" s="6" t="s">
        <v>389</v>
      </c>
      <c r="E9209">
        <v>442.282737</v>
      </c>
      <c r="F9209">
        <v>730.83797433183997</v>
      </c>
      <c r="G9209">
        <v>1061.4785687999999</v>
      </c>
      <c r="H9209">
        <v>909.51475659999994</v>
      </c>
    </row>
    <row r="9210" spans="1:8" x14ac:dyDescent="0.2">
      <c r="A9210">
        <f t="shared" si="998"/>
        <v>8341</v>
      </c>
      <c r="B9210">
        <f t="shared" si="999"/>
        <v>181</v>
      </c>
      <c r="C9210" s="10" t="str">
        <f>IF(B9210=B9209," ",(LOOKUP(B9210,'Co List'!$A$3:$A$362,'Co List'!$B$3:$B$362)))</f>
        <v xml:space="preserve"> </v>
      </c>
      <c r="D9210" s="6" t="s">
        <v>390</v>
      </c>
      <c r="E9210">
        <v>329.94535858200004</v>
      </c>
      <c r="F9210">
        <v>461.42819351159994</v>
      </c>
      <c r="G9210">
        <v>534.58111748160002</v>
      </c>
      <c r="H9210">
        <v>1183.1410054547998</v>
      </c>
    </row>
    <row r="9211" spans="1:8" x14ac:dyDescent="0.2">
      <c r="A9211">
        <f t="shared" si="998"/>
        <v>8342</v>
      </c>
      <c r="B9211">
        <f t="shared" si="999"/>
        <v>181</v>
      </c>
      <c r="C9211" s="10" t="str">
        <f>IF(B9211=B9210," ",(LOOKUP(B9211,'Co List'!$A$3:$A$362,'Co List'!$B$3:$B$362)))</f>
        <v xml:space="preserve"> </v>
      </c>
      <c r="D9211" s="6" t="s">
        <v>391</v>
      </c>
      <c r="E9211">
        <v>0</v>
      </c>
      <c r="F9211">
        <v>0</v>
      </c>
      <c r="G9211">
        <v>1114.1531520000001</v>
      </c>
      <c r="H9211">
        <v>1409.5482239999999</v>
      </c>
    </row>
    <row r="9212" spans="1:8" x14ac:dyDescent="0.2">
      <c r="A9212">
        <f t="shared" si="998"/>
        <v>8343</v>
      </c>
      <c r="B9212">
        <f t="shared" si="999"/>
        <v>181</v>
      </c>
      <c r="C9212" s="10" t="str">
        <f>IF(B9212=B9211," ",(LOOKUP(B9212,'Co List'!$A$3:$A$362,'Co List'!$B$3:$B$362)))</f>
        <v xml:space="preserve"> </v>
      </c>
      <c r="D9212" s="6" t="s">
        <v>392</v>
      </c>
      <c r="E9212">
        <v>0</v>
      </c>
      <c r="F9212">
        <v>0</v>
      </c>
      <c r="G9212">
        <v>0</v>
      </c>
      <c r="H9212">
        <v>0</v>
      </c>
    </row>
    <row r="9213" spans="1:8" x14ac:dyDescent="0.2">
      <c r="A9213">
        <f t="shared" si="998"/>
        <v>8344</v>
      </c>
      <c r="B9213">
        <f t="shared" si="999"/>
        <v>181</v>
      </c>
      <c r="C9213" s="10" t="str">
        <f>IF(B9213=B9212," ",(LOOKUP(B9213,'Co List'!$A$3:$A$362,'Co List'!$B$3:$B$362)))</f>
        <v xml:space="preserve"> </v>
      </c>
      <c r="D9213" s="6" t="s">
        <v>393</v>
      </c>
      <c r="E9213">
        <v>0</v>
      </c>
      <c r="F9213">
        <v>0</v>
      </c>
      <c r="G9213">
        <v>0</v>
      </c>
      <c r="H9213">
        <v>0</v>
      </c>
    </row>
    <row r="9214" spans="1:8" ht="15" x14ac:dyDescent="0.25">
      <c r="A9214">
        <f t="shared" si="998"/>
        <v>8345</v>
      </c>
      <c r="B9214">
        <f t="shared" si="999"/>
        <v>181</v>
      </c>
      <c r="C9214" s="10" t="str">
        <f>IF(B9214=B9213," ",(LOOKUP(B9214,'Co List'!$A$3:$A$362,'Co List'!$B$3:$B$362)))</f>
        <v xml:space="preserve"> </v>
      </c>
      <c r="D9214" s="8" t="s">
        <v>394</v>
      </c>
      <c r="E9214">
        <v>0</v>
      </c>
      <c r="F9214">
        <v>0</v>
      </c>
      <c r="G9214">
        <v>0</v>
      </c>
      <c r="H9214">
        <v>0</v>
      </c>
    </row>
    <row r="9215" spans="1:8" ht="15" x14ac:dyDescent="0.25">
      <c r="A9215">
        <f t="shared" si="998"/>
        <v>8346</v>
      </c>
      <c r="B9215">
        <f t="shared" si="999"/>
        <v>181</v>
      </c>
      <c r="C9215" s="10" t="str">
        <f>IF(B9215=B9214," ",(LOOKUP(B9215,'Co List'!$A$3:$A$362,'Co List'!$B$3:$B$362)))</f>
        <v xml:space="preserve"> </v>
      </c>
      <c r="D9215" s="8" t="s">
        <v>395</v>
      </c>
      <c r="E9215">
        <v>14.560198890000001</v>
      </c>
      <c r="F9215">
        <v>19.44990275</v>
      </c>
      <c r="G9215">
        <v>29.919379687999999</v>
      </c>
      <c r="H9215">
        <v>35.249999500000001</v>
      </c>
    </row>
    <row r="9216" spans="1:8" ht="15" x14ac:dyDescent="0.25">
      <c r="A9216">
        <f t="shared" si="998"/>
        <v>8347</v>
      </c>
      <c r="B9216">
        <f t="shared" si="999"/>
        <v>181</v>
      </c>
      <c r="C9216" s="10" t="str">
        <f>IF(B9216=B9215," ",(LOOKUP(B9216,'Co List'!$A$3:$A$362,'Co List'!$B$3:$B$362)))</f>
        <v xml:space="preserve"> </v>
      </c>
      <c r="D9216" s="8" t="s">
        <v>396</v>
      </c>
      <c r="E9216">
        <v>66714.407000000007</v>
      </c>
      <c r="F9216">
        <v>77362.02</v>
      </c>
      <c r="G9216">
        <v>91445.914999999994</v>
      </c>
      <c r="H9216">
        <v>107345.57799999999</v>
      </c>
    </row>
    <row r="9217" spans="1:8" x14ac:dyDescent="0.2">
      <c r="A9217">
        <f t="shared" si="998"/>
        <v>8348</v>
      </c>
      <c r="B9217">
        <f t="shared" si="999"/>
        <v>181</v>
      </c>
      <c r="C9217" s="10" t="str">
        <f>IF(B9217=B9216," ",(LOOKUP(B9217,'Co List'!$A$3:$A$362,'Co List'!$B$3:$B$362)))</f>
        <v xml:space="preserve"> </v>
      </c>
      <c r="D9217" s="6" t="s">
        <v>397</v>
      </c>
      <c r="E9217">
        <v>65501.826999999997</v>
      </c>
      <c r="F9217">
        <v>76194.001000000004</v>
      </c>
      <c r="G9217">
        <v>90173.047000000006</v>
      </c>
      <c r="H9217">
        <v>105596.848</v>
      </c>
    </row>
    <row r="9218" spans="1:8" x14ac:dyDescent="0.2">
      <c r="A9218">
        <f t="shared" si="998"/>
        <v>8349</v>
      </c>
      <c r="B9218">
        <f t="shared" si="999"/>
        <v>181</v>
      </c>
      <c r="C9218" s="10" t="str">
        <f>IF(B9218=B9217," ",(LOOKUP(B9218,'Co List'!$A$3:$A$362,'Co List'!$B$3:$B$362)))</f>
        <v xml:space="preserve"> </v>
      </c>
      <c r="D9218" s="6" t="s">
        <v>398</v>
      </c>
      <c r="E9218">
        <v>1212.58</v>
      </c>
      <c r="F9218">
        <v>1168.019</v>
      </c>
      <c r="G9218">
        <v>1272.8679999999999</v>
      </c>
      <c r="H9218">
        <v>1748.73</v>
      </c>
    </row>
    <row r="9219" spans="1:8" x14ac:dyDescent="0.2">
      <c r="A9219">
        <f t="shared" si="998"/>
        <v>8350</v>
      </c>
      <c r="B9219">
        <f t="shared" si="999"/>
        <v>181</v>
      </c>
      <c r="C9219" s="10" t="str">
        <f>IF(B9219=B9218," ",(LOOKUP(B9219,'Co List'!$A$3:$A$362,'Co List'!$B$3:$B$362)))</f>
        <v xml:space="preserve"> </v>
      </c>
      <c r="D9219" s="6" t="s">
        <v>399</v>
      </c>
      <c r="E9219">
        <v>0</v>
      </c>
      <c r="F9219">
        <v>0</v>
      </c>
      <c r="G9219">
        <v>0</v>
      </c>
      <c r="H9219">
        <v>0</v>
      </c>
    </row>
    <row r="9220" spans="1:8" x14ac:dyDescent="0.2">
      <c r="A9220">
        <f t="shared" si="998"/>
        <v>8351</v>
      </c>
      <c r="B9220">
        <f t="shared" si="999"/>
        <v>181</v>
      </c>
      <c r="C9220" s="10" t="str">
        <f>IF(B9220=B9219," ",(LOOKUP(B9220,'Co List'!$A$3:$A$362,'Co List'!$B$3:$B$362)))</f>
        <v xml:space="preserve"> </v>
      </c>
      <c r="D9220" s="6" t="s">
        <v>400</v>
      </c>
      <c r="E9220">
        <v>0</v>
      </c>
      <c r="F9220">
        <v>0</v>
      </c>
      <c r="G9220">
        <v>0</v>
      </c>
      <c r="H9220">
        <v>0</v>
      </c>
    </row>
    <row r="9221" spans="1:8" x14ac:dyDescent="0.2">
      <c r="A9221">
        <f t="shared" ref="A9221:A9284" si="1004">IF(A9220&gt;0,A9220+1,(IF($C$1=C9221,1,0)))</f>
        <v>8352</v>
      </c>
      <c r="B9221">
        <f t="shared" ref="B9221:B9284" si="1005">IF(D9221=$D$3,B9220+1,B9220)</f>
        <v>181</v>
      </c>
      <c r="C9221" s="10" t="str">
        <f>IF(B9221=B9220," ",(LOOKUP(B9221,'Co List'!$A$3:$A$362,'Co List'!$B$3:$B$362)))</f>
        <v xml:space="preserve"> </v>
      </c>
      <c r="D9221" s="6" t="s">
        <v>401</v>
      </c>
      <c r="E9221">
        <v>26.593741761999997</v>
      </c>
      <c r="F9221">
        <v>32.534838426999997</v>
      </c>
      <c r="G9221">
        <v>44.455312170999996</v>
      </c>
      <c r="H9221">
        <v>57.444685311999997</v>
      </c>
    </row>
    <row r="9222" spans="1:8" x14ac:dyDescent="0.2">
      <c r="A9222">
        <f t="shared" si="1004"/>
        <v>8353</v>
      </c>
      <c r="B9222">
        <f t="shared" si="1005"/>
        <v>181</v>
      </c>
      <c r="C9222" s="10" t="str">
        <f>IF(B9222=B9221," ",(LOOKUP(B9222,'Co List'!$A$3:$A$362,'Co List'!$B$3:$B$362)))</f>
        <v xml:space="preserve"> </v>
      </c>
      <c r="D9222" s="6" t="s">
        <v>402</v>
      </c>
      <c r="E9222">
        <v>1.22834354</v>
      </c>
      <c r="F9222">
        <v>1.35490204</v>
      </c>
      <c r="G9222">
        <v>1.51471292</v>
      </c>
      <c r="H9222">
        <v>2.2471180500000001</v>
      </c>
    </row>
    <row r="9223" spans="1:8" x14ac:dyDescent="0.2">
      <c r="A9223">
        <f t="shared" si="1004"/>
        <v>8354</v>
      </c>
      <c r="B9223">
        <f t="shared" si="1005"/>
        <v>181</v>
      </c>
      <c r="C9223" s="10" t="str">
        <f>IF(B9223=B9222," ",(LOOKUP(B9223,'Co List'!$A$3:$A$362,'Co List'!$B$3:$B$362)))</f>
        <v xml:space="preserve"> </v>
      </c>
      <c r="D9223" s="6" t="s">
        <v>403</v>
      </c>
      <c r="E9223">
        <v>0</v>
      </c>
      <c r="F9223">
        <v>0</v>
      </c>
      <c r="G9223">
        <v>0</v>
      </c>
      <c r="H9223">
        <v>4.4408920985006262E-15</v>
      </c>
    </row>
    <row r="9224" spans="1:8" x14ac:dyDescent="0.2">
      <c r="A9224">
        <f t="shared" si="1004"/>
        <v>8355</v>
      </c>
      <c r="B9224">
        <f t="shared" si="1005"/>
        <v>181</v>
      </c>
      <c r="C9224" s="10" t="str">
        <f>IF(B9224=B9223," ",(LOOKUP(B9224,'Co List'!$A$3:$A$362,'Co List'!$B$3:$B$362)))</f>
        <v xml:space="preserve"> </v>
      </c>
      <c r="D9224" s="6" t="s">
        <v>404</v>
      </c>
      <c r="E9224" s="11">
        <v>27.822085301999998</v>
      </c>
      <c r="F9224" s="11">
        <v>33.889740466999996</v>
      </c>
      <c r="G9224" s="11">
        <v>45.970025090999997</v>
      </c>
      <c r="H9224" s="11">
        <v>59.691803362000002</v>
      </c>
    </row>
    <row r="9225" spans="1:8" x14ac:dyDescent="0.2">
      <c r="A9225">
        <f t="shared" si="1004"/>
        <v>8356</v>
      </c>
      <c r="B9225">
        <f t="shared" si="1005"/>
        <v>181</v>
      </c>
      <c r="C9225" s="10" t="str">
        <f>IF(B9225=B9224," ",(LOOKUP(B9225,'Co List'!$A$3:$A$362,'Co List'!$B$3:$B$362)))</f>
        <v xml:space="preserve"> </v>
      </c>
      <c r="D9225" s="6" t="s">
        <v>405</v>
      </c>
      <c r="E9225">
        <v>1545.55</v>
      </c>
      <c r="F9225">
        <v>1881.1</v>
      </c>
      <c r="G9225">
        <v>2329.37</v>
      </c>
      <c r="H9225">
        <v>2778.42</v>
      </c>
    </row>
    <row r="9226" spans="1:8" x14ac:dyDescent="0.2">
      <c r="A9226">
        <f t="shared" si="1004"/>
        <v>8357</v>
      </c>
      <c r="B9226">
        <f t="shared" si="1005"/>
        <v>181</v>
      </c>
      <c r="C9226" s="10" t="str">
        <f>IF(B9226=B9225," ",(LOOKUP(B9226,'Co List'!$A$3:$A$362,'Co List'!$B$3:$B$362)))</f>
        <v xml:space="preserve"> </v>
      </c>
      <c r="D9226" s="6" t="s">
        <v>406</v>
      </c>
      <c r="E9226">
        <v>338.1</v>
      </c>
      <c r="F9226">
        <v>384.24</v>
      </c>
      <c r="G9226">
        <v>526.4</v>
      </c>
      <c r="H9226">
        <v>576.66999999999996</v>
      </c>
    </row>
    <row r="9227" spans="1:8" x14ac:dyDescent="0.2">
      <c r="A9227">
        <f t="shared" si="1004"/>
        <v>8358</v>
      </c>
      <c r="B9227">
        <f t="shared" si="1005"/>
        <v>181</v>
      </c>
      <c r="C9227" s="10" t="str">
        <f>IF(B9227=B9226," ",(LOOKUP(B9227,'Co List'!$A$3:$A$362,'Co List'!$B$3:$B$362)))</f>
        <v xml:space="preserve"> </v>
      </c>
      <c r="D9227" s="6" t="s">
        <v>407</v>
      </c>
      <c r="E9227" s="11">
        <v>209.19</v>
      </c>
      <c r="F9227" s="11">
        <v>255.37</v>
      </c>
      <c r="G9227" s="11">
        <v>280.17</v>
      </c>
      <c r="H9227" s="11">
        <v>331.39</v>
      </c>
    </row>
    <row r="9228" spans="1:8" x14ac:dyDescent="0.2">
      <c r="A9228">
        <f t="shared" si="1004"/>
        <v>8359</v>
      </c>
      <c r="B9228">
        <f t="shared" si="1005"/>
        <v>181</v>
      </c>
      <c r="C9228" s="10" t="str">
        <f>IF(B9228=B9227," ",(LOOKUP(B9228,'Co List'!$A$3:$A$362,'Co List'!$B$3:$B$362)))</f>
        <v xml:space="preserve"> </v>
      </c>
      <c r="D9228" s="6" t="s">
        <v>408</v>
      </c>
      <c r="E9228">
        <v>25.04</v>
      </c>
      <c r="F9228">
        <v>25.14</v>
      </c>
      <c r="G9228">
        <v>25.23</v>
      </c>
      <c r="H9228">
        <v>25.24</v>
      </c>
    </row>
    <row r="9229" spans="1:8" x14ac:dyDescent="0.2">
      <c r="A9229">
        <f t="shared" si="1004"/>
        <v>8360</v>
      </c>
      <c r="B9229">
        <f t="shared" si="1005"/>
        <v>181</v>
      </c>
      <c r="C9229" s="10" t="str">
        <f>IF(B9229=B9228," ",(LOOKUP(B9229,'Co List'!$A$3:$A$362,'Co List'!$B$3:$B$362)))</f>
        <v xml:space="preserve"> </v>
      </c>
      <c r="D9229" s="6" t="s">
        <v>409</v>
      </c>
      <c r="E9229">
        <v>47.42</v>
      </c>
      <c r="F9229">
        <v>58.95</v>
      </c>
      <c r="G9229">
        <v>82.94</v>
      </c>
      <c r="H9229">
        <v>103.36</v>
      </c>
    </row>
    <row r="9230" spans="1:8" x14ac:dyDescent="0.2">
      <c r="A9230">
        <f t="shared" si="1004"/>
        <v>8361</v>
      </c>
      <c r="B9230">
        <f t="shared" si="1005"/>
        <v>181</v>
      </c>
      <c r="C9230" s="10" t="str">
        <f>IF(B9230=B9229," ",(LOOKUP(B9230,'Co List'!$A$3:$A$362,'Co List'!$B$3:$B$362)))</f>
        <v xml:space="preserve"> </v>
      </c>
      <c r="D9230" s="6" t="s">
        <v>410</v>
      </c>
      <c r="E9230">
        <v>42.382284192</v>
      </c>
      <c r="F9230">
        <v>53.339643216999995</v>
      </c>
      <c r="G9230">
        <v>75.889404778999989</v>
      </c>
      <c r="H9230">
        <v>94.941802862000003</v>
      </c>
    </row>
    <row r="9231" spans="1:8" x14ac:dyDescent="0.2">
      <c r="A9231">
        <f t="shared" si="1004"/>
        <v>8362</v>
      </c>
      <c r="B9231">
        <f t="shared" si="1005"/>
        <v>181</v>
      </c>
      <c r="C9231" s="10" t="str">
        <f>IF(B9231=B9230," ",(LOOKUP(B9231,'Co List'!$A$3:$A$362,'Co List'!$B$3:$B$362)))</f>
        <v xml:space="preserve"> </v>
      </c>
      <c r="D9231" s="6" t="s">
        <v>411</v>
      </c>
      <c r="E9231">
        <v>42.382284192</v>
      </c>
      <c r="F9231">
        <v>53.339643216999995</v>
      </c>
      <c r="G9231">
        <v>75.889404778999989</v>
      </c>
      <c r="H9231">
        <v>94.941802862000003</v>
      </c>
    </row>
    <row r="9232" spans="1:8" x14ac:dyDescent="0.2">
      <c r="A9232">
        <f t="shared" si="1004"/>
        <v>8363</v>
      </c>
      <c r="B9232">
        <f t="shared" si="1005"/>
        <v>181</v>
      </c>
      <c r="C9232" s="10" t="str">
        <f>IF(B9232=B9231," ",(LOOKUP(B9232,'Co List'!$A$3:$A$362,'Co List'!$B$3:$B$362)))</f>
        <v xml:space="preserve"> </v>
      </c>
      <c r="D9232" s="6" t="s">
        <v>412</v>
      </c>
      <c r="E9232">
        <v>-5.0377158080000015</v>
      </c>
      <c r="F9232">
        <v>-5.6103567830000074</v>
      </c>
      <c r="G9232">
        <v>-7.0505952210000089</v>
      </c>
      <c r="H9232">
        <v>-8.4181971379999965</v>
      </c>
    </row>
    <row r="9233" spans="1:16" ht="13.5" thickBot="1" x14ac:dyDescent="0.25">
      <c r="A9233">
        <f t="shared" si="1004"/>
        <v>8364</v>
      </c>
      <c r="B9233">
        <f t="shared" si="1005"/>
        <v>181</v>
      </c>
      <c r="C9233" s="10" t="str">
        <f>IF(B9233=B9232," ",(LOOKUP(B9233,'Co List'!$A$3:$A$362,'Co List'!$B$3:$B$362)))</f>
        <v xml:space="preserve"> </v>
      </c>
      <c r="D9233" s="9" t="s">
        <v>413</v>
      </c>
      <c r="E9233">
        <v>12</v>
      </c>
      <c r="F9233">
        <v>12</v>
      </c>
      <c r="G9233">
        <v>12</v>
      </c>
      <c r="H9233">
        <v>12</v>
      </c>
    </row>
    <row r="9234" spans="1:16" ht="15" x14ac:dyDescent="0.25">
      <c r="A9234">
        <f t="shared" si="1004"/>
        <v>8365</v>
      </c>
      <c r="B9234">
        <f t="shared" si="1005"/>
        <v>182</v>
      </c>
      <c r="C9234" s="10" t="str">
        <f>IF(B9234=B9233," ",(LOOKUP(B9234,'Co List'!$A$3:$A$362,'Co List'!$B$3:$B$362)))</f>
        <v>J K CEMENT LTD.</v>
      </c>
      <c r="D9234" s="4" t="s">
        <v>362</v>
      </c>
      <c r="E9234">
        <v>100</v>
      </c>
      <c r="F9234">
        <v>100</v>
      </c>
      <c r="G9234">
        <v>100</v>
      </c>
      <c r="H9234">
        <v>100</v>
      </c>
      <c r="J9234">
        <f t="shared" ref="J9234" si="1006">COUNTIF(E9276:H9276,0)</f>
        <v>0</v>
      </c>
      <c r="K9234">
        <f>SUM(E9234:H9234)/(4-J9234)</f>
        <v>100</v>
      </c>
      <c r="L9234">
        <f>SUM(E9244:H9244)/(4-J9234)</f>
        <v>1815330.3671883692</v>
      </c>
      <c r="M9234">
        <f>E9244</f>
        <v>1501326.5203645681</v>
      </c>
      <c r="N9234">
        <f t="shared" ref="N9234" si="1007">F9244</f>
        <v>1775165.3311830349</v>
      </c>
      <c r="O9234">
        <f t="shared" ref="O9234" si="1008">G9244</f>
        <v>1960322.3591477794</v>
      </c>
      <c r="P9234">
        <f t="shared" ref="P9234" si="1009">H9244</f>
        <v>2024507.2580580942</v>
      </c>
    </row>
    <row r="9235" spans="1:16" x14ac:dyDescent="0.2">
      <c r="A9235">
        <f t="shared" si="1004"/>
        <v>8366</v>
      </c>
      <c r="B9235">
        <f t="shared" si="1005"/>
        <v>182</v>
      </c>
      <c r="C9235" s="10" t="str">
        <f>IF(B9235=B9234," ",(LOOKUP(B9235,'Co List'!$A$3:$A$362,'Co List'!$B$3:$B$362)))</f>
        <v xml:space="preserve"> </v>
      </c>
      <c r="D9235" s="6" t="s">
        <v>364</v>
      </c>
      <c r="E9235">
        <v>4.043440342993307</v>
      </c>
      <c r="F9235">
        <v>4.0440647521467676</v>
      </c>
      <c r="G9235">
        <v>4.0438085825174737</v>
      </c>
      <c r="H9235">
        <v>4.0438863603781909</v>
      </c>
    </row>
    <row r="9236" spans="1:16" x14ac:dyDescent="0.2">
      <c r="A9236">
        <f t="shared" si="1004"/>
        <v>8367</v>
      </c>
      <c r="B9236">
        <f t="shared" si="1005"/>
        <v>182</v>
      </c>
      <c r="C9236" s="10" t="str">
        <f>IF(B9236=B9235," ",(LOOKUP(B9236,'Co List'!$A$3:$A$362,'Co List'!$B$3:$B$362)))</f>
        <v xml:space="preserve"> </v>
      </c>
      <c r="D9236" s="6" t="s">
        <v>365</v>
      </c>
      <c r="E9236">
        <v>1.0879446852969004</v>
      </c>
      <c r="F9236">
        <v>1.2162698206725193</v>
      </c>
      <c r="G9236">
        <v>1.334419614671017</v>
      </c>
      <c r="H9236">
        <v>1.1837339799071573</v>
      </c>
    </row>
    <row r="9237" spans="1:16" x14ac:dyDescent="0.2">
      <c r="A9237">
        <f t="shared" si="1004"/>
        <v>8368</v>
      </c>
      <c r="B9237">
        <f t="shared" si="1005"/>
        <v>182</v>
      </c>
      <c r="C9237" s="10" t="str">
        <f>IF(B9237=B9236," ",(LOOKUP(B9237,'Co List'!$A$3:$A$362,'Co List'!$B$3:$B$362)))</f>
        <v xml:space="preserve"> </v>
      </c>
      <c r="D9237" s="7" t="s">
        <v>366</v>
      </c>
      <c r="E9237">
        <v>82.184309022682982</v>
      </c>
      <c r="F9237">
        <v>84.760131171778923</v>
      </c>
      <c r="G9237">
        <v>76.972583385599819</v>
      </c>
      <c r="H9237">
        <v>69.523869079866969</v>
      </c>
    </row>
    <row r="9238" spans="1:16" x14ac:dyDescent="0.2">
      <c r="A9238">
        <f t="shared" si="1004"/>
        <v>8369</v>
      </c>
      <c r="B9238">
        <f t="shared" si="1005"/>
        <v>182</v>
      </c>
      <c r="C9238" s="10" t="str">
        <f>IF(B9238=B9237," ",(LOOKUP(B9238,'Co List'!$A$3:$A$362,'Co List'!$B$3:$B$362)))</f>
        <v xml:space="preserve"> </v>
      </c>
      <c r="D9238" s="6" t="s">
        <v>367</v>
      </c>
      <c r="E9238">
        <v>664333.1653456206</v>
      </c>
      <c r="F9238">
        <v>2771530.5717143402</v>
      </c>
      <c r="G9238">
        <v>1105465.718799853</v>
      </c>
      <c r="H9238">
        <v>866878.16136768612</v>
      </c>
    </row>
    <row r="9239" spans="1:16" x14ac:dyDescent="0.2">
      <c r="A9239">
        <f t="shared" si="1004"/>
        <v>8370</v>
      </c>
      <c r="B9239">
        <f t="shared" si="1005"/>
        <v>182</v>
      </c>
      <c r="C9239" s="10" t="str">
        <f>IF(B9239=B9238," ",(LOOKUP(B9239,'Co List'!$A$3:$A$362,'Co List'!$B$3:$B$362)))</f>
        <v xml:space="preserve"> </v>
      </c>
      <c r="D9239" s="6" t="s">
        <v>368</v>
      </c>
      <c r="E9239">
        <v>2.1469850363872256</v>
      </c>
      <c r="F9239">
        <v>2.5385906073502658</v>
      </c>
      <c r="G9239">
        <v>2.803376024133355</v>
      </c>
      <c r="H9239">
        <v>2.8951641965617014</v>
      </c>
    </row>
    <row r="9240" spans="1:16" x14ac:dyDescent="0.2">
      <c r="A9240">
        <f t="shared" si="1004"/>
        <v>8371</v>
      </c>
      <c r="B9240">
        <f t="shared" si="1005"/>
        <v>182</v>
      </c>
      <c r="C9240" s="10" t="str">
        <f>IF(B9240=B9239," ",(LOOKUP(B9240,'Co List'!$A$3:$A$362,'Co List'!$B$3:$B$362)))</f>
        <v xml:space="preserve"> </v>
      </c>
      <c r="D9240" s="6" t="s">
        <v>369</v>
      </c>
      <c r="E9240">
        <v>328.5322159316749</v>
      </c>
      <c r="F9240">
        <v>563.72350942617811</v>
      </c>
      <c r="G9240">
        <v>352.81074800636742</v>
      </c>
      <c r="H9240">
        <v>332.6061736968677</v>
      </c>
    </row>
    <row r="9241" spans="1:16" x14ac:dyDescent="0.2">
      <c r="A9241">
        <f t="shared" si="1004"/>
        <v>8372</v>
      </c>
      <c r="B9241">
        <f t="shared" si="1005"/>
        <v>182</v>
      </c>
      <c r="C9241" s="10" t="str">
        <f>IF(B9241=B9240," ",(LOOKUP(B9241,'Co List'!$A$3:$A$362,'Co List'!$B$3:$B$362)))</f>
        <v xml:space="preserve"> </v>
      </c>
      <c r="D9241" s="6" t="s">
        <v>370</v>
      </c>
      <c r="E9241">
        <v>0</v>
      </c>
      <c r="F9241">
        <v>0</v>
      </c>
      <c r="G9241">
        <v>0</v>
      </c>
      <c r="H9241">
        <v>0</v>
      </c>
    </row>
    <row r="9242" spans="1:16" x14ac:dyDescent="0.2">
      <c r="A9242">
        <f t="shared" si="1004"/>
        <v>8373</v>
      </c>
      <c r="B9242">
        <f t="shared" si="1005"/>
        <v>182</v>
      </c>
      <c r="C9242" s="10" t="str">
        <f>IF(B9242=B9241," ",(LOOKUP(B9242,'Co List'!$A$3:$A$362,'Co List'!$B$3:$B$362)))</f>
        <v xml:space="preserve"> </v>
      </c>
      <c r="D9242" s="6" t="s">
        <v>371</v>
      </c>
      <c r="E9242">
        <v>37.300488071417604</v>
      </c>
      <c r="F9242">
        <v>36.74135669502359</v>
      </c>
      <c r="G9242">
        <v>36.260565753605754</v>
      </c>
      <c r="H9242">
        <v>36.972403499959185</v>
      </c>
    </row>
    <row r="9243" spans="1:16" x14ac:dyDescent="0.2">
      <c r="A9243">
        <f t="shared" si="1004"/>
        <v>8374</v>
      </c>
      <c r="B9243">
        <f t="shared" si="1005"/>
        <v>182</v>
      </c>
      <c r="C9243" s="10" t="str">
        <f>IF(B9243=B9242," ",(LOOKUP(B9243,'Co List'!$A$3:$A$362,'Co List'!$B$3:$B$362)))</f>
        <v xml:space="preserve"> </v>
      </c>
      <c r="D9243" s="6" t="s">
        <v>372</v>
      </c>
      <c r="E9243">
        <v>62.699511928582396</v>
      </c>
      <c r="F9243">
        <v>63.258643304976395</v>
      </c>
      <c r="G9243">
        <v>63.739434246394261</v>
      </c>
      <c r="H9243">
        <v>63.027596500040836</v>
      </c>
    </row>
    <row r="9244" spans="1:16" x14ac:dyDescent="0.2">
      <c r="A9244">
        <f t="shared" si="1004"/>
        <v>8375</v>
      </c>
      <c r="B9244">
        <f t="shared" si="1005"/>
        <v>182</v>
      </c>
      <c r="C9244" s="10" t="str">
        <f>IF(B9244=B9243," ",(LOOKUP(B9244,'Co List'!$A$3:$A$362,'Co List'!$B$3:$B$362)))</f>
        <v xml:space="preserve"> </v>
      </c>
      <c r="D9244" s="6" t="s">
        <v>373</v>
      </c>
      <c r="E9244">
        <v>1501326.5203645681</v>
      </c>
      <c r="F9244">
        <v>1775165.3311830349</v>
      </c>
      <c r="G9244">
        <v>1960322.3591477794</v>
      </c>
      <c r="H9244">
        <v>2024507.2580580942</v>
      </c>
    </row>
    <row r="9245" spans="1:16" x14ac:dyDescent="0.2">
      <c r="A9245">
        <f t="shared" si="1004"/>
        <v>8376</v>
      </c>
      <c r="B9245">
        <f t="shared" si="1005"/>
        <v>182</v>
      </c>
      <c r="C9245" s="10" t="str">
        <f>IF(B9245=B9244," ",(LOOKUP(B9245,'Co List'!$A$3:$A$362,'Co List'!$B$3:$B$362)))</f>
        <v xml:space="preserve"> </v>
      </c>
      <c r="D9245" s="6" t="s">
        <v>374</v>
      </c>
      <c r="E9245">
        <v>1491020.9854763609</v>
      </c>
      <c r="F9245">
        <v>1763260.0041560014</v>
      </c>
      <c r="G9245">
        <v>1947271.9116809173</v>
      </c>
      <c r="H9245">
        <v>2011129.8800248785</v>
      </c>
    </row>
    <row r="9246" spans="1:16" x14ac:dyDescent="0.2">
      <c r="A9246">
        <f t="shared" si="1004"/>
        <v>8377</v>
      </c>
      <c r="B9246">
        <f t="shared" si="1005"/>
        <v>182</v>
      </c>
      <c r="C9246" s="10" t="str">
        <f>IF(B9246=B9245," ",(LOOKUP(B9246,'Co List'!$A$3:$A$362,'Co List'!$B$3:$B$362)))</f>
        <v xml:space="preserve"> </v>
      </c>
      <c r="D9246" s="6" t="s">
        <v>375</v>
      </c>
      <c r="E9246">
        <v>3714.9378313845586</v>
      </c>
      <c r="F9246">
        <v>4282.4031753455483</v>
      </c>
      <c r="G9246">
        <v>4693.530999919466</v>
      </c>
      <c r="H9246">
        <v>4811.1667143000441</v>
      </c>
    </row>
    <row r="9247" spans="1:16" x14ac:dyDescent="0.2">
      <c r="A9247">
        <f t="shared" si="1004"/>
        <v>8378</v>
      </c>
      <c r="B9247">
        <f t="shared" si="1005"/>
        <v>182</v>
      </c>
      <c r="C9247" s="10" t="str">
        <f>IF(B9247=B9246," ",(LOOKUP(B9247,'Co List'!$A$3:$A$362,'Co List'!$B$3:$B$362)))</f>
        <v xml:space="preserve"> </v>
      </c>
      <c r="D9247" s="6" t="s">
        <v>376</v>
      </c>
      <c r="E9247">
        <v>6590.5970568229814</v>
      </c>
      <c r="F9247">
        <v>7622.9238516880596</v>
      </c>
      <c r="G9247">
        <v>8356.9164669431375</v>
      </c>
      <c r="H9247">
        <v>8566.2113189157735</v>
      </c>
    </row>
    <row r="9248" spans="1:16" x14ac:dyDescent="0.2">
      <c r="A9248">
        <f t="shared" si="1004"/>
        <v>8379</v>
      </c>
      <c r="B9248">
        <f t="shared" si="1005"/>
        <v>182</v>
      </c>
      <c r="C9248" s="10" t="str">
        <f>IF(B9248=B9247," ",(LOOKUP(B9248,'Co List'!$A$3:$A$362,'Co List'!$B$3:$B$362)))</f>
        <v xml:space="preserve"> </v>
      </c>
      <c r="D9248" s="6" t="s">
        <v>377</v>
      </c>
      <c r="E9248">
        <v>560002.11964161473</v>
      </c>
      <c r="F9248">
        <v>652219.82625635574</v>
      </c>
      <c r="G9248">
        <v>710823.97802141611</v>
      </c>
      <c r="H9248">
        <v>748508.99233519845</v>
      </c>
    </row>
    <row r="9249" spans="1:8" ht="15" x14ac:dyDescent="0.25">
      <c r="A9249">
        <f t="shared" si="1004"/>
        <v>8380</v>
      </c>
      <c r="B9249">
        <f t="shared" si="1005"/>
        <v>182</v>
      </c>
      <c r="C9249" s="10" t="str">
        <f>IF(B9249=B9248," ",(LOOKUP(B9249,'Co List'!$A$3:$A$362,'Co List'!$B$3:$B$362)))</f>
        <v xml:space="preserve"> </v>
      </c>
      <c r="D9249" s="8" t="s">
        <v>378</v>
      </c>
      <c r="E9249">
        <v>66792.60000000002</v>
      </c>
      <c r="F9249">
        <v>119543.59</v>
      </c>
      <c r="G9249">
        <v>145578.42000000001</v>
      </c>
      <c r="H9249">
        <v>164294.51999999999</v>
      </c>
    </row>
    <row r="9250" spans="1:8" ht="15" x14ac:dyDescent="0.25">
      <c r="A9250">
        <f t="shared" si="1004"/>
        <v>8381</v>
      </c>
      <c r="B9250">
        <f t="shared" si="1005"/>
        <v>182</v>
      </c>
      <c r="C9250" s="10" t="str">
        <f>IF(B9250=B9249," ",(LOOKUP(B9250,'Co List'!$A$3:$A$362,'Co List'!$B$3:$B$362)))</f>
        <v xml:space="preserve"> </v>
      </c>
      <c r="D9250" s="8" t="s">
        <v>379</v>
      </c>
      <c r="E9250">
        <v>6847.7231569899659</v>
      </c>
      <c r="F9250">
        <v>1007.7351712806014</v>
      </c>
      <c r="G9250">
        <v>29.46327929814996</v>
      </c>
      <c r="H9250">
        <v>210.83417252777889</v>
      </c>
    </row>
    <row r="9251" spans="1:8" ht="15" x14ac:dyDescent="0.25">
      <c r="A9251">
        <f t="shared" si="1004"/>
        <v>8382</v>
      </c>
      <c r="B9251">
        <f t="shared" si="1005"/>
        <v>182</v>
      </c>
      <c r="C9251" s="10" t="str">
        <f>IF(B9251=B9250," ",(LOOKUP(B9251,'Co List'!$A$3:$A$362,'Co List'!$B$3:$B$362)))</f>
        <v xml:space="preserve"> </v>
      </c>
      <c r="D9251" s="8" t="s">
        <v>380</v>
      </c>
      <c r="E9251">
        <v>486361.79648462473</v>
      </c>
      <c r="F9251">
        <v>531668.5010850752</v>
      </c>
      <c r="G9251">
        <v>565216.09474211792</v>
      </c>
      <c r="H9251">
        <v>584003.63816267066</v>
      </c>
    </row>
    <row r="9252" spans="1:8" ht="15" x14ac:dyDescent="0.25">
      <c r="A9252">
        <f t="shared" si="1004"/>
        <v>8383</v>
      </c>
      <c r="B9252">
        <f t="shared" si="1005"/>
        <v>182</v>
      </c>
      <c r="C9252" s="10" t="str">
        <f>IF(B9252=B9251," ",(LOOKUP(B9252,'Co List'!$A$3:$A$362,'Co List'!$B$3:$B$362)))</f>
        <v xml:space="preserve"> </v>
      </c>
      <c r="D9252" s="8" t="s">
        <v>381</v>
      </c>
      <c r="E9252">
        <v>941324.40072295337</v>
      </c>
      <c r="F9252">
        <v>1122945.5049266792</v>
      </c>
      <c r="G9252">
        <v>1249498.3811263635</v>
      </c>
      <c r="H9252">
        <v>1275998.265722896</v>
      </c>
    </row>
    <row r="9253" spans="1:8" ht="15" x14ac:dyDescent="0.25">
      <c r="A9253">
        <f t="shared" si="1004"/>
        <v>8384</v>
      </c>
      <c r="B9253">
        <f t="shared" si="1005"/>
        <v>182</v>
      </c>
      <c r="C9253" s="10" t="str">
        <f>IF(B9253=B9252," ",(LOOKUP(B9253,'Co List'!$A$3:$A$362,'Co List'!$B$3:$B$362)))</f>
        <v xml:space="preserve"> </v>
      </c>
      <c r="D9253" s="8" t="s">
        <v>382</v>
      </c>
      <c r="E9253">
        <v>933358.22354537901</v>
      </c>
      <c r="F9253">
        <v>1114155.1996437451</v>
      </c>
      <c r="G9253">
        <v>1239393.3200282352</v>
      </c>
      <c r="H9253">
        <v>1265778.4766604085</v>
      </c>
    </row>
    <row r="9254" spans="1:8" ht="15" x14ac:dyDescent="0.25">
      <c r="A9254">
        <f t="shared" si="1004"/>
        <v>8385</v>
      </c>
      <c r="B9254">
        <f t="shared" si="1005"/>
        <v>182</v>
      </c>
      <c r="C9254" s="10" t="str">
        <f>IF(B9254=B9253," ",(LOOKUP(B9254,'Co List'!$A$3:$A$362,'Co List'!$B$3:$B$362)))</f>
        <v xml:space="preserve"> </v>
      </c>
      <c r="D9254" s="8" t="s">
        <v>383</v>
      </c>
      <c r="E9254">
        <v>7966.1771775743182</v>
      </c>
      <c r="F9254">
        <v>8790.3052829338958</v>
      </c>
      <c r="G9254">
        <v>10105.061098128288</v>
      </c>
      <c r="H9254">
        <v>10219.789062487367</v>
      </c>
    </row>
    <row r="9255" spans="1:8" x14ac:dyDescent="0.2">
      <c r="A9255">
        <f t="shared" si="1004"/>
        <v>8386</v>
      </c>
      <c r="B9255">
        <f t="shared" si="1005"/>
        <v>182</v>
      </c>
      <c r="C9255" s="10" t="str">
        <f>IF(B9255=B9254," ",(LOOKUP(B9255,'Co List'!$A$3:$A$362,'Co List'!$B$3:$B$362)))</f>
        <v xml:space="preserve"> </v>
      </c>
      <c r="D9255" s="6" t="s">
        <v>384</v>
      </c>
      <c r="E9255">
        <v>0</v>
      </c>
      <c r="F9255">
        <v>0</v>
      </c>
      <c r="G9255">
        <v>0</v>
      </c>
      <c r="H9255">
        <v>0</v>
      </c>
    </row>
    <row r="9256" spans="1:8" x14ac:dyDescent="0.2">
      <c r="A9256">
        <f t="shared" si="1004"/>
        <v>8387</v>
      </c>
      <c r="B9256">
        <f t="shared" si="1005"/>
        <v>182</v>
      </c>
      <c r="C9256" s="10" t="str">
        <f>IF(B9256=B9255," ",(LOOKUP(B9256,'Co List'!$A$3:$A$362,'Co List'!$B$3:$B$362)))</f>
        <v xml:space="preserve"> </v>
      </c>
      <c r="D9256" s="6" t="s">
        <v>385</v>
      </c>
      <c r="E9256">
        <v>232802.84136110265</v>
      </c>
      <c r="F9256">
        <v>277677.42945524555</v>
      </c>
      <c r="G9256">
        <v>308990.48647562054</v>
      </c>
      <c r="H9256">
        <v>315537.61703718163</v>
      </c>
    </row>
    <row r="9257" spans="1:8" x14ac:dyDescent="0.2">
      <c r="A9257">
        <f t="shared" si="1004"/>
        <v>8388</v>
      </c>
      <c r="B9257">
        <f t="shared" si="1005"/>
        <v>182</v>
      </c>
      <c r="C9257" s="10" t="str">
        <f>IF(B9257=B9256," ",(LOOKUP(B9257,'Co List'!$A$3:$A$362,'Co List'!$B$3:$B$362)))</f>
        <v xml:space="preserve"> </v>
      </c>
      <c r="D9257" s="6" t="s">
        <v>386</v>
      </c>
      <c r="E9257">
        <v>230357.57705141424</v>
      </c>
      <c r="F9257">
        <v>274979.19424148038</v>
      </c>
      <c r="G9257">
        <v>305888.60205347656</v>
      </c>
      <c r="H9257">
        <v>312400.59348247154</v>
      </c>
    </row>
    <row r="9258" spans="1:8" x14ac:dyDescent="0.2">
      <c r="A9258">
        <f t="shared" si="1004"/>
        <v>8389</v>
      </c>
      <c r="B9258">
        <f t="shared" si="1005"/>
        <v>182</v>
      </c>
      <c r="C9258" s="10" t="str">
        <f>IF(B9258=B9257," ",(LOOKUP(B9258,'Co List'!$A$3:$A$362,'Co List'!$B$3:$B$362)))</f>
        <v xml:space="preserve"> </v>
      </c>
      <c r="D9258" s="6" t="s">
        <v>387</v>
      </c>
      <c r="E9258">
        <v>0</v>
      </c>
      <c r="F9258">
        <v>0</v>
      </c>
      <c r="G9258">
        <v>0</v>
      </c>
      <c r="H9258">
        <v>0</v>
      </c>
    </row>
    <row r="9259" spans="1:8" x14ac:dyDescent="0.2">
      <c r="A9259">
        <f t="shared" si="1004"/>
        <v>8390</v>
      </c>
      <c r="B9259">
        <f t="shared" si="1005"/>
        <v>182</v>
      </c>
      <c r="C9259" s="10" t="str">
        <f>IF(B9259=B9258," ",(LOOKUP(B9259,'Co List'!$A$3:$A$362,'Co List'!$B$3:$B$362)))</f>
        <v xml:space="preserve"> </v>
      </c>
      <c r="D9259" s="6" t="s">
        <v>388</v>
      </c>
      <c r="E9259">
        <v>0</v>
      </c>
      <c r="F9259">
        <v>0</v>
      </c>
      <c r="G9259">
        <v>0</v>
      </c>
      <c r="H9259">
        <v>0</v>
      </c>
    </row>
    <row r="9260" spans="1:8" x14ac:dyDescent="0.2">
      <c r="A9260">
        <f t="shared" si="1004"/>
        <v>8391</v>
      </c>
      <c r="B9260">
        <f t="shared" si="1005"/>
        <v>182</v>
      </c>
      <c r="C9260" s="10" t="str">
        <f>IF(B9260=B9259," ",(LOOKUP(B9260,'Co List'!$A$3:$A$362,'Co List'!$B$3:$B$362)))</f>
        <v xml:space="preserve"> </v>
      </c>
      <c r="D9260" s="6" t="s">
        <v>389</v>
      </c>
      <c r="E9260">
        <v>2445.2643096884208</v>
      </c>
      <c r="F9260">
        <v>2698.2352137652174</v>
      </c>
      <c r="G9260">
        <v>3100.0617688799998</v>
      </c>
      <c r="H9260">
        <v>3137.0235547100738</v>
      </c>
    </row>
    <row r="9261" spans="1:8" x14ac:dyDescent="0.2">
      <c r="A9261">
        <f t="shared" si="1004"/>
        <v>8392</v>
      </c>
      <c r="B9261">
        <f t="shared" si="1005"/>
        <v>182</v>
      </c>
      <c r="C9261" s="10" t="str">
        <f>IF(B9261=B9260," ",(LOOKUP(B9261,'Co List'!$A$3:$A$362,'Co List'!$B$3:$B$362)))</f>
        <v xml:space="preserve"> </v>
      </c>
      <c r="D9261" s="6" t="s">
        <v>390</v>
      </c>
      <c r="E9261">
        <v>0</v>
      </c>
      <c r="F9261">
        <v>0</v>
      </c>
      <c r="G9261">
        <v>1.8226532639120887</v>
      </c>
      <c r="H9261">
        <v>0</v>
      </c>
    </row>
    <row r="9262" spans="1:8" x14ac:dyDescent="0.2">
      <c r="A9262">
        <f t="shared" si="1004"/>
        <v>8393</v>
      </c>
      <c r="B9262">
        <f t="shared" si="1005"/>
        <v>182</v>
      </c>
      <c r="C9262" s="10" t="str">
        <f>IF(B9262=B9261," ",(LOOKUP(B9262,'Co List'!$A$3:$A$362,'Co List'!$B$3:$B$362)))</f>
        <v xml:space="preserve"> </v>
      </c>
      <c r="D9262" s="6" t="s">
        <v>391</v>
      </c>
      <c r="E9262">
        <v>0</v>
      </c>
      <c r="F9262">
        <v>0</v>
      </c>
      <c r="G9262">
        <v>0</v>
      </c>
      <c r="H9262">
        <v>0</v>
      </c>
    </row>
    <row r="9263" spans="1:8" x14ac:dyDescent="0.2">
      <c r="A9263">
        <f t="shared" si="1004"/>
        <v>8394</v>
      </c>
      <c r="B9263">
        <f t="shared" si="1005"/>
        <v>182</v>
      </c>
      <c r="C9263" s="10" t="str">
        <f>IF(B9263=B9262," ",(LOOKUP(B9263,'Co List'!$A$3:$A$362,'Co List'!$B$3:$B$362)))</f>
        <v xml:space="preserve"> </v>
      </c>
      <c r="D9263" s="6" t="s">
        <v>392</v>
      </c>
      <c r="E9263">
        <v>0</v>
      </c>
      <c r="F9263">
        <v>0</v>
      </c>
      <c r="G9263">
        <v>0</v>
      </c>
      <c r="H9263">
        <v>0</v>
      </c>
    </row>
    <row r="9264" spans="1:8" x14ac:dyDescent="0.2">
      <c r="A9264">
        <f t="shared" si="1004"/>
        <v>8395</v>
      </c>
      <c r="B9264">
        <f t="shared" si="1005"/>
        <v>182</v>
      </c>
      <c r="C9264" s="10" t="str">
        <f>IF(B9264=B9263," ",(LOOKUP(B9264,'Co List'!$A$3:$A$362,'Co List'!$B$3:$B$362)))</f>
        <v xml:space="preserve"> </v>
      </c>
      <c r="D9264" s="6" t="s">
        <v>393</v>
      </c>
      <c r="E9264">
        <v>0</v>
      </c>
      <c r="F9264">
        <v>0</v>
      </c>
      <c r="G9264">
        <v>0</v>
      </c>
      <c r="H9264">
        <v>0</v>
      </c>
    </row>
    <row r="9265" spans="1:8" ht="15" x14ac:dyDescent="0.25">
      <c r="A9265">
        <f t="shared" si="1004"/>
        <v>8396</v>
      </c>
      <c r="B9265">
        <f t="shared" si="1005"/>
        <v>182</v>
      </c>
      <c r="C9265" s="10" t="str">
        <f>IF(B9265=B9264," ",(LOOKUP(B9265,'Co List'!$A$3:$A$362,'Co List'!$B$3:$B$362)))</f>
        <v xml:space="preserve"> </v>
      </c>
      <c r="D9265" s="8" t="s">
        <v>394</v>
      </c>
      <c r="E9265">
        <v>0</v>
      </c>
      <c r="F9265">
        <v>0</v>
      </c>
      <c r="G9265">
        <v>0</v>
      </c>
      <c r="H9265">
        <v>0</v>
      </c>
    </row>
    <row r="9266" spans="1:8" ht="15" x14ac:dyDescent="0.25">
      <c r="A9266">
        <f t="shared" si="1004"/>
        <v>8397</v>
      </c>
      <c r="B9266">
        <f t="shared" si="1005"/>
        <v>182</v>
      </c>
      <c r="C9266" s="10" t="str">
        <f>IF(B9266=B9265," ",(LOOKUP(B9266,'Co List'!$A$3:$A$362,'Co List'!$B$3:$B$362)))</f>
        <v xml:space="preserve"> </v>
      </c>
      <c r="D9266" s="8" t="s">
        <v>395</v>
      </c>
      <c r="E9266">
        <v>270.44150759316437</v>
      </c>
      <c r="F9266">
        <v>371.76977243566125</v>
      </c>
      <c r="G9266">
        <v>433.71420679157376</v>
      </c>
      <c r="H9266">
        <v>447.61955484799034</v>
      </c>
    </row>
    <row r="9267" spans="1:8" ht="15" x14ac:dyDescent="0.25">
      <c r="A9267">
        <f t="shared" si="1004"/>
        <v>8398</v>
      </c>
      <c r="B9267">
        <f t="shared" si="1005"/>
        <v>182</v>
      </c>
      <c r="C9267" s="10" t="str">
        <f>IF(B9267=B9266," ",(LOOKUP(B9267,'Co List'!$A$3:$A$362,'Co List'!$B$3:$B$362)))</f>
        <v xml:space="preserve"> </v>
      </c>
      <c r="D9267" s="8" t="s">
        <v>396</v>
      </c>
      <c r="E9267">
        <v>514734</v>
      </c>
      <c r="F9267">
        <v>536246</v>
      </c>
      <c r="G9267">
        <v>532684</v>
      </c>
      <c r="H9267">
        <v>632328.72</v>
      </c>
    </row>
    <row r="9268" spans="1:8" x14ac:dyDescent="0.2">
      <c r="A9268">
        <f t="shared" si="1004"/>
        <v>8399</v>
      </c>
      <c r="B9268">
        <f t="shared" si="1005"/>
        <v>182</v>
      </c>
      <c r="C9268" s="10" t="str">
        <f>IF(B9268=B9267," ",(LOOKUP(B9268,'Co List'!$A$3:$A$362,'Co List'!$B$3:$B$362)))</f>
        <v xml:space="preserve"> </v>
      </c>
      <c r="D9268" s="6" t="s">
        <v>397</v>
      </c>
      <c r="E9268">
        <v>82460</v>
      </c>
      <c r="F9268">
        <v>151321</v>
      </c>
      <c r="G9268">
        <v>186639</v>
      </c>
      <c r="H9268">
        <v>210634</v>
      </c>
    </row>
    <row r="9269" spans="1:8" x14ac:dyDescent="0.2">
      <c r="A9269">
        <f t="shared" si="1004"/>
        <v>8400</v>
      </c>
      <c r="B9269">
        <f t="shared" si="1005"/>
        <v>182</v>
      </c>
      <c r="C9269" s="10" t="str">
        <f>IF(B9269=B9268," ",(LOOKUP(B9269,'Co List'!$A$3:$A$362,'Co List'!$B$3:$B$362)))</f>
        <v xml:space="preserve"> </v>
      </c>
      <c r="D9269" s="6" t="s">
        <v>398</v>
      </c>
      <c r="E9269">
        <v>6915</v>
      </c>
      <c r="F9269">
        <v>1314</v>
      </c>
      <c r="G9269">
        <v>19</v>
      </c>
      <c r="H9269">
        <v>322.72000000000003</v>
      </c>
    </row>
    <row r="9270" spans="1:8" x14ac:dyDescent="0.2">
      <c r="A9270">
        <f t="shared" si="1004"/>
        <v>8401</v>
      </c>
      <c r="B9270">
        <f t="shared" si="1005"/>
        <v>182</v>
      </c>
      <c r="C9270" s="10" t="str">
        <f>IF(B9270=B9269," ",(LOOKUP(B9270,'Co List'!$A$3:$A$362,'Co List'!$B$3:$B$362)))</f>
        <v xml:space="preserve"> </v>
      </c>
      <c r="D9270" s="6" t="s">
        <v>399</v>
      </c>
      <c r="E9270">
        <v>425359</v>
      </c>
      <c r="F9270">
        <v>383611</v>
      </c>
      <c r="G9270">
        <v>346026</v>
      </c>
      <c r="H9270">
        <v>421372</v>
      </c>
    </row>
    <row r="9271" spans="1:8" x14ac:dyDescent="0.2">
      <c r="A9271">
        <f t="shared" si="1004"/>
        <v>8402</v>
      </c>
      <c r="B9271">
        <f t="shared" si="1005"/>
        <v>182</v>
      </c>
      <c r="C9271" s="10" t="str">
        <f>IF(B9271=B9270," ",(LOOKUP(B9271,'Co List'!$A$3:$A$362,'Co List'!$B$3:$B$362)))</f>
        <v xml:space="preserve"> </v>
      </c>
      <c r="D9271" s="6" t="s">
        <v>400</v>
      </c>
      <c r="E9271">
        <v>0</v>
      </c>
      <c r="F9271">
        <v>0</v>
      </c>
      <c r="G9271">
        <v>0</v>
      </c>
      <c r="H9271">
        <v>0</v>
      </c>
    </row>
    <row r="9272" spans="1:8" x14ac:dyDescent="0.2">
      <c r="A9272">
        <f t="shared" si="1004"/>
        <v>8403</v>
      </c>
      <c r="B9272">
        <f t="shared" si="1005"/>
        <v>182</v>
      </c>
      <c r="C9272" s="10" t="str">
        <f>IF(B9272=B9271," ",(LOOKUP(B9272,'Co List'!$A$3:$A$362,'Co List'!$B$3:$B$362)))</f>
        <v xml:space="preserve"> </v>
      </c>
      <c r="D9272" s="6" t="s">
        <v>401</v>
      </c>
      <c r="E9272">
        <v>38.014060000000001</v>
      </c>
      <c r="F9272">
        <v>65.673314000000005</v>
      </c>
      <c r="G9272">
        <v>90.519914999999983</v>
      </c>
      <c r="H9272">
        <v>113.53172600000001</v>
      </c>
    </row>
    <row r="9273" spans="1:8" x14ac:dyDescent="0.2">
      <c r="A9273">
        <f t="shared" si="1004"/>
        <v>8404</v>
      </c>
      <c r="B9273">
        <f t="shared" si="1005"/>
        <v>182</v>
      </c>
      <c r="C9273" s="10" t="str">
        <f>IF(B9273=B9272," ",(LOOKUP(B9273,'Co List'!$A$3:$A$362,'Co List'!$B$3:$B$362)))</f>
        <v xml:space="preserve"> </v>
      </c>
      <c r="D9273" s="6" t="s">
        <v>402</v>
      </c>
      <c r="E9273">
        <v>4.1904899999999996</v>
      </c>
      <c r="F9273">
        <v>0.980244</v>
      </c>
      <c r="G9273">
        <v>4.2047000000000001E-2</v>
      </c>
      <c r="H9273">
        <v>0.29044799999999998</v>
      </c>
    </row>
    <row r="9274" spans="1:8" x14ac:dyDescent="0.2">
      <c r="A9274">
        <f t="shared" si="1004"/>
        <v>8405</v>
      </c>
      <c r="B9274">
        <f t="shared" si="1005"/>
        <v>182</v>
      </c>
      <c r="C9274" s="10" t="str">
        <f>IF(B9274=B9273," ",(LOOKUP(B9274,'Co List'!$A$3:$A$362,'Co List'!$B$3:$B$362)))</f>
        <v xml:space="preserve"> </v>
      </c>
      <c r="D9274" s="6" t="s">
        <v>403</v>
      </c>
      <c r="E9274">
        <v>99.534005999999991</v>
      </c>
      <c r="F9274">
        <v>115.85052199999998</v>
      </c>
      <c r="G9274">
        <v>130.45180200000001</v>
      </c>
      <c r="H9274">
        <v>152.536664</v>
      </c>
    </row>
    <row r="9275" spans="1:8" x14ac:dyDescent="0.2">
      <c r="A9275">
        <f t="shared" si="1004"/>
        <v>8406</v>
      </c>
      <c r="B9275">
        <f t="shared" si="1005"/>
        <v>182</v>
      </c>
      <c r="C9275" s="10" t="str">
        <f>IF(B9275=B9274," ",(LOOKUP(B9275,'Co List'!$A$3:$A$362,'Co List'!$B$3:$B$362)))</f>
        <v xml:space="preserve"> </v>
      </c>
      <c r="D9275" s="6" t="s">
        <v>404</v>
      </c>
      <c r="E9275" s="11">
        <v>141.73855599999999</v>
      </c>
      <c r="F9275" s="11">
        <v>182.50407999999999</v>
      </c>
      <c r="G9275" s="11">
        <v>221.01376400000001</v>
      </c>
      <c r="H9275" s="11">
        <v>266.35883799999999</v>
      </c>
    </row>
    <row r="9276" spans="1:8" x14ac:dyDescent="0.2">
      <c r="A9276">
        <f t="shared" si="1004"/>
        <v>8407</v>
      </c>
      <c r="B9276">
        <f t="shared" si="1005"/>
        <v>182</v>
      </c>
      <c r="C9276" s="10" t="str">
        <f>IF(B9276=B9275," ",(LOOKUP(B9276,'Co List'!$A$3:$A$362,'Co List'!$B$3:$B$362)))</f>
        <v xml:space="preserve"> </v>
      </c>
      <c r="D9276" s="6" t="s">
        <v>405</v>
      </c>
      <c r="E9276">
        <v>1826.78</v>
      </c>
      <c r="F9276">
        <v>2094.34</v>
      </c>
      <c r="G9276">
        <v>2546.7800000000002</v>
      </c>
      <c r="H9276">
        <v>2911.96</v>
      </c>
    </row>
    <row r="9277" spans="1:8" x14ac:dyDescent="0.2">
      <c r="A9277">
        <f t="shared" si="1004"/>
        <v>8408</v>
      </c>
      <c r="B9277">
        <f t="shared" si="1005"/>
        <v>182</v>
      </c>
      <c r="C9277" s="10" t="str">
        <f>IF(B9277=B9276," ",(LOOKUP(B9277,'Co List'!$A$3:$A$362,'Co List'!$B$3:$B$362)))</f>
        <v xml:space="preserve"> </v>
      </c>
      <c r="D9277" s="6" t="s">
        <v>406</v>
      </c>
      <c r="E9277">
        <v>456.98</v>
      </c>
      <c r="F9277">
        <v>314.89999999999998</v>
      </c>
      <c r="G9277">
        <v>555.63</v>
      </c>
      <c r="H9277">
        <v>608.67999999999995</v>
      </c>
    </row>
    <row r="9278" spans="1:8" x14ac:dyDescent="0.2">
      <c r="A9278">
        <f t="shared" si="1004"/>
        <v>8409</v>
      </c>
      <c r="B9278">
        <f t="shared" si="1005"/>
        <v>182</v>
      </c>
      <c r="C9278" s="10" t="str">
        <f>IF(B9278=B9277," ",(LOOKUP(B9278,'Co List'!$A$3:$A$362,'Co List'!$B$3:$B$362)))</f>
        <v xml:space="preserve"> </v>
      </c>
      <c r="D9278" s="6" t="s">
        <v>407</v>
      </c>
      <c r="E9278" s="11">
        <v>225.99</v>
      </c>
      <c r="F9278" s="11">
        <v>64.05</v>
      </c>
      <c r="G9278" s="11">
        <v>177.33</v>
      </c>
      <c r="H9278" s="11">
        <v>233.54</v>
      </c>
    </row>
    <row r="9279" spans="1:8" x14ac:dyDescent="0.2">
      <c r="A9279">
        <f t="shared" si="1004"/>
        <v>8410</v>
      </c>
      <c r="B9279">
        <f t="shared" si="1005"/>
        <v>182</v>
      </c>
      <c r="C9279" s="10" t="str">
        <f>IF(B9279=B9278," ",(LOOKUP(B9279,'Co List'!$A$3:$A$362,'Co List'!$B$3:$B$362)))</f>
        <v xml:space="preserve"> </v>
      </c>
      <c r="D9279" s="6" t="s">
        <v>408</v>
      </c>
      <c r="E9279">
        <v>69.927199999999999</v>
      </c>
      <c r="F9279">
        <v>69.927199999999999</v>
      </c>
      <c r="G9279">
        <v>69.927199999999999</v>
      </c>
      <c r="H9279">
        <v>69.927199999999999</v>
      </c>
    </row>
    <row r="9280" spans="1:8" x14ac:dyDescent="0.2">
      <c r="A9280">
        <f t="shared" si="1004"/>
        <v>8411</v>
      </c>
      <c r="B9280">
        <f t="shared" si="1005"/>
        <v>182</v>
      </c>
      <c r="C9280" s="10" t="str">
        <f>IF(B9280=B9279," ",(LOOKUP(B9280,'Co List'!$A$3:$A$362,'Co List'!$B$3:$B$362)))</f>
        <v xml:space="preserve"> </v>
      </c>
      <c r="D9280" s="6" t="s">
        <v>409</v>
      </c>
      <c r="E9280">
        <v>411.38</v>
      </c>
      <c r="F9280">
        <v>554.33000000000004</v>
      </c>
      <c r="G9280">
        <v>654.73</v>
      </c>
      <c r="H9280">
        <v>713.99</v>
      </c>
    </row>
    <row r="9281" spans="1:16" x14ac:dyDescent="0.2">
      <c r="A9281">
        <f t="shared" si="1004"/>
        <v>8412</v>
      </c>
      <c r="B9281">
        <f t="shared" si="1005"/>
        <v>182</v>
      </c>
      <c r="C9281" s="10" t="str">
        <f>IF(B9281=B9280," ",(LOOKUP(B9281,'Co List'!$A$3:$A$362,'Co List'!$B$3:$B$362)))</f>
        <v xml:space="preserve"> </v>
      </c>
      <c r="D9281" s="6" t="s">
        <v>410</v>
      </c>
      <c r="E9281">
        <v>490.72145894499988</v>
      </c>
      <c r="F9281">
        <v>661.47858704500004</v>
      </c>
      <c r="G9281">
        <v>782.99234384022009</v>
      </c>
      <c r="H9281">
        <v>858.48608535305004</v>
      </c>
    </row>
    <row r="9282" spans="1:16" x14ac:dyDescent="0.2">
      <c r="A9282">
        <f t="shared" si="1004"/>
        <v>8413</v>
      </c>
      <c r="B9282">
        <f t="shared" si="1005"/>
        <v>182</v>
      </c>
      <c r="C9282" s="10" t="str">
        <f>IF(B9282=B9281," ",(LOOKUP(B9282,'Co List'!$A$3:$A$362,'Co List'!$B$3:$B$362)))</f>
        <v xml:space="preserve"> </v>
      </c>
      <c r="D9282" s="6" t="s">
        <v>411</v>
      </c>
      <c r="E9282">
        <v>412.18006359316439</v>
      </c>
      <c r="F9282">
        <v>554.27385243566118</v>
      </c>
      <c r="G9282">
        <v>654.72797079157374</v>
      </c>
      <c r="H9282">
        <v>713.97839284799034</v>
      </c>
    </row>
    <row r="9283" spans="1:16" x14ac:dyDescent="0.2">
      <c r="A9283">
        <f t="shared" si="1004"/>
        <v>8414</v>
      </c>
      <c r="B9283">
        <f t="shared" si="1005"/>
        <v>182</v>
      </c>
      <c r="C9283" s="10" t="str">
        <f>IF(B9283=B9282," ",(LOOKUP(B9283,'Co List'!$A$3:$A$362,'Co List'!$B$3:$B$362)))</f>
        <v xml:space="preserve"> </v>
      </c>
      <c r="D9283" s="6" t="s">
        <v>412</v>
      </c>
      <c r="E9283">
        <v>0.80006359316439557</v>
      </c>
      <c r="F9283">
        <v>-5.6147564338857592E-2</v>
      </c>
      <c r="G9283">
        <v>-2.0292084262791832E-3</v>
      </c>
      <c r="H9283">
        <v>-1.1607152009673882E-2</v>
      </c>
    </row>
    <row r="9284" spans="1:16" ht="13.5" thickBot="1" x14ac:dyDescent="0.25">
      <c r="A9284">
        <f t="shared" si="1004"/>
        <v>8415</v>
      </c>
      <c r="B9284">
        <f t="shared" si="1005"/>
        <v>182</v>
      </c>
      <c r="C9284" s="10" t="str">
        <f>IF(B9284=B9283," ",(LOOKUP(B9284,'Co List'!$A$3:$A$362,'Co List'!$B$3:$B$362)))</f>
        <v xml:space="preserve"> </v>
      </c>
      <c r="D9284" s="9" t="s">
        <v>413</v>
      </c>
      <c r="E9284">
        <v>12</v>
      </c>
      <c r="F9284">
        <v>12</v>
      </c>
      <c r="G9284">
        <v>12</v>
      </c>
      <c r="H9284">
        <v>12</v>
      </c>
    </row>
    <row r="9285" spans="1:16" ht="15" x14ac:dyDescent="0.25">
      <c r="A9285">
        <f t="shared" ref="A9285:A9348" si="1010">IF(A9284&gt;0,A9284+1,(IF($C$1=C9285,1,0)))</f>
        <v>8416</v>
      </c>
      <c r="B9285">
        <f t="shared" ref="B9285:B9348" si="1011">IF(D9285=$D$3,B9284+1,B9284)</f>
        <v>183</v>
      </c>
      <c r="C9285" s="10" t="str">
        <f>IF(B9285=B9284," ",(LOOKUP(B9285,'Co List'!$A$3:$A$362,'Co List'!$B$3:$B$362)))</f>
        <v>JAGSONPAL PHARMACEUTICALS</v>
      </c>
      <c r="D9285" s="4" t="s">
        <v>362</v>
      </c>
      <c r="E9285">
        <v>47.060272185999253</v>
      </c>
      <c r="F9285">
        <v>47.947681859767343</v>
      </c>
      <c r="G9285">
        <v>48.75451515151515</v>
      </c>
      <c r="H9285">
        <v>0</v>
      </c>
      <c r="J9285">
        <f t="shared" ref="J9285" si="1012">COUNTIF(E9327:H9327,0)</f>
        <v>1</v>
      </c>
      <c r="K9285">
        <f>SUM(E9285:H9285)/(4-J9285)</f>
        <v>47.92082306576058</v>
      </c>
      <c r="L9285">
        <f>SUM(E9295:H9295)/(4-J9285)</f>
        <v>2376.9425562657302</v>
      </c>
      <c r="M9285">
        <f>E9295</f>
        <v>1942.729789851011</v>
      </c>
      <c r="N9285">
        <f t="shared" ref="N9285" si="1013">F9295</f>
        <v>2468.295950466586</v>
      </c>
      <c r="O9285">
        <f t="shared" ref="O9285" si="1014">G9295</f>
        <v>2719.8019284795932</v>
      </c>
      <c r="P9285">
        <f t="shared" ref="P9285" si="1015">H9295</f>
        <v>0</v>
      </c>
    </row>
    <row r="9286" spans="1:16" x14ac:dyDescent="0.2">
      <c r="A9286">
        <f t="shared" si="1010"/>
        <v>8417</v>
      </c>
      <c r="B9286">
        <f t="shared" si="1011"/>
        <v>183</v>
      </c>
      <c r="C9286" s="10" t="str">
        <f>IF(B9286=B9285," ",(LOOKUP(B9286,'Co List'!$A$3:$A$362,'Co List'!$B$3:$B$362)))</f>
        <v xml:space="preserve"> </v>
      </c>
      <c r="D9286" s="6" t="s">
        <v>364</v>
      </c>
      <c r="E9286">
        <v>3.2577979999999997</v>
      </c>
      <c r="F9286">
        <v>3.2577979999999997</v>
      </c>
      <c r="G9286">
        <v>3.2577979999999997</v>
      </c>
      <c r="H9286">
        <v>0</v>
      </c>
    </row>
    <row r="9287" spans="1:16" x14ac:dyDescent="0.2">
      <c r="A9287">
        <f t="shared" si="1010"/>
        <v>8418</v>
      </c>
      <c r="B9287">
        <f t="shared" si="1011"/>
        <v>183</v>
      </c>
      <c r="C9287" s="10" t="str">
        <f>IF(B9287=B9286," ",(LOOKUP(B9287,'Co List'!$A$3:$A$362,'Co List'!$B$3:$B$362)))</f>
        <v xml:space="preserve"> </v>
      </c>
      <c r="D9287" s="6" t="s">
        <v>365</v>
      </c>
      <c r="E9287">
        <v>0.78221441536553937</v>
      </c>
      <c r="F9287">
        <v>0.77741340064873421</v>
      </c>
      <c r="G9287">
        <v>0.79292167552760728</v>
      </c>
      <c r="H9287">
        <v>0</v>
      </c>
    </row>
    <row r="9288" spans="1:16" x14ac:dyDescent="0.2">
      <c r="A9288">
        <f t="shared" si="1010"/>
        <v>8419</v>
      </c>
      <c r="B9288">
        <f t="shared" si="1011"/>
        <v>183</v>
      </c>
      <c r="C9288" s="10" t="str">
        <f>IF(B9288=B9287," ",(LOOKUP(B9288,'Co List'!$A$3:$A$362,'Co List'!$B$3:$B$362)))</f>
        <v xml:space="preserve"> </v>
      </c>
      <c r="D9288" s="7" t="s">
        <v>366</v>
      </c>
      <c r="E9288">
        <v>1.3917399454481059</v>
      </c>
      <c r="F9288">
        <v>1.5335793417002708</v>
      </c>
      <c r="G9288">
        <v>1.5408769636165618</v>
      </c>
      <c r="H9288">
        <v>0</v>
      </c>
    </row>
    <row r="9289" spans="1:16" x14ac:dyDescent="0.2">
      <c r="A9289">
        <f t="shared" si="1010"/>
        <v>8420</v>
      </c>
      <c r="B9289">
        <f t="shared" si="1011"/>
        <v>183</v>
      </c>
      <c r="C9289" s="10" t="str">
        <f>IF(B9289=B9288," ",(LOOKUP(B9289,'Co List'!$A$3:$A$362,'Co List'!$B$3:$B$362)))</f>
        <v xml:space="preserve"> </v>
      </c>
      <c r="D9289" s="6" t="s">
        <v>367</v>
      </c>
      <c r="E9289">
        <v>21025.214175876739</v>
      </c>
      <c r="F9289">
        <v>34425.327063690173</v>
      </c>
      <c r="G9289">
        <v>36507.4084359677</v>
      </c>
      <c r="H9289">
        <v>0</v>
      </c>
    </row>
    <row r="9290" spans="1:16" x14ac:dyDescent="0.2">
      <c r="A9290">
        <f t="shared" si="1010"/>
        <v>8421</v>
      </c>
      <c r="B9290">
        <f t="shared" si="1011"/>
        <v>183</v>
      </c>
      <c r="C9290" s="10" t="str">
        <f>IF(B9290=B9289," ",(LOOKUP(B9290,'Co List'!$A$3:$A$362,'Co List'!$B$3:$B$362)))</f>
        <v xml:space="preserve"> </v>
      </c>
      <c r="D9290" s="6" t="s">
        <v>368</v>
      </c>
      <c r="E9290">
        <v>1.4829998395809244E-2</v>
      </c>
      <c r="F9290">
        <v>1.8841953820355618E-2</v>
      </c>
      <c r="G9290">
        <v>2.0761846782286972E-2</v>
      </c>
      <c r="H9290">
        <v>0</v>
      </c>
    </row>
    <row r="9291" spans="1:16" x14ac:dyDescent="0.2">
      <c r="A9291">
        <f t="shared" si="1010"/>
        <v>8422</v>
      </c>
      <c r="B9291">
        <f t="shared" si="1011"/>
        <v>183</v>
      </c>
      <c r="C9291" s="10" t="str">
        <f>IF(B9291=B9290," ",(LOOKUP(B9291,'Co List'!$A$3:$A$362,'Co List'!$B$3:$B$362)))</f>
        <v xml:space="preserve"> </v>
      </c>
      <c r="D9291" s="6" t="s">
        <v>369</v>
      </c>
      <c r="E9291">
        <v>12.081652921959025</v>
      </c>
      <c r="F9291">
        <v>16.688951659679422</v>
      </c>
      <c r="G9291">
        <v>16.017679201882174</v>
      </c>
      <c r="H9291">
        <v>0</v>
      </c>
    </row>
    <row r="9292" spans="1:16" x14ac:dyDescent="0.2">
      <c r="A9292">
        <f t="shared" si="1010"/>
        <v>8423</v>
      </c>
      <c r="B9292">
        <f t="shared" si="1011"/>
        <v>183</v>
      </c>
      <c r="C9292" s="10" t="str">
        <f>IF(B9292=B9291," ",(LOOKUP(B9292,'Co List'!$A$3:$A$362,'Co List'!$B$3:$B$362)))</f>
        <v xml:space="preserve"> </v>
      </c>
      <c r="D9292" s="6" t="s">
        <v>370</v>
      </c>
      <c r="E9292">
        <v>0</v>
      </c>
      <c r="F9292">
        <v>0</v>
      </c>
      <c r="G9292">
        <v>0</v>
      </c>
      <c r="H9292">
        <v>0</v>
      </c>
    </row>
    <row r="9293" spans="1:16" x14ac:dyDescent="0.2">
      <c r="A9293">
        <f t="shared" si="1010"/>
        <v>8424</v>
      </c>
      <c r="B9293">
        <f t="shared" si="1011"/>
        <v>183</v>
      </c>
      <c r="C9293" s="10" t="str">
        <f>IF(B9293=B9292," ",(LOOKUP(B9293,'Co List'!$A$3:$A$362,'Co List'!$B$3:$B$362)))</f>
        <v xml:space="preserve"> </v>
      </c>
      <c r="D9293" s="6" t="s">
        <v>371</v>
      </c>
      <c r="E9293">
        <v>78.700708525525101</v>
      </c>
      <c r="F9293">
        <v>82.038460853488729</v>
      </c>
      <c r="G9293">
        <v>86.959522640160998</v>
      </c>
      <c r="H9293">
        <v>0</v>
      </c>
    </row>
    <row r="9294" spans="1:16" x14ac:dyDescent="0.2">
      <c r="A9294">
        <f t="shared" si="1010"/>
        <v>8425</v>
      </c>
      <c r="B9294">
        <f t="shared" si="1011"/>
        <v>183</v>
      </c>
      <c r="C9294" s="10" t="str">
        <f>IF(B9294=B9293," ",(LOOKUP(B9294,'Co List'!$A$3:$A$362,'Co List'!$B$3:$B$362)))</f>
        <v xml:space="preserve"> </v>
      </c>
      <c r="D9294" s="6" t="s">
        <v>372</v>
      </c>
      <c r="E9294">
        <v>21.299291474474913</v>
      </c>
      <c r="F9294">
        <v>17.961539146511257</v>
      </c>
      <c r="G9294">
        <v>13.040477359839018</v>
      </c>
      <c r="H9294">
        <v>0</v>
      </c>
    </row>
    <row r="9295" spans="1:16" x14ac:dyDescent="0.2">
      <c r="A9295">
        <f t="shared" si="1010"/>
        <v>8426</v>
      </c>
      <c r="B9295">
        <f t="shared" si="1011"/>
        <v>183</v>
      </c>
      <c r="C9295" s="10" t="str">
        <f>IF(B9295=B9294," ",(LOOKUP(B9295,'Co List'!$A$3:$A$362,'Co List'!$B$3:$B$362)))</f>
        <v xml:space="preserve"> </v>
      </c>
      <c r="D9295" s="6" t="s">
        <v>373</v>
      </c>
      <c r="E9295">
        <v>1942.729789851011</v>
      </c>
      <c r="F9295">
        <v>2468.295950466586</v>
      </c>
      <c r="G9295">
        <v>2719.8019284795932</v>
      </c>
      <c r="H9295">
        <v>0</v>
      </c>
    </row>
    <row r="9296" spans="1:16" x14ac:dyDescent="0.2">
      <c r="A9296">
        <f t="shared" si="1010"/>
        <v>8427</v>
      </c>
      <c r="B9296">
        <f t="shared" si="1011"/>
        <v>183</v>
      </c>
      <c r="C9296" s="10" t="str">
        <f>IF(B9296=B9295," ",(LOOKUP(B9296,'Co List'!$A$3:$A$362,'Co List'!$B$3:$B$362)))</f>
        <v xml:space="preserve"> </v>
      </c>
      <c r="D9296" s="6" t="s">
        <v>374</v>
      </c>
      <c r="E9296">
        <v>1938.4616768913404</v>
      </c>
      <c r="F9296">
        <v>2464.1069242452068</v>
      </c>
      <c r="G9296">
        <v>2714.2518183368074</v>
      </c>
      <c r="H9296">
        <v>0</v>
      </c>
    </row>
    <row r="9297" spans="1:8" x14ac:dyDescent="0.2">
      <c r="A9297">
        <f t="shared" si="1010"/>
        <v>8428</v>
      </c>
      <c r="B9297">
        <f t="shared" si="1011"/>
        <v>183</v>
      </c>
      <c r="C9297" s="10" t="str">
        <f>IF(B9297=B9296," ",(LOOKUP(B9297,'Co List'!$A$3:$A$362,'Co List'!$B$3:$B$362)))</f>
        <v xml:space="preserve"> </v>
      </c>
      <c r="D9297" s="6" t="s">
        <v>375</v>
      </c>
      <c r="E9297">
        <v>2.4884841563849567</v>
      </c>
      <c r="F9297">
        <v>2.4423733582221274</v>
      </c>
      <c r="G9297">
        <v>3.2359408682517281</v>
      </c>
      <c r="H9297">
        <v>0</v>
      </c>
    </row>
    <row r="9298" spans="1:8" x14ac:dyDescent="0.2">
      <c r="A9298">
        <f t="shared" si="1010"/>
        <v>8429</v>
      </c>
      <c r="B9298">
        <f t="shared" si="1011"/>
        <v>183</v>
      </c>
      <c r="C9298" s="10" t="str">
        <f>IF(B9298=B9297," ",(LOOKUP(B9298,'Co List'!$A$3:$A$362,'Co List'!$B$3:$B$362)))</f>
        <v xml:space="preserve"> </v>
      </c>
      <c r="D9298" s="6" t="s">
        <v>376</v>
      </c>
      <c r="E9298">
        <v>1.7796288032857159</v>
      </c>
      <c r="F9298">
        <v>1.7466528631566558</v>
      </c>
      <c r="G9298">
        <v>2.3141692745337727</v>
      </c>
      <c r="H9298">
        <v>0</v>
      </c>
    </row>
    <row r="9299" spans="1:8" x14ac:dyDescent="0.2">
      <c r="A9299">
        <f t="shared" si="1010"/>
        <v>8430</v>
      </c>
      <c r="B9299">
        <f t="shared" si="1011"/>
        <v>183</v>
      </c>
      <c r="C9299" s="10" t="str">
        <f>IF(B9299=B9298," ",(LOOKUP(B9299,'Co List'!$A$3:$A$362,'Co List'!$B$3:$B$362)))</f>
        <v xml:space="preserve"> </v>
      </c>
      <c r="D9299" s="6" t="s">
        <v>377</v>
      </c>
      <c r="E9299">
        <v>1528.9421093491903</v>
      </c>
      <c r="F9299">
        <v>2024.9520070717776</v>
      </c>
      <c r="G9299">
        <v>2365.1267737637468</v>
      </c>
      <c r="H9299">
        <v>0</v>
      </c>
    </row>
    <row r="9300" spans="1:8" ht="15" x14ac:dyDescent="0.25">
      <c r="A9300">
        <f t="shared" si="1010"/>
        <v>8431</v>
      </c>
      <c r="B9300">
        <f t="shared" si="1011"/>
        <v>183</v>
      </c>
      <c r="C9300" s="10" t="str">
        <f>IF(B9300=B9299," ",(LOOKUP(B9300,'Co List'!$A$3:$A$362,'Co List'!$B$3:$B$362)))</f>
        <v xml:space="preserve"> </v>
      </c>
      <c r="D9300" s="8" t="s">
        <v>378</v>
      </c>
      <c r="E9300">
        <v>1175.7052800000001</v>
      </c>
      <c r="F9300">
        <v>1714.6950000000002</v>
      </c>
      <c r="G9300">
        <v>1726.2772800000002</v>
      </c>
      <c r="H9300">
        <v>0</v>
      </c>
    </row>
    <row r="9301" spans="1:8" ht="15" x14ac:dyDescent="0.25">
      <c r="A9301">
        <f t="shared" si="1010"/>
        <v>8432</v>
      </c>
      <c r="B9301">
        <f t="shared" si="1011"/>
        <v>183</v>
      </c>
      <c r="C9301" s="10" t="str">
        <f>IF(B9301=B9300," ",(LOOKUP(B9301,'Co List'!$A$3:$A$362,'Co List'!$B$3:$B$362)))</f>
        <v xml:space="preserve"> </v>
      </c>
      <c r="D9301" s="8" t="s">
        <v>379</v>
      </c>
      <c r="E9301">
        <v>353.23682934919015</v>
      </c>
      <c r="F9301">
        <v>310.25700707177742</v>
      </c>
      <c r="G9301">
        <v>638.84949376374686</v>
      </c>
      <c r="H9301">
        <v>0</v>
      </c>
    </row>
    <row r="9302" spans="1:8" ht="15" x14ac:dyDescent="0.25">
      <c r="A9302">
        <f t="shared" si="1010"/>
        <v>8433</v>
      </c>
      <c r="B9302">
        <f t="shared" si="1011"/>
        <v>183</v>
      </c>
      <c r="C9302" s="10" t="str">
        <f>IF(B9302=B9301," ",(LOOKUP(B9302,'Co List'!$A$3:$A$362,'Co List'!$B$3:$B$362)))</f>
        <v xml:space="preserve"> </v>
      </c>
      <c r="D9302" s="8" t="s">
        <v>380</v>
      </c>
      <c r="E9302">
        <v>0</v>
      </c>
      <c r="F9302">
        <v>0</v>
      </c>
      <c r="G9302">
        <v>0</v>
      </c>
      <c r="H9302">
        <v>0</v>
      </c>
    </row>
    <row r="9303" spans="1:8" ht="15" x14ac:dyDescent="0.25">
      <c r="A9303">
        <f t="shared" si="1010"/>
        <v>8434</v>
      </c>
      <c r="B9303">
        <f t="shared" si="1011"/>
        <v>183</v>
      </c>
      <c r="C9303" s="10" t="str">
        <f>IF(B9303=B9302," ",(LOOKUP(B9303,'Co List'!$A$3:$A$362,'Co List'!$B$3:$B$362)))</f>
        <v xml:space="preserve"> </v>
      </c>
      <c r="D9303" s="8" t="s">
        <v>381</v>
      </c>
      <c r="E9303">
        <v>413.78768050182077</v>
      </c>
      <c r="F9303">
        <v>443.34394339480792</v>
      </c>
      <c r="G9303">
        <v>354.67515471584636</v>
      </c>
      <c r="H9303">
        <v>0</v>
      </c>
    </row>
    <row r="9304" spans="1:8" ht="15" x14ac:dyDescent="0.25">
      <c r="A9304">
        <f t="shared" si="1010"/>
        <v>8435</v>
      </c>
      <c r="B9304">
        <f t="shared" si="1011"/>
        <v>183</v>
      </c>
      <c r="C9304" s="10" t="str">
        <f>IF(B9304=B9303," ",(LOOKUP(B9304,'Co List'!$A$3:$A$362,'Co List'!$B$3:$B$362)))</f>
        <v xml:space="preserve"> </v>
      </c>
      <c r="D9304" s="8" t="s">
        <v>382</v>
      </c>
      <c r="E9304">
        <v>0</v>
      </c>
      <c r="F9304">
        <v>0</v>
      </c>
      <c r="G9304">
        <v>0</v>
      </c>
      <c r="H9304">
        <v>0</v>
      </c>
    </row>
    <row r="9305" spans="1:8" ht="15" x14ac:dyDescent="0.25">
      <c r="A9305">
        <f t="shared" si="1010"/>
        <v>8436</v>
      </c>
      <c r="B9305">
        <f t="shared" si="1011"/>
        <v>183</v>
      </c>
      <c r="C9305" s="10" t="str">
        <f>IF(B9305=B9304," ",(LOOKUP(B9305,'Co List'!$A$3:$A$362,'Co List'!$B$3:$B$362)))</f>
        <v xml:space="preserve"> </v>
      </c>
      <c r="D9305" s="8" t="s">
        <v>383</v>
      </c>
      <c r="E9305">
        <v>413.78768050182077</v>
      </c>
      <c r="F9305">
        <v>443.34394339480792</v>
      </c>
      <c r="G9305">
        <v>354.67515471584636</v>
      </c>
      <c r="H9305">
        <v>0</v>
      </c>
    </row>
    <row r="9306" spans="1:8" x14ac:dyDescent="0.2">
      <c r="A9306">
        <f t="shared" si="1010"/>
        <v>8437</v>
      </c>
      <c r="B9306">
        <f t="shared" si="1011"/>
        <v>183</v>
      </c>
      <c r="C9306" s="10" t="str">
        <f>IF(B9306=B9305," ",(LOOKUP(B9306,'Co List'!$A$3:$A$362,'Co List'!$B$3:$B$362)))</f>
        <v xml:space="preserve"> </v>
      </c>
      <c r="D9306" s="6" t="s">
        <v>384</v>
      </c>
      <c r="E9306">
        <v>0</v>
      </c>
      <c r="F9306">
        <v>0</v>
      </c>
      <c r="G9306">
        <v>0</v>
      </c>
      <c r="H9306">
        <v>0</v>
      </c>
    </row>
    <row r="9307" spans="1:8" x14ac:dyDescent="0.2">
      <c r="A9307">
        <f t="shared" si="1010"/>
        <v>8438</v>
      </c>
      <c r="B9307">
        <f t="shared" si="1011"/>
        <v>183</v>
      </c>
      <c r="C9307" s="10" t="str">
        <f>IF(B9307=B9306," ",(LOOKUP(B9307,'Co List'!$A$3:$A$362,'Co List'!$B$3:$B$362)))</f>
        <v xml:space="preserve"> </v>
      </c>
      <c r="D9307" s="6" t="s">
        <v>385</v>
      </c>
      <c r="E9307">
        <v>127.01452959999999</v>
      </c>
      <c r="F9307">
        <v>136.08699599999997</v>
      </c>
      <c r="G9307">
        <v>108.8695968</v>
      </c>
      <c r="H9307">
        <v>0</v>
      </c>
    </row>
    <row r="9308" spans="1:8" x14ac:dyDescent="0.2">
      <c r="A9308">
        <f t="shared" si="1010"/>
        <v>8439</v>
      </c>
      <c r="B9308">
        <f t="shared" si="1011"/>
        <v>183</v>
      </c>
      <c r="C9308" s="10" t="str">
        <f>IF(B9308=B9307," ",(LOOKUP(B9308,'Co List'!$A$3:$A$362,'Co List'!$B$3:$B$362)))</f>
        <v xml:space="preserve"> </v>
      </c>
      <c r="D9308" s="6" t="s">
        <v>386</v>
      </c>
      <c r="E9308">
        <v>0</v>
      </c>
      <c r="F9308">
        <v>0</v>
      </c>
      <c r="G9308">
        <v>0</v>
      </c>
      <c r="H9308">
        <v>0</v>
      </c>
    </row>
    <row r="9309" spans="1:8" x14ac:dyDescent="0.2">
      <c r="A9309">
        <f t="shared" si="1010"/>
        <v>8440</v>
      </c>
      <c r="B9309">
        <f t="shared" si="1011"/>
        <v>183</v>
      </c>
      <c r="C9309" s="10" t="str">
        <f>IF(B9309=B9308," ",(LOOKUP(B9309,'Co List'!$A$3:$A$362,'Co List'!$B$3:$B$362)))</f>
        <v xml:space="preserve"> </v>
      </c>
      <c r="D9309" s="6" t="s">
        <v>387</v>
      </c>
      <c r="E9309">
        <v>0</v>
      </c>
      <c r="F9309">
        <v>0</v>
      </c>
      <c r="G9309">
        <v>0</v>
      </c>
      <c r="H9309">
        <v>0</v>
      </c>
    </row>
    <row r="9310" spans="1:8" x14ac:dyDescent="0.2">
      <c r="A9310">
        <f t="shared" si="1010"/>
        <v>8441</v>
      </c>
      <c r="B9310">
        <f t="shared" si="1011"/>
        <v>183</v>
      </c>
      <c r="C9310" s="10" t="str">
        <f>IF(B9310=B9309," ",(LOOKUP(B9310,'Co List'!$A$3:$A$362,'Co List'!$B$3:$B$362)))</f>
        <v xml:space="preserve"> </v>
      </c>
      <c r="D9310" s="6" t="s">
        <v>388</v>
      </c>
      <c r="E9310">
        <v>0</v>
      </c>
      <c r="F9310">
        <v>0</v>
      </c>
      <c r="G9310">
        <v>0</v>
      </c>
      <c r="H9310">
        <v>0</v>
      </c>
    </row>
    <row r="9311" spans="1:8" x14ac:dyDescent="0.2">
      <c r="A9311">
        <f t="shared" si="1010"/>
        <v>8442</v>
      </c>
      <c r="B9311">
        <f t="shared" si="1011"/>
        <v>183</v>
      </c>
      <c r="C9311" s="10" t="str">
        <f>IF(B9311=B9310," ",(LOOKUP(B9311,'Co List'!$A$3:$A$362,'Co List'!$B$3:$B$362)))</f>
        <v xml:space="preserve"> </v>
      </c>
      <c r="D9311" s="6" t="s">
        <v>389</v>
      </c>
      <c r="E9311">
        <v>127.01452959999999</v>
      </c>
      <c r="F9311">
        <v>136.08699599999997</v>
      </c>
      <c r="G9311">
        <v>108.8695968</v>
      </c>
      <c r="H9311">
        <v>0</v>
      </c>
    </row>
    <row r="9312" spans="1:8" x14ac:dyDescent="0.2">
      <c r="A9312">
        <f t="shared" si="1010"/>
        <v>8443</v>
      </c>
      <c r="B9312">
        <f t="shared" si="1011"/>
        <v>183</v>
      </c>
      <c r="C9312" s="10" t="str">
        <f>IF(B9312=B9311," ",(LOOKUP(B9312,'Co List'!$A$3:$A$362,'Co List'!$B$3:$B$362)))</f>
        <v xml:space="preserve"> </v>
      </c>
      <c r="D9312" s="6" t="s">
        <v>390</v>
      </c>
      <c r="E9312">
        <v>0</v>
      </c>
      <c r="F9312">
        <v>0</v>
      </c>
      <c r="G9312">
        <v>0</v>
      </c>
      <c r="H9312">
        <v>0</v>
      </c>
    </row>
    <row r="9313" spans="1:8" x14ac:dyDescent="0.2">
      <c r="A9313">
        <f t="shared" si="1010"/>
        <v>8444</v>
      </c>
      <c r="B9313">
        <f t="shared" si="1011"/>
        <v>183</v>
      </c>
      <c r="C9313" s="10" t="str">
        <f>IF(B9313=B9312," ",(LOOKUP(B9313,'Co List'!$A$3:$A$362,'Co List'!$B$3:$B$362)))</f>
        <v xml:space="preserve"> </v>
      </c>
      <c r="D9313" s="6" t="s">
        <v>391</v>
      </c>
      <c r="E9313">
        <v>0</v>
      </c>
      <c r="F9313">
        <v>0</v>
      </c>
      <c r="G9313">
        <v>0</v>
      </c>
      <c r="H9313">
        <v>0</v>
      </c>
    </row>
    <row r="9314" spans="1:8" x14ac:dyDescent="0.2">
      <c r="A9314">
        <f t="shared" si="1010"/>
        <v>8445</v>
      </c>
      <c r="B9314">
        <f t="shared" si="1011"/>
        <v>183</v>
      </c>
      <c r="C9314" s="10" t="str">
        <f>IF(B9314=B9313," ",(LOOKUP(B9314,'Co List'!$A$3:$A$362,'Co List'!$B$3:$B$362)))</f>
        <v xml:space="preserve"> </v>
      </c>
      <c r="D9314" s="6" t="s">
        <v>392</v>
      </c>
      <c r="E9314">
        <v>0</v>
      </c>
      <c r="F9314">
        <v>0</v>
      </c>
      <c r="G9314">
        <v>0</v>
      </c>
      <c r="H9314">
        <v>0</v>
      </c>
    </row>
    <row r="9315" spans="1:8" x14ac:dyDescent="0.2">
      <c r="A9315">
        <f t="shared" si="1010"/>
        <v>8446</v>
      </c>
      <c r="B9315">
        <f t="shared" si="1011"/>
        <v>183</v>
      </c>
      <c r="C9315" s="10" t="str">
        <f>IF(B9315=B9314," ",(LOOKUP(B9315,'Co List'!$A$3:$A$362,'Co List'!$B$3:$B$362)))</f>
        <v xml:space="preserve"> </v>
      </c>
      <c r="D9315" s="6" t="s">
        <v>393</v>
      </c>
      <c r="E9315">
        <v>0</v>
      </c>
      <c r="F9315">
        <v>0</v>
      </c>
      <c r="G9315">
        <v>0</v>
      </c>
      <c r="H9315">
        <v>0</v>
      </c>
    </row>
    <row r="9316" spans="1:8" ht="15" x14ac:dyDescent="0.25">
      <c r="A9316">
        <f t="shared" si="1010"/>
        <v>8447</v>
      </c>
      <c r="B9316">
        <f t="shared" si="1011"/>
        <v>183</v>
      </c>
      <c r="C9316" s="10" t="str">
        <f>IF(B9316=B9315," ",(LOOKUP(B9316,'Co List'!$A$3:$A$362,'Co List'!$B$3:$B$362)))</f>
        <v xml:space="preserve"> </v>
      </c>
      <c r="D9316" s="8" t="s">
        <v>394</v>
      </c>
      <c r="E9316">
        <v>0</v>
      </c>
      <c r="F9316">
        <v>0</v>
      </c>
      <c r="G9316">
        <v>0</v>
      </c>
      <c r="H9316">
        <v>0</v>
      </c>
    </row>
    <row r="9317" spans="1:8" ht="15" x14ac:dyDescent="0.25">
      <c r="A9317">
        <f t="shared" si="1010"/>
        <v>8448</v>
      </c>
      <c r="B9317">
        <f t="shared" si="1011"/>
        <v>183</v>
      </c>
      <c r="C9317" s="10" t="str">
        <f>IF(B9317=B9316," ",(LOOKUP(B9317,'Co List'!$A$3:$A$362,'Co List'!$B$3:$B$362)))</f>
        <v xml:space="preserve"> </v>
      </c>
      <c r="D9317" s="8" t="s">
        <v>395</v>
      </c>
      <c r="E9317">
        <v>0.51688000000000001</v>
      </c>
      <c r="F9317">
        <v>0.64784999999999993</v>
      </c>
      <c r="G9317">
        <v>0.63336000000000003</v>
      </c>
      <c r="H9317">
        <v>0</v>
      </c>
    </row>
    <row r="9318" spans="1:8" ht="15" x14ac:dyDescent="0.25">
      <c r="A9318">
        <f t="shared" si="1010"/>
        <v>8449</v>
      </c>
      <c r="B9318">
        <f t="shared" si="1011"/>
        <v>183</v>
      </c>
      <c r="C9318" s="10" t="str">
        <f>IF(B9318=B9317," ",(LOOKUP(B9318,'Co List'!$A$3:$A$362,'Co List'!$B$3:$B$362)))</f>
        <v xml:space="preserve"> </v>
      </c>
      <c r="D9318" s="8" t="s">
        <v>396</v>
      </c>
      <c r="E9318">
        <v>1954.633</v>
      </c>
      <c r="F9318">
        <v>2604.73</v>
      </c>
      <c r="G9318">
        <v>2982.8</v>
      </c>
      <c r="H9318">
        <v>0</v>
      </c>
    </row>
    <row r="9319" spans="1:8" x14ac:dyDescent="0.2">
      <c r="A9319">
        <f t="shared" si="1010"/>
        <v>8450</v>
      </c>
      <c r="B9319">
        <f t="shared" si="1011"/>
        <v>183</v>
      </c>
      <c r="C9319" s="10" t="str">
        <f>IF(B9319=B9318," ",(LOOKUP(B9319,'Co List'!$A$3:$A$362,'Co List'!$B$3:$B$362)))</f>
        <v xml:space="preserve"> </v>
      </c>
      <c r="D9319" s="6" t="s">
        <v>397</v>
      </c>
      <c r="E9319">
        <v>1451.4880000000001</v>
      </c>
      <c r="F9319">
        <v>2170.5</v>
      </c>
      <c r="G9319">
        <v>2213.1759999999999</v>
      </c>
      <c r="H9319">
        <v>0</v>
      </c>
    </row>
    <row r="9320" spans="1:8" x14ac:dyDescent="0.2">
      <c r="A9320">
        <f t="shared" si="1010"/>
        <v>8451</v>
      </c>
      <c r="B9320">
        <f t="shared" si="1011"/>
        <v>183</v>
      </c>
      <c r="C9320" s="10" t="str">
        <f>IF(B9320=B9319," ",(LOOKUP(B9320,'Co List'!$A$3:$A$362,'Co List'!$B$3:$B$362)))</f>
        <v xml:space="preserve"> </v>
      </c>
      <c r="D9320" s="6" t="s">
        <v>398</v>
      </c>
      <c r="E9320">
        <v>503.14499999999998</v>
      </c>
      <c r="F9320">
        <v>434.23</v>
      </c>
      <c r="G9320">
        <v>769.62400000000002</v>
      </c>
      <c r="H9320">
        <v>0</v>
      </c>
    </row>
    <row r="9321" spans="1:8" x14ac:dyDescent="0.2">
      <c r="A9321">
        <f t="shared" si="1010"/>
        <v>8452</v>
      </c>
      <c r="B9321">
        <f t="shared" si="1011"/>
        <v>183</v>
      </c>
      <c r="C9321" s="10" t="str">
        <f>IF(B9321=B9320," ",(LOOKUP(B9321,'Co List'!$A$3:$A$362,'Co List'!$B$3:$B$362)))</f>
        <v xml:space="preserve"> </v>
      </c>
      <c r="D9321" s="6" t="s">
        <v>399</v>
      </c>
      <c r="E9321">
        <v>0</v>
      </c>
      <c r="F9321">
        <v>0</v>
      </c>
      <c r="G9321">
        <v>0</v>
      </c>
      <c r="H9321">
        <v>0</v>
      </c>
    </row>
    <row r="9322" spans="1:8" x14ac:dyDescent="0.2">
      <c r="A9322">
        <f t="shared" si="1010"/>
        <v>8453</v>
      </c>
      <c r="B9322">
        <f t="shared" si="1011"/>
        <v>183</v>
      </c>
      <c r="C9322" s="10" t="str">
        <f>IF(B9322=B9321," ",(LOOKUP(B9322,'Co List'!$A$3:$A$362,'Co List'!$B$3:$B$362)))</f>
        <v xml:space="preserve"> </v>
      </c>
      <c r="D9322" s="6" t="s">
        <v>400</v>
      </c>
      <c r="E9322">
        <v>0</v>
      </c>
      <c r="F9322">
        <v>0</v>
      </c>
      <c r="G9322">
        <v>0</v>
      </c>
      <c r="H9322">
        <v>0</v>
      </c>
    </row>
    <row r="9323" spans="1:8" x14ac:dyDescent="0.2">
      <c r="A9323">
        <f t="shared" si="1010"/>
        <v>8454</v>
      </c>
      <c r="B9323">
        <f t="shared" si="1011"/>
        <v>183</v>
      </c>
      <c r="C9323" s="10" t="str">
        <f>IF(B9323=B9322," ",(LOOKUP(B9323,'Co List'!$A$3:$A$362,'Co List'!$B$3:$B$362)))</f>
        <v xml:space="preserve"> </v>
      </c>
      <c r="D9323" s="6" t="s">
        <v>401</v>
      </c>
      <c r="E9323">
        <v>0.71122912000000005</v>
      </c>
      <c r="F9323">
        <v>1.007112</v>
      </c>
      <c r="G9323">
        <v>1.111014352</v>
      </c>
      <c r="H9323">
        <v>0</v>
      </c>
    </row>
    <row r="9324" spans="1:8" x14ac:dyDescent="0.2">
      <c r="A9324">
        <f t="shared" si="1010"/>
        <v>8455</v>
      </c>
      <c r="B9324">
        <f t="shared" si="1011"/>
        <v>183</v>
      </c>
      <c r="C9324" s="10" t="str">
        <f>IF(B9324=B9323," ",(LOOKUP(B9324,'Co List'!$A$3:$A$362,'Co List'!$B$3:$B$362)))</f>
        <v xml:space="preserve"> </v>
      </c>
      <c r="D9324" s="6" t="s">
        <v>402</v>
      </c>
      <c r="E9324">
        <v>0</v>
      </c>
      <c r="F9324">
        <v>0</v>
      </c>
      <c r="G9324">
        <v>0</v>
      </c>
      <c r="H9324">
        <v>0</v>
      </c>
    </row>
    <row r="9325" spans="1:8" x14ac:dyDescent="0.2">
      <c r="A9325">
        <f t="shared" si="1010"/>
        <v>8456</v>
      </c>
      <c r="B9325">
        <f t="shared" si="1011"/>
        <v>183</v>
      </c>
      <c r="C9325" s="10" t="str">
        <f>IF(B9325=B9324," ",(LOOKUP(B9325,'Co List'!$A$3:$A$362,'Co List'!$B$3:$B$362)))</f>
        <v xml:space="preserve"> </v>
      </c>
      <c r="D9325" s="6" t="s">
        <v>403</v>
      </c>
      <c r="E9325">
        <v>0</v>
      </c>
      <c r="F9325">
        <v>0</v>
      </c>
      <c r="G9325">
        <v>0</v>
      </c>
      <c r="H9325">
        <v>0</v>
      </c>
    </row>
    <row r="9326" spans="1:8" x14ac:dyDescent="0.2">
      <c r="A9326">
        <f t="shared" si="1010"/>
        <v>8457</v>
      </c>
      <c r="B9326">
        <f t="shared" si="1011"/>
        <v>183</v>
      </c>
      <c r="C9326" s="10" t="str">
        <f>IF(B9326=B9325," ",(LOOKUP(B9326,'Co List'!$A$3:$A$362,'Co List'!$B$3:$B$362)))</f>
        <v xml:space="preserve"> </v>
      </c>
      <c r="D9326" s="6" t="s">
        <v>404</v>
      </c>
      <c r="E9326" s="11">
        <v>0.71122912000000005</v>
      </c>
      <c r="F9326" s="11">
        <v>1.007112</v>
      </c>
      <c r="G9326" s="11">
        <v>1.111014352</v>
      </c>
      <c r="H9326" s="11">
        <v>0</v>
      </c>
    </row>
    <row r="9327" spans="1:8" x14ac:dyDescent="0.2">
      <c r="A9327">
        <f t="shared" si="1010"/>
        <v>8458</v>
      </c>
      <c r="B9327">
        <f t="shared" si="1011"/>
        <v>183</v>
      </c>
      <c r="C9327" s="10" t="str">
        <f>IF(B9327=B9326," ",(LOOKUP(B9327,'Co List'!$A$3:$A$362,'Co List'!$B$3:$B$362)))</f>
        <v xml:space="preserve"> </v>
      </c>
      <c r="D9327" s="6" t="s">
        <v>405</v>
      </c>
      <c r="E9327">
        <v>139.59</v>
      </c>
      <c r="F9327">
        <v>160.94999999999999</v>
      </c>
      <c r="G9327">
        <v>176.51</v>
      </c>
      <c r="H9327">
        <v>0</v>
      </c>
    </row>
    <row r="9328" spans="1:8" x14ac:dyDescent="0.2">
      <c r="A9328">
        <f t="shared" si="1010"/>
        <v>8459</v>
      </c>
      <c r="B9328">
        <f t="shared" si="1011"/>
        <v>183</v>
      </c>
      <c r="C9328" s="10" t="str">
        <f>IF(B9328=B9327," ",(LOOKUP(B9328,'Co List'!$A$3:$A$362,'Co List'!$B$3:$B$362)))</f>
        <v xml:space="preserve"> </v>
      </c>
      <c r="D9328" s="6" t="s">
        <v>406</v>
      </c>
      <c r="E9328">
        <v>16.079999999999998</v>
      </c>
      <c r="F9328">
        <v>14.79</v>
      </c>
      <c r="G9328">
        <v>16.98</v>
      </c>
      <c r="H9328">
        <v>0</v>
      </c>
    </row>
    <row r="9329" spans="1:16" x14ac:dyDescent="0.2">
      <c r="A9329">
        <f t="shared" si="1010"/>
        <v>8460</v>
      </c>
      <c r="B9329">
        <f t="shared" si="1011"/>
        <v>183</v>
      </c>
      <c r="C9329" s="10" t="str">
        <f>IF(B9329=B9328," ",(LOOKUP(B9329,'Co List'!$A$3:$A$362,'Co List'!$B$3:$B$362)))</f>
        <v xml:space="preserve"> </v>
      </c>
      <c r="D9329" s="6" t="s">
        <v>407</v>
      </c>
      <c r="E9329" s="11">
        <v>9.24</v>
      </c>
      <c r="F9329" s="11">
        <v>7.17</v>
      </c>
      <c r="G9329" s="11">
        <v>7.45</v>
      </c>
      <c r="H9329" s="11">
        <v>0</v>
      </c>
    </row>
    <row r="9330" spans="1:16" x14ac:dyDescent="0.2">
      <c r="A9330">
        <f t="shared" si="1010"/>
        <v>8461</v>
      </c>
      <c r="B9330">
        <f t="shared" si="1011"/>
        <v>183</v>
      </c>
      <c r="C9330" s="10" t="str">
        <f>IF(B9330=B9329," ",(LOOKUP(B9330,'Co List'!$A$3:$A$362,'Co List'!$B$3:$B$362)))</f>
        <v xml:space="preserve"> </v>
      </c>
      <c r="D9330" s="6" t="s">
        <v>408</v>
      </c>
      <c r="E9330">
        <v>13.1</v>
      </c>
      <c r="F9330">
        <v>13.1</v>
      </c>
      <c r="G9330">
        <v>13.1</v>
      </c>
      <c r="H9330">
        <v>0</v>
      </c>
    </row>
    <row r="9331" spans="1:16" x14ac:dyDescent="0.2">
      <c r="A9331">
        <f t="shared" si="1010"/>
        <v>8462</v>
      </c>
      <c r="B9331">
        <f t="shared" si="1011"/>
        <v>183</v>
      </c>
      <c r="C9331" s="10" t="str">
        <f>IF(B9331=B9330," ",(LOOKUP(B9331,'Co List'!$A$3:$A$362,'Co List'!$B$3:$B$362)))</f>
        <v xml:space="preserve"> </v>
      </c>
      <c r="D9331" s="6" t="s">
        <v>409</v>
      </c>
      <c r="E9331">
        <v>1.44</v>
      </c>
      <c r="F9331">
        <v>2.0499999999999998</v>
      </c>
      <c r="G9331">
        <v>2.52</v>
      </c>
      <c r="H9331">
        <v>0</v>
      </c>
    </row>
    <row r="9332" spans="1:16" x14ac:dyDescent="0.2">
      <c r="A9332">
        <f t="shared" si="1010"/>
        <v>8463</v>
      </c>
      <c r="B9332">
        <f t="shared" si="1011"/>
        <v>183</v>
      </c>
      <c r="C9332" s="10" t="str">
        <f>IF(B9332=B9331," ",(LOOKUP(B9332,'Co List'!$A$3:$A$362,'Co List'!$B$3:$B$362)))</f>
        <v xml:space="preserve"> </v>
      </c>
      <c r="D9332" s="6" t="s">
        <v>410</v>
      </c>
      <c r="E9332">
        <v>1.2281091200000001</v>
      </c>
      <c r="F9332">
        <v>1.6549619999999998</v>
      </c>
      <c r="G9332">
        <v>1.7443743519999999</v>
      </c>
      <c r="H9332">
        <v>0</v>
      </c>
    </row>
    <row r="9333" spans="1:16" x14ac:dyDescent="0.2">
      <c r="A9333">
        <f t="shared" si="1010"/>
        <v>8464</v>
      </c>
      <c r="B9333">
        <f t="shared" si="1011"/>
        <v>183</v>
      </c>
      <c r="C9333" s="10" t="str">
        <f>IF(B9333=B9332," ",(LOOKUP(B9333,'Co List'!$A$3:$A$362,'Co List'!$B$3:$B$362)))</f>
        <v xml:space="preserve"> </v>
      </c>
      <c r="D9333" s="6" t="s">
        <v>411</v>
      </c>
      <c r="E9333">
        <v>1.2281091200000001</v>
      </c>
      <c r="F9333">
        <v>1.6549619999999998</v>
      </c>
      <c r="G9333">
        <v>1.7443743519999999</v>
      </c>
      <c r="H9333">
        <v>0</v>
      </c>
    </row>
    <row r="9334" spans="1:16" x14ac:dyDescent="0.2">
      <c r="A9334">
        <f t="shared" si="1010"/>
        <v>8465</v>
      </c>
      <c r="B9334">
        <f t="shared" si="1011"/>
        <v>183</v>
      </c>
      <c r="C9334" s="10" t="str">
        <f>IF(B9334=B9333," ",(LOOKUP(B9334,'Co List'!$A$3:$A$362,'Co List'!$B$3:$B$362)))</f>
        <v xml:space="preserve"> </v>
      </c>
      <c r="D9334" s="6" t="s">
        <v>412</v>
      </c>
      <c r="E9334">
        <v>-0.21189087999999989</v>
      </c>
      <c r="F9334">
        <v>-0.395038</v>
      </c>
      <c r="G9334">
        <v>-0.77562564800000011</v>
      </c>
      <c r="H9334">
        <v>0</v>
      </c>
    </row>
    <row r="9335" spans="1:16" ht="13.5" thickBot="1" x14ac:dyDescent="0.25">
      <c r="A9335">
        <f t="shared" si="1010"/>
        <v>8466</v>
      </c>
      <c r="B9335">
        <f t="shared" si="1011"/>
        <v>183</v>
      </c>
      <c r="C9335" s="10" t="str">
        <f>IF(B9335=B9334," ",(LOOKUP(B9335,'Co List'!$A$3:$A$362,'Co List'!$B$3:$B$362)))</f>
        <v xml:space="preserve"> </v>
      </c>
      <c r="D9335" s="9" t="s">
        <v>413</v>
      </c>
      <c r="E9335">
        <v>12</v>
      </c>
      <c r="F9335">
        <v>12</v>
      </c>
      <c r="G9335">
        <v>12</v>
      </c>
      <c r="H9335">
        <v>0</v>
      </c>
    </row>
    <row r="9336" spans="1:16" ht="15" x14ac:dyDescent="0.25">
      <c r="A9336">
        <f t="shared" si="1010"/>
        <v>8467</v>
      </c>
      <c r="B9336">
        <f t="shared" si="1011"/>
        <v>184</v>
      </c>
      <c r="C9336" s="10" t="str">
        <f>IF(B9336=B9335," ",(LOOKUP(B9336,'Co List'!$A$3:$A$362,'Co List'!$B$3:$B$362)))</f>
        <v>JAI BALAJI INDUSTRIES</v>
      </c>
      <c r="D9336" s="4" t="s">
        <v>362</v>
      </c>
      <c r="E9336">
        <v>75</v>
      </c>
      <c r="F9336">
        <v>75</v>
      </c>
      <c r="G9336">
        <v>75</v>
      </c>
      <c r="H9336">
        <v>75</v>
      </c>
      <c r="J9336">
        <f t="shared" ref="J9336" si="1016">COUNTIF(E9378:H9378,0)</f>
        <v>0</v>
      </c>
      <c r="K9336">
        <f>SUM(E9336:H9336)/(4-J9336)</f>
        <v>75</v>
      </c>
      <c r="L9336">
        <f>SUM(E9346:H9346)/(4-J9336)</f>
        <v>725985.64891946956</v>
      </c>
      <c r="M9336">
        <f>E9346</f>
        <v>780023.07464823965</v>
      </c>
      <c r="N9336">
        <f t="shared" ref="N9336" si="1017">F9346</f>
        <v>759244.74897147634</v>
      </c>
      <c r="O9336">
        <f t="shared" ref="O9336" si="1018">G9346</f>
        <v>954816.18291809049</v>
      </c>
      <c r="P9336">
        <f t="shared" ref="P9336" si="1019">H9346</f>
        <v>409858.589140072</v>
      </c>
    </row>
    <row r="9337" spans="1:16" x14ac:dyDescent="0.2">
      <c r="A9337">
        <f t="shared" si="1010"/>
        <v>8468</v>
      </c>
      <c r="B9337">
        <f t="shared" si="1011"/>
        <v>184</v>
      </c>
      <c r="C9337" s="10" t="str">
        <f>IF(B9337=B9336," ",(LOOKUP(B9337,'Co List'!$A$3:$A$362,'Co List'!$B$3:$B$362)))</f>
        <v xml:space="preserve"> </v>
      </c>
      <c r="D9337" s="6" t="s">
        <v>364</v>
      </c>
      <c r="E9337">
        <v>0</v>
      </c>
      <c r="F9337">
        <v>0</v>
      </c>
      <c r="G9337">
        <v>0</v>
      </c>
      <c r="H9337">
        <v>0</v>
      </c>
    </row>
    <row r="9338" spans="1:16" x14ac:dyDescent="0.2">
      <c r="A9338">
        <f t="shared" si="1010"/>
        <v>8469</v>
      </c>
      <c r="B9338">
        <f t="shared" si="1011"/>
        <v>184</v>
      </c>
      <c r="C9338" s="10" t="str">
        <f>IF(B9338=B9337," ",(LOOKUP(B9338,'Co List'!$A$3:$A$362,'Co List'!$B$3:$B$362)))</f>
        <v xml:space="preserve"> </v>
      </c>
      <c r="D9338" s="6" t="s">
        <v>365</v>
      </c>
      <c r="E9338">
        <v>1.0710350899824652</v>
      </c>
      <c r="F9338">
        <v>1.1070564110149066</v>
      </c>
      <c r="G9338">
        <v>1.1054823759341568</v>
      </c>
      <c r="H9338">
        <v>0.79314369202261814</v>
      </c>
    </row>
    <row r="9339" spans="1:16" x14ac:dyDescent="0.2">
      <c r="A9339">
        <f t="shared" si="1010"/>
        <v>8470</v>
      </c>
      <c r="B9339">
        <f t="shared" si="1011"/>
        <v>184</v>
      </c>
      <c r="C9339" s="10" t="str">
        <f>IF(B9339=B9338," ",(LOOKUP(B9339,'Co List'!$A$3:$A$362,'Co List'!$B$3:$B$362)))</f>
        <v xml:space="preserve"> </v>
      </c>
      <c r="D9339" s="7" t="s">
        <v>366</v>
      </c>
      <c r="E9339">
        <v>40.745467182494572</v>
      </c>
      <c r="F9339">
        <v>35.056897101303306</v>
      </c>
      <c r="G9339">
        <v>32.551698397946652</v>
      </c>
      <c r="H9339">
        <v>26.530983288780774</v>
      </c>
    </row>
    <row r="9340" spans="1:16" x14ac:dyDescent="0.2">
      <c r="A9340">
        <f t="shared" si="1010"/>
        <v>8471</v>
      </c>
      <c r="B9340">
        <f t="shared" si="1011"/>
        <v>184</v>
      </c>
      <c r="C9340" s="10" t="str">
        <f>IF(B9340=B9339," ",(LOOKUP(B9340,'Co List'!$A$3:$A$362,'Co List'!$B$3:$B$362)))</f>
        <v xml:space="preserve"> </v>
      </c>
      <c r="D9340" s="6" t="s">
        <v>367</v>
      </c>
      <c r="E9340">
        <v>2452131.6398875816</v>
      </c>
      <c r="F9340">
        <v>-275038.85128472245</v>
      </c>
      <c r="G9340">
        <v>1291164.5475565796</v>
      </c>
      <c r="H9340">
        <v>-192313.52718659537</v>
      </c>
    </row>
    <row r="9341" spans="1:16" x14ac:dyDescent="0.2">
      <c r="A9341">
        <f t="shared" si="1010"/>
        <v>8472</v>
      </c>
      <c r="B9341">
        <f t="shared" si="1011"/>
        <v>184</v>
      </c>
      <c r="C9341" s="10" t="str">
        <f>IF(B9341=B9340," ",(LOOKUP(B9341,'Co List'!$A$3:$A$362,'Co List'!$B$3:$B$362)))</f>
        <v xml:space="preserve"> </v>
      </c>
      <c r="D9341" s="6" t="s">
        <v>368</v>
      </c>
      <c r="E9341">
        <v>1.223181863961486</v>
      </c>
      <c r="F9341">
        <v>1.190598634109262</v>
      </c>
      <c r="G9341">
        <v>1.4972811399060537</v>
      </c>
      <c r="H9341">
        <v>0.64271379824380115</v>
      </c>
    </row>
    <row r="9342" spans="1:16" x14ac:dyDescent="0.2">
      <c r="A9342">
        <f t="shared" si="1010"/>
        <v>8473</v>
      </c>
      <c r="B9342">
        <f t="shared" si="1011"/>
        <v>184</v>
      </c>
      <c r="C9342" s="10" t="str">
        <f>IF(B9342=B9341," ",(LOOKUP(B9342,'Co List'!$A$3:$A$362,'Co List'!$B$3:$B$362)))</f>
        <v xml:space="preserve"> </v>
      </c>
      <c r="D9342" s="6" t="s">
        <v>369</v>
      </c>
      <c r="E9342">
        <v>298.59628474839781</v>
      </c>
      <c r="F9342">
        <v>-195.25891085574438</v>
      </c>
      <c r="G9342">
        <v>-844.29762394384159</v>
      </c>
      <c r="H9342">
        <v>-767.38174338152419</v>
      </c>
    </row>
    <row r="9343" spans="1:16" x14ac:dyDescent="0.2">
      <c r="A9343">
        <f t="shared" si="1010"/>
        <v>8474</v>
      </c>
      <c r="B9343">
        <f t="shared" si="1011"/>
        <v>184</v>
      </c>
      <c r="C9343" s="10" t="str">
        <f>IF(B9343=B9342," ",(LOOKUP(B9343,'Co List'!$A$3:$A$362,'Co List'!$B$3:$B$362)))</f>
        <v xml:space="preserve"> </v>
      </c>
      <c r="D9343" s="6" t="s">
        <v>370</v>
      </c>
      <c r="E9343">
        <v>0</v>
      </c>
      <c r="F9343">
        <v>0</v>
      </c>
      <c r="G9343">
        <v>0</v>
      </c>
      <c r="H9343">
        <v>0</v>
      </c>
    </row>
    <row r="9344" spans="1:16" x14ac:dyDescent="0.2">
      <c r="A9344">
        <f t="shared" si="1010"/>
        <v>8475</v>
      </c>
      <c r="B9344">
        <f t="shared" si="1011"/>
        <v>184</v>
      </c>
      <c r="C9344" s="10" t="str">
        <f>IF(B9344=B9343," ",(LOOKUP(B9344,'Co List'!$A$3:$A$362,'Co List'!$B$3:$B$362)))</f>
        <v xml:space="preserve"> </v>
      </c>
      <c r="D9344" s="6" t="s">
        <v>371</v>
      </c>
      <c r="E9344">
        <v>100</v>
      </c>
      <c r="F9344">
        <v>100.00000000000001</v>
      </c>
      <c r="G9344">
        <v>100</v>
      </c>
      <c r="H9344">
        <v>100</v>
      </c>
    </row>
    <row r="9345" spans="1:8" x14ac:dyDescent="0.2">
      <c r="A9345">
        <f t="shared" si="1010"/>
        <v>8476</v>
      </c>
      <c r="B9345">
        <f t="shared" si="1011"/>
        <v>184</v>
      </c>
      <c r="C9345" s="10" t="str">
        <f>IF(B9345=B9344," ",(LOOKUP(B9345,'Co List'!$A$3:$A$362,'Co List'!$B$3:$B$362)))</f>
        <v xml:space="preserve"> </v>
      </c>
      <c r="D9345" s="6" t="s">
        <v>372</v>
      </c>
      <c r="E9345">
        <v>0</v>
      </c>
      <c r="F9345">
        <v>0</v>
      </c>
      <c r="G9345">
        <v>0</v>
      </c>
      <c r="H9345">
        <v>0</v>
      </c>
    </row>
    <row r="9346" spans="1:8" x14ac:dyDescent="0.2">
      <c r="A9346">
        <f t="shared" si="1010"/>
        <v>8477</v>
      </c>
      <c r="B9346">
        <f t="shared" si="1011"/>
        <v>184</v>
      </c>
      <c r="C9346" s="10" t="str">
        <f>IF(B9346=B9345," ",(LOOKUP(B9346,'Co List'!$A$3:$A$362,'Co List'!$B$3:$B$362)))</f>
        <v xml:space="preserve"> </v>
      </c>
      <c r="D9346" s="6" t="s">
        <v>373</v>
      </c>
      <c r="E9346">
        <v>780023.07464823965</v>
      </c>
      <c r="F9346">
        <v>759244.74897147634</v>
      </c>
      <c r="G9346">
        <v>954816.18291809049</v>
      </c>
      <c r="H9346">
        <v>409858.589140072</v>
      </c>
    </row>
    <row r="9347" spans="1:8" x14ac:dyDescent="0.2">
      <c r="A9347">
        <f t="shared" si="1010"/>
        <v>8478</v>
      </c>
      <c r="B9347">
        <f t="shared" si="1011"/>
        <v>184</v>
      </c>
      <c r="C9347" s="10" t="str">
        <f>IF(B9347=B9346," ",(LOOKUP(B9347,'Co List'!$A$3:$A$362,'Co List'!$B$3:$B$362)))</f>
        <v xml:space="preserve"> </v>
      </c>
      <c r="D9347" s="6" t="s">
        <v>374</v>
      </c>
      <c r="E9347">
        <v>776763.66342419619</v>
      </c>
      <c r="F9347">
        <v>755640.54482333432</v>
      </c>
      <c r="G9347">
        <v>950233.15695633297</v>
      </c>
      <c r="H9347">
        <v>409383.46114318905</v>
      </c>
    </row>
    <row r="9348" spans="1:8" x14ac:dyDescent="0.2">
      <c r="A9348">
        <f t="shared" si="1010"/>
        <v>8479</v>
      </c>
      <c r="B9348">
        <f t="shared" si="1011"/>
        <v>184</v>
      </c>
      <c r="C9348" s="10" t="str">
        <f>IF(B9348=B9347," ",(LOOKUP(B9348,'Co List'!$A$3:$A$362,'Co List'!$B$3:$B$362)))</f>
        <v xml:space="preserve"> </v>
      </c>
      <c r="D9348" s="6" t="s">
        <v>375</v>
      </c>
      <c r="E9348">
        <v>1169.5313384514195</v>
      </c>
      <c r="F9348">
        <v>1293.0258274874657</v>
      </c>
      <c r="G9348">
        <v>1644.0418870833953</v>
      </c>
      <c r="H9348">
        <v>383.5756184531017</v>
      </c>
    </row>
    <row r="9349" spans="1:8" x14ac:dyDescent="0.2">
      <c r="A9349">
        <f t="shared" ref="A9349:A9412" si="1020">IF(A9348&gt;0,A9348+1,(IF($C$1=C9349,1,0)))</f>
        <v>8480</v>
      </c>
      <c r="B9349">
        <f t="shared" ref="B9349:B9412" si="1021">IF(D9349=$D$3,B9348+1,B9348)</f>
        <v>184</v>
      </c>
      <c r="C9349" s="10" t="str">
        <f>IF(B9349=B9348," ",(LOOKUP(B9349,'Co List'!$A$3:$A$362,'Co List'!$B$3:$B$362)))</f>
        <v xml:space="preserve"> </v>
      </c>
      <c r="D9349" s="6" t="s">
        <v>376</v>
      </c>
      <c r="E9349">
        <v>2089.8798855920136</v>
      </c>
      <c r="F9349">
        <v>2311.1783206544619</v>
      </c>
      <c r="G9349">
        <v>2938.9840746741415</v>
      </c>
      <c r="H9349">
        <v>91.552378429831407</v>
      </c>
    </row>
    <row r="9350" spans="1:8" x14ac:dyDescent="0.2">
      <c r="A9350">
        <f t="shared" si="1020"/>
        <v>8481</v>
      </c>
      <c r="B9350">
        <f t="shared" si="1021"/>
        <v>184</v>
      </c>
      <c r="C9350" s="10" t="str">
        <f>IF(B9350=B9349," ",(LOOKUP(B9350,'Co List'!$A$3:$A$362,'Co List'!$B$3:$B$362)))</f>
        <v xml:space="preserve"> </v>
      </c>
      <c r="D9350" s="6" t="s">
        <v>377</v>
      </c>
      <c r="E9350">
        <v>780023.07464823965</v>
      </c>
      <c r="F9350">
        <v>759244.74897147634</v>
      </c>
      <c r="G9350">
        <v>954816.18291809049</v>
      </c>
      <c r="H9350">
        <v>409858.589140072</v>
      </c>
    </row>
    <row r="9351" spans="1:8" ht="15" x14ac:dyDescent="0.25">
      <c r="A9351">
        <f t="shared" si="1020"/>
        <v>8482</v>
      </c>
      <c r="B9351">
        <f t="shared" si="1021"/>
        <v>184</v>
      </c>
      <c r="C9351" s="10" t="str">
        <f>IF(B9351=B9350," ",(LOOKUP(B9351,'Co List'!$A$3:$A$362,'Co List'!$B$3:$B$362)))</f>
        <v xml:space="preserve"> </v>
      </c>
      <c r="D9351" s="8" t="s">
        <v>378</v>
      </c>
      <c r="E9351">
        <v>327302.37</v>
      </c>
      <c r="F9351">
        <v>258672.06999999998</v>
      </c>
      <c r="G9351">
        <v>318323.45999999996</v>
      </c>
      <c r="H9351">
        <v>237264.30000000002</v>
      </c>
    </row>
    <row r="9352" spans="1:8" ht="15" x14ac:dyDescent="0.25">
      <c r="A9352">
        <f t="shared" si="1020"/>
        <v>8483</v>
      </c>
      <c r="B9352">
        <f t="shared" si="1021"/>
        <v>184</v>
      </c>
      <c r="C9352" s="10" t="str">
        <f>IF(B9352=B9351," ",(LOOKUP(B9352,'Co List'!$A$3:$A$362,'Co List'!$B$3:$B$362)))</f>
        <v xml:space="preserve"> </v>
      </c>
      <c r="D9352" s="8" t="s">
        <v>379</v>
      </c>
      <c r="E9352">
        <v>339.4676482396481</v>
      </c>
      <c r="F9352">
        <v>198.8064542348269</v>
      </c>
      <c r="G9352">
        <v>141.11360084903401</v>
      </c>
      <c r="H9352">
        <v>83.454280072009368</v>
      </c>
    </row>
    <row r="9353" spans="1:8" ht="15" x14ac:dyDescent="0.25">
      <c r="A9353">
        <f t="shared" si="1020"/>
        <v>8484</v>
      </c>
      <c r="B9353">
        <f t="shared" si="1021"/>
        <v>184</v>
      </c>
      <c r="C9353" s="10" t="str">
        <f>IF(B9353=B9352," ",(LOOKUP(B9353,'Co List'!$A$3:$A$362,'Co List'!$B$3:$B$362)))</f>
        <v xml:space="preserve"> </v>
      </c>
      <c r="D9353" s="8" t="s">
        <v>380</v>
      </c>
      <c r="E9353">
        <v>452381.23700000002</v>
      </c>
      <c r="F9353">
        <v>500373.87251724157</v>
      </c>
      <c r="G9353">
        <v>636351.60931724147</v>
      </c>
      <c r="H9353">
        <v>172510.83485999997</v>
      </c>
    </row>
    <row r="9354" spans="1:8" ht="15" x14ac:dyDescent="0.25">
      <c r="A9354">
        <f t="shared" si="1020"/>
        <v>8485</v>
      </c>
      <c r="B9354">
        <f t="shared" si="1021"/>
        <v>184</v>
      </c>
      <c r="C9354" s="10" t="str">
        <f>IF(B9354=B9353," ",(LOOKUP(B9354,'Co List'!$A$3:$A$362,'Co List'!$B$3:$B$362)))</f>
        <v xml:space="preserve"> </v>
      </c>
      <c r="D9354" s="8" t="s">
        <v>381</v>
      </c>
      <c r="E9354">
        <v>0</v>
      </c>
      <c r="F9354">
        <v>0</v>
      </c>
      <c r="G9354">
        <v>0</v>
      </c>
      <c r="H9354">
        <v>0</v>
      </c>
    </row>
    <row r="9355" spans="1:8" ht="15" x14ac:dyDescent="0.25">
      <c r="A9355">
        <f t="shared" si="1020"/>
        <v>8486</v>
      </c>
      <c r="B9355">
        <f t="shared" si="1021"/>
        <v>184</v>
      </c>
      <c r="C9355" s="10" t="str">
        <f>IF(B9355=B9354," ",(LOOKUP(B9355,'Co List'!$A$3:$A$362,'Co List'!$B$3:$B$362)))</f>
        <v xml:space="preserve"> </v>
      </c>
      <c r="D9355" s="8" t="s">
        <v>382</v>
      </c>
      <c r="E9355">
        <v>0</v>
      </c>
      <c r="F9355">
        <v>0</v>
      </c>
      <c r="G9355">
        <v>0</v>
      </c>
      <c r="H9355">
        <v>0</v>
      </c>
    </row>
    <row r="9356" spans="1:8" ht="15" x14ac:dyDescent="0.25">
      <c r="A9356">
        <f t="shared" si="1020"/>
        <v>8487</v>
      </c>
      <c r="B9356">
        <f t="shared" si="1021"/>
        <v>184</v>
      </c>
      <c r="C9356" s="10" t="str">
        <f>IF(B9356=B9355," ",(LOOKUP(B9356,'Co List'!$A$3:$A$362,'Co List'!$B$3:$B$362)))</f>
        <v xml:space="preserve"> </v>
      </c>
      <c r="D9356" s="8" t="s">
        <v>383</v>
      </c>
      <c r="E9356">
        <v>0</v>
      </c>
      <c r="F9356">
        <v>0</v>
      </c>
      <c r="G9356">
        <v>0</v>
      </c>
      <c r="H9356">
        <v>0</v>
      </c>
    </row>
    <row r="9357" spans="1:8" x14ac:dyDescent="0.2">
      <c r="A9357">
        <f t="shared" si="1020"/>
        <v>8488</v>
      </c>
      <c r="B9357">
        <f t="shared" si="1021"/>
        <v>184</v>
      </c>
      <c r="C9357" s="10" t="str">
        <f>IF(B9357=B9356," ",(LOOKUP(B9357,'Co List'!$A$3:$A$362,'Co List'!$B$3:$B$362)))</f>
        <v xml:space="preserve"> </v>
      </c>
      <c r="D9357" s="6" t="s">
        <v>384</v>
      </c>
      <c r="E9357">
        <v>0</v>
      </c>
      <c r="F9357">
        <v>0</v>
      </c>
      <c r="G9357">
        <v>0</v>
      </c>
      <c r="H9357">
        <v>0</v>
      </c>
    </row>
    <row r="9358" spans="1:8" x14ac:dyDescent="0.2">
      <c r="A9358">
        <f t="shared" si="1020"/>
        <v>8489</v>
      </c>
      <c r="B9358">
        <f t="shared" si="1021"/>
        <v>184</v>
      </c>
      <c r="C9358" s="10" t="str">
        <f>IF(B9358=B9357," ",(LOOKUP(B9358,'Co List'!$A$3:$A$362,'Co List'!$B$3:$B$362)))</f>
        <v xml:space="preserve"> </v>
      </c>
      <c r="D9358" s="6" t="s">
        <v>385</v>
      </c>
      <c r="E9358">
        <v>0</v>
      </c>
      <c r="F9358">
        <v>0</v>
      </c>
      <c r="G9358">
        <v>0</v>
      </c>
      <c r="H9358">
        <v>0</v>
      </c>
    </row>
    <row r="9359" spans="1:8" x14ac:dyDescent="0.2">
      <c r="A9359">
        <f t="shared" si="1020"/>
        <v>8490</v>
      </c>
      <c r="B9359">
        <f t="shared" si="1021"/>
        <v>184</v>
      </c>
      <c r="C9359" s="10" t="str">
        <f>IF(B9359=B9358," ",(LOOKUP(B9359,'Co List'!$A$3:$A$362,'Co List'!$B$3:$B$362)))</f>
        <v xml:space="preserve"> </v>
      </c>
      <c r="D9359" s="6" t="s">
        <v>386</v>
      </c>
      <c r="E9359">
        <v>0</v>
      </c>
      <c r="F9359">
        <v>0</v>
      </c>
      <c r="G9359">
        <v>0</v>
      </c>
      <c r="H9359">
        <v>0</v>
      </c>
    </row>
    <row r="9360" spans="1:8" x14ac:dyDescent="0.2">
      <c r="A9360">
        <f t="shared" si="1020"/>
        <v>8491</v>
      </c>
      <c r="B9360">
        <f t="shared" si="1021"/>
        <v>184</v>
      </c>
      <c r="C9360" s="10" t="str">
        <f>IF(B9360=B9359," ",(LOOKUP(B9360,'Co List'!$A$3:$A$362,'Co List'!$B$3:$B$362)))</f>
        <v xml:space="preserve"> </v>
      </c>
      <c r="D9360" s="6" t="s">
        <v>387</v>
      </c>
      <c r="E9360">
        <v>0</v>
      </c>
      <c r="F9360">
        <v>0</v>
      </c>
      <c r="G9360">
        <v>0</v>
      </c>
      <c r="H9360">
        <v>0</v>
      </c>
    </row>
    <row r="9361" spans="1:8" x14ac:dyDescent="0.2">
      <c r="A9361">
        <f t="shared" si="1020"/>
        <v>8492</v>
      </c>
      <c r="B9361">
        <f t="shared" si="1021"/>
        <v>184</v>
      </c>
      <c r="C9361" s="10" t="str">
        <f>IF(B9361=B9360," ",(LOOKUP(B9361,'Co List'!$A$3:$A$362,'Co List'!$B$3:$B$362)))</f>
        <v xml:space="preserve"> </v>
      </c>
      <c r="D9361" s="6" t="s">
        <v>388</v>
      </c>
      <c r="E9361">
        <v>0</v>
      </c>
      <c r="F9361">
        <v>0</v>
      </c>
      <c r="G9361">
        <v>0</v>
      </c>
      <c r="H9361">
        <v>0</v>
      </c>
    </row>
    <row r="9362" spans="1:8" x14ac:dyDescent="0.2">
      <c r="A9362">
        <f t="shared" si="1020"/>
        <v>8493</v>
      </c>
      <c r="B9362">
        <f t="shared" si="1021"/>
        <v>184</v>
      </c>
      <c r="C9362" s="10" t="str">
        <f>IF(B9362=B9361," ",(LOOKUP(B9362,'Co List'!$A$3:$A$362,'Co List'!$B$3:$B$362)))</f>
        <v xml:space="preserve"> </v>
      </c>
      <c r="D9362" s="6" t="s">
        <v>389</v>
      </c>
      <c r="E9362">
        <v>0</v>
      </c>
      <c r="F9362">
        <v>0</v>
      </c>
      <c r="G9362">
        <v>0</v>
      </c>
      <c r="H9362">
        <v>0</v>
      </c>
    </row>
    <row r="9363" spans="1:8" x14ac:dyDescent="0.2">
      <c r="A9363">
        <f t="shared" si="1020"/>
        <v>8494</v>
      </c>
      <c r="B9363">
        <f t="shared" si="1021"/>
        <v>184</v>
      </c>
      <c r="C9363" s="10" t="str">
        <f>IF(B9363=B9362," ",(LOOKUP(B9363,'Co List'!$A$3:$A$362,'Co List'!$B$3:$B$362)))</f>
        <v xml:space="preserve"> </v>
      </c>
      <c r="D9363" s="6" t="s">
        <v>390</v>
      </c>
      <c r="E9363">
        <v>0</v>
      </c>
      <c r="F9363">
        <v>0</v>
      </c>
      <c r="G9363">
        <v>0</v>
      </c>
      <c r="H9363">
        <v>0</v>
      </c>
    </row>
    <row r="9364" spans="1:8" x14ac:dyDescent="0.2">
      <c r="A9364">
        <f t="shared" si="1020"/>
        <v>8495</v>
      </c>
      <c r="B9364">
        <f t="shared" si="1021"/>
        <v>184</v>
      </c>
      <c r="C9364" s="10" t="str">
        <f>IF(B9364=B9363," ",(LOOKUP(B9364,'Co List'!$A$3:$A$362,'Co List'!$B$3:$B$362)))</f>
        <v xml:space="preserve"> </v>
      </c>
      <c r="D9364" s="6" t="s">
        <v>391</v>
      </c>
      <c r="E9364">
        <v>0</v>
      </c>
      <c r="F9364">
        <v>0</v>
      </c>
      <c r="G9364">
        <v>0</v>
      </c>
      <c r="H9364">
        <v>0</v>
      </c>
    </row>
    <row r="9365" spans="1:8" x14ac:dyDescent="0.2">
      <c r="A9365">
        <f t="shared" si="1020"/>
        <v>8496</v>
      </c>
      <c r="B9365">
        <f t="shared" si="1021"/>
        <v>184</v>
      </c>
      <c r="C9365" s="10" t="str">
        <f>IF(B9365=B9364," ",(LOOKUP(B9365,'Co List'!$A$3:$A$362,'Co List'!$B$3:$B$362)))</f>
        <v xml:space="preserve"> </v>
      </c>
      <c r="D9365" s="6" t="s">
        <v>392</v>
      </c>
      <c r="E9365">
        <v>0</v>
      </c>
      <c r="F9365">
        <v>0</v>
      </c>
      <c r="G9365">
        <v>0</v>
      </c>
      <c r="H9365">
        <v>0</v>
      </c>
    </row>
    <row r="9366" spans="1:8" x14ac:dyDescent="0.2">
      <c r="A9366">
        <f t="shared" si="1020"/>
        <v>8497</v>
      </c>
      <c r="B9366">
        <f t="shared" si="1021"/>
        <v>184</v>
      </c>
      <c r="C9366" s="10" t="str">
        <f>IF(B9366=B9365," ",(LOOKUP(B9366,'Co List'!$A$3:$A$362,'Co List'!$B$3:$B$362)))</f>
        <v xml:space="preserve"> </v>
      </c>
      <c r="D9366" s="6" t="s">
        <v>393</v>
      </c>
      <c r="E9366">
        <v>0</v>
      </c>
      <c r="F9366">
        <v>0</v>
      </c>
      <c r="G9366">
        <v>0</v>
      </c>
      <c r="H9366">
        <v>0</v>
      </c>
    </row>
    <row r="9367" spans="1:8" ht="15" x14ac:dyDescent="0.25">
      <c r="A9367">
        <f t="shared" si="1020"/>
        <v>8498</v>
      </c>
      <c r="B9367">
        <f t="shared" si="1021"/>
        <v>184</v>
      </c>
      <c r="C9367" s="10" t="str">
        <f>IF(B9367=B9366," ",(LOOKUP(B9367,'Co List'!$A$3:$A$362,'Co List'!$B$3:$B$362)))</f>
        <v xml:space="preserve"> </v>
      </c>
      <c r="D9367" s="8" t="s">
        <v>394</v>
      </c>
      <c r="E9367">
        <v>0</v>
      </c>
      <c r="F9367">
        <v>0</v>
      </c>
      <c r="G9367">
        <v>0</v>
      </c>
      <c r="H9367">
        <v>0</v>
      </c>
    </row>
    <row r="9368" spans="1:8" ht="15" x14ac:dyDescent="0.25">
      <c r="A9368">
        <f t="shared" si="1020"/>
        <v>8499</v>
      </c>
      <c r="B9368">
        <f t="shared" si="1021"/>
        <v>184</v>
      </c>
      <c r="C9368" s="10" t="str">
        <f>IF(B9368=B9367," ",(LOOKUP(B9368,'Co List'!$A$3:$A$362,'Co List'!$B$3:$B$362)))</f>
        <v xml:space="preserve"> </v>
      </c>
      <c r="D9368" s="8" t="s">
        <v>395</v>
      </c>
      <c r="E9368">
        <v>0</v>
      </c>
      <c r="F9368">
        <v>0</v>
      </c>
      <c r="G9368">
        <v>0</v>
      </c>
      <c r="H9368">
        <v>0</v>
      </c>
    </row>
    <row r="9369" spans="1:8" ht="15" x14ac:dyDescent="0.25">
      <c r="A9369">
        <f t="shared" si="1020"/>
        <v>8500</v>
      </c>
      <c r="B9369">
        <f t="shared" si="1021"/>
        <v>184</v>
      </c>
      <c r="C9369" s="10" t="str">
        <f>IF(B9369=B9368," ",(LOOKUP(B9369,'Co List'!$A$3:$A$362,'Co List'!$B$3:$B$362)))</f>
        <v xml:space="preserve"> </v>
      </c>
      <c r="D9369" s="8" t="s">
        <v>396</v>
      </c>
      <c r="E9369">
        <v>728289</v>
      </c>
      <c r="F9369">
        <v>685823</v>
      </c>
      <c r="G9369">
        <v>863710</v>
      </c>
      <c r="H9369">
        <v>516752</v>
      </c>
    </row>
    <row r="9370" spans="1:8" x14ac:dyDescent="0.2">
      <c r="A9370">
        <f t="shared" si="1020"/>
        <v>8501</v>
      </c>
      <c r="B9370">
        <f t="shared" si="1021"/>
        <v>184</v>
      </c>
      <c r="C9370" s="10" t="str">
        <f>IF(B9370=B9369," ",(LOOKUP(B9370,'Co List'!$A$3:$A$362,'Co List'!$B$3:$B$362)))</f>
        <v xml:space="preserve"> </v>
      </c>
      <c r="D9370" s="6" t="s">
        <v>397</v>
      </c>
      <c r="E9370">
        <v>404077</v>
      </c>
      <c r="F9370">
        <v>327433</v>
      </c>
      <c r="G9370">
        <v>408107</v>
      </c>
      <c r="H9370">
        <v>304185</v>
      </c>
    </row>
    <row r="9371" spans="1:8" x14ac:dyDescent="0.2">
      <c r="A9371">
        <f t="shared" si="1020"/>
        <v>8502</v>
      </c>
      <c r="B9371">
        <f t="shared" si="1021"/>
        <v>184</v>
      </c>
      <c r="C9371" s="10" t="str">
        <f>IF(B9371=B9370," ",(LOOKUP(B9371,'Co List'!$A$3:$A$362,'Co List'!$B$3:$B$362)))</f>
        <v xml:space="preserve"> </v>
      </c>
      <c r="D9371" s="6" t="s">
        <v>398</v>
      </c>
      <c r="E9371">
        <v>427</v>
      </c>
      <c r="F9371">
        <v>255</v>
      </c>
      <c r="G9371">
        <v>144</v>
      </c>
      <c r="H9371">
        <v>110</v>
      </c>
    </row>
    <row r="9372" spans="1:8" x14ac:dyDescent="0.2">
      <c r="A9372">
        <f t="shared" si="1020"/>
        <v>8503</v>
      </c>
      <c r="B9372">
        <f t="shared" si="1021"/>
        <v>184</v>
      </c>
      <c r="C9372" s="10" t="str">
        <f>IF(B9372=B9371," ",(LOOKUP(B9372,'Co List'!$A$3:$A$362,'Co List'!$B$3:$B$362)))</f>
        <v xml:space="preserve"> </v>
      </c>
      <c r="D9372" s="6" t="s">
        <v>399</v>
      </c>
      <c r="E9372">
        <v>323785</v>
      </c>
      <c r="F9372">
        <v>358135</v>
      </c>
      <c r="G9372">
        <v>455459</v>
      </c>
      <c r="H9372">
        <v>212457</v>
      </c>
    </row>
    <row r="9373" spans="1:8" x14ac:dyDescent="0.2">
      <c r="A9373">
        <f t="shared" si="1020"/>
        <v>8504</v>
      </c>
      <c r="B9373">
        <f t="shared" si="1021"/>
        <v>184</v>
      </c>
      <c r="C9373" s="10" t="str">
        <f>IF(B9373=B9372," ",(LOOKUP(B9373,'Co List'!$A$3:$A$362,'Co List'!$B$3:$B$362)))</f>
        <v xml:space="preserve"> </v>
      </c>
      <c r="D9373" s="6" t="s">
        <v>400</v>
      </c>
      <c r="E9373">
        <v>0</v>
      </c>
      <c r="F9373">
        <v>0</v>
      </c>
      <c r="G9373">
        <v>0</v>
      </c>
      <c r="H9373">
        <v>0</v>
      </c>
    </row>
    <row r="9374" spans="1:8" x14ac:dyDescent="0.2">
      <c r="A9374">
        <f t="shared" si="1020"/>
        <v>8505</v>
      </c>
      <c r="B9374">
        <f t="shared" si="1021"/>
        <v>184</v>
      </c>
      <c r="C9374" s="10" t="str">
        <f>IF(B9374=B9373," ",(LOOKUP(B9374,'Co List'!$A$3:$A$362,'Co List'!$B$3:$B$362)))</f>
        <v xml:space="preserve"> </v>
      </c>
      <c r="D9374" s="6" t="s">
        <v>401</v>
      </c>
      <c r="E9374">
        <v>130.11279400000001</v>
      </c>
      <c r="F9374">
        <v>104.77856</v>
      </c>
      <c r="G9374">
        <v>179.15897299999997</v>
      </c>
      <c r="H9374">
        <v>128.36607000000001</v>
      </c>
    </row>
    <row r="9375" spans="1:8" x14ac:dyDescent="0.2">
      <c r="A9375">
        <f t="shared" si="1020"/>
        <v>8506</v>
      </c>
      <c r="B9375">
        <f t="shared" si="1021"/>
        <v>184</v>
      </c>
      <c r="C9375" s="10" t="str">
        <f>IF(B9375=B9374," ",(LOOKUP(B9375,'Co List'!$A$3:$A$362,'Co List'!$B$3:$B$362)))</f>
        <v xml:space="preserve"> </v>
      </c>
      <c r="D9375" s="6" t="s">
        <v>402</v>
      </c>
      <c r="E9375">
        <v>0.41888700000000001</v>
      </c>
      <c r="F9375">
        <v>0.273615</v>
      </c>
      <c r="G9375">
        <v>0.213696</v>
      </c>
      <c r="H9375">
        <v>0.13618</v>
      </c>
    </row>
    <row r="9376" spans="1:8" x14ac:dyDescent="0.2">
      <c r="A9376">
        <f t="shared" si="1020"/>
        <v>8507</v>
      </c>
      <c r="B9376">
        <f t="shared" si="1021"/>
        <v>184</v>
      </c>
      <c r="C9376" s="10" t="str">
        <f>IF(B9376=B9375," ",(LOOKUP(B9376,'Co List'!$A$3:$A$362,'Co List'!$B$3:$B$362)))</f>
        <v xml:space="preserve"> </v>
      </c>
      <c r="D9376" s="6" t="s">
        <v>403</v>
      </c>
      <c r="E9376">
        <v>42.739619999999988</v>
      </c>
      <c r="F9376">
        <v>39.394849999999998</v>
      </c>
      <c r="G9376">
        <v>143.46958500000005</v>
      </c>
      <c r="H9376">
        <v>123.01260299999998</v>
      </c>
    </row>
    <row r="9377" spans="1:16" x14ac:dyDescent="0.2">
      <c r="A9377">
        <f t="shared" si="1020"/>
        <v>8508</v>
      </c>
      <c r="B9377">
        <f t="shared" si="1021"/>
        <v>184</v>
      </c>
      <c r="C9377" s="10" t="str">
        <f>IF(B9377=B9376," ",(LOOKUP(B9377,'Co List'!$A$3:$A$362,'Co List'!$B$3:$B$362)))</f>
        <v xml:space="preserve"> </v>
      </c>
      <c r="D9377" s="6" t="s">
        <v>404</v>
      </c>
      <c r="E9377" s="11">
        <v>173.27130099999999</v>
      </c>
      <c r="F9377" s="11">
        <v>144.447025</v>
      </c>
      <c r="G9377" s="11">
        <v>322.84225400000003</v>
      </c>
      <c r="H9377" s="11">
        <v>251.51485299999999</v>
      </c>
    </row>
    <row r="9378" spans="1:16" x14ac:dyDescent="0.2">
      <c r="A9378">
        <f t="shared" si="1020"/>
        <v>8509</v>
      </c>
      <c r="B9378">
        <f t="shared" si="1021"/>
        <v>184</v>
      </c>
      <c r="C9378" s="10" t="str">
        <f>IF(B9378=B9377," ",(LOOKUP(B9378,'Co List'!$A$3:$A$362,'Co List'!$B$3:$B$362)))</f>
        <v xml:space="preserve"> </v>
      </c>
      <c r="D9378" s="6" t="s">
        <v>405</v>
      </c>
      <c r="E9378">
        <v>1914.38</v>
      </c>
      <c r="F9378">
        <v>2165.75</v>
      </c>
      <c r="G9378">
        <v>2933.23</v>
      </c>
      <c r="H9378">
        <v>1544.83</v>
      </c>
    </row>
    <row r="9379" spans="1:16" x14ac:dyDescent="0.2">
      <c r="A9379">
        <f t="shared" si="1020"/>
        <v>8510</v>
      </c>
      <c r="B9379">
        <f t="shared" si="1021"/>
        <v>184</v>
      </c>
      <c r="C9379" s="10" t="str">
        <f>IF(B9379=B9378," ",(LOOKUP(B9379,'Co List'!$A$3:$A$362,'Co List'!$B$3:$B$362)))</f>
        <v xml:space="preserve"> </v>
      </c>
      <c r="D9379" s="6" t="s">
        <v>406</v>
      </c>
      <c r="E9379">
        <v>261.23</v>
      </c>
      <c r="F9379">
        <v>-388.84</v>
      </c>
      <c r="G9379">
        <v>-113.09</v>
      </c>
      <c r="H9379">
        <v>-53.41</v>
      </c>
    </row>
    <row r="9380" spans="1:16" x14ac:dyDescent="0.2">
      <c r="A9380">
        <f t="shared" si="1020"/>
        <v>8511</v>
      </c>
      <c r="B9380">
        <f t="shared" si="1021"/>
        <v>184</v>
      </c>
      <c r="C9380" s="10" t="str">
        <f>IF(B9380=B9379," ",(LOOKUP(B9380,'Co List'!$A$3:$A$362,'Co List'!$B$3:$B$362)))</f>
        <v xml:space="preserve"> </v>
      </c>
      <c r="D9380" s="6" t="s">
        <v>407</v>
      </c>
      <c r="E9380" s="11">
        <v>31.81</v>
      </c>
      <c r="F9380" s="11">
        <v>-276.05</v>
      </c>
      <c r="G9380" s="11">
        <v>73.95</v>
      </c>
      <c r="H9380" s="11">
        <v>-213.12</v>
      </c>
    </row>
    <row r="9381" spans="1:16" x14ac:dyDescent="0.2">
      <c r="A9381">
        <f t="shared" si="1020"/>
        <v>8512</v>
      </c>
      <c r="B9381">
        <f t="shared" si="1021"/>
        <v>184</v>
      </c>
      <c r="C9381" s="10" t="str">
        <f>IF(B9381=B9380," ",(LOOKUP(B9381,'Co List'!$A$3:$A$362,'Co List'!$B$3:$B$362)))</f>
        <v xml:space="preserve"> </v>
      </c>
      <c r="D9381" s="6" t="s">
        <v>408</v>
      </c>
      <c r="E9381">
        <v>63.77</v>
      </c>
      <c r="F9381">
        <v>63.77</v>
      </c>
      <c r="G9381">
        <v>63.77</v>
      </c>
      <c r="H9381">
        <v>63.77</v>
      </c>
    </row>
    <row r="9382" spans="1:16" x14ac:dyDescent="0.2">
      <c r="A9382">
        <f t="shared" si="1020"/>
        <v>8513</v>
      </c>
      <c r="B9382">
        <f t="shared" si="1021"/>
        <v>184</v>
      </c>
      <c r="C9382" s="10" t="str">
        <f>IF(B9382=B9381," ",(LOOKUP(B9382,'Co List'!$A$3:$A$362,'Co List'!$B$3:$B$362)))</f>
        <v xml:space="preserve"> </v>
      </c>
      <c r="D9382" s="6" t="s">
        <v>409</v>
      </c>
      <c r="E9382">
        <v>146.03</v>
      </c>
      <c r="F9382">
        <v>110.12</v>
      </c>
      <c r="G9382">
        <v>186.51</v>
      </c>
      <c r="H9382">
        <v>132.66</v>
      </c>
    </row>
    <row r="9383" spans="1:16" x14ac:dyDescent="0.2">
      <c r="A9383">
        <f t="shared" si="1020"/>
        <v>8514</v>
      </c>
      <c r="B9383">
        <f t="shared" si="1021"/>
        <v>184</v>
      </c>
      <c r="C9383" s="10" t="str">
        <f>IF(B9383=B9382," ",(LOOKUP(B9383,'Co List'!$A$3:$A$362,'Co List'!$B$3:$B$362)))</f>
        <v xml:space="preserve"> </v>
      </c>
      <c r="D9383" s="6" t="s">
        <v>410</v>
      </c>
      <c r="E9383">
        <v>173.27130099999999</v>
      </c>
      <c r="F9383">
        <v>144.447025</v>
      </c>
      <c r="G9383">
        <v>322.84225400000003</v>
      </c>
      <c r="H9383">
        <v>251.51485299999999</v>
      </c>
    </row>
    <row r="9384" spans="1:16" x14ac:dyDescent="0.2">
      <c r="A9384">
        <f t="shared" si="1020"/>
        <v>8515</v>
      </c>
      <c r="B9384">
        <f t="shared" si="1021"/>
        <v>184</v>
      </c>
      <c r="C9384" s="10" t="str">
        <f>IF(B9384=B9383," ",(LOOKUP(B9384,'Co List'!$A$3:$A$362,'Co List'!$B$3:$B$362)))</f>
        <v xml:space="preserve"> </v>
      </c>
      <c r="D9384" s="6" t="s">
        <v>411</v>
      </c>
      <c r="E9384">
        <v>173.27130099999999</v>
      </c>
      <c r="F9384">
        <v>144.447025</v>
      </c>
      <c r="G9384">
        <v>322.84225400000003</v>
      </c>
      <c r="H9384">
        <v>251.51485299999999</v>
      </c>
    </row>
    <row r="9385" spans="1:16" x14ac:dyDescent="0.2">
      <c r="A9385">
        <f t="shared" si="1020"/>
        <v>8516</v>
      </c>
      <c r="B9385">
        <f t="shared" si="1021"/>
        <v>184</v>
      </c>
      <c r="C9385" s="10" t="str">
        <f>IF(B9385=B9384," ",(LOOKUP(B9385,'Co List'!$A$3:$A$362,'Co List'!$B$3:$B$362)))</f>
        <v xml:space="preserve"> </v>
      </c>
      <c r="D9385" s="6" t="s">
        <v>412</v>
      </c>
      <c r="E9385">
        <v>27.241300999999993</v>
      </c>
      <c r="F9385">
        <v>34.327024999999992</v>
      </c>
      <c r="G9385">
        <v>136.33225400000003</v>
      </c>
      <c r="H9385">
        <v>118.85485299999999</v>
      </c>
    </row>
    <row r="9386" spans="1:16" ht="13.5" thickBot="1" x14ac:dyDescent="0.25">
      <c r="A9386">
        <f t="shared" si="1020"/>
        <v>8517</v>
      </c>
      <c r="B9386">
        <f t="shared" si="1021"/>
        <v>184</v>
      </c>
      <c r="C9386" s="10" t="str">
        <f>IF(B9386=B9385," ",(LOOKUP(B9386,'Co List'!$A$3:$A$362,'Co List'!$B$3:$B$362)))</f>
        <v xml:space="preserve"> </v>
      </c>
      <c r="D9386" s="9" t="s">
        <v>413</v>
      </c>
      <c r="E9386">
        <v>12</v>
      </c>
      <c r="F9386">
        <v>15</v>
      </c>
      <c r="G9386">
        <v>12</v>
      </c>
      <c r="H9386">
        <v>9</v>
      </c>
    </row>
    <row r="9387" spans="1:16" ht="15" x14ac:dyDescent="0.25">
      <c r="A9387">
        <f t="shared" si="1020"/>
        <v>8518</v>
      </c>
      <c r="B9387">
        <f t="shared" si="1021"/>
        <v>185</v>
      </c>
      <c r="C9387" s="10" t="str">
        <f>IF(B9387=B9386," ",(LOOKUP(B9387,'Co List'!$A$3:$A$362,'Co List'!$B$3:$B$362)))</f>
        <v>JAI CORP</v>
      </c>
      <c r="D9387" s="4" t="s">
        <v>362</v>
      </c>
      <c r="E9387">
        <v>53.322748437860518</v>
      </c>
      <c r="F9387">
        <v>51.929066447378773</v>
      </c>
      <c r="G9387">
        <v>51.093993439619744</v>
      </c>
      <c r="H9387">
        <v>54.272802460504941</v>
      </c>
      <c r="J9387">
        <f t="shared" ref="J9387" si="1022">COUNTIF(E9429:H9429,0)</f>
        <v>0</v>
      </c>
      <c r="K9387">
        <f>SUM(E9387:H9387)/(4-J9387)</f>
        <v>52.654652696340996</v>
      </c>
      <c r="L9387">
        <f>SUM(E9397:H9397)/(4-J9387)</f>
        <v>56266.698170296295</v>
      </c>
      <c r="M9387">
        <f>E9397</f>
        <v>48448.29023104017</v>
      </c>
      <c r="N9387">
        <f t="shared" ref="N9387" si="1023">F9397</f>
        <v>56989.007371131505</v>
      </c>
      <c r="O9387">
        <f t="shared" ref="O9387" si="1024">G9397</f>
        <v>57725.341135074203</v>
      </c>
      <c r="P9387">
        <f t="shared" ref="P9387" si="1025">H9397</f>
        <v>61904.153943939316</v>
      </c>
    </row>
    <row r="9388" spans="1:16" x14ac:dyDescent="0.2">
      <c r="A9388">
        <f t="shared" si="1020"/>
        <v>8519</v>
      </c>
      <c r="B9388">
        <f t="shared" si="1021"/>
        <v>185</v>
      </c>
      <c r="C9388" s="10" t="str">
        <f>IF(B9388=B9387," ",(LOOKUP(B9388,'Co List'!$A$3:$A$362,'Co List'!$B$3:$B$362)))</f>
        <v xml:space="preserve"> </v>
      </c>
      <c r="D9388" s="6" t="s">
        <v>364</v>
      </c>
      <c r="E9388">
        <v>2.7761604394008463</v>
      </c>
      <c r="F9388">
        <v>2.7391266583963354</v>
      </c>
      <c r="G9388">
        <v>2.7685966619350246</v>
      </c>
      <c r="H9388">
        <v>2.758034612534499</v>
      </c>
    </row>
    <row r="9389" spans="1:16" x14ac:dyDescent="0.2">
      <c r="A9389">
        <f t="shared" si="1020"/>
        <v>8520</v>
      </c>
      <c r="B9389">
        <f t="shared" si="1021"/>
        <v>185</v>
      </c>
      <c r="C9389" s="10" t="str">
        <f>IF(B9389=B9388," ",(LOOKUP(B9389,'Co List'!$A$3:$A$362,'Co List'!$B$3:$B$362)))</f>
        <v xml:space="preserve"> </v>
      </c>
      <c r="D9389" s="6" t="s">
        <v>365</v>
      </c>
      <c r="E9389">
        <v>0.81080278880990209</v>
      </c>
      <c r="F9389">
        <v>0.7903889931782393</v>
      </c>
      <c r="G9389">
        <v>0.78043000509311433</v>
      </c>
      <c r="H9389">
        <v>0.78007189008440092</v>
      </c>
    </row>
    <row r="9390" spans="1:16" x14ac:dyDescent="0.2">
      <c r="A9390">
        <f t="shared" si="1020"/>
        <v>8521</v>
      </c>
      <c r="B9390">
        <f t="shared" si="1021"/>
        <v>185</v>
      </c>
      <c r="C9390" s="10" t="str">
        <f>IF(B9390=B9389," ",(LOOKUP(B9390,'Co List'!$A$3:$A$362,'Co List'!$B$3:$B$362)))</f>
        <v xml:space="preserve"> </v>
      </c>
      <c r="D9390" s="7" t="s">
        <v>366</v>
      </c>
      <c r="E9390">
        <v>11.827907089924603</v>
      </c>
      <c r="F9390">
        <v>11.793594505842369</v>
      </c>
      <c r="G9390">
        <v>9.3421817664790741</v>
      </c>
      <c r="H9390">
        <v>9.7589825396779784</v>
      </c>
    </row>
    <row r="9391" spans="1:16" x14ac:dyDescent="0.2">
      <c r="A9391">
        <f t="shared" si="1020"/>
        <v>8522</v>
      </c>
      <c r="B9391">
        <f t="shared" si="1021"/>
        <v>185</v>
      </c>
      <c r="C9391" s="10" t="str">
        <f>IF(B9391=B9390," ",(LOOKUP(B9391,'Co List'!$A$3:$A$362,'Co List'!$B$3:$B$362)))</f>
        <v xml:space="preserve"> </v>
      </c>
      <c r="D9391" s="6" t="s">
        <v>367</v>
      </c>
      <c r="E9391">
        <v>79332.389440052662</v>
      </c>
      <c r="F9391">
        <v>61857.166363976452</v>
      </c>
      <c r="G9391">
        <v>58349.682740396442</v>
      </c>
      <c r="H9391">
        <v>82671.145758465966</v>
      </c>
    </row>
    <row r="9392" spans="1:16" x14ac:dyDescent="0.2">
      <c r="A9392">
        <f t="shared" si="1020"/>
        <v>8523</v>
      </c>
      <c r="B9392">
        <f t="shared" si="1021"/>
        <v>185</v>
      </c>
      <c r="C9392" s="10" t="str">
        <f>IF(B9392=B9391," ",(LOOKUP(B9392,'Co List'!$A$3:$A$362,'Co List'!$B$3:$B$362)))</f>
        <v xml:space="preserve"> </v>
      </c>
      <c r="D9392" s="6" t="s">
        <v>368</v>
      </c>
      <c r="E9392">
        <v>0.25037876088392852</v>
      </c>
      <c r="F9392">
        <v>0.29451683395933592</v>
      </c>
      <c r="G9392">
        <v>0.30639777672544694</v>
      </c>
      <c r="H9392">
        <v>0.33139268706605629</v>
      </c>
    </row>
    <row r="9393" spans="1:8" x14ac:dyDescent="0.2">
      <c r="A9393">
        <f t="shared" si="1020"/>
        <v>8524</v>
      </c>
      <c r="B9393">
        <f t="shared" si="1021"/>
        <v>185</v>
      </c>
      <c r="C9393" s="10" t="str">
        <f>IF(B9393=B9392," ",(LOOKUP(B9393,'Co List'!$A$3:$A$362,'Co List'!$B$3:$B$362)))</f>
        <v xml:space="preserve"> </v>
      </c>
      <c r="D9393" s="6" t="s">
        <v>369</v>
      </c>
      <c r="E9393">
        <v>49.447122097407807</v>
      </c>
      <c r="F9393">
        <v>42.261036241106048</v>
      </c>
      <c r="G9393">
        <v>36.620783565992646</v>
      </c>
      <c r="H9393">
        <v>48.65148848156187</v>
      </c>
    </row>
    <row r="9394" spans="1:8" x14ac:dyDescent="0.2">
      <c r="A9394">
        <f t="shared" si="1020"/>
        <v>8525</v>
      </c>
      <c r="B9394">
        <f t="shared" si="1021"/>
        <v>185</v>
      </c>
      <c r="C9394" s="10" t="str">
        <f>IF(B9394=B9393," ",(LOOKUP(B9394,'Co List'!$A$3:$A$362,'Co List'!$B$3:$B$362)))</f>
        <v xml:space="preserve"> </v>
      </c>
      <c r="D9394" s="6" t="s">
        <v>370</v>
      </c>
      <c r="E9394">
        <v>0</v>
      </c>
      <c r="F9394">
        <v>0</v>
      </c>
      <c r="G9394">
        <v>0</v>
      </c>
      <c r="H9394">
        <v>0</v>
      </c>
    </row>
    <row r="9395" spans="1:8" x14ac:dyDescent="0.2">
      <c r="A9395">
        <f t="shared" si="1020"/>
        <v>8526</v>
      </c>
      <c r="B9395">
        <f t="shared" si="1021"/>
        <v>185</v>
      </c>
      <c r="C9395" s="10" t="str">
        <f>IF(B9395=B9394," ",(LOOKUP(B9395,'Co List'!$A$3:$A$362,'Co List'!$B$3:$B$362)))</f>
        <v xml:space="preserve"> </v>
      </c>
      <c r="D9395" s="6" t="s">
        <v>371</v>
      </c>
      <c r="E9395">
        <v>93.832701758222044</v>
      </c>
      <c r="F9395">
        <v>92.170782570992273</v>
      </c>
      <c r="G9395">
        <v>93.357351695058739</v>
      </c>
      <c r="H9395">
        <v>91.949311352753114</v>
      </c>
    </row>
    <row r="9396" spans="1:8" x14ac:dyDescent="0.2">
      <c r="A9396">
        <f t="shared" si="1020"/>
        <v>8527</v>
      </c>
      <c r="B9396">
        <f t="shared" si="1021"/>
        <v>185</v>
      </c>
      <c r="C9396" s="10" t="str">
        <f>IF(B9396=B9395," ",(LOOKUP(B9396,'Co List'!$A$3:$A$362,'Co List'!$B$3:$B$362)))</f>
        <v xml:space="preserve"> </v>
      </c>
      <c r="D9396" s="6" t="s">
        <v>372</v>
      </c>
      <c r="E9396">
        <v>6.1672982417779521</v>
      </c>
      <c r="F9396">
        <v>7.829217429007719</v>
      </c>
      <c r="G9396">
        <v>6.6426483049412806</v>
      </c>
      <c r="H9396">
        <v>8.0506886472468793</v>
      </c>
    </row>
    <row r="9397" spans="1:8" x14ac:dyDescent="0.2">
      <c r="A9397">
        <f t="shared" si="1020"/>
        <v>8528</v>
      </c>
      <c r="B9397">
        <f t="shared" si="1021"/>
        <v>185</v>
      </c>
      <c r="C9397" s="10" t="str">
        <f>IF(B9397=B9396," ",(LOOKUP(B9397,'Co List'!$A$3:$A$362,'Co List'!$B$3:$B$362)))</f>
        <v xml:space="preserve"> </v>
      </c>
      <c r="D9397" s="6" t="s">
        <v>373</v>
      </c>
      <c r="E9397">
        <v>48448.29023104017</v>
      </c>
      <c r="F9397">
        <v>56989.007371131505</v>
      </c>
      <c r="G9397">
        <v>57725.341135074203</v>
      </c>
      <c r="H9397">
        <v>61904.153943939316</v>
      </c>
    </row>
    <row r="9398" spans="1:8" x14ac:dyDescent="0.2">
      <c r="A9398">
        <f t="shared" si="1020"/>
        <v>8529</v>
      </c>
      <c r="B9398">
        <f t="shared" si="1021"/>
        <v>185</v>
      </c>
      <c r="C9398" s="10" t="str">
        <f>IF(B9398=B9397," ",(LOOKUP(B9398,'Co List'!$A$3:$A$362,'Co List'!$B$3:$B$362)))</f>
        <v xml:space="preserve"> </v>
      </c>
      <c r="D9398" s="6" t="s">
        <v>374</v>
      </c>
      <c r="E9398">
        <v>48437.15110710173</v>
      </c>
      <c r="F9398">
        <v>56974.433784252375</v>
      </c>
      <c r="G9398">
        <v>57711.87034227969</v>
      </c>
      <c r="H9398">
        <v>61887.536537418979</v>
      </c>
    </row>
    <row r="9399" spans="1:8" x14ac:dyDescent="0.2">
      <c r="A9399">
        <f t="shared" si="1020"/>
        <v>8530</v>
      </c>
      <c r="B9399">
        <f t="shared" si="1021"/>
        <v>185</v>
      </c>
      <c r="C9399" s="10" t="str">
        <f>IF(B9399=B9398," ",(LOOKUP(B9399,'Co List'!$A$3:$A$362,'Co List'!$B$3:$B$362)))</f>
        <v xml:space="preserve"> </v>
      </c>
      <c r="D9399" s="6" t="s">
        <v>375</v>
      </c>
      <c r="E9399">
        <v>7.6340416967945046</v>
      </c>
      <c r="F9399">
        <v>10.407466080249359</v>
      </c>
      <c r="G9399">
        <v>9.3526168990878435</v>
      </c>
      <c r="H9399">
        <v>11.70264043962583</v>
      </c>
    </row>
    <row r="9400" spans="1:8" x14ac:dyDescent="0.2">
      <c r="A9400">
        <f t="shared" si="1020"/>
        <v>8531</v>
      </c>
      <c r="B9400">
        <f t="shared" si="1021"/>
        <v>185</v>
      </c>
      <c r="C9400" s="10" t="str">
        <f>IF(B9400=B9399," ",(LOOKUP(B9400,'Co List'!$A$3:$A$362,'Co List'!$B$3:$B$362)))</f>
        <v xml:space="preserve"> </v>
      </c>
      <c r="D9400" s="6" t="s">
        <v>376</v>
      </c>
      <c r="E9400">
        <v>3.5050822416457796</v>
      </c>
      <c r="F9400">
        <v>4.1661207988765758</v>
      </c>
      <c r="G9400">
        <v>4.118175895431273</v>
      </c>
      <c r="H9400">
        <v>4.9147660807131102</v>
      </c>
    </row>
    <row r="9401" spans="1:8" x14ac:dyDescent="0.2">
      <c r="A9401">
        <f t="shared" si="1020"/>
        <v>8532</v>
      </c>
      <c r="B9401">
        <f t="shared" si="1021"/>
        <v>185</v>
      </c>
      <c r="C9401" s="10" t="str">
        <f>IF(B9401=B9400," ",(LOOKUP(B9401,'Co List'!$A$3:$A$362,'Co List'!$B$3:$B$362)))</f>
        <v xml:space="preserve"> </v>
      </c>
      <c r="D9401" s="6" t="s">
        <v>377</v>
      </c>
      <c r="E9401">
        <v>45460.339679449753</v>
      </c>
      <c r="F9401">
        <v>52527.214073412382</v>
      </c>
      <c r="G9401">
        <v>53890.849740643629</v>
      </c>
      <c r="H9401">
        <v>56920.443250200362</v>
      </c>
    </row>
    <row r="9402" spans="1:8" ht="15" x14ac:dyDescent="0.25">
      <c r="A9402">
        <f t="shared" si="1020"/>
        <v>8533</v>
      </c>
      <c r="B9402">
        <f t="shared" si="1021"/>
        <v>185</v>
      </c>
      <c r="C9402" s="10" t="str">
        <f>IF(B9402=B9401," ",(LOOKUP(B9402,'Co List'!$A$3:$A$362,'Co List'!$B$3:$B$362)))</f>
        <v xml:space="preserve"> </v>
      </c>
      <c r="D9402" s="8" t="s">
        <v>378</v>
      </c>
      <c r="E9402">
        <v>45317.021400000005</v>
      </c>
      <c r="F9402">
        <v>52455.759840000006</v>
      </c>
      <c r="G9402">
        <v>53814.560279999998</v>
      </c>
      <c r="H9402">
        <v>56908.641660000008</v>
      </c>
    </row>
    <row r="9403" spans="1:8" ht="15" x14ac:dyDescent="0.25">
      <c r="A9403">
        <f t="shared" si="1020"/>
        <v>8534</v>
      </c>
      <c r="B9403">
        <f t="shared" si="1021"/>
        <v>185</v>
      </c>
      <c r="C9403" s="10" t="str">
        <f>IF(B9403=B9402," ",(LOOKUP(B9403,'Co List'!$A$3:$A$362,'Co List'!$B$3:$B$362)))</f>
        <v xml:space="preserve"> </v>
      </c>
      <c r="D9403" s="8" t="s">
        <v>379</v>
      </c>
      <c r="E9403">
        <v>143.31827944974657</v>
      </c>
      <c r="F9403">
        <v>71.454233412372716</v>
      </c>
      <c r="G9403">
        <v>76.289460643623926</v>
      </c>
      <c r="H9403">
        <v>11.801590200359509</v>
      </c>
    </row>
    <row r="9404" spans="1:8" ht="15" x14ac:dyDescent="0.25">
      <c r="A9404">
        <f t="shared" si="1020"/>
        <v>8535</v>
      </c>
      <c r="B9404">
        <f t="shared" si="1021"/>
        <v>185</v>
      </c>
      <c r="C9404" s="10" t="str">
        <f>IF(B9404=B9403," ",(LOOKUP(B9404,'Co List'!$A$3:$A$362,'Co List'!$B$3:$B$362)))</f>
        <v xml:space="preserve"> </v>
      </c>
      <c r="D9404" s="8" t="s">
        <v>380</v>
      </c>
      <c r="E9404">
        <v>1.3642420526593924E-12</v>
      </c>
      <c r="F9404">
        <v>3.4816594052244909E-12</v>
      </c>
      <c r="G9404">
        <v>7.2475359047530219E-12</v>
      </c>
      <c r="H9404">
        <v>-5.9792171214212431E-12</v>
      </c>
    </row>
    <row r="9405" spans="1:8" ht="15" x14ac:dyDescent="0.25">
      <c r="A9405">
        <f t="shared" si="1020"/>
        <v>8536</v>
      </c>
      <c r="B9405">
        <f t="shared" si="1021"/>
        <v>185</v>
      </c>
      <c r="C9405" s="10" t="str">
        <f>IF(B9405=B9404," ",(LOOKUP(B9405,'Co List'!$A$3:$A$362,'Co List'!$B$3:$B$362)))</f>
        <v xml:space="preserve"> </v>
      </c>
      <c r="D9405" s="8" t="s">
        <v>381</v>
      </c>
      <c r="E9405">
        <v>2987.9505515904193</v>
      </c>
      <c r="F9405">
        <v>4461.7932977191213</v>
      </c>
      <c r="G9405">
        <v>3834.4913944305777</v>
      </c>
      <c r="H9405">
        <v>4983.7106937389535</v>
      </c>
    </row>
    <row r="9406" spans="1:8" ht="15" x14ac:dyDescent="0.25">
      <c r="A9406">
        <f t="shared" si="1020"/>
        <v>8537</v>
      </c>
      <c r="B9406">
        <f t="shared" si="1021"/>
        <v>185</v>
      </c>
      <c r="C9406" s="10" t="str">
        <f>IF(B9406=B9405," ",(LOOKUP(B9406,'Co List'!$A$3:$A$362,'Co List'!$B$3:$B$362)))</f>
        <v xml:space="preserve"> </v>
      </c>
      <c r="D9406" s="8" t="s">
        <v>382</v>
      </c>
      <c r="E9406">
        <v>0</v>
      </c>
      <c r="F9406">
        <v>0</v>
      </c>
      <c r="G9406">
        <v>0</v>
      </c>
      <c r="H9406">
        <v>0</v>
      </c>
    </row>
    <row r="9407" spans="1:8" ht="15" x14ac:dyDescent="0.25">
      <c r="A9407">
        <f t="shared" si="1020"/>
        <v>8538</v>
      </c>
      <c r="B9407">
        <f t="shared" si="1021"/>
        <v>185</v>
      </c>
      <c r="C9407" s="10" t="str">
        <f>IF(B9407=B9406," ",(LOOKUP(B9407,'Co List'!$A$3:$A$362,'Co List'!$B$3:$B$362)))</f>
        <v xml:space="preserve"> </v>
      </c>
      <c r="D9407" s="8" t="s">
        <v>383</v>
      </c>
      <c r="E9407">
        <v>913.63114046872454</v>
      </c>
      <c r="F9407">
        <v>983.94981944440906</v>
      </c>
      <c r="G9407">
        <v>1106.4307582546642</v>
      </c>
      <c r="H9407">
        <v>1317.3743221991799</v>
      </c>
    </row>
    <row r="9408" spans="1:8" x14ac:dyDescent="0.2">
      <c r="A9408">
        <f t="shared" si="1020"/>
        <v>8539</v>
      </c>
      <c r="B9408">
        <f t="shared" si="1021"/>
        <v>185</v>
      </c>
      <c r="C9408" s="10" t="str">
        <f>IF(B9408=B9407," ",(LOOKUP(B9408,'Co List'!$A$3:$A$362,'Co List'!$B$3:$B$362)))</f>
        <v xml:space="preserve"> </v>
      </c>
      <c r="D9408" s="6" t="s">
        <v>384</v>
      </c>
      <c r="E9408">
        <v>2074.3194111216949</v>
      </c>
      <c r="F9408">
        <v>3477.8434782747122</v>
      </c>
      <c r="G9408">
        <v>2728.0606361759137</v>
      </c>
      <c r="H9408">
        <v>3666.3363715397736</v>
      </c>
    </row>
    <row r="9409" spans="1:8" x14ac:dyDescent="0.2">
      <c r="A9409">
        <f t="shared" si="1020"/>
        <v>8540</v>
      </c>
      <c r="B9409">
        <f t="shared" si="1021"/>
        <v>185</v>
      </c>
      <c r="C9409" s="10" t="str">
        <f>IF(B9409=B9408," ",(LOOKUP(B9409,'Co List'!$A$3:$A$362,'Co List'!$B$3:$B$362)))</f>
        <v xml:space="preserve"> </v>
      </c>
      <c r="D9409" s="6" t="s">
        <v>385</v>
      </c>
      <c r="E9409">
        <v>1076.2888589519998</v>
      </c>
      <c r="F9409">
        <v>1628.9109099947016</v>
      </c>
      <c r="G9409">
        <v>1384.9945884679998</v>
      </c>
      <c r="H9409">
        <v>1806.979024516</v>
      </c>
    </row>
    <row r="9410" spans="1:8" x14ac:dyDescent="0.2">
      <c r="A9410">
        <f t="shared" si="1020"/>
        <v>8541</v>
      </c>
      <c r="B9410">
        <f t="shared" si="1021"/>
        <v>185</v>
      </c>
      <c r="C9410" s="10" t="str">
        <f>IF(B9410=B9409," ",(LOOKUP(B9410,'Co List'!$A$3:$A$362,'Co List'!$B$3:$B$362)))</f>
        <v xml:space="preserve"> </v>
      </c>
      <c r="D9410" s="6" t="s">
        <v>386</v>
      </c>
      <c r="E9410">
        <v>0</v>
      </c>
      <c r="F9410">
        <v>0</v>
      </c>
      <c r="G9410">
        <v>0</v>
      </c>
      <c r="H9410">
        <v>0</v>
      </c>
    </row>
    <row r="9411" spans="1:8" x14ac:dyDescent="0.2">
      <c r="A9411">
        <f t="shared" si="1020"/>
        <v>8542</v>
      </c>
      <c r="B9411">
        <f t="shared" si="1021"/>
        <v>185</v>
      </c>
      <c r="C9411" s="10" t="str">
        <f>IF(B9411=B9410," ",(LOOKUP(B9411,'Co List'!$A$3:$A$362,'Co List'!$B$3:$B$362)))</f>
        <v xml:space="preserve"> </v>
      </c>
      <c r="D9411" s="6" t="s">
        <v>387</v>
      </c>
      <c r="E9411">
        <v>0</v>
      </c>
      <c r="F9411">
        <v>0</v>
      </c>
      <c r="G9411">
        <v>0</v>
      </c>
      <c r="H9411">
        <v>0</v>
      </c>
    </row>
    <row r="9412" spans="1:8" x14ac:dyDescent="0.2">
      <c r="A9412">
        <f t="shared" si="1020"/>
        <v>8543</v>
      </c>
      <c r="B9412">
        <f t="shared" si="1021"/>
        <v>185</v>
      </c>
      <c r="C9412" s="10" t="str">
        <f>IF(B9412=B9411," ",(LOOKUP(B9412,'Co List'!$A$3:$A$362,'Co List'!$B$3:$B$362)))</f>
        <v xml:space="preserve"> </v>
      </c>
      <c r="D9412" s="6" t="s">
        <v>388</v>
      </c>
      <c r="E9412">
        <v>0</v>
      </c>
      <c r="F9412">
        <v>0</v>
      </c>
      <c r="G9412">
        <v>0</v>
      </c>
      <c r="H9412">
        <v>0</v>
      </c>
    </row>
    <row r="9413" spans="1:8" x14ac:dyDescent="0.2">
      <c r="A9413">
        <f t="shared" ref="A9413:A9476" si="1026">IF(A9412&gt;0,A9412+1,(IF($C$1=C9413,1,0)))</f>
        <v>8544</v>
      </c>
      <c r="B9413">
        <f t="shared" ref="B9413:B9476" si="1027">IF(D9413=$D$3,B9412+1,B9412)</f>
        <v>185</v>
      </c>
      <c r="C9413" s="10" t="str">
        <f>IF(B9413=B9412," ",(LOOKUP(B9413,'Co List'!$A$3:$A$362,'Co List'!$B$3:$B$362)))</f>
        <v xml:space="preserve"> </v>
      </c>
      <c r="D9413" s="6" t="s">
        <v>389</v>
      </c>
      <c r="E9413">
        <v>0</v>
      </c>
      <c r="F9413">
        <v>0</v>
      </c>
      <c r="G9413">
        <v>0</v>
      </c>
      <c r="H9413">
        <v>0</v>
      </c>
    </row>
    <row r="9414" spans="1:8" x14ac:dyDescent="0.2">
      <c r="A9414">
        <f t="shared" si="1026"/>
        <v>8545</v>
      </c>
      <c r="B9414">
        <f t="shared" si="1027"/>
        <v>185</v>
      </c>
      <c r="C9414" s="10" t="str">
        <f>IF(B9414=B9413," ",(LOOKUP(B9414,'Co List'!$A$3:$A$362,'Co List'!$B$3:$B$362)))</f>
        <v xml:space="preserve"> </v>
      </c>
      <c r="D9414" s="6" t="s">
        <v>390</v>
      </c>
      <c r="E9414">
        <v>292.86193885199998</v>
      </c>
      <c r="F9414">
        <v>315.40239719470173</v>
      </c>
      <c r="G9414">
        <v>354.66332386800002</v>
      </c>
      <c r="H9414">
        <v>422.28070071600001</v>
      </c>
    </row>
    <row r="9415" spans="1:8" x14ac:dyDescent="0.2">
      <c r="A9415">
        <f t="shared" si="1026"/>
        <v>8546</v>
      </c>
      <c r="B9415">
        <f t="shared" si="1027"/>
        <v>185</v>
      </c>
      <c r="C9415" s="10" t="str">
        <f>IF(B9415=B9414," ",(LOOKUP(B9415,'Co List'!$A$3:$A$362,'Co List'!$B$3:$B$362)))</f>
        <v xml:space="preserve"> </v>
      </c>
      <c r="D9415" s="6" t="s">
        <v>391</v>
      </c>
      <c r="E9415">
        <v>0</v>
      </c>
      <c r="F9415">
        <v>0</v>
      </c>
      <c r="G9415">
        <v>0</v>
      </c>
      <c r="H9415">
        <v>0</v>
      </c>
    </row>
    <row r="9416" spans="1:8" x14ac:dyDescent="0.2">
      <c r="A9416">
        <f t="shared" si="1026"/>
        <v>8547</v>
      </c>
      <c r="B9416">
        <f t="shared" si="1027"/>
        <v>185</v>
      </c>
      <c r="C9416" s="10" t="str">
        <f>IF(B9416=B9415," ",(LOOKUP(B9416,'Co List'!$A$3:$A$362,'Co List'!$B$3:$B$362)))</f>
        <v xml:space="preserve"> </v>
      </c>
      <c r="D9416" s="6" t="s">
        <v>392</v>
      </c>
      <c r="E9416">
        <v>783.42692009999985</v>
      </c>
      <c r="F9416">
        <v>1313.5085127999998</v>
      </c>
      <c r="G9416">
        <v>1030.3312645999997</v>
      </c>
      <c r="H9416">
        <v>1384.6983237999998</v>
      </c>
    </row>
    <row r="9417" spans="1:8" x14ac:dyDescent="0.2">
      <c r="A9417">
        <f t="shared" si="1026"/>
        <v>8548</v>
      </c>
      <c r="B9417">
        <f t="shared" si="1027"/>
        <v>185</v>
      </c>
      <c r="C9417" s="10" t="str">
        <f>IF(B9417=B9416," ",(LOOKUP(B9417,'Co List'!$A$3:$A$362,'Co List'!$B$3:$B$362)))</f>
        <v xml:space="preserve"> </v>
      </c>
      <c r="D9417" s="6" t="s">
        <v>393</v>
      </c>
      <c r="E9417">
        <v>0</v>
      </c>
      <c r="F9417">
        <v>0</v>
      </c>
      <c r="G9417">
        <v>0</v>
      </c>
      <c r="H9417">
        <v>0</v>
      </c>
    </row>
    <row r="9418" spans="1:8" ht="15" x14ac:dyDescent="0.25">
      <c r="A9418">
        <f t="shared" si="1026"/>
        <v>8549</v>
      </c>
      <c r="B9418">
        <f t="shared" si="1027"/>
        <v>185</v>
      </c>
      <c r="C9418" s="10" t="str">
        <f>IF(B9418=B9417," ",(LOOKUP(B9418,'Co List'!$A$3:$A$362,'Co List'!$B$3:$B$362)))</f>
        <v xml:space="preserve"> </v>
      </c>
      <c r="D9418" s="8" t="s">
        <v>394</v>
      </c>
      <c r="E9418">
        <v>0</v>
      </c>
      <c r="F9418">
        <v>0</v>
      </c>
      <c r="G9418">
        <v>0</v>
      </c>
      <c r="H9418">
        <v>0</v>
      </c>
    </row>
    <row r="9419" spans="1:8" ht="15" x14ac:dyDescent="0.25">
      <c r="A9419">
        <f t="shared" si="1026"/>
        <v>8550</v>
      </c>
      <c r="B9419">
        <f t="shared" si="1027"/>
        <v>185</v>
      </c>
      <c r="C9419" s="10" t="str">
        <f>IF(B9419=B9418," ",(LOOKUP(B9419,'Co List'!$A$3:$A$362,'Co List'!$B$3:$B$362)))</f>
        <v xml:space="preserve"> </v>
      </c>
      <c r="D9419" s="8" t="s">
        <v>395</v>
      </c>
      <c r="E9419">
        <v>3.3931477887900003</v>
      </c>
      <c r="F9419">
        <v>7.2410158545879115</v>
      </c>
      <c r="G9419">
        <v>5.680304540349999</v>
      </c>
      <c r="H9419">
        <v>10.694173870459998</v>
      </c>
    </row>
    <row r="9420" spans="1:8" ht="15" x14ac:dyDescent="0.25">
      <c r="A9420">
        <f t="shared" si="1026"/>
        <v>8551</v>
      </c>
      <c r="B9420">
        <f t="shared" si="1027"/>
        <v>185</v>
      </c>
      <c r="C9420" s="10" t="str">
        <f>IF(B9420=B9419," ",(LOOKUP(B9420,'Co List'!$A$3:$A$362,'Co List'!$B$3:$B$362)))</f>
        <v xml:space="preserve"> </v>
      </c>
      <c r="D9420" s="8" t="s">
        <v>396</v>
      </c>
      <c r="E9420">
        <v>56068.307000000001</v>
      </c>
      <c r="F9420">
        <v>66457.421000000002</v>
      </c>
      <c r="G9420">
        <v>69052.764999999999</v>
      </c>
      <c r="H9420">
        <v>72968.202000000005</v>
      </c>
    </row>
    <row r="9421" spans="1:8" x14ac:dyDescent="0.2">
      <c r="A9421">
        <f t="shared" si="1026"/>
        <v>8552</v>
      </c>
      <c r="B9421">
        <f t="shared" si="1027"/>
        <v>185</v>
      </c>
      <c r="C9421" s="10" t="str">
        <f>IF(B9421=B9420," ",(LOOKUP(B9421,'Co List'!$A$3:$A$362,'Co List'!$B$3:$B$362)))</f>
        <v xml:space="preserve"> </v>
      </c>
      <c r="D9421" s="6" t="s">
        <v>397</v>
      </c>
      <c r="E9421">
        <v>55946.94</v>
      </c>
      <c r="F9421">
        <v>66399.695999999996</v>
      </c>
      <c r="G9421">
        <v>68993.025999999998</v>
      </c>
      <c r="H9421">
        <v>72959.797000000006</v>
      </c>
    </row>
    <row r="9422" spans="1:8" x14ac:dyDescent="0.2">
      <c r="A9422">
        <f t="shared" si="1026"/>
        <v>8553</v>
      </c>
      <c r="B9422">
        <f t="shared" si="1027"/>
        <v>185</v>
      </c>
      <c r="C9422" s="10" t="str">
        <f>IF(B9422=B9421," ",(LOOKUP(B9422,'Co List'!$A$3:$A$362,'Co List'!$B$3:$B$362)))</f>
        <v xml:space="preserve"> </v>
      </c>
      <c r="D9422" s="6" t="s">
        <v>398</v>
      </c>
      <c r="E9422">
        <v>121.367</v>
      </c>
      <c r="F9422">
        <v>57.725000000000001</v>
      </c>
      <c r="G9422">
        <v>59.738999999999997</v>
      </c>
      <c r="H9422">
        <v>8.4049999999999994</v>
      </c>
    </row>
    <row r="9423" spans="1:8" x14ac:dyDescent="0.2">
      <c r="A9423">
        <f t="shared" si="1026"/>
        <v>8554</v>
      </c>
      <c r="B9423">
        <f t="shared" si="1027"/>
        <v>185</v>
      </c>
      <c r="C9423" s="10" t="str">
        <f>IF(B9423=B9422," ",(LOOKUP(B9423,'Co List'!$A$3:$A$362,'Co List'!$B$3:$B$362)))</f>
        <v xml:space="preserve"> </v>
      </c>
      <c r="D9423" s="6" t="s">
        <v>399</v>
      </c>
      <c r="E9423">
        <v>0</v>
      </c>
      <c r="F9423">
        <v>0</v>
      </c>
      <c r="G9423">
        <v>0</v>
      </c>
      <c r="H9423">
        <v>0</v>
      </c>
    </row>
    <row r="9424" spans="1:8" x14ac:dyDescent="0.2">
      <c r="A9424">
        <f t="shared" si="1026"/>
        <v>8555</v>
      </c>
      <c r="B9424">
        <f t="shared" si="1027"/>
        <v>185</v>
      </c>
      <c r="C9424" s="10" t="str">
        <f>IF(B9424=B9423," ",(LOOKUP(B9424,'Co List'!$A$3:$A$362,'Co List'!$B$3:$B$362)))</f>
        <v xml:space="preserve"> </v>
      </c>
      <c r="D9424" s="6" t="s">
        <v>400</v>
      </c>
      <c r="E9424">
        <v>0</v>
      </c>
      <c r="F9424">
        <v>0</v>
      </c>
      <c r="G9424">
        <v>0</v>
      </c>
      <c r="H9424">
        <v>0</v>
      </c>
    </row>
    <row r="9425" spans="1:16" x14ac:dyDescent="0.2">
      <c r="A9425">
        <f t="shared" si="1026"/>
        <v>8556</v>
      </c>
      <c r="B9425">
        <f t="shared" si="1027"/>
        <v>185</v>
      </c>
      <c r="C9425" s="10" t="str">
        <f>IF(B9425=B9424," ",(LOOKUP(B9425,'Co List'!$A$3:$A$362,'Co List'!$B$3:$B$362)))</f>
        <v xml:space="preserve"> </v>
      </c>
      <c r="D9425" s="6" t="s">
        <v>401</v>
      </c>
      <c r="E9425">
        <v>22.434722939999997</v>
      </c>
      <c r="F9425">
        <v>24.169489343999999</v>
      </c>
      <c r="G9425">
        <v>31.391826830000003</v>
      </c>
      <c r="H9425">
        <v>34.801823169000002</v>
      </c>
    </row>
    <row r="9426" spans="1:16" x14ac:dyDescent="0.2">
      <c r="A9426">
        <f t="shared" si="1026"/>
        <v>8557</v>
      </c>
      <c r="B9426">
        <f t="shared" si="1027"/>
        <v>185</v>
      </c>
      <c r="C9426" s="10" t="str">
        <f>IF(B9426=B9425," ",(LOOKUP(B9426,'Co List'!$A$3:$A$362,'Co List'!$B$3:$B$362)))</f>
        <v xml:space="preserve"> </v>
      </c>
      <c r="D9426" s="6" t="s">
        <v>402</v>
      </c>
      <c r="E9426">
        <v>0.14758227199999999</v>
      </c>
      <c r="F9426">
        <v>9.1955924999999994E-2</v>
      </c>
      <c r="G9426">
        <v>9.1878582E-2</v>
      </c>
      <c r="H9426">
        <v>1.3742175000000001E-2</v>
      </c>
    </row>
    <row r="9427" spans="1:16" x14ac:dyDescent="0.2">
      <c r="A9427">
        <f t="shared" si="1026"/>
        <v>8558</v>
      </c>
      <c r="B9427">
        <f t="shared" si="1027"/>
        <v>185</v>
      </c>
      <c r="C9427" s="10" t="str">
        <f>IF(B9427=B9426," ",(LOOKUP(B9427,'Co List'!$A$3:$A$362,'Co List'!$B$3:$B$362)))</f>
        <v xml:space="preserve"> </v>
      </c>
      <c r="D9427" s="6" t="s">
        <v>403</v>
      </c>
      <c r="E9427">
        <v>1.0824674490095276E-15</v>
      </c>
      <c r="F9427">
        <v>6.106226635438361E-16</v>
      </c>
      <c r="G9427">
        <v>-3.8996583739958623E-15</v>
      </c>
      <c r="H9427">
        <v>-2.697495005143935E-15</v>
      </c>
    </row>
    <row r="9428" spans="1:16" x14ac:dyDescent="0.2">
      <c r="A9428">
        <f t="shared" si="1026"/>
        <v>8559</v>
      </c>
      <c r="B9428">
        <f t="shared" si="1027"/>
        <v>185</v>
      </c>
      <c r="C9428" s="10" t="str">
        <f>IF(B9428=B9427," ",(LOOKUP(B9428,'Co List'!$A$3:$A$362,'Co List'!$B$3:$B$362)))</f>
        <v xml:space="preserve"> </v>
      </c>
      <c r="D9428" s="6" t="s">
        <v>404</v>
      </c>
      <c r="E9428" s="11">
        <v>22.582305211999998</v>
      </c>
      <c r="F9428" s="11">
        <v>24.261445268999999</v>
      </c>
      <c r="G9428" s="11">
        <v>31.483705411999999</v>
      </c>
      <c r="H9428" s="11">
        <v>34.815565343999999</v>
      </c>
    </row>
    <row r="9429" spans="1:16" x14ac:dyDescent="0.2">
      <c r="A9429">
        <f t="shared" si="1026"/>
        <v>8560</v>
      </c>
      <c r="B9429">
        <f t="shared" si="1027"/>
        <v>185</v>
      </c>
      <c r="C9429" s="10" t="str">
        <f>IF(B9429=B9428," ",(LOOKUP(B9429,'Co List'!$A$3:$A$362,'Co List'!$B$3:$B$362)))</f>
        <v xml:space="preserve"> </v>
      </c>
      <c r="D9429" s="6" t="s">
        <v>405</v>
      </c>
      <c r="E9429">
        <v>409.61</v>
      </c>
      <c r="F9429">
        <v>483.22</v>
      </c>
      <c r="G9429">
        <v>617.9</v>
      </c>
      <c r="H9429">
        <v>634.33000000000004</v>
      </c>
    </row>
    <row r="9430" spans="1:16" x14ac:dyDescent="0.2">
      <c r="A9430">
        <f t="shared" si="1026"/>
        <v>8561</v>
      </c>
      <c r="B9430">
        <f t="shared" si="1027"/>
        <v>185</v>
      </c>
      <c r="C9430" s="10" t="str">
        <f>IF(B9430=B9429," ",(LOOKUP(B9430,'Co List'!$A$3:$A$362,'Co List'!$B$3:$B$362)))</f>
        <v xml:space="preserve"> </v>
      </c>
      <c r="D9430" s="6" t="s">
        <v>406</v>
      </c>
      <c r="E9430">
        <v>97.98</v>
      </c>
      <c r="F9430">
        <v>134.85</v>
      </c>
      <c r="G9430">
        <v>157.63</v>
      </c>
      <c r="H9430">
        <v>127.24</v>
      </c>
    </row>
    <row r="9431" spans="1:16" x14ac:dyDescent="0.2">
      <c r="A9431">
        <f t="shared" si="1026"/>
        <v>8562</v>
      </c>
      <c r="B9431">
        <f t="shared" si="1027"/>
        <v>185</v>
      </c>
      <c r="C9431" s="10" t="str">
        <f>IF(B9431=B9430," ",(LOOKUP(B9431,'Co List'!$A$3:$A$362,'Co List'!$B$3:$B$362)))</f>
        <v xml:space="preserve"> </v>
      </c>
      <c r="D9431" s="6" t="s">
        <v>407</v>
      </c>
      <c r="E9431" s="11">
        <v>61.07</v>
      </c>
      <c r="F9431" s="11">
        <v>92.13</v>
      </c>
      <c r="G9431" s="11">
        <v>98.93</v>
      </c>
      <c r="H9431" s="11">
        <v>74.88</v>
      </c>
    </row>
    <row r="9432" spans="1:16" x14ac:dyDescent="0.2">
      <c r="A9432">
        <f t="shared" si="1026"/>
        <v>8563</v>
      </c>
      <c r="B9432">
        <f t="shared" si="1027"/>
        <v>185</v>
      </c>
      <c r="C9432" s="10" t="str">
        <f>IF(B9432=B9431," ",(LOOKUP(B9432,'Co List'!$A$3:$A$362,'Co List'!$B$3:$B$362)))</f>
        <v xml:space="preserve"> </v>
      </c>
      <c r="D9432" s="6" t="s">
        <v>408</v>
      </c>
      <c r="E9432">
        <v>19.350000000000001</v>
      </c>
      <c r="F9432">
        <v>19.350000000000001</v>
      </c>
      <c r="G9432">
        <v>18.84</v>
      </c>
      <c r="H9432">
        <v>18.68</v>
      </c>
    </row>
    <row r="9433" spans="1:16" x14ac:dyDescent="0.2">
      <c r="A9433">
        <f t="shared" si="1026"/>
        <v>8564</v>
      </c>
      <c r="B9433">
        <f t="shared" si="1027"/>
        <v>185</v>
      </c>
      <c r="C9433" s="10" t="str">
        <f>IF(B9433=B9432," ",(LOOKUP(B9433,'Co List'!$A$3:$A$362,'Co List'!$B$3:$B$362)))</f>
        <v xml:space="preserve"> </v>
      </c>
      <c r="D9433" s="6" t="s">
        <v>409</v>
      </c>
      <c r="E9433">
        <v>26.84</v>
      </c>
      <c r="F9433">
        <v>30.17</v>
      </c>
      <c r="G9433">
        <v>41.25</v>
      </c>
      <c r="H9433">
        <v>46.91</v>
      </c>
    </row>
    <row r="9434" spans="1:16" x14ac:dyDescent="0.2">
      <c r="A9434">
        <f t="shared" si="1026"/>
        <v>8565</v>
      </c>
      <c r="B9434">
        <f t="shared" si="1027"/>
        <v>185</v>
      </c>
      <c r="C9434" s="10" t="str">
        <f>IF(B9434=B9433," ",(LOOKUP(B9434,'Co List'!$A$3:$A$362,'Co List'!$B$3:$B$362)))</f>
        <v xml:space="preserve"> </v>
      </c>
      <c r="D9434" s="6" t="s">
        <v>410</v>
      </c>
      <c r="E9434">
        <v>25.975453000789997</v>
      </c>
      <c r="F9434">
        <v>31.59633857056</v>
      </c>
      <c r="G9434">
        <v>37.16400995235</v>
      </c>
      <c r="H9434">
        <v>45.509739214459998</v>
      </c>
    </row>
    <row r="9435" spans="1:16" x14ac:dyDescent="0.2">
      <c r="A9435">
        <f t="shared" si="1026"/>
        <v>8566</v>
      </c>
      <c r="B9435">
        <f t="shared" si="1027"/>
        <v>185</v>
      </c>
      <c r="C9435" s="10" t="str">
        <f>IF(B9435=B9434," ",(LOOKUP(B9435,'Co List'!$A$3:$A$362,'Co List'!$B$3:$B$362)))</f>
        <v xml:space="preserve"> </v>
      </c>
      <c r="D9435" s="6" t="s">
        <v>411</v>
      </c>
      <c r="E9435">
        <v>25.975453000789997</v>
      </c>
      <c r="F9435">
        <v>31.50246112358791</v>
      </c>
      <c r="G9435">
        <v>37.16400995235</v>
      </c>
      <c r="H9435">
        <v>45.509739214459998</v>
      </c>
    </row>
    <row r="9436" spans="1:16" x14ac:dyDescent="0.2">
      <c r="A9436">
        <f t="shared" si="1026"/>
        <v>8567</v>
      </c>
      <c r="B9436">
        <f t="shared" si="1027"/>
        <v>185</v>
      </c>
      <c r="C9436" s="10" t="str">
        <f>IF(B9436=B9435," ",(LOOKUP(B9436,'Co List'!$A$3:$A$362,'Co List'!$B$3:$B$362)))</f>
        <v xml:space="preserve"> </v>
      </c>
      <c r="D9436" s="6" t="s">
        <v>412</v>
      </c>
      <c r="E9436">
        <v>-0.86454699921000255</v>
      </c>
      <c r="F9436">
        <v>1.3324611235879082</v>
      </c>
      <c r="G9436">
        <v>-4.0859900476500002</v>
      </c>
      <c r="H9436">
        <v>-1.4002607855399987</v>
      </c>
    </row>
    <row r="9437" spans="1:16" ht="13.5" thickBot="1" x14ac:dyDescent="0.25">
      <c r="A9437">
        <f t="shared" si="1026"/>
        <v>8568</v>
      </c>
      <c r="B9437">
        <f t="shared" si="1027"/>
        <v>185</v>
      </c>
      <c r="C9437" s="10" t="str">
        <f>IF(B9437=B9436," ",(LOOKUP(B9437,'Co List'!$A$3:$A$362,'Co List'!$B$3:$B$362)))</f>
        <v xml:space="preserve"> </v>
      </c>
      <c r="D9437" s="9" t="s">
        <v>413</v>
      </c>
      <c r="E9437">
        <v>12</v>
      </c>
      <c r="F9437">
        <v>12</v>
      </c>
      <c r="G9437">
        <v>12</v>
      </c>
      <c r="H9437">
        <v>12</v>
      </c>
    </row>
    <row r="9438" spans="1:16" ht="15" x14ac:dyDescent="0.25">
      <c r="A9438">
        <f t="shared" si="1026"/>
        <v>8569</v>
      </c>
      <c r="B9438">
        <f t="shared" si="1027"/>
        <v>186</v>
      </c>
      <c r="C9438" s="10" t="str">
        <f>IF(B9438=B9437," ",(LOOKUP(B9438,'Co List'!$A$3:$A$362,'Co List'!$B$3:$B$362)))</f>
        <v>JAIPRAKASH ASSOCIATES</v>
      </c>
      <c r="D9438" s="4" t="s">
        <v>362</v>
      </c>
      <c r="E9438">
        <v>100</v>
      </c>
      <c r="F9438">
        <v>100</v>
      </c>
      <c r="G9438">
        <v>100</v>
      </c>
      <c r="H9438">
        <v>100</v>
      </c>
      <c r="J9438">
        <f t="shared" ref="J9438" si="1028">COUNTIF(E9480:H9480,0)</f>
        <v>0</v>
      </c>
      <c r="K9438">
        <f>SUM(E9438:H9438)/(4-J9438)</f>
        <v>100</v>
      </c>
      <c r="L9438">
        <f>SUM(E9448:H9448)/(4-J9438)</f>
        <v>4903666.9496413823</v>
      </c>
      <c r="M9438">
        <f>E9448</f>
        <v>4444190.4451858299</v>
      </c>
      <c r="N9438">
        <f t="shared" ref="N9438" si="1029">F9448</f>
        <v>5749900.0213182196</v>
      </c>
      <c r="O9438">
        <f t="shared" ref="O9438" si="1030">G9448</f>
        <v>4773908.992338839</v>
      </c>
      <c r="P9438">
        <f t="shared" ref="P9438" si="1031">H9448</f>
        <v>4646668.3397226427</v>
      </c>
    </row>
    <row r="9439" spans="1:16" x14ac:dyDescent="0.2">
      <c r="A9439">
        <f t="shared" si="1026"/>
        <v>8570</v>
      </c>
      <c r="B9439">
        <f t="shared" si="1027"/>
        <v>186</v>
      </c>
      <c r="C9439" s="10" t="str">
        <f>IF(B9439=B9438," ",(LOOKUP(B9439,'Co List'!$A$3:$A$362,'Co List'!$B$3:$B$362)))</f>
        <v xml:space="preserve"> </v>
      </c>
      <c r="D9439" s="6" t="s">
        <v>364</v>
      </c>
      <c r="E9439">
        <v>4.0517799999999999</v>
      </c>
      <c r="F9439">
        <v>4.0517799999999999</v>
      </c>
      <c r="G9439">
        <v>4.0517799999999999</v>
      </c>
      <c r="H9439">
        <v>4.0517799999999999</v>
      </c>
    </row>
    <row r="9440" spans="1:16" x14ac:dyDescent="0.2">
      <c r="A9440">
        <f t="shared" si="1026"/>
        <v>8571</v>
      </c>
      <c r="B9440">
        <f t="shared" si="1027"/>
        <v>186</v>
      </c>
      <c r="C9440" s="10" t="str">
        <f>IF(B9440=B9439," ",(LOOKUP(B9440,'Co List'!$A$3:$A$362,'Co List'!$B$3:$B$362)))</f>
        <v xml:space="preserve"> </v>
      </c>
      <c r="D9440" s="6" t="s">
        <v>365</v>
      </c>
      <c r="E9440">
        <v>1.9205779580470774</v>
      </c>
      <c r="F9440">
        <v>1.7062374433233516</v>
      </c>
      <c r="G9440">
        <v>1.6233054993342446</v>
      </c>
      <c r="H9440">
        <v>1.6550087760127057</v>
      </c>
    </row>
    <row r="9441" spans="1:8" x14ac:dyDescent="0.2">
      <c r="A9441">
        <f t="shared" si="1026"/>
        <v>8572</v>
      </c>
      <c r="B9441">
        <f t="shared" si="1027"/>
        <v>186</v>
      </c>
      <c r="C9441" s="10" t="str">
        <f>IF(B9441=B9440," ",(LOOKUP(B9441,'Co List'!$A$3:$A$362,'Co List'!$B$3:$B$362)))</f>
        <v xml:space="preserve"> </v>
      </c>
      <c r="D9441" s="7" t="s">
        <v>366</v>
      </c>
      <c r="E9441">
        <v>44.050253646685611</v>
      </c>
      <c r="F9441">
        <v>43.916537432573342</v>
      </c>
      <c r="G9441">
        <v>37.142024600554876</v>
      </c>
      <c r="H9441">
        <v>34.784695585783609</v>
      </c>
    </row>
    <row r="9442" spans="1:8" x14ac:dyDescent="0.2">
      <c r="A9442">
        <f t="shared" si="1026"/>
        <v>8573</v>
      </c>
      <c r="B9442">
        <f t="shared" si="1027"/>
        <v>186</v>
      </c>
      <c r="C9442" s="10" t="str">
        <f>IF(B9442=B9441," ",(LOOKUP(B9442,'Co List'!$A$3:$A$362,'Co List'!$B$3:$B$362)))</f>
        <v xml:space="preserve"> </v>
      </c>
      <c r="D9442" s="6" t="s">
        <v>367</v>
      </c>
      <c r="E9442">
        <v>260143.67259745195</v>
      </c>
      <c r="F9442">
        <v>492378.70329327614</v>
      </c>
      <c r="G9442">
        <v>465121.00706744468</v>
      </c>
      <c r="H9442">
        <v>926960.64868389792</v>
      </c>
    </row>
    <row r="9443" spans="1:8" x14ac:dyDescent="0.2">
      <c r="A9443">
        <f t="shared" si="1026"/>
        <v>8574</v>
      </c>
      <c r="B9443">
        <f t="shared" si="1027"/>
        <v>186</v>
      </c>
      <c r="C9443" s="10" t="str">
        <f>IF(B9443=B9442," ",(LOOKUP(B9443,'Co List'!$A$3:$A$362,'Co List'!$B$3:$B$362)))</f>
        <v xml:space="preserve"> </v>
      </c>
      <c r="D9443" s="6" t="s">
        <v>368</v>
      </c>
      <c r="E9443">
        <v>1.0458641294297484</v>
      </c>
      <c r="F9443">
        <v>1.3519951142322226</v>
      </c>
      <c r="G9443">
        <v>1.1225067582917161</v>
      </c>
      <c r="H9443">
        <v>1.0469713712141504</v>
      </c>
    </row>
    <row r="9444" spans="1:8" x14ac:dyDescent="0.2">
      <c r="A9444">
        <f t="shared" si="1026"/>
        <v>8575</v>
      </c>
      <c r="B9444">
        <f t="shared" si="1027"/>
        <v>186</v>
      </c>
      <c r="C9444" s="10" t="str">
        <f>IF(B9444=B9443," ",(LOOKUP(B9444,'Co List'!$A$3:$A$362,'Co List'!$B$3:$B$362)))</f>
        <v xml:space="preserve"> </v>
      </c>
      <c r="D9444" s="6" t="s">
        <v>369</v>
      </c>
      <c r="E9444">
        <v>114.14325456619794</v>
      </c>
      <c r="F9444">
        <v>173.80803464487286</v>
      </c>
      <c r="G9444">
        <v>128.88036068665977</v>
      </c>
      <c r="H9444">
        <v>133.56602000392775</v>
      </c>
    </row>
    <row r="9445" spans="1:8" x14ac:dyDescent="0.2">
      <c r="A9445">
        <f t="shared" si="1026"/>
        <v>8576</v>
      </c>
      <c r="B9445">
        <f t="shared" si="1027"/>
        <v>186</v>
      </c>
      <c r="C9445" s="10" t="str">
        <f>IF(B9445=B9444," ",(LOOKUP(B9445,'Co List'!$A$3:$A$362,'Co List'!$B$3:$B$362)))</f>
        <v xml:space="preserve"> </v>
      </c>
      <c r="D9445" s="6" t="s">
        <v>370</v>
      </c>
      <c r="E9445">
        <v>0</v>
      </c>
      <c r="F9445">
        <v>0</v>
      </c>
      <c r="G9445">
        <v>0</v>
      </c>
      <c r="H9445">
        <v>0</v>
      </c>
    </row>
    <row r="9446" spans="1:8" x14ac:dyDescent="0.2">
      <c r="A9446">
        <f t="shared" si="1026"/>
        <v>8577</v>
      </c>
      <c r="B9446">
        <f t="shared" si="1027"/>
        <v>186</v>
      </c>
      <c r="C9446" s="10" t="str">
        <f>IF(B9446=B9445," ",(LOOKUP(B9446,'Co List'!$A$3:$A$362,'Co List'!$B$3:$B$362)))</f>
        <v xml:space="preserve"> </v>
      </c>
      <c r="D9446" s="6" t="s">
        <v>371</v>
      </c>
      <c r="E9446">
        <v>43.473709346275591</v>
      </c>
      <c r="F9446">
        <v>40.756506053016182</v>
      </c>
      <c r="G9446">
        <v>40.985585698124908</v>
      </c>
      <c r="H9446">
        <v>45.050808264180851</v>
      </c>
    </row>
    <row r="9447" spans="1:8" x14ac:dyDescent="0.2">
      <c r="A9447">
        <f t="shared" si="1026"/>
        <v>8578</v>
      </c>
      <c r="B9447">
        <f t="shared" si="1027"/>
        <v>186</v>
      </c>
      <c r="C9447" s="10" t="str">
        <f>IF(B9447=B9446," ",(LOOKUP(B9447,'Co List'!$A$3:$A$362,'Co List'!$B$3:$B$362)))</f>
        <v xml:space="preserve"> </v>
      </c>
      <c r="D9447" s="6" t="s">
        <v>372</v>
      </c>
      <c r="E9447">
        <v>56.526290653724416</v>
      </c>
      <c r="F9447">
        <v>59.243493946983818</v>
      </c>
      <c r="G9447">
        <v>59.014414301875071</v>
      </c>
      <c r="H9447">
        <v>54.949191735819163</v>
      </c>
    </row>
    <row r="9448" spans="1:8" x14ac:dyDescent="0.2">
      <c r="A9448">
        <f t="shared" si="1026"/>
        <v>8579</v>
      </c>
      <c r="B9448">
        <f t="shared" si="1027"/>
        <v>186</v>
      </c>
      <c r="C9448" s="10" t="str">
        <f>IF(B9448=B9447," ",(LOOKUP(B9448,'Co List'!$A$3:$A$362,'Co List'!$B$3:$B$362)))</f>
        <v xml:space="preserve"> </v>
      </c>
      <c r="D9448" s="6" t="s">
        <v>373</v>
      </c>
      <c r="E9448">
        <v>4444190.4451858299</v>
      </c>
      <c r="F9448">
        <v>5749900.0213182196</v>
      </c>
      <c r="G9448">
        <v>4773908.992338839</v>
      </c>
      <c r="H9448">
        <v>4646668.3397226427</v>
      </c>
    </row>
    <row r="9449" spans="1:8" x14ac:dyDescent="0.2">
      <c r="A9449">
        <f t="shared" si="1026"/>
        <v>8580</v>
      </c>
      <c r="B9449">
        <f t="shared" si="1027"/>
        <v>186</v>
      </c>
      <c r="C9449" s="10" t="str">
        <f>IF(B9449=B9448," ",(LOOKUP(B9449,'Co List'!$A$3:$A$362,'Co List'!$B$3:$B$362)))</f>
        <v xml:space="preserve"> </v>
      </c>
      <c r="D9449" s="6" t="s">
        <v>374</v>
      </c>
      <c r="E9449">
        <v>4412965.9734721314</v>
      </c>
      <c r="F9449">
        <v>5710466.4264941867</v>
      </c>
      <c r="G9449">
        <v>4741492.8068382014</v>
      </c>
      <c r="H9449">
        <v>4615326.765903526</v>
      </c>
    </row>
    <row r="9450" spans="1:8" x14ac:dyDescent="0.2">
      <c r="A9450">
        <f t="shared" si="1026"/>
        <v>8581</v>
      </c>
      <c r="B9450">
        <f t="shared" si="1027"/>
        <v>186</v>
      </c>
      <c r="C9450" s="10" t="str">
        <f>IF(B9450=B9449," ",(LOOKUP(B9450,'Co List'!$A$3:$A$362,'Co List'!$B$3:$B$362)))</f>
        <v xml:space="preserve"> </v>
      </c>
      <c r="D9450" s="6" t="s">
        <v>375</v>
      </c>
      <c r="E9450">
        <v>11231.797629154356</v>
      </c>
      <c r="F9450">
        <v>14213.090487962669</v>
      </c>
      <c r="G9450">
        <v>11633.186848496709</v>
      </c>
      <c r="H9450">
        <v>11249.78694008166</v>
      </c>
    </row>
    <row r="9451" spans="1:8" x14ac:dyDescent="0.2">
      <c r="A9451">
        <f t="shared" si="1026"/>
        <v>8582</v>
      </c>
      <c r="B9451">
        <f t="shared" si="1027"/>
        <v>186</v>
      </c>
      <c r="C9451" s="10" t="str">
        <f>IF(B9451=B9450," ",(LOOKUP(B9451,'Co List'!$A$3:$A$362,'Co List'!$B$3:$B$362)))</f>
        <v xml:space="preserve"> </v>
      </c>
      <c r="D9451" s="6" t="s">
        <v>376</v>
      </c>
      <c r="E9451">
        <v>19992.674084543636</v>
      </c>
      <c r="F9451">
        <v>25220.504336069866</v>
      </c>
      <c r="G9451">
        <v>20782.998652140112</v>
      </c>
      <c r="H9451">
        <v>20091.786879034895</v>
      </c>
    </row>
    <row r="9452" spans="1:8" x14ac:dyDescent="0.2">
      <c r="A9452">
        <f t="shared" si="1026"/>
        <v>8583</v>
      </c>
      <c r="B9452">
        <f t="shared" si="1027"/>
        <v>186</v>
      </c>
      <c r="C9452" s="10" t="str">
        <f>IF(B9452=B9451," ",(LOOKUP(B9452,'Co List'!$A$3:$A$362,'Co List'!$B$3:$B$362)))</f>
        <v xml:space="preserve"> </v>
      </c>
      <c r="D9452" s="6" t="s">
        <v>377</v>
      </c>
      <c r="E9452">
        <v>1932054.4369350388</v>
      </c>
      <c r="F9452">
        <v>2343458.3502309388</v>
      </c>
      <c r="G9452">
        <v>1956614.5612055259</v>
      </c>
      <c r="H9452">
        <v>2093361.6444008432</v>
      </c>
    </row>
    <row r="9453" spans="1:8" ht="15" x14ac:dyDescent="0.25">
      <c r="A9453">
        <f t="shared" si="1026"/>
        <v>8584</v>
      </c>
      <c r="B9453">
        <f t="shared" si="1027"/>
        <v>186</v>
      </c>
      <c r="C9453" s="10" t="str">
        <f>IF(B9453=B9452," ",(LOOKUP(B9453,'Co List'!$A$3:$A$362,'Co List'!$B$3:$B$362)))</f>
        <v xml:space="preserve"> </v>
      </c>
      <c r="D9453" s="8" t="s">
        <v>378</v>
      </c>
      <c r="E9453">
        <v>102393.01449000003</v>
      </c>
      <c r="F9453">
        <v>261709.60420000006</v>
      </c>
      <c r="G9453">
        <v>271118.62284000003</v>
      </c>
      <c r="H9453">
        <v>292759.39445999998</v>
      </c>
    </row>
    <row r="9454" spans="1:8" ht="15" x14ac:dyDescent="0.25">
      <c r="A9454">
        <f t="shared" si="1026"/>
        <v>8585</v>
      </c>
      <c r="B9454">
        <f t="shared" si="1027"/>
        <v>186</v>
      </c>
      <c r="C9454" s="10" t="str">
        <f>IF(B9454=B9453," ",(LOOKUP(B9454,'Co List'!$A$3:$A$362,'Co List'!$B$3:$B$362)))</f>
        <v xml:space="preserve"> </v>
      </c>
      <c r="D9454" s="8" t="s">
        <v>379</v>
      </c>
      <c r="E9454">
        <v>25371.61831600151</v>
      </c>
      <c r="F9454">
        <v>54512.917570182202</v>
      </c>
      <c r="G9454">
        <v>4735.3952863240393</v>
      </c>
      <c r="H9454">
        <v>6356.6365147515335</v>
      </c>
    </row>
    <row r="9455" spans="1:8" ht="15" x14ac:dyDescent="0.25">
      <c r="A9455">
        <f t="shared" si="1026"/>
        <v>8586</v>
      </c>
      <c r="B9455">
        <f t="shared" si="1027"/>
        <v>186</v>
      </c>
      <c r="C9455" s="10" t="str">
        <f>IF(B9455=B9454," ",(LOOKUP(B9455,'Co List'!$A$3:$A$362,'Co List'!$B$3:$B$362)))</f>
        <v xml:space="preserve"> </v>
      </c>
      <c r="D9455" s="8" t="s">
        <v>380</v>
      </c>
      <c r="E9455">
        <v>1804289.8041290373</v>
      </c>
      <c r="F9455">
        <v>2027235.8284607567</v>
      </c>
      <c r="G9455">
        <v>1680760.5430792018</v>
      </c>
      <c r="H9455">
        <v>1794245.6134260918</v>
      </c>
    </row>
    <row r="9456" spans="1:8" ht="15" x14ac:dyDescent="0.25">
      <c r="A9456">
        <f t="shared" si="1026"/>
        <v>8587</v>
      </c>
      <c r="B9456">
        <f t="shared" si="1027"/>
        <v>186</v>
      </c>
      <c r="C9456" s="10" t="str">
        <f>IF(B9456=B9455," ",(LOOKUP(B9456,'Co List'!$A$3:$A$362,'Co List'!$B$3:$B$362)))</f>
        <v xml:space="preserve"> </v>
      </c>
      <c r="D9456" s="8" t="s">
        <v>381</v>
      </c>
      <c r="E9456">
        <v>2512136.0082507911</v>
      </c>
      <c r="F9456">
        <v>3406441.6710872804</v>
      </c>
      <c r="G9456">
        <v>2817294.4311333122</v>
      </c>
      <c r="H9456">
        <v>2553306.6953217997</v>
      </c>
    </row>
    <row r="9457" spans="1:8" ht="15" x14ac:dyDescent="0.25">
      <c r="A9457">
        <f t="shared" si="1026"/>
        <v>8588</v>
      </c>
      <c r="B9457">
        <f t="shared" si="1027"/>
        <v>186</v>
      </c>
      <c r="C9457" s="10" t="str">
        <f>IF(B9457=B9456," ",(LOOKUP(B9457,'Co List'!$A$3:$A$362,'Co List'!$B$3:$B$362)))</f>
        <v xml:space="preserve"> </v>
      </c>
      <c r="D9457" s="8" t="s">
        <v>382</v>
      </c>
      <c r="E9457">
        <v>2512136.0082507911</v>
      </c>
      <c r="F9457">
        <v>3406441.6710872804</v>
      </c>
      <c r="G9457">
        <v>2817294.4311333122</v>
      </c>
      <c r="H9457">
        <v>2553306.6953217997</v>
      </c>
    </row>
    <row r="9458" spans="1:8" ht="15" x14ac:dyDescent="0.25">
      <c r="A9458">
        <f t="shared" si="1026"/>
        <v>8589</v>
      </c>
      <c r="B9458">
        <f t="shared" si="1027"/>
        <v>186</v>
      </c>
      <c r="C9458" s="10" t="str">
        <f>IF(B9458=B9457," ",(LOOKUP(B9458,'Co List'!$A$3:$A$362,'Co List'!$B$3:$B$362)))</f>
        <v xml:space="preserve"> </v>
      </c>
      <c r="D9458" s="8" t="s">
        <v>383</v>
      </c>
      <c r="E9458">
        <v>0</v>
      </c>
      <c r="F9458">
        <v>0</v>
      </c>
      <c r="G9458">
        <v>0</v>
      </c>
      <c r="H9458">
        <v>0</v>
      </c>
    </row>
    <row r="9459" spans="1:8" x14ac:dyDescent="0.2">
      <c r="A9459">
        <f t="shared" si="1026"/>
        <v>8590</v>
      </c>
      <c r="B9459">
        <f t="shared" si="1027"/>
        <v>186</v>
      </c>
      <c r="C9459" s="10" t="str">
        <f>IF(B9459=B9458," ",(LOOKUP(B9459,'Co List'!$A$3:$A$362,'Co List'!$B$3:$B$362)))</f>
        <v xml:space="preserve"> </v>
      </c>
      <c r="D9459" s="6" t="s">
        <v>384</v>
      </c>
      <c r="E9459">
        <v>0</v>
      </c>
      <c r="F9459">
        <v>0</v>
      </c>
      <c r="G9459">
        <v>0</v>
      </c>
      <c r="H9459">
        <v>0</v>
      </c>
    </row>
    <row r="9460" spans="1:8" x14ac:dyDescent="0.2">
      <c r="A9460">
        <f t="shared" si="1026"/>
        <v>8591</v>
      </c>
      <c r="B9460">
        <f t="shared" si="1027"/>
        <v>186</v>
      </c>
      <c r="C9460" s="10" t="str">
        <f>IF(B9460=B9459," ",(LOOKUP(B9460,'Co List'!$A$3:$A$362,'Co List'!$B$3:$B$362)))</f>
        <v xml:space="preserve"> </v>
      </c>
      <c r="D9460" s="6" t="s">
        <v>385</v>
      </c>
      <c r="E9460">
        <v>620007.99852183275</v>
      </c>
      <c r="F9460">
        <v>840727.20411455713</v>
      </c>
      <c r="G9460">
        <v>695322.65600139007</v>
      </c>
      <c r="H9460">
        <v>630169.13438582537</v>
      </c>
    </row>
    <row r="9461" spans="1:8" x14ac:dyDescent="0.2">
      <c r="A9461">
        <f t="shared" si="1026"/>
        <v>8592</v>
      </c>
      <c r="B9461">
        <f t="shared" si="1027"/>
        <v>186</v>
      </c>
      <c r="C9461" s="10" t="str">
        <f>IF(B9461=B9460," ",(LOOKUP(B9461,'Co List'!$A$3:$A$362,'Co List'!$B$3:$B$362)))</f>
        <v xml:space="preserve"> </v>
      </c>
      <c r="D9461" s="6" t="s">
        <v>386</v>
      </c>
      <c r="E9461">
        <v>620007.99852183275</v>
      </c>
      <c r="F9461">
        <v>840727.20411455713</v>
      </c>
      <c r="G9461">
        <v>695322.65600139007</v>
      </c>
      <c r="H9461">
        <v>630169.13438582537</v>
      </c>
    </row>
    <row r="9462" spans="1:8" x14ac:dyDescent="0.2">
      <c r="A9462">
        <f t="shared" si="1026"/>
        <v>8593</v>
      </c>
      <c r="B9462">
        <f t="shared" si="1027"/>
        <v>186</v>
      </c>
      <c r="C9462" s="10" t="str">
        <f>IF(B9462=B9461," ",(LOOKUP(B9462,'Co List'!$A$3:$A$362,'Co List'!$B$3:$B$362)))</f>
        <v xml:space="preserve"> </v>
      </c>
      <c r="D9462" s="6" t="s">
        <v>387</v>
      </c>
      <c r="E9462">
        <v>0</v>
      </c>
      <c r="F9462">
        <v>0</v>
      </c>
      <c r="G9462">
        <v>0</v>
      </c>
      <c r="H9462">
        <v>0</v>
      </c>
    </row>
    <row r="9463" spans="1:8" x14ac:dyDescent="0.2">
      <c r="A9463">
        <f t="shared" si="1026"/>
        <v>8594</v>
      </c>
      <c r="B9463">
        <f t="shared" si="1027"/>
        <v>186</v>
      </c>
      <c r="C9463" s="10" t="str">
        <f>IF(B9463=B9462," ",(LOOKUP(B9463,'Co List'!$A$3:$A$362,'Co List'!$B$3:$B$362)))</f>
        <v xml:space="preserve"> </v>
      </c>
      <c r="D9463" s="6" t="s">
        <v>388</v>
      </c>
      <c r="E9463">
        <v>0</v>
      </c>
      <c r="F9463">
        <v>0</v>
      </c>
      <c r="G9463">
        <v>0</v>
      </c>
      <c r="H9463">
        <v>0</v>
      </c>
    </row>
    <row r="9464" spans="1:8" x14ac:dyDescent="0.2">
      <c r="A9464">
        <f t="shared" si="1026"/>
        <v>8595</v>
      </c>
      <c r="B9464">
        <f t="shared" si="1027"/>
        <v>186</v>
      </c>
      <c r="C9464" s="10" t="str">
        <f>IF(B9464=B9463," ",(LOOKUP(B9464,'Co List'!$A$3:$A$362,'Co List'!$B$3:$B$362)))</f>
        <v xml:space="preserve"> </v>
      </c>
      <c r="D9464" s="6" t="s">
        <v>389</v>
      </c>
      <c r="E9464">
        <v>0</v>
      </c>
      <c r="F9464">
        <v>0</v>
      </c>
      <c r="G9464">
        <v>0</v>
      </c>
      <c r="H9464">
        <v>0</v>
      </c>
    </row>
    <row r="9465" spans="1:8" x14ac:dyDescent="0.2">
      <c r="A9465">
        <f t="shared" si="1026"/>
        <v>8596</v>
      </c>
      <c r="B9465">
        <f t="shared" si="1027"/>
        <v>186</v>
      </c>
      <c r="C9465" s="10" t="str">
        <f>IF(B9465=B9464," ",(LOOKUP(B9465,'Co List'!$A$3:$A$362,'Co List'!$B$3:$B$362)))</f>
        <v xml:space="preserve"> </v>
      </c>
      <c r="D9465" s="6" t="s">
        <v>390</v>
      </c>
      <c r="E9465">
        <v>0</v>
      </c>
      <c r="F9465">
        <v>0</v>
      </c>
      <c r="G9465">
        <v>0</v>
      </c>
      <c r="H9465">
        <v>0</v>
      </c>
    </row>
    <row r="9466" spans="1:8" x14ac:dyDescent="0.2">
      <c r="A9466">
        <f t="shared" si="1026"/>
        <v>8597</v>
      </c>
      <c r="B9466">
        <f t="shared" si="1027"/>
        <v>186</v>
      </c>
      <c r="C9466" s="10" t="str">
        <f>IF(B9466=B9465," ",(LOOKUP(B9466,'Co List'!$A$3:$A$362,'Co List'!$B$3:$B$362)))</f>
        <v xml:space="preserve"> </v>
      </c>
      <c r="D9466" s="6" t="s">
        <v>391</v>
      </c>
      <c r="E9466">
        <v>0</v>
      </c>
      <c r="F9466">
        <v>0</v>
      </c>
      <c r="G9466">
        <v>0</v>
      </c>
      <c r="H9466">
        <v>0</v>
      </c>
    </row>
    <row r="9467" spans="1:8" x14ac:dyDescent="0.2">
      <c r="A9467">
        <f t="shared" si="1026"/>
        <v>8598</v>
      </c>
      <c r="B9467">
        <f t="shared" si="1027"/>
        <v>186</v>
      </c>
      <c r="C9467" s="10" t="str">
        <f>IF(B9467=B9466," ",(LOOKUP(B9467,'Co List'!$A$3:$A$362,'Co List'!$B$3:$B$362)))</f>
        <v xml:space="preserve"> </v>
      </c>
      <c r="D9467" s="6" t="s">
        <v>392</v>
      </c>
      <c r="E9467">
        <v>0</v>
      </c>
      <c r="F9467">
        <v>0</v>
      </c>
      <c r="G9467">
        <v>0</v>
      </c>
      <c r="H9467">
        <v>0</v>
      </c>
    </row>
    <row r="9468" spans="1:8" x14ac:dyDescent="0.2">
      <c r="A9468">
        <f t="shared" si="1026"/>
        <v>8599</v>
      </c>
      <c r="B9468">
        <f t="shared" si="1027"/>
        <v>186</v>
      </c>
      <c r="C9468" s="10" t="str">
        <f>IF(B9468=B9467," ",(LOOKUP(B9468,'Co List'!$A$3:$A$362,'Co List'!$B$3:$B$362)))</f>
        <v xml:space="preserve"> </v>
      </c>
      <c r="D9468" s="6" t="s">
        <v>393</v>
      </c>
      <c r="E9468">
        <v>0</v>
      </c>
      <c r="F9468">
        <v>0</v>
      </c>
      <c r="G9468">
        <v>0</v>
      </c>
      <c r="H9468">
        <v>0</v>
      </c>
    </row>
    <row r="9469" spans="1:8" ht="15" x14ac:dyDescent="0.25">
      <c r="A9469">
        <f t="shared" si="1026"/>
        <v>8600</v>
      </c>
      <c r="B9469">
        <f t="shared" si="1027"/>
        <v>186</v>
      </c>
      <c r="C9469" s="10" t="str">
        <f>IF(B9469=B9468," ",(LOOKUP(B9469,'Co List'!$A$3:$A$362,'Co List'!$B$3:$B$362)))</f>
        <v xml:space="preserve"> </v>
      </c>
      <c r="D9469" s="8" t="s">
        <v>394</v>
      </c>
      <c r="E9469">
        <v>0</v>
      </c>
      <c r="F9469">
        <v>0</v>
      </c>
      <c r="G9469">
        <v>0</v>
      </c>
      <c r="H9469">
        <v>0</v>
      </c>
    </row>
    <row r="9470" spans="1:8" ht="15" x14ac:dyDescent="0.25">
      <c r="A9470">
        <f t="shared" si="1026"/>
        <v>8601</v>
      </c>
      <c r="B9470">
        <f t="shared" si="1027"/>
        <v>186</v>
      </c>
      <c r="C9470" s="10" t="str">
        <f>IF(B9470=B9469," ",(LOOKUP(B9470,'Co List'!$A$3:$A$362,'Co List'!$B$3:$B$362)))</f>
        <v xml:space="preserve"> </v>
      </c>
      <c r="D9470" s="8" t="s">
        <v>395</v>
      </c>
      <c r="E9470">
        <v>449.94695907309512</v>
      </c>
      <c r="F9470">
        <v>732.1955803951081</v>
      </c>
      <c r="G9470">
        <v>803.66936879722857</v>
      </c>
      <c r="H9470">
        <v>802.34175742049842</v>
      </c>
    </row>
    <row r="9471" spans="1:8" ht="15" x14ac:dyDescent="0.25">
      <c r="A9471">
        <f t="shared" si="1026"/>
        <v>8602</v>
      </c>
      <c r="B9471">
        <f t="shared" si="1027"/>
        <v>186</v>
      </c>
      <c r="C9471" s="10" t="str">
        <f>IF(B9471=B9470," ",(LOOKUP(B9471,'Co List'!$A$3:$A$362,'Co List'!$B$3:$B$362)))</f>
        <v xml:space="preserve"> </v>
      </c>
      <c r="D9471" s="8" t="s">
        <v>396</v>
      </c>
      <c r="E9471">
        <v>1005975.534</v>
      </c>
      <c r="F9471">
        <v>1373465.551</v>
      </c>
      <c r="G9471">
        <v>1205327.378</v>
      </c>
      <c r="H9471">
        <v>1264864.3770000001</v>
      </c>
    </row>
    <row r="9472" spans="1:8" x14ac:dyDescent="0.2">
      <c r="A9472">
        <f t="shared" si="1026"/>
        <v>8603</v>
      </c>
      <c r="B9472">
        <f t="shared" si="1027"/>
        <v>186</v>
      </c>
      <c r="C9472" s="10" t="str">
        <f>IF(B9472=B9471," ",(LOOKUP(B9472,'Co List'!$A$3:$A$362,'Co List'!$B$3:$B$362)))</f>
        <v xml:space="preserve"> </v>
      </c>
      <c r="D9472" s="6" t="s">
        <v>397</v>
      </c>
      <c r="E9472">
        <v>126411.129</v>
      </c>
      <c r="F9472">
        <v>331277.98</v>
      </c>
      <c r="G9472">
        <v>347587.978</v>
      </c>
      <c r="H9472">
        <v>375332.55699999997</v>
      </c>
    </row>
    <row r="9473" spans="1:8" x14ac:dyDescent="0.2">
      <c r="A9473">
        <f t="shared" si="1026"/>
        <v>8604</v>
      </c>
      <c r="B9473">
        <f t="shared" si="1027"/>
        <v>186</v>
      </c>
      <c r="C9473" s="10" t="str">
        <f>IF(B9473=B9472," ",(LOOKUP(B9473,'Co List'!$A$3:$A$362,'Co List'!$B$3:$B$362)))</f>
        <v xml:space="preserve"> </v>
      </c>
      <c r="D9473" s="6" t="s">
        <v>398</v>
      </c>
      <c r="E9473">
        <v>30924.86</v>
      </c>
      <c r="F9473">
        <v>47708.692000000003</v>
      </c>
      <c r="G9473">
        <v>5536.9589999999998</v>
      </c>
      <c r="H9473">
        <v>7838.0450000000001</v>
      </c>
    </row>
    <row r="9474" spans="1:8" x14ac:dyDescent="0.2">
      <c r="A9474">
        <f t="shared" si="1026"/>
        <v>8605</v>
      </c>
      <c r="B9474">
        <f t="shared" si="1027"/>
        <v>186</v>
      </c>
      <c r="C9474" s="10" t="str">
        <f>IF(B9474=B9473," ",(LOOKUP(B9474,'Co List'!$A$3:$A$362,'Co List'!$B$3:$B$362)))</f>
        <v xml:space="preserve"> </v>
      </c>
      <c r="D9474" s="6" t="s">
        <v>399</v>
      </c>
      <c r="E9474">
        <v>848639.54500000004</v>
      </c>
      <c r="F9474">
        <v>994478.87899999996</v>
      </c>
      <c r="G9474">
        <v>852202.44099999999</v>
      </c>
      <c r="H9474">
        <v>881693.77500000002</v>
      </c>
    </row>
    <row r="9475" spans="1:8" x14ac:dyDescent="0.2">
      <c r="A9475">
        <f t="shared" si="1026"/>
        <v>8606</v>
      </c>
      <c r="B9475">
        <f t="shared" si="1027"/>
        <v>186</v>
      </c>
      <c r="C9475" s="10" t="str">
        <f>IF(B9475=B9474," ",(LOOKUP(B9475,'Co List'!$A$3:$A$362,'Co List'!$B$3:$B$362)))</f>
        <v xml:space="preserve"> </v>
      </c>
      <c r="D9475" s="6" t="s">
        <v>400</v>
      </c>
      <c r="E9475">
        <v>0</v>
      </c>
      <c r="F9475">
        <v>0</v>
      </c>
      <c r="G9475">
        <v>0</v>
      </c>
      <c r="H9475">
        <v>0</v>
      </c>
    </row>
    <row r="9476" spans="1:8" x14ac:dyDescent="0.2">
      <c r="A9476">
        <f t="shared" si="1026"/>
        <v>8607</v>
      </c>
      <c r="B9476">
        <f t="shared" si="1027"/>
        <v>186</v>
      </c>
      <c r="C9476" s="10" t="str">
        <f>IF(B9476=B9475," ",(LOOKUP(B9476,'Co List'!$A$3:$A$362,'Co List'!$B$3:$B$362)))</f>
        <v xml:space="preserve"> </v>
      </c>
      <c r="D9476" s="6" t="s">
        <v>401</v>
      </c>
      <c r="E9476">
        <v>60.677341919999996</v>
      </c>
      <c r="F9476">
        <v>162.98876615999998</v>
      </c>
      <c r="G9476">
        <v>165.45187752799998</v>
      </c>
      <c r="H9476">
        <v>199.30158776699997</v>
      </c>
    </row>
    <row r="9477" spans="1:8" x14ac:dyDescent="0.2">
      <c r="A9477">
        <f t="shared" ref="A9477:A9540" si="1032">IF(A9476&gt;0,A9476+1,(IF($C$1=C9477,1,0)))</f>
        <v>8608</v>
      </c>
      <c r="B9477">
        <f t="shared" ref="B9477:B9540" si="1033">IF(D9477=$D$3,B9476+1,B9476)</f>
        <v>186</v>
      </c>
      <c r="C9477" s="10" t="str">
        <f>IF(B9477=B9476," ",(LOOKUP(B9477,'Co List'!$A$3:$A$362,'Co List'!$B$3:$B$362)))</f>
        <v xml:space="preserve"> </v>
      </c>
      <c r="D9477" s="6" t="s">
        <v>402</v>
      </c>
      <c r="E9477">
        <v>32.409253280000001</v>
      </c>
      <c r="F9477">
        <v>47.517857232000004</v>
      </c>
      <c r="G9477">
        <v>12.973094937000001</v>
      </c>
      <c r="H9477">
        <v>14.947151815</v>
      </c>
    </row>
    <row r="9478" spans="1:8" x14ac:dyDescent="0.2">
      <c r="A9478">
        <f t="shared" si="1032"/>
        <v>8609</v>
      </c>
      <c r="B9478">
        <f t="shared" si="1033"/>
        <v>186</v>
      </c>
      <c r="C9478" s="10" t="str">
        <f>IF(B9478=B9477," ",(LOOKUP(B9478,'Co List'!$A$3:$A$362,'Co List'!$B$3:$B$362)))</f>
        <v xml:space="preserve"> </v>
      </c>
      <c r="D9478" s="6" t="s">
        <v>403</v>
      </c>
      <c r="E9478">
        <v>261.38097986000002</v>
      </c>
      <c r="F9478">
        <v>320.2221990380001</v>
      </c>
      <c r="G9478">
        <v>334.91555931300007</v>
      </c>
      <c r="H9478">
        <v>381.77340457499997</v>
      </c>
    </row>
    <row r="9479" spans="1:8" x14ac:dyDescent="0.2">
      <c r="A9479">
        <f t="shared" si="1032"/>
        <v>8610</v>
      </c>
      <c r="B9479">
        <f t="shared" si="1033"/>
        <v>186</v>
      </c>
      <c r="C9479" s="10" t="str">
        <f>IF(B9479=B9478," ",(LOOKUP(B9479,'Co List'!$A$3:$A$362,'Co List'!$B$3:$B$362)))</f>
        <v xml:space="preserve"> </v>
      </c>
      <c r="D9479" s="6" t="s">
        <v>404</v>
      </c>
      <c r="E9479" s="11">
        <v>354.46757506</v>
      </c>
      <c r="F9479" s="11">
        <v>530.72882243000004</v>
      </c>
      <c r="G9479" s="11">
        <v>513.34053177800001</v>
      </c>
      <c r="H9479" s="11">
        <v>596.02214415699996</v>
      </c>
    </row>
    <row r="9480" spans="1:8" x14ac:dyDescent="0.2">
      <c r="A9480">
        <f t="shared" si="1032"/>
        <v>8611</v>
      </c>
      <c r="B9480">
        <f t="shared" si="1033"/>
        <v>186</v>
      </c>
      <c r="C9480" s="10" t="str">
        <f>IF(B9480=B9479," ",(LOOKUP(B9480,'Co List'!$A$3:$A$362,'Co List'!$B$3:$B$362)))</f>
        <v xml:space="preserve"> </v>
      </c>
      <c r="D9480" s="6" t="s">
        <v>405</v>
      </c>
      <c r="E9480">
        <v>10088.91</v>
      </c>
      <c r="F9480">
        <v>13092.79</v>
      </c>
      <c r="G9480">
        <v>12853.12</v>
      </c>
      <c r="H9480">
        <v>13358.37</v>
      </c>
    </row>
    <row r="9481" spans="1:8" x14ac:dyDescent="0.2">
      <c r="A9481">
        <f t="shared" si="1032"/>
        <v>8612</v>
      </c>
      <c r="B9481">
        <f t="shared" si="1033"/>
        <v>186</v>
      </c>
      <c r="C9481" s="10" t="str">
        <f>IF(B9481=B9480," ",(LOOKUP(B9481,'Co List'!$A$3:$A$362,'Co List'!$B$3:$B$362)))</f>
        <v xml:space="preserve"> </v>
      </c>
      <c r="D9481" s="6" t="s">
        <v>406</v>
      </c>
      <c r="E9481">
        <v>3893.52</v>
      </c>
      <c r="F9481">
        <v>3308.19</v>
      </c>
      <c r="G9481">
        <v>3704.14</v>
      </c>
      <c r="H9481">
        <v>3478.93</v>
      </c>
    </row>
    <row r="9482" spans="1:8" x14ac:dyDescent="0.2">
      <c r="A9482">
        <f t="shared" si="1032"/>
        <v>8613</v>
      </c>
      <c r="B9482">
        <f t="shared" si="1033"/>
        <v>186</v>
      </c>
      <c r="C9482" s="10" t="str">
        <f>IF(B9482=B9481," ",(LOOKUP(B9482,'Co List'!$A$3:$A$362,'Co List'!$B$3:$B$362)))</f>
        <v xml:space="preserve"> </v>
      </c>
      <c r="D9482" s="6" t="s">
        <v>407</v>
      </c>
      <c r="E9482" s="11">
        <v>1708.36</v>
      </c>
      <c r="F9482" s="11">
        <v>1167.78</v>
      </c>
      <c r="G9482" s="11">
        <v>1026.3800000000001</v>
      </c>
      <c r="H9482" s="11">
        <v>501.28</v>
      </c>
    </row>
    <row r="9483" spans="1:8" x14ac:dyDescent="0.2">
      <c r="A9483">
        <f t="shared" si="1032"/>
        <v>8614</v>
      </c>
      <c r="B9483">
        <f t="shared" si="1033"/>
        <v>186</v>
      </c>
      <c r="C9483" s="10" t="str">
        <f>IF(B9483=B9482," ",(LOOKUP(B9483,'Co List'!$A$3:$A$362,'Co List'!$B$3:$B$362)))</f>
        <v xml:space="preserve"> </v>
      </c>
      <c r="D9483" s="6" t="s">
        <v>408</v>
      </c>
      <c r="E9483">
        <v>424.93</v>
      </c>
      <c r="F9483">
        <v>425.29</v>
      </c>
      <c r="G9483">
        <v>425.29</v>
      </c>
      <c r="H9483">
        <v>443.82</v>
      </c>
    </row>
    <row r="9484" spans="1:8" x14ac:dyDescent="0.2">
      <c r="A9484">
        <f t="shared" si="1032"/>
        <v>8615</v>
      </c>
      <c r="B9484">
        <f t="shared" si="1033"/>
        <v>186</v>
      </c>
      <c r="C9484" s="10" t="str">
        <f>IF(B9484=B9483," ",(LOOKUP(B9484,'Co List'!$A$3:$A$362,'Co List'!$B$3:$B$362)))</f>
        <v xml:space="preserve"> </v>
      </c>
      <c r="D9484" s="6" t="s">
        <v>409</v>
      </c>
      <c r="E9484">
        <v>474.95</v>
      </c>
      <c r="F9484">
        <v>676.3</v>
      </c>
      <c r="G9484">
        <v>636.67999999999995</v>
      </c>
      <c r="H9484">
        <v>713.8</v>
      </c>
    </row>
    <row r="9485" spans="1:8" x14ac:dyDescent="0.2">
      <c r="A9485">
        <f t="shared" si="1032"/>
        <v>8616</v>
      </c>
      <c r="B9485">
        <f t="shared" si="1033"/>
        <v>186</v>
      </c>
      <c r="C9485" s="10" t="str">
        <f>IF(B9485=B9484," ",(LOOKUP(B9485,'Co List'!$A$3:$A$362,'Co List'!$B$3:$B$362)))</f>
        <v xml:space="preserve"> </v>
      </c>
      <c r="D9485" s="6" t="s">
        <v>410</v>
      </c>
      <c r="E9485">
        <v>1127.579644616</v>
      </c>
      <c r="F9485">
        <v>1698.667403099</v>
      </c>
      <c r="G9485">
        <v>1796.46840155</v>
      </c>
      <c r="H9485">
        <v>1962.1810808290002</v>
      </c>
    </row>
    <row r="9486" spans="1:8" x14ac:dyDescent="0.2">
      <c r="A9486">
        <f t="shared" si="1032"/>
        <v>8617</v>
      </c>
      <c r="B9486">
        <f t="shared" si="1033"/>
        <v>186</v>
      </c>
      <c r="C9486" s="10" t="str">
        <f>IF(B9486=B9485," ",(LOOKUP(B9486,'Co List'!$A$3:$A$362,'Co List'!$B$3:$B$362)))</f>
        <v xml:space="preserve"> </v>
      </c>
      <c r="D9486" s="6" t="s">
        <v>411</v>
      </c>
      <c r="E9486">
        <v>804.41453413309512</v>
      </c>
      <c r="F9486">
        <v>1262.9244028251082</v>
      </c>
      <c r="G9486">
        <v>1317.0099005752286</v>
      </c>
      <c r="H9486">
        <v>1398.3639015774984</v>
      </c>
    </row>
    <row r="9487" spans="1:8" x14ac:dyDescent="0.2">
      <c r="A9487">
        <f t="shared" si="1032"/>
        <v>8618</v>
      </c>
      <c r="B9487">
        <f t="shared" si="1033"/>
        <v>186</v>
      </c>
      <c r="C9487" s="10" t="str">
        <f>IF(B9487=B9486," ",(LOOKUP(B9487,'Co List'!$A$3:$A$362,'Co List'!$B$3:$B$362)))</f>
        <v xml:space="preserve"> </v>
      </c>
      <c r="D9487" s="6" t="s">
        <v>412</v>
      </c>
      <c r="E9487">
        <v>329.46453413309513</v>
      </c>
      <c r="F9487">
        <v>586.62440282510829</v>
      </c>
      <c r="G9487">
        <v>680.32990057522863</v>
      </c>
      <c r="H9487">
        <v>684.56390157749843</v>
      </c>
    </row>
    <row r="9488" spans="1:8" ht="13.5" thickBot="1" x14ac:dyDescent="0.25">
      <c r="A9488">
        <f t="shared" si="1032"/>
        <v>8619</v>
      </c>
      <c r="B9488">
        <f t="shared" si="1033"/>
        <v>186</v>
      </c>
      <c r="C9488" s="10" t="str">
        <f>IF(B9488=B9487," ",(LOOKUP(B9488,'Co List'!$A$3:$A$362,'Co List'!$B$3:$B$362)))</f>
        <v xml:space="preserve"> </v>
      </c>
      <c r="D9488" s="9" t="s">
        <v>413</v>
      </c>
      <c r="E9488">
        <v>12</v>
      </c>
      <c r="F9488">
        <v>12</v>
      </c>
      <c r="G9488">
        <v>12</v>
      </c>
      <c r="H9488">
        <v>12</v>
      </c>
    </row>
    <row r="9489" spans="1:16" ht="15" x14ac:dyDescent="0.25">
      <c r="A9489">
        <f t="shared" si="1032"/>
        <v>8620</v>
      </c>
      <c r="B9489">
        <f t="shared" si="1033"/>
        <v>187</v>
      </c>
      <c r="C9489" s="10" t="str">
        <f>IF(B9489=B9488," ",(LOOKUP(B9489,'Co List'!$A$3:$A$362,'Co List'!$B$3:$B$362)))</f>
        <v>JB CHEMICALS &amp; PHARMACEUTICALS</v>
      </c>
      <c r="D9489" s="4" t="s">
        <v>362</v>
      </c>
      <c r="E9489">
        <v>32.754501240273967</v>
      </c>
      <c r="F9489">
        <v>33.984992613952997</v>
      </c>
      <c r="G9489">
        <v>38.02449545305214</v>
      </c>
      <c r="H9489">
        <v>0</v>
      </c>
      <c r="J9489">
        <f t="shared" ref="J9489" si="1034">COUNTIF(E9531:H9531,0)</f>
        <v>1</v>
      </c>
      <c r="K9489">
        <f>SUM(E9489:H9489)/(4-J9489)</f>
        <v>34.921329769093035</v>
      </c>
      <c r="L9489">
        <f>SUM(E9499:H9499)/(4-J9489)</f>
        <v>25589.950150794641</v>
      </c>
      <c r="M9489">
        <f>E9499</f>
        <v>22804.485298031454</v>
      </c>
      <c r="N9489">
        <f t="shared" ref="N9489" si="1035">F9499</f>
        <v>26912.825940573784</v>
      </c>
      <c r="O9489">
        <f t="shared" ref="O9489" si="1036">G9499</f>
        <v>27052.539213778691</v>
      </c>
      <c r="P9489">
        <f t="shared" ref="P9489" si="1037">H9499</f>
        <v>0</v>
      </c>
    </row>
    <row r="9490" spans="1:16" x14ac:dyDescent="0.2">
      <c r="A9490">
        <f t="shared" si="1032"/>
        <v>8621</v>
      </c>
      <c r="B9490">
        <f t="shared" si="1033"/>
        <v>187</v>
      </c>
      <c r="C9490" s="10" t="str">
        <f>IF(B9490=B9489," ",(LOOKUP(B9490,'Co List'!$A$3:$A$362,'Co List'!$B$3:$B$362)))</f>
        <v xml:space="preserve"> </v>
      </c>
      <c r="D9490" s="6" t="s">
        <v>364</v>
      </c>
      <c r="E9490">
        <v>2.4765666194561162</v>
      </c>
      <c r="F9490">
        <v>2.4837123134534314</v>
      </c>
      <c r="G9490">
        <v>2.4893494130823104</v>
      </c>
      <c r="H9490">
        <v>0</v>
      </c>
    </row>
    <row r="9491" spans="1:16" x14ac:dyDescent="0.2">
      <c r="A9491">
        <f t="shared" si="1032"/>
        <v>8622</v>
      </c>
      <c r="B9491">
        <f t="shared" si="1033"/>
        <v>187</v>
      </c>
      <c r="C9491" s="10" t="str">
        <f>IF(B9491=B9490," ",(LOOKUP(B9491,'Co List'!$A$3:$A$362,'Co List'!$B$3:$B$362)))</f>
        <v xml:space="preserve"> </v>
      </c>
      <c r="D9491" s="6" t="s">
        <v>365</v>
      </c>
      <c r="E9491">
        <v>0.71961934793562521</v>
      </c>
      <c r="F9491">
        <v>0.71478851565132973</v>
      </c>
      <c r="G9491">
        <v>0.724341749943893</v>
      </c>
      <c r="H9491">
        <v>0</v>
      </c>
    </row>
    <row r="9492" spans="1:16" x14ac:dyDescent="0.2">
      <c r="A9492">
        <f t="shared" si="1032"/>
        <v>8623</v>
      </c>
      <c r="B9492">
        <f t="shared" si="1033"/>
        <v>187</v>
      </c>
      <c r="C9492" s="10" t="str">
        <f>IF(B9492=B9491," ",(LOOKUP(B9492,'Co List'!$A$3:$A$362,'Co List'!$B$3:$B$362)))</f>
        <v xml:space="preserve"> </v>
      </c>
      <c r="D9492" s="7" t="s">
        <v>366</v>
      </c>
      <c r="E9492">
        <v>3.4033497445051868</v>
      </c>
      <c r="F9492">
        <v>3.3355839993770489</v>
      </c>
      <c r="G9492">
        <v>3.9411059138397326</v>
      </c>
      <c r="H9492">
        <v>0</v>
      </c>
    </row>
    <row r="9493" spans="1:16" x14ac:dyDescent="0.2">
      <c r="A9493">
        <f t="shared" si="1032"/>
        <v>8624</v>
      </c>
      <c r="B9493">
        <f t="shared" si="1033"/>
        <v>187</v>
      </c>
      <c r="C9493" s="10" t="str">
        <f>IF(B9493=B9492," ",(LOOKUP(B9493,'Co List'!$A$3:$A$362,'Co List'!$B$3:$B$362)))</f>
        <v xml:space="preserve"> </v>
      </c>
      <c r="D9493" s="6" t="s">
        <v>367</v>
      </c>
      <c r="E9493">
        <v>22578.698314882626</v>
      </c>
      <c r="F9493">
        <v>22770.814739465084</v>
      </c>
      <c r="G9493">
        <v>4209.2671760535695</v>
      </c>
      <c r="H9493">
        <v>0</v>
      </c>
    </row>
    <row r="9494" spans="1:16" x14ac:dyDescent="0.2">
      <c r="A9494">
        <f t="shared" si="1032"/>
        <v>8625</v>
      </c>
      <c r="B9494">
        <f t="shared" si="1033"/>
        <v>187</v>
      </c>
      <c r="C9494" s="10" t="str">
        <f>IF(B9494=B9493," ",(LOOKUP(B9494,'Co List'!$A$3:$A$362,'Co List'!$B$3:$B$362)))</f>
        <v xml:space="preserve"> </v>
      </c>
      <c r="D9494" s="6" t="s">
        <v>368</v>
      </c>
      <c r="E9494">
        <v>0.13517774331968851</v>
      </c>
      <c r="F9494">
        <v>0.15924749077262595</v>
      </c>
      <c r="G9494">
        <v>0.15969621731864636</v>
      </c>
      <c r="H9494">
        <v>0</v>
      </c>
    </row>
    <row r="9495" spans="1:16" x14ac:dyDescent="0.2">
      <c r="A9495">
        <f t="shared" si="1032"/>
        <v>8626</v>
      </c>
      <c r="B9495">
        <f t="shared" si="1033"/>
        <v>187</v>
      </c>
      <c r="C9495" s="10" t="str">
        <f>IF(B9495=B9494," ",(LOOKUP(B9495,'Co List'!$A$3:$A$362,'Co List'!$B$3:$B$362)))</f>
        <v xml:space="preserve"> </v>
      </c>
      <c r="D9495" s="6" t="s">
        <v>369</v>
      </c>
      <c r="E9495">
        <v>14.860214582322072</v>
      </c>
      <c r="F9495">
        <v>15.485831141362441</v>
      </c>
      <c r="G9495">
        <v>28.536433769808745</v>
      </c>
      <c r="H9495">
        <v>0</v>
      </c>
    </row>
    <row r="9496" spans="1:16" x14ac:dyDescent="0.2">
      <c r="A9496">
        <f t="shared" si="1032"/>
        <v>8627</v>
      </c>
      <c r="B9496">
        <f t="shared" si="1033"/>
        <v>187</v>
      </c>
      <c r="C9496" s="10" t="str">
        <f>IF(B9496=B9495," ",(LOOKUP(B9496,'Co List'!$A$3:$A$362,'Co List'!$B$3:$B$362)))</f>
        <v xml:space="preserve"> </v>
      </c>
      <c r="D9496" s="6" t="s">
        <v>370</v>
      </c>
      <c r="E9496">
        <v>0</v>
      </c>
      <c r="F9496">
        <v>0</v>
      </c>
      <c r="G9496">
        <v>0</v>
      </c>
      <c r="H9496">
        <v>0</v>
      </c>
    </row>
    <row r="9497" spans="1:16" x14ac:dyDescent="0.2">
      <c r="A9497">
        <f t="shared" si="1032"/>
        <v>8628</v>
      </c>
      <c r="B9497">
        <f t="shared" si="1033"/>
        <v>187</v>
      </c>
      <c r="C9497" s="10" t="str">
        <f>IF(B9497=B9496," ",(LOOKUP(B9497,'Co List'!$A$3:$A$362,'Co List'!$B$3:$B$362)))</f>
        <v xml:space="preserve"> </v>
      </c>
      <c r="D9497" s="6" t="s">
        <v>371</v>
      </c>
      <c r="E9497">
        <v>67.567802020630182</v>
      </c>
      <c r="F9497">
        <v>65.630933924449209</v>
      </c>
      <c r="G9497">
        <v>68.314679306168856</v>
      </c>
      <c r="H9497">
        <v>0</v>
      </c>
    </row>
    <row r="9498" spans="1:16" x14ac:dyDescent="0.2">
      <c r="A9498">
        <f t="shared" si="1032"/>
        <v>8629</v>
      </c>
      <c r="B9498">
        <f t="shared" si="1033"/>
        <v>187</v>
      </c>
      <c r="C9498" s="10" t="str">
        <f>IF(B9498=B9497," ",(LOOKUP(B9498,'Co List'!$A$3:$A$362,'Co List'!$B$3:$B$362)))</f>
        <v xml:space="preserve"> </v>
      </c>
      <c r="D9498" s="6" t="s">
        <v>372</v>
      </c>
      <c r="E9498">
        <v>32.432197979369825</v>
      </c>
      <c r="F9498">
        <v>34.369066075550805</v>
      </c>
      <c r="G9498">
        <v>31.685320693831148</v>
      </c>
      <c r="H9498">
        <v>0</v>
      </c>
    </row>
    <row r="9499" spans="1:16" x14ac:dyDescent="0.2">
      <c r="A9499">
        <f t="shared" si="1032"/>
        <v>8630</v>
      </c>
      <c r="B9499">
        <f t="shared" si="1033"/>
        <v>187</v>
      </c>
      <c r="C9499" s="10" t="str">
        <f>IF(B9499=B9498," ",(LOOKUP(B9499,'Co List'!$A$3:$A$362,'Co List'!$B$3:$B$362)))</f>
        <v xml:space="preserve"> </v>
      </c>
      <c r="D9499" s="6" t="s">
        <v>373</v>
      </c>
      <c r="E9499">
        <v>22804.485298031454</v>
      </c>
      <c r="F9499">
        <v>26912.825940573784</v>
      </c>
      <c r="G9499">
        <v>27052.539213778691</v>
      </c>
      <c r="H9499">
        <v>0</v>
      </c>
    </row>
    <row r="9500" spans="1:16" x14ac:dyDescent="0.2">
      <c r="A9500">
        <f t="shared" si="1032"/>
        <v>8631</v>
      </c>
      <c r="B9500">
        <f t="shared" si="1033"/>
        <v>187</v>
      </c>
      <c r="C9500" s="10" t="str">
        <f>IF(B9500=B9499," ",(LOOKUP(B9500,'Co List'!$A$3:$A$362,'Co List'!$B$3:$B$362)))</f>
        <v xml:space="preserve"> </v>
      </c>
      <c r="D9500" s="6" t="s">
        <v>374</v>
      </c>
      <c r="E9500">
        <v>22766.058666953657</v>
      </c>
      <c r="F9500">
        <v>26868.773572680078</v>
      </c>
      <c r="G9500">
        <v>27008.338950786128</v>
      </c>
      <c r="H9500">
        <v>0</v>
      </c>
    </row>
    <row r="9501" spans="1:16" x14ac:dyDescent="0.2">
      <c r="A9501">
        <f t="shared" si="1032"/>
        <v>8632</v>
      </c>
      <c r="B9501">
        <f t="shared" si="1033"/>
        <v>187</v>
      </c>
      <c r="C9501" s="10" t="str">
        <f>IF(B9501=B9500," ",(LOOKUP(B9501,'Co List'!$A$3:$A$362,'Co List'!$B$3:$B$362)))</f>
        <v xml:space="preserve"> </v>
      </c>
      <c r="D9501" s="6" t="s">
        <v>375</v>
      </c>
      <c r="E9501">
        <v>29.026789976344681</v>
      </c>
      <c r="F9501">
        <v>33.03922719241146</v>
      </c>
      <c r="G9501">
        <v>32.26255991397543</v>
      </c>
      <c r="H9501">
        <v>0</v>
      </c>
    </row>
    <row r="9502" spans="1:16" x14ac:dyDescent="0.2">
      <c r="A9502">
        <f t="shared" si="1032"/>
        <v>8633</v>
      </c>
      <c r="B9502">
        <f t="shared" si="1033"/>
        <v>187</v>
      </c>
      <c r="C9502" s="10" t="str">
        <f>IF(B9502=B9501," ",(LOOKUP(B9502,'Co List'!$A$3:$A$362,'Co List'!$B$3:$B$362)))</f>
        <v xml:space="preserve"> </v>
      </c>
      <c r="D9502" s="6" t="s">
        <v>376</v>
      </c>
      <c r="E9502">
        <v>9.3998411014500771</v>
      </c>
      <c r="F9502">
        <v>11.013140701295795</v>
      </c>
      <c r="G9502">
        <v>11.937703078586699</v>
      </c>
      <c r="H9502">
        <v>0</v>
      </c>
    </row>
    <row r="9503" spans="1:16" x14ac:dyDescent="0.2">
      <c r="A9503">
        <f t="shared" si="1032"/>
        <v>8634</v>
      </c>
      <c r="B9503">
        <f t="shared" si="1033"/>
        <v>187</v>
      </c>
      <c r="C9503" s="10" t="str">
        <f>IF(B9503=B9502," ",(LOOKUP(B9503,'Co List'!$A$3:$A$362,'Co List'!$B$3:$B$362)))</f>
        <v xml:space="preserve"> </v>
      </c>
      <c r="D9503" s="6" t="s">
        <v>377</v>
      </c>
      <c r="E9503">
        <v>15408.489477997609</v>
      </c>
      <c r="F9503">
        <v>17663.139010260005</v>
      </c>
      <c r="G9503">
        <v>18480.855408068484</v>
      </c>
      <c r="H9503">
        <v>0</v>
      </c>
    </row>
    <row r="9504" spans="1:16" ht="15" x14ac:dyDescent="0.25">
      <c r="A9504">
        <f t="shared" si="1032"/>
        <v>8635</v>
      </c>
      <c r="B9504">
        <f t="shared" si="1033"/>
        <v>187</v>
      </c>
      <c r="C9504" s="10" t="str">
        <f>IF(B9504=B9503," ",(LOOKUP(B9504,'Co List'!$A$3:$A$362,'Co List'!$B$3:$B$362)))</f>
        <v xml:space="preserve"> </v>
      </c>
      <c r="D9504" s="8" t="s">
        <v>378</v>
      </c>
      <c r="E9504">
        <v>10469.250000000002</v>
      </c>
      <c r="F9504">
        <v>12963.109999999995</v>
      </c>
      <c r="G9504">
        <v>13791.96</v>
      </c>
      <c r="H9504">
        <v>0</v>
      </c>
    </row>
    <row r="9505" spans="1:8" ht="15" x14ac:dyDescent="0.25">
      <c r="A9505">
        <f t="shared" si="1032"/>
        <v>8636</v>
      </c>
      <c r="B9505">
        <f t="shared" si="1033"/>
        <v>187</v>
      </c>
      <c r="C9505" s="10" t="str">
        <f>IF(B9505=B9504," ",(LOOKUP(B9505,'Co List'!$A$3:$A$362,'Co List'!$B$3:$B$362)))</f>
        <v xml:space="preserve"> </v>
      </c>
      <c r="D9505" s="8" t="s">
        <v>379</v>
      </c>
      <c r="E9505">
        <v>301.2073936251312</v>
      </c>
      <c r="F9505">
        <v>309.72626237634125</v>
      </c>
      <c r="G9505">
        <v>1078.2035807244836</v>
      </c>
      <c r="H9505">
        <v>0</v>
      </c>
    </row>
    <row r="9506" spans="1:8" ht="15" x14ac:dyDescent="0.25">
      <c r="A9506">
        <f t="shared" si="1032"/>
        <v>8637</v>
      </c>
      <c r="B9506">
        <f t="shared" si="1033"/>
        <v>187</v>
      </c>
      <c r="C9506" s="10" t="str">
        <f>IF(B9506=B9505," ",(LOOKUP(B9506,'Co List'!$A$3:$A$362,'Co List'!$B$3:$B$362)))</f>
        <v xml:space="preserve"> </v>
      </c>
      <c r="D9506" s="8" t="s">
        <v>380</v>
      </c>
      <c r="E9506">
        <v>4638.0320843724767</v>
      </c>
      <c r="F9506">
        <v>4390.3027478836693</v>
      </c>
      <c r="G9506">
        <v>3610.6918273440015</v>
      </c>
      <c r="H9506">
        <v>0</v>
      </c>
    </row>
    <row r="9507" spans="1:8" ht="15" x14ac:dyDescent="0.25">
      <c r="A9507">
        <f t="shared" si="1032"/>
        <v>8638</v>
      </c>
      <c r="B9507">
        <f t="shared" si="1033"/>
        <v>187</v>
      </c>
      <c r="C9507" s="10" t="str">
        <f>IF(B9507=B9506," ",(LOOKUP(B9507,'Co List'!$A$3:$A$362,'Co List'!$B$3:$B$362)))</f>
        <v xml:space="preserve"> </v>
      </c>
      <c r="D9507" s="8" t="s">
        <v>381</v>
      </c>
      <c r="E9507">
        <v>7395.9958200338451</v>
      </c>
      <c r="F9507">
        <v>9249.686930313781</v>
      </c>
      <c r="G9507">
        <v>8571.6838057102032</v>
      </c>
      <c r="H9507">
        <v>0</v>
      </c>
    </row>
    <row r="9508" spans="1:8" ht="15" x14ac:dyDescent="0.25">
      <c r="A9508">
        <f t="shared" si="1032"/>
        <v>8639</v>
      </c>
      <c r="B9508">
        <f t="shared" si="1033"/>
        <v>187</v>
      </c>
      <c r="C9508" s="10" t="str">
        <f>IF(B9508=B9507," ",(LOOKUP(B9508,'Co List'!$A$3:$A$362,'Co List'!$B$3:$B$362)))</f>
        <v xml:space="preserve"> </v>
      </c>
      <c r="D9508" s="8" t="s">
        <v>382</v>
      </c>
      <c r="E9508">
        <v>0</v>
      </c>
      <c r="F9508">
        <v>0</v>
      </c>
      <c r="G9508">
        <v>0</v>
      </c>
      <c r="H9508">
        <v>0</v>
      </c>
    </row>
    <row r="9509" spans="1:8" ht="15" x14ac:dyDescent="0.25">
      <c r="A9509">
        <f t="shared" si="1032"/>
        <v>8640</v>
      </c>
      <c r="B9509">
        <f t="shared" si="1033"/>
        <v>187</v>
      </c>
      <c r="C9509" s="10" t="str">
        <f>IF(B9509=B9508," ",(LOOKUP(B9509,'Co List'!$A$3:$A$362,'Co List'!$B$3:$B$362)))</f>
        <v xml:space="preserve"> </v>
      </c>
      <c r="D9509" s="8" t="s">
        <v>383</v>
      </c>
      <c r="E9509">
        <v>1312.4754100259895</v>
      </c>
      <c r="F9509">
        <v>1732.7063558384814</v>
      </c>
      <c r="G9509">
        <v>1672.0864606449645</v>
      </c>
      <c r="H9509">
        <v>0</v>
      </c>
    </row>
    <row r="9510" spans="1:8" x14ac:dyDescent="0.2">
      <c r="A9510">
        <f t="shared" si="1032"/>
        <v>8641</v>
      </c>
      <c r="B9510">
        <f t="shared" si="1033"/>
        <v>187</v>
      </c>
      <c r="C9510" s="10" t="str">
        <f>IF(B9510=B9509," ",(LOOKUP(B9510,'Co List'!$A$3:$A$362,'Co List'!$B$3:$B$362)))</f>
        <v xml:space="preserve"> </v>
      </c>
      <c r="D9510" s="6" t="s">
        <v>384</v>
      </c>
      <c r="E9510">
        <v>6083.5204100078563</v>
      </c>
      <c r="F9510">
        <v>7516.9805744753003</v>
      </c>
      <c r="G9510">
        <v>6899.59734506524</v>
      </c>
      <c r="H9510">
        <v>0</v>
      </c>
    </row>
    <row r="9511" spans="1:8" x14ac:dyDescent="0.2">
      <c r="A9511">
        <f t="shared" si="1032"/>
        <v>8642</v>
      </c>
      <c r="B9511">
        <f t="shared" si="1033"/>
        <v>187</v>
      </c>
      <c r="C9511" s="10" t="str">
        <f>IF(B9511=B9510," ",(LOOKUP(B9511,'Co List'!$A$3:$A$362,'Co List'!$B$3:$B$362)))</f>
        <v xml:space="preserve"> </v>
      </c>
      <c r="D9511" s="6" t="s">
        <v>385</v>
      </c>
      <c r="E9511">
        <v>2986.3908210383997</v>
      </c>
      <c r="F9511">
        <v>3724.1378078335997</v>
      </c>
      <c r="G9511">
        <v>3443.3429717271997</v>
      </c>
      <c r="H9511">
        <v>0</v>
      </c>
    </row>
    <row r="9512" spans="1:8" x14ac:dyDescent="0.2">
      <c r="A9512">
        <f t="shared" si="1032"/>
        <v>8643</v>
      </c>
      <c r="B9512">
        <f t="shared" si="1033"/>
        <v>187</v>
      </c>
      <c r="C9512" s="10" t="str">
        <f>IF(B9512=B9511," ",(LOOKUP(B9512,'Co List'!$A$3:$A$362,'Co List'!$B$3:$B$362)))</f>
        <v xml:space="preserve"> </v>
      </c>
      <c r="D9512" s="6" t="s">
        <v>386</v>
      </c>
      <c r="E9512">
        <v>0</v>
      </c>
      <c r="F9512">
        <v>0</v>
      </c>
      <c r="G9512">
        <v>0</v>
      </c>
      <c r="H9512">
        <v>0</v>
      </c>
    </row>
    <row r="9513" spans="1:8" x14ac:dyDescent="0.2">
      <c r="A9513">
        <f t="shared" si="1032"/>
        <v>8644</v>
      </c>
      <c r="B9513">
        <f t="shared" si="1033"/>
        <v>187</v>
      </c>
      <c r="C9513" s="10" t="str">
        <f>IF(B9513=B9512," ",(LOOKUP(B9513,'Co List'!$A$3:$A$362,'Co List'!$B$3:$B$362)))</f>
        <v xml:space="preserve"> </v>
      </c>
      <c r="D9513" s="6" t="s">
        <v>387</v>
      </c>
      <c r="E9513">
        <v>0</v>
      </c>
      <c r="F9513">
        <v>0</v>
      </c>
      <c r="G9513">
        <v>0</v>
      </c>
      <c r="H9513">
        <v>0</v>
      </c>
    </row>
    <row r="9514" spans="1:8" x14ac:dyDescent="0.2">
      <c r="A9514">
        <f t="shared" si="1032"/>
        <v>8645</v>
      </c>
      <c r="B9514">
        <f t="shared" si="1033"/>
        <v>187</v>
      </c>
      <c r="C9514" s="10" t="str">
        <f>IF(B9514=B9513," ",(LOOKUP(B9514,'Co List'!$A$3:$A$362,'Co List'!$B$3:$B$362)))</f>
        <v xml:space="preserve"> </v>
      </c>
      <c r="D9514" s="6" t="s">
        <v>388</v>
      </c>
      <c r="E9514">
        <v>0</v>
      </c>
      <c r="F9514">
        <v>0</v>
      </c>
      <c r="G9514">
        <v>0</v>
      </c>
      <c r="H9514">
        <v>0</v>
      </c>
    </row>
    <row r="9515" spans="1:8" x14ac:dyDescent="0.2">
      <c r="A9515">
        <f t="shared" si="1032"/>
        <v>8646</v>
      </c>
      <c r="B9515">
        <f t="shared" si="1033"/>
        <v>187</v>
      </c>
      <c r="C9515" s="10" t="str">
        <f>IF(B9515=B9514," ",(LOOKUP(B9515,'Co List'!$A$3:$A$362,'Co List'!$B$3:$B$362)))</f>
        <v xml:space="preserve"> </v>
      </c>
      <c r="D9515" s="6" t="s">
        <v>389</v>
      </c>
      <c r="E9515">
        <v>402.87194295839998</v>
      </c>
      <c r="F9515">
        <v>531.86427023359988</v>
      </c>
      <c r="G9515">
        <v>513.25664164720001</v>
      </c>
      <c r="H9515">
        <v>0</v>
      </c>
    </row>
    <row r="9516" spans="1:8" x14ac:dyDescent="0.2">
      <c r="A9516">
        <f t="shared" si="1032"/>
        <v>8647</v>
      </c>
      <c r="B9516">
        <f t="shared" si="1033"/>
        <v>187</v>
      </c>
      <c r="C9516" s="10" t="str">
        <f>IF(B9516=B9515," ",(LOOKUP(B9516,'Co List'!$A$3:$A$362,'Co List'!$B$3:$B$362)))</f>
        <v xml:space="preserve"> </v>
      </c>
      <c r="D9516" s="6" t="s">
        <v>390</v>
      </c>
      <c r="E9516">
        <v>0</v>
      </c>
      <c r="F9516">
        <v>0</v>
      </c>
      <c r="G9516">
        <v>0</v>
      </c>
      <c r="H9516">
        <v>0</v>
      </c>
    </row>
    <row r="9517" spans="1:8" x14ac:dyDescent="0.2">
      <c r="A9517">
        <f t="shared" si="1032"/>
        <v>8648</v>
      </c>
      <c r="B9517">
        <f t="shared" si="1033"/>
        <v>187</v>
      </c>
      <c r="C9517" s="10" t="str">
        <f>IF(B9517=B9516," ",(LOOKUP(B9517,'Co List'!$A$3:$A$362,'Co List'!$B$3:$B$362)))</f>
        <v xml:space="preserve"> </v>
      </c>
      <c r="D9517" s="6" t="s">
        <v>391</v>
      </c>
      <c r="E9517">
        <v>2583.5188780799999</v>
      </c>
      <c r="F9517">
        <v>3192.2735376000001</v>
      </c>
      <c r="G9517">
        <v>2930.0863300799997</v>
      </c>
      <c r="H9517">
        <v>0</v>
      </c>
    </row>
    <row r="9518" spans="1:8" x14ac:dyDescent="0.2">
      <c r="A9518">
        <f t="shared" si="1032"/>
        <v>8649</v>
      </c>
      <c r="B9518">
        <f t="shared" si="1033"/>
        <v>187</v>
      </c>
      <c r="C9518" s="10" t="str">
        <f>IF(B9518=B9517," ",(LOOKUP(B9518,'Co List'!$A$3:$A$362,'Co List'!$B$3:$B$362)))</f>
        <v xml:space="preserve"> </v>
      </c>
      <c r="D9518" s="6" t="s">
        <v>392</v>
      </c>
      <c r="E9518">
        <v>0</v>
      </c>
      <c r="F9518">
        <v>0</v>
      </c>
      <c r="G9518">
        <v>0</v>
      </c>
      <c r="H9518">
        <v>0</v>
      </c>
    </row>
    <row r="9519" spans="1:8" x14ac:dyDescent="0.2">
      <c r="A9519">
        <f t="shared" si="1032"/>
        <v>8650</v>
      </c>
      <c r="B9519">
        <f t="shared" si="1033"/>
        <v>187</v>
      </c>
      <c r="C9519" s="10" t="str">
        <f>IF(B9519=B9518," ",(LOOKUP(B9519,'Co List'!$A$3:$A$362,'Co List'!$B$3:$B$362)))</f>
        <v xml:space="preserve"> </v>
      </c>
      <c r="D9519" s="6" t="s">
        <v>393</v>
      </c>
      <c r="E9519">
        <v>0</v>
      </c>
      <c r="F9519">
        <v>0</v>
      </c>
      <c r="G9519">
        <v>0</v>
      </c>
      <c r="H9519">
        <v>0</v>
      </c>
    </row>
    <row r="9520" spans="1:8" ht="15" x14ac:dyDescent="0.25">
      <c r="A9520">
        <f t="shared" si="1032"/>
        <v>8651</v>
      </c>
      <c r="B9520">
        <f t="shared" si="1033"/>
        <v>187</v>
      </c>
      <c r="C9520" s="10" t="str">
        <f>IF(B9520=B9519," ",(LOOKUP(B9520,'Co List'!$A$3:$A$362,'Co List'!$B$3:$B$362)))</f>
        <v xml:space="preserve"> </v>
      </c>
      <c r="D9520" s="8" t="s">
        <v>394</v>
      </c>
      <c r="E9520">
        <v>0</v>
      </c>
      <c r="F9520">
        <v>0</v>
      </c>
      <c r="G9520">
        <v>0</v>
      </c>
      <c r="H9520">
        <v>0</v>
      </c>
    </row>
    <row r="9521" spans="1:8" ht="15" x14ac:dyDescent="0.25">
      <c r="A9521">
        <f t="shared" si="1032"/>
        <v>8652</v>
      </c>
      <c r="B9521">
        <f t="shared" si="1033"/>
        <v>187</v>
      </c>
      <c r="C9521" s="10" t="str">
        <f>IF(B9521=B9520," ",(LOOKUP(B9521,'Co List'!$A$3:$A$362,'Co List'!$B$3:$B$362)))</f>
        <v xml:space="preserve"> </v>
      </c>
      <c r="D9521" s="8" t="s">
        <v>395</v>
      </c>
      <c r="E9521">
        <v>6.1993890539999992</v>
      </c>
      <c r="F9521">
        <v>9.475801928000001</v>
      </c>
      <c r="G9521">
        <v>11.691732209000001</v>
      </c>
      <c r="H9521">
        <v>0</v>
      </c>
    </row>
    <row r="9522" spans="1:8" ht="15" x14ac:dyDescent="0.25">
      <c r="A9522">
        <f t="shared" si="1032"/>
        <v>8653</v>
      </c>
      <c r="B9522">
        <f t="shared" si="1033"/>
        <v>187</v>
      </c>
      <c r="C9522" s="10" t="str">
        <f>IF(B9522=B9521," ",(LOOKUP(B9522,'Co List'!$A$3:$A$362,'Co List'!$B$3:$B$362)))</f>
        <v xml:space="preserve"> </v>
      </c>
      <c r="D9522" s="8" t="s">
        <v>396</v>
      </c>
      <c r="E9522">
        <v>21412</v>
      </c>
      <c r="F9522">
        <v>24711</v>
      </c>
      <c r="G9522">
        <v>25514</v>
      </c>
      <c r="H9522">
        <v>0</v>
      </c>
    </row>
    <row r="9523" spans="1:8" x14ac:dyDescent="0.2">
      <c r="A9523">
        <f t="shared" si="1032"/>
        <v>8654</v>
      </c>
      <c r="B9523">
        <f t="shared" si="1033"/>
        <v>187</v>
      </c>
      <c r="C9523" s="10" t="str">
        <f>IF(B9523=B9522," ",(LOOKUP(B9523,'Co List'!$A$3:$A$362,'Co List'!$B$3:$B$362)))</f>
        <v xml:space="preserve"> </v>
      </c>
      <c r="D9523" s="6" t="s">
        <v>397</v>
      </c>
      <c r="E9523">
        <v>12925</v>
      </c>
      <c r="F9523">
        <v>16409</v>
      </c>
      <c r="G9523">
        <v>17682</v>
      </c>
      <c r="H9523">
        <v>0</v>
      </c>
    </row>
    <row r="9524" spans="1:8" x14ac:dyDescent="0.2">
      <c r="A9524">
        <f t="shared" si="1032"/>
        <v>8655</v>
      </c>
      <c r="B9524">
        <f t="shared" si="1033"/>
        <v>187</v>
      </c>
      <c r="C9524" s="10" t="str">
        <f>IF(B9524=B9523," ",(LOOKUP(B9524,'Co List'!$A$3:$A$362,'Co List'!$B$3:$B$362)))</f>
        <v xml:space="preserve"> </v>
      </c>
      <c r="D9524" s="6" t="s">
        <v>398</v>
      </c>
      <c r="E9524">
        <v>365</v>
      </c>
      <c r="F9524">
        <v>428</v>
      </c>
      <c r="G9524">
        <v>1127</v>
      </c>
      <c r="H9524">
        <v>0</v>
      </c>
    </row>
    <row r="9525" spans="1:8" x14ac:dyDescent="0.2">
      <c r="A9525">
        <f t="shared" si="1032"/>
        <v>8656</v>
      </c>
      <c r="B9525">
        <f t="shared" si="1033"/>
        <v>187</v>
      </c>
      <c r="C9525" s="10" t="str">
        <f>IF(B9525=B9524," ",(LOOKUP(B9525,'Co List'!$A$3:$A$362,'Co List'!$B$3:$B$362)))</f>
        <v xml:space="preserve"> </v>
      </c>
      <c r="D9525" s="6" t="s">
        <v>399</v>
      </c>
      <c r="E9525">
        <v>8122</v>
      </c>
      <c r="F9525">
        <v>7874</v>
      </c>
      <c r="G9525">
        <v>6705</v>
      </c>
      <c r="H9525">
        <v>0</v>
      </c>
    </row>
    <row r="9526" spans="1:8" x14ac:dyDescent="0.2">
      <c r="A9526">
        <f t="shared" si="1032"/>
        <v>8657</v>
      </c>
      <c r="B9526">
        <f t="shared" si="1033"/>
        <v>187</v>
      </c>
      <c r="C9526" s="10" t="str">
        <f>IF(B9526=B9525," ",(LOOKUP(B9526,'Co List'!$A$3:$A$362,'Co List'!$B$3:$B$362)))</f>
        <v xml:space="preserve"> </v>
      </c>
      <c r="D9526" s="6" t="s">
        <v>400</v>
      </c>
      <c r="E9526">
        <v>0</v>
      </c>
      <c r="F9526">
        <v>0</v>
      </c>
      <c r="G9526">
        <v>0</v>
      </c>
      <c r="H9526">
        <v>0</v>
      </c>
    </row>
    <row r="9527" spans="1:8" x14ac:dyDescent="0.2">
      <c r="A9527">
        <f t="shared" si="1032"/>
        <v>8658</v>
      </c>
      <c r="B9527">
        <f t="shared" si="1033"/>
        <v>187</v>
      </c>
      <c r="C9527" s="10" t="str">
        <f>IF(B9527=B9526," ",(LOOKUP(B9527,'Co List'!$A$3:$A$362,'Co List'!$B$3:$B$362)))</f>
        <v xml:space="preserve"> </v>
      </c>
      <c r="D9527" s="6" t="s">
        <v>401</v>
      </c>
      <c r="E9527">
        <v>6.6951499999999999</v>
      </c>
      <c r="F9527">
        <v>8.0568190000000008</v>
      </c>
      <c r="G9527">
        <v>10.626882</v>
      </c>
      <c r="H9527">
        <v>0</v>
      </c>
    </row>
    <row r="9528" spans="1:8" x14ac:dyDescent="0.2">
      <c r="A9528">
        <f t="shared" si="1032"/>
        <v>8659</v>
      </c>
      <c r="B9528">
        <f t="shared" si="1033"/>
        <v>187</v>
      </c>
      <c r="C9528" s="10" t="str">
        <f>IF(B9528=B9527," ",(LOOKUP(B9528,'Co List'!$A$3:$A$362,'Co List'!$B$3:$B$362)))</f>
        <v xml:space="preserve"> </v>
      </c>
      <c r="D9528" s="6" t="s">
        <v>402</v>
      </c>
      <c r="E9528">
        <v>0.379965</v>
      </c>
      <c r="F9528">
        <v>0.44940000000000002</v>
      </c>
      <c r="G9528">
        <v>1.6961349999999999</v>
      </c>
      <c r="H9528">
        <v>0</v>
      </c>
    </row>
    <row r="9529" spans="1:8" x14ac:dyDescent="0.2">
      <c r="A9529">
        <f t="shared" si="1032"/>
        <v>8660</v>
      </c>
      <c r="B9529">
        <f t="shared" si="1033"/>
        <v>187</v>
      </c>
      <c r="C9529" s="10" t="str">
        <f>IF(B9529=B9528," ",(LOOKUP(B9529,'Co List'!$A$3:$A$362,'Co List'!$B$3:$B$362)))</f>
        <v xml:space="preserve"> </v>
      </c>
      <c r="D9529" s="6" t="s">
        <v>403</v>
      </c>
      <c r="E9529">
        <v>3.7361200000000001</v>
      </c>
      <c r="F9529">
        <v>4.4645579999999994</v>
      </c>
      <c r="G9529">
        <v>4.9348799999999997</v>
      </c>
      <c r="H9529">
        <v>0</v>
      </c>
    </row>
    <row r="9530" spans="1:8" x14ac:dyDescent="0.2">
      <c r="A9530">
        <f t="shared" si="1032"/>
        <v>8661</v>
      </c>
      <c r="B9530">
        <f t="shared" si="1033"/>
        <v>187</v>
      </c>
      <c r="C9530" s="10" t="str">
        <f>IF(B9530=B9529," ",(LOOKUP(B9530,'Co List'!$A$3:$A$362,'Co List'!$B$3:$B$362)))</f>
        <v xml:space="preserve"> </v>
      </c>
      <c r="D9530" s="6" t="s">
        <v>404</v>
      </c>
      <c r="E9530" s="11">
        <v>10.811235</v>
      </c>
      <c r="F9530" s="11">
        <v>12.970777</v>
      </c>
      <c r="G9530" s="11">
        <v>17.257897</v>
      </c>
      <c r="H9530" s="11">
        <v>0</v>
      </c>
    </row>
    <row r="9531" spans="1:8" x14ac:dyDescent="0.2">
      <c r="A9531">
        <f t="shared" si="1032"/>
        <v>8662</v>
      </c>
      <c r="B9531">
        <f t="shared" si="1033"/>
        <v>187</v>
      </c>
      <c r="C9531" s="10" t="str">
        <f>IF(B9531=B9530," ",(LOOKUP(B9531,'Co List'!$A$3:$A$362,'Co List'!$B$3:$B$362)))</f>
        <v xml:space="preserve"> </v>
      </c>
      <c r="D9531" s="6" t="s">
        <v>405</v>
      </c>
      <c r="E9531">
        <v>670.06</v>
      </c>
      <c r="F9531">
        <v>806.84</v>
      </c>
      <c r="G9531">
        <v>686.42</v>
      </c>
      <c r="H9531">
        <v>0</v>
      </c>
    </row>
    <row r="9532" spans="1:8" x14ac:dyDescent="0.2">
      <c r="A9532">
        <f t="shared" si="1032"/>
        <v>8663</v>
      </c>
      <c r="B9532">
        <f t="shared" si="1033"/>
        <v>187</v>
      </c>
      <c r="C9532" s="10" t="str">
        <f>IF(B9532=B9531," ",(LOOKUP(B9532,'Co List'!$A$3:$A$362,'Co List'!$B$3:$B$362)))</f>
        <v xml:space="preserve"> </v>
      </c>
      <c r="D9532" s="6" t="s">
        <v>406</v>
      </c>
      <c r="E9532">
        <v>153.46</v>
      </c>
      <c r="F9532">
        <v>173.79</v>
      </c>
      <c r="G9532">
        <v>94.8</v>
      </c>
      <c r="H9532">
        <v>0</v>
      </c>
    </row>
    <row r="9533" spans="1:8" x14ac:dyDescent="0.2">
      <c r="A9533">
        <f t="shared" si="1032"/>
        <v>8664</v>
      </c>
      <c r="B9533">
        <f t="shared" si="1033"/>
        <v>187</v>
      </c>
      <c r="C9533" s="10" t="str">
        <f>IF(B9533=B9532," ",(LOOKUP(B9533,'Co List'!$A$3:$A$362,'Co List'!$B$3:$B$362)))</f>
        <v xml:space="preserve"> </v>
      </c>
      <c r="D9533" s="6" t="s">
        <v>407</v>
      </c>
      <c r="E9533" s="11">
        <v>101</v>
      </c>
      <c r="F9533" s="11">
        <v>118.19</v>
      </c>
      <c r="G9533" s="11">
        <v>642.69000000000005</v>
      </c>
      <c r="H9533" s="11">
        <v>0</v>
      </c>
    </row>
    <row r="9534" spans="1:8" x14ac:dyDescent="0.2">
      <c r="A9534">
        <f t="shared" si="1032"/>
        <v>8665</v>
      </c>
      <c r="B9534">
        <f t="shared" si="1033"/>
        <v>187</v>
      </c>
      <c r="C9534" s="10" t="str">
        <f>IF(B9534=B9533," ",(LOOKUP(B9534,'Co List'!$A$3:$A$362,'Co List'!$B$3:$B$362)))</f>
        <v xml:space="preserve"> </v>
      </c>
      <c r="D9534" s="6" t="s">
        <v>408</v>
      </c>
      <c r="E9534">
        <v>16.87</v>
      </c>
      <c r="F9534">
        <v>16.899999999999999</v>
      </c>
      <c r="G9534">
        <v>16.940000000000001</v>
      </c>
      <c r="H9534">
        <v>0</v>
      </c>
    </row>
    <row r="9535" spans="1:8" x14ac:dyDescent="0.2">
      <c r="A9535">
        <f t="shared" si="1032"/>
        <v>8666</v>
      </c>
      <c r="B9535">
        <f t="shared" si="1033"/>
        <v>187</v>
      </c>
      <c r="C9535" s="10" t="str">
        <f>IF(B9535=B9534," ",(LOOKUP(B9535,'Co List'!$A$3:$A$362,'Co List'!$B$3:$B$362)))</f>
        <v xml:space="preserve"> </v>
      </c>
      <c r="D9535" s="6" t="s">
        <v>409</v>
      </c>
      <c r="E9535">
        <v>18.04</v>
      </c>
      <c r="F9535">
        <v>23.34</v>
      </c>
      <c r="G9535">
        <v>29.88</v>
      </c>
      <c r="H9535">
        <v>0</v>
      </c>
    </row>
    <row r="9536" spans="1:8" x14ac:dyDescent="0.2">
      <c r="A9536">
        <f t="shared" si="1032"/>
        <v>8667</v>
      </c>
      <c r="B9536">
        <f t="shared" si="1033"/>
        <v>187</v>
      </c>
      <c r="C9536" s="10" t="str">
        <f>IF(B9536=B9535," ",(LOOKUP(B9536,'Co List'!$A$3:$A$362,'Co List'!$B$3:$B$362)))</f>
        <v xml:space="preserve"> </v>
      </c>
      <c r="D9536" s="6" t="s">
        <v>410</v>
      </c>
      <c r="E9536">
        <v>17.010624053999997</v>
      </c>
      <c r="F9536">
        <v>22.446578928000001</v>
      </c>
      <c r="G9536">
        <v>28.949629209000001</v>
      </c>
      <c r="H9536">
        <v>0</v>
      </c>
    </row>
    <row r="9537" spans="1:16" x14ac:dyDescent="0.2">
      <c r="A9537">
        <f t="shared" si="1032"/>
        <v>8668</v>
      </c>
      <c r="B9537">
        <f t="shared" si="1033"/>
        <v>187</v>
      </c>
      <c r="C9537" s="10" t="str">
        <f>IF(B9537=B9536," ",(LOOKUP(B9537,'Co List'!$A$3:$A$362,'Co List'!$B$3:$B$362)))</f>
        <v xml:space="preserve"> </v>
      </c>
      <c r="D9537" s="6" t="s">
        <v>411</v>
      </c>
      <c r="E9537">
        <v>17.010624053999997</v>
      </c>
      <c r="F9537">
        <v>22.446578928000001</v>
      </c>
      <c r="G9537">
        <v>28.949629209000001</v>
      </c>
      <c r="H9537">
        <v>0</v>
      </c>
    </row>
    <row r="9538" spans="1:16" x14ac:dyDescent="0.2">
      <c r="A9538">
        <f t="shared" si="1032"/>
        <v>8669</v>
      </c>
      <c r="B9538">
        <f t="shared" si="1033"/>
        <v>187</v>
      </c>
      <c r="C9538" s="10" t="str">
        <f>IF(B9538=B9537," ",(LOOKUP(B9538,'Co List'!$A$3:$A$362,'Co List'!$B$3:$B$362)))</f>
        <v xml:space="preserve"> </v>
      </c>
      <c r="D9538" s="6" t="s">
        <v>412</v>
      </c>
      <c r="E9538">
        <v>-1.0293759460000018</v>
      </c>
      <c r="F9538">
        <v>-0.89342107199999887</v>
      </c>
      <c r="G9538">
        <v>-0.93037079099999787</v>
      </c>
      <c r="H9538">
        <v>0</v>
      </c>
    </row>
    <row r="9539" spans="1:16" ht="13.5" thickBot="1" x14ac:dyDescent="0.25">
      <c r="A9539">
        <f t="shared" si="1032"/>
        <v>8670</v>
      </c>
      <c r="B9539">
        <f t="shared" si="1033"/>
        <v>187</v>
      </c>
      <c r="C9539" s="10" t="str">
        <f>IF(B9539=B9538," ",(LOOKUP(B9539,'Co List'!$A$3:$A$362,'Co List'!$B$3:$B$362)))</f>
        <v xml:space="preserve"> </v>
      </c>
      <c r="D9539" s="9" t="s">
        <v>413</v>
      </c>
      <c r="E9539">
        <v>12</v>
      </c>
      <c r="F9539">
        <v>12</v>
      </c>
      <c r="G9539">
        <v>12</v>
      </c>
      <c r="H9539">
        <v>0</v>
      </c>
    </row>
    <row r="9540" spans="1:16" ht="15" x14ac:dyDescent="0.25">
      <c r="A9540">
        <f t="shared" si="1032"/>
        <v>8671</v>
      </c>
      <c r="B9540">
        <f t="shared" si="1033"/>
        <v>188</v>
      </c>
      <c r="C9540" s="10" t="str">
        <f>IF(B9540=B9539," ",(LOOKUP(B9540,'Co List'!$A$3:$A$362,'Co List'!$B$3:$B$362)))</f>
        <v>JBF INDUSTRIES</v>
      </c>
      <c r="D9540" s="4" t="s">
        <v>362</v>
      </c>
      <c r="E9540">
        <v>69.90735060100296</v>
      </c>
      <c r="F9540">
        <v>70.466066274612132</v>
      </c>
      <c r="G9540">
        <v>75.689733031481211</v>
      </c>
      <c r="H9540">
        <v>73.667175696236086</v>
      </c>
      <c r="J9540">
        <f t="shared" ref="J9540" si="1038">COUNTIF(E9582:H9582,0)</f>
        <v>0</v>
      </c>
      <c r="K9540">
        <f>SUM(E9540:H9540)/(4-J9540)</f>
        <v>72.432581400833101</v>
      </c>
      <c r="L9540">
        <f>SUM(E9550:H9550)/(4-J9540)</f>
        <v>269693.15637606155</v>
      </c>
      <c r="M9540">
        <f>E9550</f>
        <v>210822.08460630756</v>
      </c>
      <c r="N9540">
        <f t="shared" ref="N9540" si="1039">F9550</f>
        <v>266242.9185106543</v>
      </c>
      <c r="O9540">
        <f t="shared" ref="O9540" si="1040">G9550</f>
        <v>286201.84120816184</v>
      </c>
      <c r="P9540">
        <f t="shared" ref="P9540" si="1041">H9550</f>
        <v>315505.78117912257</v>
      </c>
    </row>
    <row r="9541" spans="1:16" x14ac:dyDescent="0.2">
      <c r="A9541">
        <f t="shared" ref="A9541:A9604" si="1042">IF(A9540&gt;0,A9540+1,(IF($C$1=C9541,1,0)))</f>
        <v>8672</v>
      </c>
      <c r="B9541">
        <f t="shared" ref="B9541:B9604" si="1043">IF(D9541=$D$3,B9540+1,B9540)</f>
        <v>188</v>
      </c>
      <c r="C9541" s="10" t="str">
        <f>IF(B9541=B9540," ",(LOOKUP(B9541,'Co List'!$A$3:$A$362,'Co List'!$B$3:$B$362)))</f>
        <v xml:space="preserve"> </v>
      </c>
      <c r="D9541" s="6" t="s">
        <v>364</v>
      </c>
      <c r="E9541">
        <v>2.5125096987393514</v>
      </c>
      <c r="F9541">
        <v>2.4387977354820429</v>
      </c>
      <c r="G9541">
        <v>2.3955223800777601</v>
      </c>
      <c r="H9541">
        <v>2.3918133618460078</v>
      </c>
    </row>
    <row r="9542" spans="1:16" x14ac:dyDescent="0.2">
      <c r="A9542">
        <f t="shared" si="1042"/>
        <v>8673</v>
      </c>
      <c r="B9542">
        <f t="shared" si="1043"/>
        <v>188</v>
      </c>
      <c r="C9542" s="10" t="str">
        <f>IF(B9542=B9541," ",(LOOKUP(B9542,'Co List'!$A$3:$A$362,'Co List'!$B$3:$B$362)))</f>
        <v xml:space="preserve"> </v>
      </c>
      <c r="D9542" s="6" t="s">
        <v>365</v>
      </c>
      <c r="E9542">
        <v>0.81</v>
      </c>
      <c r="F9542">
        <v>0.79</v>
      </c>
      <c r="G9542">
        <v>0.78</v>
      </c>
      <c r="H9542">
        <v>0.78</v>
      </c>
    </row>
    <row r="9543" spans="1:16" x14ac:dyDescent="0.2">
      <c r="A9543">
        <f t="shared" si="1042"/>
        <v>8674</v>
      </c>
      <c r="B9543">
        <f t="shared" si="1043"/>
        <v>188</v>
      </c>
      <c r="C9543" s="10" t="str">
        <f>IF(B9543=B9542," ",(LOOKUP(B9543,'Co List'!$A$3:$A$362,'Co List'!$B$3:$B$362)))</f>
        <v xml:space="preserve"> </v>
      </c>
      <c r="D9543" s="7" t="s">
        <v>366</v>
      </c>
      <c r="E9543">
        <v>7.8334374191864766</v>
      </c>
      <c r="F9543">
        <v>7.4777674376528402</v>
      </c>
      <c r="G9543">
        <v>6.5293394323974034</v>
      </c>
      <c r="H9543">
        <v>7.0048729305835931</v>
      </c>
    </row>
    <row r="9544" spans="1:16" x14ac:dyDescent="0.2">
      <c r="A9544">
        <f t="shared" si="1042"/>
        <v>8675</v>
      </c>
      <c r="B9544">
        <f t="shared" si="1043"/>
        <v>188</v>
      </c>
      <c r="C9544" s="10" t="str">
        <f>IF(B9544=B9543," ",(LOOKUP(B9544,'Co List'!$A$3:$A$362,'Co List'!$B$3:$B$362)))</f>
        <v xml:space="preserve"> </v>
      </c>
      <c r="D9544" s="6" t="s">
        <v>367</v>
      </c>
      <c r="E9544">
        <v>163427.97256302909</v>
      </c>
      <c r="F9544">
        <v>202589.34599806296</v>
      </c>
      <c r="G9544">
        <v>586719.64167314849</v>
      </c>
      <c r="H9544">
        <v>612632.58481383021</v>
      </c>
    </row>
    <row r="9545" spans="1:16" x14ac:dyDescent="0.2">
      <c r="A9545">
        <f t="shared" si="1042"/>
        <v>8676</v>
      </c>
      <c r="B9545">
        <f t="shared" si="1043"/>
        <v>188</v>
      </c>
      <c r="C9545" s="10" t="str">
        <f>IF(B9545=B9544," ",(LOOKUP(B9545,'Co List'!$A$3:$A$362,'Co List'!$B$3:$B$362)))</f>
        <v xml:space="preserve"> </v>
      </c>
      <c r="D9545" s="6" t="s">
        <v>368</v>
      </c>
      <c r="E9545">
        <v>0.33872442899471011</v>
      </c>
      <c r="F9545">
        <v>0.27095758040978457</v>
      </c>
      <c r="G9545">
        <v>0.17841895219011397</v>
      </c>
      <c r="H9545">
        <v>0.17242637511155459</v>
      </c>
    </row>
    <row r="9546" spans="1:16" x14ac:dyDescent="0.2">
      <c r="A9546">
        <f t="shared" si="1042"/>
        <v>8677</v>
      </c>
      <c r="B9546">
        <f t="shared" si="1043"/>
        <v>188</v>
      </c>
      <c r="C9546" s="10" t="str">
        <f>IF(B9546=B9545," ",(LOOKUP(B9546,'Co List'!$A$3:$A$362,'Co List'!$B$3:$B$362)))</f>
        <v xml:space="preserve"> </v>
      </c>
      <c r="D9546" s="6" t="s">
        <v>369</v>
      </c>
      <c r="E9546">
        <v>68.647092118884942</v>
      </c>
      <c r="F9546">
        <v>75.60068106614824</v>
      </c>
      <c r="G9546">
        <v>121.36453278269946</v>
      </c>
      <c r="H9546">
        <v>91.839605629365593</v>
      </c>
    </row>
    <row r="9547" spans="1:16" x14ac:dyDescent="0.2">
      <c r="A9547">
        <f t="shared" si="1042"/>
        <v>8678</v>
      </c>
      <c r="B9547">
        <f t="shared" si="1043"/>
        <v>188</v>
      </c>
      <c r="C9547" s="10" t="str">
        <f>IF(B9547=B9546," ",(LOOKUP(B9547,'Co List'!$A$3:$A$362,'Co List'!$B$3:$B$362)))</f>
        <v xml:space="preserve"> </v>
      </c>
      <c r="D9547" s="6" t="s">
        <v>370</v>
      </c>
      <c r="E9547">
        <v>0</v>
      </c>
      <c r="F9547">
        <v>0</v>
      </c>
      <c r="G9547">
        <v>0</v>
      </c>
      <c r="H9547">
        <v>0</v>
      </c>
    </row>
    <row r="9548" spans="1:16" x14ac:dyDescent="0.2">
      <c r="A9548">
        <f t="shared" si="1042"/>
        <v>8679</v>
      </c>
      <c r="B9548">
        <f t="shared" si="1043"/>
        <v>188</v>
      </c>
      <c r="C9548" s="10" t="str">
        <f>IF(B9548=B9547," ",(LOOKUP(B9548,'Co List'!$A$3:$A$362,'Co List'!$B$3:$B$362)))</f>
        <v xml:space="preserve"> </v>
      </c>
      <c r="D9548" s="6" t="s">
        <v>371</v>
      </c>
      <c r="E9548">
        <v>56.983370705369524</v>
      </c>
      <c r="F9548">
        <v>61.423725714400824</v>
      </c>
      <c r="G9548">
        <v>65.901672471358367</v>
      </c>
      <c r="H9548">
        <v>70.896868882731411</v>
      </c>
    </row>
    <row r="9549" spans="1:16" x14ac:dyDescent="0.2">
      <c r="A9549">
        <f t="shared" si="1042"/>
        <v>8680</v>
      </c>
      <c r="B9549">
        <f t="shared" si="1043"/>
        <v>188</v>
      </c>
      <c r="C9549" s="10" t="str">
        <f>IF(B9549=B9548," ",(LOOKUP(B9549,'Co List'!$A$3:$A$362,'Co List'!$B$3:$B$362)))</f>
        <v xml:space="preserve"> </v>
      </c>
      <c r="D9549" s="6" t="s">
        <v>372</v>
      </c>
      <c r="E9549">
        <v>43.016629294630476</v>
      </c>
      <c r="F9549">
        <v>38.576274285599169</v>
      </c>
      <c r="G9549">
        <v>34.098327528641619</v>
      </c>
      <c r="H9549">
        <v>29.103131117268585</v>
      </c>
    </row>
    <row r="9550" spans="1:16" x14ac:dyDescent="0.2">
      <c r="A9550">
        <f t="shared" si="1042"/>
        <v>8681</v>
      </c>
      <c r="B9550">
        <f t="shared" si="1043"/>
        <v>188</v>
      </c>
      <c r="C9550" s="10" t="str">
        <f>IF(B9550=B9549," ",(LOOKUP(B9550,'Co List'!$A$3:$A$362,'Co List'!$B$3:$B$362)))</f>
        <v xml:space="preserve"> </v>
      </c>
      <c r="D9550" s="6" t="s">
        <v>373</v>
      </c>
      <c r="E9550">
        <v>210822.08460630756</v>
      </c>
      <c r="F9550">
        <v>266242.9185106543</v>
      </c>
      <c r="G9550">
        <v>286201.84120816184</v>
      </c>
      <c r="H9550">
        <v>315505.78117912257</v>
      </c>
    </row>
    <row r="9551" spans="1:16" x14ac:dyDescent="0.2">
      <c r="A9551">
        <f t="shared" si="1042"/>
        <v>8682</v>
      </c>
      <c r="B9551">
        <f t="shared" si="1043"/>
        <v>188</v>
      </c>
      <c r="C9551" s="10" t="str">
        <f>IF(B9551=B9550," ",(LOOKUP(B9551,'Co List'!$A$3:$A$362,'Co List'!$B$3:$B$362)))</f>
        <v xml:space="preserve"> </v>
      </c>
      <c r="D9551" s="6" t="s">
        <v>374</v>
      </c>
      <c r="E9551">
        <v>210512.51382996564</v>
      </c>
      <c r="F9551">
        <v>265921.54381065338</v>
      </c>
      <c r="G9551">
        <v>285916.30923910497</v>
      </c>
      <c r="H9551">
        <v>315238.64368201891</v>
      </c>
    </row>
    <row r="9552" spans="1:16" x14ac:dyDescent="0.2">
      <c r="A9552">
        <f t="shared" si="1042"/>
        <v>8683</v>
      </c>
      <c r="B9552">
        <f t="shared" si="1043"/>
        <v>188</v>
      </c>
      <c r="C9552" s="10" t="str">
        <f>IF(B9552=B9551," ",(LOOKUP(B9552,'Co List'!$A$3:$A$362,'Co List'!$B$3:$B$362)))</f>
        <v xml:space="preserve"> </v>
      </c>
      <c r="D9552" s="6" t="s">
        <v>375</v>
      </c>
      <c r="E9552">
        <v>223.39063237987</v>
      </c>
      <c r="F9552">
        <v>242.47516795314201</v>
      </c>
      <c r="G9552">
        <v>222.99270178452198</v>
      </c>
      <c r="H9552">
        <v>209.25547202707799</v>
      </c>
    </row>
    <row r="9553" spans="1:8" x14ac:dyDescent="0.2">
      <c r="A9553">
        <f t="shared" si="1042"/>
        <v>8684</v>
      </c>
      <c r="B9553">
        <f t="shared" si="1043"/>
        <v>188</v>
      </c>
      <c r="C9553" s="10" t="str">
        <f>IF(B9553=B9552," ",(LOOKUP(B9553,'Co List'!$A$3:$A$362,'Co List'!$B$3:$B$362)))</f>
        <v xml:space="preserve"> </v>
      </c>
      <c r="D9553" s="6" t="s">
        <v>376</v>
      </c>
      <c r="E9553">
        <v>86.180143962055993</v>
      </c>
      <c r="F9553">
        <v>78.899532047775196</v>
      </c>
      <c r="G9553">
        <v>62.539267272327201</v>
      </c>
      <c r="H9553">
        <v>57.882025076510807</v>
      </c>
    </row>
    <row r="9554" spans="1:8" x14ac:dyDescent="0.2">
      <c r="A9554">
        <f t="shared" si="1042"/>
        <v>8685</v>
      </c>
      <c r="B9554">
        <f t="shared" si="1043"/>
        <v>188</v>
      </c>
      <c r="C9554" s="10" t="str">
        <f>IF(B9554=B9553," ",(LOOKUP(B9554,'Co List'!$A$3:$A$362,'Co List'!$B$3:$B$362)))</f>
        <v xml:space="preserve"> </v>
      </c>
      <c r="D9554" s="6" t="s">
        <v>377</v>
      </c>
      <c r="E9554">
        <v>120133.53000000001</v>
      </c>
      <c r="F9554">
        <v>163536.32000000001</v>
      </c>
      <c r="G9554">
        <v>188611.8</v>
      </c>
      <c r="H9554">
        <v>223683.72</v>
      </c>
    </row>
    <row r="9555" spans="1:8" ht="15" x14ac:dyDescent="0.25">
      <c r="A9555">
        <f t="shared" si="1042"/>
        <v>8686</v>
      </c>
      <c r="B9555">
        <f t="shared" si="1043"/>
        <v>188</v>
      </c>
      <c r="C9555" s="10" t="str">
        <f>IF(B9555=B9554," ",(LOOKUP(B9555,'Co List'!$A$3:$A$362,'Co List'!$B$3:$B$362)))</f>
        <v xml:space="preserve"> </v>
      </c>
      <c r="D9555" s="8" t="s">
        <v>378</v>
      </c>
      <c r="E9555">
        <v>120133.53000000001</v>
      </c>
      <c r="F9555">
        <v>163536.32000000001</v>
      </c>
      <c r="G9555">
        <v>188611.8</v>
      </c>
      <c r="H9555">
        <v>223683.72</v>
      </c>
    </row>
    <row r="9556" spans="1:8" ht="15" x14ac:dyDescent="0.25">
      <c r="A9556">
        <f t="shared" si="1042"/>
        <v>8687</v>
      </c>
      <c r="B9556">
        <f t="shared" si="1043"/>
        <v>188</v>
      </c>
      <c r="C9556" s="10" t="str">
        <f>IF(B9556=B9555," ",(LOOKUP(B9556,'Co List'!$A$3:$A$362,'Co List'!$B$3:$B$362)))</f>
        <v xml:space="preserve"> </v>
      </c>
      <c r="D9556" s="8" t="s">
        <v>379</v>
      </c>
      <c r="E9556">
        <v>0</v>
      </c>
      <c r="F9556">
        <v>0</v>
      </c>
      <c r="G9556">
        <v>0</v>
      </c>
      <c r="H9556">
        <v>0</v>
      </c>
    </row>
    <row r="9557" spans="1:8" ht="15" x14ac:dyDescent="0.25">
      <c r="A9557">
        <f t="shared" si="1042"/>
        <v>8688</v>
      </c>
      <c r="B9557">
        <f t="shared" si="1043"/>
        <v>188</v>
      </c>
      <c r="C9557" s="10" t="str">
        <f>IF(B9557=B9556," ",(LOOKUP(B9557,'Co List'!$A$3:$A$362,'Co List'!$B$3:$B$362)))</f>
        <v xml:space="preserve"> </v>
      </c>
      <c r="D9557" s="8" t="s">
        <v>380</v>
      </c>
      <c r="E9557">
        <v>0</v>
      </c>
      <c r="F9557">
        <v>0</v>
      </c>
      <c r="G9557">
        <v>0</v>
      </c>
      <c r="H9557">
        <v>0</v>
      </c>
    </row>
    <row r="9558" spans="1:8" ht="15" x14ac:dyDescent="0.25">
      <c r="A9558">
        <f t="shared" si="1042"/>
        <v>8689</v>
      </c>
      <c r="B9558">
        <f t="shared" si="1043"/>
        <v>188</v>
      </c>
      <c r="C9558" s="10" t="str">
        <f>IF(B9558=B9557," ",(LOOKUP(B9558,'Co List'!$A$3:$A$362,'Co List'!$B$3:$B$362)))</f>
        <v xml:space="preserve"> </v>
      </c>
      <c r="D9558" s="8" t="s">
        <v>381</v>
      </c>
      <c r="E9558">
        <v>90688.554606307545</v>
      </c>
      <c r="F9558">
        <v>102706.59851065429</v>
      </c>
      <c r="G9558">
        <v>97590.041208161827</v>
      </c>
      <c r="H9558">
        <v>91822.061179122553</v>
      </c>
    </row>
    <row r="9559" spans="1:8" ht="15" x14ac:dyDescent="0.25">
      <c r="A9559">
        <f t="shared" si="1042"/>
        <v>8690</v>
      </c>
      <c r="B9559">
        <f t="shared" si="1043"/>
        <v>188</v>
      </c>
      <c r="C9559" s="10" t="str">
        <f>IF(B9559=B9558," ",(LOOKUP(B9559,'Co List'!$A$3:$A$362,'Co List'!$B$3:$B$362)))</f>
        <v xml:space="preserve"> </v>
      </c>
      <c r="D9559" s="8" t="s">
        <v>382</v>
      </c>
      <c r="E9559">
        <v>0</v>
      </c>
      <c r="F9559">
        <v>0</v>
      </c>
      <c r="G9559">
        <v>0</v>
      </c>
      <c r="H9559">
        <v>0</v>
      </c>
    </row>
    <row r="9560" spans="1:8" ht="15" x14ac:dyDescent="0.25">
      <c r="A9560">
        <f t="shared" si="1042"/>
        <v>8691</v>
      </c>
      <c r="B9560">
        <f t="shared" si="1043"/>
        <v>188</v>
      </c>
      <c r="C9560" s="10" t="str">
        <f>IF(B9560=B9559," ",(LOOKUP(B9560,'Co List'!$A$3:$A$362,'Co List'!$B$3:$B$362)))</f>
        <v xml:space="preserve"> </v>
      </c>
      <c r="D9560" s="8" t="s">
        <v>383</v>
      </c>
      <c r="E9560">
        <v>21238.05100775458</v>
      </c>
      <c r="F9560">
        <v>13500.955490843051</v>
      </c>
      <c r="G9560">
        <v>6093.0687310828062</v>
      </c>
      <c r="H9560">
        <v>5202.2072324245137</v>
      </c>
    </row>
    <row r="9561" spans="1:8" x14ac:dyDescent="0.2">
      <c r="A9561">
        <f t="shared" si="1042"/>
        <v>8692</v>
      </c>
      <c r="B9561">
        <f t="shared" si="1043"/>
        <v>188</v>
      </c>
      <c r="C9561" s="10" t="str">
        <f>IF(B9561=B9560," ",(LOOKUP(B9561,'Co List'!$A$3:$A$362,'Co List'!$B$3:$B$362)))</f>
        <v xml:space="preserve"> </v>
      </c>
      <c r="D9561" s="6" t="s">
        <v>384</v>
      </c>
      <c r="E9561">
        <v>69450.503598552968</v>
      </c>
      <c r="F9561">
        <v>89205.643019811236</v>
      </c>
      <c r="G9561">
        <v>91496.97247707902</v>
      </c>
      <c r="H9561">
        <v>86619.853946698044</v>
      </c>
    </row>
    <row r="9562" spans="1:8" x14ac:dyDescent="0.2">
      <c r="A9562">
        <f t="shared" si="1042"/>
        <v>8693</v>
      </c>
      <c r="B9562">
        <f t="shared" si="1043"/>
        <v>188</v>
      </c>
      <c r="C9562" s="10" t="str">
        <f>IF(B9562=B9561," ",(LOOKUP(B9562,'Co List'!$A$3:$A$362,'Co List'!$B$3:$B$362)))</f>
        <v xml:space="preserve"> </v>
      </c>
      <c r="D9562" s="6" t="s">
        <v>385</v>
      </c>
      <c r="E9562">
        <v>36094.807774000001</v>
      </c>
      <c r="F9562">
        <v>42113.6189428</v>
      </c>
      <c r="G9562">
        <v>40738.522010799999</v>
      </c>
      <c r="H9562">
        <v>38390.144751200009</v>
      </c>
    </row>
    <row r="9563" spans="1:8" x14ac:dyDescent="0.2">
      <c r="A9563">
        <f t="shared" si="1042"/>
        <v>8694</v>
      </c>
      <c r="B9563">
        <f t="shared" si="1043"/>
        <v>188</v>
      </c>
      <c r="C9563" s="10" t="str">
        <f>IF(B9563=B9562," ",(LOOKUP(B9563,'Co List'!$A$3:$A$362,'Co List'!$B$3:$B$362)))</f>
        <v xml:space="preserve"> </v>
      </c>
      <c r="D9563" s="6" t="s">
        <v>386</v>
      </c>
      <c r="E9563">
        <v>0</v>
      </c>
      <c r="F9563">
        <v>0</v>
      </c>
      <c r="G9563">
        <v>0</v>
      </c>
      <c r="H9563">
        <v>0</v>
      </c>
    </row>
    <row r="9564" spans="1:8" x14ac:dyDescent="0.2">
      <c r="A9564">
        <f t="shared" si="1042"/>
        <v>8695</v>
      </c>
      <c r="B9564">
        <f t="shared" si="1043"/>
        <v>188</v>
      </c>
      <c r="C9564" s="10" t="str">
        <f>IF(B9564=B9563," ",(LOOKUP(B9564,'Co List'!$A$3:$A$362,'Co List'!$B$3:$B$362)))</f>
        <v xml:space="preserve"> </v>
      </c>
      <c r="D9564" s="6" t="s">
        <v>387</v>
      </c>
      <c r="E9564">
        <v>0</v>
      </c>
      <c r="F9564">
        <v>0</v>
      </c>
      <c r="G9564">
        <v>0</v>
      </c>
      <c r="H9564">
        <v>0</v>
      </c>
    </row>
    <row r="9565" spans="1:8" x14ac:dyDescent="0.2">
      <c r="A9565">
        <f t="shared" si="1042"/>
        <v>8696</v>
      </c>
      <c r="B9565">
        <f t="shared" si="1043"/>
        <v>188</v>
      </c>
      <c r="C9565" s="10" t="str">
        <f>IF(B9565=B9564," ",(LOOKUP(B9565,'Co List'!$A$3:$A$362,'Co List'!$B$3:$B$362)))</f>
        <v xml:space="preserve"> </v>
      </c>
      <c r="D9565" s="6" t="s">
        <v>388</v>
      </c>
      <c r="E9565">
        <v>0</v>
      </c>
      <c r="F9565">
        <v>0</v>
      </c>
      <c r="G9565">
        <v>0</v>
      </c>
      <c r="H9565">
        <v>0</v>
      </c>
    </row>
    <row r="9566" spans="1:8" x14ac:dyDescent="0.2">
      <c r="A9566">
        <f t="shared" si="1042"/>
        <v>8697</v>
      </c>
      <c r="B9566">
        <f t="shared" si="1043"/>
        <v>188</v>
      </c>
      <c r="C9566" s="10" t="str">
        <f>IF(B9566=B9565," ",(LOOKUP(B9566,'Co List'!$A$3:$A$362,'Co List'!$B$3:$B$362)))</f>
        <v xml:space="preserve"> </v>
      </c>
      <c r="D9566" s="6" t="s">
        <v>389</v>
      </c>
      <c r="E9566">
        <v>4672.3201960000006</v>
      </c>
      <c r="F9566">
        <v>2201.5208360000001</v>
      </c>
      <c r="G9566">
        <v>1605.0544280000001</v>
      </c>
      <c r="H9566">
        <v>1415.8838519999999</v>
      </c>
    </row>
    <row r="9567" spans="1:8" x14ac:dyDescent="0.2">
      <c r="A9567">
        <f t="shared" si="1042"/>
        <v>8698</v>
      </c>
      <c r="B9567">
        <f t="shared" si="1043"/>
        <v>188</v>
      </c>
      <c r="C9567" s="10" t="str">
        <f>IF(B9567=B9566," ",(LOOKUP(B9567,'Co List'!$A$3:$A$362,'Co List'!$B$3:$B$362)))</f>
        <v xml:space="preserve"> </v>
      </c>
      <c r="D9567" s="6" t="s">
        <v>390</v>
      </c>
      <c r="E9567">
        <v>1928.5966979999998</v>
      </c>
      <c r="F9567">
        <v>2028.6938868</v>
      </c>
      <c r="G9567">
        <v>276.99308279999997</v>
      </c>
      <c r="H9567">
        <v>188.97658919999998</v>
      </c>
    </row>
    <row r="9568" spans="1:8" x14ac:dyDescent="0.2">
      <c r="A9568">
        <f t="shared" si="1042"/>
        <v>8699</v>
      </c>
      <c r="B9568">
        <f t="shared" si="1043"/>
        <v>188</v>
      </c>
      <c r="C9568" s="10" t="str">
        <f>IF(B9568=B9567," ",(LOOKUP(B9568,'Co List'!$A$3:$A$362,'Co List'!$B$3:$B$362)))</f>
        <v xml:space="preserve"> </v>
      </c>
      <c r="D9568" s="6" t="s">
        <v>391</v>
      </c>
      <c r="E9568">
        <v>29493.890880000003</v>
      </c>
      <c r="F9568">
        <v>37883.404219999997</v>
      </c>
      <c r="G9568">
        <v>38856.474499999997</v>
      </c>
      <c r="H9568">
        <v>36785.284310000003</v>
      </c>
    </row>
    <row r="9569" spans="1:8" x14ac:dyDescent="0.2">
      <c r="A9569">
        <f t="shared" si="1042"/>
        <v>8700</v>
      </c>
      <c r="B9569">
        <f t="shared" si="1043"/>
        <v>188</v>
      </c>
      <c r="C9569" s="10" t="str">
        <f>IF(B9569=B9568," ",(LOOKUP(B9569,'Co List'!$A$3:$A$362,'Co List'!$B$3:$B$362)))</f>
        <v xml:space="preserve"> </v>
      </c>
      <c r="D9569" s="6" t="s">
        <v>392</v>
      </c>
      <c r="E9569">
        <v>0</v>
      </c>
      <c r="F9569">
        <v>0</v>
      </c>
      <c r="G9569">
        <v>0</v>
      </c>
      <c r="H9569">
        <v>0</v>
      </c>
    </row>
    <row r="9570" spans="1:8" x14ac:dyDescent="0.2">
      <c r="A9570">
        <f t="shared" si="1042"/>
        <v>8701</v>
      </c>
      <c r="B9570">
        <f t="shared" si="1043"/>
        <v>188</v>
      </c>
      <c r="C9570" s="10" t="str">
        <f>IF(B9570=B9569," ",(LOOKUP(B9570,'Co List'!$A$3:$A$362,'Co List'!$B$3:$B$362)))</f>
        <v xml:space="preserve"> </v>
      </c>
      <c r="D9570" s="6" t="s">
        <v>393</v>
      </c>
      <c r="E9570">
        <v>0</v>
      </c>
      <c r="F9570">
        <v>0</v>
      </c>
      <c r="G9570">
        <v>0</v>
      </c>
      <c r="H9570">
        <v>0</v>
      </c>
    </row>
    <row r="9571" spans="1:8" ht="15" x14ac:dyDescent="0.25">
      <c r="A9571">
        <f t="shared" si="1042"/>
        <v>8702</v>
      </c>
      <c r="B9571">
        <f t="shared" si="1043"/>
        <v>188</v>
      </c>
      <c r="C9571" s="10" t="str">
        <f>IF(B9571=B9570," ",(LOOKUP(B9571,'Co List'!$A$3:$A$362,'Co List'!$B$3:$B$362)))</f>
        <v xml:space="preserve"> </v>
      </c>
      <c r="D9571" s="8" t="s">
        <v>394</v>
      </c>
      <c r="E9571">
        <v>0</v>
      </c>
      <c r="F9571">
        <v>0</v>
      </c>
      <c r="G9571">
        <v>0</v>
      </c>
      <c r="H9571">
        <v>0</v>
      </c>
    </row>
    <row r="9572" spans="1:8" ht="15" x14ac:dyDescent="0.25">
      <c r="A9572">
        <f t="shared" si="1042"/>
        <v>8703</v>
      </c>
      <c r="B9572">
        <f t="shared" si="1043"/>
        <v>188</v>
      </c>
      <c r="C9572" s="10" t="str">
        <f>IF(B9572=B9571," ",(LOOKUP(B9572,'Co List'!$A$3:$A$362,'Co List'!$B$3:$B$362)))</f>
        <v xml:space="preserve"> </v>
      </c>
      <c r="D9572" s="8" t="s">
        <v>395</v>
      </c>
      <c r="E9572">
        <v>75.653756999999999</v>
      </c>
      <c r="F9572">
        <v>90.271276799999995</v>
      </c>
      <c r="G9572">
        <v>120.265331</v>
      </c>
      <c r="H9572">
        <v>142.18089140000001</v>
      </c>
    </row>
    <row r="9573" spans="1:8" ht="15" x14ac:dyDescent="0.25">
      <c r="A9573">
        <f t="shared" si="1042"/>
        <v>8704</v>
      </c>
      <c r="B9573">
        <f t="shared" si="1043"/>
        <v>188</v>
      </c>
      <c r="C9573" s="10" t="str">
        <f>IF(B9573=B9572," ",(LOOKUP(B9573,'Co List'!$A$3:$A$362,'Co List'!$B$3:$B$362)))</f>
        <v xml:space="preserve"> </v>
      </c>
      <c r="D9573" s="8" t="s">
        <v>396</v>
      </c>
      <c r="E9573">
        <v>148313</v>
      </c>
      <c r="F9573">
        <v>207008</v>
      </c>
      <c r="G9573">
        <v>241810</v>
      </c>
      <c r="H9573">
        <v>286774</v>
      </c>
    </row>
    <row r="9574" spans="1:8" x14ac:dyDescent="0.2">
      <c r="A9574">
        <f t="shared" si="1042"/>
        <v>8705</v>
      </c>
      <c r="B9574">
        <f t="shared" si="1043"/>
        <v>188</v>
      </c>
      <c r="C9574" s="10" t="str">
        <f>IF(B9574=B9573," ",(LOOKUP(B9574,'Co List'!$A$3:$A$362,'Co List'!$B$3:$B$362)))</f>
        <v xml:space="preserve"> </v>
      </c>
      <c r="D9574" s="6" t="s">
        <v>397</v>
      </c>
      <c r="E9574">
        <v>148313</v>
      </c>
      <c r="F9574">
        <v>207008</v>
      </c>
      <c r="G9574">
        <v>241810</v>
      </c>
      <c r="H9574">
        <v>286774</v>
      </c>
    </row>
    <row r="9575" spans="1:8" x14ac:dyDescent="0.2">
      <c r="A9575">
        <f t="shared" si="1042"/>
        <v>8706</v>
      </c>
      <c r="B9575">
        <f t="shared" si="1043"/>
        <v>188</v>
      </c>
      <c r="C9575" s="10" t="str">
        <f>IF(B9575=B9574," ",(LOOKUP(B9575,'Co List'!$A$3:$A$362,'Co List'!$B$3:$B$362)))</f>
        <v xml:space="preserve"> </v>
      </c>
      <c r="D9575" s="6" t="s">
        <v>398</v>
      </c>
      <c r="E9575">
        <v>0</v>
      </c>
      <c r="F9575">
        <v>0</v>
      </c>
      <c r="G9575">
        <v>0</v>
      </c>
      <c r="H9575">
        <v>0</v>
      </c>
    </row>
    <row r="9576" spans="1:8" x14ac:dyDescent="0.2">
      <c r="A9576">
        <f t="shared" si="1042"/>
        <v>8707</v>
      </c>
      <c r="B9576">
        <f t="shared" si="1043"/>
        <v>188</v>
      </c>
      <c r="C9576" s="10" t="str">
        <f>IF(B9576=B9575," ",(LOOKUP(B9576,'Co List'!$A$3:$A$362,'Co List'!$B$3:$B$362)))</f>
        <v xml:space="preserve"> </v>
      </c>
      <c r="D9576" s="6" t="s">
        <v>399</v>
      </c>
      <c r="E9576">
        <v>0</v>
      </c>
      <c r="F9576">
        <v>0</v>
      </c>
      <c r="G9576">
        <v>0</v>
      </c>
      <c r="H9576">
        <v>0</v>
      </c>
    </row>
    <row r="9577" spans="1:8" x14ac:dyDescent="0.2">
      <c r="A9577">
        <f t="shared" si="1042"/>
        <v>8708</v>
      </c>
      <c r="B9577">
        <f t="shared" si="1043"/>
        <v>188</v>
      </c>
      <c r="C9577" s="10" t="str">
        <f>IF(B9577=B9576," ",(LOOKUP(B9577,'Co List'!$A$3:$A$362,'Co List'!$B$3:$B$362)))</f>
        <v xml:space="preserve"> </v>
      </c>
      <c r="D9577" s="6" t="s">
        <v>400</v>
      </c>
      <c r="E9577">
        <v>0</v>
      </c>
      <c r="F9577">
        <v>0</v>
      </c>
      <c r="G9577">
        <v>0</v>
      </c>
      <c r="H9577">
        <v>0</v>
      </c>
    </row>
    <row r="9578" spans="1:8" x14ac:dyDescent="0.2">
      <c r="A9578">
        <f t="shared" si="1042"/>
        <v>8709</v>
      </c>
      <c r="B9578">
        <f t="shared" si="1043"/>
        <v>188</v>
      </c>
      <c r="C9578" s="10" t="str">
        <f>IF(B9578=B9577," ",(LOOKUP(B9578,'Co List'!$A$3:$A$362,'Co List'!$B$3:$B$362)))</f>
        <v xml:space="preserve"> </v>
      </c>
      <c r="D9578" s="6" t="s">
        <v>401</v>
      </c>
      <c r="E9578">
        <v>58.880260999999997</v>
      </c>
      <c r="F9578">
        <v>71.003743999999998</v>
      </c>
      <c r="G9578">
        <v>103.9783</v>
      </c>
      <c r="H9578">
        <v>121.30540200000003</v>
      </c>
    </row>
    <row r="9579" spans="1:8" x14ac:dyDescent="0.2">
      <c r="A9579">
        <f t="shared" si="1042"/>
        <v>8710</v>
      </c>
      <c r="B9579">
        <f t="shared" si="1043"/>
        <v>188</v>
      </c>
      <c r="C9579" s="10" t="str">
        <f>IF(B9579=B9578," ",(LOOKUP(B9579,'Co List'!$A$3:$A$362,'Co List'!$B$3:$B$362)))</f>
        <v xml:space="preserve"> </v>
      </c>
      <c r="D9579" s="6" t="s">
        <v>402</v>
      </c>
      <c r="E9579">
        <v>0</v>
      </c>
      <c r="F9579">
        <v>0</v>
      </c>
      <c r="G9579">
        <v>0</v>
      </c>
      <c r="H9579">
        <v>0</v>
      </c>
    </row>
    <row r="9580" spans="1:8" x14ac:dyDescent="0.2">
      <c r="A9580">
        <f t="shared" si="1042"/>
        <v>8711</v>
      </c>
      <c r="B9580">
        <f t="shared" si="1043"/>
        <v>188</v>
      </c>
      <c r="C9580" s="10" t="str">
        <f>IF(B9580=B9579," ",(LOOKUP(B9580,'Co List'!$A$3:$A$362,'Co List'!$B$3:$B$362)))</f>
        <v xml:space="preserve"> </v>
      </c>
      <c r="D9580" s="6" t="s">
        <v>403</v>
      </c>
      <c r="E9580">
        <v>0</v>
      </c>
      <c r="F9580">
        <v>0</v>
      </c>
      <c r="G9580">
        <v>0</v>
      </c>
      <c r="H9580">
        <v>0</v>
      </c>
    </row>
    <row r="9581" spans="1:8" x14ac:dyDescent="0.2">
      <c r="A9581">
        <f t="shared" si="1042"/>
        <v>8712</v>
      </c>
      <c r="B9581">
        <f t="shared" si="1043"/>
        <v>188</v>
      </c>
      <c r="C9581" s="10" t="str">
        <f>IF(B9581=B9580," ",(LOOKUP(B9581,'Co List'!$A$3:$A$362,'Co List'!$B$3:$B$362)))</f>
        <v xml:space="preserve"> </v>
      </c>
      <c r="D9581" s="6" t="s">
        <v>404</v>
      </c>
      <c r="E9581" s="11">
        <v>58.880260999999997</v>
      </c>
      <c r="F9581" s="11">
        <v>71.003743999999998</v>
      </c>
      <c r="G9581" s="11">
        <v>103.9783</v>
      </c>
      <c r="H9581" s="11">
        <v>121.30540200000003</v>
      </c>
    </row>
    <row r="9582" spans="1:8" x14ac:dyDescent="0.2">
      <c r="A9582">
        <f t="shared" si="1042"/>
        <v>8713</v>
      </c>
      <c r="B9582">
        <f t="shared" si="1043"/>
        <v>188</v>
      </c>
      <c r="C9582" s="10" t="str">
        <f>IF(B9582=B9581," ",(LOOKUP(B9582,'Co List'!$A$3:$A$362,'Co List'!$B$3:$B$362)))</f>
        <v xml:space="preserve"> </v>
      </c>
      <c r="D9582" s="6" t="s">
        <v>405</v>
      </c>
      <c r="E9582">
        <v>2691.31</v>
      </c>
      <c r="F9582">
        <v>3560.46</v>
      </c>
      <c r="G9582">
        <v>4383.32</v>
      </c>
      <c r="H9582">
        <v>4504.09</v>
      </c>
    </row>
    <row r="9583" spans="1:8" x14ac:dyDescent="0.2">
      <c r="A9583">
        <f t="shared" si="1042"/>
        <v>8714</v>
      </c>
      <c r="B9583">
        <f t="shared" si="1043"/>
        <v>188</v>
      </c>
      <c r="C9583" s="10" t="str">
        <f>IF(B9583=B9582," ",(LOOKUP(B9583,'Co List'!$A$3:$A$362,'Co List'!$B$3:$B$362)))</f>
        <v xml:space="preserve"> </v>
      </c>
      <c r="D9583" s="6" t="s">
        <v>406</v>
      </c>
      <c r="E9583">
        <v>307.11</v>
      </c>
      <c r="F9583">
        <v>352.17</v>
      </c>
      <c r="G9583">
        <v>235.82</v>
      </c>
      <c r="H9583">
        <v>343.54</v>
      </c>
    </row>
    <row r="9584" spans="1:8" x14ac:dyDescent="0.2">
      <c r="A9584">
        <f t="shared" si="1042"/>
        <v>8715</v>
      </c>
      <c r="B9584">
        <f t="shared" si="1043"/>
        <v>188</v>
      </c>
      <c r="C9584" s="10" t="str">
        <f>IF(B9584=B9583," ",(LOOKUP(B9584,'Co List'!$A$3:$A$362,'Co List'!$B$3:$B$362)))</f>
        <v xml:space="preserve"> </v>
      </c>
      <c r="D9584" s="6" t="s">
        <v>407</v>
      </c>
      <c r="E9584" s="11">
        <v>129</v>
      </c>
      <c r="F9584" s="11">
        <v>131.41999999999999</v>
      </c>
      <c r="G9584" s="11">
        <v>48.78</v>
      </c>
      <c r="H9584" s="11">
        <v>51.5</v>
      </c>
    </row>
    <row r="9585" spans="1:16" x14ac:dyDescent="0.2">
      <c r="A9585">
        <f t="shared" si="1042"/>
        <v>8716</v>
      </c>
      <c r="B9585">
        <f t="shared" si="1043"/>
        <v>188</v>
      </c>
      <c r="C9585" s="10" t="str">
        <f>IF(B9585=B9584," ",(LOOKUP(B9585,'Co List'!$A$3:$A$362,'Co List'!$B$3:$B$362)))</f>
        <v xml:space="preserve"> </v>
      </c>
      <c r="D9585" s="6" t="s">
        <v>408</v>
      </c>
      <c r="E9585">
        <v>62.24</v>
      </c>
      <c r="F9585">
        <v>98.26</v>
      </c>
      <c r="G9585">
        <v>160.41</v>
      </c>
      <c r="H9585">
        <v>182.98</v>
      </c>
    </row>
    <row r="9586" spans="1:16" x14ac:dyDescent="0.2">
      <c r="A9586">
        <f t="shared" si="1042"/>
        <v>8717</v>
      </c>
      <c r="B9586">
        <f t="shared" si="1043"/>
        <v>188</v>
      </c>
      <c r="C9586" s="10" t="str">
        <f>IF(B9586=B9585," ",(LOOKUP(B9586,'Co List'!$A$3:$A$362,'Co List'!$B$3:$B$362)))</f>
        <v xml:space="preserve"> </v>
      </c>
      <c r="D9586" s="6" t="s">
        <v>409</v>
      </c>
      <c r="E9586">
        <v>134.5</v>
      </c>
      <c r="F9586">
        <v>161.25</v>
      </c>
      <c r="G9586">
        <v>224.19</v>
      </c>
      <c r="H9586">
        <v>263.35000000000002</v>
      </c>
    </row>
    <row r="9587" spans="1:16" x14ac:dyDescent="0.2">
      <c r="A9587">
        <f t="shared" si="1042"/>
        <v>8718</v>
      </c>
      <c r="B9587">
        <f t="shared" si="1043"/>
        <v>188</v>
      </c>
      <c r="C9587" s="10" t="str">
        <f>IF(B9587=B9586," ",(LOOKUP(B9587,'Co List'!$A$3:$A$362,'Co List'!$B$3:$B$362)))</f>
        <v xml:space="preserve"> </v>
      </c>
      <c r="D9587" s="6" t="s">
        <v>410</v>
      </c>
      <c r="E9587">
        <v>134.534018</v>
      </c>
      <c r="F9587">
        <v>161.27502079999999</v>
      </c>
      <c r="G9587">
        <v>224.24363099999999</v>
      </c>
      <c r="H9587">
        <v>263.48629340000002</v>
      </c>
    </row>
    <row r="9588" spans="1:16" x14ac:dyDescent="0.2">
      <c r="A9588">
        <f t="shared" si="1042"/>
        <v>8719</v>
      </c>
      <c r="B9588">
        <f t="shared" si="1043"/>
        <v>188</v>
      </c>
      <c r="C9588" s="10" t="str">
        <f>IF(B9588=B9587," ",(LOOKUP(B9588,'Co List'!$A$3:$A$362,'Co List'!$B$3:$B$362)))</f>
        <v xml:space="preserve"> </v>
      </c>
      <c r="D9588" s="6" t="s">
        <v>411</v>
      </c>
      <c r="E9588">
        <v>134.534018</v>
      </c>
      <c r="F9588">
        <v>161.27502079999999</v>
      </c>
      <c r="G9588">
        <v>224.24363099999999</v>
      </c>
      <c r="H9588">
        <v>263.48629340000002</v>
      </c>
    </row>
    <row r="9589" spans="1:16" x14ac:dyDescent="0.2">
      <c r="A9589">
        <f t="shared" si="1042"/>
        <v>8720</v>
      </c>
      <c r="B9589">
        <f t="shared" si="1043"/>
        <v>188</v>
      </c>
      <c r="C9589" s="10" t="str">
        <f>IF(B9589=B9588," ",(LOOKUP(B9589,'Co List'!$A$3:$A$362,'Co List'!$B$3:$B$362)))</f>
        <v xml:space="preserve"> </v>
      </c>
      <c r="D9589" s="6" t="s">
        <v>412</v>
      </c>
      <c r="E9589">
        <v>3.4018000000003212E-2</v>
      </c>
      <c r="F9589">
        <v>2.502079999999296E-2</v>
      </c>
      <c r="G9589">
        <v>5.3630999999995765E-2</v>
      </c>
      <c r="H9589">
        <v>0.13629339999999956</v>
      </c>
    </row>
    <row r="9590" spans="1:16" ht="13.5" thickBot="1" x14ac:dyDescent="0.25">
      <c r="A9590">
        <f t="shared" si="1042"/>
        <v>8721</v>
      </c>
      <c r="B9590">
        <f t="shared" si="1043"/>
        <v>188</v>
      </c>
      <c r="C9590" s="10" t="str">
        <f>IF(B9590=B9589," ",(LOOKUP(B9590,'Co List'!$A$3:$A$362,'Co List'!$B$3:$B$362)))</f>
        <v xml:space="preserve"> </v>
      </c>
      <c r="D9590" s="9" t="s">
        <v>413</v>
      </c>
      <c r="E9590">
        <v>12</v>
      </c>
      <c r="F9590">
        <v>12</v>
      </c>
      <c r="G9590">
        <v>12</v>
      </c>
      <c r="H9590">
        <v>12</v>
      </c>
    </row>
    <row r="9591" spans="1:16" ht="15" x14ac:dyDescent="0.25">
      <c r="A9591">
        <f t="shared" si="1042"/>
        <v>8722</v>
      </c>
      <c r="B9591">
        <f t="shared" si="1043"/>
        <v>189</v>
      </c>
      <c r="C9591" s="10" t="str">
        <f>IF(B9591=B9590," ",(LOOKUP(B9591,'Co List'!$A$3:$A$362,'Co List'!$B$3:$B$362)))</f>
        <v>JHS SVENDGAARD LABORATORIES</v>
      </c>
      <c r="D9591" s="4" t="s">
        <v>362</v>
      </c>
      <c r="E9591">
        <v>33.657333286548067</v>
      </c>
      <c r="F9591">
        <v>34.831433502595345</v>
      </c>
      <c r="G9591">
        <v>34.853242053390588</v>
      </c>
      <c r="H9591">
        <v>0</v>
      </c>
      <c r="J9591">
        <f t="shared" ref="J9591" si="1044">COUNTIF(E9633:H9633,0)</f>
        <v>1</v>
      </c>
      <c r="K9591">
        <f>SUM(E9591:H9591)/(4-J9591)</f>
        <v>34.447336280844667</v>
      </c>
      <c r="L9591">
        <f>SUM(E9601:H9601)/(4-J9591)</f>
        <v>1777.6146372584726</v>
      </c>
      <c r="M9591">
        <f>E9601</f>
        <v>2227.648578987144</v>
      </c>
      <c r="N9591">
        <f t="shared" ref="N9591" si="1045">F9601</f>
        <v>1400.9208440244608</v>
      </c>
      <c r="O9591">
        <f t="shared" ref="O9591" si="1046">G9601</f>
        <v>1704.274488763813</v>
      </c>
      <c r="P9591">
        <f t="shared" ref="P9591" si="1047">H9601</f>
        <v>0</v>
      </c>
    </row>
    <row r="9592" spans="1:16" x14ac:dyDescent="0.2">
      <c r="A9592">
        <f t="shared" si="1042"/>
        <v>8723</v>
      </c>
      <c r="B9592">
        <f t="shared" si="1043"/>
        <v>189</v>
      </c>
      <c r="C9592" s="10" t="str">
        <f>IF(B9592=B9591," ",(LOOKUP(B9592,'Co List'!$A$3:$A$362,'Co List'!$B$3:$B$362)))</f>
        <v xml:space="preserve"> </v>
      </c>
      <c r="D9592" s="6" t="s">
        <v>364</v>
      </c>
      <c r="E9592">
        <v>0</v>
      </c>
      <c r="F9592">
        <v>0</v>
      </c>
      <c r="G9592">
        <v>0</v>
      </c>
      <c r="H9592">
        <v>0</v>
      </c>
    </row>
    <row r="9593" spans="1:16" x14ac:dyDescent="0.2">
      <c r="A9593">
        <f t="shared" si="1042"/>
        <v>8724</v>
      </c>
      <c r="B9593">
        <f t="shared" si="1043"/>
        <v>189</v>
      </c>
      <c r="C9593" s="10" t="str">
        <f>IF(B9593=B9592," ",(LOOKUP(B9593,'Co List'!$A$3:$A$362,'Co List'!$B$3:$B$362)))</f>
        <v xml:space="preserve"> </v>
      </c>
      <c r="D9593" s="6" t="s">
        <v>365</v>
      </c>
      <c r="E9593">
        <v>0.78798026589938841</v>
      </c>
      <c r="F9593">
        <v>0.78737036264048743</v>
      </c>
      <c r="G9593">
        <v>0.77776927921153693</v>
      </c>
      <c r="H9593">
        <v>0</v>
      </c>
    </row>
    <row r="9594" spans="1:16" x14ac:dyDescent="0.2">
      <c r="A9594">
        <f t="shared" si="1042"/>
        <v>8725</v>
      </c>
      <c r="B9594">
        <f t="shared" si="1043"/>
        <v>189</v>
      </c>
      <c r="C9594" s="10" t="str">
        <f>IF(B9594=B9593," ",(LOOKUP(B9594,'Co List'!$A$3:$A$362,'Co List'!$B$3:$B$362)))</f>
        <v xml:space="preserve"> </v>
      </c>
      <c r="D9594" s="7" t="s">
        <v>366</v>
      </c>
      <c r="E9594">
        <v>4.3610974529897106</v>
      </c>
      <c r="F9594">
        <v>1.6401421349798055</v>
      </c>
      <c r="G9594">
        <v>1.8364650818181665</v>
      </c>
      <c r="H9594">
        <v>0</v>
      </c>
    </row>
    <row r="9595" spans="1:16" x14ac:dyDescent="0.2">
      <c r="A9595">
        <f t="shared" si="1042"/>
        <v>8726</v>
      </c>
      <c r="B9595">
        <f t="shared" si="1043"/>
        <v>189</v>
      </c>
      <c r="C9595" s="10" t="str">
        <f>IF(B9595=B9594," ",(LOOKUP(B9595,'Co List'!$A$3:$A$362,'Co List'!$B$3:$B$362)))</f>
        <v xml:space="preserve"> </v>
      </c>
      <c r="D9595" s="6" t="s">
        <v>367</v>
      </c>
      <c r="E9595">
        <v>39081.554017318318</v>
      </c>
      <c r="F9595">
        <v>23309.831015382046</v>
      </c>
      <c r="G9595">
        <v>-46820.72771329157</v>
      </c>
      <c r="H9595">
        <v>0</v>
      </c>
    </row>
    <row r="9596" spans="1:16" x14ac:dyDescent="0.2">
      <c r="A9596">
        <f t="shared" si="1042"/>
        <v>8727</v>
      </c>
      <c r="B9596">
        <f t="shared" si="1043"/>
        <v>189</v>
      </c>
      <c r="C9596" s="10" t="str">
        <f>IF(B9596=B9595," ",(LOOKUP(B9596,'Co List'!$A$3:$A$362,'Co List'!$B$3:$B$362)))</f>
        <v xml:space="preserve"> </v>
      </c>
      <c r="D9596" s="6" t="s">
        <v>368</v>
      </c>
      <c r="E9596">
        <v>1.5416253141779543E-2</v>
      </c>
      <c r="F9596">
        <v>9.6283219520581498E-3</v>
      </c>
      <c r="G9596">
        <v>9.7109657479419551E-3</v>
      </c>
      <c r="H9596">
        <v>0</v>
      </c>
    </row>
    <row r="9597" spans="1:16" x14ac:dyDescent="0.2">
      <c r="A9597">
        <f t="shared" si="1042"/>
        <v>8728</v>
      </c>
      <c r="B9597">
        <f t="shared" si="1043"/>
        <v>189</v>
      </c>
      <c r="C9597" s="10" t="str">
        <f>IF(B9597=B9596," ",(LOOKUP(B9597,'Co List'!$A$3:$A$362,'Co List'!$B$3:$B$362)))</f>
        <v xml:space="preserve"> </v>
      </c>
      <c r="D9597" s="6" t="s">
        <v>369</v>
      </c>
      <c r="E9597">
        <v>16.248348497353344</v>
      </c>
      <c r="F9597">
        <v>7.7656366076743959</v>
      </c>
      <c r="G9597">
        <v>14.225997402035166</v>
      </c>
      <c r="H9597">
        <v>0</v>
      </c>
    </row>
    <row r="9598" spans="1:16" x14ac:dyDescent="0.2">
      <c r="A9598">
        <f t="shared" si="1042"/>
        <v>8729</v>
      </c>
      <c r="B9598">
        <f t="shared" si="1043"/>
        <v>189</v>
      </c>
      <c r="C9598" s="10" t="str">
        <f>IF(B9598=B9597," ",(LOOKUP(B9598,'Co List'!$A$3:$A$362,'Co List'!$B$3:$B$362)))</f>
        <v xml:space="preserve"> </v>
      </c>
      <c r="D9598" s="6" t="s">
        <v>370</v>
      </c>
      <c r="E9598">
        <v>0</v>
      </c>
      <c r="F9598">
        <v>0</v>
      </c>
      <c r="G9598">
        <v>0</v>
      </c>
      <c r="H9598">
        <v>0</v>
      </c>
    </row>
    <row r="9599" spans="1:16" x14ac:dyDescent="0.2">
      <c r="A9599">
        <f t="shared" si="1042"/>
        <v>8730</v>
      </c>
      <c r="B9599">
        <f t="shared" si="1043"/>
        <v>189</v>
      </c>
      <c r="C9599" s="10" t="str">
        <f>IF(B9599=B9598," ",(LOOKUP(B9599,'Co List'!$A$3:$A$362,'Co List'!$B$3:$B$362)))</f>
        <v xml:space="preserve"> </v>
      </c>
      <c r="D9599" s="6" t="s">
        <v>371</v>
      </c>
      <c r="E9599">
        <v>100</v>
      </c>
      <c r="F9599">
        <v>100</v>
      </c>
      <c r="G9599">
        <v>100</v>
      </c>
      <c r="H9599">
        <v>0</v>
      </c>
    </row>
    <row r="9600" spans="1:16" x14ac:dyDescent="0.2">
      <c r="A9600">
        <f t="shared" si="1042"/>
        <v>8731</v>
      </c>
      <c r="B9600">
        <f t="shared" si="1043"/>
        <v>189</v>
      </c>
      <c r="C9600" s="10" t="str">
        <f>IF(B9600=B9599," ",(LOOKUP(B9600,'Co List'!$A$3:$A$362,'Co List'!$B$3:$B$362)))</f>
        <v xml:space="preserve"> </v>
      </c>
      <c r="D9600" s="6" t="s">
        <v>372</v>
      </c>
      <c r="E9600">
        <v>0</v>
      </c>
      <c r="F9600">
        <v>0</v>
      </c>
      <c r="G9600">
        <v>0</v>
      </c>
      <c r="H9600">
        <v>0</v>
      </c>
    </row>
    <row r="9601" spans="1:8" x14ac:dyDescent="0.2">
      <c r="A9601">
        <f t="shared" si="1042"/>
        <v>8732</v>
      </c>
      <c r="B9601">
        <f t="shared" si="1043"/>
        <v>189</v>
      </c>
      <c r="C9601" s="10" t="str">
        <f>IF(B9601=B9600," ",(LOOKUP(B9601,'Co List'!$A$3:$A$362,'Co List'!$B$3:$B$362)))</f>
        <v xml:space="preserve"> </v>
      </c>
      <c r="D9601" s="6" t="s">
        <v>373</v>
      </c>
      <c r="E9601">
        <v>2227.648578987144</v>
      </c>
      <c r="F9601">
        <v>1400.9208440244608</v>
      </c>
      <c r="G9601">
        <v>1704.274488763813</v>
      </c>
      <c r="H9601">
        <v>0</v>
      </c>
    </row>
    <row r="9602" spans="1:8" x14ac:dyDescent="0.2">
      <c r="A9602">
        <f t="shared" si="1042"/>
        <v>8733</v>
      </c>
      <c r="B9602">
        <f t="shared" si="1043"/>
        <v>189</v>
      </c>
      <c r="C9602" s="10" t="str">
        <f>IF(B9602=B9601," ",(LOOKUP(B9602,'Co List'!$A$3:$A$362,'Co List'!$B$3:$B$362)))</f>
        <v xml:space="preserve"> </v>
      </c>
      <c r="D9602" s="6" t="s">
        <v>374</v>
      </c>
      <c r="E9602">
        <v>2226.3575976921052</v>
      </c>
      <c r="F9602">
        <v>1400.7489988425868</v>
      </c>
      <c r="G9602">
        <v>1704.0588641775153</v>
      </c>
      <c r="H9602">
        <v>0</v>
      </c>
    </row>
    <row r="9603" spans="1:8" x14ac:dyDescent="0.2">
      <c r="A9603">
        <f t="shared" si="1042"/>
        <v>8734</v>
      </c>
      <c r="B9603">
        <f t="shared" si="1043"/>
        <v>189</v>
      </c>
      <c r="C9603" s="10" t="str">
        <f>IF(B9603=B9602," ",(LOOKUP(B9603,'Co List'!$A$3:$A$362,'Co List'!$B$3:$B$362)))</f>
        <v xml:space="preserve"> </v>
      </c>
      <c r="D9603" s="6" t="s">
        <v>375</v>
      </c>
      <c r="E9603">
        <v>0.75269481601083532</v>
      </c>
      <c r="F9603">
        <v>0.10019275883403195</v>
      </c>
      <c r="G9603">
        <v>0.12571793947320453</v>
      </c>
      <c r="H9603">
        <v>0</v>
      </c>
    </row>
    <row r="9604" spans="1:8" x14ac:dyDescent="0.2">
      <c r="A9604">
        <f t="shared" si="1042"/>
        <v>8735</v>
      </c>
      <c r="B9604">
        <f t="shared" si="1043"/>
        <v>189</v>
      </c>
      <c r="C9604" s="10" t="str">
        <f>IF(B9604=B9603," ",(LOOKUP(B9604,'Co List'!$A$3:$A$362,'Co List'!$B$3:$B$362)))</f>
        <v xml:space="preserve"> </v>
      </c>
      <c r="D9604" s="6" t="s">
        <v>376</v>
      </c>
      <c r="E9604">
        <v>0.5382864790277202</v>
      </c>
      <c r="F9604">
        <v>7.1652423040028196E-2</v>
      </c>
      <c r="G9604">
        <v>8.9906646824411143E-2</v>
      </c>
      <c r="H9604">
        <v>0</v>
      </c>
    </row>
    <row r="9605" spans="1:8" x14ac:dyDescent="0.2">
      <c r="A9605">
        <f t="shared" ref="A9605:A9668" si="1048">IF(A9604&gt;0,A9604+1,(IF($C$1=C9605,1,0)))</f>
        <v>8736</v>
      </c>
      <c r="B9605">
        <f t="shared" ref="B9605:B9668" si="1049">IF(D9605=$D$3,B9604+1,B9604)</f>
        <v>189</v>
      </c>
      <c r="C9605" s="10" t="str">
        <f>IF(B9605=B9604," ",(LOOKUP(B9605,'Co List'!$A$3:$A$362,'Co List'!$B$3:$B$362)))</f>
        <v xml:space="preserve"> </v>
      </c>
      <c r="D9605" s="6" t="s">
        <v>377</v>
      </c>
      <c r="E9605">
        <v>2227.648578987144</v>
      </c>
      <c r="F9605">
        <v>1400.9208440244608</v>
      </c>
      <c r="G9605">
        <v>1704.274488763813</v>
      </c>
      <c r="H9605">
        <v>0</v>
      </c>
    </row>
    <row r="9606" spans="1:8" ht="15" x14ac:dyDescent="0.25">
      <c r="A9606">
        <f t="shared" si="1048"/>
        <v>8737</v>
      </c>
      <c r="B9606">
        <f t="shared" si="1049"/>
        <v>189</v>
      </c>
      <c r="C9606" s="10" t="str">
        <f>IF(B9606=B9605," ",(LOOKUP(B9606,'Co List'!$A$3:$A$362,'Co List'!$B$3:$B$362)))</f>
        <v xml:space="preserve"> </v>
      </c>
      <c r="D9606" s="8" t="s">
        <v>378</v>
      </c>
      <c r="E9606">
        <v>1998.2991600000007</v>
      </c>
      <c r="F9606">
        <v>1370.3916700000002</v>
      </c>
      <c r="G9606">
        <v>1665.96768</v>
      </c>
      <c r="H9606">
        <v>0</v>
      </c>
    </row>
    <row r="9607" spans="1:8" ht="15" x14ac:dyDescent="0.25">
      <c r="A9607">
        <f t="shared" si="1048"/>
        <v>8738</v>
      </c>
      <c r="B9607">
        <f t="shared" si="1049"/>
        <v>189</v>
      </c>
      <c r="C9607" s="10" t="str">
        <f>IF(B9607=B9606," ",(LOOKUP(B9607,'Co List'!$A$3:$A$362,'Co List'!$B$3:$B$362)))</f>
        <v xml:space="preserve"> </v>
      </c>
      <c r="D9607" s="8" t="s">
        <v>379</v>
      </c>
      <c r="E9607">
        <v>229.34941898714334</v>
      </c>
      <c r="F9607">
        <v>30.529174024460669</v>
      </c>
      <c r="G9607">
        <v>38.306808763812768</v>
      </c>
      <c r="H9607">
        <v>0</v>
      </c>
    </row>
    <row r="9608" spans="1:8" ht="15" x14ac:dyDescent="0.25">
      <c r="A9608">
        <f t="shared" si="1048"/>
        <v>8739</v>
      </c>
      <c r="B9608">
        <f t="shared" si="1049"/>
        <v>189</v>
      </c>
      <c r="C9608" s="10" t="str">
        <f>IF(B9608=B9607," ",(LOOKUP(B9608,'Co List'!$A$3:$A$362,'Co List'!$B$3:$B$362)))</f>
        <v xml:space="preserve"> </v>
      </c>
      <c r="D9608" s="8" t="s">
        <v>380</v>
      </c>
      <c r="E9608">
        <v>0</v>
      </c>
      <c r="F9608">
        <v>0</v>
      </c>
      <c r="G9608">
        <v>2.5579538487363607E-13</v>
      </c>
      <c r="H9608">
        <v>0</v>
      </c>
    </row>
    <row r="9609" spans="1:8" ht="15" x14ac:dyDescent="0.25">
      <c r="A9609">
        <f t="shared" si="1048"/>
        <v>8740</v>
      </c>
      <c r="B9609">
        <f t="shared" si="1049"/>
        <v>189</v>
      </c>
      <c r="C9609" s="10" t="str">
        <f>IF(B9609=B9608," ",(LOOKUP(B9609,'Co List'!$A$3:$A$362,'Co List'!$B$3:$B$362)))</f>
        <v xml:space="preserve"> </v>
      </c>
      <c r="D9609" s="8" t="s">
        <v>381</v>
      </c>
      <c r="E9609">
        <v>0</v>
      </c>
      <c r="F9609">
        <v>0</v>
      </c>
      <c r="G9609">
        <v>0</v>
      </c>
      <c r="H9609">
        <v>0</v>
      </c>
    </row>
    <row r="9610" spans="1:8" ht="15" x14ac:dyDescent="0.25">
      <c r="A9610">
        <f t="shared" si="1048"/>
        <v>8741</v>
      </c>
      <c r="B9610">
        <f t="shared" si="1049"/>
        <v>189</v>
      </c>
      <c r="C9610" s="10" t="str">
        <f>IF(B9610=B9609," ",(LOOKUP(B9610,'Co List'!$A$3:$A$362,'Co List'!$B$3:$B$362)))</f>
        <v xml:space="preserve"> </v>
      </c>
      <c r="D9610" s="8" t="s">
        <v>382</v>
      </c>
      <c r="E9610">
        <v>0</v>
      </c>
      <c r="F9610">
        <v>0</v>
      </c>
      <c r="G9610">
        <v>0</v>
      </c>
      <c r="H9610">
        <v>0</v>
      </c>
    </row>
    <row r="9611" spans="1:8" ht="15" x14ac:dyDescent="0.25">
      <c r="A9611">
        <f t="shared" si="1048"/>
        <v>8742</v>
      </c>
      <c r="B9611">
        <f t="shared" si="1049"/>
        <v>189</v>
      </c>
      <c r="C9611" s="10" t="str">
        <f>IF(B9611=B9610," ",(LOOKUP(B9611,'Co List'!$A$3:$A$362,'Co List'!$B$3:$B$362)))</f>
        <v xml:space="preserve"> </v>
      </c>
      <c r="D9611" s="8" t="s">
        <v>383</v>
      </c>
      <c r="E9611">
        <v>0</v>
      </c>
      <c r="F9611">
        <v>0</v>
      </c>
      <c r="G9611">
        <v>0</v>
      </c>
      <c r="H9611">
        <v>0</v>
      </c>
    </row>
    <row r="9612" spans="1:8" x14ac:dyDescent="0.2">
      <c r="A9612">
        <f t="shared" si="1048"/>
        <v>8743</v>
      </c>
      <c r="B9612">
        <f t="shared" si="1049"/>
        <v>189</v>
      </c>
      <c r="C9612" s="10" t="str">
        <f>IF(B9612=B9611," ",(LOOKUP(B9612,'Co List'!$A$3:$A$362,'Co List'!$B$3:$B$362)))</f>
        <v xml:space="preserve"> </v>
      </c>
      <c r="D9612" s="6" t="s">
        <v>384</v>
      </c>
      <c r="E9612">
        <v>0</v>
      </c>
      <c r="F9612">
        <v>0</v>
      </c>
      <c r="G9612">
        <v>0</v>
      </c>
      <c r="H9612">
        <v>0</v>
      </c>
    </row>
    <row r="9613" spans="1:8" x14ac:dyDescent="0.2">
      <c r="A9613">
        <f t="shared" si="1048"/>
        <v>8744</v>
      </c>
      <c r="B9613">
        <f t="shared" si="1049"/>
        <v>189</v>
      </c>
      <c r="C9613" s="10" t="str">
        <f>IF(B9613=B9612," ",(LOOKUP(B9613,'Co List'!$A$3:$A$362,'Co List'!$B$3:$B$362)))</f>
        <v xml:space="preserve"> </v>
      </c>
      <c r="D9613" s="6" t="s">
        <v>385</v>
      </c>
      <c r="E9613">
        <v>0</v>
      </c>
      <c r="F9613">
        <v>0</v>
      </c>
      <c r="G9613">
        <v>0</v>
      </c>
      <c r="H9613">
        <v>0</v>
      </c>
    </row>
    <row r="9614" spans="1:8" x14ac:dyDescent="0.2">
      <c r="A9614">
        <f t="shared" si="1048"/>
        <v>8745</v>
      </c>
      <c r="B9614">
        <f t="shared" si="1049"/>
        <v>189</v>
      </c>
      <c r="C9614" s="10" t="str">
        <f>IF(B9614=B9613," ",(LOOKUP(B9614,'Co List'!$A$3:$A$362,'Co List'!$B$3:$B$362)))</f>
        <v xml:space="preserve"> </v>
      </c>
      <c r="D9614" s="6" t="s">
        <v>386</v>
      </c>
      <c r="E9614">
        <v>0</v>
      </c>
      <c r="F9614">
        <v>0</v>
      </c>
      <c r="G9614">
        <v>0</v>
      </c>
      <c r="H9614">
        <v>0</v>
      </c>
    </row>
    <row r="9615" spans="1:8" x14ac:dyDescent="0.2">
      <c r="A9615">
        <f t="shared" si="1048"/>
        <v>8746</v>
      </c>
      <c r="B9615">
        <f t="shared" si="1049"/>
        <v>189</v>
      </c>
      <c r="C9615" s="10" t="str">
        <f>IF(B9615=B9614," ",(LOOKUP(B9615,'Co List'!$A$3:$A$362,'Co List'!$B$3:$B$362)))</f>
        <v xml:space="preserve"> </v>
      </c>
      <c r="D9615" s="6" t="s">
        <v>387</v>
      </c>
      <c r="E9615">
        <v>0</v>
      </c>
      <c r="F9615">
        <v>0</v>
      </c>
      <c r="G9615">
        <v>0</v>
      </c>
      <c r="H9615">
        <v>0</v>
      </c>
    </row>
    <row r="9616" spans="1:8" x14ac:dyDescent="0.2">
      <c r="A9616">
        <f t="shared" si="1048"/>
        <v>8747</v>
      </c>
      <c r="B9616">
        <f t="shared" si="1049"/>
        <v>189</v>
      </c>
      <c r="C9616" s="10" t="str">
        <f>IF(B9616=B9615," ",(LOOKUP(B9616,'Co List'!$A$3:$A$362,'Co List'!$B$3:$B$362)))</f>
        <v xml:space="preserve"> </v>
      </c>
      <c r="D9616" s="6" t="s">
        <v>388</v>
      </c>
      <c r="E9616">
        <v>0</v>
      </c>
      <c r="F9616">
        <v>0</v>
      </c>
      <c r="G9616">
        <v>0</v>
      </c>
      <c r="H9616">
        <v>0</v>
      </c>
    </row>
    <row r="9617" spans="1:8" x14ac:dyDescent="0.2">
      <c r="A9617">
        <f t="shared" si="1048"/>
        <v>8748</v>
      </c>
      <c r="B9617">
        <f t="shared" si="1049"/>
        <v>189</v>
      </c>
      <c r="C9617" s="10" t="str">
        <f>IF(B9617=B9616," ",(LOOKUP(B9617,'Co List'!$A$3:$A$362,'Co List'!$B$3:$B$362)))</f>
        <v xml:space="preserve"> </v>
      </c>
      <c r="D9617" s="6" t="s">
        <v>389</v>
      </c>
      <c r="E9617">
        <v>0</v>
      </c>
      <c r="F9617">
        <v>0</v>
      </c>
      <c r="G9617">
        <v>0</v>
      </c>
      <c r="H9617">
        <v>0</v>
      </c>
    </row>
    <row r="9618" spans="1:8" x14ac:dyDescent="0.2">
      <c r="A9618">
        <f t="shared" si="1048"/>
        <v>8749</v>
      </c>
      <c r="B9618">
        <f t="shared" si="1049"/>
        <v>189</v>
      </c>
      <c r="C9618" s="10" t="str">
        <f>IF(B9618=B9617," ",(LOOKUP(B9618,'Co List'!$A$3:$A$362,'Co List'!$B$3:$B$362)))</f>
        <v xml:space="preserve"> </v>
      </c>
      <c r="D9618" s="6" t="s">
        <v>390</v>
      </c>
      <c r="E9618">
        <v>0</v>
      </c>
      <c r="F9618">
        <v>0</v>
      </c>
      <c r="G9618">
        <v>0</v>
      </c>
      <c r="H9618">
        <v>0</v>
      </c>
    </row>
    <row r="9619" spans="1:8" x14ac:dyDescent="0.2">
      <c r="A9619">
        <f t="shared" si="1048"/>
        <v>8750</v>
      </c>
      <c r="B9619">
        <f t="shared" si="1049"/>
        <v>189</v>
      </c>
      <c r="C9619" s="10" t="str">
        <f>IF(B9619=B9618," ",(LOOKUP(B9619,'Co List'!$A$3:$A$362,'Co List'!$B$3:$B$362)))</f>
        <v xml:space="preserve"> </v>
      </c>
      <c r="D9619" s="6" t="s">
        <v>391</v>
      </c>
      <c r="E9619">
        <v>0</v>
      </c>
      <c r="F9619">
        <v>0</v>
      </c>
      <c r="G9619">
        <v>0</v>
      </c>
      <c r="H9619">
        <v>0</v>
      </c>
    </row>
    <row r="9620" spans="1:8" x14ac:dyDescent="0.2">
      <c r="A9620">
        <f t="shared" si="1048"/>
        <v>8751</v>
      </c>
      <c r="B9620">
        <f t="shared" si="1049"/>
        <v>189</v>
      </c>
      <c r="C9620" s="10" t="str">
        <f>IF(B9620=B9619," ",(LOOKUP(B9620,'Co List'!$A$3:$A$362,'Co List'!$B$3:$B$362)))</f>
        <v xml:space="preserve"> </v>
      </c>
      <c r="D9620" s="6" t="s">
        <v>392</v>
      </c>
      <c r="E9620">
        <v>0</v>
      </c>
      <c r="F9620">
        <v>0</v>
      </c>
      <c r="G9620">
        <v>0</v>
      </c>
      <c r="H9620">
        <v>0</v>
      </c>
    </row>
    <row r="9621" spans="1:8" x14ac:dyDescent="0.2">
      <c r="A9621">
        <f t="shared" si="1048"/>
        <v>8752</v>
      </c>
      <c r="B9621">
        <f t="shared" si="1049"/>
        <v>189</v>
      </c>
      <c r="C9621" s="10" t="str">
        <f>IF(B9621=B9620," ",(LOOKUP(B9621,'Co List'!$A$3:$A$362,'Co List'!$B$3:$B$362)))</f>
        <v xml:space="preserve"> </v>
      </c>
      <c r="D9621" s="6" t="s">
        <v>393</v>
      </c>
      <c r="E9621">
        <v>0</v>
      </c>
      <c r="F9621">
        <v>0</v>
      </c>
      <c r="G9621">
        <v>0</v>
      </c>
      <c r="H9621">
        <v>0</v>
      </c>
    </row>
    <row r="9622" spans="1:8" ht="15" x14ac:dyDescent="0.25">
      <c r="A9622">
        <f t="shared" si="1048"/>
        <v>8753</v>
      </c>
      <c r="B9622">
        <f t="shared" si="1049"/>
        <v>189</v>
      </c>
      <c r="C9622" s="10" t="str">
        <f>IF(B9622=B9621," ",(LOOKUP(B9622,'Co List'!$A$3:$A$362,'Co List'!$B$3:$B$362)))</f>
        <v xml:space="preserve"> </v>
      </c>
      <c r="D9622" s="8" t="s">
        <v>394</v>
      </c>
      <c r="E9622">
        <v>0</v>
      </c>
      <c r="F9622">
        <v>0</v>
      </c>
      <c r="G9622">
        <v>0</v>
      </c>
      <c r="H9622">
        <v>0</v>
      </c>
    </row>
    <row r="9623" spans="1:8" ht="15" x14ac:dyDescent="0.25">
      <c r="A9623">
        <f t="shared" si="1048"/>
        <v>8754</v>
      </c>
      <c r="B9623">
        <f t="shared" si="1049"/>
        <v>189</v>
      </c>
      <c r="C9623" s="10" t="str">
        <f>IF(B9623=B9622," ",(LOOKUP(B9623,'Co List'!$A$3:$A$362,'Co List'!$B$3:$B$362)))</f>
        <v xml:space="preserve"> </v>
      </c>
      <c r="D9623" s="8" t="s">
        <v>395</v>
      </c>
      <c r="E9623">
        <v>0</v>
      </c>
      <c r="F9623">
        <v>0</v>
      </c>
      <c r="G9623">
        <v>0</v>
      </c>
      <c r="H9623">
        <v>0</v>
      </c>
    </row>
    <row r="9624" spans="1:8" ht="15" x14ac:dyDescent="0.25">
      <c r="A9624">
        <f t="shared" si="1048"/>
        <v>8755</v>
      </c>
      <c r="B9624">
        <f t="shared" si="1049"/>
        <v>189</v>
      </c>
      <c r="C9624" s="10" t="str">
        <f>IF(B9624=B9623," ",(LOOKUP(B9624,'Co List'!$A$3:$A$362,'Co List'!$B$3:$B$362)))</f>
        <v xml:space="preserve"> </v>
      </c>
      <c r="D9624" s="8" t="s">
        <v>396</v>
      </c>
      <c r="E9624">
        <v>2827.0360000000001</v>
      </c>
      <c r="F9624">
        <v>1779.24</v>
      </c>
      <c r="G9624">
        <v>2191.2339999999999</v>
      </c>
      <c r="H9624">
        <v>0</v>
      </c>
    </row>
    <row r="9625" spans="1:8" x14ac:dyDescent="0.2">
      <c r="A9625">
        <f t="shared" si="1048"/>
        <v>8756</v>
      </c>
      <c r="B9625">
        <f t="shared" si="1049"/>
        <v>189</v>
      </c>
      <c r="C9625" s="10" t="str">
        <f>IF(B9625=B9624," ",(LOOKUP(B9625,'Co List'!$A$3:$A$362,'Co List'!$B$3:$B$362)))</f>
        <v xml:space="preserve"> </v>
      </c>
      <c r="D9625" s="6" t="s">
        <v>397</v>
      </c>
      <c r="E9625">
        <v>2467.0360000000001</v>
      </c>
      <c r="F9625">
        <v>1734.673</v>
      </c>
      <c r="G9625">
        <v>2135.8560000000002</v>
      </c>
      <c r="H9625">
        <v>0</v>
      </c>
    </row>
    <row r="9626" spans="1:8" x14ac:dyDescent="0.2">
      <c r="A9626">
        <f t="shared" si="1048"/>
        <v>8757</v>
      </c>
      <c r="B9626">
        <f t="shared" si="1049"/>
        <v>189</v>
      </c>
      <c r="C9626" s="10" t="str">
        <f>IF(B9626=B9625," ",(LOOKUP(B9626,'Co List'!$A$3:$A$362,'Co List'!$B$3:$B$362)))</f>
        <v xml:space="preserve"> </v>
      </c>
      <c r="D9626" s="6" t="s">
        <v>398</v>
      </c>
      <c r="E9626">
        <v>360</v>
      </c>
      <c r="F9626">
        <v>44.567</v>
      </c>
      <c r="G9626">
        <v>55.378</v>
      </c>
      <c r="H9626">
        <v>0</v>
      </c>
    </row>
    <row r="9627" spans="1:8" x14ac:dyDescent="0.2">
      <c r="A9627">
        <f t="shared" si="1048"/>
        <v>8758</v>
      </c>
      <c r="B9627">
        <f t="shared" si="1049"/>
        <v>189</v>
      </c>
      <c r="C9627" s="10" t="str">
        <f>IF(B9627=B9626," ",(LOOKUP(B9627,'Co List'!$A$3:$A$362,'Co List'!$B$3:$B$362)))</f>
        <v xml:space="preserve"> </v>
      </c>
      <c r="D9627" s="6" t="s">
        <v>399</v>
      </c>
      <c r="E9627">
        <v>0</v>
      </c>
      <c r="F9627">
        <v>0</v>
      </c>
      <c r="G9627">
        <v>0</v>
      </c>
      <c r="H9627">
        <v>0</v>
      </c>
    </row>
    <row r="9628" spans="1:8" x14ac:dyDescent="0.2">
      <c r="A9628">
        <f t="shared" si="1048"/>
        <v>8759</v>
      </c>
      <c r="B9628">
        <f t="shared" si="1049"/>
        <v>189</v>
      </c>
      <c r="C9628" s="10" t="str">
        <f>IF(B9628=B9627," ",(LOOKUP(B9628,'Co List'!$A$3:$A$362,'Co List'!$B$3:$B$362)))</f>
        <v xml:space="preserve"> </v>
      </c>
      <c r="D9628" s="6" t="s">
        <v>400</v>
      </c>
      <c r="E9628">
        <v>0</v>
      </c>
      <c r="F9628">
        <v>0</v>
      </c>
      <c r="G9628">
        <v>0</v>
      </c>
      <c r="H9628">
        <v>0</v>
      </c>
    </row>
    <row r="9629" spans="1:8" x14ac:dyDescent="0.2">
      <c r="A9629">
        <f t="shared" si="1048"/>
        <v>8760</v>
      </c>
      <c r="B9629">
        <f t="shared" si="1049"/>
        <v>189</v>
      </c>
      <c r="C9629" s="10" t="str">
        <f>IF(B9629=B9628," ",(LOOKUP(B9629,'Co List'!$A$3:$A$362,'Co List'!$B$3:$B$362)))</f>
        <v xml:space="preserve"> </v>
      </c>
      <c r="D9629" s="6" t="s">
        <v>401</v>
      </c>
      <c r="E9629">
        <v>1.0361551200000001</v>
      </c>
      <c r="F9629">
        <v>0.78060284999999996</v>
      </c>
      <c r="G9629">
        <v>1.170449088</v>
      </c>
      <c r="H9629">
        <v>0</v>
      </c>
    </row>
    <row r="9630" spans="1:8" x14ac:dyDescent="0.2">
      <c r="A9630">
        <f t="shared" si="1048"/>
        <v>8761</v>
      </c>
      <c r="B9630">
        <f t="shared" si="1049"/>
        <v>189</v>
      </c>
      <c r="C9630" s="10" t="str">
        <f>IF(B9630=B9629," ",(LOOKUP(B9630,'Co List'!$A$3:$A$362,'Co List'!$B$3:$B$362)))</f>
        <v xml:space="preserve"> </v>
      </c>
      <c r="D9630" s="6" t="s">
        <v>402</v>
      </c>
      <c r="E9630">
        <v>0.26604</v>
      </c>
      <c r="F9630">
        <v>3.6322105E-2</v>
      </c>
      <c r="G9630">
        <v>4.5576093999999998E-2</v>
      </c>
      <c r="H9630">
        <v>0</v>
      </c>
    </row>
    <row r="9631" spans="1:8" x14ac:dyDescent="0.2">
      <c r="A9631">
        <f t="shared" si="1048"/>
        <v>8762</v>
      </c>
      <c r="B9631">
        <f t="shared" si="1049"/>
        <v>189</v>
      </c>
      <c r="C9631" s="10" t="str">
        <f>IF(B9631=B9630," ",(LOOKUP(B9631,'Co List'!$A$3:$A$362,'Co List'!$B$3:$B$362)))</f>
        <v xml:space="preserve"> </v>
      </c>
      <c r="D9631" s="6" t="s">
        <v>403</v>
      </c>
      <c r="E9631">
        <v>0</v>
      </c>
      <c r="F9631">
        <v>0</v>
      </c>
      <c r="G9631">
        <v>6.9388939039072284E-17</v>
      </c>
      <c r="H9631">
        <v>0</v>
      </c>
    </row>
    <row r="9632" spans="1:8" x14ac:dyDescent="0.2">
      <c r="A9632">
        <f t="shared" si="1048"/>
        <v>8763</v>
      </c>
      <c r="B9632">
        <f t="shared" si="1049"/>
        <v>189</v>
      </c>
      <c r="C9632" s="10" t="str">
        <f>IF(B9632=B9631," ",(LOOKUP(B9632,'Co List'!$A$3:$A$362,'Co List'!$B$3:$B$362)))</f>
        <v xml:space="preserve"> </v>
      </c>
      <c r="D9632" s="6" t="s">
        <v>404</v>
      </c>
      <c r="E9632" s="11">
        <v>1.3021951200000002</v>
      </c>
      <c r="F9632" s="11">
        <v>0.81692495499999995</v>
      </c>
      <c r="G9632" s="11">
        <v>1.2160251820000001</v>
      </c>
      <c r="H9632" s="11">
        <v>0</v>
      </c>
    </row>
    <row r="9633" spans="1:16" x14ac:dyDescent="0.2">
      <c r="A9633">
        <f t="shared" si="1048"/>
        <v>8764</v>
      </c>
      <c r="B9633">
        <f t="shared" si="1049"/>
        <v>189</v>
      </c>
      <c r="C9633" s="10" t="str">
        <f>IF(B9633=B9632," ",(LOOKUP(B9633,'Co List'!$A$3:$A$362,'Co List'!$B$3:$B$362)))</f>
        <v xml:space="preserve"> </v>
      </c>
      <c r="D9633" s="6" t="s">
        <v>405</v>
      </c>
      <c r="E9633">
        <v>51.08</v>
      </c>
      <c r="F9633">
        <v>85.414599999999993</v>
      </c>
      <c r="G9633">
        <v>92.801900000000003</v>
      </c>
      <c r="H9633">
        <v>0</v>
      </c>
    </row>
    <row r="9634" spans="1:16" x14ac:dyDescent="0.2">
      <c r="A9634">
        <f t="shared" si="1048"/>
        <v>8765</v>
      </c>
      <c r="B9634">
        <f t="shared" si="1049"/>
        <v>189</v>
      </c>
      <c r="C9634" s="10" t="str">
        <f>IF(B9634=B9633," ",(LOOKUP(B9634,'Co List'!$A$3:$A$362,'Co List'!$B$3:$B$362)))</f>
        <v xml:space="preserve"> </v>
      </c>
      <c r="D9634" s="6" t="s">
        <v>406</v>
      </c>
      <c r="E9634">
        <v>13.71</v>
      </c>
      <c r="F9634">
        <v>18.04</v>
      </c>
      <c r="G9634">
        <v>11.98</v>
      </c>
      <c r="H9634">
        <v>0</v>
      </c>
    </row>
    <row r="9635" spans="1:16" x14ac:dyDescent="0.2">
      <c r="A9635">
        <f t="shared" si="1048"/>
        <v>8766</v>
      </c>
      <c r="B9635">
        <f t="shared" si="1049"/>
        <v>189</v>
      </c>
      <c r="C9635" s="10" t="str">
        <f>IF(B9635=B9634," ",(LOOKUP(B9635,'Co List'!$A$3:$A$362,'Co List'!$B$3:$B$362)))</f>
        <v xml:space="preserve"> </v>
      </c>
      <c r="D9635" s="6" t="s">
        <v>407</v>
      </c>
      <c r="E9635" s="11">
        <v>5.7</v>
      </c>
      <c r="F9635" s="11">
        <v>6.01</v>
      </c>
      <c r="G9635" s="11">
        <v>-3.64</v>
      </c>
      <c r="H9635" s="11">
        <v>0</v>
      </c>
    </row>
    <row r="9636" spans="1:16" x14ac:dyDescent="0.2">
      <c r="A9636">
        <f t="shared" si="1048"/>
        <v>8767</v>
      </c>
      <c r="B9636">
        <f t="shared" si="1049"/>
        <v>189</v>
      </c>
      <c r="C9636" s="10" t="str">
        <f>IF(B9636=B9635," ",(LOOKUP(B9636,'Co List'!$A$3:$A$362,'Co List'!$B$3:$B$362)))</f>
        <v xml:space="preserve"> </v>
      </c>
      <c r="D9636" s="6" t="s">
        <v>408</v>
      </c>
      <c r="E9636">
        <v>14.45</v>
      </c>
      <c r="F9636">
        <v>14.55</v>
      </c>
      <c r="G9636">
        <v>17.55</v>
      </c>
      <c r="H9636">
        <v>0</v>
      </c>
    </row>
    <row r="9637" spans="1:16" x14ac:dyDescent="0.2">
      <c r="A9637">
        <f t="shared" si="1048"/>
        <v>8768</v>
      </c>
      <c r="B9637">
        <f t="shared" si="1049"/>
        <v>189</v>
      </c>
      <c r="C9637" s="10" t="str">
        <f>IF(B9637=B9636," ",(LOOKUP(B9637,'Co List'!$A$3:$A$362,'Co List'!$B$3:$B$362)))</f>
        <v xml:space="preserve"> </v>
      </c>
      <c r="D9637" s="6" t="s">
        <v>409</v>
      </c>
      <c r="E9637">
        <v>1.58</v>
      </c>
      <c r="F9637">
        <v>0.93020000000000003</v>
      </c>
      <c r="G9637">
        <v>1.3718999999999999</v>
      </c>
      <c r="H9637">
        <v>0</v>
      </c>
    </row>
    <row r="9638" spans="1:16" x14ac:dyDescent="0.2">
      <c r="A9638">
        <f t="shared" si="1048"/>
        <v>8769</v>
      </c>
      <c r="B9638">
        <f t="shared" si="1049"/>
        <v>189</v>
      </c>
      <c r="C9638" s="10" t="str">
        <f>IF(B9638=B9637," ",(LOOKUP(B9638,'Co List'!$A$3:$A$362,'Co List'!$B$3:$B$362)))</f>
        <v xml:space="preserve"> </v>
      </c>
      <c r="D9638" s="6" t="s">
        <v>410</v>
      </c>
      <c r="E9638">
        <v>1.3021951200000002</v>
      </c>
      <c r="F9638">
        <v>0.81692495499999995</v>
      </c>
      <c r="G9638">
        <v>1.2160251820000001</v>
      </c>
      <c r="H9638">
        <v>0</v>
      </c>
    </row>
    <row r="9639" spans="1:16" x14ac:dyDescent="0.2">
      <c r="A9639">
        <f t="shared" si="1048"/>
        <v>8770</v>
      </c>
      <c r="B9639">
        <f t="shared" si="1049"/>
        <v>189</v>
      </c>
      <c r="C9639" s="10" t="str">
        <f>IF(B9639=B9638," ",(LOOKUP(B9639,'Co List'!$A$3:$A$362,'Co List'!$B$3:$B$362)))</f>
        <v xml:space="preserve"> </v>
      </c>
      <c r="D9639" s="6" t="s">
        <v>411</v>
      </c>
      <c r="E9639">
        <v>1.3021951200000002</v>
      </c>
      <c r="F9639">
        <v>0.81692495499999995</v>
      </c>
      <c r="G9639">
        <v>1.2160251820000001</v>
      </c>
      <c r="H9639">
        <v>0</v>
      </c>
    </row>
    <row r="9640" spans="1:16" x14ac:dyDescent="0.2">
      <c r="A9640">
        <f t="shared" si="1048"/>
        <v>8771</v>
      </c>
      <c r="B9640">
        <f t="shared" si="1049"/>
        <v>189</v>
      </c>
      <c r="C9640" s="10" t="str">
        <f>IF(B9640=B9639," ",(LOOKUP(B9640,'Co List'!$A$3:$A$362,'Co List'!$B$3:$B$362)))</f>
        <v xml:space="preserve"> </v>
      </c>
      <c r="D9640" s="6" t="s">
        <v>412</v>
      </c>
      <c r="E9640">
        <v>-0.27780487999999992</v>
      </c>
      <c r="F9640">
        <v>-0.11327504500000007</v>
      </c>
      <c r="G9640">
        <v>-0.1558748179999998</v>
      </c>
      <c r="H9640">
        <v>0</v>
      </c>
    </row>
    <row r="9641" spans="1:16" ht="13.5" thickBot="1" x14ac:dyDescent="0.25">
      <c r="A9641">
        <f t="shared" si="1048"/>
        <v>8772</v>
      </c>
      <c r="B9641">
        <f t="shared" si="1049"/>
        <v>189</v>
      </c>
      <c r="C9641" s="10" t="str">
        <f>IF(B9641=B9640," ",(LOOKUP(B9641,'Co List'!$A$3:$A$362,'Co List'!$B$3:$B$362)))</f>
        <v xml:space="preserve"> </v>
      </c>
      <c r="D9641" s="9" t="s">
        <v>413</v>
      </c>
      <c r="E9641">
        <v>12</v>
      </c>
      <c r="F9641">
        <v>12</v>
      </c>
      <c r="G9641">
        <v>12</v>
      </c>
      <c r="H9641">
        <v>0</v>
      </c>
    </row>
    <row r="9642" spans="1:16" ht="15" x14ac:dyDescent="0.25">
      <c r="A9642">
        <f t="shared" si="1048"/>
        <v>8773</v>
      </c>
      <c r="B9642">
        <f t="shared" si="1049"/>
        <v>190</v>
      </c>
      <c r="C9642" s="10" t="str">
        <f>IF(B9642=B9641," ",(LOOKUP(B9642,'Co List'!$A$3:$A$362,'Co List'!$B$3:$B$362)))</f>
        <v>JINDAL COTEX</v>
      </c>
      <c r="D9642" s="4" t="s">
        <v>362</v>
      </c>
      <c r="E9642">
        <v>54.528686858608516</v>
      </c>
      <c r="F9642">
        <v>48.724522163605769</v>
      </c>
      <c r="G9642">
        <v>55.681729138309592</v>
      </c>
      <c r="H9642">
        <v>44.121702708440672</v>
      </c>
      <c r="J9642">
        <f t="shared" ref="J9642" si="1050">COUNTIF(E9684:H9684,0)</f>
        <v>0</v>
      </c>
      <c r="K9642">
        <f>SUM(E9642:H9642)/(4-J9642)</f>
        <v>50.764160217241134</v>
      </c>
      <c r="L9642">
        <f>SUM(E9652:H9652)/(4-J9642)</f>
        <v>18212.217022471108</v>
      </c>
      <c r="M9642">
        <f>E9652</f>
        <v>13247.351989586601</v>
      </c>
      <c r="N9642">
        <f t="shared" ref="N9642" si="1051">F9652</f>
        <v>22758.035430239939</v>
      </c>
      <c r="O9642">
        <f t="shared" ref="O9642" si="1052">G9652</f>
        <v>16476.426813941129</v>
      </c>
      <c r="P9642">
        <f t="shared" ref="P9642" si="1053">H9652</f>
        <v>20367.05385611676</v>
      </c>
    </row>
    <row r="9643" spans="1:16" x14ac:dyDescent="0.2">
      <c r="A9643">
        <f t="shared" si="1048"/>
        <v>8774</v>
      </c>
      <c r="B9643">
        <f t="shared" si="1049"/>
        <v>190</v>
      </c>
      <c r="C9643" s="10" t="str">
        <f>IF(B9643=B9642," ",(LOOKUP(B9643,'Co List'!$A$3:$A$362,'Co List'!$B$3:$B$362)))</f>
        <v xml:space="preserve"> </v>
      </c>
      <c r="D9643" s="6" t="s">
        <v>364</v>
      </c>
      <c r="E9643">
        <v>0</v>
      </c>
      <c r="F9643">
        <v>0</v>
      </c>
      <c r="G9643">
        <v>0</v>
      </c>
      <c r="H9643">
        <v>0</v>
      </c>
    </row>
    <row r="9644" spans="1:16" x14ac:dyDescent="0.2">
      <c r="A9644">
        <f t="shared" si="1048"/>
        <v>8775</v>
      </c>
      <c r="B9644">
        <f t="shared" si="1049"/>
        <v>190</v>
      </c>
      <c r="C9644" s="10" t="str">
        <f>IF(B9644=B9643," ",(LOOKUP(B9644,'Co List'!$A$3:$A$362,'Co List'!$B$3:$B$362)))</f>
        <v xml:space="preserve"> </v>
      </c>
      <c r="D9644" s="6" t="s">
        <v>365</v>
      </c>
      <c r="E9644">
        <v>0.81426959183641301</v>
      </c>
      <c r="F9644">
        <v>0.79476289262231337</v>
      </c>
      <c r="G9644">
        <v>0.78131765999341463</v>
      </c>
      <c r="H9644">
        <v>0.78049641142428672</v>
      </c>
    </row>
    <row r="9645" spans="1:16" x14ac:dyDescent="0.2">
      <c r="A9645">
        <f t="shared" si="1048"/>
        <v>8776</v>
      </c>
      <c r="B9645">
        <f t="shared" si="1049"/>
        <v>190</v>
      </c>
      <c r="C9645" s="10" t="str">
        <f>IF(B9645=B9644," ",(LOOKUP(B9645,'Co List'!$A$3:$A$362,'Co List'!$B$3:$B$362)))</f>
        <v xml:space="preserve"> </v>
      </c>
      <c r="D9645" s="7" t="s">
        <v>366</v>
      </c>
      <c r="E9645">
        <v>9.0530663497482404</v>
      </c>
      <c r="F9645">
        <v>8.4646416091050867</v>
      </c>
      <c r="G9645">
        <v>6.4593173960879442</v>
      </c>
      <c r="H9645">
        <v>6.8666106524111648</v>
      </c>
    </row>
    <row r="9646" spans="1:16" x14ac:dyDescent="0.2">
      <c r="A9646">
        <f t="shared" si="1048"/>
        <v>8777</v>
      </c>
      <c r="B9646">
        <f t="shared" si="1049"/>
        <v>190</v>
      </c>
      <c r="C9646" s="10" t="str">
        <f>IF(B9646=B9645," ",(LOOKUP(B9646,'Co List'!$A$3:$A$362,'Co List'!$B$3:$B$362)))</f>
        <v xml:space="preserve"> </v>
      </c>
      <c r="D9646" s="6" t="s">
        <v>367</v>
      </c>
      <c r="E9646">
        <v>186845.58518457829</v>
      </c>
      <c r="F9646">
        <v>217780.24335157836</v>
      </c>
      <c r="G9646">
        <v>-99857.132205703805</v>
      </c>
      <c r="H9646">
        <v>461837.95592101495</v>
      </c>
    </row>
    <row r="9647" spans="1:16" x14ac:dyDescent="0.2">
      <c r="A9647">
        <f t="shared" si="1048"/>
        <v>8778</v>
      </c>
      <c r="B9647">
        <f t="shared" si="1049"/>
        <v>190</v>
      </c>
      <c r="C9647" s="10" t="str">
        <f>IF(B9647=B9646," ",(LOOKUP(B9647,'Co List'!$A$3:$A$362,'Co List'!$B$3:$B$362)))</f>
        <v xml:space="preserve"> </v>
      </c>
      <c r="D9647" s="6" t="s">
        <v>368</v>
      </c>
      <c r="E9647">
        <v>5.2989407958346404E-2</v>
      </c>
      <c r="F9647">
        <v>5.0573412067199862E-2</v>
      </c>
      <c r="G9647">
        <v>3.6614281808758066E-2</v>
      </c>
      <c r="H9647">
        <v>4.5260119680259468E-2</v>
      </c>
    </row>
    <row r="9648" spans="1:16" x14ac:dyDescent="0.2">
      <c r="A9648">
        <f t="shared" si="1048"/>
        <v>8779</v>
      </c>
      <c r="B9648">
        <f t="shared" si="1049"/>
        <v>190</v>
      </c>
      <c r="C9648" s="10" t="str">
        <f>IF(B9648=B9647," ",(LOOKUP(B9648,'Co List'!$A$3:$A$362,'Co List'!$B$3:$B$362)))</f>
        <v xml:space="preserve"> </v>
      </c>
      <c r="D9648" s="6" t="s">
        <v>369</v>
      </c>
      <c r="E9648">
        <v>96.625470383563808</v>
      </c>
      <c r="F9648">
        <v>68.383519922595966</v>
      </c>
      <c r="G9648">
        <v>115.94952015440623</v>
      </c>
      <c r="H9648">
        <v>50.326300608146184</v>
      </c>
    </row>
    <row r="9649" spans="1:8" x14ac:dyDescent="0.2">
      <c r="A9649">
        <f t="shared" si="1048"/>
        <v>8780</v>
      </c>
      <c r="B9649">
        <f t="shared" si="1049"/>
        <v>190</v>
      </c>
      <c r="C9649" s="10" t="str">
        <f>IF(B9649=B9648," ",(LOOKUP(B9649,'Co List'!$A$3:$A$362,'Co List'!$B$3:$B$362)))</f>
        <v xml:space="preserve"> </v>
      </c>
      <c r="D9649" s="6" t="s">
        <v>370</v>
      </c>
      <c r="E9649">
        <v>0</v>
      </c>
      <c r="F9649">
        <v>0</v>
      </c>
      <c r="G9649">
        <v>0</v>
      </c>
      <c r="H9649">
        <v>0</v>
      </c>
    </row>
    <row r="9650" spans="1:8" x14ac:dyDescent="0.2">
      <c r="A9650">
        <f t="shared" si="1048"/>
        <v>8781</v>
      </c>
      <c r="B9650">
        <f t="shared" si="1049"/>
        <v>190</v>
      </c>
      <c r="C9650" s="10" t="str">
        <f>IF(B9650=B9649," ",(LOOKUP(B9650,'Co List'!$A$3:$A$362,'Co List'!$B$3:$B$362)))</f>
        <v xml:space="preserve"> </v>
      </c>
      <c r="D9650" s="6" t="s">
        <v>371</v>
      </c>
      <c r="E9650">
        <v>99.999999999999986</v>
      </c>
      <c r="F9650">
        <v>99.999999999999986</v>
      </c>
      <c r="G9650">
        <v>100</v>
      </c>
      <c r="H9650">
        <v>100</v>
      </c>
    </row>
    <row r="9651" spans="1:8" x14ac:dyDescent="0.2">
      <c r="A9651">
        <f t="shared" si="1048"/>
        <v>8782</v>
      </c>
      <c r="B9651">
        <f t="shared" si="1049"/>
        <v>190</v>
      </c>
      <c r="C9651" s="10" t="str">
        <f>IF(B9651=B9650," ",(LOOKUP(B9651,'Co List'!$A$3:$A$362,'Co List'!$B$3:$B$362)))</f>
        <v xml:space="preserve"> </v>
      </c>
      <c r="D9651" s="6" t="s">
        <v>372</v>
      </c>
      <c r="E9651">
        <v>0</v>
      </c>
      <c r="F9651">
        <v>0</v>
      </c>
      <c r="G9651">
        <v>0</v>
      </c>
      <c r="H9651">
        <v>0</v>
      </c>
    </row>
    <row r="9652" spans="1:8" x14ac:dyDescent="0.2">
      <c r="A9652">
        <f t="shared" si="1048"/>
        <v>8783</v>
      </c>
      <c r="B9652">
        <f t="shared" si="1049"/>
        <v>190</v>
      </c>
      <c r="C9652" s="10" t="str">
        <f>IF(B9652=B9651," ",(LOOKUP(B9652,'Co List'!$A$3:$A$362,'Co List'!$B$3:$B$362)))</f>
        <v xml:space="preserve"> </v>
      </c>
      <c r="D9652" s="6" t="s">
        <v>373</v>
      </c>
      <c r="E9652">
        <v>13247.351989586601</v>
      </c>
      <c r="F9652">
        <v>22758.035430239939</v>
      </c>
      <c r="G9652">
        <v>16476.426813941129</v>
      </c>
      <c r="H9652">
        <v>20367.05385611676</v>
      </c>
    </row>
    <row r="9653" spans="1:8" x14ac:dyDescent="0.2">
      <c r="A9653">
        <f t="shared" si="1048"/>
        <v>8784</v>
      </c>
      <c r="B9653">
        <f t="shared" si="1049"/>
        <v>190</v>
      </c>
      <c r="C9653" s="10" t="str">
        <f>IF(B9653=B9652," ",(LOOKUP(B9653,'Co List'!$A$3:$A$362,'Co List'!$B$3:$B$362)))</f>
        <v xml:space="preserve"> </v>
      </c>
      <c r="D9653" s="6" t="s">
        <v>374</v>
      </c>
      <c r="E9653">
        <v>13239.059562638427</v>
      </c>
      <c r="F9653">
        <v>22749.259012470873</v>
      </c>
      <c r="G9653">
        <v>16475.005932664852</v>
      </c>
      <c r="H9653">
        <v>20365.387178121626</v>
      </c>
    </row>
    <row r="9654" spans="1:8" x14ac:dyDescent="0.2">
      <c r="A9654">
        <f t="shared" si="1048"/>
        <v>8785</v>
      </c>
      <c r="B9654">
        <f t="shared" si="1049"/>
        <v>190</v>
      </c>
      <c r="C9654" s="10" t="str">
        <f>IF(B9654=B9653," ",(LOOKUP(B9654,'Co List'!$A$3:$A$362,'Co List'!$B$3:$B$362)))</f>
        <v xml:space="preserve"> </v>
      </c>
      <c r="D9654" s="6" t="s">
        <v>375</v>
      </c>
      <c r="E9654">
        <v>4.8348235563338564</v>
      </c>
      <c r="F9654">
        <v>5.1170099700965634</v>
      </c>
      <c r="G9654">
        <v>0.82843180991999998</v>
      </c>
      <c r="H9654">
        <v>0.97174133484173419</v>
      </c>
    </row>
    <row r="9655" spans="1:8" x14ac:dyDescent="0.2">
      <c r="A9655">
        <f t="shared" si="1048"/>
        <v>8786</v>
      </c>
      <c r="B9655">
        <f t="shared" si="1049"/>
        <v>190</v>
      </c>
      <c r="C9655" s="10" t="str">
        <f>IF(B9655=B9654," ",(LOOKUP(B9655,'Co List'!$A$3:$A$362,'Co List'!$B$3:$B$362)))</f>
        <v xml:space="preserve"> </v>
      </c>
      <c r="D9655" s="6" t="s">
        <v>376</v>
      </c>
      <c r="E9655">
        <v>3.457603391839712</v>
      </c>
      <c r="F9655">
        <v>3.6594077989682461</v>
      </c>
      <c r="G9655">
        <v>0.59244946635845963</v>
      </c>
      <c r="H9655">
        <v>0.69493666029197687</v>
      </c>
    </row>
    <row r="9656" spans="1:8" x14ac:dyDescent="0.2">
      <c r="A9656">
        <f t="shared" si="1048"/>
        <v>8787</v>
      </c>
      <c r="B9656">
        <f t="shared" si="1049"/>
        <v>190</v>
      </c>
      <c r="C9656" s="10" t="str">
        <f>IF(B9656=B9655," ",(LOOKUP(B9656,'Co List'!$A$3:$A$362,'Co List'!$B$3:$B$362)))</f>
        <v xml:space="preserve"> </v>
      </c>
      <c r="D9656" s="6" t="s">
        <v>377</v>
      </c>
      <c r="E9656">
        <v>13247.351989586601</v>
      </c>
      <c r="F9656">
        <v>22758.035430239939</v>
      </c>
      <c r="G9656">
        <v>16476.426813941129</v>
      </c>
      <c r="H9656">
        <v>20367.05385611676</v>
      </c>
    </row>
    <row r="9657" spans="1:8" ht="15" x14ac:dyDescent="0.25">
      <c r="A9657">
        <f t="shared" si="1048"/>
        <v>8788</v>
      </c>
      <c r="B9657">
        <f t="shared" si="1049"/>
        <v>190</v>
      </c>
      <c r="C9657" s="10" t="str">
        <f>IF(B9657=B9656," ",(LOOKUP(B9657,'Co List'!$A$3:$A$362,'Co List'!$B$3:$B$362)))</f>
        <v xml:space="preserve"> </v>
      </c>
      <c r="D9657" s="8" t="s">
        <v>378</v>
      </c>
      <c r="E9657">
        <v>11774.159999999998</v>
      </c>
      <c r="F9657">
        <v>21198.859999999997</v>
      </c>
      <c r="G9657">
        <v>16224.000000000004</v>
      </c>
      <c r="H9657">
        <v>20070.96</v>
      </c>
    </row>
    <row r="9658" spans="1:8" ht="15" x14ac:dyDescent="0.25">
      <c r="A9658">
        <f t="shared" si="1048"/>
        <v>8789</v>
      </c>
      <c r="B9658">
        <f t="shared" si="1049"/>
        <v>190</v>
      </c>
      <c r="C9658" s="10" t="str">
        <f>IF(B9658=B9657," ",(LOOKUP(B9658,'Co List'!$A$3:$A$362,'Co List'!$B$3:$B$362)))</f>
        <v xml:space="preserve"> </v>
      </c>
      <c r="D9658" s="8" t="s">
        <v>379</v>
      </c>
      <c r="E9658">
        <v>1473.1919895866017</v>
      </c>
      <c r="F9658">
        <v>1559.1754302399404</v>
      </c>
      <c r="G9658">
        <v>252.42681394112918</v>
      </c>
      <c r="H9658">
        <v>296.09385611675924</v>
      </c>
    </row>
    <row r="9659" spans="1:8" ht="15" x14ac:dyDescent="0.25">
      <c r="A9659">
        <f t="shared" si="1048"/>
        <v>8790</v>
      </c>
      <c r="B9659">
        <f t="shared" si="1049"/>
        <v>190</v>
      </c>
      <c r="C9659" s="10" t="str">
        <f>IF(B9659=B9658," ",(LOOKUP(B9659,'Co List'!$A$3:$A$362,'Co List'!$B$3:$B$362)))</f>
        <v xml:space="preserve"> </v>
      </c>
      <c r="D9659" s="8" t="s">
        <v>380</v>
      </c>
      <c r="E9659">
        <v>0</v>
      </c>
      <c r="F9659">
        <v>1.8189894035458565E-12</v>
      </c>
      <c r="G9659">
        <v>-4.0358827391173691E-12</v>
      </c>
      <c r="H9659">
        <v>1.1937117960769683E-12</v>
      </c>
    </row>
    <row r="9660" spans="1:8" ht="15" x14ac:dyDescent="0.25">
      <c r="A9660">
        <f t="shared" si="1048"/>
        <v>8791</v>
      </c>
      <c r="B9660">
        <f t="shared" si="1049"/>
        <v>190</v>
      </c>
      <c r="C9660" s="10" t="str">
        <f>IF(B9660=B9659," ",(LOOKUP(B9660,'Co List'!$A$3:$A$362,'Co List'!$B$3:$B$362)))</f>
        <v xml:space="preserve"> </v>
      </c>
      <c r="D9660" s="8" t="s">
        <v>381</v>
      </c>
      <c r="E9660">
        <v>0</v>
      </c>
      <c r="F9660">
        <v>0</v>
      </c>
      <c r="G9660">
        <v>0</v>
      </c>
      <c r="H9660">
        <v>0</v>
      </c>
    </row>
    <row r="9661" spans="1:8" ht="15" x14ac:dyDescent="0.25">
      <c r="A9661">
        <f t="shared" si="1048"/>
        <v>8792</v>
      </c>
      <c r="B9661">
        <f t="shared" si="1049"/>
        <v>190</v>
      </c>
      <c r="C9661" s="10" t="str">
        <f>IF(B9661=B9660," ",(LOOKUP(B9661,'Co List'!$A$3:$A$362,'Co List'!$B$3:$B$362)))</f>
        <v xml:space="preserve"> </v>
      </c>
      <c r="D9661" s="8" t="s">
        <v>382</v>
      </c>
      <c r="E9661">
        <v>0</v>
      </c>
      <c r="F9661">
        <v>0</v>
      </c>
      <c r="G9661">
        <v>0</v>
      </c>
      <c r="H9661">
        <v>0</v>
      </c>
    </row>
    <row r="9662" spans="1:8" ht="15" x14ac:dyDescent="0.25">
      <c r="A9662">
        <f t="shared" si="1048"/>
        <v>8793</v>
      </c>
      <c r="B9662">
        <f t="shared" si="1049"/>
        <v>190</v>
      </c>
      <c r="C9662" s="10" t="str">
        <f>IF(B9662=B9661," ",(LOOKUP(B9662,'Co List'!$A$3:$A$362,'Co List'!$B$3:$B$362)))</f>
        <v xml:space="preserve"> </v>
      </c>
      <c r="D9662" s="8" t="s">
        <v>383</v>
      </c>
      <c r="E9662">
        <v>0</v>
      </c>
      <c r="F9662">
        <v>0</v>
      </c>
      <c r="G9662">
        <v>0</v>
      </c>
      <c r="H9662">
        <v>0</v>
      </c>
    </row>
    <row r="9663" spans="1:8" x14ac:dyDescent="0.2">
      <c r="A9663">
        <f t="shared" si="1048"/>
        <v>8794</v>
      </c>
      <c r="B9663">
        <f t="shared" si="1049"/>
        <v>190</v>
      </c>
      <c r="C9663" s="10" t="str">
        <f>IF(B9663=B9662," ",(LOOKUP(B9663,'Co List'!$A$3:$A$362,'Co List'!$B$3:$B$362)))</f>
        <v xml:space="preserve"> </v>
      </c>
      <c r="D9663" s="6" t="s">
        <v>384</v>
      </c>
      <c r="E9663">
        <v>0</v>
      </c>
      <c r="F9663">
        <v>0</v>
      </c>
      <c r="G9663">
        <v>0</v>
      </c>
      <c r="H9663">
        <v>0</v>
      </c>
    </row>
    <row r="9664" spans="1:8" x14ac:dyDescent="0.2">
      <c r="A9664">
        <f t="shared" si="1048"/>
        <v>8795</v>
      </c>
      <c r="B9664">
        <f t="shared" si="1049"/>
        <v>190</v>
      </c>
      <c r="C9664" s="10" t="str">
        <f>IF(B9664=B9663," ",(LOOKUP(B9664,'Co List'!$A$3:$A$362,'Co List'!$B$3:$B$362)))</f>
        <v xml:space="preserve"> </v>
      </c>
      <c r="D9664" s="6" t="s">
        <v>385</v>
      </c>
      <c r="E9664">
        <v>0</v>
      </c>
      <c r="F9664">
        <v>0</v>
      </c>
      <c r="G9664">
        <v>0</v>
      </c>
      <c r="H9664">
        <v>0</v>
      </c>
    </row>
    <row r="9665" spans="1:8" x14ac:dyDescent="0.2">
      <c r="A9665">
        <f t="shared" si="1048"/>
        <v>8796</v>
      </c>
      <c r="B9665">
        <f t="shared" si="1049"/>
        <v>190</v>
      </c>
      <c r="C9665" s="10" t="str">
        <f>IF(B9665=B9664," ",(LOOKUP(B9665,'Co List'!$A$3:$A$362,'Co List'!$B$3:$B$362)))</f>
        <v xml:space="preserve"> </v>
      </c>
      <c r="D9665" s="6" t="s">
        <v>386</v>
      </c>
      <c r="E9665">
        <v>0</v>
      </c>
      <c r="F9665">
        <v>0</v>
      </c>
      <c r="G9665">
        <v>0</v>
      </c>
      <c r="H9665">
        <v>0</v>
      </c>
    </row>
    <row r="9666" spans="1:8" x14ac:dyDescent="0.2">
      <c r="A9666">
        <f t="shared" si="1048"/>
        <v>8797</v>
      </c>
      <c r="B9666">
        <f t="shared" si="1049"/>
        <v>190</v>
      </c>
      <c r="C9666" s="10" t="str">
        <f>IF(B9666=B9665," ",(LOOKUP(B9666,'Co List'!$A$3:$A$362,'Co List'!$B$3:$B$362)))</f>
        <v xml:space="preserve"> </v>
      </c>
      <c r="D9666" s="6" t="s">
        <v>387</v>
      </c>
      <c r="E9666">
        <v>0</v>
      </c>
      <c r="F9666">
        <v>0</v>
      </c>
      <c r="G9666">
        <v>0</v>
      </c>
      <c r="H9666">
        <v>0</v>
      </c>
    </row>
    <row r="9667" spans="1:8" x14ac:dyDescent="0.2">
      <c r="A9667">
        <f t="shared" si="1048"/>
        <v>8798</v>
      </c>
      <c r="B9667">
        <f t="shared" si="1049"/>
        <v>190</v>
      </c>
      <c r="C9667" s="10" t="str">
        <f>IF(B9667=B9666," ",(LOOKUP(B9667,'Co List'!$A$3:$A$362,'Co List'!$B$3:$B$362)))</f>
        <v xml:space="preserve"> </v>
      </c>
      <c r="D9667" s="6" t="s">
        <v>388</v>
      </c>
      <c r="E9667">
        <v>0</v>
      </c>
      <c r="F9667">
        <v>0</v>
      </c>
      <c r="G9667">
        <v>0</v>
      </c>
      <c r="H9667">
        <v>0</v>
      </c>
    </row>
    <row r="9668" spans="1:8" x14ac:dyDescent="0.2">
      <c r="A9668">
        <f t="shared" si="1048"/>
        <v>8799</v>
      </c>
      <c r="B9668">
        <f t="shared" si="1049"/>
        <v>190</v>
      </c>
      <c r="C9668" s="10" t="str">
        <f>IF(B9668=B9667," ",(LOOKUP(B9668,'Co List'!$A$3:$A$362,'Co List'!$B$3:$B$362)))</f>
        <v xml:space="preserve"> </v>
      </c>
      <c r="D9668" s="6" t="s">
        <v>389</v>
      </c>
      <c r="E9668">
        <v>0</v>
      </c>
      <c r="F9668">
        <v>0</v>
      </c>
      <c r="G9668">
        <v>0</v>
      </c>
      <c r="H9668">
        <v>0</v>
      </c>
    </row>
    <row r="9669" spans="1:8" x14ac:dyDescent="0.2">
      <c r="A9669">
        <f t="shared" ref="A9669:A9732" si="1054">IF(A9668&gt;0,A9668+1,(IF($C$1=C9669,1,0)))</f>
        <v>8800</v>
      </c>
      <c r="B9669">
        <f t="shared" ref="B9669:B9732" si="1055">IF(D9669=$D$3,B9668+1,B9668)</f>
        <v>190</v>
      </c>
      <c r="C9669" s="10" t="str">
        <f>IF(B9669=B9668," ",(LOOKUP(B9669,'Co List'!$A$3:$A$362,'Co List'!$B$3:$B$362)))</f>
        <v xml:space="preserve"> </v>
      </c>
      <c r="D9669" s="6" t="s">
        <v>390</v>
      </c>
      <c r="E9669">
        <v>0</v>
      </c>
      <c r="F9669">
        <v>0</v>
      </c>
      <c r="G9669">
        <v>0</v>
      </c>
      <c r="H9669">
        <v>0</v>
      </c>
    </row>
    <row r="9670" spans="1:8" x14ac:dyDescent="0.2">
      <c r="A9670">
        <f t="shared" si="1054"/>
        <v>8801</v>
      </c>
      <c r="B9670">
        <f t="shared" si="1055"/>
        <v>190</v>
      </c>
      <c r="C9670" s="10" t="str">
        <f>IF(B9670=B9669," ",(LOOKUP(B9670,'Co List'!$A$3:$A$362,'Co List'!$B$3:$B$362)))</f>
        <v xml:space="preserve"> </v>
      </c>
      <c r="D9670" s="6" t="s">
        <v>391</v>
      </c>
      <c r="E9670">
        <v>0</v>
      </c>
      <c r="F9670">
        <v>0</v>
      </c>
      <c r="G9670">
        <v>0</v>
      </c>
      <c r="H9670">
        <v>0</v>
      </c>
    </row>
    <row r="9671" spans="1:8" x14ac:dyDescent="0.2">
      <c r="A9671">
        <f t="shared" si="1054"/>
        <v>8802</v>
      </c>
      <c r="B9671">
        <f t="shared" si="1055"/>
        <v>190</v>
      </c>
      <c r="C9671" s="10" t="str">
        <f>IF(B9671=B9670," ",(LOOKUP(B9671,'Co List'!$A$3:$A$362,'Co List'!$B$3:$B$362)))</f>
        <v xml:space="preserve"> </v>
      </c>
      <c r="D9671" s="6" t="s">
        <v>392</v>
      </c>
      <c r="E9671">
        <v>0</v>
      </c>
      <c r="F9671">
        <v>0</v>
      </c>
      <c r="G9671">
        <v>0</v>
      </c>
      <c r="H9671">
        <v>0</v>
      </c>
    </row>
    <row r="9672" spans="1:8" x14ac:dyDescent="0.2">
      <c r="A9672">
        <f t="shared" si="1054"/>
        <v>8803</v>
      </c>
      <c r="B9672">
        <f t="shared" si="1055"/>
        <v>190</v>
      </c>
      <c r="C9672" s="10" t="str">
        <f>IF(B9672=B9671," ",(LOOKUP(B9672,'Co List'!$A$3:$A$362,'Co List'!$B$3:$B$362)))</f>
        <v xml:space="preserve"> </v>
      </c>
      <c r="D9672" s="6" t="s">
        <v>393</v>
      </c>
      <c r="E9672">
        <v>0</v>
      </c>
      <c r="F9672">
        <v>0</v>
      </c>
      <c r="G9672">
        <v>0</v>
      </c>
      <c r="H9672">
        <v>0</v>
      </c>
    </row>
    <row r="9673" spans="1:8" ht="15" x14ac:dyDescent="0.25">
      <c r="A9673">
        <f t="shared" si="1054"/>
        <v>8804</v>
      </c>
      <c r="B9673">
        <f t="shared" si="1055"/>
        <v>190</v>
      </c>
      <c r="C9673" s="10" t="str">
        <f>IF(B9673=B9672," ",(LOOKUP(B9673,'Co List'!$A$3:$A$362,'Co List'!$B$3:$B$362)))</f>
        <v xml:space="preserve"> </v>
      </c>
      <c r="D9673" s="8" t="s">
        <v>394</v>
      </c>
      <c r="E9673">
        <v>0</v>
      </c>
      <c r="F9673">
        <v>0</v>
      </c>
      <c r="G9673">
        <v>0</v>
      </c>
      <c r="H9673">
        <v>0</v>
      </c>
    </row>
    <row r="9674" spans="1:8" ht="15" x14ac:dyDescent="0.25">
      <c r="A9674">
        <f t="shared" si="1054"/>
        <v>8805</v>
      </c>
      <c r="B9674">
        <f t="shared" si="1055"/>
        <v>190</v>
      </c>
      <c r="C9674" s="10" t="str">
        <f>IF(B9674=B9673," ",(LOOKUP(B9674,'Co List'!$A$3:$A$362,'Co List'!$B$3:$B$362)))</f>
        <v xml:space="preserve"> </v>
      </c>
      <c r="D9674" s="8" t="s">
        <v>395</v>
      </c>
      <c r="E9674">
        <v>0</v>
      </c>
      <c r="F9674">
        <v>0</v>
      </c>
      <c r="G9674">
        <v>0</v>
      </c>
      <c r="H9674">
        <v>0</v>
      </c>
    </row>
    <row r="9675" spans="1:8" ht="15" x14ac:dyDescent="0.25">
      <c r="A9675">
        <f t="shared" si="1054"/>
        <v>8806</v>
      </c>
      <c r="B9675">
        <f t="shared" si="1055"/>
        <v>190</v>
      </c>
      <c r="C9675" s="10" t="str">
        <f>IF(B9675=B9674," ",(LOOKUP(B9675,'Co List'!$A$3:$A$362,'Co List'!$B$3:$B$362)))</f>
        <v xml:space="preserve"> </v>
      </c>
      <c r="D9675" s="8" t="s">
        <v>396</v>
      </c>
      <c r="E9675">
        <v>16269</v>
      </c>
      <c r="F9675">
        <v>28635</v>
      </c>
      <c r="G9675">
        <v>21088</v>
      </c>
      <c r="H9675">
        <v>26095</v>
      </c>
    </row>
    <row r="9676" spans="1:8" x14ac:dyDescent="0.2">
      <c r="A9676">
        <f t="shared" si="1054"/>
        <v>8807</v>
      </c>
      <c r="B9676">
        <f t="shared" si="1055"/>
        <v>190</v>
      </c>
      <c r="C9676" s="10" t="str">
        <f>IF(B9676=B9675," ",(LOOKUP(B9676,'Co List'!$A$3:$A$362,'Co List'!$B$3:$B$362)))</f>
        <v xml:space="preserve"> </v>
      </c>
      <c r="D9676" s="6" t="s">
        <v>397</v>
      </c>
      <c r="E9676">
        <v>14536</v>
      </c>
      <c r="F9676">
        <v>26834</v>
      </c>
      <c r="G9676">
        <v>20800</v>
      </c>
      <c r="H9676">
        <v>25732</v>
      </c>
    </row>
    <row r="9677" spans="1:8" x14ac:dyDescent="0.2">
      <c r="A9677">
        <f t="shared" si="1054"/>
        <v>8808</v>
      </c>
      <c r="B9677">
        <f t="shared" si="1055"/>
        <v>190</v>
      </c>
      <c r="C9677" s="10" t="str">
        <f>IF(B9677=B9676," ",(LOOKUP(B9677,'Co List'!$A$3:$A$362,'Co List'!$B$3:$B$362)))</f>
        <v xml:space="preserve"> </v>
      </c>
      <c r="D9677" s="6" t="s">
        <v>398</v>
      </c>
      <c r="E9677">
        <v>1733</v>
      </c>
      <c r="F9677">
        <v>1801</v>
      </c>
      <c r="G9677">
        <v>288</v>
      </c>
      <c r="H9677">
        <v>363</v>
      </c>
    </row>
    <row r="9678" spans="1:8" x14ac:dyDescent="0.2">
      <c r="A9678">
        <f t="shared" si="1054"/>
        <v>8809</v>
      </c>
      <c r="B9678">
        <f t="shared" si="1055"/>
        <v>190</v>
      </c>
      <c r="C9678" s="10" t="str">
        <f>IF(B9678=B9677," ",(LOOKUP(B9678,'Co List'!$A$3:$A$362,'Co List'!$B$3:$B$362)))</f>
        <v xml:space="preserve"> </v>
      </c>
      <c r="D9678" s="6" t="s">
        <v>399</v>
      </c>
      <c r="E9678">
        <v>0</v>
      </c>
      <c r="F9678">
        <v>0</v>
      </c>
      <c r="G9678">
        <v>0</v>
      </c>
      <c r="H9678">
        <v>0</v>
      </c>
    </row>
    <row r="9679" spans="1:8" x14ac:dyDescent="0.2">
      <c r="A9679">
        <f t="shared" si="1054"/>
        <v>8810</v>
      </c>
      <c r="B9679">
        <f t="shared" si="1055"/>
        <v>190</v>
      </c>
      <c r="C9679" s="10" t="str">
        <f>IF(B9679=B9678," ",(LOOKUP(B9679,'Co List'!$A$3:$A$362,'Co List'!$B$3:$B$362)))</f>
        <v xml:space="preserve"> </v>
      </c>
      <c r="D9679" s="6" t="s">
        <v>400</v>
      </c>
      <c r="E9679">
        <v>0</v>
      </c>
      <c r="F9679">
        <v>0</v>
      </c>
      <c r="G9679">
        <v>0</v>
      </c>
      <c r="H9679">
        <v>0</v>
      </c>
    </row>
    <row r="9680" spans="1:8" x14ac:dyDescent="0.2">
      <c r="A9680">
        <f t="shared" si="1054"/>
        <v>8811</v>
      </c>
      <c r="B9680">
        <f t="shared" si="1055"/>
        <v>190</v>
      </c>
      <c r="C9680" s="10" t="str">
        <f>IF(B9680=B9679," ",(LOOKUP(B9680,'Co List'!$A$3:$A$362,'Co List'!$B$3:$B$362)))</f>
        <v xml:space="preserve"> </v>
      </c>
      <c r="D9680" s="6" t="s">
        <v>401</v>
      </c>
      <c r="E9680">
        <v>7.3697520000000001</v>
      </c>
      <c r="F9680">
        <v>14.248854</v>
      </c>
      <c r="G9680">
        <v>12.355200000000002</v>
      </c>
      <c r="H9680">
        <v>17.008852000000001</v>
      </c>
    </row>
    <row r="9681" spans="1:16" x14ac:dyDescent="0.2">
      <c r="A9681">
        <f t="shared" si="1054"/>
        <v>8812</v>
      </c>
      <c r="B9681">
        <f t="shared" si="1055"/>
        <v>190</v>
      </c>
      <c r="C9681" s="10" t="str">
        <f>IF(B9681=B9680," ",(LOOKUP(B9681,'Co List'!$A$3:$A$362,'Co List'!$B$3:$B$362)))</f>
        <v xml:space="preserve"> </v>
      </c>
      <c r="D9681" s="6" t="s">
        <v>402</v>
      </c>
      <c r="E9681">
        <v>1.7330000000000001</v>
      </c>
      <c r="F9681">
        <v>1.806403</v>
      </c>
      <c r="G9681">
        <v>0.37468800000000002</v>
      </c>
      <c r="H9681">
        <v>0.465366</v>
      </c>
    </row>
    <row r="9682" spans="1:16" x14ac:dyDescent="0.2">
      <c r="A9682">
        <f t="shared" si="1054"/>
        <v>8813</v>
      </c>
      <c r="B9682">
        <f t="shared" si="1055"/>
        <v>190</v>
      </c>
      <c r="C9682" s="10" t="str">
        <f>IF(B9682=B9681," ",(LOOKUP(B9682,'Co List'!$A$3:$A$362,'Co List'!$B$3:$B$362)))</f>
        <v xml:space="preserve"> </v>
      </c>
      <c r="D9682" s="6" t="s">
        <v>403</v>
      </c>
      <c r="E9682">
        <v>0</v>
      </c>
      <c r="F9682">
        <v>0</v>
      </c>
      <c r="G9682">
        <v>-9.9920072216264089E-16</v>
      </c>
      <c r="H9682">
        <v>-4.9960036108132044E-16</v>
      </c>
    </row>
    <row r="9683" spans="1:16" x14ac:dyDescent="0.2">
      <c r="A9683">
        <f t="shared" si="1054"/>
        <v>8814</v>
      </c>
      <c r="B9683">
        <f t="shared" si="1055"/>
        <v>190</v>
      </c>
      <c r="C9683" s="10" t="str">
        <f>IF(B9683=B9682," ",(LOOKUP(B9683,'Co List'!$A$3:$A$362,'Co List'!$B$3:$B$362)))</f>
        <v xml:space="preserve"> </v>
      </c>
      <c r="D9683" s="6" t="s">
        <v>404</v>
      </c>
      <c r="E9683" s="11">
        <v>9.1027520000000006</v>
      </c>
      <c r="F9683" s="11">
        <v>16.055257000000001</v>
      </c>
      <c r="G9683" s="11">
        <v>12.729888000000001</v>
      </c>
      <c r="H9683" s="11">
        <v>17.474218</v>
      </c>
    </row>
    <row r="9684" spans="1:16" x14ac:dyDescent="0.2">
      <c r="A9684">
        <f t="shared" si="1054"/>
        <v>8815</v>
      </c>
      <c r="B9684">
        <f t="shared" si="1055"/>
        <v>190</v>
      </c>
      <c r="C9684" s="10" t="str">
        <f>IF(B9684=B9683," ",(LOOKUP(B9684,'Co List'!$A$3:$A$362,'Co List'!$B$3:$B$362)))</f>
        <v xml:space="preserve"> </v>
      </c>
      <c r="D9684" s="6" t="s">
        <v>405</v>
      </c>
      <c r="E9684">
        <v>146.33000000000001</v>
      </c>
      <c r="F9684">
        <v>268.86</v>
      </c>
      <c r="G9684">
        <v>255.08</v>
      </c>
      <c r="H9684">
        <v>296.61</v>
      </c>
    </row>
    <row r="9685" spans="1:16" x14ac:dyDescent="0.2">
      <c r="A9685">
        <f t="shared" si="1054"/>
        <v>8816</v>
      </c>
      <c r="B9685">
        <f t="shared" si="1055"/>
        <v>190</v>
      </c>
      <c r="C9685" s="10" t="str">
        <f>IF(B9685=B9684," ",(LOOKUP(B9685,'Co List'!$A$3:$A$362,'Co List'!$B$3:$B$362)))</f>
        <v xml:space="preserve"> </v>
      </c>
      <c r="D9685" s="6" t="s">
        <v>406</v>
      </c>
      <c r="E9685">
        <v>13.71</v>
      </c>
      <c r="F9685">
        <v>33.28</v>
      </c>
      <c r="G9685">
        <v>14.21</v>
      </c>
      <c r="H9685">
        <v>40.47</v>
      </c>
    </row>
    <row r="9686" spans="1:16" x14ac:dyDescent="0.2">
      <c r="A9686">
        <f t="shared" si="1054"/>
        <v>8817</v>
      </c>
      <c r="B9686">
        <f t="shared" si="1055"/>
        <v>190</v>
      </c>
      <c r="C9686" s="10" t="str">
        <f>IF(B9686=B9685," ",(LOOKUP(B9686,'Co List'!$A$3:$A$362,'Co List'!$B$3:$B$362)))</f>
        <v xml:space="preserve"> </v>
      </c>
      <c r="D9686" s="6" t="s">
        <v>407</v>
      </c>
      <c r="E9686" s="11">
        <v>7.09</v>
      </c>
      <c r="F9686" s="11">
        <v>10.45</v>
      </c>
      <c r="G9686" s="11">
        <v>-16.5</v>
      </c>
      <c r="H9686" s="11">
        <v>4.41</v>
      </c>
    </row>
    <row r="9687" spans="1:16" x14ac:dyDescent="0.2">
      <c r="A9687">
        <f t="shared" si="1054"/>
        <v>8818</v>
      </c>
      <c r="B9687">
        <f t="shared" si="1055"/>
        <v>190</v>
      </c>
      <c r="C9687" s="10" t="str">
        <f>IF(B9687=B9686," ",(LOOKUP(B9687,'Co List'!$A$3:$A$362,'Co List'!$B$3:$B$362)))</f>
        <v xml:space="preserve"> </v>
      </c>
      <c r="D9687" s="6" t="s">
        <v>408</v>
      </c>
      <c r="E9687">
        <v>25</v>
      </c>
      <c r="F9687">
        <v>45</v>
      </c>
      <c r="G9687">
        <v>45</v>
      </c>
      <c r="H9687">
        <v>45</v>
      </c>
    </row>
    <row r="9688" spans="1:16" x14ac:dyDescent="0.2">
      <c r="A9688">
        <f t="shared" si="1054"/>
        <v>8819</v>
      </c>
      <c r="B9688">
        <f t="shared" si="1055"/>
        <v>190</v>
      </c>
      <c r="C9688" s="10" t="str">
        <f>IF(B9688=B9687," ",(LOOKUP(B9688,'Co List'!$A$3:$A$362,'Co List'!$B$3:$B$362)))</f>
        <v xml:space="preserve"> </v>
      </c>
      <c r="D9688" s="6" t="s">
        <v>409</v>
      </c>
      <c r="E9688">
        <v>8.9499999999999993</v>
      </c>
      <c r="F9688">
        <v>13.72</v>
      </c>
      <c r="G9688">
        <v>13.12</v>
      </c>
      <c r="H9688">
        <v>18.46</v>
      </c>
    </row>
    <row r="9689" spans="1:16" x14ac:dyDescent="0.2">
      <c r="A9689">
        <f t="shared" si="1054"/>
        <v>8820</v>
      </c>
      <c r="B9689">
        <f t="shared" si="1055"/>
        <v>190</v>
      </c>
      <c r="C9689" s="10" t="str">
        <f>IF(B9689=B9688," ",(LOOKUP(B9689,'Co List'!$A$3:$A$362,'Co List'!$B$3:$B$362)))</f>
        <v xml:space="preserve"> </v>
      </c>
      <c r="D9689" s="6" t="s">
        <v>410</v>
      </c>
      <c r="E9689">
        <v>9.1027520000000006</v>
      </c>
      <c r="F9689">
        <v>16.055257000000001</v>
      </c>
      <c r="G9689">
        <v>12.729888000000001</v>
      </c>
      <c r="H9689">
        <v>17.474218</v>
      </c>
    </row>
    <row r="9690" spans="1:16" x14ac:dyDescent="0.2">
      <c r="A9690">
        <f t="shared" si="1054"/>
        <v>8821</v>
      </c>
      <c r="B9690">
        <f t="shared" si="1055"/>
        <v>190</v>
      </c>
      <c r="C9690" s="10" t="str">
        <f>IF(B9690=B9689," ",(LOOKUP(B9690,'Co List'!$A$3:$A$362,'Co List'!$B$3:$B$362)))</f>
        <v xml:space="preserve"> </v>
      </c>
      <c r="D9690" s="6" t="s">
        <v>411</v>
      </c>
      <c r="E9690">
        <v>9.1027520000000006</v>
      </c>
      <c r="F9690">
        <v>16.055257000000001</v>
      </c>
      <c r="G9690">
        <v>12.729888000000001</v>
      </c>
      <c r="H9690">
        <v>17.474218</v>
      </c>
    </row>
    <row r="9691" spans="1:16" x14ac:dyDescent="0.2">
      <c r="A9691">
        <f t="shared" si="1054"/>
        <v>8822</v>
      </c>
      <c r="B9691">
        <f t="shared" si="1055"/>
        <v>190</v>
      </c>
      <c r="C9691" s="10" t="str">
        <f>IF(B9691=B9690," ",(LOOKUP(B9691,'Co List'!$A$3:$A$362,'Co List'!$B$3:$B$362)))</f>
        <v xml:space="preserve"> </v>
      </c>
      <c r="D9691" s="6" t="s">
        <v>412</v>
      </c>
      <c r="E9691">
        <v>0.15275200000000133</v>
      </c>
      <c r="F9691">
        <v>2.3352570000000004</v>
      </c>
      <c r="G9691">
        <v>-0.39011199999999846</v>
      </c>
      <c r="H9691">
        <v>-0.98578200000000038</v>
      </c>
    </row>
    <row r="9692" spans="1:16" ht="13.5" thickBot="1" x14ac:dyDescent="0.25">
      <c r="A9692">
        <f t="shared" si="1054"/>
        <v>8823</v>
      </c>
      <c r="B9692">
        <f t="shared" si="1055"/>
        <v>190</v>
      </c>
      <c r="C9692" s="10" t="str">
        <f>IF(B9692=B9691," ",(LOOKUP(B9692,'Co List'!$A$3:$A$362,'Co List'!$B$3:$B$362)))</f>
        <v xml:space="preserve"> </v>
      </c>
      <c r="D9692" s="9" t="s">
        <v>413</v>
      </c>
      <c r="E9692">
        <v>12</v>
      </c>
      <c r="F9692">
        <v>12</v>
      </c>
      <c r="G9692">
        <v>12</v>
      </c>
      <c r="H9692">
        <v>12</v>
      </c>
    </row>
    <row r="9693" spans="1:16" ht="15" x14ac:dyDescent="0.25">
      <c r="A9693">
        <f t="shared" si="1054"/>
        <v>8824</v>
      </c>
      <c r="B9693">
        <f t="shared" si="1055"/>
        <v>191</v>
      </c>
      <c r="C9693" s="10" t="str">
        <f>IF(B9693=B9692," ",(LOOKUP(B9693,'Co List'!$A$3:$A$362,'Co List'!$B$3:$B$362)))</f>
        <v>JINDAL POLYFILM</v>
      </c>
      <c r="D9693" s="4" t="s">
        <v>362</v>
      </c>
      <c r="E9693">
        <v>80.328458935109282</v>
      </c>
      <c r="F9693">
        <v>78.131743515216215</v>
      </c>
      <c r="G9693">
        <v>97.035339593791647</v>
      </c>
      <c r="H9693">
        <v>99.933096805364755</v>
      </c>
      <c r="J9693">
        <f t="shared" ref="J9693" si="1056">COUNTIF(E9735:H9735,0)</f>
        <v>0</v>
      </c>
      <c r="K9693">
        <f>SUM(E9693:H9693)/(4-J9693)</f>
        <v>88.857159712370475</v>
      </c>
      <c r="L9693">
        <f>SUM(E9703:H9703)/(4-J9693)</f>
        <v>293115.05024677538</v>
      </c>
      <c r="M9693">
        <f>E9703</f>
        <v>239132.83154219855</v>
      </c>
      <c r="N9693">
        <f t="shared" ref="N9693" si="1057">F9703</f>
        <v>286958.40988323331</v>
      </c>
      <c r="O9693">
        <f t="shared" ref="O9693" si="1058">G9703</f>
        <v>329103.84755415533</v>
      </c>
      <c r="P9693">
        <f t="shared" ref="P9693" si="1059">H9703</f>
        <v>317265.11200751446</v>
      </c>
    </row>
    <row r="9694" spans="1:16" x14ac:dyDescent="0.2">
      <c r="A9694">
        <f t="shared" si="1054"/>
        <v>8825</v>
      </c>
      <c r="B9694">
        <f t="shared" si="1055"/>
        <v>191</v>
      </c>
      <c r="C9694" s="10" t="str">
        <f>IF(B9694=B9693," ",(LOOKUP(B9694,'Co List'!$A$3:$A$362,'Co List'!$B$3:$B$362)))</f>
        <v xml:space="preserve"> </v>
      </c>
      <c r="D9694" s="6" t="s">
        <v>364</v>
      </c>
      <c r="E9694">
        <v>3.5133450882765151</v>
      </c>
      <c r="F9694">
        <v>3.8015935255363642</v>
      </c>
      <c r="G9694">
        <v>3.9833895289400756</v>
      </c>
      <c r="H9694">
        <v>3.9960607107943669</v>
      </c>
    </row>
    <row r="9695" spans="1:16" x14ac:dyDescent="0.2">
      <c r="A9695">
        <f t="shared" si="1054"/>
        <v>8826</v>
      </c>
      <c r="B9695">
        <f t="shared" si="1055"/>
        <v>191</v>
      </c>
      <c r="C9695" s="10" t="str">
        <f>IF(B9695=B9694," ",(LOOKUP(B9695,'Co List'!$A$3:$A$362,'Co List'!$B$3:$B$362)))</f>
        <v xml:space="preserve"> </v>
      </c>
      <c r="D9695" s="6" t="s">
        <v>365</v>
      </c>
      <c r="E9695">
        <v>0.77303245029138523</v>
      </c>
      <c r="F9695">
        <v>0.75970447344954306</v>
      </c>
      <c r="G9695">
        <v>0.77442086040331048</v>
      </c>
      <c r="H9695">
        <v>0.77989030168284168</v>
      </c>
    </row>
    <row r="9696" spans="1:16" x14ac:dyDescent="0.2">
      <c r="A9696">
        <f t="shared" si="1054"/>
        <v>8827</v>
      </c>
      <c r="B9696">
        <f t="shared" si="1055"/>
        <v>191</v>
      </c>
      <c r="C9696" s="10" t="str">
        <f>IF(B9696=B9695," ",(LOOKUP(B9696,'Co List'!$A$3:$A$362,'Co List'!$B$3:$B$362)))</f>
        <v xml:space="preserve"> </v>
      </c>
      <c r="D9696" s="7" t="s">
        <v>366</v>
      </c>
      <c r="E9696">
        <v>15.030347677070933</v>
      </c>
      <c r="F9696">
        <v>10.449176139042736</v>
      </c>
      <c r="G9696">
        <v>13.919186240601396</v>
      </c>
      <c r="H9696">
        <v>14.215724239624446</v>
      </c>
    </row>
    <row r="9697" spans="1:8" x14ac:dyDescent="0.2">
      <c r="A9697">
        <f t="shared" si="1054"/>
        <v>8828</v>
      </c>
      <c r="B9697">
        <f t="shared" si="1055"/>
        <v>191</v>
      </c>
      <c r="C9697" s="10" t="str">
        <f>IF(B9697=B9696," ",(LOOKUP(B9697,'Co List'!$A$3:$A$362,'Co List'!$B$3:$B$362)))</f>
        <v xml:space="preserve"> </v>
      </c>
      <c r="D9697" s="6" t="s">
        <v>367</v>
      </c>
      <c r="E9697">
        <v>114758.05333630796</v>
      </c>
      <c r="F9697">
        <v>48418.724037936307</v>
      </c>
      <c r="G9697">
        <v>240081.59290498638</v>
      </c>
      <c r="H9697">
        <v>979818.13467422628</v>
      </c>
    </row>
    <row r="9698" spans="1:8" x14ac:dyDescent="0.2">
      <c r="A9698">
        <f t="shared" si="1054"/>
        <v>8829</v>
      </c>
      <c r="B9698">
        <f t="shared" si="1055"/>
        <v>191</v>
      </c>
      <c r="C9698" s="10" t="str">
        <f>IF(B9698=B9697," ",(LOOKUP(B9698,'Co List'!$A$3:$A$362,'Co List'!$B$3:$B$362)))</f>
        <v xml:space="preserve"> </v>
      </c>
      <c r="D9698" s="6" t="s">
        <v>368</v>
      </c>
      <c r="E9698">
        <v>1.0388046548314447</v>
      </c>
      <c r="F9698">
        <v>0.62328064700962926</v>
      </c>
      <c r="G9698">
        <v>0.76500197013983096</v>
      </c>
      <c r="H9698">
        <v>0.75467438631663764</v>
      </c>
    </row>
    <row r="9699" spans="1:8" x14ac:dyDescent="0.2">
      <c r="A9699">
        <f t="shared" si="1054"/>
        <v>8830</v>
      </c>
      <c r="B9699">
        <f t="shared" si="1055"/>
        <v>191</v>
      </c>
      <c r="C9699" s="10" t="str">
        <f>IF(B9699=B9698," ",(LOOKUP(B9699,'Co List'!$A$3:$A$362,'Co List'!$B$3:$B$362)))</f>
        <v xml:space="preserve"> </v>
      </c>
      <c r="D9699" s="6" t="s">
        <v>369</v>
      </c>
      <c r="E9699">
        <v>58.31796891652202</v>
      </c>
      <c r="F9699">
        <v>29.781681080519057</v>
      </c>
      <c r="G9699">
        <v>90.26435752993838</v>
      </c>
      <c r="H9699">
        <v>169.76034673204265</v>
      </c>
    </row>
    <row r="9700" spans="1:8" x14ac:dyDescent="0.2">
      <c r="A9700">
        <f t="shared" si="1054"/>
        <v>8831</v>
      </c>
      <c r="B9700">
        <f t="shared" si="1055"/>
        <v>191</v>
      </c>
      <c r="C9700" s="10" t="str">
        <f>IF(B9700=B9699," ",(LOOKUP(B9700,'Co List'!$A$3:$A$362,'Co List'!$B$3:$B$362)))</f>
        <v xml:space="preserve"> </v>
      </c>
      <c r="D9700" s="6" t="s">
        <v>370</v>
      </c>
      <c r="E9700">
        <v>0</v>
      </c>
      <c r="F9700">
        <v>0</v>
      </c>
      <c r="G9700">
        <v>0</v>
      </c>
      <c r="H9700">
        <v>0</v>
      </c>
    </row>
    <row r="9701" spans="1:8" x14ac:dyDescent="0.2">
      <c r="A9701">
        <f t="shared" si="1054"/>
        <v>8832</v>
      </c>
      <c r="B9701">
        <f t="shared" si="1055"/>
        <v>191</v>
      </c>
      <c r="C9701" s="10" t="str">
        <f>IF(B9701=B9700," ",(LOOKUP(B9701,'Co List'!$A$3:$A$362,'Co List'!$B$3:$B$362)))</f>
        <v xml:space="preserve"> </v>
      </c>
      <c r="D9701" s="6" t="s">
        <v>371</v>
      </c>
      <c r="E9701">
        <v>68.508952897129234</v>
      </c>
      <c r="F9701">
        <v>66.710502627777615</v>
      </c>
      <c r="G9701">
        <v>54.973489766181494</v>
      </c>
      <c r="H9701">
        <v>56.847496066721845</v>
      </c>
    </row>
    <row r="9702" spans="1:8" x14ac:dyDescent="0.2">
      <c r="A9702">
        <f t="shared" si="1054"/>
        <v>8833</v>
      </c>
      <c r="B9702">
        <f t="shared" si="1055"/>
        <v>191</v>
      </c>
      <c r="C9702" s="10" t="str">
        <f>IF(B9702=B9701," ",(LOOKUP(B9702,'Co List'!$A$3:$A$362,'Co List'!$B$3:$B$362)))</f>
        <v xml:space="preserve"> </v>
      </c>
      <c r="D9702" s="6" t="s">
        <v>372</v>
      </c>
      <c r="E9702">
        <v>31.491047102870752</v>
      </c>
      <c r="F9702">
        <v>33.289497372222385</v>
      </c>
      <c r="G9702">
        <v>45.026510233818506</v>
      </c>
      <c r="H9702">
        <v>43.152503933278155</v>
      </c>
    </row>
    <row r="9703" spans="1:8" x14ac:dyDescent="0.2">
      <c r="A9703">
        <f t="shared" si="1054"/>
        <v>8834</v>
      </c>
      <c r="B9703">
        <f t="shared" si="1055"/>
        <v>191</v>
      </c>
      <c r="C9703" s="10" t="str">
        <f>IF(B9703=B9702," ",(LOOKUP(B9703,'Co List'!$A$3:$A$362,'Co List'!$B$3:$B$362)))</f>
        <v xml:space="preserve"> </v>
      </c>
      <c r="D9703" s="6" t="s">
        <v>373</v>
      </c>
      <c r="E9703">
        <v>239132.83154219855</v>
      </c>
      <c r="F9703">
        <v>286958.40988323331</v>
      </c>
      <c r="G9703">
        <v>329103.84755415533</v>
      </c>
      <c r="H9703">
        <v>317265.11200751446</v>
      </c>
    </row>
    <row r="9704" spans="1:8" x14ac:dyDescent="0.2">
      <c r="A9704">
        <f t="shared" si="1054"/>
        <v>8835</v>
      </c>
      <c r="B9704">
        <f t="shared" si="1055"/>
        <v>191</v>
      </c>
      <c r="C9704" s="10" t="str">
        <f>IF(B9704=B9703," ",(LOOKUP(B9704,'Co List'!$A$3:$A$362,'Co List'!$B$3:$B$362)))</f>
        <v xml:space="preserve"> </v>
      </c>
      <c r="D9704" s="6" t="s">
        <v>374</v>
      </c>
      <c r="E9704">
        <v>238495.19702724807</v>
      </c>
      <c r="F9704">
        <v>286121.67592567252</v>
      </c>
      <c r="G9704">
        <v>328014.34314047871</v>
      </c>
      <c r="H9704">
        <v>316290.28508160281</v>
      </c>
    </row>
    <row r="9705" spans="1:8" x14ac:dyDescent="0.2">
      <c r="A9705">
        <f t="shared" si="1054"/>
        <v>8836</v>
      </c>
      <c r="B9705">
        <f t="shared" si="1055"/>
        <v>191</v>
      </c>
      <c r="C9705" s="10" t="str">
        <f>IF(B9705=B9704," ",(LOOKUP(B9705,'Co List'!$A$3:$A$362,'Co List'!$B$3:$B$362)))</f>
        <v xml:space="preserve"> </v>
      </c>
      <c r="D9705" s="6" t="s">
        <v>375</v>
      </c>
      <c r="E9705">
        <v>326.60960893103527</v>
      </c>
      <c r="F9705">
        <v>375.19566058285443</v>
      </c>
      <c r="G9705">
        <v>412.69344113204693</v>
      </c>
      <c r="H9705">
        <v>359.8383868518344</v>
      </c>
    </row>
    <row r="9706" spans="1:8" x14ac:dyDescent="0.2">
      <c r="A9706">
        <f t="shared" si="1054"/>
        <v>8837</v>
      </c>
      <c r="B9706">
        <f t="shared" si="1055"/>
        <v>191</v>
      </c>
      <c r="C9706" s="10" t="str">
        <f>IF(B9706=B9705," ",(LOOKUP(B9706,'Co List'!$A$3:$A$362,'Co List'!$B$3:$B$362)))</f>
        <v xml:space="preserve"> </v>
      </c>
      <c r="D9706" s="6" t="s">
        <v>376</v>
      </c>
      <c r="E9706">
        <v>311.02490601946016</v>
      </c>
      <c r="F9706">
        <v>461.53829697793969</v>
      </c>
      <c r="G9706">
        <v>676.81097254463941</v>
      </c>
      <c r="H9706">
        <v>614.98853905985277</v>
      </c>
    </row>
    <row r="9707" spans="1:8" x14ac:dyDescent="0.2">
      <c r="A9707">
        <f t="shared" si="1054"/>
        <v>8838</v>
      </c>
      <c r="B9707">
        <f t="shared" si="1055"/>
        <v>191</v>
      </c>
      <c r="C9707" s="10" t="str">
        <f>IF(B9707=B9706," ",(LOOKUP(B9707,'Co List'!$A$3:$A$362,'Co List'!$B$3:$B$362)))</f>
        <v xml:space="preserve"> </v>
      </c>
      <c r="D9707" s="6" t="s">
        <v>377</v>
      </c>
      <c r="E9707">
        <v>163827.39892281624</v>
      </c>
      <c r="F9707">
        <v>191431.39756578321</v>
      </c>
      <c r="G9707">
        <v>180919.86995529314</v>
      </c>
      <c r="H9707">
        <v>180357.27206955242</v>
      </c>
    </row>
    <row r="9708" spans="1:8" ht="15" x14ac:dyDescent="0.25">
      <c r="A9708">
        <f t="shared" si="1054"/>
        <v>8839</v>
      </c>
      <c r="B9708">
        <f t="shared" si="1055"/>
        <v>191</v>
      </c>
      <c r="C9708" s="10" t="str">
        <f>IF(B9708=B9707," ",(LOOKUP(B9708,'Co List'!$A$3:$A$362,'Co List'!$B$3:$B$362)))</f>
        <v xml:space="preserve"> </v>
      </c>
      <c r="D9708" s="8" t="s">
        <v>378</v>
      </c>
      <c r="E9708">
        <v>132655.644</v>
      </c>
      <c r="F9708">
        <v>157234.55399000004</v>
      </c>
      <c r="G9708">
        <v>173792.68686000002</v>
      </c>
      <c r="H9708">
        <v>179961.10937999998</v>
      </c>
    </row>
    <row r="9709" spans="1:8" ht="15" x14ac:dyDescent="0.25">
      <c r="A9709">
        <f t="shared" si="1054"/>
        <v>8840</v>
      </c>
      <c r="B9709">
        <f t="shared" si="1055"/>
        <v>191</v>
      </c>
      <c r="C9709" s="10" t="str">
        <f>IF(B9709=B9708," ",(LOOKUP(B9709,'Co List'!$A$3:$A$362,'Co List'!$B$3:$B$362)))</f>
        <v xml:space="preserve"> </v>
      </c>
      <c r="D9709" s="8" t="s">
        <v>379</v>
      </c>
      <c r="E9709">
        <v>31171.754922816224</v>
      </c>
      <c r="F9709">
        <v>34196.843575783176</v>
      </c>
      <c r="G9709">
        <v>7127.1830952931241</v>
      </c>
      <c r="H9709">
        <v>396.16268955241145</v>
      </c>
    </row>
    <row r="9710" spans="1:8" ht="15" x14ac:dyDescent="0.25">
      <c r="A9710">
        <f t="shared" si="1054"/>
        <v>8841</v>
      </c>
      <c r="B9710">
        <f t="shared" si="1055"/>
        <v>191</v>
      </c>
      <c r="C9710" s="10" t="str">
        <f>IF(B9710=B9709," ",(LOOKUP(B9710,'Co List'!$A$3:$A$362,'Co List'!$B$3:$B$362)))</f>
        <v xml:space="preserve"> </v>
      </c>
      <c r="D9710" s="8" t="s">
        <v>380</v>
      </c>
      <c r="E9710">
        <v>0</v>
      </c>
      <c r="F9710">
        <v>0</v>
      </c>
      <c r="G9710">
        <v>0</v>
      </c>
      <c r="H9710">
        <v>2.7227997634327039E-11</v>
      </c>
    </row>
    <row r="9711" spans="1:8" ht="15" x14ac:dyDescent="0.25">
      <c r="A9711">
        <f t="shared" si="1054"/>
        <v>8842</v>
      </c>
      <c r="B9711">
        <f t="shared" si="1055"/>
        <v>191</v>
      </c>
      <c r="C9711" s="10" t="str">
        <f>IF(B9711=B9710," ",(LOOKUP(B9711,'Co List'!$A$3:$A$362,'Co List'!$B$3:$B$362)))</f>
        <v xml:space="preserve"> </v>
      </c>
      <c r="D9711" s="8" t="s">
        <v>381</v>
      </c>
      <c r="E9711">
        <v>75305.432619382307</v>
      </c>
      <c r="F9711">
        <v>95527.012317450106</v>
      </c>
      <c r="G9711">
        <v>148183.9775988622</v>
      </c>
      <c r="H9711">
        <v>136907.83993796204</v>
      </c>
    </row>
    <row r="9712" spans="1:8" ht="15" x14ac:dyDescent="0.25">
      <c r="A9712">
        <f t="shared" si="1054"/>
        <v>8843</v>
      </c>
      <c r="B9712">
        <f t="shared" si="1055"/>
        <v>191</v>
      </c>
      <c r="C9712" s="10" t="str">
        <f>IF(B9712=B9711," ",(LOOKUP(B9712,'Co List'!$A$3:$A$362,'Co List'!$B$3:$B$362)))</f>
        <v xml:space="preserve"> </v>
      </c>
      <c r="D9712" s="8" t="s">
        <v>382</v>
      </c>
      <c r="E9712">
        <v>27951.919383069675</v>
      </c>
      <c r="F9712">
        <v>69731.875336107478</v>
      </c>
      <c r="G9712">
        <v>137745.00972035908</v>
      </c>
      <c r="H9712">
        <v>129075.07120630982</v>
      </c>
    </row>
    <row r="9713" spans="1:8" ht="15" x14ac:dyDescent="0.25">
      <c r="A9713">
        <f t="shared" si="1054"/>
        <v>8844</v>
      </c>
      <c r="B9713">
        <f t="shared" si="1055"/>
        <v>191</v>
      </c>
      <c r="C9713" s="10" t="str">
        <f>IF(B9713=B9712," ",(LOOKUP(B9713,'Co List'!$A$3:$A$362,'Co List'!$B$3:$B$362)))</f>
        <v xml:space="preserve"> </v>
      </c>
      <c r="D9713" s="8" t="s">
        <v>383</v>
      </c>
      <c r="E9713">
        <v>47353.513236312632</v>
      </c>
      <c r="F9713">
        <v>25795.136981342635</v>
      </c>
      <c r="G9713">
        <v>10438.967878503126</v>
      </c>
      <c r="H9713">
        <v>7832.7687316522024</v>
      </c>
    </row>
    <row r="9714" spans="1:8" x14ac:dyDescent="0.2">
      <c r="A9714">
        <f t="shared" si="1054"/>
        <v>8845</v>
      </c>
      <c r="B9714">
        <f t="shared" si="1055"/>
        <v>191</v>
      </c>
      <c r="C9714" s="10" t="str">
        <f>IF(B9714=B9713," ",(LOOKUP(B9714,'Co List'!$A$3:$A$362,'Co List'!$B$3:$B$362)))</f>
        <v xml:space="preserve"> </v>
      </c>
      <c r="D9714" s="6" t="s">
        <v>384</v>
      </c>
      <c r="E9714">
        <v>0</v>
      </c>
      <c r="F9714">
        <v>0</v>
      </c>
      <c r="G9714">
        <v>0</v>
      </c>
      <c r="H9714">
        <v>0</v>
      </c>
    </row>
    <row r="9715" spans="1:8" x14ac:dyDescent="0.2">
      <c r="A9715">
        <f t="shared" si="1054"/>
        <v>8846</v>
      </c>
      <c r="B9715">
        <f t="shared" si="1055"/>
        <v>191</v>
      </c>
      <c r="C9715" s="10" t="str">
        <f>IF(B9715=B9714," ",(LOOKUP(B9715,'Co List'!$A$3:$A$362,'Co List'!$B$3:$B$362)))</f>
        <v xml:space="preserve"> </v>
      </c>
      <c r="D9715" s="6" t="s">
        <v>385</v>
      </c>
      <c r="E9715">
        <v>21434.112143058421</v>
      </c>
      <c r="F9715">
        <v>25128.149991778057</v>
      </c>
      <c r="G9715">
        <v>37200.47374786665</v>
      </c>
      <c r="H9715">
        <v>34260.700686588534</v>
      </c>
    </row>
    <row r="9716" spans="1:8" x14ac:dyDescent="0.2">
      <c r="A9716">
        <f t="shared" si="1054"/>
        <v>8847</v>
      </c>
      <c r="B9716">
        <f t="shared" si="1055"/>
        <v>191</v>
      </c>
      <c r="C9716" s="10" t="str">
        <f>IF(B9716=B9715," ",(LOOKUP(B9716,'Co List'!$A$3:$A$362,'Co List'!$B$3:$B$362)))</f>
        <v xml:space="preserve"> </v>
      </c>
      <c r="D9716" s="6" t="s">
        <v>386</v>
      </c>
      <c r="E9716">
        <v>6898.6764787499997</v>
      </c>
      <c r="F9716">
        <v>17210.183014899001</v>
      </c>
      <c r="G9716">
        <v>33996.171983759996</v>
      </c>
      <c r="H9716">
        <v>31856.3868735</v>
      </c>
    </row>
    <row r="9717" spans="1:8" x14ac:dyDescent="0.2">
      <c r="A9717">
        <f t="shared" si="1054"/>
        <v>8848</v>
      </c>
      <c r="B9717">
        <f t="shared" si="1055"/>
        <v>191</v>
      </c>
      <c r="C9717" s="10" t="str">
        <f>IF(B9717=B9716," ",(LOOKUP(B9717,'Co List'!$A$3:$A$362,'Co List'!$B$3:$B$362)))</f>
        <v xml:space="preserve"> </v>
      </c>
      <c r="D9717" s="6" t="s">
        <v>387</v>
      </c>
      <c r="E9717">
        <v>0</v>
      </c>
      <c r="F9717">
        <v>0</v>
      </c>
      <c r="G9717">
        <v>0</v>
      </c>
      <c r="H9717">
        <v>0</v>
      </c>
    </row>
    <row r="9718" spans="1:8" x14ac:dyDescent="0.2">
      <c r="A9718">
        <f t="shared" si="1054"/>
        <v>8849</v>
      </c>
      <c r="B9718">
        <f t="shared" si="1055"/>
        <v>191</v>
      </c>
      <c r="C9718" s="10" t="str">
        <f>IF(B9718=B9717," ",(LOOKUP(B9718,'Co List'!$A$3:$A$362,'Co List'!$B$3:$B$362)))</f>
        <v xml:space="preserve"> </v>
      </c>
      <c r="D9718" s="6" t="s">
        <v>388</v>
      </c>
      <c r="E9718">
        <v>0</v>
      </c>
      <c r="F9718">
        <v>0</v>
      </c>
      <c r="G9718">
        <v>0</v>
      </c>
      <c r="H9718">
        <v>0</v>
      </c>
    </row>
    <row r="9719" spans="1:8" x14ac:dyDescent="0.2">
      <c r="A9719">
        <f t="shared" si="1054"/>
        <v>8850</v>
      </c>
      <c r="B9719">
        <f t="shared" si="1055"/>
        <v>191</v>
      </c>
      <c r="C9719" s="10" t="str">
        <f>IF(B9719=B9718," ",(LOOKUP(B9719,'Co List'!$A$3:$A$362,'Co List'!$B$3:$B$362)))</f>
        <v xml:space="preserve"> </v>
      </c>
      <c r="D9719" s="6" t="s">
        <v>389</v>
      </c>
      <c r="E9719">
        <v>14535.435664308419</v>
      </c>
      <c r="F9719">
        <v>7917.9669768790563</v>
      </c>
      <c r="G9719">
        <v>3204.3017641066535</v>
      </c>
      <c r="H9719">
        <v>2404.313813088535</v>
      </c>
    </row>
    <row r="9720" spans="1:8" x14ac:dyDescent="0.2">
      <c r="A9720">
        <f t="shared" si="1054"/>
        <v>8851</v>
      </c>
      <c r="B9720">
        <f t="shared" si="1055"/>
        <v>191</v>
      </c>
      <c r="C9720" s="10" t="str">
        <f>IF(B9720=B9719," ",(LOOKUP(B9720,'Co List'!$A$3:$A$362,'Co List'!$B$3:$B$362)))</f>
        <v xml:space="preserve"> </v>
      </c>
      <c r="D9720" s="6" t="s">
        <v>390</v>
      </c>
      <c r="E9720">
        <v>0</v>
      </c>
      <c r="F9720">
        <v>0</v>
      </c>
      <c r="G9720">
        <v>0</v>
      </c>
      <c r="H9720">
        <v>0</v>
      </c>
    </row>
    <row r="9721" spans="1:8" x14ac:dyDescent="0.2">
      <c r="A9721">
        <f t="shared" si="1054"/>
        <v>8852</v>
      </c>
      <c r="B9721">
        <f t="shared" si="1055"/>
        <v>191</v>
      </c>
      <c r="C9721" s="10" t="str">
        <f>IF(B9721=B9720," ",(LOOKUP(B9721,'Co List'!$A$3:$A$362,'Co List'!$B$3:$B$362)))</f>
        <v xml:space="preserve"> </v>
      </c>
      <c r="D9721" s="6" t="s">
        <v>391</v>
      </c>
      <c r="E9721">
        <v>0</v>
      </c>
      <c r="F9721">
        <v>0</v>
      </c>
      <c r="G9721">
        <v>0</v>
      </c>
      <c r="H9721">
        <v>0</v>
      </c>
    </row>
    <row r="9722" spans="1:8" x14ac:dyDescent="0.2">
      <c r="A9722">
        <f t="shared" si="1054"/>
        <v>8853</v>
      </c>
      <c r="B9722">
        <f t="shared" si="1055"/>
        <v>191</v>
      </c>
      <c r="C9722" s="10" t="str">
        <f>IF(B9722=B9721," ",(LOOKUP(B9722,'Co List'!$A$3:$A$362,'Co List'!$B$3:$B$362)))</f>
        <v xml:space="preserve"> </v>
      </c>
      <c r="D9722" s="6" t="s">
        <v>392</v>
      </c>
      <c r="E9722">
        <v>0</v>
      </c>
      <c r="F9722">
        <v>0</v>
      </c>
      <c r="G9722">
        <v>0</v>
      </c>
      <c r="H9722">
        <v>0</v>
      </c>
    </row>
    <row r="9723" spans="1:8" x14ac:dyDescent="0.2">
      <c r="A9723">
        <f t="shared" si="1054"/>
        <v>8854</v>
      </c>
      <c r="B9723">
        <f t="shared" si="1055"/>
        <v>191</v>
      </c>
      <c r="C9723" s="10" t="str">
        <f>IF(B9723=B9722," ",(LOOKUP(B9723,'Co List'!$A$3:$A$362,'Co List'!$B$3:$B$362)))</f>
        <v xml:space="preserve"> </v>
      </c>
      <c r="D9723" s="6" t="s">
        <v>393</v>
      </c>
      <c r="E9723">
        <v>0</v>
      </c>
      <c r="F9723">
        <v>0</v>
      </c>
      <c r="G9723">
        <v>0</v>
      </c>
      <c r="H9723">
        <v>0</v>
      </c>
    </row>
    <row r="9724" spans="1:8" ht="15" x14ac:dyDescent="0.25">
      <c r="A9724">
        <f t="shared" si="1054"/>
        <v>8855</v>
      </c>
      <c r="B9724">
        <f t="shared" si="1055"/>
        <v>191</v>
      </c>
      <c r="C9724" s="10" t="str">
        <f>IF(B9724=B9723," ",(LOOKUP(B9724,'Co List'!$A$3:$A$362,'Co List'!$B$3:$B$362)))</f>
        <v xml:space="preserve"> </v>
      </c>
      <c r="D9724" s="8" t="s">
        <v>394</v>
      </c>
      <c r="E9724">
        <v>0</v>
      </c>
      <c r="F9724">
        <v>0</v>
      </c>
      <c r="G9724">
        <v>0</v>
      </c>
      <c r="H9724">
        <v>0</v>
      </c>
    </row>
    <row r="9725" spans="1:8" ht="15" x14ac:dyDescent="0.25">
      <c r="A9725">
        <f t="shared" si="1054"/>
        <v>8856</v>
      </c>
      <c r="B9725">
        <f t="shared" si="1055"/>
        <v>191</v>
      </c>
      <c r="C9725" s="10" t="str">
        <f>IF(B9725=B9724," ",(LOOKUP(B9725,'Co List'!$A$3:$A$362,'Co List'!$B$3:$B$362)))</f>
        <v xml:space="preserve"> </v>
      </c>
      <c r="D9725" s="8" t="s">
        <v>395</v>
      </c>
      <c r="E9725">
        <v>37.97334708999999</v>
      </c>
      <c r="F9725">
        <v>44.917662777999993</v>
      </c>
      <c r="G9725">
        <v>45.968435349000032</v>
      </c>
      <c r="H9725">
        <v>40.819584693000039</v>
      </c>
    </row>
    <row r="9726" spans="1:8" ht="15" x14ac:dyDescent="0.25">
      <c r="A9726">
        <f t="shared" si="1054"/>
        <v>8857</v>
      </c>
      <c r="B9726">
        <f t="shared" si="1055"/>
        <v>191</v>
      </c>
      <c r="C9726" s="10" t="str">
        <f>IF(B9726=B9725," ",(LOOKUP(B9726,'Co List'!$A$3:$A$362,'Co List'!$B$3:$B$362)))</f>
        <v xml:space="preserve"> </v>
      </c>
      <c r="D9726" s="8" t="s">
        <v>396</v>
      </c>
      <c r="E9726">
        <v>211928.23</v>
      </c>
      <c r="F9726">
        <v>251981.40100000001</v>
      </c>
      <c r="G9726">
        <v>233619.57199999999</v>
      </c>
      <c r="H9726">
        <v>231259.796</v>
      </c>
    </row>
    <row r="9727" spans="1:8" x14ac:dyDescent="0.2">
      <c r="A9727">
        <f t="shared" si="1054"/>
        <v>8858</v>
      </c>
      <c r="B9727">
        <f t="shared" si="1055"/>
        <v>191</v>
      </c>
      <c r="C9727" s="10" t="str">
        <f>IF(B9727=B9726," ",(LOOKUP(B9727,'Co List'!$A$3:$A$362,'Co List'!$B$3:$B$362)))</f>
        <v xml:space="preserve"> </v>
      </c>
      <c r="D9727" s="6" t="s">
        <v>397</v>
      </c>
      <c r="E9727">
        <v>163772.4</v>
      </c>
      <c r="F9727">
        <v>199031.08100000001</v>
      </c>
      <c r="G9727">
        <v>222811.13699999999</v>
      </c>
      <c r="H9727">
        <v>230719.37100000001</v>
      </c>
    </row>
    <row r="9728" spans="1:8" x14ac:dyDescent="0.2">
      <c r="A9728">
        <f t="shared" si="1054"/>
        <v>8859</v>
      </c>
      <c r="B9728">
        <f t="shared" si="1055"/>
        <v>191</v>
      </c>
      <c r="C9728" s="10" t="str">
        <f>IF(B9728=B9727," ",(LOOKUP(B9728,'Co List'!$A$3:$A$362,'Co List'!$B$3:$B$362)))</f>
        <v xml:space="preserve"> </v>
      </c>
      <c r="D9728" s="6" t="s">
        <v>398</v>
      </c>
      <c r="E9728">
        <v>48155.83</v>
      </c>
      <c r="F9728">
        <v>52950.32</v>
      </c>
      <c r="G9728">
        <v>10808.434999999999</v>
      </c>
      <c r="H9728">
        <v>540.42499999999995</v>
      </c>
    </row>
    <row r="9729" spans="1:16" x14ac:dyDescent="0.2">
      <c r="A9729">
        <f t="shared" si="1054"/>
        <v>8860</v>
      </c>
      <c r="B9729">
        <f t="shared" si="1055"/>
        <v>191</v>
      </c>
      <c r="C9729" s="10" t="str">
        <f>IF(B9729=B9728," ",(LOOKUP(B9729,'Co List'!$A$3:$A$362,'Co List'!$B$3:$B$362)))</f>
        <v xml:space="preserve"> </v>
      </c>
      <c r="D9729" s="6" t="s">
        <v>399</v>
      </c>
      <c r="E9729">
        <v>0</v>
      </c>
      <c r="F9729">
        <v>0</v>
      </c>
      <c r="G9729">
        <v>0</v>
      </c>
      <c r="H9729">
        <v>0</v>
      </c>
    </row>
    <row r="9730" spans="1:16" x14ac:dyDescent="0.2">
      <c r="A9730">
        <f t="shared" si="1054"/>
        <v>8861</v>
      </c>
      <c r="B9730">
        <f t="shared" si="1055"/>
        <v>191</v>
      </c>
      <c r="C9730" s="10" t="str">
        <f>IF(B9730=B9729," ",(LOOKUP(B9730,'Co List'!$A$3:$A$362,'Co List'!$B$3:$B$362)))</f>
        <v xml:space="preserve"> </v>
      </c>
      <c r="D9730" s="6" t="s">
        <v>400</v>
      </c>
      <c r="E9730">
        <v>0</v>
      </c>
      <c r="F9730">
        <v>0</v>
      </c>
      <c r="G9730">
        <v>0</v>
      </c>
      <c r="H9730">
        <v>0</v>
      </c>
    </row>
    <row r="9731" spans="1:16" x14ac:dyDescent="0.2">
      <c r="A9731">
        <f t="shared" si="1054"/>
        <v>8862</v>
      </c>
      <c r="B9731">
        <f t="shared" si="1055"/>
        <v>191</v>
      </c>
      <c r="C9731" s="10" t="str">
        <f>IF(B9731=B9730," ",(LOOKUP(B9731,'Co List'!$A$3:$A$362,'Co List'!$B$3:$B$362)))</f>
        <v xml:space="preserve"> </v>
      </c>
      <c r="D9731" s="6" t="s">
        <v>401</v>
      </c>
      <c r="E9731">
        <v>92.040088800000007</v>
      </c>
      <c r="F9731">
        <v>115.83608914200001</v>
      </c>
      <c r="G9731">
        <v>148.83783951599997</v>
      </c>
      <c r="H9731">
        <v>171.193773282</v>
      </c>
    </row>
    <row r="9732" spans="1:16" x14ac:dyDescent="0.2">
      <c r="A9732">
        <f t="shared" si="1054"/>
        <v>8863</v>
      </c>
      <c r="B9732">
        <f t="shared" si="1055"/>
        <v>191</v>
      </c>
      <c r="C9732" s="10" t="str">
        <f>IF(B9732=B9731," ",(LOOKUP(B9732,'Co List'!$A$3:$A$362,'Co List'!$B$3:$B$362)))</f>
        <v xml:space="preserve"> </v>
      </c>
      <c r="D9732" s="6" t="s">
        <v>402</v>
      </c>
      <c r="E9732">
        <v>24.89656411</v>
      </c>
      <c r="F9732">
        <v>32.776248080000002</v>
      </c>
      <c r="G9732">
        <v>8.8737251350000008</v>
      </c>
      <c r="H9732">
        <v>0.53664202500000002</v>
      </c>
    </row>
    <row r="9733" spans="1:16" x14ac:dyDescent="0.2">
      <c r="A9733">
        <f t="shared" ref="A9733:A9796" si="1060">IF(A9732&gt;0,A9732+1,(IF($C$1=C9733,1,0)))</f>
        <v>8864</v>
      </c>
      <c r="B9733">
        <f t="shared" ref="B9733:B9796" si="1061">IF(D9733=$D$3,B9732+1,B9732)</f>
        <v>191</v>
      </c>
      <c r="C9733" s="10" t="str">
        <f>IF(B9733=B9732," ",(LOOKUP(B9733,'Co List'!$A$3:$A$362,'Co List'!$B$3:$B$362)))</f>
        <v xml:space="preserve"> </v>
      </c>
      <c r="D9733" s="6" t="s">
        <v>403</v>
      </c>
      <c r="E9733">
        <v>0</v>
      </c>
      <c r="F9733">
        <v>0</v>
      </c>
      <c r="G9733">
        <v>0</v>
      </c>
      <c r="H9733">
        <v>-8.1046280797636427E-15</v>
      </c>
    </row>
    <row r="9734" spans="1:16" x14ac:dyDescent="0.2">
      <c r="A9734">
        <f t="shared" si="1060"/>
        <v>8865</v>
      </c>
      <c r="B9734">
        <f t="shared" si="1061"/>
        <v>191</v>
      </c>
      <c r="C9734" s="10" t="str">
        <f>IF(B9734=B9733," ",(LOOKUP(B9734,'Co List'!$A$3:$A$362,'Co List'!$B$3:$B$362)))</f>
        <v xml:space="preserve"> </v>
      </c>
      <c r="D9734" s="6" t="s">
        <v>404</v>
      </c>
      <c r="E9734" s="11">
        <v>116.93665290999999</v>
      </c>
      <c r="F9734" s="11">
        <v>148.61233722200001</v>
      </c>
      <c r="G9734" s="11">
        <v>157.71156465099997</v>
      </c>
      <c r="H9734" s="11">
        <v>171.73041530699999</v>
      </c>
    </row>
    <row r="9735" spans="1:16" x14ac:dyDescent="0.2">
      <c r="A9735">
        <f t="shared" si="1060"/>
        <v>8866</v>
      </c>
      <c r="B9735">
        <f t="shared" si="1061"/>
        <v>191</v>
      </c>
      <c r="C9735" s="10" t="str">
        <f>IF(B9735=B9734," ",(LOOKUP(B9735,'Co List'!$A$3:$A$362,'Co List'!$B$3:$B$362)))</f>
        <v xml:space="preserve"> </v>
      </c>
      <c r="D9735" s="6" t="s">
        <v>405</v>
      </c>
      <c r="E9735">
        <v>1591</v>
      </c>
      <c r="F9735">
        <v>2746.23</v>
      </c>
      <c r="G9735">
        <v>2364.39</v>
      </c>
      <c r="H9735">
        <v>2231.79</v>
      </c>
    </row>
    <row r="9736" spans="1:16" x14ac:dyDescent="0.2">
      <c r="A9736">
        <f t="shared" si="1060"/>
        <v>8867</v>
      </c>
      <c r="B9736">
        <f t="shared" si="1061"/>
        <v>191</v>
      </c>
      <c r="C9736" s="10" t="str">
        <f>IF(B9736=B9735," ",(LOOKUP(B9736,'Co List'!$A$3:$A$362,'Co List'!$B$3:$B$362)))</f>
        <v xml:space="preserve"> </v>
      </c>
      <c r="D9736" s="6" t="s">
        <v>406</v>
      </c>
      <c r="E9736">
        <v>410.05</v>
      </c>
      <c r="F9736">
        <v>963.54</v>
      </c>
      <c r="G9736">
        <v>364.6</v>
      </c>
      <c r="H9736">
        <v>186.89</v>
      </c>
    </row>
    <row r="9737" spans="1:16" x14ac:dyDescent="0.2">
      <c r="A9737">
        <f t="shared" si="1060"/>
        <v>8868</v>
      </c>
      <c r="B9737">
        <f t="shared" si="1061"/>
        <v>191</v>
      </c>
      <c r="C9737" s="10" t="str">
        <f>IF(B9737=B9736," ",(LOOKUP(B9737,'Co List'!$A$3:$A$362,'Co List'!$B$3:$B$362)))</f>
        <v xml:space="preserve"> </v>
      </c>
      <c r="D9737" s="6" t="s">
        <v>407</v>
      </c>
      <c r="E9737" s="11">
        <v>208.38</v>
      </c>
      <c r="F9737" s="11">
        <v>592.66</v>
      </c>
      <c r="G9737" s="11">
        <v>137.08000000000001</v>
      </c>
      <c r="H9737" s="11">
        <v>32.380000000000003</v>
      </c>
    </row>
    <row r="9738" spans="1:16" x14ac:dyDescent="0.2">
      <c r="A9738">
        <f t="shared" si="1060"/>
        <v>8869</v>
      </c>
      <c r="B9738">
        <f t="shared" si="1061"/>
        <v>191</v>
      </c>
      <c r="C9738" s="10" t="str">
        <f>IF(B9738=B9737," ",(LOOKUP(B9738,'Co List'!$A$3:$A$362,'Co List'!$B$3:$B$362)))</f>
        <v xml:space="preserve"> </v>
      </c>
      <c r="D9738" s="6" t="s">
        <v>408</v>
      </c>
      <c r="E9738">
        <v>23.02</v>
      </c>
      <c r="F9738">
        <v>46.04</v>
      </c>
      <c r="G9738">
        <v>43.02</v>
      </c>
      <c r="H9738">
        <v>42.04</v>
      </c>
    </row>
    <row r="9739" spans="1:16" x14ac:dyDescent="0.2">
      <c r="A9739">
        <f t="shared" si="1060"/>
        <v>8870</v>
      </c>
      <c r="B9739">
        <f t="shared" si="1061"/>
        <v>191</v>
      </c>
      <c r="C9739" s="10" t="str">
        <f>IF(B9739=B9738," ",(LOOKUP(B9739,'Co List'!$A$3:$A$362,'Co List'!$B$3:$B$362)))</f>
        <v xml:space="preserve"> </v>
      </c>
      <c r="D9739" s="6" t="s">
        <v>409</v>
      </c>
      <c r="E9739">
        <v>154.91</v>
      </c>
      <c r="F9739">
        <v>193.53</v>
      </c>
      <c r="G9739">
        <v>203.68</v>
      </c>
      <c r="H9739">
        <v>212.55</v>
      </c>
    </row>
    <row r="9740" spans="1:16" x14ac:dyDescent="0.2">
      <c r="A9740">
        <f t="shared" si="1060"/>
        <v>8871</v>
      </c>
      <c r="B9740">
        <f t="shared" si="1061"/>
        <v>191</v>
      </c>
      <c r="C9740" s="10" t="str">
        <f>IF(B9740=B9739," ",(LOOKUP(B9740,'Co List'!$A$3:$A$362,'Co List'!$B$3:$B$362)))</f>
        <v xml:space="preserve"> </v>
      </c>
      <c r="D9740" s="6" t="s">
        <v>410</v>
      </c>
      <c r="E9740">
        <v>155.10165916400001</v>
      </c>
      <c r="F9740">
        <v>208.31946744300001</v>
      </c>
      <c r="G9740">
        <v>203.82910590899996</v>
      </c>
      <c r="H9740">
        <v>212.61211686699997</v>
      </c>
    </row>
    <row r="9741" spans="1:16" x14ac:dyDescent="0.2">
      <c r="A9741">
        <f t="shared" si="1060"/>
        <v>8872</v>
      </c>
      <c r="B9741">
        <f t="shared" si="1061"/>
        <v>191</v>
      </c>
      <c r="C9741" s="10" t="str">
        <f>IF(B9741=B9740," ",(LOOKUP(B9741,'Co List'!$A$3:$A$362,'Co List'!$B$3:$B$362)))</f>
        <v xml:space="preserve"> </v>
      </c>
      <c r="D9741" s="6" t="s">
        <v>411</v>
      </c>
      <c r="E9741">
        <v>154.90999999999997</v>
      </c>
      <c r="F9741">
        <v>193.53</v>
      </c>
      <c r="G9741">
        <v>203.68</v>
      </c>
      <c r="H9741">
        <v>212.55</v>
      </c>
    </row>
    <row r="9742" spans="1:16" x14ac:dyDescent="0.2">
      <c r="A9742">
        <f t="shared" si="1060"/>
        <v>8873</v>
      </c>
      <c r="B9742">
        <f t="shared" si="1061"/>
        <v>191</v>
      </c>
      <c r="C9742" s="10" t="str">
        <f>IF(B9742=B9741," ",(LOOKUP(B9742,'Co List'!$A$3:$A$362,'Co List'!$B$3:$B$362)))</f>
        <v xml:space="preserve"> </v>
      </c>
      <c r="D9742" s="6" t="s">
        <v>412</v>
      </c>
      <c r="E9742">
        <v>0</v>
      </c>
      <c r="F9742">
        <v>0</v>
      </c>
      <c r="G9742">
        <v>0</v>
      </c>
      <c r="H9742">
        <v>0</v>
      </c>
    </row>
    <row r="9743" spans="1:16" ht="13.5" thickBot="1" x14ac:dyDescent="0.25">
      <c r="A9743">
        <f t="shared" si="1060"/>
        <v>8874</v>
      </c>
      <c r="B9743">
        <f t="shared" si="1061"/>
        <v>191</v>
      </c>
      <c r="C9743" s="10" t="str">
        <f>IF(B9743=B9742," ",(LOOKUP(B9743,'Co List'!$A$3:$A$362,'Co List'!$B$3:$B$362)))</f>
        <v xml:space="preserve"> </v>
      </c>
      <c r="D9743" s="9" t="s">
        <v>413</v>
      </c>
      <c r="E9743">
        <v>12</v>
      </c>
      <c r="F9743">
        <v>12</v>
      </c>
      <c r="G9743">
        <v>12</v>
      </c>
      <c r="H9743">
        <v>12</v>
      </c>
    </row>
    <row r="9744" spans="1:16" ht="15" x14ac:dyDescent="0.25">
      <c r="A9744">
        <f t="shared" si="1060"/>
        <v>8875</v>
      </c>
      <c r="B9744">
        <f t="shared" si="1061"/>
        <v>192</v>
      </c>
      <c r="C9744" s="10" t="str">
        <f>IF(B9744=B9743," ",(LOOKUP(B9744,'Co List'!$A$3:$A$362,'Co List'!$B$3:$B$362)))</f>
        <v>JINDAL POWER &amp; STEEL</v>
      </c>
      <c r="D9744" s="4" t="s">
        <v>362</v>
      </c>
      <c r="E9744">
        <v>100</v>
      </c>
      <c r="F9744">
        <v>100</v>
      </c>
      <c r="G9744">
        <v>100</v>
      </c>
      <c r="H9744">
        <v>100</v>
      </c>
      <c r="J9744">
        <f t="shared" ref="J9744" si="1062">COUNTIF(E9786:H9786,0)</f>
        <v>0</v>
      </c>
      <c r="K9744">
        <f>SUM(E9744:H9744)/(4-J9744)</f>
        <v>100</v>
      </c>
      <c r="L9744">
        <f>SUM(E9754:H9754)/(4-J9744)</f>
        <v>14483886.80623525</v>
      </c>
      <c r="M9744">
        <f>E9754</f>
        <v>10859097.383910336</v>
      </c>
      <c r="N9744">
        <f t="shared" ref="N9744" si="1063">F9754</f>
        <v>13067975.779131263</v>
      </c>
      <c r="O9744">
        <f t="shared" ref="O9744" si="1064">G9754</f>
        <v>15739803.199169531</v>
      </c>
      <c r="P9744">
        <f t="shared" ref="P9744" si="1065">H9754</f>
        <v>18268670.862729866</v>
      </c>
    </row>
    <row r="9745" spans="1:8" x14ac:dyDescent="0.2">
      <c r="A9745">
        <f t="shared" si="1060"/>
        <v>8876</v>
      </c>
      <c r="B9745">
        <f t="shared" si="1061"/>
        <v>192</v>
      </c>
      <c r="C9745" s="10" t="str">
        <f>IF(B9745=B9744," ",(LOOKUP(B9745,'Co List'!$A$3:$A$362,'Co List'!$B$3:$B$362)))</f>
        <v xml:space="preserve"> </v>
      </c>
      <c r="D9745" s="6" t="s">
        <v>364</v>
      </c>
      <c r="E9745">
        <v>4.0566232562211857</v>
      </c>
      <c r="F9745">
        <v>4.0381224895203278</v>
      </c>
      <c r="G9745">
        <v>4.0362868319050609</v>
      </c>
      <c r="H9745">
        <v>4.0361708068151936</v>
      </c>
    </row>
    <row r="9746" spans="1:8" x14ac:dyDescent="0.2">
      <c r="A9746">
        <f t="shared" si="1060"/>
        <v>8877</v>
      </c>
      <c r="B9746">
        <f t="shared" si="1061"/>
        <v>192</v>
      </c>
      <c r="C9746" s="10" t="str">
        <f>IF(B9746=B9745," ",(LOOKUP(B9746,'Co List'!$A$3:$A$362,'Co List'!$B$3:$B$362)))</f>
        <v xml:space="preserve"> </v>
      </c>
      <c r="D9746" s="6" t="s">
        <v>365</v>
      </c>
      <c r="E9746">
        <v>2.2133908800914357</v>
      </c>
      <c r="F9746">
        <v>1.8079952991468551</v>
      </c>
      <c r="G9746">
        <v>1.3270077537419278</v>
      </c>
      <c r="H9746">
        <v>1.3298691114258019</v>
      </c>
    </row>
    <row r="9747" spans="1:8" x14ac:dyDescent="0.2">
      <c r="A9747">
        <f t="shared" si="1060"/>
        <v>8878</v>
      </c>
      <c r="B9747">
        <f t="shared" si="1061"/>
        <v>192</v>
      </c>
      <c r="C9747" s="10" t="str">
        <f>IF(B9747=B9746," ",(LOOKUP(B9747,'Co List'!$A$3:$A$362,'Co List'!$B$3:$B$362)))</f>
        <v xml:space="preserve"> </v>
      </c>
      <c r="D9747" s="7" t="s">
        <v>366</v>
      </c>
      <c r="E9747">
        <v>147.39008799227884</v>
      </c>
      <c r="F9747">
        <v>136.49199647730575</v>
      </c>
      <c r="G9747">
        <v>118.04306450203826</v>
      </c>
      <c r="H9747">
        <v>122.16006247353585</v>
      </c>
    </row>
    <row r="9748" spans="1:8" x14ac:dyDescent="0.2">
      <c r="A9748">
        <f t="shared" si="1060"/>
        <v>8879</v>
      </c>
      <c r="B9748">
        <f t="shared" si="1061"/>
        <v>192</v>
      </c>
      <c r="C9748" s="10" t="str">
        <f>IF(B9748=B9747," ",(LOOKUP(B9748,'Co List'!$A$3:$A$362,'Co List'!$B$3:$B$362)))</f>
        <v xml:space="preserve"> </v>
      </c>
      <c r="D9748" s="6" t="s">
        <v>367</v>
      </c>
      <c r="E9748">
        <v>733881.47328546271</v>
      </c>
      <c r="F9748">
        <v>633101.55316218373</v>
      </c>
      <c r="G9748">
        <v>745732.50890339608</v>
      </c>
      <c r="H9748">
        <v>1147133.268200676</v>
      </c>
    </row>
    <row r="9749" spans="1:8" x14ac:dyDescent="0.2">
      <c r="A9749">
        <f t="shared" si="1060"/>
        <v>8880</v>
      </c>
      <c r="B9749">
        <f t="shared" si="1061"/>
        <v>192</v>
      </c>
      <c r="C9749" s="10" t="str">
        <f>IF(B9749=B9748," ",(LOOKUP(B9749,'Co List'!$A$3:$A$362,'Co List'!$B$3:$B$362)))</f>
        <v xml:space="preserve"> </v>
      </c>
      <c r="D9749" s="6" t="s">
        <v>368</v>
      </c>
      <c r="E9749">
        <v>11.661401829800619</v>
      </c>
      <c r="F9749">
        <v>13.98691617160576</v>
      </c>
      <c r="G9749">
        <v>16.846626564454169</v>
      </c>
      <c r="H9749">
        <v>19.542865706814148</v>
      </c>
    </row>
    <row r="9750" spans="1:8" x14ac:dyDescent="0.2">
      <c r="A9750">
        <f t="shared" si="1060"/>
        <v>8881</v>
      </c>
      <c r="B9750">
        <f t="shared" si="1061"/>
        <v>192</v>
      </c>
      <c r="C9750" s="10" t="str">
        <f>IF(B9750=B9749," ",(LOOKUP(B9750,'Co List'!$A$3:$A$362,'Co List'!$B$3:$B$362)))</f>
        <v xml:space="preserve"> </v>
      </c>
      <c r="D9750" s="6" t="s">
        <v>369</v>
      </c>
      <c r="E9750">
        <v>415.71810682892254</v>
      </c>
      <c r="F9750">
        <v>350.75034568167399</v>
      </c>
      <c r="G9750">
        <v>370.61428081728138</v>
      </c>
      <c r="H9750">
        <v>445.82417247426912</v>
      </c>
    </row>
    <row r="9751" spans="1:8" x14ac:dyDescent="0.2">
      <c r="A9751">
        <f t="shared" si="1060"/>
        <v>8882</v>
      </c>
      <c r="B9751">
        <f t="shared" si="1061"/>
        <v>192</v>
      </c>
      <c r="C9751" s="10" t="str">
        <f>IF(B9751=B9750," ",(LOOKUP(B9751,'Co List'!$A$3:$A$362,'Co List'!$B$3:$B$362)))</f>
        <v xml:space="preserve"> </v>
      </c>
      <c r="D9751" s="6" t="s">
        <v>370</v>
      </c>
      <c r="E9751">
        <v>0</v>
      </c>
      <c r="F9751">
        <v>0</v>
      </c>
      <c r="G9751">
        <v>0</v>
      </c>
      <c r="H9751">
        <v>0</v>
      </c>
    </row>
    <row r="9752" spans="1:8" x14ac:dyDescent="0.2">
      <c r="A9752">
        <f t="shared" si="1060"/>
        <v>8883</v>
      </c>
      <c r="B9752">
        <f t="shared" si="1061"/>
        <v>192</v>
      </c>
      <c r="C9752" s="10" t="str">
        <f>IF(B9752=B9751," ",(LOOKUP(B9752,'Co List'!$A$3:$A$362,'Co List'!$B$3:$B$362)))</f>
        <v xml:space="preserve"> </v>
      </c>
      <c r="D9752" s="6" t="s">
        <v>371</v>
      </c>
      <c r="E9752">
        <v>42.076517568122632</v>
      </c>
      <c r="F9752">
        <v>38.84230350300362</v>
      </c>
      <c r="G9752">
        <v>28.962819874161671</v>
      </c>
      <c r="H9752">
        <v>28.862058132431912</v>
      </c>
    </row>
    <row r="9753" spans="1:8" x14ac:dyDescent="0.2">
      <c r="A9753">
        <f t="shared" si="1060"/>
        <v>8884</v>
      </c>
      <c r="B9753">
        <f t="shared" si="1061"/>
        <v>192</v>
      </c>
      <c r="C9753" s="10" t="str">
        <f>IF(B9753=B9752," ",(LOOKUP(B9753,'Co List'!$A$3:$A$362,'Co List'!$B$3:$B$362)))</f>
        <v xml:space="preserve"> </v>
      </c>
      <c r="D9753" s="6" t="s">
        <v>372</v>
      </c>
      <c r="E9753">
        <v>57.923482431877375</v>
      </c>
      <c r="F9753">
        <v>61.157696496996373</v>
      </c>
      <c r="G9753">
        <v>71.037180125838319</v>
      </c>
      <c r="H9753">
        <v>71.137941867568074</v>
      </c>
    </row>
    <row r="9754" spans="1:8" x14ac:dyDescent="0.2">
      <c r="A9754">
        <f t="shared" si="1060"/>
        <v>8885</v>
      </c>
      <c r="B9754">
        <f t="shared" si="1061"/>
        <v>192</v>
      </c>
      <c r="C9754" s="10" t="str">
        <f>IF(B9754=B9753," ",(LOOKUP(B9754,'Co List'!$A$3:$A$362,'Co List'!$B$3:$B$362)))</f>
        <v xml:space="preserve"> </v>
      </c>
      <c r="D9754" s="6" t="s">
        <v>373</v>
      </c>
      <c r="E9754">
        <v>10859097.383910336</v>
      </c>
      <c r="F9754">
        <v>13067975.779131263</v>
      </c>
      <c r="G9754">
        <v>15739803.199169531</v>
      </c>
      <c r="H9754">
        <v>18268670.862729866</v>
      </c>
    </row>
    <row r="9755" spans="1:8" x14ac:dyDescent="0.2">
      <c r="A9755">
        <f t="shared" si="1060"/>
        <v>8886</v>
      </c>
      <c r="B9755">
        <f t="shared" si="1061"/>
        <v>192</v>
      </c>
      <c r="C9755" s="10" t="str">
        <f>IF(B9755=B9754," ",(LOOKUP(B9755,'Co List'!$A$3:$A$362,'Co List'!$B$3:$B$362)))</f>
        <v xml:space="preserve"> </v>
      </c>
      <c r="D9755" s="6" t="s">
        <v>374</v>
      </c>
      <c r="E9755">
        <v>10781710.879689908</v>
      </c>
      <c r="F9755">
        <v>12976208.775119642</v>
      </c>
      <c r="G9755">
        <v>15629552.199039383</v>
      </c>
      <c r="H9755">
        <v>18140511.614121437</v>
      </c>
    </row>
    <row r="9756" spans="1:8" x14ac:dyDescent="0.2">
      <c r="A9756">
        <f t="shared" si="1060"/>
        <v>8887</v>
      </c>
      <c r="B9756">
        <f t="shared" si="1061"/>
        <v>192</v>
      </c>
      <c r="C9756" s="10" t="str">
        <f>IF(B9756=B9755," ",(LOOKUP(B9756,'Co List'!$A$3:$A$362,'Co List'!$B$3:$B$362)))</f>
        <v xml:space="preserve"> </v>
      </c>
      <c r="D9756" s="6" t="s">
        <v>375</v>
      </c>
      <c r="E9756">
        <v>27904.002067356243</v>
      </c>
      <c r="F9756">
        <v>33291.199333488687</v>
      </c>
      <c r="G9756">
        <v>39978.988081969816</v>
      </c>
      <c r="H9756">
        <v>46444.956653414622</v>
      </c>
    </row>
    <row r="9757" spans="1:8" x14ac:dyDescent="0.2">
      <c r="A9757">
        <f t="shared" si="1060"/>
        <v>8888</v>
      </c>
      <c r="B9757">
        <f t="shared" si="1061"/>
        <v>192</v>
      </c>
      <c r="C9757" s="10" t="str">
        <f>IF(B9757=B9756," ",(LOOKUP(B9757,'Co List'!$A$3:$A$362,'Co List'!$B$3:$B$362)))</f>
        <v xml:space="preserve"> </v>
      </c>
      <c r="D9757" s="6" t="s">
        <v>376</v>
      </c>
      <c r="E9757">
        <v>49482.502153074398</v>
      </c>
      <c r="F9757">
        <v>58475.804678132721</v>
      </c>
      <c r="G9757">
        <v>70272.012048178105</v>
      </c>
      <c r="H9757">
        <v>81714.291955012071</v>
      </c>
    </row>
    <row r="9758" spans="1:8" x14ac:dyDescent="0.2">
      <c r="A9758">
        <f t="shared" si="1060"/>
        <v>8889</v>
      </c>
      <c r="B9758">
        <f t="shared" si="1061"/>
        <v>192</v>
      </c>
      <c r="C9758" s="10" t="str">
        <f>IF(B9758=B9757," ",(LOOKUP(B9758,'Co List'!$A$3:$A$362,'Co List'!$B$3:$B$362)))</f>
        <v xml:space="preserve"> </v>
      </c>
      <c r="D9758" s="6" t="s">
        <v>377</v>
      </c>
      <c r="E9758">
        <v>4569130.0184805775</v>
      </c>
      <c r="F9758">
        <v>5075902.8138291677</v>
      </c>
      <c r="G9758">
        <v>4558690.8491230067</v>
      </c>
      <c r="H9758">
        <v>5272714.4044237444</v>
      </c>
    </row>
    <row r="9759" spans="1:8" ht="15" x14ac:dyDescent="0.25">
      <c r="A9759">
        <f t="shared" si="1060"/>
        <v>8890</v>
      </c>
      <c r="B9759">
        <f t="shared" si="1061"/>
        <v>192</v>
      </c>
      <c r="C9759" s="10" t="str">
        <f>IF(B9759=B9758," ",(LOOKUP(B9759,'Co List'!$A$3:$A$362,'Co List'!$B$3:$B$362)))</f>
        <v xml:space="preserve"> </v>
      </c>
      <c r="D9759" s="8" t="s">
        <v>378</v>
      </c>
      <c r="E9759">
        <v>48808.27530000003</v>
      </c>
      <c r="F9759">
        <v>211582.05020000003</v>
      </c>
      <c r="G9759">
        <v>304202.62080000003</v>
      </c>
      <c r="H9759">
        <v>336864.24719999998</v>
      </c>
    </row>
    <row r="9760" spans="1:8" ht="15" x14ac:dyDescent="0.25">
      <c r="A9760">
        <f t="shared" si="1060"/>
        <v>8891</v>
      </c>
      <c r="B9760">
        <f t="shared" si="1061"/>
        <v>192</v>
      </c>
      <c r="C9760" s="10" t="str">
        <f>IF(B9760=B9759," ",(LOOKUP(B9760,'Co List'!$A$3:$A$362,'Co List'!$B$3:$B$362)))</f>
        <v xml:space="preserve"> </v>
      </c>
      <c r="D9760" s="8" t="s">
        <v>379</v>
      </c>
      <c r="E9760">
        <v>3456.6743341271176</v>
      </c>
      <c r="F9760">
        <v>22448.271997835011</v>
      </c>
      <c r="G9760">
        <v>1187.5150491448865</v>
      </c>
      <c r="H9760">
        <v>855.58018664028123</v>
      </c>
    </row>
    <row r="9761" spans="1:8" ht="15" x14ac:dyDescent="0.25">
      <c r="A9761">
        <f t="shared" si="1060"/>
        <v>8892</v>
      </c>
      <c r="B9761">
        <f t="shared" si="1061"/>
        <v>192</v>
      </c>
      <c r="C9761" s="10" t="str">
        <f>IF(B9761=B9760," ",(LOOKUP(B9761,'Co List'!$A$3:$A$362,'Co List'!$B$3:$B$362)))</f>
        <v xml:space="preserve"> </v>
      </c>
      <c r="D9761" s="8" t="s">
        <v>380</v>
      </c>
      <c r="E9761">
        <v>4516865.0688464502</v>
      </c>
      <c r="F9761">
        <v>4841872.4916313328</v>
      </c>
      <c r="G9761">
        <v>4253300.7132738624</v>
      </c>
      <c r="H9761">
        <v>4934994.5770371044</v>
      </c>
    </row>
    <row r="9762" spans="1:8" ht="15" x14ac:dyDescent="0.25">
      <c r="A9762">
        <f t="shared" si="1060"/>
        <v>8893</v>
      </c>
      <c r="B9762">
        <f t="shared" si="1061"/>
        <v>192</v>
      </c>
      <c r="C9762" s="10" t="str">
        <f>IF(B9762=B9761," ",(LOOKUP(B9762,'Co List'!$A$3:$A$362,'Co List'!$B$3:$B$362)))</f>
        <v xml:space="preserve"> </v>
      </c>
      <c r="D9762" s="8" t="s">
        <v>381</v>
      </c>
      <c r="E9762">
        <v>6289967.365429759</v>
      </c>
      <c r="F9762">
        <v>7992072.9653020957</v>
      </c>
      <c r="G9762">
        <v>11181112.350046525</v>
      </c>
      <c r="H9762">
        <v>12995956.458306121</v>
      </c>
    </row>
    <row r="9763" spans="1:8" ht="15" x14ac:dyDescent="0.25">
      <c r="A9763">
        <f t="shared" si="1060"/>
        <v>8894</v>
      </c>
      <c r="B9763">
        <f t="shared" si="1061"/>
        <v>192</v>
      </c>
      <c r="C9763" s="10" t="str">
        <f>IF(B9763=B9762," ",(LOOKUP(B9763,'Co List'!$A$3:$A$362,'Co List'!$B$3:$B$362)))</f>
        <v xml:space="preserve"> </v>
      </c>
      <c r="D9763" s="8" t="s">
        <v>382</v>
      </c>
      <c r="E9763">
        <v>6174894.5035798131</v>
      </c>
      <c r="F9763">
        <v>7711041.9823742313</v>
      </c>
      <c r="G9763">
        <v>10831557.592042241</v>
      </c>
      <c r="H9763">
        <v>12611644.18951454</v>
      </c>
    </row>
    <row r="9764" spans="1:8" ht="15" x14ac:dyDescent="0.25">
      <c r="A9764">
        <f t="shared" si="1060"/>
        <v>8895</v>
      </c>
      <c r="B9764">
        <f t="shared" si="1061"/>
        <v>192</v>
      </c>
      <c r="C9764" s="10" t="str">
        <f>IF(B9764=B9763," ",(LOOKUP(B9764,'Co List'!$A$3:$A$362,'Co List'!$B$3:$B$362)))</f>
        <v xml:space="preserve"> </v>
      </c>
      <c r="D9764" s="8" t="s">
        <v>383</v>
      </c>
      <c r="E9764">
        <v>115072.86184994625</v>
      </c>
      <c r="F9764">
        <v>281030.98292786407</v>
      </c>
      <c r="G9764">
        <v>349554.75800428109</v>
      </c>
      <c r="H9764">
        <v>384312.26879157952</v>
      </c>
    </row>
    <row r="9765" spans="1:8" x14ac:dyDescent="0.2">
      <c r="A9765">
        <f t="shared" si="1060"/>
        <v>8896</v>
      </c>
      <c r="B9765">
        <f t="shared" si="1061"/>
        <v>192</v>
      </c>
      <c r="C9765" s="10" t="str">
        <f>IF(B9765=B9764," ",(LOOKUP(B9765,'Co List'!$A$3:$A$362,'Co List'!$B$3:$B$362)))</f>
        <v xml:space="preserve"> </v>
      </c>
      <c r="D9765" s="6" t="s">
        <v>384</v>
      </c>
      <c r="E9765">
        <v>0</v>
      </c>
      <c r="F9765">
        <v>0</v>
      </c>
      <c r="G9765">
        <v>0</v>
      </c>
      <c r="H9765">
        <v>0</v>
      </c>
    </row>
    <row r="9766" spans="1:8" x14ac:dyDescent="0.2">
      <c r="A9766">
        <f t="shared" si="1060"/>
        <v>8897</v>
      </c>
      <c r="B9766">
        <f t="shared" si="1061"/>
        <v>192</v>
      </c>
      <c r="C9766" s="10" t="str">
        <f>IF(B9766=B9765," ",(LOOKUP(B9766,'Co List'!$A$3:$A$362,'Co List'!$B$3:$B$362)))</f>
        <v xml:space="preserve"> </v>
      </c>
      <c r="D9766" s="6" t="s">
        <v>385</v>
      </c>
      <c r="E9766">
        <v>1550542.647948277</v>
      </c>
      <c r="F9766">
        <v>1979155.6561354932</v>
      </c>
      <c r="G9766">
        <v>2770148.1127814753</v>
      </c>
      <c r="H9766">
        <v>3219872.7656327286</v>
      </c>
    </row>
    <row r="9767" spans="1:8" x14ac:dyDescent="0.2">
      <c r="A9767">
        <f t="shared" si="1060"/>
        <v>8898</v>
      </c>
      <c r="B9767">
        <f t="shared" si="1061"/>
        <v>192</v>
      </c>
      <c r="C9767" s="10" t="str">
        <f>IF(B9767=B9766," ",(LOOKUP(B9767,'Co List'!$A$3:$A$362,'Co List'!$B$3:$B$362)))</f>
        <v xml:space="preserve"> </v>
      </c>
      <c r="D9767" s="6" t="s">
        <v>386</v>
      </c>
      <c r="E9767">
        <v>1437292.9428618366</v>
      </c>
      <c r="F9767">
        <v>1802017.7893740365</v>
      </c>
      <c r="G9767">
        <v>2570195.8918260201</v>
      </c>
      <c r="H9767">
        <v>3006775.3682669727</v>
      </c>
    </row>
    <row r="9768" spans="1:8" x14ac:dyDescent="0.2">
      <c r="A9768">
        <f t="shared" si="1060"/>
        <v>8899</v>
      </c>
      <c r="B9768">
        <f t="shared" si="1061"/>
        <v>192</v>
      </c>
      <c r="C9768" s="10" t="str">
        <f>IF(B9768=B9767," ",(LOOKUP(B9768,'Co List'!$A$3:$A$362,'Co List'!$B$3:$B$362)))</f>
        <v xml:space="preserve"> </v>
      </c>
      <c r="D9768" s="6" t="s">
        <v>387</v>
      </c>
      <c r="E9768">
        <v>0</v>
      </c>
      <c r="F9768">
        <v>0</v>
      </c>
      <c r="G9768">
        <v>0</v>
      </c>
      <c r="H9768">
        <v>0</v>
      </c>
    </row>
    <row r="9769" spans="1:8" x14ac:dyDescent="0.2">
      <c r="A9769">
        <f t="shared" si="1060"/>
        <v>8900</v>
      </c>
      <c r="B9769">
        <f t="shared" si="1061"/>
        <v>192</v>
      </c>
      <c r="C9769" s="10" t="str">
        <f>IF(B9769=B9768," ",(LOOKUP(B9769,'Co List'!$A$3:$A$362,'Co List'!$B$3:$B$362)))</f>
        <v xml:space="preserve"> </v>
      </c>
      <c r="D9769" s="6" t="s">
        <v>388</v>
      </c>
      <c r="E9769">
        <v>77927.422412699991</v>
      </c>
      <c r="F9769">
        <v>90873.775823999997</v>
      </c>
      <c r="G9769">
        <v>92654.359637999994</v>
      </c>
      <c r="H9769">
        <v>95130.516426059985</v>
      </c>
    </row>
    <row r="9770" spans="1:8" x14ac:dyDescent="0.2">
      <c r="A9770">
        <f t="shared" si="1060"/>
        <v>8901</v>
      </c>
      <c r="B9770">
        <f t="shared" si="1061"/>
        <v>192</v>
      </c>
      <c r="C9770" s="10" t="str">
        <f>IF(B9770=B9769," ",(LOOKUP(B9770,'Co List'!$A$3:$A$362,'Co List'!$B$3:$B$362)))</f>
        <v xml:space="preserve"> </v>
      </c>
      <c r="D9770" s="6" t="s">
        <v>389</v>
      </c>
      <c r="E9770">
        <v>35322.282673740439</v>
      </c>
      <c r="F9770">
        <v>86264.090937456553</v>
      </c>
      <c r="G9770">
        <v>107297.86131745465</v>
      </c>
      <c r="H9770">
        <v>117966.88093969594</v>
      </c>
    </row>
    <row r="9771" spans="1:8" x14ac:dyDescent="0.2">
      <c r="A9771">
        <f t="shared" si="1060"/>
        <v>8902</v>
      </c>
      <c r="B9771">
        <f t="shared" si="1061"/>
        <v>192</v>
      </c>
      <c r="C9771" s="10" t="str">
        <f>IF(B9771=B9770," ",(LOOKUP(B9771,'Co List'!$A$3:$A$362,'Co List'!$B$3:$B$362)))</f>
        <v xml:space="preserve"> </v>
      </c>
      <c r="D9771" s="6" t="s">
        <v>390</v>
      </c>
      <c r="E9771">
        <v>0</v>
      </c>
      <c r="F9771">
        <v>0</v>
      </c>
      <c r="G9771">
        <v>0</v>
      </c>
      <c r="H9771">
        <v>0</v>
      </c>
    </row>
    <row r="9772" spans="1:8" x14ac:dyDescent="0.2">
      <c r="A9772">
        <f t="shared" si="1060"/>
        <v>8903</v>
      </c>
      <c r="B9772">
        <f t="shared" si="1061"/>
        <v>192</v>
      </c>
      <c r="C9772" s="10" t="str">
        <f>IF(B9772=B9771," ",(LOOKUP(B9772,'Co List'!$A$3:$A$362,'Co List'!$B$3:$B$362)))</f>
        <v xml:space="preserve"> </v>
      </c>
      <c r="D9772" s="6" t="s">
        <v>391</v>
      </c>
      <c r="E9772">
        <v>0</v>
      </c>
      <c r="F9772">
        <v>0</v>
      </c>
      <c r="G9772">
        <v>0</v>
      </c>
      <c r="H9772">
        <v>0</v>
      </c>
    </row>
    <row r="9773" spans="1:8" x14ac:dyDescent="0.2">
      <c r="A9773">
        <f t="shared" si="1060"/>
        <v>8904</v>
      </c>
      <c r="B9773">
        <f t="shared" si="1061"/>
        <v>192</v>
      </c>
      <c r="C9773" s="10" t="str">
        <f>IF(B9773=B9772," ",(LOOKUP(B9773,'Co List'!$A$3:$A$362,'Co List'!$B$3:$B$362)))</f>
        <v xml:space="preserve"> </v>
      </c>
      <c r="D9773" s="6" t="s">
        <v>392</v>
      </c>
      <c r="E9773">
        <v>0</v>
      </c>
      <c r="F9773">
        <v>0</v>
      </c>
      <c r="G9773">
        <v>0</v>
      </c>
      <c r="H9773">
        <v>0</v>
      </c>
    </row>
    <row r="9774" spans="1:8" x14ac:dyDescent="0.2">
      <c r="A9774">
        <f t="shared" si="1060"/>
        <v>8905</v>
      </c>
      <c r="B9774">
        <f t="shared" si="1061"/>
        <v>192</v>
      </c>
      <c r="C9774" s="10" t="str">
        <f>IF(B9774=B9773," ",(LOOKUP(B9774,'Co List'!$A$3:$A$362,'Co List'!$B$3:$B$362)))</f>
        <v xml:space="preserve"> </v>
      </c>
      <c r="D9774" s="6" t="s">
        <v>393</v>
      </c>
      <c r="E9774">
        <v>0</v>
      </c>
      <c r="F9774">
        <v>0</v>
      </c>
      <c r="G9774">
        <v>0</v>
      </c>
      <c r="H9774">
        <v>0</v>
      </c>
    </row>
    <row r="9775" spans="1:8" ht="15" x14ac:dyDescent="0.25">
      <c r="A9775">
        <f t="shared" si="1060"/>
        <v>8906</v>
      </c>
      <c r="B9775">
        <f t="shared" si="1061"/>
        <v>192</v>
      </c>
      <c r="C9775" s="10" t="str">
        <f>IF(B9775=B9774," ",(LOOKUP(B9775,'Co List'!$A$3:$A$362,'Co List'!$B$3:$B$362)))</f>
        <v xml:space="preserve"> </v>
      </c>
      <c r="D9775" s="8" t="s">
        <v>394</v>
      </c>
      <c r="E9775">
        <v>0</v>
      </c>
      <c r="F9775">
        <v>0</v>
      </c>
      <c r="G9775">
        <v>0</v>
      </c>
      <c r="H9775">
        <v>0</v>
      </c>
    </row>
    <row r="9776" spans="1:8" ht="15" x14ac:dyDescent="0.25">
      <c r="A9776">
        <f t="shared" si="1060"/>
        <v>8907</v>
      </c>
      <c r="B9776">
        <f t="shared" si="1061"/>
        <v>192</v>
      </c>
      <c r="C9776" s="10" t="str">
        <f>IF(B9776=B9775," ",(LOOKUP(B9776,'Co List'!$A$3:$A$362,'Co List'!$B$3:$B$362)))</f>
        <v xml:space="preserve"> </v>
      </c>
      <c r="D9776" s="8" t="s">
        <v>395</v>
      </c>
      <c r="E9776">
        <v>1012.3920985271964</v>
      </c>
      <c r="F9776">
        <v>1479.7457890582973</v>
      </c>
      <c r="G9776">
        <v>2309.7628327239777</v>
      </c>
      <c r="H9776">
        <v>2558.7221211757292</v>
      </c>
    </row>
    <row r="9777" spans="1:8" ht="15" x14ac:dyDescent="0.25">
      <c r="A9777">
        <f t="shared" si="1060"/>
        <v>8908</v>
      </c>
      <c r="B9777">
        <f t="shared" si="1061"/>
        <v>192</v>
      </c>
      <c r="C9777" s="10" t="str">
        <f>IF(B9777=B9776," ",(LOOKUP(B9777,'Co List'!$A$3:$A$362,'Co List'!$B$3:$B$362)))</f>
        <v xml:space="preserve"> </v>
      </c>
      <c r="D9777" s="8" t="s">
        <v>396</v>
      </c>
      <c r="E9777">
        <v>2064312.3</v>
      </c>
      <c r="F9777">
        <v>2807475.67</v>
      </c>
      <c r="G9777">
        <v>3435315.91</v>
      </c>
      <c r="H9777">
        <v>3964837.11</v>
      </c>
    </row>
    <row r="9778" spans="1:8" x14ac:dyDescent="0.2">
      <c r="A9778">
        <f t="shared" si="1060"/>
        <v>8909</v>
      </c>
      <c r="B9778">
        <f t="shared" si="1061"/>
        <v>192</v>
      </c>
      <c r="C9778" s="10" t="str">
        <f>IF(B9778=B9777," ",(LOOKUP(B9778,'Co List'!$A$3:$A$362,'Co List'!$B$3:$B$362)))</f>
        <v xml:space="preserve"> </v>
      </c>
      <c r="D9778" s="6" t="s">
        <v>397</v>
      </c>
      <c r="E9778">
        <v>60257.13</v>
      </c>
      <c r="F9778">
        <v>267825.38</v>
      </c>
      <c r="G9778">
        <v>390003.36</v>
      </c>
      <c r="H9778">
        <v>431877.24</v>
      </c>
    </row>
    <row r="9779" spans="1:8" x14ac:dyDescent="0.2">
      <c r="A9779">
        <f t="shared" si="1060"/>
        <v>8910</v>
      </c>
      <c r="B9779">
        <f t="shared" si="1061"/>
        <v>192</v>
      </c>
      <c r="C9779" s="10" t="str">
        <f>IF(B9779=B9778," ",(LOOKUP(B9779,'Co List'!$A$3:$A$362,'Co List'!$B$3:$B$362)))</f>
        <v xml:space="preserve"> </v>
      </c>
      <c r="D9779" s="6" t="s">
        <v>398</v>
      </c>
      <c r="E9779">
        <v>4201.01</v>
      </c>
      <c r="F9779">
        <v>25373.17</v>
      </c>
      <c r="G9779">
        <v>1077.1600000000001</v>
      </c>
      <c r="H9779">
        <v>812.45</v>
      </c>
    </row>
    <row r="9780" spans="1:8" x14ac:dyDescent="0.2">
      <c r="A9780">
        <f t="shared" si="1060"/>
        <v>8911</v>
      </c>
      <c r="B9780">
        <f t="shared" si="1061"/>
        <v>192</v>
      </c>
      <c r="C9780" s="10" t="str">
        <f>IF(B9780=B9779," ",(LOOKUP(B9780,'Co List'!$A$3:$A$362,'Co List'!$B$3:$B$362)))</f>
        <v xml:space="preserve"> </v>
      </c>
      <c r="D9780" s="6" t="s">
        <v>399</v>
      </c>
      <c r="E9780">
        <v>1999854.16</v>
      </c>
      <c r="F9780">
        <v>2514277.12</v>
      </c>
      <c r="G9780">
        <v>3044235.39</v>
      </c>
      <c r="H9780">
        <v>3532147.42</v>
      </c>
    </row>
    <row r="9781" spans="1:8" x14ac:dyDescent="0.2">
      <c r="A9781">
        <f t="shared" si="1060"/>
        <v>8912</v>
      </c>
      <c r="B9781">
        <f t="shared" si="1061"/>
        <v>192</v>
      </c>
      <c r="C9781" s="10" t="str">
        <f>IF(B9781=B9780," ",(LOOKUP(B9781,'Co List'!$A$3:$A$362,'Co List'!$B$3:$B$362)))</f>
        <v xml:space="preserve"> </v>
      </c>
      <c r="D9781" s="6" t="s">
        <v>400</v>
      </c>
      <c r="E9781">
        <v>0</v>
      </c>
      <c r="F9781">
        <v>0</v>
      </c>
      <c r="G9781">
        <v>0</v>
      </c>
      <c r="H9781">
        <v>0</v>
      </c>
    </row>
    <row r="9782" spans="1:8" x14ac:dyDescent="0.2">
      <c r="A9782">
        <f t="shared" si="1060"/>
        <v>8913</v>
      </c>
      <c r="B9782">
        <f t="shared" si="1061"/>
        <v>192</v>
      </c>
      <c r="C9782" s="10" t="str">
        <f>IF(B9782=B9781," ",(LOOKUP(B9782,'Co List'!$A$3:$A$362,'Co List'!$B$3:$B$362)))</f>
        <v xml:space="preserve"> </v>
      </c>
      <c r="D9782" s="6" t="s">
        <v>401</v>
      </c>
      <c r="E9782">
        <v>26.151594419999999</v>
      </c>
      <c r="F9782">
        <v>124.00315093999998</v>
      </c>
      <c r="G9782">
        <v>197.34170015999999</v>
      </c>
      <c r="H9782">
        <v>219.39363791999997</v>
      </c>
    </row>
    <row r="9783" spans="1:8" x14ac:dyDescent="0.2">
      <c r="A9783">
        <f t="shared" si="1060"/>
        <v>8914</v>
      </c>
      <c r="B9783">
        <f t="shared" si="1061"/>
        <v>192</v>
      </c>
      <c r="C9783" s="10" t="str">
        <f>IF(B9783=B9782," ",(LOOKUP(B9783,'Co List'!$A$3:$A$362,'Co List'!$B$3:$B$362)))</f>
        <v xml:space="preserve"> </v>
      </c>
      <c r="D9783" s="6" t="s">
        <v>402</v>
      </c>
      <c r="E9783">
        <v>4.1968089900000001</v>
      </c>
      <c r="F9783">
        <v>33.492584399999998</v>
      </c>
      <c r="G9783">
        <v>1.81824608</v>
      </c>
      <c r="H9783">
        <v>1.3641035500000001</v>
      </c>
    </row>
    <row r="9784" spans="1:8" x14ac:dyDescent="0.2">
      <c r="A9784">
        <f t="shared" si="1060"/>
        <v>8915</v>
      </c>
      <c r="B9784">
        <f t="shared" si="1061"/>
        <v>192</v>
      </c>
      <c r="C9784" s="10" t="str">
        <f>IF(B9784=B9783," ",(LOOKUP(B9784,'Co List'!$A$3:$A$362,'Co List'!$B$3:$B$362)))</f>
        <v xml:space="preserve"> </v>
      </c>
      <c r="D9784" s="6" t="s">
        <v>403</v>
      </c>
      <c r="E9784">
        <v>0</v>
      </c>
      <c r="F9784">
        <v>0</v>
      </c>
      <c r="G9784">
        <v>-5.5511151231257827E-15</v>
      </c>
      <c r="H9784">
        <v>9.9920072216264089E-15</v>
      </c>
    </row>
    <row r="9785" spans="1:8" x14ac:dyDescent="0.2">
      <c r="A9785">
        <f t="shared" si="1060"/>
        <v>8916</v>
      </c>
      <c r="B9785">
        <f t="shared" si="1061"/>
        <v>192</v>
      </c>
      <c r="C9785" s="10" t="str">
        <f>IF(B9785=B9784," ",(LOOKUP(B9785,'Co List'!$A$3:$A$362,'Co List'!$B$3:$B$362)))</f>
        <v xml:space="preserve"> </v>
      </c>
      <c r="D9785" s="6" t="s">
        <v>404</v>
      </c>
      <c r="E9785" s="11">
        <v>30.348403409999996</v>
      </c>
      <c r="F9785" s="11">
        <v>157.49573533999998</v>
      </c>
      <c r="G9785" s="11">
        <v>199.15994623999998</v>
      </c>
      <c r="H9785" s="11">
        <v>220.75774146999998</v>
      </c>
    </row>
    <row r="9786" spans="1:8" x14ac:dyDescent="0.2">
      <c r="A9786">
        <f t="shared" si="1060"/>
        <v>8917</v>
      </c>
      <c r="B9786">
        <f t="shared" si="1061"/>
        <v>192</v>
      </c>
      <c r="C9786" s="10" t="str">
        <f>IF(B9786=B9785," ",(LOOKUP(B9786,'Co List'!$A$3:$A$362,'Co List'!$B$3:$B$362)))</f>
        <v xml:space="preserve"> </v>
      </c>
      <c r="D9786" s="6" t="s">
        <v>405</v>
      </c>
      <c r="E9786">
        <v>7367.59</v>
      </c>
      <c r="F9786">
        <v>9574.17</v>
      </c>
      <c r="G9786">
        <v>13333.95</v>
      </c>
      <c r="H9786">
        <v>14954.7</v>
      </c>
    </row>
    <row r="9787" spans="1:8" x14ac:dyDescent="0.2">
      <c r="A9787">
        <f t="shared" si="1060"/>
        <v>8918</v>
      </c>
      <c r="B9787">
        <f t="shared" si="1061"/>
        <v>192</v>
      </c>
      <c r="C9787" s="10" t="str">
        <f>IF(B9787=B9786," ",(LOOKUP(B9787,'Co List'!$A$3:$A$362,'Co List'!$B$3:$B$362)))</f>
        <v xml:space="preserve"> </v>
      </c>
      <c r="D9787" s="6" t="s">
        <v>406</v>
      </c>
      <c r="E9787">
        <v>2612.13</v>
      </c>
      <c r="F9787">
        <v>3725.72</v>
      </c>
      <c r="G9787">
        <v>4246.95</v>
      </c>
      <c r="H9787">
        <v>4097.7299999999996</v>
      </c>
    </row>
    <row r="9788" spans="1:8" x14ac:dyDescent="0.2">
      <c r="A9788">
        <f t="shared" si="1060"/>
        <v>8919</v>
      </c>
      <c r="B9788">
        <f t="shared" si="1061"/>
        <v>192</v>
      </c>
      <c r="C9788" s="10" t="str">
        <f>IF(B9788=B9787," ",(LOOKUP(B9788,'Co List'!$A$3:$A$362,'Co List'!$B$3:$B$362)))</f>
        <v xml:space="preserve"> </v>
      </c>
      <c r="D9788" s="6" t="s">
        <v>407</v>
      </c>
      <c r="E9788" s="11">
        <v>1479.68</v>
      </c>
      <c r="F9788" s="11">
        <v>2064.12</v>
      </c>
      <c r="G9788" s="11">
        <v>2110.65</v>
      </c>
      <c r="H9788" s="11">
        <v>1592.55</v>
      </c>
    </row>
    <row r="9789" spans="1:8" x14ac:dyDescent="0.2">
      <c r="A9789">
        <f t="shared" si="1060"/>
        <v>8920</v>
      </c>
      <c r="B9789">
        <f t="shared" si="1061"/>
        <v>192</v>
      </c>
      <c r="C9789" s="10" t="str">
        <f>IF(B9789=B9788," ",(LOOKUP(B9789,'Co List'!$A$3:$A$362,'Co List'!$B$3:$B$362)))</f>
        <v xml:space="preserve"> </v>
      </c>
      <c r="D9789" s="6" t="s">
        <v>408</v>
      </c>
      <c r="E9789">
        <v>93.12</v>
      </c>
      <c r="F9789">
        <v>93.43</v>
      </c>
      <c r="G9789">
        <v>93.43</v>
      </c>
      <c r="H9789">
        <v>93.48</v>
      </c>
    </row>
    <row r="9790" spans="1:8" x14ac:dyDescent="0.2">
      <c r="A9790">
        <f t="shared" si="1060"/>
        <v>8921</v>
      </c>
      <c r="B9790">
        <f t="shared" si="1061"/>
        <v>192</v>
      </c>
      <c r="C9790" s="10" t="str">
        <f>IF(B9790=B9789," ",(LOOKUP(B9790,'Co List'!$A$3:$A$362,'Co List'!$B$3:$B$362)))</f>
        <v xml:space="preserve"> </v>
      </c>
      <c r="D9790" s="6" t="s">
        <v>409</v>
      </c>
      <c r="E9790">
        <v>391.8</v>
      </c>
      <c r="F9790">
        <v>568.47</v>
      </c>
      <c r="G9790">
        <v>838.37</v>
      </c>
      <c r="H9790">
        <v>939.38</v>
      </c>
    </row>
    <row r="9791" spans="1:8" x14ac:dyDescent="0.2">
      <c r="A9791">
        <f t="shared" si="1060"/>
        <v>8922</v>
      </c>
      <c r="B9791">
        <f t="shared" si="1061"/>
        <v>192</v>
      </c>
      <c r="C9791" s="10" t="str">
        <f>IF(B9791=B9790," ",(LOOKUP(B9791,'Co List'!$A$3:$A$362,'Co List'!$B$3:$B$362)))</f>
        <v xml:space="preserve"> </v>
      </c>
      <c r="D9791" s="6" t="s">
        <v>410</v>
      </c>
      <c r="E9791">
        <v>1670.62680836707</v>
      </c>
      <c r="F9791">
        <v>2321.4369699030003</v>
      </c>
      <c r="G9791">
        <v>3175.7672415181401</v>
      </c>
      <c r="H9791">
        <v>3517.6697266518995</v>
      </c>
    </row>
    <row r="9792" spans="1:8" x14ac:dyDescent="0.2">
      <c r="A9792">
        <f t="shared" si="1060"/>
        <v>8923</v>
      </c>
      <c r="B9792">
        <f t="shared" si="1061"/>
        <v>192</v>
      </c>
      <c r="C9792" s="10" t="str">
        <f>IF(B9792=B9791," ",(LOOKUP(B9792,'Co List'!$A$3:$A$362,'Co List'!$B$3:$B$362)))</f>
        <v xml:space="preserve"> </v>
      </c>
      <c r="D9792" s="6" t="s">
        <v>411</v>
      </c>
      <c r="E9792">
        <v>1042.7405019371963</v>
      </c>
      <c r="F9792">
        <v>1637.2415243982973</v>
      </c>
      <c r="G9792">
        <v>2508.9227789639776</v>
      </c>
      <c r="H9792">
        <v>2779.4798626457291</v>
      </c>
    </row>
    <row r="9793" spans="1:16" x14ac:dyDescent="0.2">
      <c r="A9793">
        <f t="shared" si="1060"/>
        <v>8924</v>
      </c>
      <c r="B9793">
        <f t="shared" si="1061"/>
        <v>192</v>
      </c>
      <c r="C9793" s="10" t="str">
        <f>IF(B9793=B9792," ",(LOOKUP(B9793,'Co List'!$A$3:$A$362,'Co List'!$B$3:$B$362)))</f>
        <v xml:space="preserve"> </v>
      </c>
      <c r="D9793" s="6" t="s">
        <v>412</v>
      </c>
      <c r="E9793">
        <v>650.94050193719636</v>
      </c>
      <c r="F9793">
        <v>1068.7715243982973</v>
      </c>
      <c r="G9793">
        <v>1670.5527789639777</v>
      </c>
      <c r="H9793">
        <v>1840.099862645729</v>
      </c>
    </row>
    <row r="9794" spans="1:16" ht="13.5" thickBot="1" x14ac:dyDescent="0.25">
      <c r="A9794">
        <f t="shared" si="1060"/>
        <v>8925</v>
      </c>
      <c r="B9794">
        <f t="shared" si="1061"/>
        <v>192</v>
      </c>
      <c r="C9794" s="10" t="str">
        <f>IF(B9794=B9793," ",(LOOKUP(B9794,'Co List'!$A$3:$A$362,'Co List'!$B$3:$B$362)))</f>
        <v xml:space="preserve"> </v>
      </c>
      <c r="D9794" s="9" t="s">
        <v>413</v>
      </c>
      <c r="E9794">
        <v>12</v>
      </c>
      <c r="F9794">
        <v>12</v>
      </c>
      <c r="G9794">
        <v>12</v>
      </c>
      <c r="H9794">
        <v>12</v>
      </c>
    </row>
    <row r="9795" spans="1:16" ht="15" x14ac:dyDescent="0.25">
      <c r="A9795">
        <f t="shared" si="1060"/>
        <v>8926</v>
      </c>
      <c r="B9795">
        <f t="shared" si="1061"/>
        <v>193</v>
      </c>
      <c r="C9795" s="10" t="str">
        <f>IF(B9795=B9794," ",(LOOKUP(B9795,'Co List'!$A$3:$A$362,'Co List'!$B$3:$B$362)))</f>
        <v>JINDAL SAW</v>
      </c>
      <c r="D9795" s="4" t="s">
        <v>362</v>
      </c>
      <c r="E9795">
        <v>20.973672566616386</v>
      </c>
      <c r="F9795">
        <v>17.834914890554206</v>
      </c>
      <c r="G9795">
        <v>20.450428734100516</v>
      </c>
      <c r="H9795">
        <v>22.497475982497551</v>
      </c>
      <c r="J9795">
        <f t="shared" ref="J9795" si="1066">COUNTIF(E9837:H9837,0)</f>
        <v>0</v>
      </c>
      <c r="K9795">
        <f>SUM(E9795:H9795)/(4-J9795)</f>
        <v>20.439123043442162</v>
      </c>
      <c r="L9795">
        <f>SUM(E9805:H9805)/(4-J9795)</f>
        <v>133280.99817186652</v>
      </c>
      <c r="M9795">
        <f>E9805</f>
        <v>137761.78610784432</v>
      </c>
      <c r="N9795">
        <f t="shared" ref="N9795" si="1067">F9805</f>
        <v>122418.26700388016</v>
      </c>
      <c r="O9795">
        <f t="shared" ref="O9795" si="1068">G9805</f>
        <v>131530.90716006682</v>
      </c>
      <c r="P9795">
        <f t="shared" ref="P9795" si="1069">H9805</f>
        <v>141413.0324156748</v>
      </c>
    </row>
    <row r="9796" spans="1:16" x14ac:dyDescent="0.2">
      <c r="A9796">
        <f t="shared" si="1060"/>
        <v>8927</v>
      </c>
      <c r="B9796">
        <f t="shared" si="1061"/>
        <v>193</v>
      </c>
      <c r="C9796" s="10" t="str">
        <f>IF(B9796=B9795," ",(LOOKUP(B9796,'Co List'!$A$3:$A$362,'Co List'!$B$3:$B$362)))</f>
        <v xml:space="preserve"> </v>
      </c>
      <c r="D9796" s="6" t="s">
        <v>364</v>
      </c>
      <c r="E9796">
        <v>0</v>
      </c>
      <c r="F9796">
        <v>0</v>
      </c>
      <c r="G9796">
        <v>0</v>
      </c>
      <c r="H9796">
        <v>0</v>
      </c>
    </row>
    <row r="9797" spans="1:16" x14ac:dyDescent="0.2">
      <c r="A9797">
        <f t="shared" ref="A9797:A9860" si="1070">IF(A9796&gt;0,A9796+1,(IF($C$1=C9797,1,0)))</f>
        <v>8928</v>
      </c>
      <c r="B9797">
        <f t="shared" ref="B9797:B9860" si="1071">IF(D9797=$D$3,B9796+1,B9796)</f>
        <v>193</v>
      </c>
      <c r="C9797" s="10" t="str">
        <f>IF(B9797=B9796," ",(LOOKUP(B9797,'Co List'!$A$3:$A$362,'Co List'!$B$3:$B$362)))</f>
        <v xml:space="preserve"> </v>
      </c>
      <c r="D9797" s="6" t="s">
        <v>365</v>
      </c>
      <c r="E9797">
        <v>0.52341104144317752</v>
      </c>
      <c r="F9797">
        <v>0.49362204437048451</v>
      </c>
      <c r="G9797">
        <v>0.49653041585529184</v>
      </c>
      <c r="H9797">
        <v>0.5032492256785579</v>
      </c>
    </row>
    <row r="9798" spans="1:16" x14ac:dyDescent="0.2">
      <c r="A9798">
        <f t="shared" si="1070"/>
        <v>8929</v>
      </c>
      <c r="B9798">
        <f t="shared" si="1071"/>
        <v>193</v>
      </c>
      <c r="C9798" s="10" t="str">
        <f>IF(B9798=B9797," ",(LOOKUP(B9798,'Co List'!$A$3:$A$362,'Co List'!$B$3:$B$362)))</f>
        <v xml:space="preserve"> </v>
      </c>
      <c r="D9798" s="7" t="s">
        <v>366</v>
      </c>
      <c r="E9798">
        <v>2.0326462436937187</v>
      </c>
      <c r="F9798">
        <v>2.9189322451890152</v>
      </c>
      <c r="G9798">
        <v>2.530462439832756</v>
      </c>
      <c r="H9798">
        <v>2.5177289901289694</v>
      </c>
    </row>
    <row r="9799" spans="1:16" x14ac:dyDescent="0.2">
      <c r="A9799">
        <f t="shared" si="1070"/>
        <v>8930</v>
      </c>
      <c r="B9799">
        <f t="shared" si="1071"/>
        <v>193</v>
      </c>
      <c r="C9799" s="10" t="str">
        <f>IF(B9799=B9798," ",(LOOKUP(B9799,'Co List'!$A$3:$A$362,'Co List'!$B$3:$B$362)))</f>
        <v xml:space="preserve"> </v>
      </c>
      <c r="D9799" s="6" t="s">
        <v>367</v>
      </c>
      <c r="E9799">
        <v>19049.709765040632</v>
      </c>
      <c r="F9799">
        <v>26379.267568228966</v>
      </c>
      <c r="G9799">
        <v>58669.390766790144</v>
      </c>
      <c r="H9799">
        <v>73115.677791052585</v>
      </c>
    </row>
    <row r="9800" spans="1:16" x14ac:dyDescent="0.2">
      <c r="A9800">
        <f t="shared" si="1070"/>
        <v>8931</v>
      </c>
      <c r="B9800">
        <f t="shared" si="1071"/>
        <v>193</v>
      </c>
      <c r="C9800" s="10" t="str">
        <f>IF(B9800=B9799," ",(LOOKUP(B9800,'Co List'!$A$3:$A$362,'Co List'!$B$3:$B$362)))</f>
        <v xml:space="preserve"> </v>
      </c>
      <c r="D9800" s="6" t="s">
        <v>368</v>
      </c>
      <c r="E9800">
        <v>8.9039417081078293E-2</v>
      </c>
      <c r="F9800">
        <v>0.22161163469203504</v>
      </c>
      <c r="G9800">
        <v>0.23810808682126508</v>
      </c>
      <c r="H9800">
        <v>0.25599752428616002</v>
      </c>
    </row>
    <row r="9801" spans="1:16" x14ac:dyDescent="0.2">
      <c r="A9801">
        <f t="shared" si="1070"/>
        <v>8932</v>
      </c>
      <c r="B9801">
        <f t="shared" si="1071"/>
        <v>193</v>
      </c>
      <c r="C9801" s="10" t="str">
        <f>IF(B9801=B9800," ",(LOOKUP(B9801,'Co List'!$A$3:$A$362,'Co List'!$B$3:$B$362)))</f>
        <v xml:space="preserve"> </v>
      </c>
      <c r="D9801" s="6" t="s">
        <v>369</v>
      </c>
      <c r="E9801">
        <v>10.734461578033002</v>
      </c>
      <c r="F9801">
        <v>13.706810619388229</v>
      </c>
      <c r="G9801">
        <v>22.424118105576042</v>
      </c>
      <c r="H9801">
        <v>24.76802389275327</v>
      </c>
    </row>
    <row r="9802" spans="1:16" x14ac:dyDescent="0.2">
      <c r="A9802">
        <f t="shared" si="1070"/>
        <v>8933</v>
      </c>
      <c r="B9802">
        <f t="shared" si="1071"/>
        <v>193</v>
      </c>
      <c r="C9802" s="10" t="str">
        <f>IF(B9802=B9801," ",(LOOKUP(B9802,'Co List'!$A$3:$A$362,'Co List'!$B$3:$B$362)))</f>
        <v xml:space="preserve"> </v>
      </c>
      <c r="D9802" s="6" t="s">
        <v>370</v>
      </c>
      <c r="E9802">
        <v>35.486322188449847</v>
      </c>
      <c r="F9802">
        <v>37.822580645161288</v>
      </c>
      <c r="G9802">
        <v>36.881842204605512</v>
      </c>
      <c r="H9802">
        <v>35.516014234875442</v>
      </c>
    </row>
    <row r="9803" spans="1:16" x14ac:dyDescent="0.2">
      <c r="A9803">
        <f t="shared" si="1070"/>
        <v>8934</v>
      </c>
      <c r="B9803">
        <f t="shared" si="1071"/>
        <v>193</v>
      </c>
      <c r="C9803" s="10" t="str">
        <f>IF(B9803=B9802," ",(LOOKUP(B9803,'Co List'!$A$3:$A$362,'Co List'!$B$3:$B$362)))</f>
        <v xml:space="preserve"> </v>
      </c>
      <c r="D9803" s="6" t="s">
        <v>371</v>
      </c>
      <c r="E9803">
        <v>100</v>
      </c>
      <c r="F9803">
        <v>100.00000000000001</v>
      </c>
      <c r="G9803">
        <v>100</v>
      </c>
      <c r="H9803">
        <v>100</v>
      </c>
    </row>
    <row r="9804" spans="1:16" x14ac:dyDescent="0.2">
      <c r="A9804">
        <f t="shared" si="1070"/>
        <v>8935</v>
      </c>
      <c r="B9804">
        <f t="shared" si="1071"/>
        <v>193</v>
      </c>
      <c r="C9804" s="10" t="str">
        <f>IF(B9804=B9803," ",(LOOKUP(B9804,'Co List'!$A$3:$A$362,'Co List'!$B$3:$B$362)))</f>
        <v xml:space="preserve"> </v>
      </c>
      <c r="D9804" s="6" t="s">
        <v>372</v>
      </c>
      <c r="E9804">
        <v>0</v>
      </c>
      <c r="F9804">
        <v>0</v>
      </c>
      <c r="G9804">
        <v>0</v>
      </c>
      <c r="H9804">
        <v>0</v>
      </c>
    </row>
    <row r="9805" spans="1:16" x14ac:dyDescent="0.2">
      <c r="A9805">
        <f t="shared" si="1070"/>
        <v>8936</v>
      </c>
      <c r="B9805">
        <f t="shared" si="1071"/>
        <v>193</v>
      </c>
      <c r="C9805" s="10" t="str">
        <f>IF(B9805=B9804," ",(LOOKUP(B9805,'Co List'!$A$3:$A$362,'Co List'!$B$3:$B$362)))</f>
        <v xml:space="preserve"> </v>
      </c>
      <c r="D9805" s="6" t="s">
        <v>373</v>
      </c>
      <c r="E9805">
        <v>137761.78610784432</v>
      </c>
      <c r="F9805">
        <v>122418.26700388016</v>
      </c>
      <c r="G9805">
        <v>131530.90716006682</v>
      </c>
      <c r="H9805">
        <v>141413.0324156748</v>
      </c>
    </row>
    <row r="9806" spans="1:16" x14ac:dyDescent="0.2">
      <c r="A9806">
        <f t="shared" si="1070"/>
        <v>8937</v>
      </c>
      <c r="B9806">
        <f t="shared" si="1071"/>
        <v>193</v>
      </c>
      <c r="C9806" s="10" t="str">
        <f>IF(B9806=B9805," ",(LOOKUP(B9806,'Co List'!$A$3:$A$362,'Co List'!$B$3:$B$362)))</f>
        <v xml:space="preserve"> </v>
      </c>
      <c r="D9806" s="6" t="s">
        <v>374</v>
      </c>
      <c r="E9806">
        <v>137633.77522989814</v>
      </c>
      <c r="F9806">
        <v>122319.72625610862</v>
      </c>
      <c r="G9806">
        <v>131439.45520288069</v>
      </c>
      <c r="H9806">
        <v>141380.54794314114</v>
      </c>
    </row>
    <row r="9807" spans="1:16" x14ac:dyDescent="0.2">
      <c r="A9807">
        <f t="shared" si="1070"/>
        <v>8938</v>
      </c>
      <c r="B9807">
        <f t="shared" si="1071"/>
        <v>193</v>
      </c>
      <c r="C9807" s="10" t="str">
        <f>IF(B9807=B9806," ",(LOOKUP(B9807,'Co List'!$A$3:$A$362,'Co List'!$B$3:$B$362)))</f>
        <v xml:space="preserve"> </v>
      </c>
      <c r="D9807" s="6" t="s">
        <v>375</v>
      </c>
      <c r="E9807">
        <v>74.635569541866673</v>
      </c>
      <c r="F9807">
        <v>57.453280150933338</v>
      </c>
      <c r="G9807">
        <v>53.320225748106822</v>
      </c>
      <c r="H9807">
        <v>18.939774085725492</v>
      </c>
    </row>
    <row r="9808" spans="1:16" x14ac:dyDescent="0.2">
      <c r="A9808">
        <f t="shared" si="1070"/>
        <v>8939</v>
      </c>
      <c r="B9808">
        <f t="shared" si="1071"/>
        <v>193</v>
      </c>
      <c r="C9808" s="10" t="str">
        <f>IF(B9808=B9807," ",(LOOKUP(B9808,'Co List'!$A$3:$A$362,'Co List'!$B$3:$B$362)))</f>
        <v xml:space="preserve"> </v>
      </c>
      <c r="D9808" s="6" t="s">
        <v>376</v>
      </c>
      <c r="E9808">
        <v>53.375308404331598</v>
      </c>
      <c r="F9808">
        <v>41.087467620600584</v>
      </c>
      <c r="G9808">
        <v>38.131731438015429</v>
      </c>
      <c r="H9808">
        <v>13.544698447928294</v>
      </c>
    </row>
    <row r="9809" spans="1:8" x14ac:dyDescent="0.2">
      <c r="A9809">
        <f t="shared" si="1070"/>
        <v>8940</v>
      </c>
      <c r="B9809">
        <f t="shared" si="1071"/>
        <v>193</v>
      </c>
      <c r="C9809" s="10" t="str">
        <f>IF(B9809=B9808," ",(LOOKUP(B9809,'Co List'!$A$3:$A$362,'Co List'!$B$3:$B$362)))</f>
        <v xml:space="preserve"> </v>
      </c>
      <c r="D9809" s="6" t="s">
        <v>377</v>
      </c>
      <c r="E9809">
        <v>137761.78610784432</v>
      </c>
      <c r="F9809">
        <v>122418.26700388016</v>
      </c>
      <c r="G9809">
        <v>131530.90716006682</v>
      </c>
      <c r="H9809">
        <v>141413.0324156748</v>
      </c>
    </row>
    <row r="9810" spans="1:8" ht="15" x14ac:dyDescent="0.25">
      <c r="A9810">
        <f t="shared" si="1070"/>
        <v>8941</v>
      </c>
      <c r="B9810">
        <f t="shared" si="1071"/>
        <v>193</v>
      </c>
      <c r="C9810" s="10" t="str">
        <f>IF(B9810=B9809," ",(LOOKUP(B9810,'Co List'!$A$3:$A$362,'Co List'!$B$3:$B$362)))</f>
        <v xml:space="preserve"> </v>
      </c>
      <c r="D9810" s="8" t="s">
        <v>378</v>
      </c>
      <c r="E9810">
        <v>115020.00000000001</v>
      </c>
      <c r="F9810">
        <v>104912.00000000001</v>
      </c>
      <c r="G9810">
        <v>115283.99999999999</v>
      </c>
      <c r="H9810">
        <v>135642.00000000003</v>
      </c>
    </row>
    <row r="9811" spans="1:8" ht="15" x14ac:dyDescent="0.25">
      <c r="A9811">
        <f t="shared" si="1070"/>
        <v>8942</v>
      </c>
      <c r="B9811">
        <f t="shared" si="1071"/>
        <v>193</v>
      </c>
      <c r="C9811" s="10" t="str">
        <f>IF(B9811=B9810," ",(LOOKUP(B9811,'Co List'!$A$3:$A$362,'Co List'!$B$3:$B$362)))</f>
        <v xml:space="preserve"> </v>
      </c>
      <c r="D9811" s="8" t="s">
        <v>379</v>
      </c>
      <c r="E9811">
        <v>22741.786107844317</v>
      </c>
      <c r="F9811">
        <v>17506.267003880163</v>
      </c>
      <c r="G9811">
        <v>16246.907160066819</v>
      </c>
      <c r="H9811">
        <v>5771.032415674782</v>
      </c>
    </row>
    <row r="9812" spans="1:8" ht="15" x14ac:dyDescent="0.25">
      <c r="A9812">
        <f t="shared" si="1070"/>
        <v>8943</v>
      </c>
      <c r="B9812">
        <f t="shared" si="1071"/>
        <v>193</v>
      </c>
      <c r="C9812" s="10" t="str">
        <f>IF(B9812=B9811," ",(LOOKUP(B9812,'Co List'!$A$3:$A$362,'Co List'!$B$3:$B$362)))</f>
        <v xml:space="preserve"> </v>
      </c>
      <c r="D9812" s="8" t="s">
        <v>380</v>
      </c>
      <c r="E9812">
        <v>0</v>
      </c>
      <c r="F9812">
        <v>0</v>
      </c>
      <c r="G9812">
        <v>2.0008883439004421E-11</v>
      </c>
      <c r="H9812">
        <v>-1.546140993013978E-11</v>
      </c>
    </row>
    <row r="9813" spans="1:8" ht="15" x14ac:dyDescent="0.25">
      <c r="A9813">
        <f t="shared" si="1070"/>
        <v>8944</v>
      </c>
      <c r="B9813">
        <f t="shared" si="1071"/>
        <v>193</v>
      </c>
      <c r="C9813" s="10" t="str">
        <f>IF(B9813=B9812," ",(LOOKUP(B9813,'Co List'!$A$3:$A$362,'Co List'!$B$3:$B$362)))</f>
        <v xml:space="preserve"> </v>
      </c>
      <c r="D9813" s="8" t="s">
        <v>381</v>
      </c>
      <c r="E9813">
        <v>0</v>
      </c>
      <c r="F9813">
        <v>0</v>
      </c>
      <c r="G9813">
        <v>0</v>
      </c>
      <c r="H9813">
        <v>0</v>
      </c>
    </row>
    <row r="9814" spans="1:8" ht="15" x14ac:dyDescent="0.25">
      <c r="A9814">
        <f t="shared" si="1070"/>
        <v>8945</v>
      </c>
      <c r="B9814">
        <f t="shared" si="1071"/>
        <v>193</v>
      </c>
      <c r="C9814" s="10" t="str">
        <f>IF(B9814=B9813," ",(LOOKUP(B9814,'Co List'!$A$3:$A$362,'Co List'!$B$3:$B$362)))</f>
        <v xml:space="preserve"> </v>
      </c>
      <c r="D9814" s="8" t="s">
        <v>382</v>
      </c>
      <c r="E9814">
        <v>0</v>
      </c>
      <c r="F9814">
        <v>0</v>
      </c>
      <c r="G9814">
        <v>0</v>
      </c>
      <c r="H9814">
        <v>0</v>
      </c>
    </row>
    <row r="9815" spans="1:8" ht="15" x14ac:dyDescent="0.25">
      <c r="A9815">
        <f t="shared" si="1070"/>
        <v>8946</v>
      </c>
      <c r="B9815">
        <f t="shared" si="1071"/>
        <v>193</v>
      </c>
      <c r="C9815" s="10" t="str">
        <f>IF(B9815=B9814," ",(LOOKUP(B9815,'Co List'!$A$3:$A$362,'Co List'!$B$3:$B$362)))</f>
        <v xml:space="preserve"> </v>
      </c>
      <c r="D9815" s="8" t="s">
        <v>383</v>
      </c>
      <c r="E9815">
        <v>0</v>
      </c>
      <c r="F9815">
        <v>0</v>
      </c>
      <c r="G9815">
        <v>0</v>
      </c>
      <c r="H9815">
        <v>0</v>
      </c>
    </row>
    <row r="9816" spans="1:8" x14ac:dyDescent="0.2">
      <c r="A9816">
        <f t="shared" si="1070"/>
        <v>8947</v>
      </c>
      <c r="B9816">
        <f t="shared" si="1071"/>
        <v>193</v>
      </c>
      <c r="C9816" s="10" t="str">
        <f>IF(B9816=B9815," ",(LOOKUP(B9816,'Co List'!$A$3:$A$362,'Co List'!$B$3:$B$362)))</f>
        <v xml:space="preserve"> </v>
      </c>
      <c r="D9816" s="6" t="s">
        <v>384</v>
      </c>
      <c r="E9816">
        <v>0</v>
      </c>
      <c r="F9816">
        <v>0</v>
      </c>
      <c r="G9816">
        <v>0</v>
      </c>
      <c r="H9816">
        <v>0</v>
      </c>
    </row>
    <row r="9817" spans="1:8" x14ac:dyDescent="0.2">
      <c r="A9817">
        <f t="shared" si="1070"/>
        <v>8948</v>
      </c>
      <c r="B9817">
        <f t="shared" si="1071"/>
        <v>193</v>
      </c>
      <c r="C9817" s="10" t="str">
        <f>IF(B9817=B9816," ",(LOOKUP(B9817,'Co List'!$A$3:$A$362,'Co List'!$B$3:$B$362)))</f>
        <v xml:space="preserve"> </v>
      </c>
      <c r="D9817" s="6" t="s">
        <v>385</v>
      </c>
      <c r="E9817">
        <v>0</v>
      </c>
      <c r="F9817">
        <v>0</v>
      </c>
      <c r="G9817">
        <v>0</v>
      </c>
      <c r="H9817">
        <v>0</v>
      </c>
    </row>
    <row r="9818" spans="1:8" x14ac:dyDescent="0.2">
      <c r="A9818">
        <f t="shared" si="1070"/>
        <v>8949</v>
      </c>
      <c r="B9818">
        <f t="shared" si="1071"/>
        <v>193</v>
      </c>
      <c r="C9818" s="10" t="str">
        <f>IF(B9818=B9817," ",(LOOKUP(B9818,'Co List'!$A$3:$A$362,'Co List'!$B$3:$B$362)))</f>
        <v xml:space="preserve"> </v>
      </c>
      <c r="D9818" s="6" t="s">
        <v>386</v>
      </c>
      <c r="E9818">
        <v>0</v>
      </c>
      <c r="F9818">
        <v>0</v>
      </c>
      <c r="G9818">
        <v>0</v>
      </c>
      <c r="H9818">
        <v>0</v>
      </c>
    </row>
    <row r="9819" spans="1:8" x14ac:dyDescent="0.2">
      <c r="A9819">
        <f t="shared" si="1070"/>
        <v>8950</v>
      </c>
      <c r="B9819">
        <f t="shared" si="1071"/>
        <v>193</v>
      </c>
      <c r="C9819" s="10" t="str">
        <f>IF(B9819=B9818," ",(LOOKUP(B9819,'Co List'!$A$3:$A$362,'Co List'!$B$3:$B$362)))</f>
        <v xml:space="preserve"> </v>
      </c>
      <c r="D9819" s="6" t="s">
        <v>387</v>
      </c>
      <c r="E9819">
        <v>0</v>
      </c>
      <c r="F9819">
        <v>0</v>
      </c>
      <c r="G9819">
        <v>0</v>
      </c>
      <c r="H9819">
        <v>0</v>
      </c>
    </row>
    <row r="9820" spans="1:8" x14ac:dyDescent="0.2">
      <c r="A9820">
        <f t="shared" si="1070"/>
        <v>8951</v>
      </c>
      <c r="B9820">
        <f t="shared" si="1071"/>
        <v>193</v>
      </c>
      <c r="C9820" s="10" t="str">
        <f>IF(B9820=B9819," ",(LOOKUP(B9820,'Co List'!$A$3:$A$362,'Co List'!$B$3:$B$362)))</f>
        <v xml:space="preserve"> </v>
      </c>
      <c r="D9820" s="6" t="s">
        <v>388</v>
      </c>
      <c r="E9820">
        <v>0</v>
      </c>
      <c r="F9820">
        <v>0</v>
      </c>
      <c r="G9820">
        <v>0</v>
      </c>
      <c r="H9820">
        <v>0</v>
      </c>
    </row>
    <row r="9821" spans="1:8" x14ac:dyDescent="0.2">
      <c r="A9821">
        <f t="shared" si="1070"/>
        <v>8952</v>
      </c>
      <c r="B9821">
        <f t="shared" si="1071"/>
        <v>193</v>
      </c>
      <c r="C9821" s="10" t="str">
        <f>IF(B9821=B9820," ",(LOOKUP(B9821,'Co List'!$A$3:$A$362,'Co List'!$B$3:$B$362)))</f>
        <v xml:space="preserve"> </v>
      </c>
      <c r="D9821" s="6" t="s">
        <v>389</v>
      </c>
      <c r="E9821">
        <v>0</v>
      </c>
      <c r="F9821">
        <v>0</v>
      </c>
      <c r="G9821">
        <v>0</v>
      </c>
      <c r="H9821">
        <v>0</v>
      </c>
    </row>
    <row r="9822" spans="1:8" x14ac:dyDescent="0.2">
      <c r="A9822">
        <f t="shared" si="1070"/>
        <v>8953</v>
      </c>
      <c r="B9822">
        <f t="shared" si="1071"/>
        <v>193</v>
      </c>
      <c r="C9822" s="10" t="str">
        <f>IF(B9822=B9821," ",(LOOKUP(B9822,'Co List'!$A$3:$A$362,'Co List'!$B$3:$B$362)))</f>
        <v xml:space="preserve"> </v>
      </c>
      <c r="D9822" s="6" t="s">
        <v>390</v>
      </c>
      <c r="E9822">
        <v>0</v>
      </c>
      <c r="F9822">
        <v>0</v>
      </c>
      <c r="G9822">
        <v>0</v>
      </c>
      <c r="H9822">
        <v>0</v>
      </c>
    </row>
    <row r="9823" spans="1:8" x14ac:dyDescent="0.2">
      <c r="A9823">
        <f t="shared" si="1070"/>
        <v>8954</v>
      </c>
      <c r="B9823">
        <f t="shared" si="1071"/>
        <v>193</v>
      </c>
      <c r="C9823" s="10" t="str">
        <f>IF(B9823=B9822," ",(LOOKUP(B9823,'Co List'!$A$3:$A$362,'Co List'!$B$3:$B$362)))</f>
        <v xml:space="preserve"> </v>
      </c>
      <c r="D9823" s="6" t="s">
        <v>391</v>
      </c>
      <c r="E9823">
        <v>0</v>
      </c>
      <c r="F9823">
        <v>0</v>
      </c>
      <c r="G9823">
        <v>0</v>
      </c>
      <c r="H9823">
        <v>0</v>
      </c>
    </row>
    <row r="9824" spans="1:8" x14ac:dyDescent="0.2">
      <c r="A9824">
        <f t="shared" si="1070"/>
        <v>8955</v>
      </c>
      <c r="B9824">
        <f t="shared" si="1071"/>
        <v>193</v>
      </c>
      <c r="C9824" s="10" t="str">
        <f>IF(B9824=B9823," ",(LOOKUP(B9824,'Co List'!$A$3:$A$362,'Co List'!$B$3:$B$362)))</f>
        <v xml:space="preserve"> </v>
      </c>
      <c r="D9824" s="6" t="s">
        <v>392</v>
      </c>
      <c r="E9824">
        <v>0</v>
      </c>
      <c r="F9824">
        <v>0</v>
      </c>
      <c r="G9824">
        <v>0</v>
      </c>
      <c r="H9824">
        <v>0</v>
      </c>
    </row>
    <row r="9825" spans="1:8" x14ac:dyDescent="0.2">
      <c r="A9825">
        <f t="shared" si="1070"/>
        <v>8956</v>
      </c>
      <c r="B9825">
        <f t="shared" si="1071"/>
        <v>193</v>
      </c>
      <c r="C9825" s="10" t="str">
        <f>IF(B9825=B9824," ",(LOOKUP(B9825,'Co List'!$A$3:$A$362,'Co List'!$B$3:$B$362)))</f>
        <v xml:space="preserve"> </v>
      </c>
      <c r="D9825" s="6" t="s">
        <v>393</v>
      </c>
      <c r="E9825">
        <v>0</v>
      </c>
      <c r="F9825">
        <v>0</v>
      </c>
      <c r="G9825">
        <v>0</v>
      </c>
      <c r="H9825">
        <v>0</v>
      </c>
    </row>
    <row r="9826" spans="1:8" ht="15" x14ac:dyDescent="0.25">
      <c r="A9826">
        <f t="shared" si="1070"/>
        <v>8957</v>
      </c>
      <c r="B9826">
        <f t="shared" si="1071"/>
        <v>193</v>
      </c>
      <c r="C9826" s="10" t="str">
        <f>IF(B9826=B9825," ",(LOOKUP(B9826,'Co List'!$A$3:$A$362,'Co List'!$B$3:$B$362)))</f>
        <v xml:space="preserve"> </v>
      </c>
      <c r="D9826" s="8" t="s">
        <v>394</v>
      </c>
      <c r="E9826">
        <v>0</v>
      </c>
      <c r="F9826">
        <v>0</v>
      </c>
      <c r="G9826">
        <v>0</v>
      </c>
      <c r="H9826">
        <v>0</v>
      </c>
    </row>
    <row r="9827" spans="1:8" ht="15" x14ac:dyDescent="0.25">
      <c r="A9827">
        <f t="shared" si="1070"/>
        <v>8958</v>
      </c>
      <c r="B9827">
        <f t="shared" si="1071"/>
        <v>193</v>
      </c>
      <c r="C9827" s="10" t="str">
        <f>IF(B9827=B9826," ",(LOOKUP(B9827,'Co List'!$A$3:$A$362,'Co List'!$B$3:$B$362)))</f>
        <v xml:space="preserve"> </v>
      </c>
      <c r="D9827" s="8" t="s">
        <v>395</v>
      </c>
      <c r="E9827">
        <v>0</v>
      </c>
      <c r="F9827">
        <v>0</v>
      </c>
      <c r="G9827">
        <v>0</v>
      </c>
      <c r="H9827">
        <v>0</v>
      </c>
    </row>
    <row r="9828" spans="1:8" ht="15" x14ac:dyDescent="0.25">
      <c r="A9828">
        <f t="shared" si="1070"/>
        <v>8959</v>
      </c>
      <c r="B9828">
        <f t="shared" si="1071"/>
        <v>193</v>
      </c>
      <c r="C9828" s="10" t="str">
        <f>IF(B9828=B9827," ",(LOOKUP(B9828,'Co List'!$A$3:$A$362,'Co List'!$B$3:$B$362)))</f>
        <v xml:space="preserve"> </v>
      </c>
      <c r="D9828" s="8" t="s">
        <v>396</v>
      </c>
      <c r="E9828">
        <v>263200</v>
      </c>
      <c r="F9828">
        <v>248000</v>
      </c>
      <c r="G9828">
        <v>264900</v>
      </c>
      <c r="H9828">
        <v>281000</v>
      </c>
    </row>
    <row r="9829" spans="1:8" x14ac:dyDescent="0.2">
      <c r="A9829">
        <f t="shared" si="1070"/>
        <v>8960</v>
      </c>
      <c r="B9829">
        <f t="shared" si="1071"/>
        <v>193</v>
      </c>
      <c r="C9829" s="10" t="str">
        <f>IF(B9829=B9828," ",(LOOKUP(B9829,'Co List'!$A$3:$A$362,'Co List'!$B$3:$B$362)))</f>
        <v xml:space="preserve"> </v>
      </c>
      <c r="D9829" s="6" t="s">
        <v>397</v>
      </c>
      <c r="E9829">
        <v>142000</v>
      </c>
      <c r="F9829">
        <v>132800</v>
      </c>
      <c r="G9829">
        <v>147800</v>
      </c>
      <c r="H9829">
        <v>173900</v>
      </c>
    </row>
    <row r="9830" spans="1:8" x14ac:dyDescent="0.2">
      <c r="A9830">
        <f t="shared" si="1070"/>
        <v>8961</v>
      </c>
      <c r="B9830">
        <f t="shared" si="1071"/>
        <v>193</v>
      </c>
      <c r="C9830" s="10" t="str">
        <f>IF(B9830=B9829," ",(LOOKUP(B9830,'Co List'!$A$3:$A$362,'Co List'!$B$3:$B$362)))</f>
        <v xml:space="preserve"> </v>
      </c>
      <c r="D9830" s="6" t="s">
        <v>398</v>
      </c>
      <c r="E9830">
        <v>27800</v>
      </c>
      <c r="F9830">
        <v>21400</v>
      </c>
      <c r="G9830">
        <v>19400</v>
      </c>
      <c r="H9830">
        <v>7300</v>
      </c>
    </row>
    <row r="9831" spans="1:8" x14ac:dyDescent="0.2">
      <c r="A9831">
        <f t="shared" si="1070"/>
        <v>8962</v>
      </c>
      <c r="B9831">
        <f t="shared" si="1071"/>
        <v>193</v>
      </c>
      <c r="C9831" s="10" t="str">
        <f>IF(B9831=B9830," ",(LOOKUP(B9831,'Co List'!$A$3:$A$362,'Co List'!$B$3:$B$362)))</f>
        <v xml:space="preserve"> </v>
      </c>
      <c r="D9831" s="6" t="s">
        <v>399</v>
      </c>
      <c r="E9831">
        <v>0</v>
      </c>
      <c r="F9831">
        <v>0</v>
      </c>
      <c r="G9831">
        <v>0</v>
      </c>
      <c r="H9831">
        <v>0</v>
      </c>
    </row>
    <row r="9832" spans="1:8" x14ac:dyDescent="0.2">
      <c r="A9832">
        <f t="shared" si="1070"/>
        <v>8963</v>
      </c>
      <c r="B9832">
        <f t="shared" si="1071"/>
        <v>193</v>
      </c>
      <c r="C9832" s="10" t="str">
        <f>IF(B9832=B9831," ",(LOOKUP(B9832,'Co List'!$A$3:$A$362,'Co List'!$B$3:$B$362)))</f>
        <v xml:space="preserve"> </v>
      </c>
      <c r="D9832" s="6" t="s">
        <v>400</v>
      </c>
      <c r="E9832">
        <v>93400</v>
      </c>
      <c r="F9832">
        <v>93800</v>
      </c>
      <c r="G9832">
        <v>97700</v>
      </c>
      <c r="H9832">
        <v>99800</v>
      </c>
    </row>
    <row r="9833" spans="1:8" x14ac:dyDescent="0.2">
      <c r="A9833">
        <f t="shared" si="1070"/>
        <v>8964</v>
      </c>
      <c r="B9833">
        <f t="shared" si="1071"/>
        <v>193</v>
      </c>
      <c r="C9833" s="10" t="str">
        <f>IF(B9833=B9832," ",(LOOKUP(B9833,'Co List'!$A$3:$A$362,'Co List'!$B$3:$B$362)))</f>
        <v xml:space="preserve"> </v>
      </c>
      <c r="D9833" s="6" t="s">
        <v>401</v>
      </c>
      <c r="E9833">
        <v>84.49</v>
      </c>
      <c r="F9833">
        <v>81.937600000000003</v>
      </c>
      <c r="G9833">
        <v>101.68640000000001</v>
      </c>
      <c r="H9833">
        <v>117.38249999999999</v>
      </c>
    </row>
    <row r="9834" spans="1:8" x14ac:dyDescent="0.2">
      <c r="A9834">
        <f t="shared" si="1070"/>
        <v>8965</v>
      </c>
      <c r="B9834">
        <f t="shared" si="1071"/>
        <v>193</v>
      </c>
      <c r="C9834" s="10" t="str">
        <f>IF(B9834=B9833," ",(LOOKUP(B9834,'Co List'!$A$3:$A$362,'Co List'!$B$3:$B$362)))</f>
        <v xml:space="preserve"> </v>
      </c>
      <c r="D9834" s="6" t="s">
        <v>402</v>
      </c>
      <c r="E9834">
        <v>25.214600000000001</v>
      </c>
      <c r="F9834">
        <v>21.2288</v>
      </c>
      <c r="G9834">
        <v>22.717400000000001</v>
      </c>
      <c r="H9834">
        <v>8.6577999999999999</v>
      </c>
    </row>
    <row r="9835" spans="1:8" x14ac:dyDescent="0.2">
      <c r="A9835">
        <f t="shared" si="1070"/>
        <v>8966</v>
      </c>
      <c r="B9835">
        <f t="shared" si="1071"/>
        <v>193</v>
      </c>
      <c r="C9835" s="10" t="str">
        <f>IF(B9835=B9834," ",(LOOKUP(B9835,'Co List'!$A$3:$A$362,'Co List'!$B$3:$B$362)))</f>
        <v xml:space="preserve"> </v>
      </c>
      <c r="D9835" s="6" t="s">
        <v>403</v>
      </c>
      <c r="E9835">
        <v>10.741000000000003</v>
      </c>
      <c r="F9835">
        <v>14.257600000000004</v>
      </c>
      <c r="G9835">
        <v>16.315899999999981</v>
      </c>
      <c r="H9835">
        <v>16.866199999999999</v>
      </c>
    </row>
    <row r="9836" spans="1:8" x14ac:dyDescent="0.2">
      <c r="A9836">
        <f t="shared" si="1070"/>
        <v>8967</v>
      </c>
      <c r="B9836">
        <f t="shared" si="1071"/>
        <v>193</v>
      </c>
      <c r="C9836" s="10" t="str">
        <f>IF(B9836=B9835," ",(LOOKUP(B9836,'Co List'!$A$3:$A$362,'Co List'!$B$3:$B$362)))</f>
        <v xml:space="preserve"> </v>
      </c>
      <c r="D9836" s="6" t="s">
        <v>404</v>
      </c>
      <c r="E9836" s="11">
        <v>120.4456</v>
      </c>
      <c r="F9836" s="11">
        <v>117.42400000000001</v>
      </c>
      <c r="G9836" s="11">
        <v>140.71969999999999</v>
      </c>
      <c r="H9836" s="11">
        <v>142.90649999999999</v>
      </c>
    </row>
    <row r="9837" spans="1:8" x14ac:dyDescent="0.2">
      <c r="A9837">
        <f t="shared" si="1070"/>
        <v>8968</v>
      </c>
      <c r="B9837">
        <f t="shared" si="1071"/>
        <v>193</v>
      </c>
      <c r="C9837" s="10" t="str">
        <f>IF(B9837=B9836," ",(LOOKUP(B9837,'Co List'!$A$3:$A$362,'Co List'!$B$3:$B$362)))</f>
        <v xml:space="preserve"> </v>
      </c>
      <c r="D9837" s="6" t="s">
        <v>405</v>
      </c>
      <c r="E9837">
        <v>6777.46</v>
      </c>
      <c r="F9837">
        <v>4193.9399999999996</v>
      </c>
      <c r="G9837">
        <v>5197.8999999999996</v>
      </c>
      <c r="H9837">
        <v>5616.69</v>
      </c>
    </row>
    <row r="9838" spans="1:8" x14ac:dyDescent="0.2">
      <c r="A9838">
        <f t="shared" si="1070"/>
        <v>8969</v>
      </c>
      <c r="B9838">
        <f t="shared" si="1071"/>
        <v>193</v>
      </c>
      <c r="C9838" s="10" t="str">
        <f>IF(B9838=B9837," ",(LOOKUP(B9838,'Co List'!$A$3:$A$362,'Co List'!$B$3:$B$362)))</f>
        <v xml:space="preserve"> </v>
      </c>
      <c r="D9838" s="6" t="s">
        <v>406</v>
      </c>
      <c r="E9838">
        <v>1283.3599999999999</v>
      </c>
      <c r="F9838">
        <v>893.12</v>
      </c>
      <c r="G9838">
        <v>586.55999999999995</v>
      </c>
      <c r="H9838">
        <v>570.95000000000005</v>
      </c>
    </row>
    <row r="9839" spans="1:8" x14ac:dyDescent="0.2">
      <c r="A9839">
        <f t="shared" si="1070"/>
        <v>8970</v>
      </c>
      <c r="B9839">
        <f t="shared" si="1071"/>
        <v>193</v>
      </c>
      <c r="C9839" s="10" t="str">
        <f>IF(B9839=B9838," ",(LOOKUP(B9839,'Co List'!$A$3:$A$362,'Co List'!$B$3:$B$362)))</f>
        <v xml:space="preserve"> </v>
      </c>
      <c r="D9839" s="6" t="s">
        <v>407</v>
      </c>
      <c r="E9839" s="11">
        <v>723.17</v>
      </c>
      <c r="F9839" s="11">
        <v>464.07</v>
      </c>
      <c r="G9839" s="11">
        <v>224.19</v>
      </c>
      <c r="H9839" s="11">
        <v>193.41</v>
      </c>
    </row>
    <row r="9840" spans="1:8" x14ac:dyDescent="0.2">
      <c r="A9840">
        <f t="shared" si="1070"/>
        <v>8971</v>
      </c>
      <c r="B9840">
        <f t="shared" si="1071"/>
        <v>193</v>
      </c>
      <c r="C9840" s="10" t="str">
        <f>IF(B9840=B9839," ",(LOOKUP(B9840,'Co List'!$A$3:$A$362,'Co List'!$B$3:$B$362)))</f>
        <v xml:space="preserve"> </v>
      </c>
      <c r="D9840" s="6" t="s">
        <v>408</v>
      </c>
      <c r="E9840">
        <v>154.72</v>
      </c>
      <c r="F9840">
        <v>55.24</v>
      </c>
      <c r="G9840">
        <v>55.24</v>
      </c>
      <c r="H9840">
        <v>55.24</v>
      </c>
    </row>
    <row r="9841" spans="1:16" x14ac:dyDescent="0.2">
      <c r="A9841">
        <f t="shared" si="1070"/>
        <v>8972</v>
      </c>
      <c r="B9841">
        <f t="shared" si="1071"/>
        <v>193</v>
      </c>
      <c r="C9841" s="10" t="str">
        <f>IF(B9841=B9840," ",(LOOKUP(B9841,'Co List'!$A$3:$A$362,'Co List'!$B$3:$B$362)))</f>
        <v xml:space="preserve"> </v>
      </c>
      <c r="D9841" s="6" t="s">
        <v>409</v>
      </c>
      <c r="E9841">
        <v>182.7</v>
      </c>
      <c r="F9841">
        <v>165.96</v>
      </c>
      <c r="G9841">
        <v>233.02</v>
      </c>
      <c r="H9841">
        <v>224.75</v>
      </c>
    </row>
    <row r="9842" spans="1:16" x14ac:dyDescent="0.2">
      <c r="A9842">
        <f t="shared" si="1070"/>
        <v>8973</v>
      </c>
      <c r="B9842">
        <f t="shared" si="1071"/>
        <v>193</v>
      </c>
      <c r="C9842" s="10" t="str">
        <f>IF(B9842=B9841," ",(LOOKUP(B9842,'Co List'!$A$3:$A$362,'Co List'!$B$3:$B$362)))</f>
        <v xml:space="preserve"> </v>
      </c>
      <c r="D9842" s="6" t="s">
        <v>410</v>
      </c>
      <c r="E9842">
        <v>120.4456</v>
      </c>
      <c r="F9842">
        <v>117.42400000000001</v>
      </c>
      <c r="G9842">
        <v>140.71969999999999</v>
      </c>
      <c r="H9842">
        <v>142.90649999999999</v>
      </c>
    </row>
    <row r="9843" spans="1:16" x14ac:dyDescent="0.2">
      <c r="A9843">
        <f t="shared" si="1070"/>
        <v>8974</v>
      </c>
      <c r="B9843">
        <f t="shared" si="1071"/>
        <v>193</v>
      </c>
      <c r="C9843" s="10" t="str">
        <f>IF(B9843=B9842," ",(LOOKUP(B9843,'Co List'!$A$3:$A$362,'Co List'!$B$3:$B$362)))</f>
        <v xml:space="preserve"> </v>
      </c>
      <c r="D9843" s="6" t="s">
        <v>411</v>
      </c>
      <c r="E9843">
        <v>120.4456</v>
      </c>
      <c r="F9843">
        <v>117.42400000000001</v>
      </c>
      <c r="G9843">
        <v>140.71969999999999</v>
      </c>
      <c r="H9843">
        <v>142.90649999999999</v>
      </c>
    </row>
    <row r="9844" spans="1:16" x14ac:dyDescent="0.2">
      <c r="A9844">
        <f t="shared" si="1070"/>
        <v>8975</v>
      </c>
      <c r="B9844">
        <f t="shared" si="1071"/>
        <v>193</v>
      </c>
      <c r="C9844" s="10" t="str">
        <f>IF(B9844=B9843," ",(LOOKUP(B9844,'Co List'!$A$3:$A$362,'Co List'!$B$3:$B$362)))</f>
        <v xml:space="preserve"> </v>
      </c>
      <c r="D9844" s="6" t="s">
        <v>412</v>
      </c>
      <c r="E9844">
        <v>-62.25439999999999</v>
      </c>
      <c r="F9844">
        <v>-48.536000000000001</v>
      </c>
      <c r="G9844">
        <v>-92.300300000000021</v>
      </c>
      <c r="H9844">
        <v>-81.843500000000006</v>
      </c>
    </row>
    <row r="9845" spans="1:16" ht="13.5" thickBot="1" x14ac:dyDescent="0.25">
      <c r="A9845">
        <f t="shared" si="1070"/>
        <v>8976</v>
      </c>
      <c r="B9845">
        <f t="shared" si="1071"/>
        <v>193</v>
      </c>
      <c r="C9845" s="10" t="str">
        <f>IF(B9845=B9844," ",(LOOKUP(B9845,'Co List'!$A$3:$A$362,'Co List'!$B$3:$B$362)))</f>
        <v xml:space="preserve"> </v>
      </c>
      <c r="D9845" s="9" t="s">
        <v>413</v>
      </c>
      <c r="E9845">
        <v>12</v>
      </c>
      <c r="F9845">
        <v>12</v>
      </c>
      <c r="G9845">
        <v>12</v>
      </c>
      <c r="H9845">
        <v>12</v>
      </c>
    </row>
    <row r="9846" spans="1:16" ht="15" x14ac:dyDescent="0.25">
      <c r="A9846">
        <f t="shared" si="1070"/>
        <v>8977</v>
      </c>
      <c r="B9846">
        <f t="shared" si="1071"/>
        <v>194</v>
      </c>
      <c r="C9846" s="10" t="str">
        <f>IF(B9846=B9845," ",(LOOKUP(B9846,'Co List'!$A$3:$A$362,'Co List'!$B$3:$B$362)))</f>
        <v>JINDAL STAINLESS</v>
      </c>
      <c r="D9846" s="4" t="s">
        <v>362</v>
      </c>
      <c r="E9846">
        <v>84.964779106180913</v>
      </c>
      <c r="F9846">
        <v>89.364006357802992</v>
      </c>
      <c r="G9846">
        <v>86.839923612558849</v>
      </c>
      <c r="H9846">
        <v>83.688244152752318</v>
      </c>
      <c r="J9846">
        <f t="shared" ref="J9846" si="1072">COUNTIF(E9888:H9888,0)</f>
        <v>0</v>
      </c>
      <c r="K9846">
        <f>SUM(E9846:H9846)/(4-J9846)</f>
        <v>86.214238307323768</v>
      </c>
      <c r="L9846">
        <f>SUM(E9856:H9856)/(4-J9846)</f>
        <v>3088290.9744869848</v>
      </c>
      <c r="M9846">
        <f>E9856</f>
        <v>4084146.5054642595</v>
      </c>
      <c r="N9846">
        <f t="shared" ref="N9846" si="1073">F9856</f>
        <v>3165431.3762739226</v>
      </c>
      <c r="O9846">
        <f t="shared" ref="O9846" si="1074">G9856</f>
        <v>2279490.4468896883</v>
      </c>
      <c r="P9846">
        <f t="shared" ref="P9846" si="1075">H9856</f>
        <v>2824095.5693200701</v>
      </c>
    </row>
    <row r="9847" spans="1:16" x14ac:dyDescent="0.2">
      <c r="A9847">
        <f t="shared" si="1070"/>
        <v>8978</v>
      </c>
      <c r="B9847">
        <f t="shared" si="1071"/>
        <v>194</v>
      </c>
      <c r="C9847" s="10" t="str">
        <f>IF(B9847=B9846," ",(LOOKUP(B9847,'Co List'!$A$3:$A$362,'Co List'!$B$3:$B$362)))</f>
        <v xml:space="preserve"> </v>
      </c>
      <c r="D9847" s="6" t="s">
        <v>364</v>
      </c>
      <c r="E9847">
        <v>3.0076754210079408</v>
      </c>
      <c r="F9847">
        <v>3.2980244196149977</v>
      </c>
      <c r="G9847">
        <v>3.1314349584288839</v>
      </c>
      <c r="H9847">
        <v>2.9234241140816528</v>
      </c>
    </row>
    <row r="9848" spans="1:16" x14ac:dyDescent="0.2">
      <c r="A9848">
        <f t="shared" si="1070"/>
        <v>8979</v>
      </c>
      <c r="B9848">
        <f t="shared" si="1071"/>
        <v>194</v>
      </c>
      <c r="C9848" s="10" t="str">
        <f>IF(B9848=B9847," ",(LOOKUP(B9848,'Co List'!$A$3:$A$362,'Co List'!$B$3:$B$362)))</f>
        <v xml:space="preserve"> </v>
      </c>
      <c r="D9848" s="6" t="s">
        <v>365</v>
      </c>
      <c r="E9848">
        <v>1.7063053322928692</v>
      </c>
      <c r="F9848">
        <v>1.4169351737341507</v>
      </c>
      <c r="G9848">
        <v>1.3010752624744042</v>
      </c>
      <c r="H9848">
        <v>1.2480536225575989</v>
      </c>
    </row>
    <row r="9849" spans="1:16" x14ac:dyDescent="0.2">
      <c r="A9849">
        <f t="shared" si="1070"/>
        <v>8980</v>
      </c>
      <c r="B9849">
        <f t="shared" si="1071"/>
        <v>194</v>
      </c>
      <c r="C9849" s="10" t="str">
        <f>IF(B9849=B9848," ",(LOOKUP(B9849,'Co List'!$A$3:$A$362,'Co List'!$B$3:$B$362)))</f>
        <v xml:space="preserve"> </v>
      </c>
      <c r="D9849" s="7" t="s">
        <v>366</v>
      </c>
      <c r="E9849">
        <v>70.947816061082762</v>
      </c>
      <c r="F9849">
        <v>46.285206343556453</v>
      </c>
      <c r="G9849">
        <v>28.887035906370993</v>
      </c>
      <c r="H9849">
        <v>27.455188206724252</v>
      </c>
    </row>
    <row r="9850" spans="1:16" x14ac:dyDescent="0.2">
      <c r="A9850">
        <f t="shared" si="1070"/>
        <v>8981</v>
      </c>
      <c r="B9850">
        <f t="shared" si="1071"/>
        <v>194</v>
      </c>
      <c r="C9850" s="10" t="str">
        <f>IF(B9850=B9849," ",(LOOKUP(B9850,'Co List'!$A$3:$A$362,'Co List'!$B$3:$B$362)))</f>
        <v xml:space="preserve"> </v>
      </c>
      <c r="D9850" s="6" t="s">
        <v>367</v>
      </c>
      <c r="E9850">
        <v>1079091.7632277161</v>
      </c>
      <c r="F9850">
        <v>994355.52436826134</v>
      </c>
      <c r="G9850">
        <v>-2193716.1455968516</v>
      </c>
      <c r="H9850">
        <v>-344057.84085671278</v>
      </c>
    </row>
    <row r="9851" spans="1:16" x14ac:dyDescent="0.2">
      <c r="A9851">
        <f t="shared" si="1070"/>
        <v>8982</v>
      </c>
      <c r="B9851">
        <f t="shared" si="1071"/>
        <v>194</v>
      </c>
      <c r="C9851" s="10" t="str">
        <f>IF(B9851=B9850," ",(LOOKUP(B9851,'Co List'!$A$3:$A$362,'Co List'!$B$3:$B$362)))</f>
        <v xml:space="preserve"> </v>
      </c>
      <c r="D9851" s="6" t="s">
        <v>368</v>
      </c>
      <c r="E9851">
        <v>11.002549853082595</v>
      </c>
      <c r="F9851">
        <v>8.4501638448316143</v>
      </c>
      <c r="G9851">
        <v>6.014486667255114</v>
      </c>
      <c r="H9851">
        <v>6.9201067613821863</v>
      </c>
    </row>
    <row r="9852" spans="1:16" x14ac:dyDescent="0.2">
      <c r="A9852">
        <f t="shared" si="1070"/>
        <v>8983</v>
      </c>
      <c r="B9852">
        <f t="shared" si="1071"/>
        <v>194</v>
      </c>
      <c r="C9852" s="10" t="str">
        <f>IF(B9852=B9851," ",(LOOKUP(B9852,'Co List'!$A$3:$A$362,'Co List'!$B$3:$B$362)))</f>
        <v xml:space="preserve"> </v>
      </c>
      <c r="D9852" s="6" t="s">
        <v>369</v>
      </c>
      <c r="E9852">
        <v>311.8478464230609</v>
      </c>
      <c r="F9852">
        <v>265.50286655991437</v>
      </c>
      <c r="G9852">
        <v>295.43151026331532</v>
      </c>
      <c r="H9852">
        <v>459.2249328129941</v>
      </c>
    </row>
    <row r="9853" spans="1:16" x14ac:dyDescent="0.2">
      <c r="A9853">
        <f t="shared" si="1070"/>
        <v>8984</v>
      </c>
      <c r="B9853">
        <f t="shared" si="1071"/>
        <v>194</v>
      </c>
      <c r="C9853" s="10" t="str">
        <f>IF(B9853=B9852," ",(LOOKUP(B9853,'Co List'!$A$3:$A$362,'Co List'!$B$3:$B$362)))</f>
        <v xml:space="preserve"> </v>
      </c>
      <c r="D9853" s="6" t="s">
        <v>370</v>
      </c>
      <c r="E9853">
        <v>0</v>
      </c>
      <c r="F9853">
        <v>0</v>
      </c>
      <c r="G9853">
        <v>0</v>
      </c>
      <c r="H9853">
        <v>0</v>
      </c>
    </row>
    <row r="9854" spans="1:16" x14ac:dyDescent="0.2">
      <c r="A9854">
        <f t="shared" si="1070"/>
        <v>8985</v>
      </c>
      <c r="B9854">
        <f t="shared" si="1071"/>
        <v>194</v>
      </c>
      <c r="C9854" s="10" t="str">
        <f>IF(B9854=B9853," ",(LOOKUP(B9854,'Co List'!$A$3:$A$362,'Co List'!$B$3:$B$362)))</f>
        <v xml:space="preserve"> </v>
      </c>
      <c r="D9854" s="6" t="s">
        <v>371</v>
      </c>
      <c r="E9854">
        <v>95.403944585231216</v>
      </c>
      <c r="F9854">
        <v>90.569024696626528</v>
      </c>
      <c r="G9854">
        <v>87.295663837226755</v>
      </c>
      <c r="H9854">
        <v>90.565661647839562</v>
      </c>
    </row>
    <row r="9855" spans="1:16" x14ac:dyDescent="0.2">
      <c r="A9855">
        <f t="shared" si="1070"/>
        <v>8986</v>
      </c>
      <c r="B9855">
        <f t="shared" si="1071"/>
        <v>194</v>
      </c>
      <c r="C9855" s="10" t="str">
        <f>IF(B9855=B9854," ",(LOOKUP(B9855,'Co List'!$A$3:$A$362,'Co List'!$B$3:$B$362)))</f>
        <v xml:space="preserve"> </v>
      </c>
      <c r="D9855" s="6" t="s">
        <v>372</v>
      </c>
      <c r="E9855">
        <v>4.5960554147687818</v>
      </c>
      <c r="F9855">
        <v>9.4309753033734651</v>
      </c>
      <c r="G9855">
        <v>12.704336162773243</v>
      </c>
      <c r="H9855">
        <v>9.4343383521604363</v>
      </c>
    </row>
    <row r="9856" spans="1:16" x14ac:dyDescent="0.2">
      <c r="A9856">
        <f t="shared" si="1070"/>
        <v>8987</v>
      </c>
      <c r="B9856">
        <f t="shared" si="1071"/>
        <v>194</v>
      </c>
      <c r="C9856" s="10" t="str">
        <f>IF(B9856=B9855," ",(LOOKUP(B9856,'Co List'!$A$3:$A$362,'Co List'!$B$3:$B$362)))</f>
        <v xml:space="preserve"> </v>
      </c>
      <c r="D9856" s="6" t="s">
        <v>373</v>
      </c>
      <c r="E9856">
        <v>4084146.5054642595</v>
      </c>
      <c r="F9856">
        <v>3165431.3762739226</v>
      </c>
      <c r="G9856">
        <v>2279490.4468896883</v>
      </c>
      <c r="H9856">
        <v>2824095.5693200701</v>
      </c>
    </row>
    <row r="9857" spans="1:8" x14ac:dyDescent="0.2">
      <c r="A9857">
        <f t="shared" si="1070"/>
        <v>8988</v>
      </c>
      <c r="B9857">
        <f t="shared" si="1071"/>
        <v>194</v>
      </c>
      <c r="C9857" s="10" t="str">
        <f>IF(B9857=B9856," ",(LOOKUP(B9857,'Co List'!$A$3:$A$362,'Co List'!$B$3:$B$362)))</f>
        <v xml:space="preserve"> </v>
      </c>
      <c r="D9857" s="6" t="s">
        <v>374</v>
      </c>
      <c r="E9857">
        <v>4059087.5073493067</v>
      </c>
      <c r="F9857">
        <v>3147097.9967775801</v>
      </c>
      <c r="G9857">
        <v>2268065.7806342281</v>
      </c>
      <c r="H9857">
        <v>2808994.9263069746</v>
      </c>
    </row>
    <row r="9858" spans="1:8" x14ac:dyDescent="0.2">
      <c r="A9858">
        <f t="shared" si="1070"/>
        <v>8989</v>
      </c>
      <c r="B9858">
        <f t="shared" si="1071"/>
        <v>194</v>
      </c>
      <c r="C9858" s="10" t="str">
        <f>IF(B9858=B9857," ",(LOOKUP(B9858,'Co List'!$A$3:$A$362,'Co List'!$B$3:$B$362)))</f>
        <v xml:space="preserve"> </v>
      </c>
      <c r="D9858" s="6" t="s">
        <v>375</v>
      </c>
      <c r="E9858">
        <v>9250.2132844651569</v>
      </c>
      <c r="F9858">
        <v>6838.1148376705196</v>
      </c>
      <c r="G9858">
        <v>4370.0005017370058</v>
      </c>
      <c r="H9858">
        <v>5720.6348401151672</v>
      </c>
    </row>
    <row r="9859" spans="1:8" x14ac:dyDescent="0.2">
      <c r="A9859">
        <f t="shared" si="1070"/>
        <v>8990</v>
      </c>
      <c r="B9859">
        <f t="shared" si="1071"/>
        <v>194</v>
      </c>
      <c r="C9859" s="10" t="str">
        <f>IF(B9859=B9858," ",(LOOKUP(B9859,'Co List'!$A$3:$A$362,'Co List'!$B$3:$B$362)))</f>
        <v xml:space="preserve"> </v>
      </c>
      <c r="D9859" s="6" t="s">
        <v>376</v>
      </c>
      <c r="E9859">
        <v>15808.784830487324</v>
      </c>
      <c r="F9859">
        <v>11495.264658671214</v>
      </c>
      <c r="G9859">
        <v>7054.6657537237352</v>
      </c>
      <c r="H9859">
        <v>9380.0081729803715</v>
      </c>
    </row>
    <row r="9860" spans="1:8" x14ac:dyDescent="0.2">
      <c r="A9860">
        <f t="shared" si="1070"/>
        <v>8991</v>
      </c>
      <c r="B9860">
        <f t="shared" si="1071"/>
        <v>194</v>
      </c>
      <c r="C9860" s="10" t="str">
        <f>IF(B9860=B9859," ",(LOOKUP(B9860,'Co List'!$A$3:$A$362,'Co List'!$B$3:$B$362)))</f>
        <v xml:space="preserve"> </v>
      </c>
      <c r="D9860" s="6" t="s">
        <v>377</v>
      </c>
      <c r="E9860">
        <v>3896436.8688527793</v>
      </c>
      <c r="F9860">
        <v>2866900.324932294</v>
      </c>
      <c r="G9860">
        <v>1989896.3177185205</v>
      </c>
      <c r="H9860">
        <v>2557660.8379220432</v>
      </c>
    </row>
    <row r="9861" spans="1:8" ht="15" x14ac:dyDescent="0.25">
      <c r="A9861">
        <f t="shared" ref="A9861:A9924" si="1076">IF(A9860&gt;0,A9860+1,(IF($C$1=C9861,1,0)))</f>
        <v>8992</v>
      </c>
      <c r="B9861">
        <f t="shared" ref="B9861:B9924" si="1077">IF(D9861=$D$3,B9860+1,B9860)</f>
        <v>194</v>
      </c>
      <c r="C9861" s="10" t="str">
        <f>IF(B9861=B9860," ",(LOOKUP(B9861,'Co List'!$A$3:$A$362,'Co List'!$B$3:$B$362)))</f>
        <v xml:space="preserve"> </v>
      </c>
      <c r="D9861" s="8" t="s">
        <v>378</v>
      </c>
      <c r="E9861">
        <v>524426.40000000014</v>
      </c>
      <c r="F9861">
        <v>539528.91999999993</v>
      </c>
      <c r="G9861">
        <v>593745.35999999987</v>
      </c>
      <c r="H9861">
        <v>606033.48</v>
      </c>
    </row>
    <row r="9862" spans="1:8" ht="15" x14ac:dyDescent="0.25">
      <c r="A9862">
        <f t="shared" si="1076"/>
        <v>8993</v>
      </c>
      <c r="B9862">
        <f t="shared" si="1077"/>
        <v>194</v>
      </c>
      <c r="C9862" s="10" t="str">
        <f>IF(B9862=B9861," ",(LOOKUP(B9862,'Co List'!$A$3:$A$362,'Co List'!$B$3:$B$362)))</f>
        <v xml:space="preserve"> </v>
      </c>
      <c r="D9862" s="8" t="s">
        <v>379</v>
      </c>
      <c r="E9862">
        <v>31062.680612568322</v>
      </c>
      <c r="F9862">
        <v>18612.964016441965</v>
      </c>
      <c r="G9862">
        <v>6475.834848989628</v>
      </c>
      <c r="H9862">
        <v>4472.1984559350649</v>
      </c>
    </row>
    <row r="9863" spans="1:8" ht="15" x14ac:dyDescent="0.25">
      <c r="A9863">
        <f t="shared" si="1076"/>
        <v>8994</v>
      </c>
      <c r="B9863">
        <f t="shared" si="1077"/>
        <v>194</v>
      </c>
      <c r="C9863" s="10" t="str">
        <f>IF(B9863=B9862," ",(LOOKUP(B9863,'Co List'!$A$3:$A$362,'Co List'!$B$3:$B$362)))</f>
        <v xml:space="preserve"> </v>
      </c>
      <c r="D9863" s="8" t="s">
        <v>380</v>
      </c>
      <c r="E9863">
        <v>3340947.7882402106</v>
      </c>
      <c r="F9863">
        <v>2308758.4409158519</v>
      </c>
      <c r="G9863">
        <v>1389675.1228695309</v>
      </c>
      <c r="H9863">
        <v>1947155.1594661081</v>
      </c>
    </row>
    <row r="9864" spans="1:8" ht="15" x14ac:dyDescent="0.25">
      <c r="A9864">
        <f t="shared" si="1076"/>
        <v>8995</v>
      </c>
      <c r="B9864">
        <f t="shared" si="1077"/>
        <v>194</v>
      </c>
      <c r="C9864" s="10" t="str">
        <f>IF(B9864=B9863," ",(LOOKUP(B9864,'Co List'!$A$3:$A$362,'Co List'!$B$3:$B$362)))</f>
        <v xml:space="preserve"> </v>
      </c>
      <c r="D9864" s="8" t="s">
        <v>381</v>
      </c>
      <c r="E9864">
        <v>187709.63661148006</v>
      </c>
      <c r="F9864">
        <v>298531.05134162842</v>
      </c>
      <c r="G9864">
        <v>289594.12917116808</v>
      </c>
      <c r="H9864">
        <v>266434.73139802698</v>
      </c>
    </row>
    <row r="9865" spans="1:8" ht="15" x14ac:dyDescent="0.25">
      <c r="A9865">
        <f t="shared" si="1076"/>
        <v>8996</v>
      </c>
      <c r="B9865">
        <f t="shared" si="1077"/>
        <v>194</v>
      </c>
      <c r="C9865" s="10" t="str">
        <f>IF(B9865=B9864," ",(LOOKUP(B9865,'Co List'!$A$3:$A$362,'Co List'!$B$3:$B$362)))</f>
        <v xml:space="preserve"> </v>
      </c>
      <c r="D9865" s="8" t="s">
        <v>382</v>
      </c>
      <c r="E9865">
        <v>0</v>
      </c>
      <c r="F9865">
        <v>97906.126353596163</v>
      </c>
      <c r="G9865">
        <v>64299.558957594985</v>
      </c>
      <c r="H9865">
        <v>9241.8061316115582</v>
      </c>
    </row>
    <row r="9866" spans="1:8" ht="15" x14ac:dyDescent="0.25">
      <c r="A9866">
        <f t="shared" si="1076"/>
        <v>8997</v>
      </c>
      <c r="B9866">
        <f t="shared" si="1077"/>
        <v>194</v>
      </c>
      <c r="C9866" s="10" t="str">
        <f>IF(B9866=B9865," ",(LOOKUP(B9866,'Co List'!$A$3:$A$362,'Co List'!$B$3:$B$362)))</f>
        <v xml:space="preserve"> </v>
      </c>
      <c r="D9866" s="8" t="s">
        <v>383</v>
      </c>
      <c r="E9866">
        <v>119957.60145875221</v>
      </c>
      <c r="F9866">
        <v>133158.71088440935</v>
      </c>
      <c r="G9866">
        <v>119887.1302562428</v>
      </c>
      <c r="H9866">
        <v>117067.60760823774</v>
      </c>
    </row>
    <row r="9867" spans="1:8" x14ac:dyDescent="0.2">
      <c r="A9867">
        <f t="shared" si="1076"/>
        <v>8998</v>
      </c>
      <c r="B9867">
        <f t="shared" si="1077"/>
        <v>194</v>
      </c>
      <c r="C9867" s="10" t="str">
        <f>IF(B9867=B9866," ",(LOOKUP(B9867,'Co List'!$A$3:$A$362,'Co List'!$B$3:$B$362)))</f>
        <v xml:space="preserve"> </v>
      </c>
      <c r="D9867" s="6" t="s">
        <v>384</v>
      </c>
      <c r="E9867">
        <v>67752.035152727854</v>
      </c>
      <c r="F9867">
        <v>67466.214103622915</v>
      </c>
      <c r="G9867">
        <v>105407.43995733029</v>
      </c>
      <c r="H9867">
        <v>140125.31765817766</v>
      </c>
    </row>
    <row r="9868" spans="1:8" x14ac:dyDescent="0.2">
      <c r="A9868">
        <f t="shared" si="1076"/>
        <v>8999</v>
      </c>
      <c r="B9868">
        <f t="shared" si="1077"/>
        <v>194</v>
      </c>
      <c r="C9868" s="10" t="str">
        <f>IF(B9868=B9867," ",(LOOKUP(B9868,'Co List'!$A$3:$A$362,'Co List'!$B$3:$B$362)))</f>
        <v xml:space="preserve"> </v>
      </c>
      <c r="D9868" s="6" t="s">
        <v>385</v>
      </c>
      <c r="E9868">
        <v>62410.20400684535</v>
      </c>
      <c r="F9868">
        <v>90518.144609880765</v>
      </c>
      <c r="G9868">
        <v>92479.68839067455</v>
      </c>
      <c r="H9868">
        <v>91137.89891608771</v>
      </c>
    </row>
    <row r="9869" spans="1:8" x14ac:dyDescent="0.2">
      <c r="A9869">
        <f t="shared" si="1076"/>
        <v>9000</v>
      </c>
      <c r="B9869">
        <f t="shared" si="1077"/>
        <v>194</v>
      </c>
      <c r="C9869" s="10" t="str">
        <f>IF(B9869=B9868," ",(LOOKUP(B9869,'Co List'!$A$3:$A$362,'Co List'!$B$3:$B$362)))</f>
        <v xml:space="preserve"> </v>
      </c>
      <c r="D9869" s="6" t="s">
        <v>386</v>
      </c>
      <c r="E9869">
        <v>0</v>
      </c>
      <c r="F9869">
        <v>24163.732076666594</v>
      </c>
      <c r="G9869">
        <v>15869.459585070013</v>
      </c>
      <c r="H9869">
        <v>2280.9249593046902</v>
      </c>
    </row>
    <row r="9870" spans="1:8" x14ac:dyDescent="0.2">
      <c r="A9870">
        <f t="shared" si="1076"/>
        <v>9001</v>
      </c>
      <c r="B9870">
        <f t="shared" si="1077"/>
        <v>194</v>
      </c>
      <c r="C9870" s="10" t="str">
        <f>IF(B9870=B9869," ",(LOOKUP(B9870,'Co List'!$A$3:$A$362,'Co List'!$B$3:$B$362)))</f>
        <v xml:space="preserve"> </v>
      </c>
      <c r="D9870" s="6" t="s">
        <v>387</v>
      </c>
      <c r="E9870">
        <v>0</v>
      </c>
      <c r="F9870">
        <v>0</v>
      </c>
      <c r="G9870">
        <v>0</v>
      </c>
      <c r="H9870">
        <v>0</v>
      </c>
    </row>
    <row r="9871" spans="1:8" x14ac:dyDescent="0.2">
      <c r="A9871">
        <f t="shared" si="1076"/>
        <v>9002</v>
      </c>
      <c r="B9871">
        <f t="shared" si="1077"/>
        <v>194</v>
      </c>
      <c r="C9871" s="10" t="str">
        <f>IF(B9871=B9870," ",(LOOKUP(B9871,'Co List'!$A$3:$A$362,'Co List'!$B$3:$B$362)))</f>
        <v xml:space="preserve"> </v>
      </c>
      <c r="D9871" s="6" t="s">
        <v>388</v>
      </c>
      <c r="E9871">
        <v>0</v>
      </c>
      <c r="F9871">
        <v>0</v>
      </c>
      <c r="G9871">
        <v>0</v>
      </c>
      <c r="H9871">
        <v>0</v>
      </c>
    </row>
    <row r="9872" spans="1:8" x14ac:dyDescent="0.2">
      <c r="A9872">
        <f t="shared" si="1076"/>
        <v>9003</v>
      </c>
      <c r="B9872">
        <f t="shared" si="1077"/>
        <v>194</v>
      </c>
      <c r="C9872" s="10" t="str">
        <f>IF(B9872=B9871," ",(LOOKUP(B9872,'Co List'!$A$3:$A$362,'Co List'!$B$3:$B$362)))</f>
        <v xml:space="preserve"> </v>
      </c>
      <c r="D9872" s="6" t="s">
        <v>389</v>
      </c>
      <c r="E9872">
        <v>36821.681841155347</v>
      </c>
      <c r="F9872">
        <v>40873.838980934168</v>
      </c>
      <c r="G9872">
        <v>36800.050296624533</v>
      </c>
      <c r="H9872">
        <v>35934.58145908302</v>
      </c>
    </row>
    <row r="9873" spans="1:8" x14ac:dyDescent="0.2">
      <c r="A9873">
        <f t="shared" si="1076"/>
        <v>9004</v>
      </c>
      <c r="B9873">
        <f t="shared" si="1077"/>
        <v>194</v>
      </c>
      <c r="C9873" s="10" t="str">
        <f>IF(B9873=B9872," ",(LOOKUP(B9873,'Co List'!$A$3:$A$362,'Co List'!$B$3:$B$362)))</f>
        <v xml:space="preserve"> </v>
      </c>
      <c r="D9873" s="6" t="s">
        <v>390</v>
      </c>
      <c r="E9873">
        <v>0</v>
      </c>
      <c r="F9873">
        <v>0</v>
      </c>
      <c r="G9873">
        <v>0</v>
      </c>
      <c r="H9873">
        <v>0</v>
      </c>
    </row>
    <row r="9874" spans="1:8" x14ac:dyDescent="0.2">
      <c r="A9874">
        <f t="shared" si="1076"/>
        <v>9005</v>
      </c>
      <c r="B9874">
        <f t="shared" si="1077"/>
        <v>194</v>
      </c>
      <c r="C9874" s="10" t="str">
        <f>IF(B9874=B9873," ",(LOOKUP(B9874,'Co List'!$A$3:$A$362,'Co List'!$B$3:$B$362)))</f>
        <v xml:space="preserve"> </v>
      </c>
      <c r="D9874" s="6" t="s">
        <v>391</v>
      </c>
      <c r="E9874">
        <v>0</v>
      </c>
      <c r="F9874">
        <v>0</v>
      </c>
      <c r="G9874">
        <v>0</v>
      </c>
      <c r="H9874">
        <v>0</v>
      </c>
    </row>
    <row r="9875" spans="1:8" x14ac:dyDescent="0.2">
      <c r="A9875">
        <f t="shared" si="1076"/>
        <v>9006</v>
      </c>
      <c r="B9875">
        <f t="shared" si="1077"/>
        <v>194</v>
      </c>
      <c r="C9875" s="10" t="str">
        <f>IF(B9875=B9874," ",(LOOKUP(B9875,'Co List'!$A$3:$A$362,'Co List'!$B$3:$B$362)))</f>
        <v xml:space="preserve"> </v>
      </c>
      <c r="D9875" s="6" t="s">
        <v>392</v>
      </c>
      <c r="E9875">
        <v>25588.522165689996</v>
      </c>
      <c r="F9875">
        <v>25480.573552279999</v>
      </c>
      <c r="G9875">
        <v>39810.178508979996</v>
      </c>
      <c r="H9875">
        <v>52922.392497699999</v>
      </c>
    </row>
    <row r="9876" spans="1:8" x14ac:dyDescent="0.2">
      <c r="A9876">
        <f t="shared" si="1076"/>
        <v>9007</v>
      </c>
      <c r="B9876">
        <f t="shared" si="1077"/>
        <v>194</v>
      </c>
      <c r="C9876" s="10" t="str">
        <f>IF(B9876=B9875," ",(LOOKUP(B9876,'Co List'!$A$3:$A$362,'Co List'!$B$3:$B$362)))</f>
        <v xml:space="preserve"> </v>
      </c>
      <c r="D9876" s="6" t="s">
        <v>393</v>
      </c>
      <c r="E9876">
        <v>0</v>
      </c>
      <c r="F9876">
        <v>0</v>
      </c>
      <c r="G9876">
        <v>0</v>
      </c>
      <c r="H9876">
        <v>0</v>
      </c>
    </row>
    <row r="9877" spans="1:8" ht="15" x14ac:dyDescent="0.25">
      <c r="A9877">
        <f t="shared" si="1076"/>
        <v>9008</v>
      </c>
      <c r="B9877">
        <f t="shared" si="1077"/>
        <v>194</v>
      </c>
      <c r="C9877" s="10" t="str">
        <f>IF(B9877=B9876," ",(LOOKUP(B9877,'Co List'!$A$3:$A$362,'Co List'!$B$3:$B$362)))</f>
        <v xml:space="preserve"> </v>
      </c>
      <c r="D9877" s="8" t="s">
        <v>394</v>
      </c>
      <c r="E9877">
        <v>0</v>
      </c>
      <c r="F9877">
        <v>0</v>
      </c>
      <c r="G9877">
        <v>0</v>
      </c>
      <c r="H9877">
        <v>0</v>
      </c>
    </row>
    <row r="9878" spans="1:8" ht="15" x14ac:dyDescent="0.25">
      <c r="A9878">
        <f t="shared" si="1076"/>
        <v>9009</v>
      </c>
      <c r="B9878">
        <f t="shared" si="1077"/>
        <v>194</v>
      </c>
      <c r="C9878" s="10" t="str">
        <f>IF(B9878=B9877," ",(LOOKUP(B9878,'Co List'!$A$3:$A$362,'Co List'!$B$3:$B$362)))</f>
        <v xml:space="preserve"> </v>
      </c>
      <c r="D9878" s="8" t="s">
        <v>395</v>
      </c>
      <c r="E9878">
        <v>190.20366161129954</v>
      </c>
      <c r="F9878">
        <v>251.44075866637644</v>
      </c>
      <c r="G9878">
        <v>354.23915177424203</v>
      </c>
      <c r="H9878">
        <v>456.51502581527427</v>
      </c>
    </row>
    <row r="9879" spans="1:8" ht="15" x14ac:dyDescent="0.25">
      <c r="A9879">
        <f t="shared" si="1076"/>
        <v>9010</v>
      </c>
      <c r="B9879">
        <f t="shared" si="1077"/>
        <v>194</v>
      </c>
      <c r="C9879" s="10" t="str">
        <f>IF(B9879=B9878," ",(LOOKUP(B9879,'Co List'!$A$3:$A$362,'Co List'!$B$3:$B$362)))</f>
        <v xml:space="preserve"> </v>
      </c>
      <c r="D9879" s="8" t="s">
        <v>396</v>
      </c>
      <c r="E9879">
        <v>2283551.9500000002</v>
      </c>
      <c r="F9879">
        <v>2023310.86</v>
      </c>
      <c r="G9879">
        <v>1529424.45</v>
      </c>
      <c r="H9879">
        <v>2049319.67</v>
      </c>
    </row>
    <row r="9880" spans="1:8" x14ac:dyDescent="0.2">
      <c r="A9880">
        <f t="shared" si="1076"/>
        <v>9011</v>
      </c>
      <c r="B9880">
        <f t="shared" si="1077"/>
        <v>194</v>
      </c>
      <c r="C9880" s="10" t="str">
        <f>IF(B9880=B9879," ",(LOOKUP(B9880,'Co List'!$A$3:$A$362,'Co List'!$B$3:$B$362)))</f>
        <v xml:space="preserve"> </v>
      </c>
      <c r="D9880" s="6" t="s">
        <v>397</v>
      </c>
      <c r="E9880">
        <v>647440</v>
      </c>
      <c r="F9880">
        <v>682948</v>
      </c>
      <c r="G9880">
        <v>761212</v>
      </c>
      <c r="H9880">
        <v>776966</v>
      </c>
    </row>
    <row r="9881" spans="1:8" x14ac:dyDescent="0.2">
      <c r="A9881">
        <f t="shared" si="1076"/>
        <v>9012</v>
      </c>
      <c r="B9881">
        <f t="shared" si="1077"/>
        <v>194</v>
      </c>
      <c r="C9881" s="10" t="str">
        <f>IF(B9881=B9880," ",(LOOKUP(B9881,'Co List'!$A$3:$A$362,'Co List'!$B$3:$B$362)))</f>
        <v xml:space="preserve"> </v>
      </c>
      <c r="D9881" s="6" t="s">
        <v>398</v>
      </c>
      <c r="E9881">
        <v>47326.95</v>
      </c>
      <c r="F9881">
        <v>27896.97</v>
      </c>
      <c r="G9881">
        <v>8604.5499999999993</v>
      </c>
      <c r="H9881">
        <v>5799.67</v>
      </c>
    </row>
    <row r="9882" spans="1:8" x14ac:dyDescent="0.2">
      <c r="A9882">
        <f t="shared" si="1076"/>
        <v>9013</v>
      </c>
      <c r="B9882">
        <f t="shared" si="1077"/>
        <v>194</v>
      </c>
      <c r="C9882" s="10" t="str">
        <f>IF(B9882=B9881," ",(LOOKUP(B9882,'Co List'!$A$3:$A$362,'Co List'!$B$3:$B$362)))</f>
        <v xml:space="preserve"> </v>
      </c>
      <c r="D9882" s="6" t="s">
        <v>399</v>
      </c>
      <c r="E9882">
        <v>1588785</v>
      </c>
      <c r="F9882">
        <v>1312465.8899999999</v>
      </c>
      <c r="G9882">
        <v>759607.9</v>
      </c>
      <c r="H9882">
        <v>1266554</v>
      </c>
    </row>
    <row r="9883" spans="1:8" x14ac:dyDescent="0.2">
      <c r="A9883">
        <f t="shared" si="1076"/>
        <v>9014</v>
      </c>
      <c r="B9883">
        <f t="shared" si="1077"/>
        <v>194</v>
      </c>
      <c r="C9883" s="10" t="str">
        <f>IF(B9883=B9882," ",(LOOKUP(B9883,'Co List'!$A$3:$A$362,'Co List'!$B$3:$B$362)))</f>
        <v xml:space="preserve"> </v>
      </c>
      <c r="D9883" s="6" t="s">
        <v>400</v>
      </c>
      <c r="E9883">
        <v>0</v>
      </c>
      <c r="F9883">
        <v>0</v>
      </c>
      <c r="G9883">
        <v>0</v>
      </c>
      <c r="H9883">
        <v>0</v>
      </c>
    </row>
    <row r="9884" spans="1:8" x14ac:dyDescent="0.2">
      <c r="A9884">
        <f t="shared" si="1076"/>
        <v>9015</v>
      </c>
      <c r="B9884">
        <f t="shared" si="1077"/>
        <v>194</v>
      </c>
      <c r="C9884" s="10" t="str">
        <f>IF(B9884=B9883," ",(LOOKUP(B9884,'Co List'!$A$3:$A$362,'Co List'!$B$3:$B$362)))</f>
        <v xml:space="preserve"> </v>
      </c>
      <c r="D9884" s="6" t="s">
        <v>401</v>
      </c>
      <c r="E9884">
        <v>255.09136000000001</v>
      </c>
      <c r="F9884">
        <v>264.98382400000003</v>
      </c>
      <c r="G9884">
        <v>325.79873600000002</v>
      </c>
      <c r="H9884">
        <v>384.59816999999998</v>
      </c>
    </row>
    <row r="9885" spans="1:8" x14ac:dyDescent="0.2">
      <c r="A9885">
        <f t="shared" si="1076"/>
        <v>9016</v>
      </c>
      <c r="B9885">
        <f t="shared" si="1077"/>
        <v>194</v>
      </c>
      <c r="C9885" s="10" t="str">
        <f>IF(B9885=B9884," ",(LOOKUP(B9885,'Co List'!$A$3:$A$362,'Co List'!$B$3:$B$362)))</f>
        <v xml:space="preserve"> </v>
      </c>
      <c r="D9885" s="6" t="s">
        <v>402</v>
      </c>
      <c r="E9885">
        <v>51.917664150000007</v>
      </c>
      <c r="F9885">
        <v>43.937727750000001</v>
      </c>
      <c r="G9885">
        <v>35.846555299999999</v>
      </c>
      <c r="H9885">
        <v>26.655283320000002</v>
      </c>
    </row>
    <row r="9886" spans="1:8" x14ac:dyDescent="0.2">
      <c r="A9886">
        <f t="shared" si="1076"/>
        <v>9017</v>
      </c>
      <c r="B9886">
        <f t="shared" si="1077"/>
        <v>194</v>
      </c>
      <c r="C9886" s="10" t="str">
        <f>IF(B9886=B9885," ",(LOOKUP(B9886,'Co List'!$A$3:$A$362,'Co List'!$B$3:$B$362)))</f>
        <v xml:space="preserve"> </v>
      </c>
      <c r="D9886" s="6" t="s">
        <v>403</v>
      </c>
      <c r="E9886">
        <v>225.60746999999998</v>
      </c>
      <c r="F9886">
        <v>456.73812971999996</v>
      </c>
      <c r="G9886">
        <v>353.97728139999998</v>
      </c>
      <c r="H9886">
        <v>647.20909400000016</v>
      </c>
    </row>
    <row r="9887" spans="1:8" x14ac:dyDescent="0.2">
      <c r="A9887">
        <f t="shared" si="1076"/>
        <v>9018</v>
      </c>
      <c r="B9887">
        <f t="shared" si="1077"/>
        <v>194</v>
      </c>
      <c r="C9887" s="10" t="str">
        <f>IF(B9887=B9886," ",(LOOKUP(B9887,'Co List'!$A$3:$A$362,'Co List'!$B$3:$B$362)))</f>
        <v xml:space="preserve"> </v>
      </c>
      <c r="D9887" s="6" t="s">
        <v>404</v>
      </c>
      <c r="E9887" s="11">
        <v>532.61649414999999</v>
      </c>
      <c r="F9887" s="11">
        <v>765.65968147000001</v>
      </c>
      <c r="G9887" s="11">
        <v>715.62257269999998</v>
      </c>
      <c r="H9887" s="11">
        <v>1058.4625473200001</v>
      </c>
    </row>
    <row r="9888" spans="1:8" x14ac:dyDescent="0.2">
      <c r="A9888">
        <f t="shared" si="1076"/>
        <v>9019</v>
      </c>
      <c r="B9888">
        <f t="shared" si="1077"/>
        <v>194</v>
      </c>
      <c r="C9888" s="10" t="str">
        <f>IF(B9888=B9887," ",(LOOKUP(B9888,'Co List'!$A$3:$A$362,'Co List'!$B$3:$B$362)))</f>
        <v xml:space="preserve"> </v>
      </c>
      <c r="D9888" s="6" t="s">
        <v>405</v>
      </c>
      <c r="E9888">
        <v>5756.55</v>
      </c>
      <c r="F9888">
        <v>6838.97</v>
      </c>
      <c r="G9888">
        <v>7891.05</v>
      </c>
      <c r="H9888">
        <v>10286.200000000001</v>
      </c>
    </row>
    <row r="9889" spans="1:16" x14ac:dyDescent="0.2">
      <c r="A9889">
        <f t="shared" si="1076"/>
        <v>9020</v>
      </c>
      <c r="B9889">
        <f t="shared" si="1077"/>
        <v>194</v>
      </c>
      <c r="C9889" s="10" t="str">
        <f>IF(B9889=B9888," ",(LOOKUP(B9889,'Co List'!$A$3:$A$362,'Co List'!$B$3:$B$362)))</f>
        <v xml:space="preserve"> </v>
      </c>
      <c r="D9889" s="6" t="s">
        <v>406</v>
      </c>
      <c r="E9889">
        <v>1309.6600000000001</v>
      </c>
      <c r="F9889">
        <v>1192.24</v>
      </c>
      <c r="G9889">
        <v>771.58</v>
      </c>
      <c r="H9889">
        <v>614.97</v>
      </c>
    </row>
    <row r="9890" spans="1:16" x14ac:dyDescent="0.2">
      <c r="A9890">
        <f t="shared" si="1076"/>
        <v>9021</v>
      </c>
      <c r="B9890">
        <f t="shared" si="1077"/>
        <v>194</v>
      </c>
      <c r="C9890" s="10" t="str">
        <f>IF(B9890=B9889," ",(LOOKUP(B9890,'Co List'!$A$3:$A$362,'Co List'!$B$3:$B$362)))</f>
        <v xml:space="preserve"> </v>
      </c>
      <c r="D9890" s="6" t="s">
        <v>407</v>
      </c>
      <c r="E9890" s="11">
        <v>378.48</v>
      </c>
      <c r="F9890" s="11">
        <v>318.33999999999997</v>
      </c>
      <c r="G9890" s="11">
        <v>-103.91</v>
      </c>
      <c r="H9890" s="11">
        <v>-820.82</v>
      </c>
    </row>
    <row r="9891" spans="1:16" x14ac:dyDescent="0.2">
      <c r="A9891">
        <f t="shared" si="1076"/>
        <v>9022</v>
      </c>
      <c r="B9891">
        <f t="shared" si="1077"/>
        <v>194</v>
      </c>
      <c r="C9891" s="10" t="str">
        <f>IF(B9891=B9890," ",(LOOKUP(B9891,'Co List'!$A$3:$A$362,'Co List'!$B$3:$B$362)))</f>
        <v xml:space="preserve"> </v>
      </c>
      <c r="D9891" s="6" t="s">
        <v>408</v>
      </c>
      <c r="E9891">
        <v>37.119999999999997</v>
      </c>
      <c r="F9891">
        <v>37.46</v>
      </c>
      <c r="G9891">
        <v>37.9</v>
      </c>
      <c r="H9891">
        <v>40.81</v>
      </c>
    </row>
    <row r="9892" spans="1:16" x14ac:dyDescent="0.2">
      <c r="A9892">
        <f t="shared" si="1076"/>
        <v>9023</v>
      </c>
      <c r="B9892">
        <f t="shared" si="1077"/>
        <v>194</v>
      </c>
      <c r="C9892" s="10" t="str">
        <f>IF(B9892=B9891," ",(LOOKUP(B9892,'Co List'!$A$3:$A$362,'Co List'!$B$3:$B$362)))</f>
        <v xml:space="preserve"> </v>
      </c>
      <c r="D9892" s="6" t="s">
        <v>409</v>
      </c>
      <c r="E9892">
        <v>503.73</v>
      </c>
      <c r="F9892">
        <v>560.27</v>
      </c>
      <c r="G9892">
        <v>646.29</v>
      </c>
      <c r="H9892">
        <v>1235.17</v>
      </c>
    </row>
    <row r="9893" spans="1:16" x14ac:dyDescent="0.2">
      <c r="A9893">
        <f t="shared" si="1076"/>
        <v>9024</v>
      </c>
      <c r="B9893">
        <f t="shared" si="1077"/>
        <v>194</v>
      </c>
      <c r="C9893" s="10" t="str">
        <f>IF(B9893=B9892," ",(LOOKUP(B9893,'Co List'!$A$3:$A$362,'Co List'!$B$3:$B$362)))</f>
        <v xml:space="preserve"> </v>
      </c>
      <c r="D9893" s="6" t="s">
        <v>410</v>
      </c>
      <c r="E9893">
        <v>976.83834881999996</v>
      </c>
      <c r="F9893">
        <v>1375.2577981499999</v>
      </c>
      <c r="G9893">
        <v>1342.88384516</v>
      </c>
      <c r="H9893">
        <v>1863.0819320600001</v>
      </c>
    </row>
    <row r="9894" spans="1:16" x14ac:dyDescent="0.2">
      <c r="A9894">
        <f t="shared" si="1076"/>
        <v>9025</v>
      </c>
      <c r="B9894">
        <f t="shared" si="1077"/>
        <v>194</v>
      </c>
      <c r="C9894" s="10" t="str">
        <f>IF(B9894=B9893," ",(LOOKUP(B9894,'Co List'!$A$3:$A$362,'Co List'!$B$3:$B$362)))</f>
        <v xml:space="preserve"> </v>
      </c>
      <c r="D9894" s="6" t="s">
        <v>411</v>
      </c>
      <c r="E9894">
        <v>722.82015576129947</v>
      </c>
      <c r="F9894">
        <v>1017.1004401363764</v>
      </c>
      <c r="G9894">
        <v>1069.861724474242</v>
      </c>
      <c r="H9894">
        <v>1514.9775731352743</v>
      </c>
    </row>
    <row r="9895" spans="1:16" x14ac:dyDescent="0.2">
      <c r="A9895">
        <f t="shared" si="1076"/>
        <v>9026</v>
      </c>
      <c r="B9895">
        <f t="shared" si="1077"/>
        <v>194</v>
      </c>
      <c r="C9895" s="10" t="str">
        <f>IF(B9895=B9894," ",(LOOKUP(B9895,'Co List'!$A$3:$A$362,'Co List'!$B$3:$B$362)))</f>
        <v xml:space="preserve"> </v>
      </c>
      <c r="D9895" s="6" t="s">
        <v>412</v>
      </c>
      <c r="E9895">
        <v>219.09015576129946</v>
      </c>
      <c r="F9895">
        <v>456.83044013637641</v>
      </c>
      <c r="G9895">
        <v>423.57172447424205</v>
      </c>
      <c r="H9895">
        <v>279.8075731352742</v>
      </c>
    </row>
    <row r="9896" spans="1:16" ht="13.5" thickBot="1" x14ac:dyDescent="0.25">
      <c r="A9896">
        <f t="shared" si="1076"/>
        <v>9027</v>
      </c>
      <c r="B9896">
        <f t="shared" si="1077"/>
        <v>194</v>
      </c>
      <c r="C9896" s="10" t="str">
        <f>IF(B9896=B9895," ",(LOOKUP(B9896,'Co List'!$A$3:$A$362,'Co List'!$B$3:$B$362)))</f>
        <v xml:space="preserve"> </v>
      </c>
      <c r="D9896" s="9" t="s">
        <v>413</v>
      </c>
      <c r="E9896">
        <v>12</v>
      </c>
      <c r="F9896">
        <v>12</v>
      </c>
      <c r="G9896">
        <v>12</v>
      </c>
      <c r="H9896">
        <v>12</v>
      </c>
    </row>
    <row r="9897" spans="1:16" ht="15" x14ac:dyDescent="0.25">
      <c r="A9897">
        <f t="shared" si="1076"/>
        <v>9028</v>
      </c>
      <c r="B9897">
        <f t="shared" si="1077"/>
        <v>195</v>
      </c>
      <c r="C9897" s="10" t="str">
        <f>IF(B9897=B9896," ",(LOOKUP(B9897,'Co List'!$A$3:$A$362,'Co List'!$B$3:$B$362)))</f>
        <v>JK LAXMI CEMENT</v>
      </c>
      <c r="D9897" s="4" t="s">
        <v>362</v>
      </c>
      <c r="E9897">
        <v>100</v>
      </c>
      <c r="F9897">
        <v>100</v>
      </c>
      <c r="G9897">
        <v>97.464632865708865</v>
      </c>
      <c r="H9897">
        <v>95.174542218196635</v>
      </c>
      <c r="J9897">
        <f t="shared" ref="J9897" si="1078">COUNTIF(E9939:H9939,0)</f>
        <v>0</v>
      </c>
      <c r="K9897">
        <f>SUM(E9897:H9897)/(4-J9897)</f>
        <v>98.159793770976364</v>
      </c>
      <c r="L9897">
        <f>SUM(E9907:H9907)/(4-J9897)</f>
        <v>1026943.9734697583</v>
      </c>
      <c r="M9897">
        <f>E9907</f>
        <v>1039527.9138518033</v>
      </c>
      <c r="N9897">
        <f t="shared" ref="N9897" si="1079">F9907</f>
        <v>992526.50714527245</v>
      </c>
      <c r="O9897">
        <f t="shared" ref="O9897" si="1080">G9907</f>
        <v>1048783.6772818342</v>
      </c>
      <c r="P9897">
        <f t="shared" ref="P9897" si="1081">H9907</f>
        <v>1026937.7956001234</v>
      </c>
    </row>
    <row r="9898" spans="1:16" x14ac:dyDescent="0.2">
      <c r="A9898">
        <f t="shared" si="1076"/>
        <v>9029</v>
      </c>
      <c r="B9898">
        <f t="shared" si="1077"/>
        <v>195</v>
      </c>
      <c r="C9898" s="10" t="str">
        <f>IF(B9898=B9897," ",(LOOKUP(B9898,'Co List'!$A$3:$A$362,'Co List'!$B$3:$B$362)))</f>
        <v xml:space="preserve"> </v>
      </c>
      <c r="D9898" s="6" t="s">
        <v>364</v>
      </c>
      <c r="E9898">
        <v>4.0517799999999999</v>
      </c>
      <c r="F9898">
        <v>4.0517799999999999</v>
      </c>
      <c r="G9898">
        <v>4.0517799999999999</v>
      </c>
      <c r="H9898">
        <v>4.0517799999999999</v>
      </c>
    </row>
    <row r="9899" spans="1:16" x14ac:dyDescent="0.2">
      <c r="A9899">
        <f t="shared" si="1076"/>
        <v>9030</v>
      </c>
      <c r="B9899">
        <f t="shared" si="1077"/>
        <v>195</v>
      </c>
      <c r="C9899" s="10" t="str">
        <f>IF(B9899=B9898," ",(LOOKUP(B9899,'Co List'!$A$3:$A$362,'Co List'!$B$3:$B$362)))</f>
        <v xml:space="preserve"> </v>
      </c>
      <c r="D9899" s="6" t="s">
        <v>365</v>
      </c>
      <c r="E9899">
        <v>0.83695158178373341</v>
      </c>
      <c r="F9899">
        <v>0.82623565047940173</v>
      </c>
      <c r="G9899">
        <v>0.74146241955877479</v>
      </c>
      <c r="H9899">
        <v>0.70665304171658894</v>
      </c>
    </row>
    <row r="9900" spans="1:16" x14ac:dyDescent="0.2">
      <c r="A9900">
        <f t="shared" si="1076"/>
        <v>9031</v>
      </c>
      <c r="B9900">
        <f t="shared" si="1077"/>
        <v>195</v>
      </c>
      <c r="C9900" s="10" t="str">
        <f>IF(B9900=B9899," ",(LOOKUP(B9900,'Co List'!$A$3:$A$362,'Co List'!$B$3:$B$362)))</f>
        <v xml:space="preserve"> </v>
      </c>
      <c r="D9900" s="7" t="s">
        <v>366</v>
      </c>
      <c r="E9900">
        <v>69.743570201395727</v>
      </c>
      <c r="F9900">
        <v>75.064020688019767</v>
      </c>
      <c r="G9900">
        <v>61.043226662117114</v>
      </c>
      <c r="H9900">
        <v>49.97385803061502</v>
      </c>
    </row>
    <row r="9901" spans="1:16" x14ac:dyDescent="0.2">
      <c r="A9901">
        <f t="shared" si="1076"/>
        <v>9032</v>
      </c>
      <c r="B9901">
        <f t="shared" si="1077"/>
        <v>195</v>
      </c>
      <c r="C9901" s="10" t="str">
        <f>IF(B9901=B9900," ",(LOOKUP(B9901,'Co List'!$A$3:$A$362,'Co List'!$B$3:$B$362)))</f>
        <v xml:space="preserve"> </v>
      </c>
      <c r="D9901" s="6" t="s">
        <v>367</v>
      </c>
      <c r="E9901">
        <v>431106.83608501771</v>
      </c>
      <c r="F9901">
        <v>1678549.8175972812</v>
      </c>
      <c r="G9901">
        <v>964132.81603404507</v>
      </c>
      <c r="H9901">
        <v>584350.62911125715</v>
      </c>
    </row>
    <row r="9902" spans="1:16" x14ac:dyDescent="0.2">
      <c r="A9902">
        <f t="shared" si="1076"/>
        <v>9033</v>
      </c>
      <c r="B9902">
        <f t="shared" si="1077"/>
        <v>195</v>
      </c>
      <c r="C9902" s="10" t="str">
        <f>IF(B9902=B9901," ",(LOOKUP(B9902,'Co List'!$A$3:$A$362,'Co List'!$B$3:$B$362)))</f>
        <v xml:space="preserve"> </v>
      </c>
      <c r="D9902" s="6" t="s">
        <v>368</v>
      </c>
      <c r="E9902">
        <v>1.698852612929896</v>
      </c>
      <c r="F9902">
        <v>1.6220403777500776</v>
      </c>
      <c r="G9902">
        <v>1.7139788809966239</v>
      </c>
      <c r="H9902">
        <v>1.7450089984708979</v>
      </c>
    </row>
    <row r="9903" spans="1:16" x14ac:dyDescent="0.2">
      <c r="A9903">
        <f t="shared" si="1076"/>
        <v>9034</v>
      </c>
      <c r="B9903">
        <f t="shared" si="1077"/>
        <v>195</v>
      </c>
      <c r="C9903" s="10" t="str">
        <f>IF(B9903=B9902," ",(LOOKUP(B9903,'Co List'!$A$3:$A$362,'Co List'!$B$3:$B$362)))</f>
        <v xml:space="preserve"> </v>
      </c>
      <c r="D9903" s="6" t="s">
        <v>369</v>
      </c>
      <c r="E9903">
        <v>239.56672055950483</v>
      </c>
      <c r="F9903">
        <v>443.32968873739162</v>
      </c>
      <c r="G9903">
        <v>262.76743849919427</v>
      </c>
      <c r="H9903">
        <v>212.10711244219334</v>
      </c>
    </row>
    <row r="9904" spans="1:16" x14ac:dyDescent="0.2">
      <c r="A9904">
        <f t="shared" si="1076"/>
        <v>9035</v>
      </c>
      <c r="B9904">
        <f t="shared" si="1077"/>
        <v>195</v>
      </c>
      <c r="C9904" s="10" t="str">
        <f>IF(B9904=B9903," ",(LOOKUP(B9904,'Co List'!$A$3:$A$362,'Co List'!$B$3:$B$362)))</f>
        <v xml:space="preserve"> </v>
      </c>
      <c r="D9904" s="6" t="s">
        <v>370</v>
      </c>
      <c r="E9904">
        <v>0</v>
      </c>
      <c r="F9904">
        <v>0</v>
      </c>
      <c r="G9904">
        <v>0</v>
      </c>
      <c r="H9904">
        <v>0</v>
      </c>
    </row>
    <row r="9905" spans="1:8" x14ac:dyDescent="0.2">
      <c r="A9905">
        <f t="shared" si="1076"/>
        <v>9036</v>
      </c>
      <c r="B9905">
        <f t="shared" si="1077"/>
        <v>195</v>
      </c>
      <c r="C9905" s="10" t="str">
        <f>IF(B9905=B9904," ",(LOOKUP(B9905,'Co List'!$A$3:$A$362,'Co List'!$B$3:$B$362)))</f>
        <v xml:space="preserve"> </v>
      </c>
      <c r="D9905" s="6" t="s">
        <v>371</v>
      </c>
      <c r="E9905">
        <v>29.180767192962161</v>
      </c>
      <c r="F9905">
        <v>29.134746734850548</v>
      </c>
      <c r="G9905">
        <v>26.579876053824464</v>
      </c>
      <c r="H9905">
        <v>25.326410200334255</v>
      </c>
    </row>
    <row r="9906" spans="1:8" x14ac:dyDescent="0.2">
      <c r="A9906">
        <f t="shared" si="1076"/>
        <v>9037</v>
      </c>
      <c r="B9906">
        <f t="shared" si="1077"/>
        <v>195</v>
      </c>
      <c r="C9906" s="10" t="str">
        <f>IF(B9906=B9905," ",(LOOKUP(B9906,'Co List'!$A$3:$A$362,'Co List'!$B$3:$B$362)))</f>
        <v xml:space="preserve"> </v>
      </c>
      <c r="D9906" s="6" t="s">
        <v>372</v>
      </c>
      <c r="E9906">
        <v>70.819232807037849</v>
      </c>
      <c r="F9906">
        <v>70.865253265149448</v>
      </c>
      <c r="G9906">
        <v>73.420123946175551</v>
      </c>
      <c r="H9906">
        <v>74.673589799665734</v>
      </c>
    </row>
    <row r="9907" spans="1:8" x14ac:dyDescent="0.2">
      <c r="A9907">
        <f t="shared" si="1076"/>
        <v>9038</v>
      </c>
      <c r="B9907">
        <f t="shared" si="1077"/>
        <v>195</v>
      </c>
      <c r="C9907" s="10" t="str">
        <f>IF(B9907=B9906," ",(LOOKUP(B9907,'Co List'!$A$3:$A$362,'Co List'!$B$3:$B$362)))</f>
        <v xml:space="preserve"> </v>
      </c>
      <c r="D9907" s="6" t="s">
        <v>373</v>
      </c>
      <c r="E9907">
        <v>1039527.9138518033</v>
      </c>
      <c r="F9907">
        <v>992526.50714527245</v>
      </c>
      <c r="G9907">
        <v>1048783.6772818342</v>
      </c>
      <c r="H9907">
        <v>1026937.7956001234</v>
      </c>
    </row>
    <row r="9908" spans="1:8" x14ac:dyDescent="0.2">
      <c r="A9908">
        <f t="shared" si="1076"/>
        <v>9039</v>
      </c>
      <c r="B9908">
        <f t="shared" si="1077"/>
        <v>195</v>
      </c>
      <c r="C9908" s="10" t="str">
        <f>IF(B9908=B9907," ",(LOOKUP(B9908,'Co List'!$A$3:$A$362,'Co List'!$B$3:$B$362)))</f>
        <v xml:space="preserve"> </v>
      </c>
      <c r="D9908" s="6" t="s">
        <v>374</v>
      </c>
      <c r="E9908">
        <v>1032683.9182849893</v>
      </c>
      <c r="F9908">
        <v>986179.14680031408</v>
      </c>
      <c r="G9908">
        <v>1042028.4523950696</v>
      </c>
      <c r="H9908">
        <v>1020463.8431802847</v>
      </c>
    </row>
    <row r="9909" spans="1:8" x14ac:dyDescent="0.2">
      <c r="A9909">
        <f t="shared" si="1076"/>
        <v>9040</v>
      </c>
      <c r="B9909">
        <f t="shared" si="1077"/>
        <v>195</v>
      </c>
      <c r="C9909" s="10" t="str">
        <f>IF(B9909=B9908," ",(LOOKUP(B9909,'Co List'!$A$3:$A$362,'Co List'!$B$3:$B$362)))</f>
        <v xml:space="preserve"> </v>
      </c>
      <c r="D9909" s="6" t="s">
        <v>375</v>
      </c>
      <c r="E9909">
        <v>2466.2093548552989</v>
      </c>
      <c r="F9909">
        <v>2278.8256336542818</v>
      </c>
      <c r="G9909">
        <v>2423.4564010839222</v>
      </c>
      <c r="H9909">
        <v>2322.8303961243555</v>
      </c>
    </row>
    <row r="9910" spans="1:8" x14ac:dyDescent="0.2">
      <c r="A9910">
        <f t="shared" si="1076"/>
        <v>9041</v>
      </c>
      <c r="B9910">
        <f t="shared" si="1077"/>
        <v>195</v>
      </c>
      <c r="C9910" s="10" t="str">
        <f>IF(B9910=B9909," ",(LOOKUP(B9910,'Co List'!$A$3:$A$362,'Co List'!$B$3:$B$362)))</f>
        <v xml:space="preserve"> </v>
      </c>
      <c r="D9910" s="6" t="s">
        <v>376</v>
      </c>
      <c r="E9910">
        <v>4377.786211958829</v>
      </c>
      <c r="F9910">
        <v>4068.5347113040216</v>
      </c>
      <c r="G9910">
        <v>4331.7684856807773</v>
      </c>
      <c r="H9910">
        <v>4151.1220237142325</v>
      </c>
    </row>
    <row r="9911" spans="1:8" x14ac:dyDescent="0.2">
      <c r="A9911">
        <f t="shared" si="1076"/>
        <v>9042</v>
      </c>
      <c r="B9911">
        <f t="shared" si="1077"/>
        <v>195</v>
      </c>
      <c r="C9911" s="10" t="str">
        <f>IF(B9911=B9910," ",(LOOKUP(B9911,'Co List'!$A$3:$A$362,'Co List'!$B$3:$B$362)))</f>
        <v xml:space="preserve"> </v>
      </c>
      <c r="D9911" s="6" t="s">
        <v>377</v>
      </c>
      <c r="E9911">
        <v>303342.22044695099</v>
      </c>
      <c r="F9911">
        <v>289170.08413303347</v>
      </c>
      <c r="G9911">
        <v>278765.40149425389</v>
      </c>
      <c r="H9911">
        <v>260086.47861595743</v>
      </c>
    </row>
    <row r="9912" spans="1:8" ht="15" x14ac:dyDescent="0.25">
      <c r="A9912">
        <f t="shared" si="1076"/>
        <v>9043</v>
      </c>
      <c r="B9912">
        <f t="shared" si="1077"/>
        <v>195</v>
      </c>
      <c r="C9912" s="10" t="str">
        <f>IF(B9912=B9911," ",(LOOKUP(B9912,'Co List'!$A$3:$A$362,'Co List'!$B$3:$B$362)))</f>
        <v xml:space="preserve"> </v>
      </c>
      <c r="D9912" s="8" t="s">
        <v>378</v>
      </c>
      <c r="E9912">
        <v>87111.45</v>
      </c>
      <c r="F9912">
        <v>110678.21000000002</v>
      </c>
      <c r="G9912">
        <v>110581.38000000002</v>
      </c>
      <c r="H9912">
        <v>127751.52</v>
      </c>
    </row>
    <row r="9913" spans="1:8" ht="15" x14ac:dyDescent="0.25">
      <c r="A9913">
        <f t="shared" si="1076"/>
        <v>9044</v>
      </c>
      <c r="B9913">
        <f t="shared" si="1077"/>
        <v>195</v>
      </c>
      <c r="C9913" s="10" t="str">
        <f>IF(B9913=B9912," ",(LOOKUP(B9913,'Co List'!$A$3:$A$362,'Co List'!$B$3:$B$362)))</f>
        <v xml:space="preserve"> </v>
      </c>
      <c r="D9913" s="8" t="s">
        <v>379</v>
      </c>
      <c r="E9913">
        <v>9002.7306249529793</v>
      </c>
      <c r="F9913">
        <v>1679.7329191973088</v>
      </c>
      <c r="G9913">
        <v>361.93025402946677</v>
      </c>
      <c r="H9913">
        <v>569.60923813034742</v>
      </c>
    </row>
    <row r="9914" spans="1:8" ht="15" x14ac:dyDescent="0.25">
      <c r="A9914">
        <f t="shared" si="1076"/>
        <v>9045</v>
      </c>
      <c r="B9914">
        <f t="shared" si="1077"/>
        <v>195</v>
      </c>
      <c r="C9914" s="10" t="str">
        <f>IF(B9914=B9913," ",(LOOKUP(B9914,'Co List'!$A$3:$A$362,'Co List'!$B$3:$B$362)))</f>
        <v xml:space="preserve"> </v>
      </c>
      <c r="D9914" s="8" t="s">
        <v>380</v>
      </c>
      <c r="E9914">
        <v>207228.03982199798</v>
      </c>
      <c r="F9914">
        <v>176812.14121383615</v>
      </c>
      <c r="G9914">
        <v>167822.09124022443</v>
      </c>
      <c r="H9914">
        <v>131765.34937782705</v>
      </c>
    </row>
    <row r="9915" spans="1:8" ht="15" x14ac:dyDescent="0.25">
      <c r="A9915">
        <f t="shared" si="1076"/>
        <v>9046</v>
      </c>
      <c r="B9915">
        <f t="shared" si="1077"/>
        <v>195</v>
      </c>
      <c r="C9915" s="10" t="str">
        <f>IF(B9915=B9914," ",(LOOKUP(B9915,'Co List'!$A$3:$A$362,'Co List'!$B$3:$B$362)))</f>
        <v xml:space="preserve"> </v>
      </c>
      <c r="D9915" s="8" t="s">
        <v>381</v>
      </c>
      <c r="E9915">
        <v>736185.69340485241</v>
      </c>
      <c r="F9915">
        <v>703356.42301223893</v>
      </c>
      <c r="G9915">
        <v>770018.27578758041</v>
      </c>
      <c r="H9915">
        <v>766851.31698416593</v>
      </c>
    </row>
    <row r="9916" spans="1:8" ht="15" x14ac:dyDescent="0.25">
      <c r="A9916">
        <f t="shared" si="1076"/>
        <v>9047</v>
      </c>
      <c r="B9916">
        <f t="shared" si="1077"/>
        <v>195</v>
      </c>
      <c r="C9916" s="10" t="str">
        <f>IF(B9916=B9915," ",(LOOKUP(B9916,'Co List'!$A$3:$A$362,'Co List'!$B$3:$B$362)))</f>
        <v xml:space="preserve"> </v>
      </c>
      <c r="D9916" s="8" t="s">
        <v>382</v>
      </c>
      <c r="E9916">
        <v>736185.69340485241</v>
      </c>
      <c r="F9916">
        <v>703356.42301223893</v>
      </c>
      <c r="G9916">
        <v>770018.27578758041</v>
      </c>
      <c r="H9916">
        <v>766851.31698416593</v>
      </c>
    </row>
    <row r="9917" spans="1:8" ht="15" x14ac:dyDescent="0.25">
      <c r="A9917">
        <f t="shared" si="1076"/>
        <v>9048</v>
      </c>
      <c r="B9917">
        <f t="shared" si="1077"/>
        <v>195</v>
      </c>
      <c r="C9917" s="10" t="str">
        <f>IF(B9917=B9916," ",(LOOKUP(B9917,'Co List'!$A$3:$A$362,'Co List'!$B$3:$B$362)))</f>
        <v xml:space="preserve"> </v>
      </c>
      <c r="D9917" s="8" t="s">
        <v>383</v>
      </c>
      <c r="E9917">
        <v>0</v>
      </c>
      <c r="F9917">
        <v>0</v>
      </c>
      <c r="G9917">
        <v>0</v>
      </c>
      <c r="H9917">
        <v>0</v>
      </c>
    </row>
    <row r="9918" spans="1:8" x14ac:dyDescent="0.2">
      <c r="A9918">
        <f t="shared" si="1076"/>
        <v>9049</v>
      </c>
      <c r="B9918">
        <f t="shared" si="1077"/>
        <v>195</v>
      </c>
      <c r="C9918" s="10" t="str">
        <f>IF(B9918=B9917," ",(LOOKUP(B9918,'Co List'!$A$3:$A$362,'Co List'!$B$3:$B$362)))</f>
        <v xml:space="preserve"> </v>
      </c>
      <c r="D9918" s="6" t="s">
        <v>384</v>
      </c>
      <c r="E9918">
        <v>0</v>
      </c>
      <c r="F9918">
        <v>0</v>
      </c>
      <c r="G9918">
        <v>0</v>
      </c>
      <c r="H9918">
        <v>0</v>
      </c>
    </row>
    <row r="9919" spans="1:8" x14ac:dyDescent="0.2">
      <c r="A9919">
        <f t="shared" si="1076"/>
        <v>9050</v>
      </c>
      <c r="B9919">
        <f t="shared" si="1077"/>
        <v>195</v>
      </c>
      <c r="C9919" s="10" t="str">
        <f>IF(B9919=B9918," ",(LOOKUP(B9919,'Co List'!$A$3:$A$362,'Co List'!$B$3:$B$362)))</f>
        <v xml:space="preserve"> </v>
      </c>
      <c r="D9919" s="6" t="s">
        <v>385</v>
      </c>
      <c r="E9919">
        <v>181694.38947940225</v>
      </c>
      <c r="F9919">
        <v>173591.9578585804</v>
      </c>
      <c r="G9919">
        <v>190044.44362418007</v>
      </c>
      <c r="H9919">
        <v>189262.82201505659</v>
      </c>
    </row>
    <row r="9920" spans="1:8" x14ac:dyDescent="0.2">
      <c r="A9920">
        <f t="shared" si="1076"/>
        <v>9051</v>
      </c>
      <c r="B9920">
        <f t="shared" si="1077"/>
        <v>195</v>
      </c>
      <c r="C9920" s="10" t="str">
        <f>IF(B9920=B9919," ",(LOOKUP(B9920,'Co List'!$A$3:$A$362,'Co List'!$B$3:$B$362)))</f>
        <v xml:space="preserve"> </v>
      </c>
      <c r="D9920" s="6" t="s">
        <v>386</v>
      </c>
      <c r="E9920">
        <v>181694.38947940225</v>
      </c>
      <c r="F9920">
        <v>173591.9578585804</v>
      </c>
      <c r="G9920">
        <v>190044.44362418007</v>
      </c>
      <c r="H9920">
        <v>189262.82201505659</v>
      </c>
    </row>
    <row r="9921" spans="1:8" x14ac:dyDescent="0.2">
      <c r="A9921">
        <f t="shared" si="1076"/>
        <v>9052</v>
      </c>
      <c r="B9921">
        <f t="shared" si="1077"/>
        <v>195</v>
      </c>
      <c r="C9921" s="10" t="str">
        <f>IF(B9921=B9920," ",(LOOKUP(B9921,'Co List'!$A$3:$A$362,'Co List'!$B$3:$B$362)))</f>
        <v xml:space="preserve"> </v>
      </c>
      <c r="D9921" s="6" t="s">
        <v>387</v>
      </c>
      <c r="E9921">
        <v>0</v>
      </c>
      <c r="F9921">
        <v>0</v>
      </c>
      <c r="G9921">
        <v>0</v>
      </c>
      <c r="H9921">
        <v>0</v>
      </c>
    </row>
    <row r="9922" spans="1:8" x14ac:dyDescent="0.2">
      <c r="A9922">
        <f t="shared" si="1076"/>
        <v>9053</v>
      </c>
      <c r="B9922">
        <f t="shared" si="1077"/>
        <v>195</v>
      </c>
      <c r="C9922" s="10" t="str">
        <f>IF(B9922=B9921," ",(LOOKUP(B9922,'Co List'!$A$3:$A$362,'Co List'!$B$3:$B$362)))</f>
        <v xml:space="preserve"> </v>
      </c>
      <c r="D9922" s="6" t="s">
        <v>388</v>
      </c>
      <c r="E9922">
        <v>0</v>
      </c>
      <c r="F9922">
        <v>0</v>
      </c>
      <c r="G9922">
        <v>0</v>
      </c>
      <c r="H9922">
        <v>0</v>
      </c>
    </row>
    <row r="9923" spans="1:8" x14ac:dyDescent="0.2">
      <c r="A9923">
        <f t="shared" si="1076"/>
        <v>9054</v>
      </c>
      <c r="B9923">
        <f t="shared" si="1077"/>
        <v>195</v>
      </c>
      <c r="C9923" s="10" t="str">
        <f>IF(B9923=B9922," ",(LOOKUP(B9923,'Co List'!$A$3:$A$362,'Co List'!$B$3:$B$362)))</f>
        <v xml:space="preserve"> </v>
      </c>
      <c r="D9923" s="6" t="s">
        <v>389</v>
      </c>
      <c r="E9923">
        <v>0</v>
      </c>
      <c r="F9923">
        <v>0</v>
      </c>
      <c r="G9923">
        <v>0</v>
      </c>
      <c r="H9923">
        <v>0</v>
      </c>
    </row>
    <row r="9924" spans="1:8" x14ac:dyDescent="0.2">
      <c r="A9924">
        <f t="shared" si="1076"/>
        <v>9055</v>
      </c>
      <c r="B9924">
        <f t="shared" si="1077"/>
        <v>195</v>
      </c>
      <c r="C9924" s="10" t="str">
        <f>IF(B9924=B9923," ",(LOOKUP(B9924,'Co List'!$A$3:$A$362,'Co List'!$B$3:$B$362)))</f>
        <v xml:space="preserve"> </v>
      </c>
      <c r="D9924" s="6" t="s">
        <v>390</v>
      </c>
      <c r="E9924">
        <v>0</v>
      </c>
      <c r="F9924">
        <v>0</v>
      </c>
      <c r="G9924">
        <v>0</v>
      </c>
      <c r="H9924">
        <v>0</v>
      </c>
    </row>
    <row r="9925" spans="1:8" x14ac:dyDescent="0.2">
      <c r="A9925">
        <f t="shared" ref="A9925:A9988" si="1082">IF(A9924&gt;0,A9924+1,(IF($C$1=C9925,1,0)))</f>
        <v>9056</v>
      </c>
      <c r="B9925">
        <f t="shared" ref="B9925:B9988" si="1083">IF(D9925=$D$3,B9924+1,B9924)</f>
        <v>195</v>
      </c>
      <c r="C9925" s="10" t="str">
        <f>IF(B9925=B9924," ",(LOOKUP(B9925,'Co List'!$A$3:$A$362,'Co List'!$B$3:$B$362)))</f>
        <v xml:space="preserve"> </v>
      </c>
      <c r="D9925" s="6" t="s">
        <v>391</v>
      </c>
      <c r="E9925">
        <v>0</v>
      </c>
      <c r="F9925">
        <v>0</v>
      </c>
      <c r="G9925">
        <v>0</v>
      </c>
      <c r="H9925">
        <v>0</v>
      </c>
    </row>
    <row r="9926" spans="1:8" x14ac:dyDescent="0.2">
      <c r="A9926">
        <f t="shared" si="1082"/>
        <v>9057</v>
      </c>
      <c r="B9926">
        <f t="shared" si="1083"/>
        <v>195</v>
      </c>
      <c r="C9926" s="10" t="str">
        <f>IF(B9926=B9925," ",(LOOKUP(B9926,'Co List'!$A$3:$A$362,'Co List'!$B$3:$B$362)))</f>
        <v xml:space="preserve"> </v>
      </c>
      <c r="D9926" s="6" t="s">
        <v>392</v>
      </c>
      <c r="E9926">
        <v>0</v>
      </c>
      <c r="F9926">
        <v>0</v>
      </c>
      <c r="G9926">
        <v>0</v>
      </c>
      <c r="H9926">
        <v>0</v>
      </c>
    </row>
    <row r="9927" spans="1:8" x14ac:dyDescent="0.2">
      <c r="A9927">
        <f t="shared" si="1082"/>
        <v>9058</v>
      </c>
      <c r="B9927">
        <f t="shared" si="1083"/>
        <v>195</v>
      </c>
      <c r="C9927" s="10" t="str">
        <f>IF(B9927=B9926," ",(LOOKUP(B9927,'Co List'!$A$3:$A$362,'Co List'!$B$3:$B$362)))</f>
        <v xml:space="preserve"> </v>
      </c>
      <c r="D9927" s="6" t="s">
        <v>393</v>
      </c>
      <c r="E9927">
        <v>0</v>
      </c>
      <c r="F9927">
        <v>0</v>
      </c>
      <c r="G9927">
        <v>0</v>
      </c>
      <c r="H9927">
        <v>0</v>
      </c>
    </row>
    <row r="9928" spans="1:8" ht="15" x14ac:dyDescent="0.25">
      <c r="A9928">
        <f t="shared" si="1082"/>
        <v>9059</v>
      </c>
      <c r="B9928">
        <f t="shared" si="1083"/>
        <v>195</v>
      </c>
      <c r="C9928" s="10" t="str">
        <f>IF(B9928=B9927," ",(LOOKUP(B9928,'Co List'!$A$3:$A$362,'Co List'!$B$3:$B$362)))</f>
        <v xml:space="preserve"> </v>
      </c>
      <c r="D9928" s="8" t="s">
        <v>394</v>
      </c>
      <c r="E9928">
        <v>0</v>
      </c>
      <c r="F9928">
        <v>0</v>
      </c>
      <c r="G9928">
        <v>0</v>
      </c>
      <c r="H9928">
        <v>0</v>
      </c>
    </row>
    <row r="9929" spans="1:8" ht="15" x14ac:dyDescent="0.25">
      <c r="A9929">
        <f t="shared" si="1082"/>
        <v>9060</v>
      </c>
      <c r="B9929">
        <f t="shared" si="1083"/>
        <v>195</v>
      </c>
      <c r="C9929" s="10" t="str">
        <f>IF(B9929=B9928," ",(LOOKUP(B9929,'Co List'!$A$3:$A$362,'Co List'!$B$3:$B$362)))</f>
        <v xml:space="preserve"> </v>
      </c>
      <c r="D9929" s="8" t="s">
        <v>395</v>
      </c>
      <c r="E9929">
        <v>180.13466700000004</v>
      </c>
      <c r="F9929">
        <v>261.3016070000001</v>
      </c>
      <c r="G9929">
        <v>284.706166</v>
      </c>
      <c r="H9929">
        <v>282.18130600000001</v>
      </c>
    </row>
    <row r="9930" spans="1:8" ht="15" x14ac:dyDescent="0.25">
      <c r="A9930">
        <f t="shared" si="1082"/>
        <v>9061</v>
      </c>
      <c r="B9930">
        <f t="shared" si="1083"/>
        <v>195</v>
      </c>
      <c r="C9930" s="10" t="str">
        <f>IF(B9930=B9929," ",(LOOKUP(B9930,'Co List'!$A$3:$A$362,'Co List'!$B$3:$B$362)))</f>
        <v xml:space="preserve"> </v>
      </c>
      <c r="D9930" s="8" t="s">
        <v>396</v>
      </c>
      <c r="E9930">
        <v>362437</v>
      </c>
      <c r="F9930">
        <v>349985</v>
      </c>
      <c r="G9930">
        <v>375967</v>
      </c>
      <c r="H9930">
        <v>368054</v>
      </c>
    </row>
    <row r="9931" spans="1:8" x14ac:dyDescent="0.2">
      <c r="A9931">
        <f t="shared" si="1082"/>
        <v>9062</v>
      </c>
      <c r="B9931">
        <f t="shared" si="1083"/>
        <v>195</v>
      </c>
      <c r="C9931" s="10" t="str">
        <f>IF(B9931=B9930," ",(LOOKUP(B9931,'Co List'!$A$3:$A$362,'Co List'!$B$3:$B$362)))</f>
        <v xml:space="preserve"> </v>
      </c>
      <c r="D9931" s="6" t="s">
        <v>397</v>
      </c>
      <c r="E9931">
        <v>107545</v>
      </c>
      <c r="F9931">
        <v>140099</v>
      </c>
      <c r="G9931">
        <v>141771</v>
      </c>
      <c r="H9931">
        <v>163784</v>
      </c>
    </row>
    <row r="9932" spans="1:8" x14ac:dyDescent="0.2">
      <c r="A9932">
        <f t="shared" si="1082"/>
        <v>9063</v>
      </c>
      <c r="B9932">
        <f t="shared" si="1083"/>
        <v>195</v>
      </c>
      <c r="C9932" s="10" t="str">
        <f>IF(B9932=B9931," ",(LOOKUP(B9932,'Co List'!$A$3:$A$362,'Co List'!$B$3:$B$362)))</f>
        <v xml:space="preserve"> </v>
      </c>
      <c r="D9932" s="6" t="s">
        <v>398</v>
      </c>
      <c r="E9932">
        <v>11356</v>
      </c>
      <c r="F9932">
        <v>2095</v>
      </c>
      <c r="G9932">
        <v>277</v>
      </c>
      <c r="H9932">
        <v>442</v>
      </c>
    </row>
    <row r="9933" spans="1:8" x14ac:dyDescent="0.2">
      <c r="A9933">
        <f t="shared" si="1082"/>
        <v>9064</v>
      </c>
      <c r="B9933">
        <f t="shared" si="1083"/>
        <v>195</v>
      </c>
      <c r="C9933" s="10" t="str">
        <f>IF(B9933=B9932," ",(LOOKUP(B9933,'Co List'!$A$3:$A$362,'Co List'!$B$3:$B$362)))</f>
        <v xml:space="preserve"> </v>
      </c>
      <c r="D9933" s="6" t="s">
        <v>399</v>
      </c>
      <c r="E9933">
        <v>243536</v>
      </c>
      <c r="F9933">
        <v>207791</v>
      </c>
      <c r="G9933">
        <v>233919</v>
      </c>
      <c r="H9933">
        <v>203828</v>
      </c>
    </row>
    <row r="9934" spans="1:8" x14ac:dyDescent="0.2">
      <c r="A9934">
        <f t="shared" si="1082"/>
        <v>9065</v>
      </c>
      <c r="B9934">
        <f t="shared" si="1083"/>
        <v>195</v>
      </c>
      <c r="C9934" s="10" t="str">
        <f>IF(B9934=B9933," ",(LOOKUP(B9934,'Co List'!$A$3:$A$362,'Co List'!$B$3:$B$362)))</f>
        <v xml:space="preserve"> </v>
      </c>
      <c r="D9934" s="6" t="s">
        <v>400</v>
      </c>
      <c r="E9934">
        <v>0</v>
      </c>
      <c r="F9934">
        <v>0</v>
      </c>
      <c r="G9934">
        <v>0</v>
      </c>
      <c r="H9934">
        <v>0</v>
      </c>
    </row>
    <row r="9935" spans="1:8" x14ac:dyDescent="0.2">
      <c r="A9935">
        <f t="shared" si="1082"/>
        <v>9066</v>
      </c>
      <c r="B9935">
        <f t="shared" si="1083"/>
        <v>195</v>
      </c>
      <c r="C9935" s="10" t="str">
        <f>IF(B9935=B9934," ",(LOOKUP(B9935,'Co List'!$A$3:$A$362,'Co List'!$B$3:$B$362)))</f>
        <v xml:space="preserve"> </v>
      </c>
      <c r="D9935" s="6" t="s">
        <v>401</v>
      </c>
      <c r="E9935">
        <v>51.729144999999995</v>
      </c>
      <c r="F9935">
        <v>63.044550000000001</v>
      </c>
      <c r="G9935">
        <v>64.931117999999998</v>
      </c>
      <c r="H9935">
        <v>74.030367999999982</v>
      </c>
    </row>
    <row r="9936" spans="1:8" x14ac:dyDescent="0.2">
      <c r="A9936">
        <f t="shared" si="1082"/>
        <v>9067</v>
      </c>
      <c r="B9936">
        <f t="shared" si="1083"/>
        <v>195</v>
      </c>
      <c r="C9936" s="10" t="str">
        <f>IF(B9936=B9935," ",(LOOKUP(B9936,'Co List'!$A$3:$A$362,'Co List'!$B$3:$B$362)))</f>
        <v xml:space="preserve"> </v>
      </c>
      <c r="D9936" s="6" t="s">
        <v>402</v>
      </c>
      <c r="E9936">
        <v>7.5971640000000003</v>
      </c>
      <c r="F9936">
        <v>1.506305</v>
      </c>
      <c r="G9936">
        <v>0.36674800000000002</v>
      </c>
      <c r="H9936">
        <v>0.65195000000000003</v>
      </c>
    </row>
    <row r="9937" spans="1:16" x14ac:dyDescent="0.2">
      <c r="A9937">
        <f t="shared" si="1082"/>
        <v>9068</v>
      </c>
      <c r="B9937">
        <f t="shared" si="1083"/>
        <v>195</v>
      </c>
      <c r="C9937" s="10" t="str">
        <f>IF(B9937=B9936," ",(LOOKUP(B9937,'Co List'!$A$3:$A$362,'Co List'!$B$3:$B$362)))</f>
        <v xml:space="preserve"> </v>
      </c>
      <c r="D9937" s="6" t="s">
        <v>403</v>
      </c>
      <c r="E9937">
        <v>50.899024000000011</v>
      </c>
      <c r="F9937">
        <v>66.07753799999999</v>
      </c>
      <c r="G9937">
        <v>63.625968</v>
      </c>
      <c r="H9937">
        <v>49.326376000000025</v>
      </c>
    </row>
    <row r="9938" spans="1:16" x14ac:dyDescent="0.2">
      <c r="A9938">
        <f t="shared" si="1082"/>
        <v>9069</v>
      </c>
      <c r="B9938">
        <f t="shared" si="1083"/>
        <v>195</v>
      </c>
      <c r="C9938" s="10" t="str">
        <f>IF(B9938=B9937," ",(LOOKUP(B9938,'Co List'!$A$3:$A$362,'Co List'!$B$3:$B$362)))</f>
        <v xml:space="preserve"> </v>
      </c>
      <c r="D9938" s="6" t="s">
        <v>404</v>
      </c>
      <c r="E9938" s="11">
        <v>110.22533300000001</v>
      </c>
      <c r="F9938" s="11">
        <v>130.62839299999999</v>
      </c>
      <c r="G9938" s="11">
        <v>128.923834</v>
      </c>
      <c r="H9938" s="11">
        <v>124.00869400000001</v>
      </c>
    </row>
    <row r="9939" spans="1:16" x14ac:dyDescent="0.2">
      <c r="A9939">
        <f t="shared" si="1082"/>
        <v>9070</v>
      </c>
      <c r="B9939">
        <f t="shared" si="1083"/>
        <v>195</v>
      </c>
      <c r="C9939" s="10" t="str">
        <f>IF(B9939=B9938," ",(LOOKUP(B9939,'Co List'!$A$3:$A$362,'Co List'!$B$3:$B$362)))</f>
        <v xml:space="preserve"> </v>
      </c>
      <c r="D9939" s="6" t="s">
        <v>405</v>
      </c>
      <c r="E9939">
        <v>1490.5</v>
      </c>
      <c r="F9939">
        <v>1322.24</v>
      </c>
      <c r="G9939">
        <v>1718.1</v>
      </c>
      <c r="H9939">
        <v>2054.9499999999998</v>
      </c>
    </row>
    <row r="9940" spans="1:16" x14ac:dyDescent="0.2">
      <c r="A9940">
        <f t="shared" si="1082"/>
        <v>9071</v>
      </c>
      <c r="B9940">
        <f t="shared" si="1083"/>
        <v>195</v>
      </c>
      <c r="C9940" s="10" t="str">
        <f>IF(B9940=B9939," ",(LOOKUP(B9940,'Co List'!$A$3:$A$362,'Co List'!$B$3:$B$362)))</f>
        <v xml:space="preserve"> </v>
      </c>
      <c r="D9940" s="6" t="s">
        <v>406</v>
      </c>
      <c r="E9940">
        <v>433.92</v>
      </c>
      <c r="F9940">
        <v>223.88</v>
      </c>
      <c r="G9940">
        <v>399.13</v>
      </c>
      <c r="H9940">
        <v>484.16</v>
      </c>
    </row>
    <row r="9941" spans="1:16" x14ac:dyDescent="0.2">
      <c r="A9941">
        <f t="shared" si="1082"/>
        <v>9072</v>
      </c>
      <c r="B9941">
        <f t="shared" si="1083"/>
        <v>195</v>
      </c>
      <c r="C9941" s="10" t="str">
        <f>IF(B9941=B9940," ",(LOOKUP(B9941,'Co List'!$A$3:$A$362,'Co List'!$B$3:$B$362)))</f>
        <v xml:space="preserve"> </v>
      </c>
      <c r="D9941" s="6" t="s">
        <v>407</v>
      </c>
      <c r="E9941" s="11">
        <v>241.13</v>
      </c>
      <c r="F9941" s="11">
        <v>59.13</v>
      </c>
      <c r="G9941" s="11">
        <v>108.78</v>
      </c>
      <c r="H9941" s="11">
        <v>175.74</v>
      </c>
    </row>
    <row r="9942" spans="1:16" x14ac:dyDescent="0.2">
      <c r="A9942">
        <f t="shared" si="1082"/>
        <v>9073</v>
      </c>
      <c r="B9942">
        <f t="shared" si="1083"/>
        <v>195</v>
      </c>
      <c r="C9942" s="10" t="str">
        <f>IF(B9942=B9941," ",(LOOKUP(B9942,'Co List'!$A$3:$A$362,'Co List'!$B$3:$B$362)))</f>
        <v xml:space="preserve"> </v>
      </c>
      <c r="D9942" s="6" t="s">
        <v>408</v>
      </c>
      <c r="E9942">
        <v>61.19</v>
      </c>
      <c r="F9942">
        <v>61.19</v>
      </c>
      <c r="G9942">
        <v>61.19</v>
      </c>
      <c r="H9942">
        <v>58.85</v>
      </c>
    </row>
    <row r="9943" spans="1:16" x14ac:dyDescent="0.2">
      <c r="A9943">
        <f t="shared" si="1082"/>
        <v>9074</v>
      </c>
      <c r="B9943">
        <f t="shared" si="1083"/>
        <v>195</v>
      </c>
      <c r="C9943" s="10" t="str">
        <f>IF(B9943=B9942," ",(LOOKUP(B9943,'Co List'!$A$3:$A$362,'Co List'!$B$3:$B$362)))</f>
        <v xml:space="preserve"> </v>
      </c>
      <c r="D9943" s="6" t="s">
        <v>409</v>
      </c>
      <c r="E9943">
        <v>290.36</v>
      </c>
      <c r="F9943">
        <v>391.93</v>
      </c>
      <c r="G9943">
        <v>413.63</v>
      </c>
      <c r="H9943">
        <v>406.19</v>
      </c>
    </row>
    <row r="9944" spans="1:16" x14ac:dyDescent="0.2">
      <c r="A9944">
        <f t="shared" si="1082"/>
        <v>9075</v>
      </c>
      <c r="B9944">
        <f t="shared" si="1083"/>
        <v>195</v>
      </c>
      <c r="C9944" s="10" t="str">
        <f>IF(B9944=B9943," ",(LOOKUP(B9944,'Co List'!$A$3:$A$362,'Co List'!$B$3:$B$362)))</f>
        <v xml:space="preserve"> </v>
      </c>
      <c r="D9944" s="6" t="s">
        <v>410</v>
      </c>
      <c r="E9944">
        <v>336.15534565999997</v>
      </c>
      <c r="F9944">
        <v>450.06833265799992</v>
      </c>
      <c r="G9944">
        <v>468.78342887500003</v>
      </c>
      <c r="H9944">
        <v>446.48862165499997</v>
      </c>
    </row>
    <row r="9945" spans="1:16" x14ac:dyDescent="0.2">
      <c r="A9945">
        <f t="shared" si="1082"/>
        <v>9076</v>
      </c>
      <c r="B9945">
        <f t="shared" si="1083"/>
        <v>195</v>
      </c>
      <c r="C9945" s="10" t="str">
        <f>IF(B9945=B9944," ",(LOOKUP(B9945,'Co List'!$A$3:$A$362,'Co List'!$B$3:$B$362)))</f>
        <v xml:space="preserve"> </v>
      </c>
      <c r="D9945" s="6" t="s">
        <v>411</v>
      </c>
      <c r="E9945">
        <v>290.36</v>
      </c>
      <c r="F9945">
        <v>391.93000000000006</v>
      </c>
      <c r="G9945">
        <v>413.63</v>
      </c>
      <c r="H9945">
        <v>406.19</v>
      </c>
    </row>
    <row r="9946" spans="1:16" x14ac:dyDescent="0.2">
      <c r="A9946">
        <f t="shared" si="1082"/>
        <v>9077</v>
      </c>
      <c r="B9946">
        <f t="shared" si="1083"/>
        <v>195</v>
      </c>
      <c r="C9946" s="10" t="str">
        <f>IF(B9946=B9945," ",(LOOKUP(B9946,'Co List'!$A$3:$A$362,'Co List'!$B$3:$B$362)))</f>
        <v xml:space="preserve"> </v>
      </c>
      <c r="D9946" s="6" t="s">
        <v>412</v>
      </c>
      <c r="E9946">
        <v>0</v>
      </c>
      <c r="F9946">
        <v>0</v>
      </c>
      <c r="G9946">
        <v>0</v>
      </c>
      <c r="H9946">
        <v>0</v>
      </c>
    </row>
    <row r="9947" spans="1:16" ht="13.5" thickBot="1" x14ac:dyDescent="0.25">
      <c r="A9947">
        <f t="shared" si="1082"/>
        <v>9078</v>
      </c>
      <c r="B9947">
        <f t="shared" si="1083"/>
        <v>195</v>
      </c>
      <c r="C9947" s="10" t="str">
        <f>IF(B9947=B9946," ",(LOOKUP(B9947,'Co List'!$A$3:$A$362,'Co List'!$B$3:$B$362)))</f>
        <v xml:space="preserve"> </v>
      </c>
      <c r="D9947" s="9" t="s">
        <v>413</v>
      </c>
      <c r="E9947">
        <v>12</v>
      </c>
      <c r="F9947">
        <v>12</v>
      </c>
      <c r="G9947">
        <v>12</v>
      </c>
      <c r="H9947">
        <v>12</v>
      </c>
    </row>
    <row r="9948" spans="1:16" ht="15" x14ac:dyDescent="0.25">
      <c r="A9948">
        <f t="shared" si="1082"/>
        <v>9079</v>
      </c>
      <c r="B9948">
        <f t="shared" si="1083"/>
        <v>196</v>
      </c>
      <c r="C9948" s="10" t="str">
        <f>IF(B9948=B9947," ",(LOOKUP(B9948,'Co List'!$A$3:$A$362,'Co List'!$B$3:$B$362)))</f>
        <v>JK PAPER</v>
      </c>
      <c r="D9948" s="4" t="s">
        <v>362</v>
      </c>
      <c r="E9948">
        <v>100</v>
      </c>
      <c r="F9948">
        <v>100</v>
      </c>
      <c r="G9948">
        <v>100</v>
      </c>
      <c r="H9948">
        <v>100</v>
      </c>
      <c r="J9948">
        <f t="shared" ref="J9948" si="1084">COUNTIF(E9990:H9990,0)</f>
        <v>0</v>
      </c>
      <c r="K9948">
        <f>SUM(E9948:H9948)/(4-J9948)</f>
        <v>100</v>
      </c>
      <c r="L9948">
        <f>SUM(E9958:H9958)/(4-J9948)</f>
        <v>838594.09034989355</v>
      </c>
      <c r="M9948">
        <f>E9958</f>
        <v>773831.21655311645</v>
      </c>
      <c r="N9948">
        <f t="shared" ref="N9948" si="1085">F9958</f>
        <v>794741.89711706119</v>
      </c>
      <c r="O9948">
        <f t="shared" ref="O9948" si="1086">G9958</f>
        <v>896142.81732767471</v>
      </c>
      <c r="P9948">
        <f t="shared" ref="P9948" si="1087">H9958</f>
        <v>889660.4304017222</v>
      </c>
    </row>
    <row r="9949" spans="1:16" x14ac:dyDescent="0.2">
      <c r="A9949">
        <f t="shared" si="1082"/>
        <v>9080</v>
      </c>
      <c r="B9949">
        <f t="shared" si="1083"/>
        <v>196</v>
      </c>
      <c r="C9949" s="10" t="str">
        <f>IF(B9949=B9948," ",(LOOKUP(B9949,'Co List'!$A$3:$A$362,'Co List'!$B$3:$B$362)))</f>
        <v xml:space="preserve"> </v>
      </c>
      <c r="D9949" s="6" t="s">
        <v>364</v>
      </c>
      <c r="E9949">
        <v>4.0517799999999999</v>
      </c>
      <c r="F9949">
        <v>4.0517799999999999</v>
      </c>
      <c r="G9949">
        <v>4.0502890793920114</v>
      </c>
      <c r="H9949">
        <v>4.0516735751049939</v>
      </c>
    </row>
    <row r="9950" spans="1:16" x14ac:dyDescent="0.2">
      <c r="A9950">
        <f t="shared" si="1082"/>
        <v>9081</v>
      </c>
      <c r="B9950">
        <f t="shared" si="1083"/>
        <v>196</v>
      </c>
      <c r="C9950" s="10" t="str">
        <f>IF(B9950=B9949," ",(LOOKUP(B9950,'Co List'!$A$3:$A$362,'Co List'!$B$3:$B$362)))</f>
        <v xml:space="preserve"> </v>
      </c>
      <c r="D9950" s="6" t="s">
        <v>365</v>
      </c>
      <c r="E9950">
        <v>1.3337949299784473</v>
      </c>
      <c r="F9950">
        <v>1.3296398847751389</v>
      </c>
      <c r="G9950">
        <v>1.325865770456282</v>
      </c>
      <c r="H9950">
        <v>1.300796143229896</v>
      </c>
    </row>
    <row r="9951" spans="1:16" x14ac:dyDescent="0.2">
      <c r="A9951">
        <f t="shared" si="1082"/>
        <v>9082</v>
      </c>
      <c r="B9951">
        <f t="shared" si="1083"/>
        <v>196</v>
      </c>
      <c r="C9951" s="10" t="str">
        <f>IF(B9951=B9950," ",(LOOKUP(B9951,'Co List'!$A$3:$A$362,'Co List'!$B$3:$B$362)))</f>
        <v xml:space="preserve"> </v>
      </c>
      <c r="D9951" s="7" t="s">
        <v>366</v>
      </c>
      <c r="E9951">
        <v>69.996401414083422</v>
      </c>
      <c r="F9951">
        <v>64.466932495969402</v>
      </c>
      <c r="G9951">
        <v>67.376119673373736</v>
      </c>
      <c r="H9951">
        <v>61.221205100621539</v>
      </c>
    </row>
    <row r="9952" spans="1:16" x14ac:dyDescent="0.2">
      <c r="A9952">
        <f t="shared" si="1082"/>
        <v>9083</v>
      </c>
      <c r="B9952">
        <f t="shared" si="1083"/>
        <v>196</v>
      </c>
      <c r="C9952" s="10" t="str">
        <f>IF(B9952=B9951," ",(LOOKUP(B9952,'Co List'!$A$3:$A$362,'Co List'!$B$3:$B$362)))</f>
        <v xml:space="preserve"> </v>
      </c>
      <c r="D9952" s="6" t="s">
        <v>367</v>
      </c>
      <c r="E9952">
        <v>850083.72685171536</v>
      </c>
      <c r="F9952">
        <v>746797.49776081671</v>
      </c>
      <c r="G9952">
        <v>1816996.7910131279</v>
      </c>
      <c r="H9952">
        <v>2359841.9904554966</v>
      </c>
    </row>
    <row r="9953" spans="1:8" x14ac:dyDescent="0.2">
      <c r="A9953">
        <f t="shared" si="1082"/>
        <v>9084</v>
      </c>
      <c r="B9953">
        <f t="shared" si="1083"/>
        <v>196</v>
      </c>
      <c r="C9953" s="10" t="str">
        <f>IF(B9953=B9952," ",(LOOKUP(B9953,'Co List'!$A$3:$A$362,'Co List'!$B$3:$B$362)))</f>
        <v xml:space="preserve"> </v>
      </c>
      <c r="D9953" s="6" t="s">
        <v>368</v>
      </c>
      <c r="E9953">
        <v>0.98765949783422646</v>
      </c>
      <c r="F9953">
        <v>1.0157744083807019</v>
      </c>
      <c r="G9953">
        <v>0.65579423148750438</v>
      </c>
      <c r="H9953">
        <v>0.65119340535918768</v>
      </c>
    </row>
    <row r="9954" spans="1:8" x14ac:dyDescent="0.2">
      <c r="A9954">
        <f t="shared" si="1082"/>
        <v>9085</v>
      </c>
      <c r="B9954">
        <f t="shared" si="1083"/>
        <v>196</v>
      </c>
      <c r="C9954" s="10" t="str">
        <f>IF(B9954=B9953," ",(LOOKUP(B9954,'Co List'!$A$3:$A$362,'Co List'!$B$3:$B$362)))</f>
        <v xml:space="preserve"> </v>
      </c>
      <c r="D9954" s="6" t="s">
        <v>369</v>
      </c>
      <c r="E9954">
        <v>315.12918087356104</v>
      </c>
      <c r="F9954">
        <v>292.78731841919438</v>
      </c>
      <c r="G9954">
        <v>508.27679503583164</v>
      </c>
      <c r="H9954">
        <v>616.06566747574425</v>
      </c>
    </row>
    <row r="9955" spans="1:8" x14ac:dyDescent="0.2">
      <c r="A9955">
        <f t="shared" si="1082"/>
        <v>9086</v>
      </c>
      <c r="B9955">
        <f t="shared" si="1083"/>
        <v>196</v>
      </c>
      <c r="C9955" s="10" t="str">
        <f>IF(B9955=B9954," ",(LOOKUP(B9955,'Co List'!$A$3:$A$362,'Co List'!$B$3:$B$362)))</f>
        <v xml:space="preserve"> </v>
      </c>
      <c r="D9955" s="6" t="s">
        <v>370</v>
      </c>
      <c r="E9955">
        <v>0</v>
      </c>
      <c r="F9955">
        <v>0</v>
      </c>
      <c r="G9955">
        <v>0</v>
      </c>
      <c r="H9955">
        <v>0</v>
      </c>
    </row>
    <row r="9956" spans="1:8" x14ac:dyDescent="0.2">
      <c r="A9956">
        <f t="shared" si="1082"/>
        <v>9087</v>
      </c>
      <c r="B9956">
        <f t="shared" si="1083"/>
        <v>196</v>
      </c>
      <c r="C9956" s="10" t="str">
        <f>IF(B9956=B9955," ",(LOOKUP(B9956,'Co List'!$A$3:$A$362,'Co List'!$B$3:$B$362)))</f>
        <v xml:space="preserve"> </v>
      </c>
      <c r="D9956" s="6" t="s">
        <v>371</v>
      </c>
      <c r="E9956">
        <v>55.274072429563034</v>
      </c>
      <c r="F9956">
        <v>55.10026977063071</v>
      </c>
      <c r="G9956">
        <v>47.955254497986516</v>
      </c>
      <c r="H9956">
        <v>48.266844669296489</v>
      </c>
    </row>
    <row r="9957" spans="1:8" x14ac:dyDescent="0.2">
      <c r="A9957">
        <f t="shared" si="1082"/>
        <v>9088</v>
      </c>
      <c r="B9957">
        <f t="shared" si="1083"/>
        <v>196</v>
      </c>
      <c r="C9957" s="10" t="str">
        <f>IF(B9957=B9956," ",(LOOKUP(B9957,'Co List'!$A$3:$A$362,'Co List'!$B$3:$B$362)))</f>
        <v xml:space="preserve"> </v>
      </c>
      <c r="D9957" s="6" t="s">
        <v>372</v>
      </c>
      <c r="E9957">
        <v>44.725927570436966</v>
      </c>
      <c r="F9957">
        <v>44.899730229369283</v>
      </c>
      <c r="G9957">
        <v>52.044745502013491</v>
      </c>
      <c r="H9957">
        <v>51.733155330703518</v>
      </c>
    </row>
    <row r="9958" spans="1:8" x14ac:dyDescent="0.2">
      <c r="A9958">
        <f t="shared" si="1082"/>
        <v>9089</v>
      </c>
      <c r="B9958">
        <f t="shared" si="1083"/>
        <v>196</v>
      </c>
      <c r="C9958" s="10" t="str">
        <f>IF(B9958=B9957," ",(LOOKUP(B9958,'Co List'!$A$3:$A$362,'Co List'!$B$3:$B$362)))</f>
        <v xml:space="preserve"> </v>
      </c>
      <c r="D9958" s="6" t="s">
        <v>373</v>
      </c>
      <c r="E9958">
        <v>773831.21655311645</v>
      </c>
      <c r="F9958">
        <v>794741.89711706119</v>
      </c>
      <c r="G9958">
        <v>896142.81732767471</v>
      </c>
      <c r="H9958">
        <v>889660.4304017222</v>
      </c>
    </row>
    <row r="9959" spans="1:8" x14ac:dyDescent="0.2">
      <c r="A9959">
        <f t="shared" si="1082"/>
        <v>9090</v>
      </c>
      <c r="B9959">
        <f t="shared" si="1083"/>
        <v>196</v>
      </c>
      <c r="C9959" s="10" t="str">
        <f>IF(B9959=B9958," ",(LOOKUP(B9959,'Co List'!$A$3:$A$362,'Co List'!$B$3:$B$362)))</f>
        <v xml:space="preserve"> </v>
      </c>
      <c r="D9959" s="6" t="s">
        <v>374</v>
      </c>
      <c r="E9959">
        <v>768454.72986884357</v>
      </c>
      <c r="F9959">
        <v>789222.72084062977</v>
      </c>
      <c r="G9959">
        <v>889899.66423340864</v>
      </c>
      <c r="H9959">
        <v>883529.6371224859</v>
      </c>
    </row>
    <row r="9960" spans="1:8" x14ac:dyDescent="0.2">
      <c r="A9960">
        <f t="shared" si="1082"/>
        <v>9091</v>
      </c>
      <c r="B9960">
        <f t="shared" si="1083"/>
        <v>196</v>
      </c>
      <c r="C9960" s="10" t="str">
        <f>IF(B9960=B9959," ",(LOOKUP(B9960,'Co List'!$A$3:$A$362,'Co List'!$B$3:$B$362)))</f>
        <v xml:space="preserve"> </v>
      </c>
      <c r="D9960" s="6" t="s">
        <v>375</v>
      </c>
      <c r="E9960">
        <v>1929.5142709587162</v>
      </c>
      <c r="F9960">
        <v>1980.6934401768558</v>
      </c>
      <c r="G9960">
        <v>2240.5616100733141</v>
      </c>
      <c r="H9960">
        <v>2200.2415377932807</v>
      </c>
    </row>
    <row r="9961" spans="1:8" x14ac:dyDescent="0.2">
      <c r="A9961">
        <f t="shared" si="1082"/>
        <v>9092</v>
      </c>
      <c r="B9961">
        <f t="shared" si="1083"/>
        <v>196</v>
      </c>
      <c r="C9961" s="10" t="str">
        <f>IF(B9961=B9960," ",(LOOKUP(B9961,'Co List'!$A$3:$A$362,'Co List'!$B$3:$B$362)))</f>
        <v xml:space="preserve"> </v>
      </c>
      <c r="D9961" s="6" t="s">
        <v>376</v>
      </c>
      <c r="E9961">
        <v>3446.9724133141599</v>
      </c>
      <c r="F9961">
        <v>3538.4828362544104</v>
      </c>
      <c r="G9961">
        <v>4002.5914841927774</v>
      </c>
      <c r="H9961">
        <v>3930.5517414430956</v>
      </c>
    </row>
    <row r="9962" spans="1:8" x14ac:dyDescent="0.2">
      <c r="A9962">
        <f t="shared" si="1082"/>
        <v>9093</v>
      </c>
      <c r="B9962">
        <f t="shared" si="1083"/>
        <v>196</v>
      </c>
      <c r="C9962" s="10" t="str">
        <f>IF(B9962=B9961," ",(LOOKUP(B9962,'Co List'!$A$3:$A$362,'Co List'!$B$3:$B$362)))</f>
        <v xml:space="preserve"> </v>
      </c>
      <c r="D9962" s="6" t="s">
        <v>377</v>
      </c>
      <c r="E9962">
        <v>427728.02712013834</v>
      </c>
      <c r="F9962">
        <v>437904.92929172912</v>
      </c>
      <c r="G9962">
        <v>429747.56871491281</v>
      </c>
      <c r="H9962">
        <v>429411.01802619384</v>
      </c>
    </row>
    <row r="9963" spans="1:8" ht="15" x14ac:dyDescent="0.25">
      <c r="A9963">
        <f t="shared" si="1082"/>
        <v>9094</v>
      </c>
      <c r="B9963">
        <f t="shared" si="1083"/>
        <v>196</v>
      </c>
      <c r="C9963" s="10" t="str">
        <f>IF(B9963=B9962," ",(LOOKUP(B9963,'Co List'!$A$3:$A$362,'Co List'!$B$3:$B$362)))</f>
        <v xml:space="preserve"> </v>
      </c>
      <c r="D9963" s="8" t="s">
        <v>378</v>
      </c>
      <c r="E9963">
        <v>26997.299999999996</v>
      </c>
      <c r="F9963">
        <v>28092.400000000005</v>
      </c>
      <c r="G9963">
        <v>28904.46</v>
      </c>
      <c r="H9963">
        <v>38042.94</v>
      </c>
    </row>
    <row r="9964" spans="1:8" ht="15" x14ac:dyDescent="0.25">
      <c r="A9964">
        <f t="shared" si="1082"/>
        <v>9095</v>
      </c>
      <c r="B9964">
        <f t="shared" si="1083"/>
        <v>196</v>
      </c>
      <c r="C9964" s="10" t="str">
        <f>IF(B9964=B9963," ",(LOOKUP(B9964,'Co List'!$A$3:$A$362,'Co List'!$B$3:$B$362)))</f>
        <v xml:space="preserve"> </v>
      </c>
      <c r="D9964" s="8" t="s">
        <v>379</v>
      </c>
      <c r="E9964">
        <v>829.82127875899471</v>
      </c>
      <c r="F9964">
        <v>828.65042276349425</v>
      </c>
      <c r="G9964">
        <v>288.3294114645127</v>
      </c>
      <c r="H9964">
        <v>914.8054124006344</v>
      </c>
    </row>
    <row r="9965" spans="1:8" ht="15" x14ac:dyDescent="0.25">
      <c r="A9965">
        <f t="shared" si="1082"/>
        <v>9096</v>
      </c>
      <c r="B9965">
        <f t="shared" si="1083"/>
        <v>196</v>
      </c>
      <c r="C9965" s="10" t="str">
        <f>IF(B9965=B9964," ",(LOOKUP(B9965,'Co List'!$A$3:$A$362,'Co List'!$B$3:$B$362)))</f>
        <v xml:space="preserve"> </v>
      </c>
      <c r="D9965" s="8" t="s">
        <v>380</v>
      </c>
      <c r="E9965">
        <v>399900.90584137937</v>
      </c>
      <c r="F9965">
        <v>408983.87886896561</v>
      </c>
      <c r="G9965">
        <v>400554.77930344827</v>
      </c>
      <c r="H9965">
        <v>390453.2726137932</v>
      </c>
    </row>
    <row r="9966" spans="1:8" ht="15" x14ac:dyDescent="0.25">
      <c r="A9966">
        <f t="shared" si="1082"/>
        <v>9097</v>
      </c>
      <c r="B9966">
        <f t="shared" si="1083"/>
        <v>196</v>
      </c>
      <c r="C9966" s="10" t="str">
        <f>IF(B9966=B9965," ",(LOOKUP(B9966,'Co List'!$A$3:$A$362,'Co List'!$B$3:$B$362)))</f>
        <v xml:space="preserve"> </v>
      </c>
      <c r="D9966" s="8" t="s">
        <v>381</v>
      </c>
      <c r="E9966">
        <v>346103.18943297811</v>
      </c>
      <c r="F9966">
        <v>356836.96782533207</v>
      </c>
      <c r="G9966">
        <v>466395.2486127619</v>
      </c>
      <c r="H9966">
        <v>460249.41237552842</v>
      </c>
    </row>
    <row r="9967" spans="1:8" ht="15" x14ac:dyDescent="0.25">
      <c r="A9967">
        <f t="shared" si="1082"/>
        <v>9098</v>
      </c>
      <c r="B9967">
        <f t="shared" si="1083"/>
        <v>196</v>
      </c>
      <c r="C9967" s="10" t="str">
        <f>IF(B9967=B9966," ",(LOOKUP(B9967,'Co List'!$A$3:$A$362,'Co List'!$B$3:$B$362)))</f>
        <v xml:space="preserve"> </v>
      </c>
      <c r="D9967" s="8" t="s">
        <v>382</v>
      </c>
      <c r="E9967">
        <v>346103.18943297811</v>
      </c>
      <c r="F9967">
        <v>356836.96782533207</v>
      </c>
      <c r="G9967">
        <v>465690.82142470957</v>
      </c>
      <c r="H9967">
        <v>460199.80851021496</v>
      </c>
    </row>
    <row r="9968" spans="1:8" ht="15" x14ac:dyDescent="0.25">
      <c r="A9968">
        <f t="shared" si="1082"/>
        <v>9099</v>
      </c>
      <c r="B9968">
        <f t="shared" si="1083"/>
        <v>196</v>
      </c>
      <c r="C9968" s="10" t="str">
        <f>IF(B9968=B9967," ",(LOOKUP(B9968,'Co List'!$A$3:$A$362,'Co List'!$B$3:$B$362)))</f>
        <v xml:space="preserve"> </v>
      </c>
      <c r="D9968" s="8" t="s">
        <v>383</v>
      </c>
      <c r="E9968">
        <v>0</v>
      </c>
      <c r="F9968">
        <v>0</v>
      </c>
      <c r="G9968">
        <v>704.42718805235984</v>
      </c>
      <c r="H9968">
        <v>49.603865313436799</v>
      </c>
    </row>
    <row r="9969" spans="1:8" x14ac:dyDescent="0.2">
      <c r="A9969">
        <f t="shared" si="1082"/>
        <v>9100</v>
      </c>
      <c r="B9969">
        <f t="shared" si="1083"/>
        <v>196</v>
      </c>
      <c r="C9969" s="10" t="str">
        <f>IF(B9969=B9968," ",(LOOKUP(B9969,'Co List'!$A$3:$A$362,'Co List'!$B$3:$B$362)))</f>
        <v xml:space="preserve"> </v>
      </c>
      <c r="D9969" s="6" t="s">
        <v>384</v>
      </c>
      <c r="E9969">
        <v>0</v>
      </c>
      <c r="F9969">
        <v>0</v>
      </c>
      <c r="G9969">
        <v>0</v>
      </c>
      <c r="H9969">
        <v>0</v>
      </c>
    </row>
    <row r="9970" spans="1:8" x14ac:dyDescent="0.2">
      <c r="A9970">
        <f t="shared" si="1082"/>
        <v>9101</v>
      </c>
      <c r="B9970">
        <f t="shared" si="1083"/>
        <v>196</v>
      </c>
      <c r="C9970" s="10" t="str">
        <f>IF(B9970=B9969," ",(LOOKUP(B9970,'Co List'!$A$3:$A$362,'Co List'!$B$3:$B$362)))</f>
        <v xml:space="preserve"> </v>
      </c>
      <c r="D9970" s="6" t="s">
        <v>385</v>
      </c>
      <c r="E9970">
        <v>85420.035005103447</v>
      </c>
      <c r="F9970">
        <v>88069.186339172418</v>
      </c>
      <c r="G9970">
        <v>115151.10143268402</v>
      </c>
      <c r="H9970">
        <v>113594.88957932689</v>
      </c>
    </row>
    <row r="9971" spans="1:8" x14ac:dyDescent="0.2">
      <c r="A9971">
        <f t="shared" si="1082"/>
        <v>9102</v>
      </c>
      <c r="B9971">
        <f t="shared" si="1083"/>
        <v>196</v>
      </c>
      <c r="C9971" s="10" t="str">
        <f>IF(B9971=B9970," ",(LOOKUP(B9971,'Co List'!$A$3:$A$362,'Co List'!$B$3:$B$362)))</f>
        <v xml:space="preserve"> </v>
      </c>
      <c r="D9971" s="6" t="s">
        <v>386</v>
      </c>
      <c r="E9971">
        <v>85420.035005103447</v>
      </c>
      <c r="F9971">
        <v>88069.186339172418</v>
      </c>
      <c r="G9971">
        <v>114934.87341975862</v>
      </c>
      <c r="H9971">
        <v>113579.66338503447</v>
      </c>
    </row>
    <row r="9972" spans="1:8" x14ac:dyDescent="0.2">
      <c r="A9972">
        <f t="shared" si="1082"/>
        <v>9103</v>
      </c>
      <c r="B9972">
        <f t="shared" si="1083"/>
        <v>196</v>
      </c>
      <c r="C9972" s="10" t="str">
        <f>IF(B9972=B9971," ",(LOOKUP(B9972,'Co List'!$A$3:$A$362,'Co List'!$B$3:$B$362)))</f>
        <v xml:space="preserve"> </v>
      </c>
      <c r="D9972" s="6" t="s">
        <v>387</v>
      </c>
      <c r="E9972">
        <v>0</v>
      </c>
      <c r="F9972">
        <v>0</v>
      </c>
      <c r="G9972">
        <v>0</v>
      </c>
      <c r="H9972">
        <v>0</v>
      </c>
    </row>
    <row r="9973" spans="1:8" x14ac:dyDescent="0.2">
      <c r="A9973">
        <f t="shared" si="1082"/>
        <v>9104</v>
      </c>
      <c r="B9973">
        <f t="shared" si="1083"/>
        <v>196</v>
      </c>
      <c r="C9973" s="10" t="str">
        <f>IF(B9973=B9972," ",(LOOKUP(B9973,'Co List'!$A$3:$A$362,'Co List'!$B$3:$B$362)))</f>
        <v xml:space="preserve"> </v>
      </c>
      <c r="D9973" s="6" t="s">
        <v>388</v>
      </c>
      <c r="E9973">
        <v>0</v>
      </c>
      <c r="F9973">
        <v>0</v>
      </c>
      <c r="G9973">
        <v>0</v>
      </c>
      <c r="H9973">
        <v>0</v>
      </c>
    </row>
    <row r="9974" spans="1:8" x14ac:dyDescent="0.2">
      <c r="A9974">
        <f t="shared" si="1082"/>
        <v>9105</v>
      </c>
      <c r="B9974">
        <f t="shared" si="1083"/>
        <v>196</v>
      </c>
      <c r="C9974" s="10" t="str">
        <f>IF(B9974=B9973," ",(LOOKUP(B9974,'Co List'!$A$3:$A$362,'Co List'!$B$3:$B$362)))</f>
        <v xml:space="preserve"> </v>
      </c>
      <c r="D9974" s="6" t="s">
        <v>389</v>
      </c>
      <c r="E9974">
        <v>0</v>
      </c>
      <c r="F9974">
        <v>0</v>
      </c>
      <c r="G9974">
        <v>216.22801292540541</v>
      </c>
      <c r="H9974">
        <v>15.226194292413711</v>
      </c>
    </row>
    <row r="9975" spans="1:8" x14ac:dyDescent="0.2">
      <c r="A9975">
        <f t="shared" si="1082"/>
        <v>9106</v>
      </c>
      <c r="B9975">
        <f t="shared" si="1083"/>
        <v>196</v>
      </c>
      <c r="C9975" s="10" t="str">
        <f>IF(B9975=B9974," ",(LOOKUP(B9975,'Co List'!$A$3:$A$362,'Co List'!$B$3:$B$362)))</f>
        <v xml:space="preserve"> </v>
      </c>
      <c r="D9975" s="6" t="s">
        <v>390</v>
      </c>
      <c r="E9975">
        <v>0</v>
      </c>
      <c r="F9975">
        <v>0</v>
      </c>
      <c r="G9975">
        <v>0</v>
      </c>
      <c r="H9975">
        <v>0</v>
      </c>
    </row>
    <row r="9976" spans="1:8" x14ac:dyDescent="0.2">
      <c r="A9976">
        <f t="shared" si="1082"/>
        <v>9107</v>
      </c>
      <c r="B9976">
        <f t="shared" si="1083"/>
        <v>196</v>
      </c>
      <c r="C9976" s="10" t="str">
        <f>IF(B9976=B9975," ",(LOOKUP(B9976,'Co List'!$A$3:$A$362,'Co List'!$B$3:$B$362)))</f>
        <v xml:space="preserve"> </v>
      </c>
      <c r="D9976" s="6" t="s">
        <v>391</v>
      </c>
      <c r="E9976">
        <v>0</v>
      </c>
      <c r="F9976">
        <v>0</v>
      </c>
      <c r="G9976">
        <v>0</v>
      </c>
      <c r="H9976">
        <v>0</v>
      </c>
    </row>
    <row r="9977" spans="1:8" x14ac:dyDescent="0.2">
      <c r="A9977">
        <f t="shared" si="1082"/>
        <v>9108</v>
      </c>
      <c r="B9977">
        <f t="shared" si="1083"/>
        <v>196</v>
      </c>
      <c r="C9977" s="10" t="str">
        <f>IF(B9977=B9976," ",(LOOKUP(B9977,'Co List'!$A$3:$A$362,'Co List'!$B$3:$B$362)))</f>
        <v xml:space="preserve"> </v>
      </c>
      <c r="D9977" s="6" t="s">
        <v>392</v>
      </c>
      <c r="E9977">
        <v>0</v>
      </c>
      <c r="F9977">
        <v>0</v>
      </c>
      <c r="G9977">
        <v>0</v>
      </c>
      <c r="H9977">
        <v>0</v>
      </c>
    </row>
    <row r="9978" spans="1:8" x14ac:dyDescent="0.2">
      <c r="A9978">
        <f t="shared" si="1082"/>
        <v>9109</v>
      </c>
      <c r="B9978">
        <f t="shared" si="1083"/>
        <v>196</v>
      </c>
      <c r="C9978" s="10" t="str">
        <f>IF(B9978=B9977," ",(LOOKUP(B9978,'Co List'!$A$3:$A$362,'Co List'!$B$3:$B$362)))</f>
        <v xml:space="preserve"> </v>
      </c>
      <c r="D9978" s="6" t="s">
        <v>393</v>
      </c>
      <c r="E9978">
        <v>0</v>
      </c>
      <c r="F9978">
        <v>0</v>
      </c>
      <c r="G9978">
        <v>0</v>
      </c>
      <c r="H9978">
        <v>0</v>
      </c>
    </row>
    <row r="9979" spans="1:8" ht="15" x14ac:dyDescent="0.25">
      <c r="A9979">
        <f t="shared" si="1082"/>
        <v>9110</v>
      </c>
      <c r="B9979">
        <f t="shared" si="1083"/>
        <v>196</v>
      </c>
      <c r="C9979" s="10" t="str">
        <f>IF(B9979=B9978," ",(LOOKUP(B9979,'Co List'!$A$3:$A$362,'Co List'!$B$3:$B$362)))</f>
        <v xml:space="preserve"> </v>
      </c>
      <c r="D9979" s="8" t="s">
        <v>394</v>
      </c>
      <c r="E9979">
        <v>0</v>
      </c>
      <c r="F9979">
        <v>0</v>
      </c>
      <c r="G9979">
        <v>0</v>
      </c>
      <c r="H9979">
        <v>0</v>
      </c>
    </row>
    <row r="9980" spans="1:8" ht="15" x14ac:dyDescent="0.25">
      <c r="A9980">
        <f t="shared" si="1082"/>
        <v>9111</v>
      </c>
      <c r="B9980">
        <f t="shared" si="1083"/>
        <v>196</v>
      </c>
      <c r="C9980" s="10" t="str">
        <f>IF(B9980=B9979," ",(LOOKUP(B9980,'Co List'!$A$3:$A$362,'Co List'!$B$3:$B$362)))</f>
        <v xml:space="preserve"> </v>
      </c>
      <c r="D9980" s="8" t="s">
        <v>395</v>
      </c>
      <c r="E9980">
        <v>39.104097562582652</v>
      </c>
      <c r="F9980">
        <v>45.50517289988489</v>
      </c>
      <c r="G9980">
        <v>76.716420795101314</v>
      </c>
      <c r="H9980">
        <v>71.884023155370855</v>
      </c>
    </row>
    <row r="9981" spans="1:8" ht="15" x14ac:dyDescent="0.25">
      <c r="A9981">
        <f t="shared" si="1082"/>
        <v>9112</v>
      </c>
      <c r="B9981">
        <f t="shared" si="1083"/>
        <v>196</v>
      </c>
      <c r="C9981" s="10" t="str">
        <f>IF(B9981=B9980," ",(LOOKUP(B9981,'Co List'!$A$3:$A$362,'Co List'!$B$3:$B$362)))</f>
        <v xml:space="preserve"> </v>
      </c>
      <c r="D9981" s="8" t="s">
        <v>396</v>
      </c>
      <c r="E9981">
        <v>320685</v>
      </c>
      <c r="F9981">
        <v>329341</v>
      </c>
      <c r="G9981">
        <v>324126</v>
      </c>
      <c r="H9981">
        <v>330114</v>
      </c>
    </row>
    <row r="9982" spans="1:8" x14ac:dyDescent="0.2">
      <c r="A9982">
        <f t="shared" si="1082"/>
        <v>9113</v>
      </c>
      <c r="B9982">
        <f t="shared" si="1083"/>
        <v>196</v>
      </c>
      <c r="C9982" s="10" t="str">
        <f>IF(B9982=B9981," ",(LOOKUP(B9982,'Co List'!$A$3:$A$362,'Co List'!$B$3:$B$362)))</f>
        <v xml:space="preserve"> </v>
      </c>
      <c r="D9982" s="6" t="s">
        <v>397</v>
      </c>
      <c r="E9982">
        <v>33330</v>
      </c>
      <c r="F9982">
        <v>35560</v>
      </c>
      <c r="G9982">
        <v>37057</v>
      </c>
      <c r="H9982">
        <v>48773</v>
      </c>
    </row>
    <row r="9983" spans="1:8" x14ac:dyDescent="0.2">
      <c r="A9983">
        <f t="shared" si="1082"/>
        <v>9114</v>
      </c>
      <c r="B9983">
        <f t="shared" si="1083"/>
        <v>196</v>
      </c>
      <c r="C9983" s="10" t="str">
        <f>IF(B9983=B9982," ",(LOOKUP(B9983,'Co List'!$A$3:$A$362,'Co List'!$B$3:$B$362)))</f>
        <v xml:space="preserve"> </v>
      </c>
      <c r="D9983" s="6" t="s">
        <v>398</v>
      </c>
      <c r="E9983">
        <v>1132</v>
      </c>
      <c r="F9983">
        <v>1057</v>
      </c>
      <c r="G9983">
        <v>378</v>
      </c>
      <c r="H9983">
        <v>1880</v>
      </c>
    </row>
    <row r="9984" spans="1:8" x14ac:dyDescent="0.2">
      <c r="A9984">
        <f t="shared" si="1082"/>
        <v>9115</v>
      </c>
      <c r="B9984">
        <f t="shared" si="1083"/>
        <v>196</v>
      </c>
      <c r="C9984" s="10" t="str">
        <f>IF(B9984=B9983," ",(LOOKUP(B9984,'Co List'!$A$3:$A$362,'Co List'!$B$3:$B$362)))</f>
        <v xml:space="preserve"> </v>
      </c>
      <c r="D9984" s="6" t="s">
        <v>399</v>
      </c>
      <c r="E9984">
        <v>286223</v>
      </c>
      <c r="F9984">
        <v>292724</v>
      </c>
      <c r="G9984">
        <v>286691</v>
      </c>
      <c r="H9984">
        <v>279461</v>
      </c>
    </row>
    <row r="9985" spans="1:16" x14ac:dyDescent="0.2">
      <c r="A9985">
        <f t="shared" si="1082"/>
        <v>9116</v>
      </c>
      <c r="B9985">
        <f t="shared" si="1083"/>
        <v>196</v>
      </c>
      <c r="C9985" s="10" t="str">
        <f>IF(B9985=B9984," ",(LOOKUP(B9985,'Co List'!$A$3:$A$362,'Co List'!$B$3:$B$362)))</f>
        <v xml:space="preserve"> </v>
      </c>
      <c r="D9985" s="6" t="s">
        <v>400</v>
      </c>
      <c r="E9985">
        <v>0</v>
      </c>
      <c r="F9985">
        <v>0</v>
      </c>
      <c r="G9985">
        <v>0</v>
      </c>
      <c r="H9985">
        <v>0</v>
      </c>
    </row>
    <row r="9986" spans="1:16" x14ac:dyDescent="0.2">
      <c r="A9986">
        <f t="shared" si="1082"/>
        <v>9117</v>
      </c>
      <c r="B9986">
        <f t="shared" si="1083"/>
        <v>196</v>
      </c>
      <c r="C9986" s="10" t="str">
        <f>IF(B9986=B9985," ",(LOOKUP(B9986,'Co List'!$A$3:$A$362,'Co List'!$B$3:$B$362)))</f>
        <v xml:space="preserve"> </v>
      </c>
      <c r="D9986" s="6" t="s">
        <v>401</v>
      </c>
      <c r="E9986">
        <v>14.09859</v>
      </c>
      <c r="F9986">
        <v>17.6022</v>
      </c>
      <c r="G9986">
        <v>22.604769999999998</v>
      </c>
      <c r="H9986">
        <v>29.410119000000002</v>
      </c>
    </row>
    <row r="9987" spans="1:16" x14ac:dyDescent="0.2">
      <c r="A9987">
        <f t="shared" si="1082"/>
        <v>9118</v>
      </c>
      <c r="B9987">
        <f t="shared" si="1083"/>
        <v>196</v>
      </c>
      <c r="C9987" s="10" t="str">
        <f>IF(B9987=B9986," ",(LOOKUP(B9987,'Co List'!$A$3:$A$362,'Co List'!$B$3:$B$362)))</f>
        <v xml:space="preserve"> </v>
      </c>
      <c r="D9987" s="6" t="s">
        <v>402</v>
      </c>
      <c r="E9987">
        <v>1.5100880000000001</v>
      </c>
      <c r="F9987">
        <v>1.600298</v>
      </c>
      <c r="G9987">
        <v>0.93025800000000003</v>
      </c>
      <c r="H9987">
        <v>2.7824</v>
      </c>
    </row>
    <row r="9988" spans="1:16" x14ac:dyDescent="0.2">
      <c r="A9988">
        <f t="shared" si="1082"/>
        <v>9119</v>
      </c>
      <c r="B9988">
        <f t="shared" si="1083"/>
        <v>196</v>
      </c>
      <c r="C9988" s="10" t="str">
        <f>IF(B9988=B9987," ",(LOOKUP(B9988,'Co List'!$A$3:$A$362,'Co List'!$B$3:$B$362)))</f>
        <v xml:space="preserve"> </v>
      </c>
      <c r="D9988" s="6" t="s">
        <v>403</v>
      </c>
      <c r="E9988">
        <v>70.124634999999998</v>
      </c>
      <c r="F9988">
        <v>74.644620000000003</v>
      </c>
      <c r="G9988">
        <v>96.041485000000009</v>
      </c>
      <c r="H9988">
        <v>93.060513000000014</v>
      </c>
    </row>
    <row r="9989" spans="1:16" x14ac:dyDescent="0.2">
      <c r="A9989">
        <f t="shared" ref="A9989:A10052" si="1088">IF(A9988&gt;0,A9988+1,(IF($C$1=C9989,1,0)))</f>
        <v>9120</v>
      </c>
      <c r="B9989">
        <f t="shared" ref="B9989:B10052" si="1089">IF(D9989=$D$3,B9988+1,B9988)</f>
        <v>196</v>
      </c>
      <c r="C9989" s="10" t="str">
        <f>IF(B9989=B9988," ",(LOOKUP(B9989,'Co List'!$A$3:$A$362,'Co List'!$B$3:$B$362)))</f>
        <v xml:space="preserve"> </v>
      </c>
      <c r="D9989" s="6" t="s">
        <v>404</v>
      </c>
      <c r="E9989" s="11">
        <v>85.733312999999995</v>
      </c>
      <c r="F9989" s="11">
        <v>93.847117999999995</v>
      </c>
      <c r="G9989" s="11">
        <v>119.57651300000001</v>
      </c>
      <c r="H9989" s="11">
        <v>125.253032</v>
      </c>
    </row>
    <row r="9990" spans="1:16" x14ac:dyDescent="0.2">
      <c r="A9990">
        <f t="shared" si="1088"/>
        <v>9121</v>
      </c>
      <c r="B9990">
        <f t="shared" si="1089"/>
        <v>196</v>
      </c>
      <c r="C9990" s="10" t="str">
        <f>IF(B9990=B9989," ",(LOOKUP(B9990,'Co List'!$A$3:$A$362,'Co List'!$B$3:$B$362)))</f>
        <v xml:space="preserve"> </v>
      </c>
      <c r="D9990" s="6" t="s">
        <v>405</v>
      </c>
      <c r="E9990">
        <v>1105.53</v>
      </c>
      <c r="F9990">
        <v>1232.79</v>
      </c>
      <c r="G9990">
        <v>1330.06</v>
      </c>
      <c r="H9990">
        <v>1453.19</v>
      </c>
    </row>
    <row r="9991" spans="1:16" x14ac:dyDescent="0.2">
      <c r="A9991">
        <f t="shared" si="1088"/>
        <v>9122</v>
      </c>
      <c r="B9991">
        <f t="shared" si="1089"/>
        <v>196</v>
      </c>
      <c r="C9991" s="10" t="str">
        <f>IF(B9991=B9990," ",(LOOKUP(B9991,'Co List'!$A$3:$A$362,'Co List'!$B$3:$B$362)))</f>
        <v xml:space="preserve"> </v>
      </c>
      <c r="D9991" s="6" t="s">
        <v>406</v>
      </c>
      <c r="E9991">
        <v>245.56</v>
      </c>
      <c r="F9991">
        <v>271.44</v>
      </c>
      <c r="G9991">
        <v>176.31</v>
      </c>
      <c r="H9991">
        <v>144.41</v>
      </c>
    </row>
    <row r="9992" spans="1:16" x14ac:dyDescent="0.2">
      <c r="A9992">
        <f t="shared" si="1088"/>
        <v>9123</v>
      </c>
      <c r="B9992">
        <f t="shared" si="1089"/>
        <v>196</v>
      </c>
      <c r="C9992" s="10" t="str">
        <f>IF(B9992=B9991," ",(LOOKUP(B9992,'Co List'!$A$3:$A$362,'Co List'!$B$3:$B$362)))</f>
        <v xml:space="preserve"> </v>
      </c>
      <c r="D9992" s="6" t="s">
        <v>407</v>
      </c>
      <c r="E9992" s="11">
        <v>91.03</v>
      </c>
      <c r="F9992" s="11">
        <v>106.42</v>
      </c>
      <c r="G9992" s="11">
        <v>49.32</v>
      </c>
      <c r="H9992" s="11">
        <v>37.700000000000003</v>
      </c>
    </row>
    <row r="9993" spans="1:16" x14ac:dyDescent="0.2">
      <c r="A9993">
        <f t="shared" si="1088"/>
        <v>9124</v>
      </c>
      <c r="B9993">
        <f t="shared" si="1089"/>
        <v>196</v>
      </c>
      <c r="C9993" s="10" t="str">
        <f>IF(B9993=B9992," ",(LOOKUP(B9993,'Co List'!$A$3:$A$362,'Co List'!$B$3:$B$362)))</f>
        <v xml:space="preserve"> </v>
      </c>
      <c r="D9993" s="6" t="s">
        <v>408</v>
      </c>
      <c r="E9993">
        <v>78.349999999999994</v>
      </c>
      <c r="F9993">
        <v>78.239999999999995</v>
      </c>
      <c r="G9993">
        <v>136.65</v>
      </c>
      <c r="H9993">
        <v>136.62</v>
      </c>
    </row>
    <row r="9994" spans="1:16" x14ac:dyDescent="0.2">
      <c r="A9994">
        <f t="shared" si="1088"/>
        <v>9125</v>
      </c>
      <c r="B9994">
        <f t="shared" si="1089"/>
        <v>196</v>
      </c>
      <c r="C9994" s="10" t="str">
        <f>IF(B9994=B9993," ",(LOOKUP(B9994,'Co List'!$A$3:$A$362,'Co List'!$B$3:$B$362)))</f>
        <v xml:space="preserve"> </v>
      </c>
      <c r="D9994" s="6" t="s">
        <v>409</v>
      </c>
      <c r="E9994">
        <v>118.49</v>
      </c>
      <c r="F9994">
        <v>136.08000000000001</v>
      </c>
      <c r="G9994">
        <v>186.62</v>
      </c>
      <c r="H9994">
        <v>184.97</v>
      </c>
    </row>
    <row r="9995" spans="1:16" x14ac:dyDescent="0.2">
      <c r="A9995">
        <f t="shared" si="1088"/>
        <v>9126</v>
      </c>
      <c r="B9995">
        <f t="shared" si="1089"/>
        <v>196</v>
      </c>
      <c r="C9995" s="10" t="str">
        <f>IF(B9995=B9994," ",(LOOKUP(B9995,'Co List'!$A$3:$A$362,'Co List'!$B$3:$B$362)))</f>
        <v xml:space="preserve"> </v>
      </c>
      <c r="D9995" s="6" t="s">
        <v>410</v>
      </c>
      <c r="E9995">
        <v>170.62816900000001</v>
      </c>
      <c r="F9995">
        <v>192.2478486</v>
      </c>
      <c r="G9995">
        <v>261.898799</v>
      </c>
      <c r="H9995">
        <v>259.32811600000002</v>
      </c>
    </row>
    <row r="9996" spans="1:16" x14ac:dyDescent="0.2">
      <c r="A9996">
        <f t="shared" si="1088"/>
        <v>9127</v>
      </c>
      <c r="B9996">
        <f t="shared" si="1089"/>
        <v>196</v>
      </c>
      <c r="C9996" s="10" t="str">
        <f>IF(B9996=B9995," ",(LOOKUP(B9996,'Co List'!$A$3:$A$362,'Co List'!$B$3:$B$362)))</f>
        <v xml:space="preserve"> </v>
      </c>
      <c r="D9996" s="6" t="s">
        <v>411</v>
      </c>
      <c r="E9996">
        <v>124.83741056258265</v>
      </c>
      <c r="F9996">
        <v>139.35229089988488</v>
      </c>
      <c r="G9996">
        <v>196.29293379510131</v>
      </c>
      <c r="H9996">
        <v>197.13705515537086</v>
      </c>
    </row>
    <row r="9997" spans="1:16" x14ac:dyDescent="0.2">
      <c r="A9997">
        <f t="shared" si="1088"/>
        <v>9128</v>
      </c>
      <c r="B9997">
        <f t="shared" si="1089"/>
        <v>196</v>
      </c>
      <c r="C9997" s="10" t="str">
        <f>IF(B9997=B9996," ",(LOOKUP(B9997,'Co List'!$A$3:$A$362,'Co List'!$B$3:$B$362)))</f>
        <v xml:space="preserve"> </v>
      </c>
      <c r="D9997" s="6" t="s">
        <v>412</v>
      </c>
      <c r="E9997">
        <v>6.3474105625826525</v>
      </c>
      <c r="F9997">
        <v>3.2722908998848652</v>
      </c>
      <c r="G9997">
        <v>9.6729337951013008</v>
      </c>
      <c r="H9997">
        <v>12.167055155370861</v>
      </c>
    </row>
    <row r="9998" spans="1:16" ht="13.5" thickBot="1" x14ac:dyDescent="0.25">
      <c r="A9998">
        <f t="shared" si="1088"/>
        <v>9129</v>
      </c>
      <c r="B9998">
        <f t="shared" si="1089"/>
        <v>196</v>
      </c>
      <c r="C9998" s="10" t="str">
        <f>IF(B9998=B9997," ",(LOOKUP(B9998,'Co List'!$A$3:$A$362,'Co List'!$B$3:$B$362)))</f>
        <v xml:space="preserve"> </v>
      </c>
      <c r="D9998" s="9" t="s">
        <v>413</v>
      </c>
      <c r="E9998">
        <v>12</v>
      </c>
      <c r="F9998">
        <v>12</v>
      </c>
      <c r="G9998">
        <v>12</v>
      </c>
      <c r="H9998">
        <v>12</v>
      </c>
    </row>
    <row r="9999" spans="1:16" ht="15" x14ac:dyDescent="0.25">
      <c r="A9999">
        <f t="shared" si="1088"/>
        <v>9130</v>
      </c>
      <c r="B9999">
        <f t="shared" si="1089"/>
        <v>197</v>
      </c>
      <c r="C9999" s="10" t="str">
        <f>IF(B9999=B9998," ",(LOOKUP(B9999,'Co List'!$A$3:$A$362,'Co List'!$B$3:$B$362)))</f>
        <v>JSW ISPAT STEEL</v>
      </c>
      <c r="D9999" s="4" t="s">
        <v>362</v>
      </c>
      <c r="E9999">
        <v>82.008141124461389</v>
      </c>
      <c r="F9999">
        <v>95.066001421213642</v>
      </c>
      <c r="G9999">
        <v>96.735944899522423</v>
      </c>
      <c r="H9999">
        <v>0</v>
      </c>
      <c r="J9999">
        <f t="shared" ref="J9999" si="1090">COUNTIF(E10041:H10041,0)</f>
        <v>1</v>
      </c>
      <c r="K9999">
        <f>SUM(E9999:H9999)/(4-J9999)</f>
        <v>91.270029148399161</v>
      </c>
      <c r="L9999">
        <f>SUM(E10009:H10009)/(4-J9999)</f>
        <v>4142502.4755828809</v>
      </c>
      <c r="M9999">
        <f>E10009</f>
        <v>2090642.9266071415</v>
      </c>
      <c r="N9999">
        <f t="shared" ref="N9999" si="1091">F10009</f>
        <v>4807334.0856128111</v>
      </c>
      <c r="O9999">
        <f t="shared" ref="O9999" si="1092">G10009</f>
        <v>5529530.4145286903</v>
      </c>
      <c r="P9999">
        <f t="shared" ref="P9999" si="1093">H10009</f>
        <v>0</v>
      </c>
    </row>
    <row r="10000" spans="1:16" x14ac:dyDescent="0.2">
      <c r="A10000">
        <f t="shared" si="1088"/>
        <v>9131</v>
      </c>
      <c r="B10000">
        <f t="shared" si="1089"/>
        <v>197</v>
      </c>
      <c r="C10000" s="10" t="str">
        <f>IF(B10000=B9999," ",(LOOKUP(B10000,'Co List'!$A$3:$A$362,'Co List'!$B$3:$B$362)))</f>
        <v xml:space="preserve"> </v>
      </c>
      <c r="D10000" s="6" t="s">
        <v>364</v>
      </c>
      <c r="E10000">
        <v>2.826920264155675</v>
      </c>
      <c r="F10000">
        <v>3.6876018386392508</v>
      </c>
      <c r="G10000">
        <v>3.7952666117840628</v>
      </c>
      <c r="H10000">
        <v>0</v>
      </c>
    </row>
    <row r="10001" spans="1:8" x14ac:dyDescent="0.2">
      <c r="A10001">
        <f t="shared" si="1088"/>
        <v>9132</v>
      </c>
      <c r="B10001">
        <f t="shared" si="1089"/>
        <v>197</v>
      </c>
      <c r="C10001" s="10" t="str">
        <f>IF(B10001=B10000," ",(LOOKUP(B10001,'Co List'!$A$3:$A$362,'Co List'!$B$3:$B$362)))</f>
        <v xml:space="preserve"> </v>
      </c>
      <c r="D10001" s="6" t="s">
        <v>365</v>
      </c>
      <c r="E10001">
        <v>0.80642605486309005</v>
      </c>
      <c r="F10001">
        <v>0.78686918758347346</v>
      </c>
      <c r="G10001">
        <v>0.77753708218307782</v>
      </c>
      <c r="H10001">
        <v>0</v>
      </c>
    </row>
    <row r="10002" spans="1:8" x14ac:dyDescent="0.2">
      <c r="A10002">
        <f t="shared" si="1088"/>
        <v>9133</v>
      </c>
      <c r="B10002">
        <f t="shared" si="1089"/>
        <v>197</v>
      </c>
      <c r="C10002" s="10" t="str">
        <f>IF(B10002=B10001," ",(LOOKUP(B10002,'Co List'!$A$3:$A$362,'Co List'!$B$3:$B$362)))</f>
        <v xml:space="preserve"> </v>
      </c>
      <c r="D10002" s="7" t="s">
        <v>366</v>
      </c>
      <c r="E10002">
        <v>20.63257312300971</v>
      </c>
      <c r="F10002">
        <v>58.40373512050855</v>
      </c>
      <c r="G10002">
        <v>49.797150915550098</v>
      </c>
      <c r="H10002">
        <v>0</v>
      </c>
    </row>
    <row r="10003" spans="1:8" x14ac:dyDescent="0.2">
      <c r="A10003">
        <f t="shared" si="1088"/>
        <v>9134</v>
      </c>
      <c r="B10003">
        <f t="shared" si="1089"/>
        <v>197</v>
      </c>
      <c r="C10003" s="10" t="str">
        <f>IF(B10003=B10002," ",(LOOKUP(B10003,'Co List'!$A$3:$A$362,'Co List'!$B$3:$B$362)))</f>
        <v xml:space="preserve"> </v>
      </c>
      <c r="D10003" s="6" t="s">
        <v>367</v>
      </c>
      <c r="E10003">
        <v>-648583.15027832158</v>
      </c>
      <c r="F10003">
        <v>-266204.5144534969</v>
      </c>
      <c r="G10003">
        <v>-1744771.681979266</v>
      </c>
      <c r="H10003">
        <v>0</v>
      </c>
    </row>
    <row r="10004" spans="1:8" x14ac:dyDescent="0.2">
      <c r="A10004">
        <f t="shared" si="1088"/>
        <v>9135</v>
      </c>
      <c r="B10004">
        <f t="shared" si="1089"/>
        <v>197</v>
      </c>
      <c r="C10004" s="10" t="str">
        <f>IF(B10004=B10003," ",(LOOKUP(B10004,'Co List'!$A$3:$A$362,'Co List'!$B$3:$B$362)))</f>
        <v xml:space="preserve"> </v>
      </c>
      <c r="D10004" s="6" t="s">
        <v>368</v>
      </c>
      <c r="E10004">
        <v>9.3957679312169015E-2</v>
      </c>
      <c r="F10004">
        <v>0.14329206316731283</v>
      </c>
      <c r="G10004">
        <v>0.18422188510403559</v>
      </c>
      <c r="H10004">
        <v>0</v>
      </c>
    </row>
    <row r="10005" spans="1:8" x14ac:dyDescent="0.2">
      <c r="A10005">
        <f t="shared" si="1088"/>
        <v>9136</v>
      </c>
      <c r="B10005">
        <f t="shared" si="1089"/>
        <v>197</v>
      </c>
      <c r="C10005" s="10" t="str">
        <f>IF(B10005=B10004," ",(LOOKUP(B10005,'Co List'!$A$3:$A$362,'Co List'!$B$3:$B$362)))</f>
        <v xml:space="preserve"> </v>
      </c>
      <c r="D10005" s="6" t="s">
        <v>369</v>
      </c>
      <c r="E10005">
        <v>114.53883132945489</v>
      </c>
      <c r="F10005">
        <v>740.23899197955313</v>
      </c>
      <c r="G10005">
        <v>463.42413316644371</v>
      </c>
      <c r="H10005">
        <v>0</v>
      </c>
    </row>
    <row r="10006" spans="1:8" x14ac:dyDescent="0.2">
      <c r="A10006">
        <f t="shared" si="1088"/>
        <v>9137</v>
      </c>
      <c r="B10006">
        <f t="shared" si="1089"/>
        <v>197</v>
      </c>
      <c r="C10006" s="10" t="str">
        <f>IF(B10006=B10005," ",(LOOKUP(B10006,'Co List'!$A$3:$A$362,'Co List'!$B$3:$B$362)))</f>
        <v xml:space="preserve"> </v>
      </c>
      <c r="D10006" s="6" t="s">
        <v>370</v>
      </c>
      <c r="E10006">
        <v>0</v>
      </c>
      <c r="F10006">
        <v>0</v>
      </c>
      <c r="G10006">
        <v>0</v>
      </c>
      <c r="H10006">
        <v>0</v>
      </c>
    </row>
    <row r="10007" spans="1:8" x14ac:dyDescent="0.2">
      <c r="A10007">
        <f t="shared" si="1088"/>
        <v>9138</v>
      </c>
      <c r="B10007">
        <f t="shared" si="1089"/>
        <v>197</v>
      </c>
      <c r="C10007" s="10" t="str">
        <f>IF(B10007=B10006," ",(LOOKUP(B10007,'Co List'!$A$3:$A$362,'Co List'!$B$3:$B$362)))</f>
        <v xml:space="preserve"> </v>
      </c>
      <c r="D10007" s="6" t="s">
        <v>371</v>
      </c>
      <c r="E10007">
        <v>89.359581416165653</v>
      </c>
      <c r="F10007">
        <v>26.474270235372831</v>
      </c>
      <c r="G10007">
        <v>25.037315658030057</v>
      </c>
      <c r="H10007">
        <v>0</v>
      </c>
    </row>
    <row r="10008" spans="1:8" x14ac:dyDescent="0.2">
      <c r="A10008">
        <f t="shared" si="1088"/>
        <v>9139</v>
      </c>
      <c r="B10008">
        <f t="shared" si="1089"/>
        <v>197</v>
      </c>
      <c r="C10008" s="10" t="str">
        <f>IF(B10008=B10007," ",(LOOKUP(B10008,'Co List'!$A$3:$A$362,'Co List'!$B$3:$B$362)))</f>
        <v xml:space="preserve"> </v>
      </c>
      <c r="D10008" s="6" t="s">
        <v>372</v>
      </c>
      <c r="E10008">
        <v>10.640418583834343</v>
      </c>
      <c r="F10008">
        <v>73.525729764627172</v>
      </c>
      <c r="G10008">
        <v>74.962684341969933</v>
      </c>
      <c r="H10008">
        <v>0</v>
      </c>
    </row>
    <row r="10009" spans="1:8" x14ac:dyDescent="0.2">
      <c r="A10009">
        <f t="shared" si="1088"/>
        <v>9140</v>
      </c>
      <c r="B10009">
        <f t="shared" si="1089"/>
        <v>197</v>
      </c>
      <c r="C10009" s="10" t="str">
        <f>IF(B10009=B10008," ",(LOOKUP(B10009,'Co List'!$A$3:$A$362,'Co List'!$B$3:$B$362)))</f>
        <v xml:space="preserve"> </v>
      </c>
      <c r="D10009" s="6" t="s">
        <v>373</v>
      </c>
      <c r="E10009">
        <v>2090642.9266071415</v>
      </c>
      <c r="F10009">
        <v>4807334.0856128111</v>
      </c>
      <c r="G10009">
        <v>5529530.4145286903</v>
      </c>
      <c r="H10009">
        <v>0</v>
      </c>
    </row>
    <row r="10010" spans="1:8" x14ac:dyDescent="0.2">
      <c r="A10010">
        <f t="shared" si="1088"/>
        <v>9141</v>
      </c>
      <c r="B10010">
        <f t="shared" si="1089"/>
        <v>197</v>
      </c>
      <c r="C10010" s="10" t="str">
        <f>IF(B10010=B10009," ",(LOOKUP(B10010,'Co List'!$A$3:$A$362,'Co List'!$B$3:$B$362)))</f>
        <v xml:space="preserve"> </v>
      </c>
      <c r="D10010" s="6" t="s">
        <v>374</v>
      </c>
      <c r="E10010">
        <v>2089389.3796261118</v>
      </c>
      <c r="F10010">
        <v>4786952.0746519277</v>
      </c>
      <c r="G10010">
        <v>5505225.9721765406</v>
      </c>
      <c r="H10010">
        <v>0</v>
      </c>
    </row>
    <row r="10011" spans="1:8" x14ac:dyDescent="0.2">
      <c r="A10011">
        <f t="shared" si="1088"/>
        <v>9142</v>
      </c>
      <c r="B10011">
        <f t="shared" si="1089"/>
        <v>197</v>
      </c>
      <c r="C10011" s="10" t="str">
        <f>IF(B10011=B10010," ",(LOOKUP(B10011,'Co List'!$A$3:$A$362,'Co List'!$B$3:$B$362)))</f>
        <v xml:space="preserve"> </v>
      </c>
      <c r="D10011" s="6" t="s">
        <v>375</v>
      </c>
      <c r="E10011">
        <v>764.93062344954581</v>
      </c>
      <c r="F10011">
        <v>8367.8043420347967</v>
      </c>
      <c r="G10011">
        <v>9739.0811389916398</v>
      </c>
      <c r="H10011">
        <v>0</v>
      </c>
    </row>
    <row r="10012" spans="1:8" x14ac:dyDescent="0.2">
      <c r="A10012">
        <f t="shared" si="1088"/>
        <v>9143</v>
      </c>
      <c r="B10012">
        <f t="shared" si="1089"/>
        <v>197</v>
      </c>
      <c r="C10012" s="10" t="str">
        <f>IF(B10012=B10011," ",(LOOKUP(B10012,'Co List'!$A$3:$A$362,'Co List'!$B$3:$B$362)))</f>
        <v xml:space="preserve"> </v>
      </c>
      <c r="D10012" s="6" t="s">
        <v>376</v>
      </c>
      <c r="E10012">
        <v>488.61635758003501</v>
      </c>
      <c r="F10012">
        <v>12014.20661884828</v>
      </c>
      <c r="G10012">
        <v>14565.361213158629</v>
      </c>
      <c r="H10012">
        <v>0</v>
      </c>
    </row>
    <row r="10013" spans="1:8" x14ac:dyDescent="0.2">
      <c r="A10013">
        <f t="shared" si="1088"/>
        <v>9144</v>
      </c>
      <c r="B10013">
        <f t="shared" si="1089"/>
        <v>197</v>
      </c>
      <c r="C10013" s="10" t="str">
        <f>IF(B10013=B10012," ",(LOOKUP(B10013,'Co List'!$A$3:$A$362,'Co List'!$B$3:$B$362)))</f>
        <v xml:space="preserve"> </v>
      </c>
      <c r="D10013" s="6" t="s">
        <v>377</v>
      </c>
      <c r="E10013">
        <v>1868189.7681228169</v>
      </c>
      <c r="F10013">
        <v>1272706.6169423251</v>
      </c>
      <c r="G10013">
        <v>1384445.984292326</v>
      </c>
      <c r="H10013">
        <v>0</v>
      </c>
    </row>
    <row r="10014" spans="1:8" ht="15" x14ac:dyDescent="0.25">
      <c r="A10014">
        <f t="shared" si="1088"/>
        <v>9145</v>
      </c>
      <c r="B10014">
        <f t="shared" si="1089"/>
        <v>197</v>
      </c>
      <c r="C10014" s="10" t="str">
        <f>IF(B10014=B10013," ",(LOOKUP(B10014,'Co List'!$A$3:$A$362,'Co List'!$B$3:$B$362)))</f>
        <v xml:space="preserve"> </v>
      </c>
      <c r="D10014" s="8" t="s">
        <v>378</v>
      </c>
      <c r="E10014">
        <v>1807897.3200000003</v>
      </c>
      <c r="F10014">
        <v>1229521.24</v>
      </c>
      <c r="G10014">
        <v>1358100.1200000003</v>
      </c>
      <c r="H10014">
        <v>0</v>
      </c>
    </row>
    <row r="10015" spans="1:8" ht="15" x14ac:dyDescent="0.25">
      <c r="A10015">
        <f t="shared" si="1088"/>
        <v>9146</v>
      </c>
      <c r="B10015">
        <f t="shared" si="1089"/>
        <v>197</v>
      </c>
      <c r="C10015" s="10" t="str">
        <f>IF(B10015=B10014," ",(LOOKUP(B10015,'Co List'!$A$3:$A$362,'Co List'!$B$3:$B$362)))</f>
        <v xml:space="preserve"> </v>
      </c>
      <c r="D10015" s="8" t="s">
        <v>379</v>
      </c>
      <c r="E10015">
        <v>0</v>
      </c>
      <c r="F10015">
        <v>0</v>
      </c>
      <c r="G10015">
        <v>0</v>
      </c>
      <c r="H10015">
        <v>0</v>
      </c>
    </row>
    <row r="10016" spans="1:8" ht="15" x14ac:dyDescent="0.25">
      <c r="A10016">
        <f t="shared" si="1088"/>
        <v>9147</v>
      </c>
      <c r="B10016">
        <f t="shared" si="1089"/>
        <v>197</v>
      </c>
      <c r="C10016" s="10" t="str">
        <f>IF(B10016=B10015," ",(LOOKUP(B10016,'Co List'!$A$3:$A$362,'Co List'!$B$3:$B$362)))</f>
        <v xml:space="preserve"> </v>
      </c>
      <c r="D10016" s="8" t="s">
        <v>380</v>
      </c>
      <c r="E10016">
        <v>60292.448122816626</v>
      </c>
      <c r="F10016">
        <v>43185.376942325151</v>
      </c>
      <c r="G10016">
        <v>26345.864292325685</v>
      </c>
      <c r="H10016">
        <v>0</v>
      </c>
    </row>
    <row r="10017" spans="1:8" ht="15" x14ac:dyDescent="0.25">
      <c r="A10017">
        <f t="shared" si="1088"/>
        <v>9148</v>
      </c>
      <c r="B10017">
        <f t="shared" si="1089"/>
        <v>197</v>
      </c>
      <c r="C10017" s="10" t="str">
        <f>IF(B10017=B10016," ",(LOOKUP(B10017,'Co List'!$A$3:$A$362,'Co List'!$B$3:$B$362)))</f>
        <v xml:space="preserve"> </v>
      </c>
      <c r="D10017" s="8" t="s">
        <v>381</v>
      </c>
      <c r="E10017">
        <v>222453.15848432446</v>
      </c>
      <c r="F10017">
        <v>3534627.468670486</v>
      </c>
      <c r="G10017">
        <v>4145084.4302363638</v>
      </c>
      <c r="H10017">
        <v>0</v>
      </c>
    </row>
    <row r="10018" spans="1:8" ht="15" x14ac:dyDescent="0.25">
      <c r="A10018">
        <f t="shared" si="1088"/>
        <v>9149</v>
      </c>
      <c r="B10018">
        <f t="shared" si="1089"/>
        <v>197</v>
      </c>
      <c r="C10018" s="10" t="str">
        <f>IF(B10018=B10017," ",(LOOKUP(B10018,'Co List'!$A$3:$A$362,'Co List'!$B$3:$B$362)))</f>
        <v xml:space="preserve"> </v>
      </c>
      <c r="D10018" s="8" t="s">
        <v>382</v>
      </c>
      <c r="E10018">
        <v>22313.969448763859</v>
      </c>
      <c r="F10018">
        <v>2720114.6917636152</v>
      </c>
      <c r="G10018">
        <v>3341648.9358809539</v>
      </c>
      <c r="H10018">
        <v>0</v>
      </c>
    </row>
    <row r="10019" spans="1:8" ht="15" x14ac:dyDescent="0.25">
      <c r="A10019">
        <f t="shared" si="1088"/>
        <v>9150</v>
      </c>
      <c r="B10019">
        <f t="shared" si="1089"/>
        <v>197</v>
      </c>
      <c r="C10019" s="10" t="str">
        <f>IF(B10019=B10018," ",(LOOKUP(B10019,'Co List'!$A$3:$A$362,'Co List'!$B$3:$B$362)))</f>
        <v xml:space="preserve"> </v>
      </c>
      <c r="D10019" s="8" t="s">
        <v>383</v>
      </c>
      <c r="E10019">
        <v>81246.66071258919</v>
      </c>
      <c r="F10019">
        <v>1842.7427793147394</v>
      </c>
      <c r="G10019">
        <v>1836.6513772646397</v>
      </c>
      <c r="H10019">
        <v>0</v>
      </c>
    </row>
    <row r="10020" spans="1:8" x14ac:dyDescent="0.2">
      <c r="A10020">
        <f t="shared" si="1088"/>
        <v>9151</v>
      </c>
      <c r="B10020">
        <f t="shared" si="1089"/>
        <v>197</v>
      </c>
      <c r="C10020" s="10" t="str">
        <f>IF(B10020=B10019," ",(LOOKUP(B10020,'Co List'!$A$3:$A$362,'Co List'!$B$3:$B$362)))</f>
        <v xml:space="preserve"> </v>
      </c>
      <c r="D10020" s="6" t="s">
        <v>384</v>
      </c>
      <c r="E10020">
        <v>118892.5283229714</v>
      </c>
      <c r="F10020">
        <v>812670.03412755625</v>
      </c>
      <c r="G10020">
        <v>801598.84297814558</v>
      </c>
      <c r="H10020">
        <v>0</v>
      </c>
    </row>
    <row r="10021" spans="1:8" x14ac:dyDescent="0.2">
      <c r="A10021">
        <f t="shared" si="1088"/>
        <v>9152</v>
      </c>
      <c r="B10021">
        <f t="shared" si="1089"/>
        <v>197</v>
      </c>
      <c r="C10021" s="10" t="str">
        <f>IF(B10021=B10020," ",(LOOKUP(B10021,'Co List'!$A$3:$A$362,'Co List'!$B$3:$B$362)))</f>
        <v xml:space="preserve"> </v>
      </c>
      <c r="D10021" s="6" t="s">
        <v>385</v>
      </c>
      <c r="E10021">
        <v>78690.991502289588</v>
      </c>
      <c r="F10021">
        <v>958516.57075178891</v>
      </c>
      <c r="G10021">
        <v>1092172.1328789231</v>
      </c>
      <c r="H10021">
        <v>0</v>
      </c>
    </row>
    <row r="10022" spans="1:8" x14ac:dyDescent="0.2">
      <c r="A10022">
        <f t="shared" si="1088"/>
        <v>9153</v>
      </c>
      <c r="B10022">
        <f t="shared" si="1089"/>
        <v>197</v>
      </c>
      <c r="C10022" s="10" t="str">
        <f>IF(B10022=B10021," ",(LOOKUP(B10022,'Co List'!$A$3:$A$362,'Co List'!$B$3:$B$362)))</f>
        <v xml:space="preserve"> </v>
      </c>
      <c r="D10022" s="6" t="s">
        <v>386</v>
      </c>
      <c r="E10022">
        <v>5507.2016370000001</v>
      </c>
      <c r="F10022">
        <v>100910.42829000001</v>
      </c>
      <c r="G10022">
        <v>109610.78643900002</v>
      </c>
      <c r="H10022">
        <v>0</v>
      </c>
    </row>
    <row r="10023" spans="1:8" x14ac:dyDescent="0.2">
      <c r="A10023">
        <f t="shared" si="1088"/>
        <v>9154</v>
      </c>
      <c r="B10023">
        <f t="shared" si="1089"/>
        <v>197</v>
      </c>
      <c r="C10023" s="10" t="str">
        <f>IF(B10023=B10022," ",(LOOKUP(B10023,'Co List'!$A$3:$A$362,'Co List'!$B$3:$B$362)))</f>
        <v xml:space="preserve"> </v>
      </c>
      <c r="D10023" s="6" t="s">
        <v>387</v>
      </c>
      <c r="E10023">
        <v>0</v>
      </c>
      <c r="F10023">
        <v>0</v>
      </c>
      <c r="G10023">
        <v>0</v>
      </c>
      <c r="H10023">
        <v>0</v>
      </c>
    </row>
    <row r="10024" spans="1:8" x14ac:dyDescent="0.2">
      <c r="A10024">
        <f t="shared" si="1088"/>
        <v>9155</v>
      </c>
      <c r="B10024">
        <f t="shared" si="1089"/>
        <v>197</v>
      </c>
      <c r="C10024" s="10" t="str">
        <f>IF(B10024=B10023," ",(LOOKUP(B10024,'Co List'!$A$3:$A$362,'Co List'!$B$3:$B$362)))</f>
        <v xml:space="preserve"> </v>
      </c>
      <c r="D10024" s="6" t="s">
        <v>388</v>
      </c>
      <c r="E10024">
        <v>0</v>
      </c>
      <c r="F10024">
        <v>512694.95716799999</v>
      </c>
      <c r="G10024">
        <v>642747.64018199989</v>
      </c>
      <c r="H10024">
        <v>0</v>
      </c>
    </row>
    <row r="10025" spans="1:8" x14ac:dyDescent="0.2">
      <c r="A10025">
        <f t="shared" si="1088"/>
        <v>9156</v>
      </c>
      <c r="B10025">
        <f t="shared" si="1089"/>
        <v>197</v>
      </c>
      <c r="C10025" s="10" t="str">
        <f>IF(B10025=B10024," ",(LOOKUP(B10025,'Co List'!$A$3:$A$362,'Co List'!$B$3:$B$362)))</f>
        <v xml:space="preserve"> </v>
      </c>
      <c r="D10025" s="6" t="s">
        <v>389</v>
      </c>
      <c r="E10025">
        <v>24194.453395520002</v>
      </c>
      <c r="F10025">
        <v>0</v>
      </c>
      <c r="G10025">
        <v>0</v>
      </c>
      <c r="H10025">
        <v>0</v>
      </c>
    </row>
    <row r="10026" spans="1:8" x14ac:dyDescent="0.2">
      <c r="A10026">
        <f t="shared" si="1088"/>
        <v>9157</v>
      </c>
      <c r="B10026">
        <f t="shared" si="1089"/>
        <v>197</v>
      </c>
      <c r="C10026" s="10" t="str">
        <f>IF(B10026=B10025," ",(LOOKUP(B10026,'Co List'!$A$3:$A$362,'Co List'!$B$3:$B$362)))</f>
        <v xml:space="preserve"> </v>
      </c>
      <c r="D10026" s="6" t="s">
        <v>390</v>
      </c>
      <c r="E10026">
        <v>0</v>
      </c>
      <c r="F10026">
        <v>0</v>
      </c>
      <c r="G10026">
        <v>0</v>
      </c>
      <c r="H10026">
        <v>0</v>
      </c>
    </row>
    <row r="10027" spans="1:8" x14ac:dyDescent="0.2">
      <c r="A10027">
        <f t="shared" si="1088"/>
        <v>9158</v>
      </c>
      <c r="B10027">
        <f t="shared" si="1089"/>
        <v>197</v>
      </c>
      <c r="C10027" s="10" t="str">
        <f>IF(B10027=B10026," ",(LOOKUP(B10027,'Co List'!$A$3:$A$362,'Co List'!$B$3:$B$362)))</f>
        <v xml:space="preserve"> </v>
      </c>
      <c r="D10027" s="6" t="s">
        <v>391</v>
      </c>
      <c r="E10027">
        <v>29820.453599999997</v>
      </c>
      <c r="F10027">
        <v>337832.42707199999</v>
      </c>
      <c r="G10027">
        <v>329571.800208</v>
      </c>
      <c r="H10027">
        <v>0</v>
      </c>
    </row>
    <row r="10028" spans="1:8" x14ac:dyDescent="0.2">
      <c r="A10028">
        <f t="shared" si="1088"/>
        <v>9159</v>
      </c>
      <c r="B10028">
        <f t="shared" si="1089"/>
        <v>197</v>
      </c>
      <c r="C10028" s="10" t="str">
        <f>IF(B10028=B10027," ",(LOOKUP(B10028,'Co List'!$A$3:$A$362,'Co List'!$B$3:$B$362)))</f>
        <v xml:space="preserve"> </v>
      </c>
      <c r="D10028" s="6" t="s">
        <v>392</v>
      </c>
      <c r="E10028">
        <v>18382.791195999998</v>
      </c>
      <c r="F10028">
        <v>6481.6627919999992</v>
      </c>
      <c r="G10028">
        <v>9646.7843889999986</v>
      </c>
      <c r="H10028">
        <v>0</v>
      </c>
    </row>
    <row r="10029" spans="1:8" x14ac:dyDescent="0.2">
      <c r="A10029">
        <f t="shared" si="1088"/>
        <v>9160</v>
      </c>
      <c r="B10029">
        <f t="shared" si="1089"/>
        <v>197</v>
      </c>
      <c r="C10029" s="10" t="str">
        <f>IF(B10029=B10028," ",(LOOKUP(B10029,'Co List'!$A$3:$A$362,'Co List'!$B$3:$B$362)))</f>
        <v xml:space="preserve"> </v>
      </c>
      <c r="D10029" s="6" t="s">
        <v>393</v>
      </c>
      <c r="E10029">
        <v>0</v>
      </c>
      <c r="F10029">
        <v>0</v>
      </c>
      <c r="G10029">
        <v>0</v>
      </c>
      <c r="H10029">
        <v>0</v>
      </c>
    </row>
    <row r="10030" spans="1:8" ht="15" x14ac:dyDescent="0.25">
      <c r="A10030">
        <f t="shared" si="1088"/>
        <v>9161</v>
      </c>
      <c r="B10030">
        <f t="shared" si="1089"/>
        <v>197</v>
      </c>
      <c r="C10030" s="10" t="str">
        <f>IF(B10030=B10029," ",(LOOKUP(B10030,'Co List'!$A$3:$A$362,'Co List'!$B$3:$B$362)))</f>
        <v xml:space="preserve"> </v>
      </c>
      <c r="D10030" s="8" t="s">
        <v>394</v>
      </c>
      <c r="E10030">
        <v>786.09167376960011</v>
      </c>
      <c r="F10030">
        <v>597.09542978880006</v>
      </c>
      <c r="G10030">
        <v>595.12166092320012</v>
      </c>
      <c r="H10030">
        <v>0</v>
      </c>
    </row>
    <row r="10031" spans="1:8" ht="15" x14ac:dyDescent="0.25">
      <c r="A10031">
        <f t="shared" si="1088"/>
        <v>9162</v>
      </c>
      <c r="B10031">
        <f t="shared" si="1089"/>
        <v>197</v>
      </c>
      <c r="C10031" s="10" t="str">
        <f>IF(B10031=B10030," ",(LOOKUP(B10031,'Co List'!$A$3:$A$362,'Co List'!$B$3:$B$362)))</f>
        <v xml:space="preserve"> </v>
      </c>
      <c r="D10031" s="8" t="s">
        <v>395</v>
      </c>
      <c r="E10031">
        <v>173.03334580800001</v>
      </c>
      <c r="F10031">
        <v>2327.6109605820002</v>
      </c>
      <c r="G10031">
        <v>3031.5881822180004</v>
      </c>
      <c r="H10031">
        <v>0</v>
      </c>
    </row>
    <row r="10032" spans="1:8" ht="15" x14ac:dyDescent="0.25">
      <c r="A10032">
        <f t="shared" si="1088"/>
        <v>9163</v>
      </c>
      <c r="B10032">
        <f t="shared" si="1089"/>
        <v>197</v>
      </c>
      <c r="C10032" s="10" t="str">
        <f>IF(B10032=B10031," ",(LOOKUP(B10032,'Co List'!$A$3:$A$362,'Co List'!$B$3:$B$362)))</f>
        <v xml:space="preserve"> </v>
      </c>
      <c r="D10032" s="8" t="s">
        <v>396</v>
      </c>
      <c r="E10032">
        <v>2316628.7310000001</v>
      </c>
      <c r="F10032">
        <v>1617431</v>
      </c>
      <c r="G10032">
        <v>1780553</v>
      </c>
      <c r="H10032">
        <v>0</v>
      </c>
    </row>
    <row r="10033" spans="1:8" x14ac:dyDescent="0.2">
      <c r="A10033">
        <f t="shared" si="1088"/>
        <v>9164</v>
      </c>
      <c r="B10033">
        <f t="shared" si="1089"/>
        <v>197</v>
      </c>
      <c r="C10033" s="10" t="str">
        <f>IF(B10033=B10032," ",(LOOKUP(B10033,'Co List'!$A$3:$A$362,'Co List'!$B$3:$B$362)))</f>
        <v xml:space="preserve"> </v>
      </c>
      <c r="D10033" s="6" t="s">
        <v>397</v>
      </c>
      <c r="E10033">
        <v>2231972</v>
      </c>
      <c r="F10033">
        <v>1556356</v>
      </c>
      <c r="G10033">
        <v>1741154</v>
      </c>
      <c r="H10033">
        <v>0</v>
      </c>
    </row>
    <row r="10034" spans="1:8" x14ac:dyDescent="0.2">
      <c r="A10034">
        <f t="shared" si="1088"/>
        <v>9165</v>
      </c>
      <c r="B10034">
        <f t="shared" si="1089"/>
        <v>197</v>
      </c>
      <c r="C10034" s="10" t="str">
        <f>IF(B10034=B10033," ",(LOOKUP(B10034,'Co List'!$A$3:$A$362,'Co List'!$B$3:$B$362)))</f>
        <v xml:space="preserve"> </v>
      </c>
      <c r="D10034" s="6" t="s">
        <v>398</v>
      </c>
      <c r="E10034">
        <v>0</v>
      </c>
      <c r="F10034">
        <v>0</v>
      </c>
      <c r="G10034">
        <v>0</v>
      </c>
      <c r="H10034">
        <v>0</v>
      </c>
    </row>
    <row r="10035" spans="1:8" x14ac:dyDescent="0.2">
      <c r="A10035">
        <f t="shared" si="1088"/>
        <v>9166</v>
      </c>
      <c r="B10035">
        <f t="shared" si="1089"/>
        <v>197</v>
      </c>
      <c r="C10035" s="10" t="str">
        <f>IF(B10035=B10034," ",(LOOKUP(B10035,'Co List'!$A$3:$A$362,'Co List'!$B$3:$B$362)))</f>
        <v xml:space="preserve"> </v>
      </c>
      <c r="D10035" s="6" t="s">
        <v>399</v>
      </c>
      <c r="E10035">
        <v>84656.731</v>
      </c>
      <c r="F10035">
        <v>61075</v>
      </c>
      <c r="G10035">
        <v>39399</v>
      </c>
      <c r="H10035">
        <v>0</v>
      </c>
    </row>
    <row r="10036" spans="1:8" x14ac:dyDescent="0.2">
      <c r="A10036">
        <f t="shared" si="1088"/>
        <v>9167</v>
      </c>
      <c r="B10036">
        <f t="shared" si="1089"/>
        <v>197</v>
      </c>
      <c r="C10036" s="10" t="str">
        <f>IF(B10036=B10035," ",(LOOKUP(B10036,'Co List'!$A$3:$A$362,'Co List'!$B$3:$B$362)))</f>
        <v xml:space="preserve"> </v>
      </c>
      <c r="D10036" s="6" t="s">
        <v>400</v>
      </c>
      <c r="E10036">
        <v>0</v>
      </c>
      <c r="F10036">
        <v>0</v>
      </c>
      <c r="G10036">
        <v>0</v>
      </c>
      <c r="H10036">
        <v>0</v>
      </c>
    </row>
    <row r="10037" spans="1:8" x14ac:dyDescent="0.2">
      <c r="A10037">
        <f t="shared" si="1088"/>
        <v>9168</v>
      </c>
      <c r="B10037">
        <f t="shared" si="1089"/>
        <v>197</v>
      </c>
      <c r="C10037" s="10" t="str">
        <f>IF(B10037=B10036," ",(LOOKUP(B10037,'Co List'!$A$3:$A$362,'Co List'!$B$3:$B$362)))</f>
        <v xml:space="preserve"> </v>
      </c>
      <c r="D10037" s="6" t="s">
        <v>401</v>
      </c>
      <c r="E10037">
        <v>1142.7696639999999</v>
      </c>
      <c r="F10037">
        <v>863.77757999999994</v>
      </c>
      <c r="G10037">
        <v>1008.128166</v>
      </c>
      <c r="H10037">
        <v>0</v>
      </c>
    </row>
    <row r="10038" spans="1:8" x14ac:dyDescent="0.2">
      <c r="A10038">
        <f t="shared" si="1088"/>
        <v>9169</v>
      </c>
      <c r="B10038">
        <f t="shared" si="1089"/>
        <v>197</v>
      </c>
      <c r="C10038" s="10" t="str">
        <f>IF(B10038=B10037," ",(LOOKUP(B10038,'Co List'!$A$3:$A$362,'Co List'!$B$3:$B$362)))</f>
        <v xml:space="preserve"> </v>
      </c>
      <c r="D10038" s="6" t="s">
        <v>402</v>
      </c>
      <c r="E10038">
        <v>0</v>
      </c>
      <c r="F10038">
        <v>0</v>
      </c>
      <c r="G10038">
        <v>0</v>
      </c>
      <c r="H10038">
        <v>0</v>
      </c>
    </row>
    <row r="10039" spans="1:8" x14ac:dyDescent="0.2">
      <c r="A10039">
        <f t="shared" si="1088"/>
        <v>9170</v>
      </c>
      <c r="B10039">
        <f t="shared" si="1089"/>
        <v>197</v>
      </c>
      <c r="C10039" s="10" t="str">
        <f>IF(B10039=B10038," ",(LOOKUP(B10039,'Co List'!$A$3:$A$362,'Co List'!$B$3:$B$362)))</f>
        <v xml:space="preserve"> </v>
      </c>
      <c r="D10039" s="6" t="s">
        <v>403</v>
      </c>
      <c r="E10039">
        <v>41.820425114000045</v>
      </c>
      <c r="F10039">
        <v>38.294025000000033</v>
      </c>
      <c r="G10039">
        <v>32.34657900000002</v>
      </c>
      <c r="H10039">
        <v>0</v>
      </c>
    </row>
    <row r="10040" spans="1:8" x14ac:dyDescent="0.2">
      <c r="A10040">
        <f t="shared" si="1088"/>
        <v>9171</v>
      </c>
      <c r="B10040">
        <f t="shared" si="1089"/>
        <v>197</v>
      </c>
      <c r="C10040" s="10" t="str">
        <f>IF(B10040=B10039," ",(LOOKUP(B10040,'Co List'!$A$3:$A$362,'Co List'!$B$3:$B$362)))</f>
        <v xml:space="preserve"> </v>
      </c>
      <c r="D10040" s="6" t="s">
        <v>404</v>
      </c>
      <c r="E10040" s="11">
        <v>1184.590089114</v>
      </c>
      <c r="F10040" s="11">
        <v>902.07160499999998</v>
      </c>
      <c r="G10040" s="11">
        <v>1040.474745</v>
      </c>
      <c r="H10040" s="11">
        <v>0</v>
      </c>
    </row>
    <row r="10041" spans="1:8" x14ac:dyDescent="0.2">
      <c r="A10041">
        <f t="shared" si="1088"/>
        <v>9172</v>
      </c>
      <c r="B10041">
        <f t="shared" si="1089"/>
        <v>197</v>
      </c>
      <c r="C10041" s="10" t="str">
        <f>IF(B10041=B10040," ",(LOOKUP(B10041,'Co List'!$A$3:$A$362,'Co List'!$B$3:$B$362)))</f>
        <v xml:space="preserve"> </v>
      </c>
      <c r="D10041" s="6" t="s">
        <v>405</v>
      </c>
      <c r="E10041">
        <v>10132.73</v>
      </c>
      <c r="F10041">
        <v>8231.2099999999991</v>
      </c>
      <c r="G10041">
        <v>11104.11</v>
      </c>
      <c r="H10041">
        <v>0</v>
      </c>
    </row>
    <row r="10042" spans="1:8" x14ac:dyDescent="0.2">
      <c r="A10042">
        <f t="shared" si="1088"/>
        <v>9173</v>
      </c>
      <c r="B10042">
        <f t="shared" si="1089"/>
        <v>197</v>
      </c>
      <c r="C10042" s="10" t="str">
        <f>IF(B10042=B10041," ",(LOOKUP(B10042,'Co List'!$A$3:$A$362,'Co List'!$B$3:$B$362)))</f>
        <v xml:space="preserve"> </v>
      </c>
      <c r="D10042" s="6" t="s">
        <v>406</v>
      </c>
      <c r="E10042">
        <v>1825.27</v>
      </c>
      <c r="F10042">
        <v>649.42999999999995</v>
      </c>
      <c r="G10042">
        <v>1193.19</v>
      </c>
      <c r="H10042">
        <v>0</v>
      </c>
    </row>
    <row r="10043" spans="1:8" x14ac:dyDescent="0.2">
      <c r="A10043">
        <f t="shared" si="1088"/>
        <v>9174</v>
      </c>
      <c r="B10043">
        <f t="shared" si="1089"/>
        <v>197</v>
      </c>
      <c r="C10043" s="10" t="str">
        <f>IF(B10043=B10042," ",(LOOKUP(B10043,'Co List'!$A$3:$A$362,'Co List'!$B$3:$B$362)))</f>
        <v xml:space="preserve"> </v>
      </c>
      <c r="D10043" s="6" t="s">
        <v>407</v>
      </c>
      <c r="E10043" s="11">
        <v>-322.33999999999997</v>
      </c>
      <c r="F10043" s="11">
        <v>-1805.88</v>
      </c>
      <c r="G10043" s="11">
        <v>-316.92</v>
      </c>
      <c r="H10043" s="11">
        <v>0</v>
      </c>
    </row>
    <row r="10044" spans="1:8" x14ac:dyDescent="0.2">
      <c r="A10044">
        <f t="shared" si="1088"/>
        <v>9175</v>
      </c>
      <c r="B10044">
        <f t="shared" si="1089"/>
        <v>197</v>
      </c>
      <c r="C10044" s="10" t="str">
        <f>IF(B10044=B10043," ",(LOOKUP(B10044,'Co List'!$A$3:$A$362,'Co List'!$B$3:$B$362)))</f>
        <v xml:space="preserve"> </v>
      </c>
      <c r="D10044" s="6" t="s">
        <v>408</v>
      </c>
      <c r="E10044">
        <v>2225.09</v>
      </c>
      <c r="F10044">
        <v>3354.92</v>
      </c>
      <c r="G10044">
        <v>3001.56</v>
      </c>
      <c r="H10044">
        <v>0</v>
      </c>
    </row>
    <row r="10045" spans="1:8" x14ac:dyDescent="0.2">
      <c r="A10045">
        <f t="shared" si="1088"/>
        <v>9176</v>
      </c>
      <c r="B10045">
        <f t="shared" si="1089"/>
        <v>197</v>
      </c>
      <c r="C10045" s="10" t="str">
        <f>IF(B10045=B10044," ",(LOOKUP(B10045,'Co List'!$A$3:$A$362,'Co List'!$B$3:$B$362)))</f>
        <v xml:space="preserve"> </v>
      </c>
      <c r="D10045" s="6" t="s">
        <v>409</v>
      </c>
      <c r="E10045">
        <v>1823.73</v>
      </c>
      <c r="F10045">
        <v>1400.97</v>
      </c>
      <c r="G10045">
        <v>1897</v>
      </c>
      <c r="H10045">
        <v>0</v>
      </c>
    </row>
    <row r="10046" spans="1:8" x14ac:dyDescent="0.2">
      <c r="A10046">
        <f t="shared" si="1088"/>
        <v>9177</v>
      </c>
      <c r="B10046">
        <f t="shared" si="1089"/>
        <v>197</v>
      </c>
      <c r="C10046" s="10" t="str">
        <f>IF(B10046=B10045," ",(LOOKUP(B10046,'Co List'!$A$3:$A$362,'Co List'!$B$3:$B$362)))</f>
        <v xml:space="preserve"> </v>
      </c>
      <c r="D10046" s="6" t="s">
        <v>410</v>
      </c>
      <c r="E10046">
        <v>1357.6234349219999</v>
      </c>
      <c r="F10046">
        <v>3234.2628405820001</v>
      </c>
      <c r="G10046">
        <v>4074.9557352179995</v>
      </c>
      <c r="H10046">
        <v>0</v>
      </c>
    </row>
    <row r="10047" spans="1:8" x14ac:dyDescent="0.2">
      <c r="A10047">
        <f t="shared" si="1088"/>
        <v>9178</v>
      </c>
      <c r="B10047">
        <f t="shared" si="1089"/>
        <v>197</v>
      </c>
      <c r="C10047" s="10" t="str">
        <f>IF(B10047=B10046," ",(LOOKUP(B10047,'Co List'!$A$3:$A$362,'Co List'!$B$3:$B$362)))</f>
        <v xml:space="preserve"> </v>
      </c>
      <c r="D10047" s="6" t="s">
        <v>411</v>
      </c>
      <c r="E10047">
        <v>1357.6234349219999</v>
      </c>
      <c r="F10047">
        <v>3229.6825655820003</v>
      </c>
      <c r="G10047">
        <v>4072.0629272180004</v>
      </c>
      <c r="H10047">
        <v>0</v>
      </c>
    </row>
    <row r="10048" spans="1:8" x14ac:dyDescent="0.2">
      <c r="A10048">
        <f t="shared" si="1088"/>
        <v>9179</v>
      </c>
      <c r="B10048">
        <f t="shared" si="1089"/>
        <v>197</v>
      </c>
      <c r="C10048" s="10" t="str">
        <f>IF(B10048=B10047," ",(LOOKUP(B10048,'Co List'!$A$3:$A$362,'Co List'!$B$3:$B$362)))</f>
        <v xml:space="preserve"> </v>
      </c>
      <c r="D10048" s="6" t="s">
        <v>412</v>
      </c>
      <c r="E10048">
        <v>-466.10656507800013</v>
      </c>
      <c r="F10048">
        <v>1828.7125655820003</v>
      </c>
      <c r="G10048">
        <v>2175.0629272180004</v>
      </c>
      <c r="H10048">
        <v>0</v>
      </c>
    </row>
    <row r="10049" spans="1:16" ht="13.5" thickBot="1" x14ac:dyDescent="0.25">
      <c r="A10049">
        <f t="shared" si="1088"/>
        <v>9180</v>
      </c>
      <c r="B10049">
        <f t="shared" si="1089"/>
        <v>197</v>
      </c>
      <c r="C10049" s="10" t="str">
        <f>IF(B10049=B10048," ",(LOOKUP(B10049,'Co List'!$A$3:$A$362,'Co List'!$B$3:$B$362)))</f>
        <v xml:space="preserve"> </v>
      </c>
      <c r="D10049" s="9" t="s">
        <v>413</v>
      </c>
      <c r="E10049">
        <v>12</v>
      </c>
      <c r="F10049">
        <v>15</v>
      </c>
      <c r="G10049">
        <v>12</v>
      </c>
      <c r="H10049">
        <v>0</v>
      </c>
    </row>
    <row r="10050" spans="1:16" ht="15" x14ac:dyDescent="0.25">
      <c r="A10050">
        <f t="shared" si="1088"/>
        <v>9181</v>
      </c>
      <c r="B10050">
        <f t="shared" si="1089"/>
        <v>198</v>
      </c>
      <c r="C10050" s="10" t="str">
        <f>IF(B10050=B10049," ",(LOOKUP(B10050,'Co List'!$A$3:$A$362,'Co List'!$B$3:$B$362)))</f>
        <v>JUBILIANT INDUSTRIES</v>
      </c>
      <c r="D10050" s="4" t="s">
        <v>362</v>
      </c>
      <c r="E10050">
        <v>0</v>
      </c>
      <c r="F10050">
        <v>71.460858617410395</v>
      </c>
      <c r="G10050">
        <v>48.75451515151515</v>
      </c>
      <c r="H10050">
        <v>0</v>
      </c>
      <c r="J10050">
        <f t="shared" ref="J10050" si="1094">COUNTIF(E10092:H10092,0)</f>
        <v>2</v>
      </c>
      <c r="K10050">
        <f>SUM(E10050:H10050)/(4-J10050)</f>
        <v>60.107686884462773</v>
      </c>
      <c r="L10050">
        <f>SUM(E10060:H10060)/(4-J10050)</f>
        <v>18296.426290932319</v>
      </c>
      <c r="M10050">
        <f>E10060</f>
        <v>0</v>
      </c>
      <c r="N10050">
        <f t="shared" ref="N10050" si="1095">F10060</f>
        <v>31046.587607072506</v>
      </c>
      <c r="O10050">
        <f t="shared" ref="O10050" si="1096">G10060</f>
        <v>5546.2649747921341</v>
      </c>
      <c r="P10050">
        <f t="shared" ref="P10050" si="1097">H10060</f>
        <v>0</v>
      </c>
    </row>
    <row r="10051" spans="1:16" x14ac:dyDescent="0.2">
      <c r="A10051">
        <f t="shared" si="1088"/>
        <v>9182</v>
      </c>
      <c r="B10051">
        <f t="shared" si="1089"/>
        <v>198</v>
      </c>
      <c r="C10051" s="10" t="str">
        <f>IF(B10051=B10050," ",(LOOKUP(B10051,'Co List'!$A$3:$A$362,'Co List'!$B$3:$B$362)))</f>
        <v xml:space="preserve"> </v>
      </c>
      <c r="D10051" s="6" t="s">
        <v>364</v>
      </c>
      <c r="E10051">
        <v>0</v>
      </c>
      <c r="F10051">
        <v>3.8141386375124413</v>
      </c>
      <c r="G10051">
        <v>3.2577979999999997</v>
      </c>
      <c r="H10051">
        <v>0</v>
      </c>
    </row>
    <row r="10052" spans="1:16" x14ac:dyDescent="0.2">
      <c r="A10052">
        <f t="shared" si="1088"/>
        <v>9183</v>
      </c>
      <c r="B10052">
        <f t="shared" si="1089"/>
        <v>198</v>
      </c>
      <c r="C10052" s="10" t="str">
        <f>IF(B10052=B10051," ",(LOOKUP(B10052,'Co List'!$A$3:$A$362,'Co List'!$B$3:$B$362)))</f>
        <v xml:space="preserve"> </v>
      </c>
      <c r="D10052" s="6" t="s">
        <v>365</v>
      </c>
      <c r="E10052">
        <v>0</v>
      </c>
      <c r="F10052">
        <v>0.79129693945313029</v>
      </c>
      <c r="G10052">
        <v>0.78</v>
      </c>
      <c r="H10052">
        <v>0</v>
      </c>
    </row>
    <row r="10053" spans="1:16" x14ac:dyDescent="0.2">
      <c r="A10053">
        <f t="shared" ref="A10053:A10116" si="1098">IF(A10052&gt;0,A10052+1,(IF($C$1=C10053,1,0)))</f>
        <v>9184</v>
      </c>
      <c r="B10053">
        <f t="shared" ref="B10053:B10116" si="1099">IF(D10053=$D$3,B10052+1,B10052)</f>
        <v>198</v>
      </c>
      <c r="C10053" s="10" t="str">
        <f>IF(B10053=B10052," ",(LOOKUP(B10053,'Co List'!$A$3:$A$362,'Co List'!$B$3:$B$362)))</f>
        <v xml:space="preserve"> </v>
      </c>
      <c r="D10053" s="7" t="s">
        <v>366</v>
      </c>
      <c r="E10053">
        <v>0</v>
      </c>
      <c r="F10053">
        <v>5.7721359449444121</v>
      </c>
      <c r="G10053">
        <v>2.5647468091524321</v>
      </c>
      <c r="H10053">
        <v>0</v>
      </c>
    </row>
    <row r="10054" spans="1:16" x14ac:dyDescent="0.2">
      <c r="A10054">
        <f t="shared" si="1098"/>
        <v>9185</v>
      </c>
      <c r="B10054">
        <f t="shared" si="1099"/>
        <v>198</v>
      </c>
      <c r="C10054" s="10" t="str">
        <f>IF(B10054=B10053," ",(LOOKUP(B10054,'Co List'!$A$3:$A$362,'Co List'!$B$3:$B$362)))</f>
        <v xml:space="preserve"> </v>
      </c>
      <c r="D10054" s="6" t="s">
        <v>367</v>
      </c>
      <c r="E10054">
        <v>0</v>
      </c>
      <c r="F10054">
        <v>108554.50212263114</v>
      </c>
      <c r="G10054">
        <v>21580.797567284571</v>
      </c>
      <c r="H10054">
        <v>0</v>
      </c>
    </row>
    <row r="10055" spans="1:16" x14ac:dyDescent="0.2">
      <c r="A10055">
        <f t="shared" si="1098"/>
        <v>9186</v>
      </c>
      <c r="B10055">
        <f t="shared" si="1099"/>
        <v>198</v>
      </c>
      <c r="C10055" s="10" t="str">
        <f>IF(B10055=B10054," ",(LOOKUP(B10055,'Co List'!$A$3:$A$362,'Co List'!$B$3:$B$362)))</f>
        <v xml:space="preserve"> </v>
      </c>
      <c r="D10055" s="6" t="s">
        <v>368</v>
      </c>
      <c r="E10055">
        <v>0</v>
      </c>
      <c r="F10055">
        <v>0.38759784777868295</v>
      </c>
      <c r="G10055">
        <v>4.6843454178987616E-2</v>
      </c>
      <c r="H10055">
        <v>0</v>
      </c>
    </row>
    <row r="10056" spans="1:16" x14ac:dyDescent="0.2">
      <c r="A10056">
        <f t="shared" si="1098"/>
        <v>9187</v>
      </c>
      <c r="B10056">
        <f t="shared" si="1099"/>
        <v>198</v>
      </c>
      <c r="C10056" s="10" t="str">
        <f>IF(B10056=B10055," ",(LOOKUP(B10056,'Co List'!$A$3:$A$362,'Co List'!$B$3:$B$362)))</f>
        <v xml:space="preserve"> </v>
      </c>
      <c r="D10056" s="6" t="s">
        <v>369</v>
      </c>
      <c r="E10056">
        <v>0</v>
      </c>
      <c r="F10056">
        <v>67.055264810091799</v>
      </c>
      <c r="G10056">
        <v>15.846471356548955</v>
      </c>
      <c r="H10056">
        <v>0</v>
      </c>
    </row>
    <row r="10057" spans="1:16" x14ac:dyDescent="0.2">
      <c r="A10057">
        <f t="shared" si="1098"/>
        <v>9188</v>
      </c>
      <c r="B10057">
        <f t="shared" si="1099"/>
        <v>198</v>
      </c>
      <c r="C10057" s="10" t="str">
        <f>IF(B10057=B10056," ",(LOOKUP(B10057,'Co List'!$A$3:$A$362,'Co List'!$B$3:$B$362)))</f>
        <v xml:space="preserve"> </v>
      </c>
      <c r="D10057" s="6" t="s">
        <v>370</v>
      </c>
      <c r="E10057">
        <v>0</v>
      </c>
      <c r="F10057">
        <v>0</v>
      </c>
      <c r="G10057">
        <v>0</v>
      </c>
      <c r="H10057">
        <v>0</v>
      </c>
    </row>
    <row r="10058" spans="1:16" x14ac:dyDescent="0.2">
      <c r="A10058">
        <f t="shared" si="1098"/>
        <v>9189</v>
      </c>
      <c r="B10058">
        <f t="shared" si="1099"/>
        <v>198</v>
      </c>
      <c r="C10058" s="10" t="str">
        <f>IF(B10058=B10057," ",(LOOKUP(B10058,'Co List'!$A$3:$A$362,'Co List'!$B$3:$B$362)))</f>
        <v xml:space="preserve"> </v>
      </c>
      <c r="D10058" s="6" t="s">
        <v>371</v>
      </c>
      <c r="E10058">
        <v>0</v>
      </c>
      <c r="F10058">
        <v>57.159818534336544</v>
      </c>
      <c r="G10058">
        <v>91.111695690114246</v>
      </c>
      <c r="H10058">
        <v>0</v>
      </c>
    </row>
    <row r="10059" spans="1:16" x14ac:dyDescent="0.2">
      <c r="A10059">
        <f t="shared" si="1098"/>
        <v>9190</v>
      </c>
      <c r="B10059">
        <f t="shared" si="1099"/>
        <v>198</v>
      </c>
      <c r="C10059" s="10" t="str">
        <f>IF(B10059=B10058," ",(LOOKUP(B10059,'Co List'!$A$3:$A$362,'Co List'!$B$3:$B$362)))</f>
        <v xml:space="preserve"> </v>
      </c>
      <c r="D10059" s="6" t="s">
        <v>372</v>
      </c>
      <c r="E10059">
        <v>0</v>
      </c>
      <c r="F10059">
        <v>42.840181465663441</v>
      </c>
      <c r="G10059">
        <v>8.8883043098857577</v>
      </c>
      <c r="H10059">
        <v>0</v>
      </c>
    </row>
    <row r="10060" spans="1:16" x14ac:dyDescent="0.2">
      <c r="A10060">
        <f t="shared" si="1098"/>
        <v>9191</v>
      </c>
      <c r="B10060">
        <f t="shared" si="1099"/>
        <v>198</v>
      </c>
      <c r="C10060" s="10" t="str">
        <f>IF(B10060=B10059," ",(LOOKUP(B10060,'Co List'!$A$3:$A$362,'Co List'!$B$3:$B$362)))</f>
        <v xml:space="preserve"> </v>
      </c>
      <c r="D10060" s="6" t="s">
        <v>373</v>
      </c>
      <c r="E10060">
        <v>0</v>
      </c>
      <c r="F10060">
        <v>31046.587607072506</v>
      </c>
      <c r="G10060">
        <v>5546.2649747921341</v>
      </c>
      <c r="H10060">
        <v>0</v>
      </c>
    </row>
    <row r="10061" spans="1:16" x14ac:dyDescent="0.2">
      <c r="A10061">
        <f t="shared" si="1098"/>
        <v>9192</v>
      </c>
      <c r="B10061">
        <f t="shared" si="1099"/>
        <v>198</v>
      </c>
      <c r="C10061" s="10" t="str">
        <f>IF(B10061=B10060," ",(LOOKUP(B10061,'Co List'!$A$3:$A$362,'Co List'!$B$3:$B$362)))</f>
        <v xml:space="preserve"> </v>
      </c>
      <c r="D10061" s="6" t="s">
        <v>374</v>
      </c>
      <c r="E10061">
        <v>0</v>
      </c>
      <c r="F10061">
        <v>30955.909360056659</v>
      </c>
      <c r="G10061">
        <v>5543.5489380876143</v>
      </c>
      <c r="H10061">
        <v>0</v>
      </c>
    </row>
    <row r="10062" spans="1:16" x14ac:dyDescent="0.2">
      <c r="A10062">
        <f t="shared" si="1098"/>
        <v>9193</v>
      </c>
      <c r="B10062">
        <f t="shared" si="1099"/>
        <v>198</v>
      </c>
      <c r="C10062" s="10" t="str">
        <f>IF(B10062=B10061," ",(LOOKUP(B10062,'Co List'!$A$3:$A$362,'Co List'!$B$3:$B$362)))</f>
        <v xml:space="preserve"> </v>
      </c>
      <c r="D10062" s="6" t="s">
        <v>375</v>
      </c>
      <c r="E10062">
        <v>0</v>
      </c>
      <c r="F10062">
        <v>36.874957867299919</v>
      </c>
      <c r="G10062">
        <v>1.5835603160508041</v>
      </c>
      <c r="H10062">
        <v>0</v>
      </c>
    </row>
    <row r="10063" spans="1:16" x14ac:dyDescent="0.2">
      <c r="A10063">
        <f t="shared" si="1098"/>
        <v>9194</v>
      </c>
      <c r="B10063">
        <f t="shared" si="1099"/>
        <v>198</v>
      </c>
      <c r="C10063" s="10" t="str">
        <f>IF(B10063=B10062," ",(LOOKUP(B10063,'Co List'!$A$3:$A$362,'Co List'!$B$3:$B$362)))</f>
        <v xml:space="preserve"> </v>
      </c>
      <c r="D10063" s="6" t="s">
        <v>376</v>
      </c>
      <c r="E10063">
        <v>0</v>
      </c>
      <c r="F10063">
        <v>53.80328914855162</v>
      </c>
      <c r="G10063">
        <v>1.1324763884686304</v>
      </c>
      <c r="H10063">
        <v>0</v>
      </c>
    </row>
    <row r="10064" spans="1:16" x14ac:dyDescent="0.2">
      <c r="A10064">
        <f t="shared" si="1098"/>
        <v>9195</v>
      </c>
      <c r="B10064">
        <f t="shared" si="1099"/>
        <v>198</v>
      </c>
      <c r="C10064" s="10" t="str">
        <f>IF(B10064=B10063," ",(LOOKUP(B10064,'Co List'!$A$3:$A$362,'Co List'!$B$3:$B$362)))</f>
        <v xml:space="preserve"> </v>
      </c>
      <c r="D10064" s="6" t="s">
        <v>377</v>
      </c>
      <c r="E10064">
        <v>0</v>
      </c>
      <c r="F10064">
        <v>17746.173137306465</v>
      </c>
      <c r="G10064">
        <v>5053.2960660000008</v>
      </c>
      <c r="H10064">
        <v>0</v>
      </c>
    </row>
    <row r="10065" spans="1:8" ht="15" x14ac:dyDescent="0.25">
      <c r="A10065">
        <f t="shared" si="1098"/>
        <v>9196</v>
      </c>
      <c r="B10065">
        <f t="shared" si="1099"/>
        <v>198</v>
      </c>
      <c r="C10065" s="10" t="str">
        <f>IF(B10065=B10064," ",(LOOKUP(B10065,'Co List'!$A$3:$A$362,'Co List'!$B$3:$B$362)))</f>
        <v xml:space="preserve"> </v>
      </c>
      <c r="D10065" s="8" t="s">
        <v>378</v>
      </c>
      <c r="E10065">
        <v>0</v>
      </c>
      <c r="F10065">
        <v>17629.747044999996</v>
      </c>
      <c r="G10065">
        <v>5053.2960659999999</v>
      </c>
      <c r="H10065">
        <v>0</v>
      </c>
    </row>
    <row r="10066" spans="1:8" ht="15" x14ac:dyDescent="0.25">
      <c r="A10066">
        <f t="shared" si="1098"/>
        <v>9197</v>
      </c>
      <c r="B10066">
        <f t="shared" si="1099"/>
        <v>198</v>
      </c>
      <c r="C10066" s="10" t="str">
        <f>IF(B10066=B10065," ",(LOOKUP(B10066,'Co List'!$A$3:$A$362,'Co List'!$B$3:$B$362)))</f>
        <v xml:space="preserve"> </v>
      </c>
      <c r="D10066" s="8" t="s">
        <v>379</v>
      </c>
      <c r="E10066">
        <v>0</v>
      </c>
      <c r="F10066">
        <v>116.42609230646752</v>
      </c>
      <c r="G10066">
        <v>0</v>
      </c>
      <c r="H10066">
        <v>0</v>
      </c>
    </row>
    <row r="10067" spans="1:8" ht="15" x14ac:dyDescent="0.25">
      <c r="A10067">
        <f t="shared" si="1098"/>
        <v>9198</v>
      </c>
      <c r="B10067">
        <f t="shared" si="1099"/>
        <v>198</v>
      </c>
      <c r="C10067" s="10" t="str">
        <f>IF(B10067=B10066," ",(LOOKUP(B10067,'Co List'!$A$3:$A$362,'Co List'!$B$3:$B$362)))</f>
        <v xml:space="preserve"> </v>
      </c>
      <c r="D10067" s="8" t="s">
        <v>380</v>
      </c>
      <c r="E10067">
        <v>0</v>
      </c>
      <c r="F10067">
        <v>9.6633812063373625E-13</v>
      </c>
      <c r="G10067">
        <v>9.0949470177292824E-13</v>
      </c>
      <c r="H10067">
        <v>0</v>
      </c>
    </row>
    <row r="10068" spans="1:8" ht="15" x14ac:dyDescent="0.25">
      <c r="A10068">
        <f t="shared" si="1098"/>
        <v>9199</v>
      </c>
      <c r="B10068">
        <f t="shared" si="1099"/>
        <v>198</v>
      </c>
      <c r="C10068" s="10" t="str">
        <f>IF(B10068=B10067," ",(LOOKUP(B10068,'Co List'!$A$3:$A$362,'Co List'!$B$3:$B$362)))</f>
        <v xml:space="preserve"> </v>
      </c>
      <c r="D10068" s="8" t="s">
        <v>381</v>
      </c>
      <c r="E10068">
        <v>0</v>
      </c>
      <c r="F10068">
        <v>13300.414469766039</v>
      </c>
      <c r="G10068">
        <v>492.96890879213345</v>
      </c>
      <c r="H10068">
        <v>0</v>
      </c>
    </row>
    <row r="10069" spans="1:8" ht="15" x14ac:dyDescent="0.25">
      <c r="A10069">
        <f t="shared" si="1098"/>
        <v>9200</v>
      </c>
      <c r="B10069">
        <f t="shared" si="1099"/>
        <v>198</v>
      </c>
      <c r="C10069" s="10" t="str">
        <f>IF(B10069=B10068," ",(LOOKUP(B10069,'Co List'!$A$3:$A$362,'Co List'!$B$3:$B$362)))</f>
        <v xml:space="preserve"> </v>
      </c>
      <c r="D10069" s="8" t="s">
        <v>382</v>
      </c>
      <c r="E10069">
        <v>0</v>
      </c>
      <c r="F10069">
        <v>9900.2163016121649</v>
      </c>
      <c r="G10069">
        <v>0</v>
      </c>
      <c r="H10069">
        <v>0</v>
      </c>
    </row>
    <row r="10070" spans="1:8" ht="15" x14ac:dyDescent="0.25">
      <c r="A10070">
        <f t="shared" si="1098"/>
        <v>9201</v>
      </c>
      <c r="B10070">
        <f t="shared" si="1099"/>
        <v>198</v>
      </c>
      <c r="C10070" s="10" t="str">
        <f>IF(B10070=B10069," ",(LOOKUP(B10070,'Co List'!$A$3:$A$362,'Co List'!$B$3:$B$362)))</f>
        <v xml:space="preserve"> </v>
      </c>
      <c r="D10070" s="8" t="s">
        <v>383</v>
      </c>
      <c r="E10070">
        <v>0</v>
      </c>
      <c r="F10070">
        <v>3400.198168153875</v>
      </c>
      <c r="G10070">
        <v>492.96890879213345</v>
      </c>
      <c r="H10070">
        <v>0</v>
      </c>
    </row>
    <row r="10071" spans="1:8" x14ac:dyDescent="0.2">
      <c r="A10071">
        <f t="shared" si="1098"/>
        <v>9202</v>
      </c>
      <c r="B10071">
        <f t="shared" si="1099"/>
        <v>198</v>
      </c>
      <c r="C10071" s="10" t="str">
        <f>IF(B10071=B10070," ",(LOOKUP(B10071,'Co List'!$A$3:$A$362,'Co List'!$B$3:$B$362)))</f>
        <v xml:space="preserve"> </v>
      </c>
      <c r="D10071" s="6" t="s">
        <v>384</v>
      </c>
      <c r="E10071">
        <v>0</v>
      </c>
      <c r="F10071">
        <v>0</v>
      </c>
      <c r="G10071">
        <v>0</v>
      </c>
      <c r="H10071">
        <v>0</v>
      </c>
    </row>
    <row r="10072" spans="1:8" x14ac:dyDescent="0.2">
      <c r="A10072">
        <f t="shared" si="1098"/>
        <v>9203</v>
      </c>
      <c r="B10072">
        <f t="shared" si="1099"/>
        <v>198</v>
      </c>
      <c r="C10072" s="10" t="str">
        <f>IF(B10072=B10071," ",(LOOKUP(B10072,'Co List'!$A$3:$A$362,'Co List'!$B$3:$B$362)))</f>
        <v xml:space="preserve"> </v>
      </c>
      <c r="D10072" s="6" t="s">
        <v>385</v>
      </c>
      <c r="E10072">
        <v>0</v>
      </c>
      <c r="F10072">
        <v>3487.134510254848</v>
      </c>
      <c r="G10072">
        <v>151.3196670856</v>
      </c>
      <c r="H10072">
        <v>0</v>
      </c>
    </row>
    <row r="10073" spans="1:8" x14ac:dyDescent="0.2">
      <c r="A10073">
        <f t="shared" si="1098"/>
        <v>9204</v>
      </c>
      <c r="B10073">
        <f t="shared" si="1099"/>
        <v>198</v>
      </c>
      <c r="C10073" s="10" t="str">
        <f>IF(B10073=B10072," ",(LOOKUP(B10073,'Co List'!$A$3:$A$362,'Co List'!$B$3:$B$362)))</f>
        <v xml:space="preserve"> </v>
      </c>
      <c r="D10073" s="6" t="s">
        <v>386</v>
      </c>
      <c r="E10073">
        <v>0</v>
      </c>
      <c r="F10073">
        <v>2443.4239523399997</v>
      </c>
      <c r="G10073">
        <v>0</v>
      </c>
      <c r="H10073">
        <v>0</v>
      </c>
    </row>
    <row r="10074" spans="1:8" x14ac:dyDescent="0.2">
      <c r="A10074">
        <f t="shared" si="1098"/>
        <v>9205</v>
      </c>
      <c r="B10074">
        <f t="shared" si="1099"/>
        <v>198</v>
      </c>
      <c r="C10074" s="10" t="str">
        <f>IF(B10074=B10073," ",(LOOKUP(B10074,'Co List'!$A$3:$A$362,'Co List'!$B$3:$B$362)))</f>
        <v xml:space="preserve"> </v>
      </c>
      <c r="D10074" s="6" t="s">
        <v>387</v>
      </c>
      <c r="E10074">
        <v>0</v>
      </c>
      <c r="F10074">
        <v>0</v>
      </c>
      <c r="G10074">
        <v>0</v>
      </c>
      <c r="H10074">
        <v>0</v>
      </c>
    </row>
    <row r="10075" spans="1:8" x14ac:dyDescent="0.2">
      <c r="A10075">
        <f t="shared" si="1098"/>
        <v>9206</v>
      </c>
      <c r="B10075">
        <f t="shared" si="1099"/>
        <v>198</v>
      </c>
      <c r="C10075" s="10" t="str">
        <f>IF(B10075=B10074," ",(LOOKUP(B10075,'Co List'!$A$3:$A$362,'Co List'!$B$3:$B$362)))</f>
        <v xml:space="preserve"> </v>
      </c>
      <c r="D10075" s="6" t="s">
        <v>388</v>
      </c>
      <c r="E10075">
        <v>0</v>
      </c>
      <c r="F10075">
        <v>0</v>
      </c>
      <c r="G10075">
        <v>0</v>
      </c>
      <c r="H10075">
        <v>0</v>
      </c>
    </row>
    <row r="10076" spans="1:8" x14ac:dyDescent="0.2">
      <c r="A10076">
        <f t="shared" si="1098"/>
        <v>9207</v>
      </c>
      <c r="B10076">
        <f t="shared" si="1099"/>
        <v>198</v>
      </c>
      <c r="C10076" s="10" t="str">
        <f>IF(B10076=B10075," ",(LOOKUP(B10076,'Co List'!$A$3:$A$362,'Co List'!$B$3:$B$362)))</f>
        <v xml:space="preserve"> </v>
      </c>
      <c r="D10076" s="6" t="s">
        <v>389</v>
      </c>
      <c r="E10076">
        <v>0</v>
      </c>
      <c r="F10076">
        <v>1043.7105579148479</v>
      </c>
      <c r="G10076">
        <v>151.3196670856</v>
      </c>
      <c r="H10076">
        <v>0</v>
      </c>
    </row>
    <row r="10077" spans="1:8" x14ac:dyDescent="0.2">
      <c r="A10077">
        <f t="shared" si="1098"/>
        <v>9208</v>
      </c>
      <c r="B10077">
        <f t="shared" si="1099"/>
        <v>198</v>
      </c>
      <c r="C10077" s="10" t="str">
        <f>IF(B10077=B10076," ",(LOOKUP(B10077,'Co List'!$A$3:$A$362,'Co List'!$B$3:$B$362)))</f>
        <v xml:space="preserve"> </v>
      </c>
      <c r="D10077" s="6" t="s">
        <v>390</v>
      </c>
      <c r="E10077">
        <v>0</v>
      </c>
      <c r="F10077">
        <v>0</v>
      </c>
      <c r="G10077">
        <v>0</v>
      </c>
      <c r="H10077">
        <v>0</v>
      </c>
    </row>
    <row r="10078" spans="1:8" x14ac:dyDescent="0.2">
      <c r="A10078">
        <f t="shared" si="1098"/>
        <v>9209</v>
      </c>
      <c r="B10078">
        <f t="shared" si="1099"/>
        <v>198</v>
      </c>
      <c r="C10078" s="10" t="str">
        <f>IF(B10078=B10077," ",(LOOKUP(B10078,'Co List'!$A$3:$A$362,'Co List'!$B$3:$B$362)))</f>
        <v xml:space="preserve"> </v>
      </c>
      <c r="D10078" s="6" t="s">
        <v>391</v>
      </c>
      <c r="E10078">
        <v>0</v>
      </c>
      <c r="F10078">
        <v>0</v>
      </c>
      <c r="G10078">
        <v>0</v>
      </c>
      <c r="H10078">
        <v>0</v>
      </c>
    </row>
    <row r="10079" spans="1:8" x14ac:dyDescent="0.2">
      <c r="A10079">
        <f t="shared" si="1098"/>
        <v>9210</v>
      </c>
      <c r="B10079">
        <f t="shared" si="1099"/>
        <v>198</v>
      </c>
      <c r="C10079" s="10" t="str">
        <f>IF(B10079=B10078," ",(LOOKUP(B10079,'Co List'!$A$3:$A$362,'Co List'!$B$3:$B$362)))</f>
        <v xml:space="preserve"> </v>
      </c>
      <c r="D10079" s="6" t="s">
        <v>392</v>
      </c>
      <c r="E10079">
        <v>0</v>
      </c>
      <c r="F10079">
        <v>0</v>
      </c>
      <c r="G10079">
        <v>0</v>
      </c>
      <c r="H10079">
        <v>0</v>
      </c>
    </row>
    <row r="10080" spans="1:8" x14ac:dyDescent="0.2">
      <c r="A10080">
        <f t="shared" si="1098"/>
        <v>9211</v>
      </c>
      <c r="B10080">
        <f t="shared" si="1099"/>
        <v>198</v>
      </c>
      <c r="C10080" s="10" t="str">
        <f>IF(B10080=B10079," ",(LOOKUP(B10080,'Co List'!$A$3:$A$362,'Co List'!$B$3:$B$362)))</f>
        <v xml:space="preserve"> </v>
      </c>
      <c r="D10080" s="6" t="s">
        <v>393</v>
      </c>
      <c r="E10080">
        <v>0</v>
      </c>
      <c r="F10080">
        <v>0</v>
      </c>
      <c r="G10080">
        <v>0</v>
      </c>
      <c r="H10080">
        <v>0</v>
      </c>
    </row>
    <row r="10081" spans="1:8" ht="15" x14ac:dyDescent="0.25">
      <c r="A10081">
        <f t="shared" si="1098"/>
        <v>9212</v>
      </c>
      <c r="B10081">
        <f t="shared" si="1099"/>
        <v>198</v>
      </c>
      <c r="C10081" s="10" t="str">
        <f>IF(B10081=B10080," ",(LOOKUP(B10081,'Co List'!$A$3:$A$362,'Co List'!$B$3:$B$362)))</f>
        <v xml:space="preserve"> </v>
      </c>
      <c r="D10081" s="8" t="s">
        <v>394</v>
      </c>
      <c r="E10081">
        <v>0</v>
      </c>
      <c r="F10081">
        <v>0</v>
      </c>
      <c r="G10081">
        <v>0</v>
      </c>
      <c r="H10081">
        <v>0</v>
      </c>
    </row>
    <row r="10082" spans="1:8" ht="15" x14ac:dyDescent="0.25">
      <c r="A10082">
        <f t="shared" si="1098"/>
        <v>9213</v>
      </c>
      <c r="B10082">
        <f t="shared" si="1099"/>
        <v>198</v>
      </c>
      <c r="C10082" s="10" t="str">
        <f>IF(B10082=B10081," ",(LOOKUP(B10082,'Co List'!$A$3:$A$362,'Co List'!$B$3:$B$362)))</f>
        <v xml:space="preserve"> </v>
      </c>
      <c r="D10082" s="8" t="s">
        <v>395</v>
      </c>
      <c r="E10082">
        <v>0</v>
      </c>
      <c r="F10082">
        <v>5.5191634411335189</v>
      </c>
      <c r="G10082">
        <v>0.66880771840999997</v>
      </c>
      <c r="H10082">
        <v>0</v>
      </c>
    </row>
    <row r="10083" spans="1:8" ht="15" x14ac:dyDescent="0.25">
      <c r="A10083">
        <f t="shared" si="1098"/>
        <v>9214</v>
      </c>
      <c r="B10083">
        <f t="shared" si="1099"/>
        <v>198</v>
      </c>
      <c r="C10083" s="10" t="str">
        <f>IF(B10083=B10082," ",(LOOKUP(B10083,'Co List'!$A$3:$A$362,'Co List'!$B$3:$B$362)))</f>
        <v xml:space="preserve"> </v>
      </c>
      <c r="D10083" s="8" t="s">
        <v>396</v>
      </c>
      <c r="E10083">
        <v>0</v>
      </c>
      <c r="F10083">
        <v>22426.692500000001</v>
      </c>
      <c r="G10083">
        <v>6478.5847000000003</v>
      </c>
      <c r="H10083">
        <v>0</v>
      </c>
    </row>
    <row r="10084" spans="1:8" x14ac:dyDescent="0.2">
      <c r="A10084">
        <f t="shared" si="1098"/>
        <v>9215</v>
      </c>
      <c r="B10084">
        <f t="shared" si="1099"/>
        <v>198</v>
      </c>
      <c r="C10084" s="10" t="str">
        <f>IF(B10084=B10083," ",(LOOKUP(B10084,'Co List'!$A$3:$A$362,'Co List'!$B$3:$B$362)))</f>
        <v xml:space="preserve"> </v>
      </c>
      <c r="D10084" s="6" t="s">
        <v>397</v>
      </c>
      <c r="E10084">
        <v>0</v>
      </c>
      <c r="F10084">
        <v>22316.1355</v>
      </c>
      <c r="G10084">
        <v>6478.5847000000003</v>
      </c>
      <c r="H10084">
        <v>0</v>
      </c>
    </row>
    <row r="10085" spans="1:8" x14ac:dyDescent="0.2">
      <c r="A10085">
        <f t="shared" si="1098"/>
        <v>9216</v>
      </c>
      <c r="B10085">
        <f t="shared" si="1099"/>
        <v>198</v>
      </c>
      <c r="C10085" s="10" t="str">
        <f>IF(B10085=B10084," ",(LOOKUP(B10085,'Co List'!$A$3:$A$362,'Co List'!$B$3:$B$362)))</f>
        <v xml:space="preserve"> </v>
      </c>
      <c r="D10085" s="6" t="s">
        <v>398</v>
      </c>
      <c r="E10085">
        <v>0</v>
      </c>
      <c r="F10085">
        <v>110.557</v>
      </c>
      <c r="G10085">
        <v>0</v>
      </c>
      <c r="H10085">
        <v>0</v>
      </c>
    </row>
    <row r="10086" spans="1:8" x14ac:dyDescent="0.2">
      <c r="A10086">
        <f t="shared" si="1098"/>
        <v>9217</v>
      </c>
      <c r="B10086">
        <f t="shared" si="1099"/>
        <v>198</v>
      </c>
      <c r="C10086" s="10" t="str">
        <f>IF(B10086=B10085," ",(LOOKUP(B10086,'Co List'!$A$3:$A$362,'Co List'!$B$3:$B$362)))</f>
        <v xml:space="preserve"> </v>
      </c>
      <c r="D10086" s="6" t="s">
        <v>399</v>
      </c>
      <c r="E10086">
        <v>0</v>
      </c>
      <c r="F10086">
        <v>0</v>
      </c>
      <c r="G10086">
        <v>0</v>
      </c>
      <c r="H10086">
        <v>0</v>
      </c>
    </row>
    <row r="10087" spans="1:8" x14ac:dyDescent="0.2">
      <c r="A10087">
        <f t="shared" si="1098"/>
        <v>9218</v>
      </c>
      <c r="B10087">
        <f t="shared" si="1099"/>
        <v>198</v>
      </c>
      <c r="C10087" s="10" t="str">
        <f>IF(B10087=B10086," ",(LOOKUP(B10087,'Co List'!$A$3:$A$362,'Co List'!$B$3:$B$362)))</f>
        <v xml:space="preserve"> </v>
      </c>
      <c r="D10087" s="6" t="s">
        <v>400</v>
      </c>
      <c r="E10087">
        <v>0</v>
      </c>
      <c r="F10087">
        <v>0</v>
      </c>
      <c r="G10087">
        <v>0</v>
      </c>
      <c r="H10087">
        <v>0</v>
      </c>
    </row>
    <row r="10088" spans="1:8" x14ac:dyDescent="0.2">
      <c r="A10088">
        <f t="shared" si="1098"/>
        <v>9219</v>
      </c>
      <c r="B10088">
        <f t="shared" si="1099"/>
        <v>198</v>
      </c>
      <c r="C10088" s="10" t="str">
        <f>IF(B10088=B10087," ",(LOOKUP(B10088,'Co List'!$A$3:$A$362,'Co List'!$B$3:$B$362)))</f>
        <v xml:space="preserve"> </v>
      </c>
      <c r="D10088" s="6" t="s">
        <v>401</v>
      </c>
      <c r="E10088">
        <v>0</v>
      </c>
      <c r="F10088">
        <v>11.6267065955</v>
      </c>
      <c r="G10088">
        <v>3.4595642298000002</v>
      </c>
      <c r="H10088">
        <v>0</v>
      </c>
    </row>
    <row r="10089" spans="1:8" x14ac:dyDescent="0.2">
      <c r="A10089">
        <f t="shared" si="1098"/>
        <v>9220</v>
      </c>
      <c r="B10089">
        <f t="shared" si="1099"/>
        <v>198</v>
      </c>
      <c r="C10089" s="10" t="str">
        <f>IF(B10089=B10088," ",(LOOKUP(B10089,'Co List'!$A$3:$A$362,'Co List'!$B$3:$B$362)))</f>
        <v xml:space="preserve"> </v>
      </c>
      <c r="D10089" s="6" t="s">
        <v>402</v>
      </c>
      <c r="E10089">
        <v>0</v>
      </c>
      <c r="F10089">
        <v>0.17998679600000003</v>
      </c>
      <c r="G10089">
        <v>0</v>
      </c>
      <c r="H10089">
        <v>0</v>
      </c>
    </row>
    <row r="10090" spans="1:8" x14ac:dyDescent="0.2">
      <c r="A10090">
        <f t="shared" si="1098"/>
        <v>9221</v>
      </c>
      <c r="B10090">
        <f t="shared" si="1099"/>
        <v>198</v>
      </c>
      <c r="C10090" s="10" t="str">
        <f>IF(B10090=B10089," ",(LOOKUP(B10090,'Co List'!$A$3:$A$362,'Co List'!$B$3:$B$362)))</f>
        <v xml:space="preserve"> </v>
      </c>
      <c r="D10090" s="6" t="s">
        <v>403</v>
      </c>
      <c r="E10090">
        <v>0</v>
      </c>
      <c r="F10090">
        <v>-3.6082248300317588E-16</v>
      </c>
      <c r="G10090">
        <v>0</v>
      </c>
      <c r="H10090">
        <v>0</v>
      </c>
    </row>
    <row r="10091" spans="1:8" x14ac:dyDescent="0.2">
      <c r="A10091">
        <f t="shared" si="1098"/>
        <v>9222</v>
      </c>
      <c r="B10091">
        <f t="shared" si="1099"/>
        <v>198</v>
      </c>
      <c r="C10091" s="10" t="str">
        <f>IF(B10091=B10090," ",(LOOKUP(B10091,'Co List'!$A$3:$A$362,'Co List'!$B$3:$B$362)))</f>
        <v xml:space="preserve"> </v>
      </c>
      <c r="D10091" s="6" t="s">
        <v>404</v>
      </c>
      <c r="E10091" s="11">
        <v>0</v>
      </c>
      <c r="F10091" s="11">
        <v>11.8066933915</v>
      </c>
      <c r="G10091" s="11">
        <v>3.4595642298000002</v>
      </c>
      <c r="H10091" s="11">
        <v>0</v>
      </c>
    </row>
    <row r="10092" spans="1:8" x14ac:dyDescent="0.2">
      <c r="A10092">
        <f t="shared" si="1098"/>
        <v>9223</v>
      </c>
      <c r="B10092">
        <f t="shared" si="1099"/>
        <v>198</v>
      </c>
      <c r="C10092" s="10" t="str">
        <f>IF(B10092=B10091," ",(LOOKUP(B10092,'Co List'!$A$3:$A$362,'Co List'!$B$3:$B$362)))</f>
        <v xml:space="preserve"> </v>
      </c>
      <c r="D10092" s="6" t="s">
        <v>405</v>
      </c>
      <c r="E10092">
        <v>0</v>
      </c>
      <c r="F10092">
        <v>537.87</v>
      </c>
      <c r="G10092">
        <v>216.25</v>
      </c>
      <c r="H10092">
        <v>0</v>
      </c>
    </row>
    <row r="10093" spans="1:8" x14ac:dyDescent="0.2">
      <c r="A10093">
        <f t="shared" si="1098"/>
        <v>9224</v>
      </c>
      <c r="B10093">
        <f t="shared" si="1099"/>
        <v>198</v>
      </c>
      <c r="C10093" s="10" t="str">
        <f>IF(B10093=B10092," ",(LOOKUP(B10093,'Co List'!$A$3:$A$362,'Co List'!$B$3:$B$362)))</f>
        <v xml:space="preserve"> </v>
      </c>
      <c r="D10093" s="6" t="s">
        <v>406</v>
      </c>
      <c r="E10093">
        <v>0</v>
      </c>
      <c r="F10093">
        <v>46.3</v>
      </c>
      <c r="G10093">
        <v>35</v>
      </c>
      <c r="H10093">
        <v>0</v>
      </c>
    </row>
    <row r="10094" spans="1:8" x14ac:dyDescent="0.2">
      <c r="A10094">
        <f t="shared" si="1098"/>
        <v>9225</v>
      </c>
      <c r="B10094">
        <f t="shared" si="1099"/>
        <v>198</v>
      </c>
      <c r="C10094" s="10" t="str">
        <f>IF(B10094=B10093," ",(LOOKUP(B10094,'Co List'!$A$3:$A$362,'Co List'!$B$3:$B$362)))</f>
        <v xml:space="preserve"> </v>
      </c>
      <c r="D10094" s="6" t="s">
        <v>407</v>
      </c>
      <c r="E10094" s="11">
        <v>0</v>
      </c>
      <c r="F10094" s="11">
        <v>28.6</v>
      </c>
      <c r="G10094" s="11">
        <v>25.7</v>
      </c>
      <c r="H10094" s="11">
        <v>0</v>
      </c>
    </row>
    <row r="10095" spans="1:8" x14ac:dyDescent="0.2">
      <c r="A10095">
        <f t="shared" si="1098"/>
        <v>9226</v>
      </c>
      <c r="B10095">
        <f t="shared" si="1099"/>
        <v>198</v>
      </c>
      <c r="C10095" s="10" t="str">
        <f>IF(B10095=B10094," ",(LOOKUP(B10095,'Co List'!$A$3:$A$362,'Co List'!$B$3:$B$362)))</f>
        <v xml:space="preserve"> </v>
      </c>
      <c r="D10095" s="6" t="s">
        <v>408</v>
      </c>
      <c r="E10095">
        <v>0</v>
      </c>
      <c r="F10095">
        <v>8.01</v>
      </c>
      <c r="G10095">
        <v>11.84</v>
      </c>
      <c r="H10095">
        <v>0</v>
      </c>
    </row>
    <row r="10096" spans="1:8" x14ac:dyDescent="0.2">
      <c r="A10096">
        <f t="shared" si="1098"/>
        <v>9227</v>
      </c>
      <c r="B10096">
        <f t="shared" si="1099"/>
        <v>198</v>
      </c>
      <c r="C10096" s="10" t="str">
        <f>IF(B10096=B10095," ",(LOOKUP(B10096,'Co List'!$A$3:$A$362,'Co List'!$B$3:$B$362)))</f>
        <v xml:space="preserve"> </v>
      </c>
      <c r="D10096" s="6" t="s">
        <v>409</v>
      </c>
      <c r="E10096">
        <v>0</v>
      </c>
      <c r="F10096">
        <v>16.82</v>
      </c>
      <c r="G10096">
        <v>3.99</v>
      </c>
      <c r="H10096">
        <v>0</v>
      </c>
    </row>
    <row r="10097" spans="1:16" x14ac:dyDescent="0.2">
      <c r="A10097">
        <f t="shared" si="1098"/>
        <v>9228</v>
      </c>
      <c r="B10097">
        <f t="shared" si="1099"/>
        <v>198</v>
      </c>
      <c r="C10097" s="10" t="str">
        <f>IF(B10097=B10096," ",(LOOKUP(B10097,'Co List'!$A$3:$A$362,'Co List'!$B$3:$B$362)))</f>
        <v xml:space="preserve"> </v>
      </c>
      <c r="D10097" s="6" t="s">
        <v>410</v>
      </c>
      <c r="E10097">
        <v>0</v>
      </c>
      <c r="F10097">
        <v>17.45034125322</v>
      </c>
      <c r="G10097">
        <v>4.1283719482099999</v>
      </c>
      <c r="H10097">
        <v>0</v>
      </c>
    </row>
    <row r="10098" spans="1:16" x14ac:dyDescent="0.2">
      <c r="A10098">
        <f t="shared" si="1098"/>
        <v>9229</v>
      </c>
      <c r="B10098">
        <f t="shared" si="1099"/>
        <v>198</v>
      </c>
      <c r="C10098" s="10" t="str">
        <f>IF(B10098=B10097," ",(LOOKUP(B10098,'Co List'!$A$3:$A$362,'Co List'!$B$3:$B$362)))</f>
        <v xml:space="preserve"> </v>
      </c>
      <c r="D10098" s="6" t="s">
        <v>411</v>
      </c>
      <c r="E10098">
        <v>0</v>
      </c>
      <c r="F10098">
        <v>17.325856832633519</v>
      </c>
      <c r="G10098">
        <v>4.1283719482099999</v>
      </c>
      <c r="H10098">
        <v>0</v>
      </c>
    </row>
    <row r="10099" spans="1:16" x14ac:dyDescent="0.2">
      <c r="A10099">
        <f t="shared" si="1098"/>
        <v>9230</v>
      </c>
      <c r="B10099">
        <f t="shared" si="1099"/>
        <v>198</v>
      </c>
      <c r="C10099" s="10" t="str">
        <f>IF(B10099=B10098," ",(LOOKUP(B10099,'Co List'!$A$3:$A$362,'Co List'!$B$3:$B$362)))</f>
        <v xml:space="preserve"> </v>
      </c>
      <c r="D10099" s="6" t="s">
        <v>412</v>
      </c>
      <c r="E10099">
        <v>0</v>
      </c>
      <c r="F10099">
        <v>0.5058568326335191</v>
      </c>
      <c r="G10099">
        <v>0.13837194820999965</v>
      </c>
      <c r="H10099">
        <v>0</v>
      </c>
    </row>
    <row r="10100" spans="1:16" ht="13.5" thickBot="1" x14ac:dyDescent="0.25">
      <c r="A10100">
        <f t="shared" si="1098"/>
        <v>9231</v>
      </c>
      <c r="B10100">
        <f t="shared" si="1099"/>
        <v>198</v>
      </c>
      <c r="C10100" s="10" t="str">
        <f>IF(B10100=B10099," ",(LOOKUP(B10100,'Co List'!$A$3:$A$362,'Co List'!$B$3:$B$362)))</f>
        <v xml:space="preserve"> </v>
      </c>
      <c r="D10100" s="9" t="s">
        <v>413</v>
      </c>
      <c r="E10100">
        <v>3</v>
      </c>
      <c r="F10100">
        <v>12</v>
      </c>
      <c r="G10100">
        <v>12</v>
      </c>
      <c r="H10100">
        <v>0</v>
      </c>
    </row>
    <row r="10101" spans="1:16" ht="15" x14ac:dyDescent="0.25">
      <c r="A10101">
        <f t="shared" si="1098"/>
        <v>9232</v>
      </c>
      <c r="B10101">
        <f t="shared" si="1099"/>
        <v>199</v>
      </c>
      <c r="C10101" s="10" t="str">
        <f>IF(B10101=B10100," ",(LOOKUP(B10101,'Co List'!$A$3:$A$362,'Co List'!$B$3:$B$362)))</f>
        <v>JUBILIANT LIFESCIENCE</v>
      </c>
      <c r="D10101" s="4" t="s">
        <v>362</v>
      </c>
      <c r="E10101">
        <v>98.984279204176673</v>
      </c>
      <c r="F10101">
        <v>99.152562774496218</v>
      </c>
      <c r="G10101">
        <v>99.21725220725493</v>
      </c>
      <c r="H10101">
        <v>99.387864221546721</v>
      </c>
      <c r="J10101">
        <f t="shared" ref="J10101" si="1100">COUNTIF(E10143:H10143,0)</f>
        <v>0</v>
      </c>
      <c r="K10101">
        <f>SUM(E10101:H10101)/(4-J10101)</f>
        <v>99.185489601868625</v>
      </c>
      <c r="L10101">
        <f>SUM(E10111:H10111)/(4-J10101)</f>
        <v>877454.00178068015</v>
      </c>
      <c r="M10101">
        <f>E10111</f>
        <v>769231.79024189292</v>
      </c>
      <c r="N10101">
        <f t="shared" ref="N10101" si="1101">F10111</f>
        <v>782385.71164797281</v>
      </c>
      <c r="O10101">
        <f t="shared" ref="O10101" si="1102">G10111</f>
        <v>967728.73320992454</v>
      </c>
      <c r="P10101">
        <f t="shared" ref="P10101" si="1103">H10111</f>
        <v>990469.77202293021</v>
      </c>
    </row>
    <row r="10102" spans="1:16" x14ac:dyDescent="0.2">
      <c r="A10102">
        <f t="shared" si="1098"/>
        <v>9233</v>
      </c>
      <c r="B10102">
        <f t="shared" si="1099"/>
        <v>199</v>
      </c>
      <c r="C10102" s="10" t="str">
        <f>IF(B10102=B10101," ",(LOOKUP(B10102,'Co List'!$A$3:$A$362,'Co List'!$B$3:$B$362)))</f>
        <v xml:space="preserve"> </v>
      </c>
      <c r="D10102" s="6" t="s">
        <v>364</v>
      </c>
      <c r="E10102">
        <v>3.9329624274756605</v>
      </c>
      <c r="F10102">
        <v>3.9440691431167503</v>
      </c>
      <c r="G10102">
        <v>3.9483386456788252</v>
      </c>
      <c r="H10102">
        <v>3.9595990386220832</v>
      </c>
    </row>
    <row r="10103" spans="1:16" x14ac:dyDescent="0.2">
      <c r="A10103">
        <f t="shared" si="1098"/>
        <v>9234</v>
      </c>
      <c r="B10103">
        <f t="shared" si="1099"/>
        <v>199</v>
      </c>
      <c r="C10103" s="10" t="str">
        <f>IF(B10103=B10102," ",(LOOKUP(B10103,'Co List'!$A$3:$A$362,'Co List'!$B$3:$B$362)))</f>
        <v xml:space="preserve"> </v>
      </c>
      <c r="D10103" s="6" t="s">
        <v>365</v>
      </c>
      <c r="E10103">
        <v>1.221798493875957</v>
      </c>
      <c r="F10103">
        <v>1.2177803452896667</v>
      </c>
      <c r="G10103">
        <v>1.1850764382774197</v>
      </c>
      <c r="H10103">
        <v>1.1253030160198305</v>
      </c>
    </row>
    <row r="10104" spans="1:16" x14ac:dyDescent="0.2">
      <c r="A10104">
        <f t="shared" si="1098"/>
        <v>9235</v>
      </c>
      <c r="B10104">
        <f t="shared" si="1099"/>
        <v>199</v>
      </c>
      <c r="C10104" s="10" t="str">
        <f>IF(B10104=B10103," ",(LOOKUP(B10104,'Co List'!$A$3:$A$362,'Co List'!$B$3:$B$362)))</f>
        <v xml:space="preserve"> </v>
      </c>
      <c r="D10104" s="7" t="s">
        <v>366</v>
      </c>
      <c r="E10104">
        <v>31.445989299398779</v>
      </c>
      <c r="F10104">
        <v>35.426594504248321</v>
      </c>
      <c r="G10104">
        <v>36.64167922008302</v>
      </c>
      <c r="H10104">
        <v>31.480431859961683</v>
      </c>
    </row>
    <row r="10105" spans="1:16" x14ac:dyDescent="0.2">
      <c r="A10105">
        <f t="shared" si="1098"/>
        <v>9236</v>
      </c>
      <c r="B10105">
        <f t="shared" si="1099"/>
        <v>199</v>
      </c>
      <c r="C10105" s="10" t="str">
        <f>IF(B10105=B10104," ",(LOOKUP(B10105,'Co List'!$A$3:$A$362,'Co List'!$B$3:$B$362)))</f>
        <v xml:space="preserve"> </v>
      </c>
      <c r="D10105" s="6" t="s">
        <v>367</v>
      </c>
      <c r="E10105">
        <v>211851.22287025419</v>
      </c>
      <c r="F10105">
        <v>279823.21589698596</v>
      </c>
      <c r="G10105">
        <v>-1196203.6257230218</v>
      </c>
      <c r="H10105">
        <v>-2287459.0577896768</v>
      </c>
    </row>
    <row r="10106" spans="1:16" x14ac:dyDescent="0.2">
      <c r="A10106">
        <f t="shared" si="1098"/>
        <v>9237</v>
      </c>
      <c r="B10106">
        <f t="shared" si="1099"/>
        <v>199</v>
      </c>
      <c r="C10106" s="10" t="str">
        <f>IF(B10106=B10105," ",(LOOKUP(B10106,'Co List'!$A$3:$A$362,'Co List'!$B$3:$B$362)))</f>
        <v xml:space="preserve"> </v>
      </c>
      <c r="D10106" s="6" t="s">
        <v>368</v>
      </c>
      <c r="E10106">
        <v>4.8440289058053709</v>
      </c>
      <c r="F10106">
        <v>4.9113980643312791</v>
      </c>
      <c r="G10106">
        <v>6.0748821921526961</v>
      </c>
      <c r="H10106">
        <v>6.2176382424540506</v>
      </c>
    </row>
    <row r="10107" spans="1:16" x14ac:dyDescent="0.2">
      <c r="A10107">
        <f t="shared" si="1098"/>
        <v>9238</v>
      </c>
      <c r="B10107">
        <f t="shared" si="1099"/>
        <v>199</v>
      </c>
      <c r="C10107" s="10" t="str">
        <f>IF(B10107=B10106," ",(LOOKUP(B10107,'Co List'!$A$3:$A$362,'Co List'!$B$3:$B$362)))</f>
        <v xml:space="preserve"> </v>
      </c>
      <c r="D10107" s="6" t="s">
        <v>369</v>
      </c>
      <c r="E10107">
        <v>123.25457302385722</v>
      </c>
      <c r="F10107">
        <v>173.43952818620545</v>
      </c>
      <c r="G10107">
        <v>230.13762977643864</v>
      </c>
      <c r="H10107">
        <v>213.87816282075798</v>
      </c>
    </row>
    <row r="10108" spans="1:16" x14ac:dyDescent="0.2">
      <c r="A10108">
        <f t="shared" si="1098"/>
        <v>9239</v>
      </c>
      <c r="B10108">
        <f t="shared" si="1099"/>
        <v>199</v>
      </c>
      <c r="C10108" s="10" t="str">
        <f>IF(B10108=B10107," ",(LOOKUP(B10108,'Co List'!$A$3:$A$362,'Co List'!$B$3:$B$362)))</f>
        <v xml:space="preserve"> </v>
      </c>
      <c r="D10108" s="6" t="s">
        <v>370</v>
      </c>
      <c r="E10108">
        <v>0</v>
      </c>
      <c r="F10108">
        <v>0</v>
      </c>
      <c r="G10108">
        <v>0</v>
      </c>
      <c r="H10108">
        <v>0</v>
      </c>
    </row>
    <row r="10109" spans="1:16" x14ac:dyDescent="0.2">
      <c r="A10109">
        <f t="shared" si="1098"/>
        <v>9240</v>
      </c>
      <c r="B10109">
        <f t="shared" si="1099"/>
        <v>199</v>
      </c>
      <c r="C10109" s="10" t="str">
        <f>IF(B10109=B10108," ",(LOOKUP(B10109,'Co List'!$A$3:$A$362,'Co List'!$B$3:$B$362)))</f>
        <v xml:space="preserve"> </v>
      </c>
      <c r="D10109" s="6" t="s">
        <v>371</v>
      </c>
      <c r="E10109">
        <v>29.520026551479788</v>
      </c>
      <c r="F10109">
        <v>30.083627854481843</v>
      </c>
      <c r="G10109">
        <v>28.064821797737157</v>
      </c>
      <c r="H10109">
        <v>29.265058793039668</v>
      </c>
    </row>
    <row r="10110" spans="1:16" x14ac:dyDescent="0.2">
      <c r="A10110">
        <f t="shared" si="1098"/>
        <v>9241</v>
      </c>
      <c r="B10110">
        <f t="shared" si="1099"/>
        <v>199</v>
      </c>
      <c r="C10110" s="10" t="str">
        <f>IF(B10110=B10109," ",(LOOKUP(B10110,'Co List'!$A$3:$A$362,'Co List'!$B$3:$B$362)))</f>
        <v xml:space="preserve"> </v>
      </c>
      <c r="D10110" s="6" t="s">
        <v>372</v>
      </c>
      <c r="E10110">
        <v>70.479973448520198</v>
      </c>
      <c r="F10110">
        <v>69.916372145518153</v>
      </c>
      <c r="G10110">
        <v>71.935178202262847</v>
      </c>
      <c r="H10110">
        <v>70.734941206960329</v>
      </c>
    </row>
    <row r="10111" spans="1:16" x14ac:dyDescent="0.2">
      <c r="A10111">
        <f t="shared" si="1098"/>
        <v>9242</v>
      </c>
      <c r="B10111">
        <f t="shared" si="1099"/>
        <v>199</v>
      </c>
      <c r="C10111" s="10" t="str">
        <f>IF(B10111=B10110," ",(LOOKUP(B10111,'Co List'!$A$3:$A$362,'Co List'!$B$3:$B$362)))</f>
        <v xml:space="preserve"> </v>
      </c>
      <c r="D10111" s="6" t="s">
        <v>373</v>
      </c>
      <c r="E10111">
        <v>769231.79024189292</v>
      </c>
      <c r="F10111">
        <v>782385.71164797281</v>
      </c>
      <c r="G10111">
        <v>967728.73320992454</v>
      </c>
      <c r="H10111">
        <v>990469.77202293021</v>
      </c>
    </row>
    <row r="10112" spans="1:16" x14ac:dyDescent="0.2">
      <c r="A10112">
        <f t="shared" si="1098"/>
        <v>9243</v>
      </c>
      <c r="B10112">
        <f t="shared" si="1099"/>
        <v>199</v>
      </c>
      <c r="C10112" s="10" t="str">
        <f>IF(B10112=B10111," ",(LOOKUP(B10112,'Co List'!$A$3:$A$362,'Co List'!$B$3:$B$362)))</f>
        <v xml:space="preserve"> </v>
      </c>
      <c r="D10112" s="6" t="s">
        <v>374</v>
      </c>
      <c r="E10112">
        <v>764089.56828742649</v>
      </c>
      <c r="F10112">
        <v>776867.83347156714</v>
      </c>
      <c r="G10112">
        <v>961038.29763145151</v>
      </c>
      <c r="H10112">
        <v>983318.27185803582</v>
      </c>
    </row>
    <row r="10113" spans="1:8" x14ac:dyDescent="0.2">
      <c r="A10113">
        <f t="shared" si="1098"/>
        <v>9244</v>
      </c>
      <c r="B10113">
        <f t="shared" si="1099"/>
        <v>199</v>
      </c>
      <c r="C10113" s="10" t="str">
        <f>IF(B10113=B10112," ",(LOOKUP(B10113,'Co List'!$A$3:$A$362,'Co List'!$B$3:$B$362)))</f>
        <v xml:space="preserve"> </v>
      </c>
      <c r="D10113" s="6" t="s">
        <v>375</v>
      </c>
      <c r="E10113">
        <v>1935.9098442390123</v>
      </c>
      <c r="F10113">
        <v>2227.2881765217035</v>
      </c>
      <c r="G10113">
        <v>2631.5382655585186</v>
      </c>
      <c r="H10113">
        <v>3054.1638923715591</v>
      </c>
    </row>
    <row r="10114" spans="1:8" x14ac:dyDescent="0.2">
      <c r="A10114">
        <f t="shared" si="1098"/>
        <v>9245</v>
      </c>
      <c r="B10114">
        <f t="shared" si="1099"/>
        <v>199</v>
      </c>
      <c r="C10114" s="10" t="str">
        <f>IF(B10114=B10113," ",(LOOKUP(B10114,'Co List'!$A$3:$A$362,'Co List'!$B$3:$B$362)))</f>
        <v xml:space="preserve"> </v>
      </c>
      <c r="D10114" s="6" t="s">
        <v>376</v>
      </c>
      <c r="E10114">
        <v>3206.312110227524</v>
      </c>
      <c r="F10114">
        <v>3290.5899998840305</v>
      </c>
      <c r="G10114">
        <v>4058.8973129146366</v>
      </c>
      <c r="H10114">
        <v>4097.3362725229199</v>
      </c>
    </row>
    <row r="10115" spans="1:8" x14ac:dyDescent="0.2">
      <c r="A10115">
        <f t="shared" si="1098"/>
        <v>9246</v>
      </c>
      <c r="B10115">
        <f t="shared" si="1099"/>
        <v>199</v>
      </c>
      <c r="C10115" s="10" t="str">
        <f>IF(B10115=B10114," ",(LOOKUP(B10115,'Co List'!$A$3:$A$362,'Co List'!$B$3:$B$362)))</f>
        <v xml:space="preserve"> </v>
      </c>
      <c r="D10115" s="6" t="s">
        <v>377</v>
      </c>
      <c r="E10115">
        <v>227077.4287218301</v>
      </c>
      <c r="F10115">
        <v>235370.00587881551</v>
      </c>
      <c r="G10115">
        <v>271591.34446086455</v>
      </c>
      <c r="H10115">
        <v>289861.56110979652</v>
      </c>
    </row>
    <row r="10116" spans="1:8" ht="15" x14ac:dyDescent="0.25">
      <c r="A10116">
        <f t="shared" si="1098"/>
        <v>9247</v>
      </c>
      <c r="B10116">
        <f t="shared" si="1099"/>
        <v>199</v>
      </c>
      <c r="C10116" s="10" t="str">
        <f>IF(B10116=B10115," ",(LOOKUP(B10116,'Co List'!$A$3:$A$362,'Co List'!$B$3:$B$362)))</f>
        <v xml:space="preserve"> </v>
      </c>
      <c r="D10116" s="8" t="s">
        <v>378</v>
      </c>
      <c r="E10116">
        <v>37876.134599999998</v>
      </c>
      <c r="F10116">
        <v>42141.01819000001</v>
      </c>
      <c r="G10116">
        <v>58549.182120000005</v>
      </c>
      <c r="H10116">
        <v>85086.13698000001</v>
      </c>
    </row>
    <row r="10117" spans="1:8" ht="15" x14ac:dyDescent="0.25">
      <c r="A10117">
        <f t="shared" ref="A10117:A10180" si="1104">IF(A10116&gt;0,A10116+1,(IF($C$1=C10117,1,0)))</f>
        <v>9248</v>
      </c>
      <c r="B10117">
        <f t="shared" ref="B10117:B10180" si="1105">IF(D10117=$D$3,B10116+1,B10116)</f>
        <v>199</v>
      </c>
      <c r="C10117" s="10" t="str">
        <f>IF(B10117=B10116," ",(LOOKUP(B10117,'Co List'!$A$3:$A$362,'Co List'!$B$3:$B$362)))</f>
        <v xml:space="preserve"> </v>
      </c>
      <c r="D10117" s="8" t="s">
        <v>379</v>
      </c>
      <c r="E10117">
        <v>6651.2271771266187</v>
      </c>
      <c r="F10117">
        <v>3270.8445896154535</v>
      </c>
      <c r="G10117">
        <v>3265.5826568024527</v>
      </c>
      <c r="H10117">
        <v>4016.8562625965019</v>
      </c>
    </row>
    <row r="10118" spans="1:8" ht="15" x14ac:dyDescent="0.25">
      <c r="A10118">
        <f t="shared" si="1104"/>
        <v>9249</v>
      </c>
      <c r="B10118">
        <f t="shared" si="1105"/>
        <v>199</v>
      </c>
      <c r="C10118" s="10" t="str">
        <f>IF(B10118=B10117," ",(LOOKUP(B10118,'Co List'!$A$3:$A$362,'Co List'!$B$3:$B$362)))</f>
        <v xml:space="preserve"> </v>
      </c>
      <c r="D10118" s="8" t="s">
        <v>380</v>
      </c>
      <c r="E10118">
        <v>182550.06694470349</v>
      </c>
      <c r="F10118">
        <v>189958.14309920007</v>
      </c>
      <c r="G10118">
        <v>209776.57968406208</v>
      </c>
      <c r="H10118">
        <v>200758.56786720001</v>
      </c>
    </row>
    <row r="10119" spans="1:8" ht="15" x14ac:dyDescent="0.25">
      <c r="A10119">
        <f t="shared" si="1104"/>
        <v>9250</v>
      </c>
      <c r="B10119">
        <f t="shared" si="1105"/>
        <v>199</v>
      </c>
      <c r="C10119" s="10" t="str">
        <f>IF(B10119=B10118," ",(LOOKUP(B10119,'Co List'!$A$3:$A$362,'Co List'!$B$3:$B$362)))</f>
        <v xml:space="preserve"> </v>
      </c>
      <c r="D10119" s="8" t="s">
        <v>381</v>
      </c>
      <c r="E10119">
        <v>542154.36152006278</v>
      </c>
      <c r="F10119">
        <v>547015.70576915727</v>
      </c>
      <c r="G10119">
        <v>696137.38874905999</v>
      </c>
      <c r="H10119">
        <v>700608.21091313369</v>
      </c>
    </row>
    <row r="10120" spans="1:8" ht="15" x14ac:dyDescent="0.25">
      <c r="A10120">
        <f t="shared" si="1104"/>
        <v>9251</v>
      </c>
      <c r="B10120">
        <f t="shared" si="1105"/>
        <v>199</v>
      </c>
      <c r="C10120" s="10" t="str">
        <f>IF(B10120=B10119," ",(LOOKUP(B10120,'Co List'!$A$3:$A$362,'Co List'!$B$3:$B$362)))</f>
        <v xml:space="preserve"> </v>
      </c>
      <c r="D10120" s="8" t="s">
        <v>382</v>
      </c>
      <c r="E10120">
        <v>474950.02013323107</v>
      </c>
      <c r="F10120">
        <v>483872.44405840448</v>
      </c>
      <c r="G10120">
        <v>629012.60543016146</v>
      </c>
      <c r="H10120">
        <v>641730.84502843581</v>
      </c>
    </row>
    <row r="10121" spans="1:8" ht="15" x14ac:dyDescent="0.25">
      <c r="A10121">
        <f t="shared" si="1104"/>
        <v>9252</v>
      </c>
      <c r="B10121">
        <f t="shared" si="1105"/>
        <v>199</v>
      </c>
      <c r="C10121" s="10" t="str">
        <f>IF(B10121=B10120," ",(LOOKUP(B10121,'Co List'!$A$3:$A$362,'Co List'!$B$3:$B$362)))</f>
        <v xml:space="preserve"> </v>
      </c>
      <c r="D10121" s="8" t="s">
        <v>383</v>
      </c>
      <c r="E10121">
        <v>67204.341386831729</v>
      </c>
      <c r="F10121">
        <v>63143.261710752828</v>
      </c>
      <c r="G10121">
        <v>65925.241897164175</v>
      </c>
      <c r="H10121">
        <v>55816.205069013187</v>
      </c>
    </row>
    <row r="10122" spans="1:8" x14ac:dyDescent="0.2">
      <c r="A10122">
        <f t="shared" si="1104"/>
        <v>9253</v>
      </c>
      <c r="B10122">
        <f t="shared" si="1105"/>
        <v>199</v>
      </c>
      <c r="C10122" s="10" t="str">
        <f>IF(B10122=B10121," ",(LOOKUP(B10122,'Co List'!$A$3:$A$362,'Co List'!$B$3:$B$362)))</f>
        <v xml:space="preserve"> </v>
      </c>
      <c r="D10122" s="6" t="s">
        <v>384</v>
      </c>
      <c r="E10122">
        <v>0</v>
      </c>
      <c r="F10122">
        <v>0</v>
      </c>
      <c r="G10122">
        <v>1199.5414217344696</v>
      </c>
      <c r="H10122">
        <v>3061.1608156847133</v>
      </c>
    </row>
    <row r="10123" spans="1:8" x14ac:dyDescent="0.2">
      <c r="A10123">
        <f t="shared" si="1104"/>
        <v>9254</v>
      </c>
      <c r="B10123">
        <f t="shared" si="1105"/>
        <v>199</v>
      </c>
      <c r="C10123" s="10" t="str">
        <f>IF(B10123=B10122," ",(LOOKUP(B10123,'Co List'!$A$3:$A$362,'Co List'!$B$3:$B$362)))</f>
        <v xml:space="preserve"> </v>
      </c>
      <c r="D10123" s="6" t="s">
        <v>385</v>
      </c>
      <c r="E10123">
        <v>137848.85350863627</v>
      </c>
      <c r="F10123">
        <v>138693.23430189287</v>
      </c>
      <c r="G10123">
        <v>176311.4695115964</v>
      </c>
      <c r="H10123">
        <v>176939.18098256263</v>
      </c>
    </row>
    <row r="10124" spans="1:8" x14ac:dyDescent="0.2">
      <c r="A10124">
        <f t="shared" si="1104"/>
        <v>9255</v>
      </c>
      <c r="B10124">
        <f t="shared" si="1105"/>
        <v>199</v>
      </c>
      <c r="C10124" s="10" t="str">
        <f>IF(B10124=B10123," ",(LOOKUP(B10124,'Co List'!$A$3:$A$362,'Co List'!$B$3:$B$362)))</f>
        <v xml:space="preserve"> </v>
      </c>
      <c r="D10124" s="6" t="s">
        <v>386</v>
      </c>
      <c r="E10124">
        <v>117220.09095588385</v>
      </c>
      <c r="F10124">
        <v>118406.51098478475</v>
      </c>
      <c r="G10124">
        <v>154368.18472616884</v>
      </c>
      <c r="H10124">
        <v>155875.30217921687</v>
      </c>
    </row>
    <row r="10125" spans="1:8" x14ac:dyDescent="0.2">
      <c r="A10125">
        <f t="shared" si="1104"/>
        <v>9256</v>
      </c>
      <c r="B10125">
        <f t="shared" si="1105"/>
        <v>199</v>
      </c>
      <c r="C10125" s="10" t="str">
        <f>IF(B10125=B10124," ",(LOOKUP(B10125,'Co List'!$A$3:$A$362,'Co List'!$B$3:$B$362)))</f>
        <v xml:space="preserve"> </v>
      </c>
      <c r="D10125" s="6" t="s">
        <v>387</v>
      </c>
      <c r="E10125">
        <v>0</v>
      </c>
      <c r="F10125">
        <v>0</v>
      </c>
      <c r="G10125">
        <v>0</v>
      </c>
      <c r="H10125">
        <v>0</v>
      </c>
    </row>
    <row r="10126" spans="1:8" x14ac:dyDescent="0.2">
      <c r="A10126">
        <f t="shared" si="1104"/>
        <v>9257</v>
      </c>
      <c r="B10126">
        <f t="shared" si="1105"/>
        <v>199</v>
      </c>
      <c r="C10126" s="10" t="str">
        <f>IF(B10126=B10125," ",(LOOKUP(B10126,'Co List'!$A$3:$A$362,'Co List'!$B$3:$B$362)))</f>
        <v xml:space="preserve"> </v>
      </c>
      <c r="D10126" s="6" t="s">
        <v>388</v>
      </c>
      <c r="E10126">
        <v>0</v>
      </c>
      <c r="F10126">
        <v>0</v>
      </c>
      <c r="G10126">
        <v>0</v>
      </c>
      <c r="H10126">
        <v>0</v>
      </c>
    </row>
    <row r="10127" spans="1:8" x14ac:dyDescent="0.2">
      <c r="A10127">
        <f t="shared" si="1104"/>
        <v>9258</v>
      </c>
      <c r="B10127">
        <f t="shared" si="1105"/>
        <v>199</v>
      </c>
      <c r="C10127" s="10" t="str">
        <f>IF(B10127=B10126," ",(LOOKUP(B10127,'Co List'!$A$3:$A$362,'Co List'!$B$3:$B$362)))</f>
        <v xml:space="preserve"> </v>
      </c>
      <c r="D10127" s="6" t="s">
        <v>389</v>
      </c>
      <c r="E10127">
        <v>20628.762552752421</v>
      </c>
      <c r="F10127">
        <v>19382.190581108109</v>
      </c>
      <c r="G10127">
        <v>12716.086000131585</v>
      </c>
      <c r="H10127">
        <v>9976.3055924497748</v>
      </c>
    </row>
    <row r="10128" spans="1:8" x14ac:dyDescent="0.2">
      <c r="A10128">
        <f t="shared" si="1104"/>
        <v>9259</v>
      </c>
      <c r="B10128">
        <f t="shared" si="1105"/>
        <v>199</v>
      </c>
      <c r="C10128" s="10" t="str">
        <f>IF(B10128=B10127," ",(LOOKUP(B10128,'Co List'!$A$3:$A$362,'Co List'!$B$3:$B$362)))</f>
        <v xml:space="preserve"> </v>
      </c>
      <c r="D10128" s="6" t="s">
        <v>390</v>
      </c>
      <c r="E10128">
        <v>0</v>
      </c>
      <c r="F10128">
        <v>0</v>
      </c>
      <c r="G10128">
        <v>0</v>
      </c>
      <c r="H10128">
        <v>0</v>
      </c>
    </row>
    <row r="10129" spans="1:8" x14ac:dyDescent="0.2">
      <c r="A10129">
        <f t="shared" si="1104"/>
        <v>9260</v>
      </c>
      <c r="B10129">
        <f t="shared" si="1105"/>
        <v>199</v>
      </c>
      <c r="C10129" s="10" t="str">
        <f>IF(B10129=B10128," ",(LOOKUP(B10129,'Co List'!$A$3:$A$362,'Co List'!$B$3:$B$362)))</f>
        <v xml:space="preserve"> </v>
      </c>
      <c r="D10129" s="6" t="s">
        <v>391</v>
      </c>
      <c r="E10129">
        <v>0</v>
      </c>
      <c r="F10129">
        <v>0</v>
      </c>
      <c r="G10129">
        <v>509.41522329599997</v>
      </c>
      <c r="H10129">
        <v>1299.998392896</v>
      </c>
    </row>
    <row r="10130" spans="1:8" x14ac:dyDescent="0.2">
      <c r="A10130">
        <f t="shared" si="1104"/>
        <v>9261</v>
      </c>
      <c r="B10130">
        <f t="shared" si="1105"/>
        <v>199</v>
      </c>
      <c r="C10130" s="10" t="str">
        <f>IF(B10130=B10129," ",(LOOKUP(B10130,'Co List'!$A$3:$A$362,'Co List'!$B$3:$B$362)))</f>
        <v xml:space="preserve"> </v>
      </c>
      <c r="D10130" s="6" t="s">
        <v>392</v>
      </c>
      <c r="E10130">
        <v>0</v>
      </c>
      <c r="F10130">
        <v>0</v>
      </c>
      <c r="G10130">
        <v>0</v>
      </c>
      <c r="H10130">
        <v>0</v>
      </c>
    </row>
    <row r="10131" spans="1:8" x14ac:dyDescent="0.2">
      <c r="A10131">
        <f t="shared" si="1104"/>
        <v>9262</v>
      </c>
      <c r="B10131">
        <f t="shared" si="1105"/>
        <v>199</v>
      </c>
      <c r="C10131" s="10" t="str">
        <f>IF(B10131=B10130," ",(LOOKUP(B10131,'Co List'!$A$3:$A$362,'Co List'!$B$3:$B$362)))</f>
        <v xml:space="preserve"> </v>
      </c>
      <c r="D10131" s="6" t="s">
        <v>393</v>
      </c>
      <c r="E10131">
        <v>0</v>
      </c>
      <c r="F10131">
        <v>904.53273599999989</v>
      </c>
      <c r="G10131">
        <v>779.54981199999997</v>
      </c>
      <c r="H10131">
        <v>2232.7880679999994</v>
      </c>
    </row>
    <row r="10132" spans="1:8" ht="15" x14ac:dyDescent="0.25">
      <c r="A10132">
        <f t="shared" si="1104"/>
        <v>9263</v>
      </c>
      <c r="B10132">
        <f t="shared" si="1105"/>
        <v>199</v>
      </c>
      <c r="C10132" s="10" t="str">
        <f>IF(B10132=B10131," ",(LOOKUP(B10132,'Co List'!$A$3:$A$362,'Co List'!$B$3:$B$362)))</f>
        <v xml:space="preserve"> </v>
      </c>
      <c r="D10132" s="8" t="s">
        <v>394</v>
      </c>
      <c r="E10132">
        <v>0</v>
      </c>
      <c r="F10132">
        <v>0</v>
      </c>
      <c r="G10132">
        <v>7938.2337500000003</v>
      </c>
      <c r="H10132">
        <v>7554.7867500000002</v>
      </c>
    </row>
    <row r="10133" spans="1:8" ht="15" x14ac:dyDescent="0.25">
      <c r="A10133">
        <f t="shared" si="1104"/>
        <v>9264</v>
      </c>
      <c r="B10133">
        <f t="shared" si="1105"/>
        <v>199</v>
      </c>
      <c r="C10133" s="10" t="str">
        <f>IF(B10133=B10132," ",(LOOKUP(B10133,'Co List'!$A$3:$A$362,'Co List'!$B$3:$B$362)))</f>
        <v xml:space="preserve"> </v>
      </c>
      <c r="D10133" s="8" t="s">
        <v>395</v>
      </c>
      <c r="E10133">
        <v>140.175354027</v>
      </c>
      <c r="F10133">
        <v>144.960462922</v>
      </c>
      <c r="G10133">
        <v>183.80536814600003</v>
      </c>
      <c r="H10133">
        <v>212.35232440583235</v>
      </c>
    </row>
    <row r="10134" spans="1:8" ht="15" x14ac:dyDescent="0.25">
      <c r="A10134">
        <f t="shared" si="1104"/>
        <v>9265</v>
      </c>
      <c r="B10134">
        <f t="shared" si="1105"/>
        <v>199</v>
      </c>
      <c r="C10134" s="10" t="str">
        <f>IF(B10134=B10133," ",(LOOKUP(B10134,'Co List'!$A$3:$A$362,'Co List'!$B$3:$B$362)))</f>
        <v xml:space="preserve"> </v>
      </c>
      <c r="D10134" s="8" t="s">
        <v>396</v>
      </c>
      <c r="E10134">
        <v>185855.057</v>
      </c>
      <c r="F10134">
        <v>193277.88200000001</v>
      </c>
      <c r="G10134">
        <v>229176.22500000001</v>
      </c>
      <c r="H10134">
        <v>257585.34099999999</v>
      </c>
    </row>
    <row r="10135" spans="1:8" x14ac:dyDescent="0.2">
      <c r="A10135">
        <f t="shared" si="1104"/>
        <v>9266</v>
      </c>
      <c r="B10135">
        <f t="shared" si="1105"/>
        <v>199</v>
      </c>
      <c r="C10135" s="10" t="str">
        <f>IF(B10135=B10134," ",(LOOKUP(B10135,'Co List'!$A$3:$A$362,'Co List'!$B$3:$B$362)))</f>
        <v xml:space="preserve"> </v>
      </c>
      <c r="D10135" s="6" t="s">
        <v>397</v>
      </c>
      <c r="E10135">
        <v>46760.66</v>
      </c>
      <c r="F10135">
        <v>53343.061000000002</v>
      </c>
      <c r="G10135">
        <v>75063.054000000004</v>
      </c>
      <c r="H10135">
        <v>109084.791</v>
      </c>
    </row>
    <row r="10136" spans="1:8" x14ac:dyDescent="0.2">
      <c r="A10136">
        <f t="shared" si="1104"/>
        <v>9267</v>
      </c>
      <c r="B10136">
        <f t="shared" si="1105"/>
        <v>199</v>
      </c>
      <c r="C10136" s="10" t="str">
        <f>IF(B10136=B10135," ",(LOOKUP(B10136,'Co List'!$A$3:$A$362,'Co List'!$B$3:$B$362)))</f>
        <v xml:space="preserve"> </v>
      </c>
      <c r="D10136" s="6" t="s">
        <v>398</v>
      </c>
      <c r="E10136">
        <v>8436.9590000000007</v>
      </c>
      <c r="F10136">
        <v>3975.165</v>
      </c>
      <c r="G10136">
        <v>3968.77</v>
      </c>
      <c r="H10136">
        <v>4810.6540000000005</v>
      </c>
    </row>
    <row r="10137" spans="1:8" x14ac:dyDescent="0.2">
      <c r="A10137">
        <f t="shared" si="1104"/>
        <v>9268</v>
      </c>
      <c r="B10137">
        <f t="shared" si="1105"/>
        <v>199</v>
      </c>
      <c r="C10137" s="10" t="str">
        <f>IF(B10137=B10136," ",(LOOKUP(B10137,'Co List'!$A$3:$A$362,'Co List'!$B$3:$B$362)))</f>
        <v xml:space="preserve"> </v>
      </c>
      <c r="D10137" s="6" t="s">
        <v>399</v>
      </c>
      <c r="E10137">
        <v>130657.43799999999</v>
      </c>
      <c r="F10137">
        <v>135959.65599999999</v>
      </c>
      <c r="G10137">
        <v>150144.40100000001</v>
      </c>
      <c r="H10137">
        <v>143689.89600000001</v>
      </c>
    </row>
    <row r="10138" spans="1:8" x14ac:dyDescent="0.2">
      <c r="A10138">
        <f t="shared" si="1104"/>
        <v>9269</v>
      </c>
      <c r="B10138">
        <f t="shared" si="1105"/>
        <v>199</v>
      </c>
      <c r="C10138" s="10" t="str">
        <f>IF(B10138=B10137," ",(LOOKUP(B10138,'Co List'!$A$3:$A$362,'Co List'!$B$3:$B$362)))</f>
        <v xml:space="preserve"> </v>
      </c>
      <c r="D10138" s="6" t="s">
        <v>400</v>
      </c>
      <c r="E10138">
        <v>0</v>
      </c>
      <c r="F10138">
        <v>0</v>
      </c>
      <c r="G10138">
        <v>0</v>
      </c>
      <c r="H10138">
        <v>0</v>
      </c>
    </row>
    <row r="10139" spans="1:8" x14ac:dyDescent="0.2">
      <c r="A10139">
        <f t="shared" si="1104"/>
        <v>9270</v>
      </c>
      <c r="B10139">
        <f t="shared" si="1105"/>
        <v>199</v>
      </c>
      <c r="C10139" s="10" t="str">
        <f>IF(B10139=B10138," ",(LOOKUP(B10139,'Co List'!$A$3:$A$362,'Co List'!$B$3:$B$362)))</f>
        <v xml:space="preserve"> </v>
      </c>
      <c r="D10139" s="6" t="s">
        <v>401</v>
      </c>
      <c r="E10139">
        <v>23.099766040000002</v>
      </c>
      <c r="F10139">
        <v>28.645223757</v>
      </c>
      <c r="G10139">
        <v>49.166300370000002</v>
      </c>
      <c r="H10139">
        <v>77.886540773999997</v>
      </c>
    </row>
    <row r="10140" spans="1:8" x14ac:dyDescent="0.2">
      <c r="A10140">
        <f t="shared" si="1104"/>
        <v>9271</v>
      </c>
      <c r="B10140">
        <f t="shared" si="1105"/>
        <v>199</v>
      </c>
      <c r="C10140" s="10" t="str">
        <f>IF(B10140=B10139," ",(LOOKUP(B10140,'Co List'!$A$3:$A$362,'Co List'!$B$3:$B$362)))</f>
        <v xml:space="preserve"> </v>
      </c>
      <c r="D10140" s="6" t="s">
        <v>402</v>
      </c>
      <c r="E10140">
        <v>6.1336691930000002</v>
      </c>
      <c r="F10140">
        <v>3.677027625</v>
      </c>
      <c r="G10140">
        <v>4.6474296700000002</v>
      </c>
      <c r="H10140">
        <v>6.1768797360000001</v>
      </c>
    </row>
    <row r="10141" spans="1:8" x14ac:dyDescent="0.2">
      <c r="A10141">
        <f t="shared" si="1104"/>
        <v>9272</v>
      </c>
      <c r="B10141">
        <f t="shared" si="1105"/>
        <v>199</v>
      </c>
      <c r="C10141" s="10" t="str">
        <f>IF(B10141=B10140," ",(LOOKUP(B10141,'Co List'!$A$3:$A$362,'Co List'!$B$3:$B$362)))</f>
        <v xml:space="preserve"> </v>
      </c>
      <c r="D10141" s="6" t="s">
        <v>403</v>
      </c>
      <c r="E10141">
        <v>30.051210740000005</v>
      </c>
      <c r="F10141">
        <v>29.367285695999989</v>
      </c>
      <c r="G10141">
        <v>32.130901813999991</v>
      </c>
      <c r="H10141">
        <v>41.526379943999999</v>
      </c>
    </row>
    <row r="10142" spans="1:8" x14ac:dyDescent="0.2">
      <c r="A10142">
        <f t="shared" si="1104"/>
        <v>9273</v>
      </c>
      <c r="B10142">
        <f t="shared" si="1105"/>
        <v>199</v>
      </c>
      <c r="C10142" s="10" t="str">
        <f>IF(B10142=B10141," ",(LOOKUP(B10142,'Co List'!$A$3:$A$362,'Co List'!$B$3:$B$362)))</f>
        <v xml:space="preserve"> </v>
      </c>
      <c r="D10142" s="6" t="s">
        <v>404</v>
      </c>
      <c r="E10142" s="11">
        <v>59.284645973000003</v>
      </c>
      <c r="F10142" s="11">
        <v>61.689537077999994</v>
      </c>
      <c r="G10142" s="11">
        <v>85.944631853999994</v>
      </c>
      <c r="H10142" s="11">
        <v>125.589800454</v>
      </c>
    </row>
    <row r="10143" spans="1:8" x14ac:dyDescent="0.2">
      <c r="A10143">
        <f t="shared" si="1104"/>
        <v>9274</v>
      </c>
      <c r="B10143">
        <f t="shared" si="1105"/>
        <v>199</v>
      </c>
      <c r="C10143" s="10" t="str">
        <f>IF(B10143=B10142," ",(LOOKUP(B10143,'Co List'!$A$3:$A$362,'Co List'!$B$3:$B$362)))</f>
        <v xml:space="preserve"> </v>
      </c>
      <c r="D10143" s="6" t="s">
        <v>405</v>
      </c>
      <c r="E10143">
        <v>2446.1999999999998</v>
      </c>
      <c r="F10143">
        <v>2208.4699999999998</v>
      </c>
      <c r="G10143">
        <v>2641.06</v>
      </c>
      <c r="H10143">
        <v>3146.3029999999999</v>
      </c>
    </row>
    <row r="10144" spans="1:8" x14ac:dyDescent="0.2">
      <c r="A10144">
        <f t="shared" si="1104"/>
        <v>9275</v>
      </c>
      <c r="B10144">
        <f t="shared" si="1105"/>
        <v>199</v>
      </c>
      <c r="C10144" s="10" t="str">
        <f>IF(B10144=B10143," ",(LOOKUP(B10144,'Co List'!$A$3:$A$362,'Co List'!$B$3:$B$362)))</f>
        <v xml:space="preserve"> </v>
      </c>
      <c r="D10144" s="6" t="s">
        <v>406</v>
      </c>
      <c r="E10144">
        <v>624.1</v>
      </c>
      <c r="F10144">
        <v>451.1</v>
      </c>
      <c r="G10144">
        <v>420.5</v>
      </c>
      <c r="H10144">
        <v>463.1</v>
      </c>
    </row>
    <row r="10145" spans="1:16" x14ac:dyDescent="0.2">
      <c r="A10145">
        <f t="shared" si="1104"/>
        <v>9276</v>
      </c>
      <c r="B10145">
        <f t="shared" si="1105"/>
        <v>199</v>
      </c>
      <c r="C10145" s="10" t="str">
        <f>IF(B10145=B10144," ",(LOOKUP(B10145,'Co List'!$A$3:$A$362,'Co List'!$B$3:$B$362)))</f>
        <v xml:space="preserve"> </v>
      </c>
      <c r="D10145" s="6" t="s">
        <v>407</v>
      </c>
      <c r="E10145" s="11">
        <v>363.1</v>
      </c>
      <c r="F10145" s="11">
        <v>279.60000000000002</v>
      </c>
      <c r="G10145" s="11">
        <v>-80.900000000000006</v>
      </c>
      <c r="H10145" s="11">
        <v>-43.3</v>
      </c>
    </row>
    <row r="10146" spans="1:16" x14ac:dyDescent="0.2">
      <c r="A10146">
        <f t="shared" si="1104"/>
        <v>9277</v>
      </c>
      <c r="B10146">
        <f t="shared" si="1105"/>
        <v>199</v>
      </c>
      <c r="C10146" s="10" t="str">
        <f>IF(B10146=B10145," ",(LOOKUP(B10146,'Co List'!$A$3:$A$362,'Co List'!$B$3:$B$362)))</f>
        <v xml:space="preserve"> </v>
      </c>
      <c r="D10146" s="6" t="s">
        <v>408</v>
      </c>
      <c r="E10146">
        <v>15.88</v>
      </c>
      <c r="F10146">
        <v>15.93</v>
      </c>
      <c r="G10146">
        <v>15.93</v>
      </c>
      <c r="H10146">
        <v>15.93</v>
      </c>
    </row>
    <row r="10147" spans="1:16" x14ac:dyDescent="0.2">
      <c r="A10147">
        <f t="shared" si="1104"/>
        <v>9278</v>
      </c>
      <c r="B10147">
        <f t="shared" si="1105"/>
        <v>199</v>
      </c>
      <c r="C10147" s="10" t="str">
        <f>IF(B10147=B10146," ",(LOOKUP(B10147,'Co List'!$A$3:$A$362,'Co List'!$B$3:$B$362)))</f>
        <v xml:space="preserve"> </v>
      </c>
      <c r="D10147" s="6" t="s">
        <v>409</v>
      </c>
      <c r="E10147">
        <v>199.46</v>
      </c>
      <c r="F10147">
        <v>206.65</v>
      </c>
      <c r="G10147">
        <v>269.75</v>
      </c>
      <c r="H10147">
        <v>337.90800000000002</v>
      </c>
    </row>
    <row r="10148" spans="1:16" x14ac:dyDescent="0.2">
      <c r="A10148">
        <f t="shared" si="1104"/>
        <v>9279</v>
      </c>
      <c r="B10148">
        <f t="shared" si="1105"/>
        <v>199</v>
      </c>
      <c r="C10148" s="10" t="str">
        <f>IF(B10148=B10147," ",(LOOKUP(B10148,'Co List'!$A$3:$A$362,'Co List'!$B$3:$B$362)))</f>
        <v xml:space="preserve"> </v>
      </c>
      <c r="D10148" s="6" t="s">
        <v>410</v>
      </c>
      <c r="E10148">
        <v>234.99230084554</v>
      </c>
      <c r="F10148">
        <v>235.70015016756</v>
      </c>
      <c r="G10148">
        <v>290.90433907123997</v>
      </c>
      <c r="H10148">
        <v>373.56435058875002</v>
      </c>
    </row>
    <row r="10149" spans="1:16" x14ac:dyDescent="0.2">
      <c r="A10149">
        <f t="shared" si="1104"/>
        <v>9280</v>
      </c>
      <c r="B10149">
        <f t="shared" si="1105"/>
        <v>199</v>
      </c>
      <c r="C10149" s="10" t="str">
        <f>IF(B10149=B10148," ",(LOOKUP(B10149,'Co List'!$A$3:$A$362,'Co List'!$B$3:$B$362)))</f>
        <v xml:space="preserve"> </v>
      </c>
      <c r="D10149" s="6" t="s">
        <v>411</v>
      </c>
      <c r="E10149">
        <v>199.46</v>
      </c>
      <c r="F10149">
        <v>206.65</v>
      </c>
      <c r="G10149">
        <v>269.75</v>
      </c>
      <c r="H10149">
        <v>337.94212485983235</v>
      </c>
    </row>
    <row r="10150" spans="1:16" x14ac:dyDescent="0.2">
      <c r="A10150">
        <f t="shared" si="1104"/>
        <v>9281</v>
      </c>
      <c r="B10150">
        <f t="shared" si="1105"/>
        <v>199</v>
      </c>
      <c r="C10150" s="10" t="str">
        <f>IF(B10150=B10149," ",(LOOKUP(B10150,'Co List'!$A$3:$A$362,'Co List'!$B$3:$B$362)))</f>
        <v xml:space="preserve"> </v>
      </c>
      <c r="D10150" s="6" t="s">
        <v>412</v>
      </c>
      <c r="E10150">
        <v>0</v>
      </c>
      <c r="F10150">
        <v>0</v>
      </c>
      <c r="G10150">
        <v>0</v>
      </c>
      <c r="H10150">
        <v>3.4124859832331822E-2</v>
      </c>
    </row>
    <row r="10151" spans="1:16" ht="13.5" thickBot="1" x14ac:dyDescent="0.25">
      <c r="A10151">
        <f t="shared" si="1104"/>
        <v>9282</v>
      </c>
      <c r="B10151">
        <f t="shared" si="1105"/>
        <v>199</v>
      </c>
      <c r="C10151" s="10" t="str">
        <f>IF(B10151=B10150," ",(LOOKUP(B10151,'Co List'!$A$3:$A$362,'Co List'!$B$3:$B$362)))</f>
        <v xml:space="preserve"> </v>
      </c>
      <c r="D10151" s="9" t="s">
        <v>413</v>
      </c>
      <c r="E10151">
        <v>12</v>
      </c>
      <c r="F10151">
        <v>12</v>
      </c>
      <c r="G10151">
        <v>12</v>
      </c>
      <c r="H10151">
        <v>12</v>
      </c>
    </row>
    <row r="10152" spans="1:16" ht="15" x14ac:dyDescent="0.25">
      <c r="A10152">
        <f t="shared" si="1104"/>
        <v>9283</v>
      </c>
      <c r="B10152">
        <f t="shared" si="1105"/>
        <v>200</v>
      </c>
      <c r="C10152" s="10" t="str">
        <f>IF(B10152=B10151," ",(LOOKUP(B10152,'Co List'!$A$3:$A$362,'Co List'!$B$3:$B$362)))</f>
        <v>JVL AGRO INDUSTRIES</v>
      </c>
      <c r="D10152" s="4" t="s">
        <v>362</v>
      </c>
      <c r="E10152">
        <v>95.802982608130804</v>
      </c>
      <c r="F10152">
        <v>99.948073657735875</v>
      </c>
      <c r="G10152">
        <v>97.738699010465325</v>
      </c>
      <c r="H10152">
        <v>100</v>
      </c>
      <c r="J10152">
        <f t="shared" ref="J10152" si="1106">COUNTIF(E10194:H10194,0)</f>
        <v>0</v>
      </c>
      <c r="K10152">
        <f>SUM(E10152:H10152)/(4-J10152)</f>
        <v>98.372438819083001</v>
      </c>
      <c r="L10152">
        <f>SUM(E10162:H10162)/(4-J10152)</f>
        <v>189522.8988582957</v>
      </c>
      <c r="M10152">
        <f>E10162</f>
        <v>160128.33477724259</v>
      </c>
      <c r="N10152">
        <f t="shared" ref="N10152" si="1107">F10162</f>
        <v>205234.30719375261</v>
      </c>
      <c r="O10152">
        <f t="shared" ref="O10152" si="1108">G10162</f>
        <v>178517.64059942061</v>
      </c>
      <c r="P10152">
        <f t="shared" ref="P10152" si="1109">H10162</f>
        <v>214211.31286276694</v>
      </c>
    </row>
    <row r="10153" spans="1:16" x14ac:dyDescent="0.2">
      <c r="A10153">
        <f t="shared" si="1104"/>
        <v>9284</v>
      </c>
      <c r="B10153">
        <f t="shared" si="1105"/>
        <v>200</v>
      </c>
      <c r="C10153" s="10" t="str">
        <f>IF(B10153=B10152," ",(LOOKUP(B10153,'Co List'!$A$3:$A$362,'Co List'!$B$3:$B$362)))</f>
        <v xml:space="preserve"> </v>
      </c>
      <c r="D10153" s="6" t="s">
        <v>364</v>
      </c>
      <c r="E10153">
        <v>4.0517799999999999</v>
      </c>
      <c r="F10153">
        <v>4.0517799999999999</v>
      </c>
      <c r="G10153">
        <v>4.0517799999999999</v>
      </c>
      <c r="H10153">
        <v>4.0517799999999999</v>
      </c>
    </row>
    <row r="10154" spans="1:16" x14ac:dyDescent="0.2">
      <c r="A10154">
        <f t="shared" si="1104"/>
        <v>9285</v>
      </c>
      <c r="B10154">
        <f t="shared" si="1105"/>
        <v>200</v>
      </c>
      <c r="C10154" s="10" t="str">
        <f>IF(B10154=B10153," ",(LOOKUP(B10154,'Co List'!$A$3:$A$362,'Co List'!$B$3:$B$362)))</f>
        <v xml:space="preserve"> </v>
      </c>
      <c r="D10154" s="6" t="s">
        <v>365</v>
      </c>
      <c r="E10154">
        <v>1.1054663444792863</v>
      </c>
      <c r="F10154">
        <v>0.78918994906067985</v>
      </c>
      <c r="G10154">
        <v>0.78015989307131617</v>
      </c>
      <c r="H10154">
        <v>1.0126063623185781</v>
      </c>
    </row>
    <row r="10155" spans="1:16" x14ac:dyDescent="0.2">
      <c r="A10155">
        <f t="shared" si="1104"/>
        <v>9286</v>
      </c>
      <c r="B10155">
        <f t="shared" si="1105"/>
        <v>200</v>
      </c>
      <c r="C10155" s="10" t="str">
        <f>IF(B10155=B10154," ",(LOOKUP(B10155,'Co List'!$A$3:$A$362,'Co List'!$B$3:$B$362)))</f>
        <v xml:space="preserve"> </v>
      </c>
      <c r="D10155" s="7" t="s">
        <v>366</v>
      </c>
      <c r="E10155">
        <v>12.974892214598228</v>
      </c>
      <c r="F10155">
        <v>9.4110073502608049</v>
      </c>
      <c r="G10155">
        <v>6.0346099052278088</v>
      </c>
      <c r="H10155">
        <v>5.6207508859107369</v>
      </c>
    </row>
    <row r="10156" spans="1:16" x14ac:dyDescent="0.2">
      <c r="A10156">
        <f t="shared" si="1104"/>
        <v>9287</v>
      </c>
      <c r="B10156">
        <f t="shared" si="1105"/>
        <v>200</v>
      </c>
      <c r="C10156" s="10" t="str">
        <f>IF(B10156=B10155," ",(LOOKUP(B10156,'Co List'!$A$3:$A$362,'Co List'!$B$3:$B$362)))</f>
        <v xml:space="preserve"> </v>
      </c>
      <c r="D10156" s="6" t="s">
        <v>367</v>
      </c>
      <c r="E10156">
        <v>548009.35926503281</v>
      </c>
      <c r="F10156">
        <v>410304.49259046902</v>
      </c>
      <c r="G10156">
        <v>313794.411319073</v>
      </c>
      <c r="H10156">
        <v>354830.73192441103</v>
      </c>
    </row>
    <row r="10157" spans="1:16" x14ac:dyDescent="0.2">
      <c r="A10157">
        <f t="shared" si="1104"/>
        <v>9288</v>
      </c>
      <c r="B10157">
        <f t="shared" si="1105"/>
        <v>200</v>
      </c>
      <c r="C10157" s="10" t="str">
        <f>IF(B10157=B10156," ",(LOOKUP(B10157,'Co List'!$A$3:$A$362,'Co List'!$B$3:$B$362)))</f>
        <v xml:space="preserve"> </v>
      </c>
      <c r="D10157" s="6" t="s">
        <v>368</v>
      </c>
      <c r="E10157">
        <v>1.2471054110377149</v>
      </c>
      <c r="F10157">
        <v>1.5983980311039923</v>
      </c>
      <c r="G10157">
        <v>1.27149316666254</v>
      </c>
      <c r="H10157">
        <v>1.2758267591588264</v>
      </c>
    </row>
    <row r="10158" spans="1:16" x14ac:dyDescent="0.2">
      <c r="A10158">
        <f t="shared" si="1104"/>
        <v>9289</v>
      </c>
      <c r="B10158">
        <f t="shared" si="1105"/>
        <v>200</v>
      </c>
      <c r="C10158" s="10" t="str">
        <f>IF(B10158=B10157," ",(LOOKUP(B10158,'Co List'!$A$3:$A$362,'Co List'!$B$3:$B$362)))</f>
        <v xml:space="preserve"> </v>
      </c>
      <c r="D10158" s="6" t="s">
        <v>369</v>
      </c>
      <c r="E10158">
        <v>253.68874330995342</v>
      </c>
      <c r="F10158">
        <v>238.25668353117322</v>
      </c>
      <c r="G10158">
        <v>171.98231271620483</v>
      </c>
      <c r="H10158">
        <v>192.0144432258578</v>
      </c>
    </row>
    <row r="10159" spans="1:16" x14ac:dyDescent="0.2">
      <c r="A10159">
        <f t="shared" si="1104"/>
        <v>9290</v>
      </c>
      <c r="B10159">
        <f t="shared" si="1105"/>
        <v>200</v>
      </c>
      <c r="C10159" s="10" t="str">
        <f>IF(B10159=B10158," ",(LOOKUP(B10159,'Co List'!$A$3:$A$362,'Co List'!$B$3:$B$362)))</f>
        <v xml:space="preserve"> </v>
      </c>
      <c r="D10159" s="6" t="s">
        <v>370</v>
      </c>
      <c r="E10159">
        <v>0</v>
      </c>
      <c r="F10159">
        <v>0</v>
      </c>
      <c r="G10159">
        <v>0</v>
      </c>
      <c r="H10159">
        <v>0</v>
      </c>
    </row>
    <row r="10160" spans="1:16" x14ac:dyDescent="0.2">
      <c r="A10160">
        <f t="shared" si="1104"/>
        <v>9291</v>
      </c>
      <c r="B10160">
        <f t="shared" si="1105"/>
        <v>200</v>
      </c>
      <c r="C10160" s="10" t="str">
        <f>IF(B10160=B10159," ",(LOOKUP(B10160,'Co List'!$A$3:$A$362,'Co List'!$B$3:$B$362)))</f>
        <v xml:space="preserve"> </v>
      </c>
      <c r="D10160" s="6" t="s">
        <v>371</v>
      </c>
      <c r="E10160">
        <v>16.325697853920023</v>
      </c>
      <c r="F10160">
        <v>6.621130489934175</v>
      </c>
      <c r="G10160">
        <v>7.2425430607466783</v>
      </c>
      <c r="H10160">
        <v>13.790005955699458</v>
      </c>
    </row>
    <row r="10161" spans="1:8" x14ac:dyDescent="0.2">
      <c r="A10161">
        <f t="shared" si="1104"/>
        <v>9292</v>
      </c>
      <c r="B10161">
        <f t="shared" si="1105"/>
        <v>200</v>
      </c>
      <c r="C10161" s="10" t="str">
        <f>IF(B10161=B10160," ",(LOOKUP(B10161,'Co List'!$A$3:$A$362,'Co List'!$B$3:$B$362)))</f>
        <v xml:space="preserve"> </v>
      </c>
      <c r="D10161" s="6" t="s">
        <v>372</v>
      </c>
      <c r="E10161">
        <v>83.674302146079981</v>
      </c>
      <c r="F10161">
        <v>93.378869510065826</v>
      </c>
      <c r="G10161">
        <v>92.757456939253331</v>
      </c>
      <c r="H10161">
        <v>86.209994044300529</v>
      </c>
    </row>
    <row r="10162" spans="1:8" x14ac:dyDescent="0.2">
      <c r="A10162">
        <f t="shared" si="1104"/>
        <v>9293</v>
      </c>
      <c r="B10162">
        <f t="shared" si="1105"/>
        <v>200</v>
      </c>
      <c r="C10162" s="10" t="str">
        <f>IF(B10162=B10161," ",(LOOKUP(B10162,'Co List'!$A$3:$A$362,'Co List'!$B$3:$B$362)))</f>
        <v xml:space="preserve"> </v>
      </c>
      <c r="D10162" s="6" t="s">
        <v>373</v>
      </c>
      <c r="E10162">
        <v>160128.33477724259</v>
      </c>
      <c r="F10162">
        <v>205234.30719375261</v>
      </c>
      <c r="G10162">
        <v>178517.64059942061</v>
      </c>
      <c r="H10162">
        <v>214211.31286276694</v>
      </c>
    </row>
    <row r="10163" spans="1:8" x14ac:dyDescent="0.2">
      <c r="A10163">
        <f t="shared" si="1104"/>
        <v>9294</v>
      </c>
      <c r="B10163">
        <f t="shared" si="1105"/>
        <v>200</v>
      </c>
      <c r="C10163" s="10" t="str">
        <f>IF(B10163=B10162," ",(LOOKUP(B10163,'Co List'!$A$3:$A$362,'Co List'!$B$3:$B$362)))</f>
        <v xml:space="preserve"> </v>
      </c>
      <c r="D10163" s="6" t="s">
        <v>374</v>
      </c>
      <c r="E10163">
        <v>159039.53863967027</v>
      </c>
      <c r="F10163">
        <v>203848.0887488829</v>
      </c>
      <c r="G10163">
        <v>177321.78474952318</v>
      </c>
      <c r="H10163">
        <v>212769.14762171559</v>
      </c>
    </row>
    <row r="10164" spans="1:8" x14ac:dyDescent="0.2">
      <c r="A10164">
        <f t="shared" si="1104"/>
        <v>9295</v>
      </c>
      <c r="B10164">
        <f t="shared" si="1105"/>
        <v>200</v>
      </c>
      <c r="C10164" s="10" t="str">
        <f>IF(B10164=B10163," ",(LOOKUP(B10164,'Co List'!$A$3:$A$362,'Co List'!$B$3:$B$362)))</f>
        <v xml:space="preserve"> </v>
      </c>
      <c r="D10164" s="6" t="s">
        <v>375</v>
      </c>
      <c r="E10164">
        <v>391.37966654386787</v>
      </c>
      <c r="F10164">
        <v>498.58974198679834</v>
      </c>
      <c r="G10164">
        <v>429.69712048391619</v>
      </c>
      <c r="H10164">
        <v>520.0228749023438</v>
      </c>
    </row>
    <row r="10165" spans="1:8" x14ac:dyDescent="0.2">
      <c r="A10165">
        <f t="shared" si="1104"/>
        <v>9296</v>
      </c>
      <c r="B10165">
        <f t="shared" si="1105"/>
        <v>200</v>
      </c>
      <c r="C10165" s="10" t="str">
        <f>IF(B10165=B10164," ",(LOOKUP(B10165,'Co List'!$A$3:$A$362,'Co List'!$B$3:$B$362)))</f>
        <v xml:space="preserve"> </v>
      </c>
      <c r="D10165" s="6" t="s">
        <v>376</v>
      </c>
      <c r="E10165">
        <v>697.41647102847742</v>
      </c>
      <c r="F10165">
        <v>887.62870288296369</v>
      </c>
      <c r="G10165">
        <v>766.15872941352234</v>
      </c>
      <c r="H10165">
        <v>922.14236614899426</v>
      </c>
    </row>
    <row r="10166" spans="1:8" x14ac:dyDescent="0.2">
      <c r="A10166">
        <f t="shared" si="1104"/>
        <v>9297</v>
      </c>
      <c r="B10166">
        <f t="shared" si="1105"/>
        <v>200</v>
      </c>
      <c r="C10166" s="10" t="str">
        <f>IF(B10166=B10165," ",(LOOKUP(B10166,'Co List'!$A$3:$A$362,'Co List'!$B$3:$B$362)))</f>
        <v xml:space="preserve"> </v>
      </c>
      <c r="D10166" s="6" t="s">
        <v>377</v>
      </c>
      <c r="E10166">
        <v>26142.068114246162</v>
      </c>
      <c r="F10166">
        <v>13588.831289410722</v>
      </c>
      <c r="G10166">
        <v>12929.216991442032</v>
      </c>
      <c r="H10166">
        <v>29539.752801557563</v>
      </c>
    </row>
    <row r="10167" spans="1:8" ht="15" x14ac:dyDescent="0.25">
      <c r="A10167">
        <f t="shared" si="1104"/>
        <v>9298</v>
      </c>
      <c r="B10167">
        <f t="shared" si="1105"/>
        <v>200</v>
      </c>
      <c r="C10167" s="10" t="str">
        <f>IF(B10167=B10166," ",(LOOKUP(B10167,'Co List'!$A$3:$A$362,'Co List'!$B$3:$B$362)))</f>
        <v xml:space="preserve"> </v>
      </c>
      <c r="D10167" s="8" t="s">
        <v>378</v>
      </c>
      <c r="E10167">
        <v>8777.16</v>
      </c>
      <c r="F10167">
        <v>12487.53</v>
      </c>
      <c r="G10167">
        <v>12313.079999999998</v>
      </c>
      <c r="H10167">
        <v>13458.9</v>
      </c>
    </row>
    <row r="10168" spans="1:8" ht="15" x14ac:dyDescent="0.25">
      <c r="A10168">
        <f t="shared" si="1104"/>
        <v>9299</v>
      </c>
      <c r="B10168">
        <f t="shared" si="1105"/>
        <v>200</v>
      </c>
      <c r="C10168" s="10" t="str">
        <f>IF(B10168=B10167," ",(LOOKUP(B10168,'Co List'!$A$3:$A$362,'Co List'!$B$3:$B$362)))</f>
        <v xml:space="preserve"> </v>
      </c>
      <c r="D10168" s="8" t="s">
        <v>379</v>
      </c>
      <c r="E10168">
        <v>668.78018321167895</v>
      </c>
      <c r="F10168">
        <v>1087.7376065693429</v>
      </c>
      <c r="G10168">
        <v>602.83318138686127</v>
      </c>
      <c r="H10168">
        <v>2169.2757463851503</v>
      </c>
    </row>
    <row r="10169" spans="1:8" ht="15" x14ac:dyDescent="0.25">
      <c r="A10169">
        <f t="shared" si="1104"/>
        <v>9300</v>
      </c>
      <c r="B10169">
        <f t="shared" si="1105"/>
        <v>200</v>
      </c>
      <c r="C10169" s="10" t="str">
        <f>IF(B10169=B10168," ",(LOOKUP(B10169,'Co List'!$A$3:$A$362,'Co List'!$B$3:$B$362)))</f>
        <v xml:space="preserve"> </v>
      </c>
      <c r="D10169" s="8" t="s">
        <v>380</v>
      </c>
      <c r="E10169">
        <v>16696.127931034483</v>
      </c>
      <c r="F10169">
        <v>13.563682841378522</v>
      </c>
      <c r="G10169">
        <v>13.303810055172562</v>
      </c>
      <c r="H10169">
        <v>13911.577055172413</v>
      </c>
    </row>
    <row r="10170" spans="1:8" ht="15" x14ac:dyDescent="0.25">
      <c r="A10170">
        <f t="shared" si="1104"/>
        <v>9301</v>
      </c>
      <c r="B10170">
        <f t="shared" si="1105"/>
        <v>200</v>
      </c>
      <c r="C10170" s="10" t="str">
        <f>IF(B10170=B10169," ",(LOOKUP(B10170,'Co List'!$A$3:$A$362,'Co List'!$B$3:$B$362)))</f>
        <v xml:space="preserve"> </v>
      </c>
      <c r="D10170" s="8" t="s">
        <v>381</v>
      </c>
      <c r="E10170">
        <v>133986.26666299644</v>
      </c>
      <c r="F10170">
        <v>191645.4759043419</v>
      </c>
      <c r="G10170">
        <v>165588.42360797859</v>
      </c>
      <c r="H10170">
        <v>184671.56006120934</v>
      </c>
    </row>
    <row r="10171" spans="1:8" ht="15" x14ac:dyDescent="0.25">
      <c r="A10171">
        <f t="shared" si="1104"/>
        <v>9302</v>
      </c>
      <c r="B10171">
        <f t="shared" si="1105"/>
        <v>200</v>
      </c>
      <c r="C10171" s="10" t="str">
        <f>IF(B10171=B10170," ",(LOOKUP(B10171,'Co List'!$A$3:$A$362,'Co List'!$B$3:$B$362)))</f>
        <v xml:space="preserve"> </v>
      </c>
      <c r="D10171" s="8" t="s">
        <v>382</v>
      </c>
      <c r="E10171">
        <v>133986.26666299644</v>
      </c>
      <c r="F10171">
        <v>191645.4759043419</v>
      </c>
      <c r="G10171">
        <v>165588.42360797859</v>
      </c>
      <c r="H10171">
        <v>184671.56006120934</v>
      </c>
    </row>
    <row r="10172" spans="1:8" ht="15" x14ac:dyDescent="0.25">
      <c r="A10172">
        <f t="shared" si="1104"/>
        <v>9303</v>
      </c>
      <c r="B10172">
        <f t="shared" si="1105"/>
        <v>200</v>
      </c>
      <c r="C10172" s="10" t="str">
        <f>IF(B10172=B10171," ",(LOOKUP(B10172,'Co List'!$A$3:$A$362,'Co List'!$B$3:$B$362)))</f>
        <v xml:space="preserve"> </v>
      </c>
      <c r="D10172" s="8" t="s">
        <v>383</v>
      </c>
      <c r="E10172">
        <v>0</v>
      </c>
      <c r="F10172">
        <v>0</v>
      </c>
      <c r="G10172">
        <v>0</v>
      </c>
      <c r="H10172">
        <v>0</v>
      </c>
    </row>
    <row r="10173" spans="1:8" x14ac:dyDescent="0.2">
      <c r="A10173">
        <f t="shared" si="1104"/>
        <v>9304</v>
      </c>
      <c r="B10173">
        <f t="shared" si="1105"/>
        <v>200</v>
      </c>
      <c r="C10173" s="10" t="str">
        <f>IF(B10173=B10172," ",(LOOKUP(B10173,'Co List'!$A$3:$A$362,'Co List'!$B$3:$B$362)))</f>
        <v xml:space="preserve"> </v>
      </c>
      <c r="D10173" s="6" t="s">
        <v>384</v>
      </c>
      <c r="E10173">
        <v>0</v>
      </c>
      <c r="F10173">
        <v>0</v>
      </c>
      <c r="G10173">
        <v>0</v>
      </c>
      <c r="H10173">
        <v>0</v>
      </c>
    </row>
    <row r="10174" spans="1:8" x14ac:dyDescent="0.2">
      <c r="A10174">
        <f t="shared" si="1104"/>
        <v>9305</v>
      </c>
      <c r="B10174">
        <f t="shared" si="1105"/>
        <v>200</v>
      </c>
      <c r="C10174" s="10" t="str">
        <f>IF(B10174=B10173," ",(LOOKUP(B10174,'Co List'!$A$3:$A$362,'Co List'!$B$3:$B$362)))</f>
        <v xml:space="preserve"> </v>
      </c>
      <c r="D10174" s="6" t="s">
        <v>385</v>
      </c>
      <c r="E10174">
        <v>33068.494998000002</v>
      </c>
      <c r="F10174">
        <v>47299.082355000006</v>
      </c>
      <c r="G10174">
        <v>40868.068752000006</v>
      </c>
      <c r="H10174">
        <v>45577.884303000006</v>
      </c>
    </row>
    <row r="10175" spans="1:8" x14ac:dyDescent="0.2">
      <c r="A10175">
        <f t="shared" si="1104"/>
        <v>9306</v>
      </c>
      <c r="B10175">
        <f t="shared" si="1105"/>
        <v>200</v>
      </c>
      <c r="C10175" s="10" t="str">
        <f>IF(B10175=B10174," ",(LOOKUP(B10175,'Co List'!$A$3:$A$362,'Co List'!$B$3:$B$362)))</f>
        <v xml:space="preserve"> </v>
      </c>
      <c r="D10175" s="6" t="s">
        <v>386</v>
      </c>
      <c r="E10175">
        <v>33068.494998000002</v>
      </c>
      <c r="F10175">
        <v>47299.082355000006</v>
      </c>
      <c r="G10175">
        <v>40868.068752000006</v>
      </c>
      <c r="H10175">
        <v>45577.884303000006</v>
      </c>
    </row>
    <row r="10176" spans="1:8" x14ac:dyDescent="0.2">
      <c r="A10176">
        <f t="shared" si="1104"/>
        <v>9307</v>
      </c>
      <c r="B10176">
        <f t="shared" si="1105"/>
        <v>200</v>
      </c>
      <c r="C10176" s="10" t="str">
        <f>IF(B10176=B10175," ",(LOOKUP(B10176,'Co List'!$A$3:$A$362,'Co List'!$B$3:$B$362)))</f>
        <v xml:space="preserve"> </v>
      </c>
      <c r="D10176" s="6" t="s">
        <v>387</v>
      </c>
      <c r="E10176">
        <v>0</v>
      </c>
      <c r="F10176">
        <v>0</v>
      </c>
      <c r="G10176">
        <v>0</v>
      </c>
      <c r="H10176">
        <v>0</v>
      </c>
    </row>
    <row r="10177" spans="1:8" x14ac:dyDescent="0.2">
      <c r="A10177">
        <f t="shared" si="1104"/>
        <v>9308</v>
      </c>
      <c r="B10177">
        <f t="shared" si="1105"/>
        <v>200</v>
      </c>
      <c r="C10177" s="10" t="str">
        <f>IF(B10177=B10176," ",(LOOKUP(B10177,'Co List'!$A$3:$A$362,'Co List'!$B$3:$B$362)))</f>
        <v xml:space="preserve"> </v>
      </c>
      <c r="D10177" s="6" t="s">
        <v>388</v>
      </c>
      <c r="E10177">
        <v>0</v>
      </c>
      <c r="F10177">
        <v>0</v>
      </c>
      <c r="G10177">
        <v>0</v>
      </c>
      <c r="H10177">
        <v>0</v>
      </c>
    </row>
    <row r="10178" spans="1:8" x14ac:dyDescent="0.2">
      <c r="A10178">
        <f t="shared" si="1104"/>
        <v>9309</v>
      </c>
      <c r="B10178">
        <f t="shared" si="1105"/>
        <v>200</v>
      </c>
      <c r="C10178" s="10" t="str">
        <f>IF(B10178=B10177," ",(LOOKUP(B10178,'Co List'!$A$3:$A$362,'Co List'!$B$3:$B$362)))</f>
        <v xml:space="preserve"> </v>
      </c>
      <c r="D10178" s="6" t="s">
        <v>389</v>
      </c>
      <c r="E10178">
        <v>0</v>
      </c>
      <c r="F10178">
        <v>0</v>
      </c>
      <c r="G10178">
        <v>0</v>
      </c>
      <c r="H10178">
        <v>0</v>
      </c>
    </row>
    <row r="10179" spans="1:8" x14ac:dyDescent="0.2">
      <c r="A10179">
        <f t="shared" si="1104"/>
        <v>9310</v>
      </c>
      <c r="B10179">
        <f t="shared" si="1105"/>
        <v>200</v>
      </c>
      <c r="C10179" s="10" t="str">
        <f>IF(B10179=B10178," ",(LOOKUP(B10179,'Co List'!$A$3:$A$362,'Co List'!$B$3:$B$362)))</f>
        <v xml:space="preserve"> </v>
      </c>
      <c r="D10179" s="6" t="s">
        <v>390</v>
      </c>
      <c r="E10179">
        <v>0</v>
      </c>
      <c r="F10179">
        <v>0</v>
      </c>
      <c r="G10179">
        <v>0</v>
      </c>
      <c r="H10179">
        <v>0</v>
      </c>
    </row>
    <row r="10180" spans="1:8" x14ac:dyDescent="0.2">
      <c r="A10180">
        <f t="shared" si="1104"/>
        <v>9311</v>
      </c>
      <c r="B10180">
        <f t="shared" si="1105"/>
        <v>200</v>
      </c>
      <c r="C10180" s="10" t="str">
        <f>IF(B10180=B10179," ",(LOOKUP(B10180,'Co List'!$A$3:$A$362,'Co List'!$B$3:$B$362)))</f>
        <v xml:space="preserve"> </v>
      </c>
      <c r="D10180" s="6" t="s">
        <v>391</v>
      </c>
      <c r="E10180">
        <v>0</v>
      </c>
      <c r="F10180">
        <v>0</v>
      </c>
      <c r="G10180">
        <v>0</v>
      </c>
      <c r="H10180">
        <v>0</v>
      </c>
    </row>
    <row r="10181" spans="1:8" x14ac:dyDescent="0.2">
      <c r="A10181">
        <f t="shared" ref="A10181:A10244" si="1110">IF(A10180&gt;0,A10180+1,(IF($C$1=C10181,1,0)))</f>
        <v>9312</v>
      </c>
      <c r="B10181">
        <f t="shared" ref="B10181:B10244" si="1111">IF(D10181=$D$3,B10180+1,B10180)</f>
        <v>200</v>
      </c>
      <c r="C10181" s="10" t="str">
        <f>IF(B10181=B10180," ",(LOOKUP(B10181,'Co List'!$A$3:$A$362,'Co List'!$B$3:$B$362)))</f>
        <v xml:space="preserve"> </v>
      </c>
      <c r="D10181" s="6" t="s">
        <v>392</v>
      </c>
      <c r="E10181">
        <v>0</v>
      </c>
      <c r="F10181">
        <v>0</v>
      </c>
      <c r="G10181">
        <v>0</v>
      </c>
      <c r="H10181">
        <v>0</v>
      </c>
    </row>
    <row r="10182" spans="1:8" x14ac:dyDescent="0.2">
      <c r="A10182">
        <f t="shared" si="1110"/>
        <v>9313</v>
      </c>
      <c r="B10182">
        <f t="shared" si="1111"/>
        <v>200</v>
      </c>
      <c r="C10182" s="10" t="str">
        <f>IF(B10182=B10181," ",(LOOKUP(B10182,'Co List'!$A$3:$A$362,'Co List'!$B$3:$B$362)))</f>
        <v xml:space="preserve"> </v>
      </c>
      <c r="D10182" s="6" t="s">
        <v>393</v>
      </c>
      <c r="E10182">
        <v>0</v>
      </c>
      <c r="F10182">
        <v>0</v>
      </c>
      <c r="G10182">
        <v>0</v>
      </c>
      <c r="H10182">
        <v>0</v>
      </c>
    </row>
    <row r="10183" spans="1:8" ht="15" x14ac:dyDescent="0.25">
      <c r="A10183">
        <f t="shared" si="1110"/>
        <v>9314</v>
      </c>
      <c r="B10183">
        <f t="shared" si="1111"/>
        <v>200</v>
      </c>
      <c r="C10183" s="10" t="str">
        <f>IF(B10183=B10182," ",(LOOKUP(B10183,'Co List'!$A$3:$A$362,'Co List'!$B$3:$B$362)))</f>
        <v xml:space="preserve"> </v>
      </c>
      <c r="D10183" s="8" t="s">
        <v>394</v>
      </c>
      <c r="E10183">
        <v>0</v>
      </c>
      <c r="F10183">
        <v>0</v>
      </c>
      <c r="G10183">
        <v>0</v>
      </c>
      <c r="H10183">
        <v>0</v>
      </c>
    </row>
    <row r="10184" spans="1:8" ht="15" x14ac:dyDescent="0.25">
      <c r="A10184">
        <f t="shared" si="1110"/>
        <v>9315</v>
      </c>
      <c r="B10184">
        <f t="shared" si="1111"/>
        <v>200</v>
      </c>
      <c r="C10184" s="10" t="str">
        <f>IF(B10184=B10183," ",(LOOKUP(B10184,'Co List'!$A$3:$A$362,'Co List'!$B$3:$B$362)))</f>
        <v xml:space="preserve"> </v>
      </c>
      <c r="D10184" s="8" t="s">
        <v>395</v>
      </c>
      <c r="E10184">
        <v>14.105492323999998</v>
      </c>
      <c r="F10184">
        <v>31.120091625000001</v>
      </c>
      <c r="G10184">
        <v>32.898034592000002</v>
      </c>
      <c r="H10184">
        <v>34.460022283000001</v>
      </c>
    </row>
    <row r="10185" spans="1:8" ht="15" x14ac:dyDescent="0.25">
      <c r="A10185">
        <f t="shared" si="1110"/>
        <v>9316</v>
      </c>
      <c r="B10185">
        <f t="shared" si="1111"/>
        <v>200</v>
      </c>
      <c r="C10185" s="10" t="str">
        <f>IF(B10185=B10184," ",(LOOKUP(B10185,'Co List'!$A$3:$A$362,'Co List'!$B$3:$B$362)))</f>
        <v xml:space="preserve"> </v>
      </c>
      <c r="D10185" s="8" t="s">
        <v>396</v>
      </c>
      <c r="E10185">
        <v>23648</v>
      </c>
      <c r="F10185">
        <v>17218.707999999999</v>
      </c>
      <c r="G10185">
        <v>16572.522000000001</v>
      </c>
      <c r="H10185">
        <v>29172</v>
      </c>
    </row>
    <row r="10186" spans="1:8" x14ac:dyDescent="0.2">
      <c r="A10186">
        <f t="shared" si="1110"/>
        <v>9317</v>
      </c>
      <c r="B10186">
        <f t="shared" si="1111"/>
        <v>200</v>
      </c>
      <c r="C10186" s="10" t="str">
        <f>IF(B10186=B10185," ",(LOOKUP(B10186,'Co List'!$A$3:$A$362,'Co List'!$B$3:$B$362)))</f>
        <v xml:space="preserve"> </v>
      </c>
      <c r="D10186" s="6" t="s">
        <v>397</v>
      </c>
      <c r="E10186">
        <v>10836</v>
      </c>
      <c r="F10186">
        <v>15807</v>
      </c>
      <c r="G10186">
        <v>15786</v>
      </c>
      <c r="H10186">
        <v>17255</v>
      </c>
    </row>
    <row r="10187" spans="1:8" x14ac:dyDescent="0.2">
      <c r="A10187">
        <f t="shared" si="1110"/>
        <v>9318</v>
      </c>
      <c r="B10187">
        <f t="shared" si="1111"/>
        <v>200</v>
      </c>
      <c r="C10187" s="10" t="str">
        <f>IF(B10187=B10186," ",(LOOKUP(B10187,'Co List'!$A$3:$A$362,'Co List'!$B$3:$B$362)))</f>
        <v xml:space="preserve"> </v>
      </c>
      <c r="D10187" s="6" t="s">
        <v>398</v>
      </c>
      <c r="E10187">
        <v>862</v>
      </c>
      <c r="F10187">
        <v>1402</v>
      </c>
      <c r="G10187">
        <v>777</v>
      </c>
      <c r="H10187">
        <v>1960</v>
      </c>
    </row>
    <row r="10188" spans="1:8" x14ac:dyDescent="0.2">
      <c r="A10188">
        <f t="shared" si="1110"/>
        <v>9319</v>
      </c>
      <c r="B10188">
        <f t="shared" si="1111"/>
        <v>200</v>
      </c>
      <c r="C10188" s="10" t="str">
        <f>IF(B10188=B10187," ",(LOOKUP(B10188,'Co List'!$A$3:$A$362,'Co List'!$B$3:$B$362)))</f>
        <v xml:space="preserve"> </v>
      </c>
      <c r="D10188" s="6" t="s">
        <v>399</v>
      </c>
      <c r="E10188">
        <v>11950</v>
      </c>
      <c r="F10188">
        <v>9.7080000000000002</v>
      </c>
      <c r="G10188">
        <v>9.5220000000000002</v>
      </c>
      <c r="H10188">
        <v>9957</v>
      </c>
    </row>
    <row r="10189" spans="1:8" x14ac:dyDescent="0.2">
      <c r="A10189">
        <f t="shared" si="1110"/>
        <v>9320</v>
      </c>
      <c r="B10189">
        <f t="shared" si="1111"/>
        <v>200</v>
      </c>
      <c r="C10189" s="10" t="str">
        <f>IF(B10189=B10188," ",(LOOKUP(B10189,'Co List'!$A$3:$A$362,'Co List'!$B$3:$B$362)))</f>
        <v xml:space="preserve"> </v>
      </c>
      <c r="D10189" s="6" t="s">
        <v>400</v>
      </c>
      <c r="E10189">
        <v>0</v>
      </c>
      <c r="F10189">
        <v>0</v>
      </c>
      <c r="G10189">
        <v>0</v>
      </c>
      <c r="H10189">
        <v>0</v>
      </c>
    </row>
    <row r="10190" spans="1:8" x14ac:dyDescent="0.2">
      <c r="A10190">
        <f t="shared" si="1110"/>
        <v>9321</v>
      </c>
      <c r="B10190">
        <f t="shared" si="1111"/>
        <v>200</v>
      </c>
      <c r="C10190" s="10" t="str">
        <f>IF(B10190=B10189," ",(LOOKUP(B10190,'Co List'!$A$3:$A$362,'Co List'!$B$3:$B$362)))</f>
        <v xml:space="preserve"> </v>
      </c>
      <c r="D10190" s="6" t="s">
        <v>401</v>
      </c>
      <c r="E10190">
        <v>4.4319240000000004</v>
      </c>
      <c r="F10190">
        <v>7.2237989999999996</v>
      </c>
      <c r="G10190">
        <v>8.8717319999999997</v>
      </c>
      <c r="H10190">
        <v>10.404764999999999</v>
      </c>
    </row>
    <row r="10191" spans="1:8" x14ac:dyDescent="0.2">
      <c r="A10191">
        <f t="shared" si="1110"/>
        <v>9322</v>
      </c>
      <c r="B10191">
        <f t="shared" si="1111"/>
        <v>200</v>
      </c>
      <c r="C10191" s="10" t="str">
        <f>IF(B10191=B10190," ",(LOOKUP(B10191,'Co List'!$A$3:$A$362,'Co List'!$B$3:$B$362)))</f>
        <v xml:space="preserve"> </v>
      </c>
      <c r="D10191" s="6" t="s">
        <v>402</v>
      </c>
      <c r="E10191">
        <v>0.72925200000000012</v>
      </c>
      <c r="F10191">
        <v>1.648752</v>
      </c>
      <c r="G10191">
        <v>0.97435799999999995</v>
      </c>
      <c r="H10191">
        <v>2.54996</v>
      </c>
    </row>
    <row r="10192" spans="1:8" x14ac:dyDescent="0.2">
      <c r="A10192">
        <f t="shared" si="1110"/>
        <v>9323</v>
      </c>
      <c r="B10192">
        <f t="shared" si="1111"/>
        <v>200</v>
      </c>
      <c r="C10192" s="10" t="str">
        <f>IF(B10192=B10191," ",(LOOKUP(B10192,'Co List'!$A$3:$A$362,'Co List'!$B$3:$B$362)))</f>
        <v xml:space="preserve"> </v>
      </c>
      <c r="D10192" s="6" t="s">
        <v>403</v>
      </c>
      <c r="E10192">
        <v>2.5692499999999989</v>
      </c>
      <c r="F10192">
        <v>2.7959040000009594E-3</v>
      </c>
      <c r="G10192">
        <v>2.0186640000000589E-3</v>
      </c>
      <c r="H10192">
        <v>2.0810130000000009</v>
      </c>
    </row>
    <row r="10193" spans="1:16" x14ac:dyDescent="0.2">
      <c r="A10193">
        <f t="shared" si="1110"/>
        <v>9324</v>
      </c>
      <c r="B10193">
        <f t="shared" si="1111"/>
        <v>200</v>
      </c>
      <c r="C10193" s="10" t="str">
        <f>IF(B10193=B10192," ",(LOOKUP(B10193,'Co List'!$A$3:$A$362,'Co List'!$B$3:$B$362)))</f>
        <v xml:space="preserve"> </v>
      </c>
      <c r="D10193" s="6" t="s">
        <v>404</v>
      </c>
      <c r="E10193" s="11">
        <v>7.7304259999999996</v>
      </c>
      <c r="F10193" s="11">
        <v>8.8753469040000006</v>
      </c>
      <c r="G10193" s="11">
        <v>9.8481086639999997</v>
      </c>
      <c r="H10193" s="11">
        <v>15.035738</v>
      </c>
    </row>
    <row r="10194" spans="1:16" x14ac:dyDescent="0.2">
      <c r="A10194">
        <f t="shared" si="1110"/>
        <v>9325</v>
      </c>
      <c r="B10194">
        <f t="shared" si="1111"/>
        <v>200</v>
      </c>
      <c r="C10194" s="10" t="str">
        <f>IF(B10194=B10193," ",(LOOKUP(B10194,'Co List'!$A$3:$A$362,'Co List'!$B$3:$B$362)))</f>
        <v xml:space="preserve"> </v>
      </c>
      <c r="D10194" s="6" t="s">
        <v>405</v>
      </c>
      <c r="E10194">
        <v>1234.1400000000001</v>
      </c>
      <c r="F10194">
        <v>2180.79</v>
      </c>
      <c r="G10194">
        <v>2958.23</v>
      </c>
      <c r="H10194">
        <v>3811.08</v>
      </c>
    </row>
    <row r="10195" spans="1:16" x14ac:dyDescent="0.2">
      <c r="A10195">
        <f t="shared" si="1110"/>
        <v>9326</v>
      </c>
      <c r="B10195">
        <f t="shared" si="1111"/>
        <v>200</v>
      </c>
      <c r="C10195" s="10" t="str">
        <f>IF(B10195=B10194," ",(LOOKUP(B10195,'Co List'!$A$3:$A$362,'Co List'!$B$3:$B$362)))</f>
        <v xml:space="preserve"> </v>
      </c>
      <c r="D10195" s="6" t="s">
        <v>406</v>
      </c>
      <c r="E10195">
        <v>63.12</v>
      </c>
      <c r="F10195">
        <v>86.14</v>
      </c>
      <c r="G10195">
        <v>103.8</v>
      </c>
      <c r="H10195">
        <v>111.56</v>
      </c>
    </row>
    <row r="10196" spans="1:16" x14ac:dyDescent="0.2">
      <c r="A10196">
        <f t="shared" si="1110"/>
        <v>9327</v>
      </c>
      <c r="B10196">
        <f t="shared" si="1111"/>
        <v>200</v>
      </c>
      <c r="C10196" s="10" t="str">
        <f>IF(B10196=B10195," ",(LOOKUP(B10196,'Co List'!$A$3:$A$362,'Co List'!$B$3:$B$362)))</f>
        <v xml:space="preserve"> </v>
      </c>
      <c r="D10196" s="6" t="s">
        <v>407</v>
      </c>
      <c r="E10196" s="11">
        <v>29.22</v>
      </c>
      <c r="F10196" s="11">
        <v>50.02</v>
      </c>
      <c r="G10196" s="11">
        <v>56.89</v>
      </c>
      <c r="H10196" s="11">
        <v>60.37</v>
      </c>
    </row>
    <row r="10197" spans="1:16" x14ac:dyDescent="0.2">
      <c r="A10197">
        <f t="shared" si="1110"/>
        <v>9328</v>
      </c>
      <c r="B10197">
        <f t="shared" si="1111"/>
        <v>200</v>
      </c>
      <c r="C10197" s="10" t="str">
        <f>IF(B10197=B10196," ",(LOOKUP(B10197,'Co List'!$A$3:$A$362,'Co List'!$B$3:$B$362)))</f>
        <v xml:space="preserve"> </v>
      </c>
      <c r="D10197" s="6" t="s">
        <v>408</v>
      </c>
      <c r="E10197">
        <v>12.84</v>
      </c>
      <c r="F10197">
        <v>12.84</v>
      </c>
      <c r="G10197">
        <v>14.04</v>
      </c>
      <c r="H10197">
        <v>16.79</v>
      </c>
    </row>
    <row r="10198" spans="1:16" x14ac:dyDescent="0.2">
      <c r="A10198">
        <f t="shared" si="1110"/>
        <v>9329</v>
      </c>
      <c r="B10198">
        <f t="shared" si="1111"/>
        <v>200</v>
      </c>
      <c r="C10198" s="10" t="str">
        <f>IF(B10198=B10197," ",(LOOKUP(B10198,'Co List'!$A$3:$A$362,'Co List'!$B$3:$B$362)))</f>
        <v xml:space="preserve"> </v>
      </c>
      <c r="D10198" s="6" t="s">
        <v>409</v>
      </c>
      <c r="E10198">
        <v>21.92</v>
      </c>
      <c r="F10198">
        <v>43.84</v>
      </c>
      <c r="G10198">
        <v>45.47</v>
      </c>
      <c r="H10198">
        <v>50.33</v>
      </c>
    </row>
    <row r="10199" spans="1:16" x14ac:dyDescent="0.2">
      <c r="A10199">
        <f t="shared" si="1110"/>
        <v>9330</v>
      </c>
      <c r="B10199">
        <f t="shared" si="1111"/>
        <v>200</v>
      </c>
      <c r="C10199" s="10" t="str">
        <f>IF(B10199=B10198," ",(LOOKUP(B10199,'Co List'!$A$3:$A$362,'Co List'!$B$3:$B$362)))</f>
        <v xml:space="preserve"> </v>
      </c>
      <c r="D10199" s="6" t="s">
        <v>410</v>
      </c>
      <c r="E10199">
        <v>21.835918323999998</v>
      </c>
      <c r="F10199">
        <v>39.995438528999998</v>
      </c>
      <c r="G10199">
        <v>42.746143256000003</v>
      </c>
      <c r="H10199">
        <v>49.495760283000003</v>
      </c>
    </row>
    <row r="10200" spans="1:16" x14ac:dyDescent="0.2">
      <c r="A10200">
        <f t="shared" si="1110"/>
        <v>9331</v>
      </c>
      <c r="B10200">
        <f t="shared" si="1111"/>
        <v>200</v>
      </c>
      <c r="C10200" s="10" t="str">
        <f>IF(B10200=B10199," ",(LOOKUP(B10200,'Co List'!$A$3:$A$362,'Co List'!$B$3:$B$362)))</f>
        <v xml:space="preserve"> </v>
      </c>
      <c r="D10200" s="6" t="s">
        <v>411</v>
      </c>
      <c r="E10200">
        <v>21.835918323999998</v>
      </c>
      <c r="F10200">
        <v>39.995438528999998</v>
      </c>
      <c r="G10200">
        <v>42.746143256000003</v>
      </c>
      <c r="H10200">
        <v>49.495760283000003</v>
      </c>
    </row>
    <row r="10201" spans="1:16" x14ac:dyDescent="0.2">
      <c r="A10201">
        <f t="shared" si="1110"/>
        <v>9332</v>
      </c>
      <c r="B10201">
        <f t="shared" si="1111"/>
        <v>200</v>
      </c>
      <c r="C10201" s="10" t="str">
        <f>IF(B10201=B10200," ",(LOOKUP(B10201,'Co List'!$A$3:$A$362,'Co List'!$B$3:$B$362)))</f>
        <v xml:space="preserve"> </v>
      </c>
      <c r="D10201" s="6" t="s">
        <v>412</v>
      </c>
      <c r="E10201">
        <v>-8.4081676000003824E-2</v>
      </c>
      <c r="F10201">
        <v>-3.8445614710000058</v>
      </c>
      <c r="G10201">
        <v>-2.7238567439999954</v>
      </c>
      <c r="H10201">
        <v>-0.83423971699999555</v>
      </c>
    </row>
    <row r="10202" spans="1:16" ht="13.5" thickBot="1" x14ac:dyDescent="0.25">
      <c r="A10202">
        <f t="shared" si="1110"/>
        <v>9333</v>
      </c>
      <c r="B10202">
        <f t="shared" si="1111"/>
        <v>200</v>
      </c>
      <c r="C10202" s="10" t="str">
        <f>IF(B10202=B10201," ",(LOOKUP(B10202,'Co List'!$A$3:$A$362,'Co List'!$B$3:$B$362)))</f>
        <v xml:space="preserve"> </v>
      </c>
      <c r="D10202" s="9" t="s">
        <v>413</v>
      </c>
      <c r="E10202">
        <v>12</v>
      </c>
      <c r="F10202">
        <v>12</v>
      </c>
      <c r="G10202">
        <v>12</v>
      </c>
      <c r="H10202">
        <v>12</v>
      </c>
    </row>
    <row r="10203" spans="1:16" ht="15" x14ac:dyDescent="0.25">
      <c r="A10203">
        <f t="shared" si="1110"/>
        <v>9334</v>
      </c>
      <c r="B10203">
        <f t="shared" si="1111"/>
        <v>201</v>
      </c>
      <c r="C10203" s="10" t="str">
        <f>IF(B10203=B10202," ",(LOOKUP(B10203,'Co List'!$A$3:$A$362,'Co List'!$B$3:$B$362)))</f>
        <v>KAKATIYA CEMENT SUGAR &amp; INDUSTRIES</v>
      </c>
      <c r="D10203" s="4" t="s">
        <v>362</v>
      </c>
      <c r="E10203">
        <v>99.957713777660402</v>
      </c>
      <c r="F10203">
        <v>99.997395429784078</v>
      </c>
      <c r="G10203">
        <v>99.999886440061204</v>
      </c>
      <c r="H10203">
        <v>99.99669542619705</v>
      </c>
      <c r="J10203">
        <f t="shared" ref="J10203" si="1112">COUNTIF(E10245:H10245,0)</f>
        <v>0</v>
      </c>
      <c r="K10203">
        <f>SUM(E10203:H10203)/(4-J10203)</f>
        <v>99.98792276842569</v>
      </c>
      <c r="L10203">
        <f>SUM(E10213:H10213)/(4-J10203)</f>
        <v>290450.82419461588</v>
      </c>
      <c r="M10203">
        <f>E10213</f>
        <v>224013.41020096102</v>
      </c>
      <c r="N10203">
        <f t="shared" ref="N10203" si="1113">F10213</f>
        <v>315331.68712246144</v>
      </c>
      <c r="O10203">
        <f t="shared" ref="O10203" si="1114">G10213</f>
        <v>285345.30193612806</v>
      </c>
      <c r="P10203">
        <f t="shared" ref="P10203" si="1115">H10213</f>
        <v>337112.89751891303</v>
      </c>
    </row>
    <row r="10204" spans="1:16" x14ac:dyDescent="0.2">
      <c r="A10204">
        <f t="shared" si="1110"/>
        <v>9335</v>
      </c>
      <c r="B10204">
        <f t="shared" si="1111"/>
        <v>201</v>
      </c>
      <c r="C10204" s="10" t="str">
        <f>IF(B10204=B10203," ",(LOOKUP(B10204,'Co List'!$A$3:$A$362,'Co List'!$B$3:$B$362)))</f>
        <v xml:space="preserve"> </v>
      </c>
      <c r="D10204" s="6" t="s">
        <v>364</v>
      </c>
      <c r="E10204">
        <v>4.1505739979740364</v>
      </c>
      <c r="F10204">
        <v>4.2347853064371588</v>
      </c>
      <c r="G10204">
        <v>4.2159367429450993</v>
      </c>
      <c r="H10204">
        <v>4.2365385394213337</v>
      </c>
    </row>
    <row r="10205" spans="1:16" x14ac:dyDescent="0.2">
      <c r="A10205">
        <f t="shared" si="1110"/>
        <v>9336</v>
      </c>
      <c r="B10205">
        <f t="shared" si="1111"/>
        <v>201</v>
      </c>
      <c r="C10205" s="10" t="str">
        <f>IF(B10205=B10204," ",(LOOKUP(B10205,'Co List'!$A$3:$A$362,'Co List'!$B$3:$B$362)))</f>
        <v xml:space="preserve"> </v>
      </c>
      <c r="D10205" s="6" t="s">
        <v>365</v>
      </c>
      <c r="E10205">
        <v>0.80930650595363063</v>
      </c>
      <c r="F10205">
        <v>0.78995936870463168</v>
      </c>
      <c r="G10205">
        <v>0.77999827388893017</v>
      </c>
      <c r="H10205">
        <v>0.77994977047819503</v>
      </c>
    </row>
    <row r="10206" spans="1:16" x14ac:dyDescent="0.2">
      <c r="A10206">
        <f t="shared" si="1110"/>
        <v>9337</v>
      </c>
      <c r="B10206">
        <f t="shared" si="1111"/>
        <v>201</v>
      </c>
      <c r="C10206" s="10" t="str">
        <f>IF(B10206=B10205," ",(LOOKUP(B10206,'Co List'!$A$3:$A$362,'Co List'!$B$3:$B$362)))</f>
        <v xml:space="preserve"> </v>
      </c>
      <c r="D10206" s="7" t="s">
        <v>366</v>
      </c>
      <c r="E10206">
        <v>169.70712894012198</v>
      </c>
      <c r="F10206">
        <v>312.92218628804352</v>
      </c>
      <c r="G10206">
        <v>168.78345080807293</v>
      </c>
      <c r="H10206">
        <v>182.89545221295197</v>
      </c>
    </row>
    <row r="10207" spans="1:16" x14ac:dyDescent="0.2">
      <c r="A10207">
        <f t="shared" si="1110"/>
        <v>9338</v>
      </c>
      <c r="B10207">
        <f t="shared" si="1111"/>
        <v>201</v>
      </c>
      <c r="C10207" s="10" t="str">
        <f>IF(B10207=B10206," ",(LOOKUP(B10207,'Co List'!$A$3:$A$362,'Co List'!$B$3:$B$362)))</f>
        <v xml:space="preserve"> </v>
      </c>
      <c r="D10207" s="6" t="s">
        <v>367</v>
      </c>
      <c r="E10207">
        <v>2001907.1510362916</v>
      </c>
      <c r="F10207">
        <v>8064749.031264998</v>
      </c>
      <c r="G10207">
        <v>1388541.6152609638</v>
      </c>
      <c r="H10207">
        <v>2092569.1962688579</v>
      </c>
    </row>
    <row r="10208" spans="1:16" x14ac:dyDescent="0.2">
      <c r="A10208">
        <f t="shared" si="1110"/>
        <v>9339</v>
      </c>
      <c r="B10208">
        <f t="shared" si="1111"/>
        <v>201</v>
      </c>
      <c r="C10208" s="10" t="str">
        <f>IF(B10208=B10207," ",(LOOKUP(B10208,'Co List'!$A$3:$A$362,'Co List'!$B$3:$B$362)))</f>
        <v xml:space="preserve"> </v>
      </c>
      <c r="D10208" s="6" t="s">
        <v>368</v>
      </c>
      <c r="E10208">
        <v>2.8816091048374819</v>
      </c>
      <c r="F10208">
        <v>4.0562868974705291</v>
      </c>
      <c r="G10208">
        <v>3.6723977083156765</v>
      </c>
      <c r="H10208">
        <v>4.33864732971574</v>
      </c>
    </row>
    <row r="10209" spans="1:8" x14ac:dyDescent="0.2">
      <c r="A10209">
        <f t="shared" si="1110"/>
        <v>9340</v>
      </c>
      <c r="B10209">
        <f t="shared" si="1111"/>
        <v>201</v>
      </c>
      <c r="C10209" s="10" t="str">
        <f>IF(B10209=B10208," ",(LOOKUP(B10209,'Co List'!$A$3:$A$362,'Co List'!$B$3:$B$362)))</f>
        <v xml:space="preserve"> </v>
      </c>
      <c r="D10209" s="6" t="s">
        <v>369</v>
      </c>
      <c r="E10209">
        <v>952.8430889024288</v>
      </c>
      <c r="F10209">
        <v>2711.3644636497111</v>
      </c>
      <c r="G10209">
        <v>775.18419433884287</v>
      </c>
      <c r="H10209">
        <v>1079.1065861680956</v>
      </c>
    </row>
    <row r="10210" spans="1:8" x14ac:dyDescent="0.2">
      <c r="A10210">
        <f t="shared" si="1110"/>
        <v>9341</v>
      </c>
      <c r="B10210">
        <f t="shared" si="1111"/>
        <v>201</v>
      </c>
      <c r="C10210" s="10" t="str">
        <f>IF(B10210=B10209," ",(LOOKUP(B10210,'Co List'!$A$3:$A$362,'Co List'!$B$3:$B$362)))</f>
        <v xml:space="preserve"> </v>
      </c>
      <c r="D10210" s="6" t="s">
        <v>370</v>
      </c>
      <c r="E10210">
        <v>0</v>
      </c>
      <c r="F10210">
        <v>0</v>
      </c>
      <c r="G10210">
        <v>0</v>
      </c>
      <c r="H10210">
        <v>0</v>
      </c>
    </row>
    <row r="10211" spans="1:8" x14ac:dyDescent="0.2">
      <c r="A10211">
        <f t="shared" si="1110"/>
        <v>9342</v>
      </c>
      <c r="B10211">
        <f t="shared" si="1111"/>
        <v>201</v>
      </c>
      <c r="C10211" s="10" t="str">
        <f>IF(B10211=B10210," ",(LOOKUP(B10211,'Co List'!$A$3:$A$362,'Co List'!$B$3:$B$362)))</f>
        <v xml:space="preserve"> </v>
      </c>
      <c r="D10211" s="6" t="s">
        <v>371</v>
      </c>
      <c r="E10211">
        <v>-5.5275096356364166</v>
      </c>
      <c r="F10211">
        <v>-6.8093066053362401</v>
      </c>
      <c r="G10211">
        <v>-8.928616811452569</v>
      </c>
      <c r="H10211">
        <v>-6.5155630790175909</v>
      </c>
    </row>
    <row r="10212" spans="1:8" x14ac:dyDescent="0.2">
      <c r="A10212">
        <f t="shared" si="1110"/>
        <v>9343</v>
      </c>
      <c r="B10212">
        <f t="shared" si="1111"/>
        <v>201</v>
      </c>
      <c r="C10212" s="10" t="str">
        <f>IF(B10212=B10211," ",(LOOKUP(B10212,'Co List'!$A$3:$A$362,'Co List'!$B$3:$B$362)))</f>
        <v xml:space="preserve"> </v>
      </c>
      <c r="D10212" s="6" t="s">
        <v>372</v>
      </c>
      <c r="E10212">
        <v>105.52750963563641</v>
      </c>
      <c r="F10212">
        <v>106.80930660533622</v>
      </c>
      <c r="G10212">
        <v>108.92861681145259</v>
      </c>
      <c r="H10212">
        <v>106.5155630790176</v>
      </c>
    </row>
    <row r="10213" spans="1:8" x14ac:dyDescent="0.2">
      <c r="A10213">
        <f t="shared" si="1110"/>
        <v>9344</v>
      </c>
      <c r="B10213">
        <f t="shared" si="1111"/>
        <v>201</v>
      </c>
      <c r="C10213" s="10" t="str">
        <f>IF(B10213=B10212," ",(LOOKUP(B10213,'Co List'!$A$3:$A$362,'Co List'!$B$3:$B$362)))</f>
        <v xml:space="preserve"> </v>
      </c>
      <c r="D10213" s="6" t="s">
        <v>373</v>
      </c>
      <c r="E10213">
        <v>224013.41020096102</v>
      </c>
      <c r="F10213">
        <v>315331.68712246144</v>
      </c>
      <c r="G10213">
        <v>285345.30193612806</v>
      </c>
      <c r="H10213">
        <v>337112.89751891303</v>
      </c>
    </row>
    <row r="10214" spans="1:8" x14ac:dyDescent="0.2">
      <c r="A10214">
        <f t="shared" si="1110"/>
        <v>9345</v>
      </c>
      <c r="B10214">
        <f t="shared" si="1111"/>
        <v>201</v>
      </c>
      <c r="C10214" s="10" t="str">
        <f>IF(B10214=B10213," ",(LOOKUP(B10214,'Co List'!$A$3:$A$362,'Co List'!$B$3:$B$362)))</f>
        <v xml:space="preserve"> </v>
      </c>
      <c r="D10214" s="6" t="s">
        <v>374</v>
      </c>
      <c r="E10214">
        <v>218570.85446875158</v>
      </c>
      <c r="F10214">
        <v>303228.16267819109</v>
      </c>
      <c r="G10214">
        <v>275059.31228831335</v>
      </c>
      <c r="H10214">
        <v>324115.50045984634</v>
      </c>
    </row>
    <row r="10215" spans="1:8" x14ac:dyDescent="0.2">
      <c r="A10215">
        <f t="shared" si="1110"/>
        <v>9346</v>
      </c>
      <c r="B10215">
        <f t="shared" si="1111"/>
        <v>201</v>
      </c>
      <c r="C10215" s="10" t="str">
        <f>IF(B10215=B10214," ",(LOOKUP(B10215,'Co List'!$A$3:$A$362,'Co List'!$B$3:$B$362)))</f>
        <v xml:space="preserve"> </v>
      </c>
      <c r="D10215" s="6" t="s">
        <v>375</v>
      </c>
      <c r="E10215">
        <v>4025.0058962454859</v>
      </c>
      <c r="F10215">
        <v>9703.8958083887428</v>
      </c>
      <c r="G10215">
        <v>8148.497845986225</v>
      </c>
      <c r="H10215">
        <v>10431.291900853828</v>
      </c>
    </row>
    <row r="10216" spans="1:8" x14ac:dyDescent="0.2">
      <c r="A10216">
        <f t="shared" si="1110"/>
        <v>9347</v>
      </c>
      <c r="B10216">
        <f t="shared" si="1111"/>
        <v>201</v>
      </c>
      <c r="C10216" s="10" t="str">
        <f>IF(B10216=B10215," ",(LOOKUP(B10216,'Co List'!$A$3:$A$362,'Co List'!$B$3:$B$362)))</f>
        <v xml:space="preserve"> </v>
      </c>
      <c r="D10216" s="6" t="s">
        <v>376</v>
      </c>
      <c r="E10216">
        <v>1417.5498359639696</v>
      </c>
      <c r="F10216">
        <v>2399.628635881576</v>
      </c>
      <c r="G10216">
        <v>2137.4918018285466</v>
      </c>
      <c r="H10216">
        <v>2566.1051582128298</v>
      </c>
    </row>
    <row r="10217" spans="1:8" x14ac:dyDescent="0.2">
      <c r="A10217">
        <f t="shared" si="1110"/>
        <v>9348</v>
      </c>
      <c r="B10217">
        <f t="shared" si="1111"/>
        <v>201</v>
      </c>
      <c r="C10217" s="10" t="str">
        <f>IF(B10217=B10216," ",(LOOKUP(B10217,'Co List'!$A$3:$A$362,'Co List'!$B$3:$B$362)))</f>
        <v xml:space="preserve"> </v>
      </c>
      <c r="D10217" s="6" t="s">
        <v>377</v>
      </c>
      <c r="E10217">
        <v>-12382.362833975851</v>
      </c>
      <c r="F10217">
        <v>-21471.901399947972</v>
      </c>
      <c r="G10217">
        <v>-25477.388599359219</v>
      </c>
      <c r="H10217">
        <v>-21964.803485348704</v>
      </c>
    </row>
    <row r="10218" spans="1:8" ht="15" x14ac:dyDescent="0.25">
      <c r="A10218">
        <f t="shared" si="1110"/>
        <v>9349</v>
      </c>
      <c r="B10218">
        <f t="shared" si="1111"/>
        <v>201</v>
      </c>
      <c r="C10218" s="10" t="str">
        <f>IF(B10218=B10217," ",(LOOKUP(B10218,'Co List'!$A$3:$A$362,'Co List'!$B$3:$B$362)))</f>
        <v xml:space="preserve"> </v>
      </c>
      <c r="D10218" s="8" t="s">
        <v>378</v>
      </c>
      <c r="E10218">
        <v>-12141.327049031677</v>
      </c>
      <c r="F10218">
        <v>-21411.359435920785</v>
      </c>
      <c r="G10218">
        <v>-25466.855586777481</v>
      </c>
      <c r="H10218">
        <v>-21700.536855295464</v>
      </c>
    </row>
    <row r="10219" spans="1:8" ht="15" x14ac:dyDescent="0.25">
      <c r="A10219">
        <f t="shared" si="1110"/>
        <v>9350</v>
      </c>
      <c r="B10219">
        <f t="shared" si="1111"/>
        <v>201</v>
      </c>
      <c r="C10219" s="10" t="str">
        <f>IF(B10219=B10218," ",(LOOKUP(B10219,'Co List'!$A$3:$A$362,'Co List'!$B$3:$B$362)))</f>
        <v xml:space="preserve"> </v>
      </c>
      <c r="D10219" s="8" t="s">
        <v>379</v>
      </c>
      <c r="E10219">
        <v>-241.03578494417567</v>
      </c>
      <c r="F10219">
        <v>-60.541964027187412</v>
      </c>
      <c r="G10219">
        <v>-10.533012581734701</v>
      </c>
      <c r="H10219">
        <v>-264.26663005324156</v>
      </c>
    </row>
    <row r="10220" spans="1:8" ht="15" x14ac:dyDescent="0.25">
      <c r="A10220">
        <f t="shared" si="1110"/>
        <v>9351</v>
      </c>
      <c r="B10220">
        <f t="shared" si="1111"/>
        <v>201</v>
      </c>
      <c r="C10220" s="10" t="str">
        <f>IF(B10220=B10219," ",(LOOKUP(B10220,'Co List'!$A$3:$A$362,'Co List'!$B$3:$B$362)))</f>
        <v xml:space="preserve"> </v>
      </c>
      <c r="D10220" s="8" t="s">
        <v>380</v>
      </c>
      <c r="E10220">
        <v>2.2453150450019166E-12</v>
      </c>
      <c r="F10220">
        <v>7.8870243669371121E-13</v>
      </c>
      <c r="G10220">
        <v>-3.4479086252758862E-12</v>
      </c>
      <c r="H10220">
        <v>1.4779288903810084E-12</v>
      </c>
    </row>
    <row r="10221" spans="1:8" ht="15" x14ac:dyDescent="0.25">
      <c r="A10221">
        <f t="shared" si="1110"/>
        <v>9352</v>
      </c>
      <c r="B10221">
        <f t="shared" si="1111"/>
        <v>201</v>
      </c>
      <c r="C10221" s="10" t="str">
        <f>IF(B10221=B10220," ",(LOOKUP(B10221,'Co List'!$A$3:$A$362,'Co List'!$B$3:$B$362)))</f>
        <v xml:space="preserve"> </v>
      </c>
      <c r="D10221" s="8" t="s">
        <v>381</v>
      </c>
      <c r="E10221">
        <v>236395.77303493686</v>
      </c>
      <c r="F10221">
        <v>336803.58852240938</v>
      </c>
      <c r="G10221">
        <v>310822.69053548732</v>
      </c>
      <c r="H10221">
        <v>359077.70100426173</v>
      </c>
    </row>
    <row r="10222" spans="1:8" ht="15" x14ac:dyDescent="0.25">
      <c r="A10222">
        <f t="shared" si="1110"/>
        <v>9353</v>
      </c>
      <c r="B10222">
        <f t="shared" si="1111"/>
        <v>201</v>
      </c>
      <c r="C10222" s="10" t="str">
        <f>IF(B10222=B10221," ",(LOOKUP(B10222,'Co List'!$A$3:$A$362,'Co List'!$B$3:$B$362)))</f>
        <v xml:space="preserve"> </v>
      </c>
      <c r="D10222" s="8" t="s">
        <v>382</v>
      </c>
      <c r="E10222">
        <v>236395.77303493686</v>
      </c>
      <c r="F10222">
        <v>336803.58852240938</v>
      </c>
      <c r="G10222">
        <v>310822.69053548732</v>
      </c>
      <c r="H10222">
        <v>359077.70100426173</v>
      </c>
    </row>
    <row r="10223" spans="1:8" ht="15" x14ac:dyDescent="0.25">
      <c r="A10223">
        <f t="shared" si="1110"/>
        <v>9354</v>
      </c>
      <c r="B10223">
        <f t="shared" si="1111"/>
        <v>201</v>
      </c>
      <c r="C10223" s="10" t="str">
        <f>IF(B10223=B10222," ",(LOOKUP(B10223,'Co List'!$A$3:$A$362,'Co List'!$B$3:$B$362)))</f>
        <v xml:space="preserve"> </v>
      </c>
      <c r="D10223" s="8" t="s">
        <v>383</v>
      </c>
      <c r="E10223">
        <v>0</v>
      </c>
      <c r="F10223">
        <v>0</v>
      </c>
      <c r="G10223">
        <v>0</v>
      </c>
      <c r="H10223">
        <v>0</v>
      </c>
    </row>
    <row r="10224" spans="1:8" x14ac:dyDescent="0.2">
      <c r="A10224">
        <f t="shared" si="1110"/>
        <v>9355</v>
      </c>
      <c r="B10224">
        <f t="shared" si="1111"/>
        <v>201</v>
      </c>
      <c r="C10224" s="10" t="str">
        <f>IF(B10224=B10223," ",(LOOKUP(B10224,'Co List'!$A$3:$A$362,'Co List'!$B$3:$B$362)))</f>
        <v xml:space="preserve"> </v>
      </c>
      <c r="D10224" s="6" t="s">
        <v>384</v>
      </c>
      <c r="E10224">
        <v>0</v>
      </c>
      <c r="F10224">
        <v>0</v>
      </c>
      <c r="G10224">
        <v>0</v>
      </c>
      <c r="H10224">
        <v>0</v>
      </c>
    </row>
    <row r="10225" spans="1:8" x14ac:dyDescent="0.2">
      <c r="A10225">
        <f t="shared" si="1110"/>
        <v>9356</v>
      </c>
      <c r="B10225">
        <f t="shared" si="1111"/>
        <v>201</v>
      </c>
      <c r="C10225" s="10" t="str">
        <f>IF(B10225=B10224," ",(LOOKUP(B10225,'Co List'!$A$3:$A$362,'Co List'!$B$3:$B$362)))</f>
        <v xml:space="preserve"> </v>
      </c>
      <c r="D10225" s="6" t="s">
        <v>385</v>
      </c>
      <c r="E10225">
        <v>56954.959277999995</v>
      </c>
      <c r="F10225">
        <v>79532.624242000005</v>
      </c>
      <c r="G10225">
        <v>73725.653274000011</v>
      </c>
      <c r="H10225">
        <v>84757.331407000005</v>
      </c>
    </row>
    <row r="10226" spans="1:8" x14ac:dyDescent="0.2">
      <c r="A10226">
        <f t="shared" si="1110"/>
        <v>9357</v>
      </c>
      <c r="B10226">
        <f t="shared" si="1111"/>
        <v>201</v>
      </c>
      <c r="C10226" s="10" t="str">
        <f>IF(B10226=B10225," ",(LOOKUP(B10226,'Co List'!$A$3:$A$362,'Co List'!$B$3:$B$362)))</f>
        <v xml:space="preserve"> </v>
      </c>
      <c r="D10226" s="6" t="s">
        <v>386</v>
      </c>
      <c r="E10226">
        <v>45653.288310000004</v>
      </c>
      <c r="F10226">
        <v>50298.536358000005</v>
      </c>
      <c r="G10226">
        <v>49417.167366000001</v>
      </c>
      <c r="H10226">
        <v>53304.311654999998</v>
      </c>
    </row>
    <row r="10227" spans="1:8" x14ac:dyDescent="0.2">
      <c r="A10227">
        <f t="shared" si="1110"/>
        <v>9358</v>
      </c>
      <c r="B10227">
        <f t="shared" si="1111"/>
        <v>201</v>
      </c>
      <c r="C10227" s="10" t="str">
        <f>IF(B10227=B10226," ",(LOOKUP(B10227,'Co List'!$A$3:$A$362,'Co List'!$B$3:$B$362)))</f>
        <v xml:space="preserve"> </v>
      </c>
      <c r="D10227" s="6" t="s">
        <v>387</v>
      </c>
      <c r="E10227">
        <v>0</v>
      </c>
      <c r="F10227">
        <v>0</v>
      </c>
      <c r="G10227">
        <v>0</v>
      </c>
      <c r="H10227">
        <v>0</v>
      </c>
    </row>
    <row r="10228" spans="1:8" x14ac:dyDescent="0.2">
      <c r="A10228">
        <f t="shared" si="1110"/>
        <v>9359</v>
      </c>
      <c r="B10228">
        <f t="shared" si="1111"/>
        <v>201</v>
      </c>
      <c r="C10228" s="10" t="str">
        <f>IF(B10228=B10227," ",(LOOKUP(B10228,'Co List'!$A$3:$A$362,'Co List'!$B$3:$B$362)))</f>
        <v xml:space="preserve"> </v>
      </c>
      <c r="D10228" s="6" t="s">
        <v>388</v>
      </c>
      <c r="E10228">
        <v>0</v>
      </c>
      <c r="F10228">
        <v>0</v>
      </c>
      <c r="G10228">
        <v>0</v>
      </c>
      <c r="H10228">
        <v>0</v>
      </c>
    </row>
    <row r="10229" spans="1:8" x14ac:dyDescent="0.2">
      <c r="A10229">
        <f t="shared" si="1110"/>
        <v>9360</v>
      </c>
      <c r="B10229">
        <f t="shared" si="1111"/>
        <v>201</v>
      </c>
      <c r="C10229" s="10" t="str">
        <f>IF(B10229=B10228," ",(LOOKUP(B10229,'Co List'!$A$3:$A$362,'Co List'!$B$3:$B$362)))</f>
        <v xml:space="preserve"> </v>
      </c>
      <c r="D10229" s="6" t="s">
        <v>389</v>
      </c>
      <c r="E10229">
        <v>0</v>
      </c>
      <c r="F10229">
        <v>0</v>
      </c>
      <c r="G10229">
        <v>0</v>
      </c>
      <c r="H10229">
        <v>0</v>
      </c>
    </row>
    <row r="10230" spans="1:8" x14ac:dyDescent="0.2">
      <c r="A10230">
        <f t="shared" si="1110"/>
        <v>9361</v>
      </c>
      <c r="B10230">
        <f t="shared" si="1111"/>
        <v>201</v>
      </c>
      <c r="C10230" s="10" t="str">
        <f>IF(B10230=B10229," ",(LOOKUP(B10230,'Co List'!$A$3:$A$362,'Co List'!$B$3:$B$362)))</f>
        <v xml:space="preserve"> </v>
      </c>
      <c r="D10230" s="6" t="s">
        <v>390</v>
      </c>
      <c r="E10230">
        <v>0</v>
      </c>
      <c r="F10230">
        <v>0</v>
      </c>
      <c r="G10230">
        <v>0</v>
      </c>
      <c r="H10230">
        <v>0</v>
      </c>
    </row>
    <row r="10231" spans="1:8" x14ac:dyDescent="0.2">
      <c r="A10231">
        <f t="shared" si="1110"/>
        <v>9362</v>
      </c>
      <c r="B10231">
        <f t="shared" si="1111"/>
        <v>201</v>
      </c>
      <c r="C10231" s="10" t="str">
        <f>IF(B10231=B10230," ",(LOOKUP(B10231,'Co List'!$A$3:$A$362,'Co List'!$B$3:$B$362)))</f>
        <v xml:space="preserve"> </v>
      </c>
      <c r="D10231" s="6" t="s">
        <v>391</v>
      </c>
      <c r="E10231">
        <v>0</v>
      </c>
      <c r="F10231">
        <v>0</v>
      </c>
      <c r="G10231">
        <v>0</v>
      </c>
      <c r="H10231">
        <v>0</v>
      </c>
    </row>
    <row r="10232" spans="1:8" x14ac:dyDescent="0.2">
      <c r="A10232">
        <f t="shared" si="1110"/>
        <v>9363</v>
      </c>
      <c r="B10232">
        <f t="shared" si="1111"/>
        <v>201</v>
      </c>
      <c r="C10232" s="10" t="str">
        <f>IF(B10232=B10231," ",(LOOKUP(B10232,'Co List'!$A$3:$A$362,'Co List'!$B$3:$B$362)))</f>
        <v xml:space="preserve"> </v>
      </c>
      <c r="D10232" s="6" t="s">
        <v>392</v>
      </c>
      <c r="E10232">
        <v>0</v>
      </c>
      <c r="F10232">
        <v>0</v>
      </c>
      <c r="G10232">
        <v>0</v>
      </c>
      <c r="H10232">
        <v>0</v>
      </c>
    </row>
    <row r="10233" spans="1:8" x14ac:dyDescent="0.2">
      <c r="A10233">
        <f t="shared" si="1110"/>
        <v>9364</v>
      </c>
      <c r="B10233">
        <f t="shared" si="1111"/>
        <v>201</v>
      </c>
      <c r="C10233" s="10" t="str">
        <f>IF(B10233=B10232," ",(LOOKUP(B10233,'Co List'!$A$3:$A$362,'Co List'!$B$3:$B$362)))</f>
        <v xml:space="preserve"> </v>
      </c>
      <c r="D10233" s="6" t="s">
        <v>393</v>
      </c>
      <c r="E10233">
        <v>11301.670967999999</v>
      </c>
      <c r="F10233">
        <v>29234.087883999997</v>
      </c>
      <c r="G10233">
        <v>24308.485907999995</v>
      </c>
      <c r="H10233">
        <v>31453.019751999997</v>
      </c>
    </row>
    <row r="10234" spans="1:8" ht="15" x14ac:dyDescent="0.25">
      <c r="A10234">
        <f t="shared" si="1110"/>
        <v>9365</v>
      </c>
      <c r="B10234">
        <f t="shared" si="1111"/>
        <v>201</v>
      </c>
      <c r="C10234" s="10" t="str">
        <f>IF(B10234=B10233," ",(LOOKUP(B10234,'Co List'!$A$3:$A$362,'Co List'!$B$3:$B$362)))</f>
        <v xml:space="preserve"> </v>
      </c>
      <c r="D10234" s="8" t="s">
        <v>394</v>
      </c>
      <c r="E10234">
        <v>0</v>
      </c>
      <c r="F10234">
        <v>0</v>
      </c>
      <c r="G10234">
        <v>0</v>
      </c>
      <c r="H10234">
        <v>0</v>
      </c>
    </row>
    <row r="10235" spans="1:8" ht="15" x14ac:dyDescent="0.25">
      <c r="A10235">
        <f t="shared" si="1110"/>
        <v>9366</v>
      </c>
      <c r="B10235">
        <f t="shared" si="1111"/>
        <v>201</v>
      </c>
      <c r="C10235" s="10" t="str">
        <f>IF(B10235=B10234," ",(LOOKUP(B10235,'Co List'!$A$3:$A$362,'Co List'!$B$3:$B$362)))</f>
        <v xml:space="preserve"> </v>
      </c>
      <c r="D10235" s="8" t="s">
        <v>395</v>
      </c>
      <c r="E10235">
        <v>29.23003684</v>
      </c>
      <c r="F10235">
        <v>36.485423574999999</v>
      </c>
      <c r="G10235">
        <v>44.798768760000009</v>
      </c>
      <c r="H10235">
        <v>51.824121650000002</v>
      </c>
    </row>
    <row r="10236" spans="1:8" ht="15" x14ac:dyDescent="0.25">
      <c r="A10236">
        <f t="shared" si="1110"/>
        <v>9367</v>
      </c>
      <c r="B10236">
        <f t="shared" si="1111"/>
        <v>201</v>
      </c>
      <c r="C10236" s="10" t="str">
        <f>IF(B10236=B10235," ",(LOOKUP(B10236,'Co List'!$A$3:$A$362,'Co List'!$B$3:$B$362)))</f>
        <v xml:space="preserve"> </v>
      </c>
      <c r="D10236" s="8" t="s">
        <v>396</v>
      </c>
      <c r="E10236">
        <v>-15299.967000000001</v>
      </c>
      <c r="F10236">
        <v>-27181.02</v>
      </c>
      <c r="G10236">
        <v>-32663.391</v>
      </c>
      <c r="H10236">
        <v>-28161.817999999999</v>
      </c>
    </row>
    <row r="10237" spans="1:8" x14ac:dyDescent="0.2">
      <c r="A10237">
        <f t="shared" si="1110"/>
        <v>9368</v>
      </c>
      <c r="B10237">
        <f t="shared" si="1111"/>
        <v>201</v>
      </c>
      <c r="C10237" s="10" t="str">
        <f>IF(B10237=B10236," ",(LOOKUP(B10237,'Co List'!$A$3:$A$362,'Co List'!$B$3:$B$362)))</f>
        <v xml:space="preserve"> </v>
      </c>
      <c r="D10237" s="6" t="s">
        <v>397</v>
      </c>
      <c r="E10237">
        <v>30961.645</v>
      </c>
      <c r="F10237">
        <v>33856.256000000001</v>
      </c>
      <c r="G10237">
        <v>34604.682000000001</v>
      </c>
      <c r="H10237">
        <v>39215.982000000004</v>
      </c>
    </row>
    <row r="10238" spans="1:8" x14ac:dyDescent="0.2">
      <c r="A10238">
        <f t="shared" si="1110"/>
        <v>9369</v>
      </c>
      <c r="B10238">
        <f t="shared" si="1111"/>
        <v>201</v>
      </c>
      <c r="C10238" s="10" t="str">
        <f>IF(B10238=B10237," ",(LOOKUP(B10238,'Co List'!$A$3:$A$362,'Co List'!$B$3:$B$362)))</f>
        <v xml:space="preserve"> </v>
      </c>
      <c r="D10238" s="6" t="s">
        <v>398</v>
      </c>
      <c r="E10238">
        <v>641.72400000000005</v>
      </c>
      <c r="F10238">
        <v>97.477000000000004</v>
      </c>
      <c r="G10238">
        <v>14.388999999999999</v>
      </c>
      <c r="H10238">
        <v>480.12400000000002</v>
      </c>
    </row>
    <row r="10239" spans="1:8" x14ac:dyDescent="0.2">
      <c r="A10239">
        <f t="shared" si="1110"/>
        <v>9370</v>
      </c>
      <c r="B10239">
        <f t="shared" si="1111"/>
        <v>201</v>
      </c>
      <c r="C10239" s="10" t="str">
        <f>IF(B10239=B10238," ",(LOOKUP(B10239,'Co List'!$A$3:$A$362,'Co List'!$B$3:$B$362)))</f>
        <v xml:space="preserve"> </v>
      </c>
      <c r="D10239" s="6" t="s">
        <v>399</v>
      </c>
      <c r="E10239">
        <v>0</v>
      </c>
      <c r="F10239">
        <v>0</v>
      </c>
      <c r="G10239">
        <v>0</v>
      </c>
      <c r="H10239">
        <v>0</v>
      </c>
    </row>
    <row r="10240" spans="1:8" x14ac:dyDescent="0.2">
      <c r="A10240">
        <f t="shared" si="1110"/>
        <v>9371</v>
      </c>
      <c r="B10240">
        <f t="shared" si="1111"/>
        <v>201</v>
      </c>
      <c r="C10240" s="10" t="str">
        <f>IF(B10240=B10239," ",(LOOKUP(B10240,'Co List'!$A$3:$A$362,'Co List'!$B$3:$B$362)))</f>
        <v xml:space="preserve"> </v>
      </c>
      <c r="D10240" s="6" t="s">
        <v>400</v>
      </c>
      <c r="E10240">
        <v>0</v>
      </c>
      <c r="F10240">
        <v>0</v>
      </c>
      <c r="G10240">
        <v>0</v>
      </c>
      <c r="H10240">
        <v>0</v>
      </c>
    </row>
    <row r="10241" spans="1:16" x14ac:dyDescent="0.2">
      <c r="A10241">
        <f t="shared" si="1110"/>
        <v>9372</v>
      </c>
      <c r="B10241">
        <f t="shared" si="1111"/>
        <v>201</v>
      </c>
      <c r="C10241" s="10" t="str">
        <f>IF(B10241=B10240," ",(LOOKUP(B10241,'Co List'!$A$3:$A$362,'Co List'!$B$3:$B$362)))</f>
        <v xml:space="preserve"> </v>
      </c>
      <c r="D10241" s="6" t="s">
        <v>401</v>
      </c>
      <c r="E10241">
        <v>11.579655230000002</v>
      </c>
      <c r="F10241">
        <v>13.03465856</v>
      </c>
      <c r="G10241">
        <v>13.703454072</v>
      </c>
      <c r="H10241">
        <v>15.137369051999999</v>
      </c>
    </row>
    <row r="10242" spans="1:16" x14ac:dyDescent="0.2">
      <c r="A10242">
        <f t="shared" si="1110"/>
        <v>9373</v>
      </c>
      <c r="B10242">
        <f t="shared" si="1111"/>
        <v>201</v>
      </c>
      <c r="C10242" s="10" t="str">
        <f>IF(B10242=B10241," ",(LOOKUP(B10242,'Co List'!$A$3:$A$362,'Co List'!$B$3:$B$362)))</f>
        <v xml:space="preserve"> </v>
      </c>
      <c r="D10242" s="6" t="s">
        <v>402</v>
      </c>
      <c r="E10242">
        <v>0.65327503199999992</v>
      </c>
      <c r="F10242">
        <v>0.13130151900000001</v>
      </c>
      <c r="G10242">
        <v>3.3425647000000003E-2</v>
      </c>
      <c r="H10242">
        <v>0.63424380400000002</v>
      </c>
    </row>
    <row r="10243" spans="1:16" x14ac:dyDescent="0.2">
      <c r="A10243">
        <f t="shared" si="1110"/>
        <v>9374</v>
      </c>
      <c r="B10243">
        <f t="shared" si="1111"/>
        <v>201</v>
      </c>
      <c r="C10243" s="10" t="str">
        <f>IF(B10243=B10242," ",(LOOKUP(B10243,'Co List'!$A$3:$A$362,'Co List'!$B$3:$B$362)))</f>
        <v xml:space="preserve"> </v>
      </c>
      <c r="D10243" s="6" t="s">
        <v>403</v>
      </c>
      <c r="E10243">
        <v>-9.2868605280000018</v>
      </c>
      <c r="F10243">
        <v>-12.593759118000001</v>
      </c>
      <c r="G10243">
        <v>-28.78</v>
      </c>
      <c r="H10243">
        <v>-28.5</v>
      </c>
    </row>
    <row r="10244" spans="1:16" x14ac:dyDescent="0.2">
      <c r="A10244">
        <f t="shared" si="1110"/>
        <v>9375</v>
      </c>
      <c r="B10244">
        <f t="shared" si="1111"/>
        <v>201</v>
      </c>
      <c r="C10244" s="10" t="str">
        <f>IF(B10244=B10243," ",(LOOKUP(B10244,'Co List'!$A$3:$A$362,'Co List'!$B$3:$B$362)))</f>
        <v xml:space="preserve"> </v>
      </c>
      <c r="D10244" s="6" t="s">
        <v>404</v>
      </c>
      <c r="E10244" s="11">
        <v>2.9460697340000004</v>
      </c>
      <c r="F10244" s="11">
        <v>0.57220096099999995</v>
      </c>
      <c r="G10244" s="11">
        <v>-15.043120281</v>
      </c>
      <c r="H10244" s="11">
        <v>-12.728387144000003</v>
      </c>
    </row>
    <row r="10245" spans="1:16" x14ac:dyDescent="0.2">
      <c r="A10245">
        <f t="shared" ref="A10245:A10308" si="1116">IF(A10244&gt;0,A10244+1,(IF($C$1=C10245,1,0)))</f>
        <v>9376</v>
      </c>
      <c r="B10245">
        <f t="shared" ref="B10245:B10308" si="1117">IF(D10245=$D$3,B10244+1,B10244)</f>
        <v>201</v>
      </c>
      <c r="C10245" s="10" t="str">
        <f>IF(B10245=B10244," ",(LOOKUP(B10245,'Co List'!$A$3:$A$362,'Co List'!$B$3:$B$362)))</f>
        <v xml:space="preserve"> </v>
      </c>
      <c r="D10245" s="6" t="s">
        <v>405</v>
      </c>
      <c r="E10245">
        <v>132</v>
      </c>
      <c r="F10245">
        <v>100.77</v>
      </c>
      <c r="G10245">
        <v>169.06</v>
      </c>
      <c r="H10245">
        <v>184.32</v>
      </c>
    </row>
    <row r="10246" spans="1:16" x14ac:dyDescent="0.2">
      <c r="A10246">
        <f t="shared" si="1116"/>
        <v>9377</v>
      </c>
      <c r="B10246">
        <f t="shared" si="1117"/>
        <v>201</v>
      </c>
      <c r="C10246" s="10" t="str">
        <f>IF(B10246=B10245," ",(LOOKUP(B10246,'Co List'!$A$3:$A$362,'Co List'!$B$3:$B$362)))</f>
        <v xml:space="preserve"> </v>
      </c>
      <c r="D10246" s="6" t="s">
        <v>406</v>
      </c>
      <c r="E10246">
        <v>23.51</v>
      </c>
      <c r="F10246">
        <v>11.63</v>
      </c>
      <c r="G10246">
        <v>36.81</v>
      </c>
      <c r="H10246">
        <v>31.24</v>
      </c>
    </row>
    <row r="10247" spans="1:16" x14ac:dyDescent="0.2">
      <c r="A10247">
        <f t="shared" si="1116"/>
        <v>9378</v>
      </c>
      <c r="B10247">
        <f t="shared" si="1117"/>
        <v>201</v>
      </c>
      <c r="C10247" s="10" t="str">
        <f>IF(B10247=B10246," ",(LOOKUP(B10247,'Co List'!$A$3:$A$362,'Co List'!$B$3:$B$362)))</f>
        <v xml:space="preserve"> </v>
      </c>
      <c r="D10247" s="6" t="s">
        <v>407</v>
      </c>
      <c r="E10247" s="11">
        <v>11.19</v>
      </c>
      <c r="F10247" s="11">
        <v>3.91</v>
      </c>
      <c r="G10247" s="11">
        <v>20.55</v>
      </c>
      <c r="H10247" s="11">
        <v>16.11</v>
      </c>
    </row>
    <row r="10248" spans="1:16" x14ac:dyDescent="0.2">
      <c r="A10248">
        <f t="shared" si="1116"/>
        <v>9379</v>
      </c>
      <c r="B10248">
        <f t="shared" si="1117"/>
        <v>201</v>
      </c>
      <c r="C10248" s="10" t="str">
        <f>IF(B10248=B10247," ",(LOOKUP(B10248,'Co List'!$A$3:$A$362,'Co List'!$B$3:$B$362)))</f>
        <v xml:space="preserve"> </v>
      </c>
      <c r="D10248" s="6" t="s">
        <v>408</v>
      </c>
      <c r="E10248">
        <v>7.7739000000000003</v>
      </c>
      <c r="F10248">
        <v>7.7739000000000003</v>
      </c>
      <c r="G10248">
        <v>7.77</v>
      </c>
      <c r="H10248">
        <v>7.77</v>
      </c>
    </row>
    <row r="10249" spans="1:16" x14ac:dyDescent="0.2">
      <c r="A10249">
        <f t="shared" si="1116"/>
        <v>9380</v>
      </c>
      <c r="B10249">
        <f t="shared" si="1117"/>
        <v>201</v>
      </c>
      <c r="C10249" s="10" t="str">
        <f>IF(B10249=B10248," ",(LOOKUP(B10249,'Co List'!$A$3:$A$362,'Co List'!$B$3:$B$362)))</f>
        <v xml:space="preserve"> </v>
      </c>
      <c r="D10249" s="6" t="s">
        <v>409</v>
      </c>
      <c r="E10249">
        <v>41.44</v>
      </c>
      <c r="F10249">
        <v>49.66</v>
      </c>
      <c r="G10249">
        <v>64.58</v>
      </c>
      <c r="H10249">
        <v>73.69</v>
      </c>
    </row>
    <row r="10250" spans="1:16" x14ac:dyDescent="0.2">
      <c r="A10250">
        <f t="shared" si="1116"/>
        <v>9381</v>
      </c>
      <c r="B10250">
        <f t="shared" si="1117"/>
        <v>201</v>
      </c>
      <c r="C10250" s="10" t="str">
        <f>IF(B10250=B10249," ",(LOOKUP(B10250,'Co List'!$A$3:$A$362,'Co List'!$B$3:$B$362)))</f>
        <v xml:space="preserve"> </v>
      </c>
      <c r="D10250" s="6" t="s">
        <v>410</v>
      </c>
      <c r="E10250">
        <v>32.176106573999995</v>
      </c>
      <c r="F10250">
        <v>37.057624535999999</v>
      </c>
      <c r="G10250">
        <v>29.755648479000001</v>
      </c>
      <c r="H10250">
        <v>39.095734505999999</v>
      </c>
    </row>
    <row r="10251" spans="1:16" x14ac:dyDescent="0.2">
      <c r="A10251">
        <f t="shared" si="1116"/>
        <v>9382</v>
      </c>
      <c r="B10251">
        <f t="shared" si="1117"/>
        <v>201</v>
      </c>
      <c r="C10251" s="10" t="str">
        <f>IF(B10251=B10250," ",(LOOKUP(B10251,'Co List'!$A$3:$A$362,'Co List'!$B$3:$B$362)))</f>
        <v xml:space="preserve"> </v>
      </c>
      <c r="D10251" s="6" t="s">
        <v>411</v>
      </c>
      <c r="E10251">
        <v>32.176106574000002</v>
      </c>
      <c r="F10251">
        <v>37.057624535999999</v>
      </c>
      <c r="G10251">
        <v>29.755648479000008</v>
      </c>
      <c r="H10251">
        <v>39.095734505999999</v>
      </c>
    </row>
    <row r="10252" spans="1:16" x14ac:dyDescent="0.2">
      <c r="A10252">
        <f t="shared" si="1116"/>
        <v>9383</v>
      </c>
      <c r="B10252">
        <f t="shared" si="1117"/>
        <v>201</v>
      </c>
      <c r="C10252" s="10" t="str">
        <f>IF(B10252=B10251," ",(LOOKUP(B10252,'Co List'!$A$3:$A$362,'Co List'!$B$3:$B$362)))</f>
        <v xml:space="preserve"> </v>
      </c>
      <c r="D10252" s="6" t="s">
        <v>412</v>
      </c>
      <c r="E10252">
        <v>-9.2638934259999957</v>
      </c>
      <c r="F10252">
        <v>-12.602375463999998</v>
      </c>
      <c r="G10252">
        <v>-34.82435152099999</v>
      </c>
      <c r="H10252">
        <v>-34.594265493999998</v>
      </c>
    </row>
    <row r="10253" spans="1:16" ht="13.5" thickBot="1" x14ac:dyDescent="0.25">
      <c r="A10253">
        <f t="shared" si="1116"/>
        <v>9384</v>
      </c>
      <c r="B10253">
        <f t="shared" si="1117"/>
        <v>201</v>
      </c>
      <c r="C10253" s="10" t="str">
        <f>IF(B10253=B10252," ",(LOOKUP(B10253,'Co List'!$A$3:$A$362,'Co List'!$B$3:$B$362)))</f>
        <v xml:space="preserve"> </v>
      </c>
      <c r="D10253" s="9" t="s">
        <v>413</v>
      </c>
      <c r="E10253">
        <v>12</v>
      </c>
      <c r="F10253">
        <v>12</v>
      </c>
      <c r="G10253">
        <v>12</v>
      </c>
      <c r="H10253">
        <v>12</v>
      </c>
    </row>
    <row r="10254" spans="1:16" ht="15" x14ac:dyDescent="0.25">
      <c r="A10254">
        <f t="shared" si="1116"/>
        <v>9385</v>
      </c>
      <c r="B10254">
        <f t="shared" si="1117"/>
        <v>202</v>
      </c>
      <c r="C10254" s="10" t="str">
        <f>IF(B10254=B10253," ",(LOOKUP(B10254,'Co List'!$A$3:$A$362,'Co List'!$B$3:$B$362)))</f>
        <v>KALYANI STEEL</v>
      </c>
      <c r="D10254" s="4" t="s">
        <v>362</v>
      </c>
      <c r="E10254">
        <v>93.493391354422101</v>
      </c>
      <c r="F10254">
        <v>96.190910375000414</v>
      </c>
      <c r="G10254">
        <v>98.032953474793658</v>
      </c>
      <c r="H10254">
        <v>99.151618116060391</v>
      </c>
      <c r="J10254">
        <f t="shared" ref="J10254" si="1118">COUNTIF(E10296:H10296,0)</f>
        <v>0</v>
      </c>
      <c r="K10254">
        <f>SUM(E10254:H10254)/(4-J10254)</f>
        <v>96.71721833006913</v>
      </c>
      <c r="L10254">
        <f>SUM(E10264:H10264)/(4-J10254)</f>
        <v>434281.97341986804</v>
      </c>
      <c r="M10254">
        <f>E10264</f>
        <v>463777.18450899603</v>
      </c>
      <c r="N10254">
        <f t="shared" ref="N10254" si="1119">F10264</f>
        <v>511800.50925645261</v>
      </c>
      <c r="O10254">
        <f t="shared" ref="O10254" si="1120">G10264</f>
        <v>406088.99763217138</v>
      </c>
      <c r="P10254">
        <f t="shared" ref="P10254" si="1121">H10264</f>
        <v>355461.20228185237</v>
      </c>
    </row>
    <row r="10255" spans="1:16" x14ac:dyDescent="0.2">
      <c r="A10255">
        <f t="shared" si="1116"/>
        <v>9386</v>
      </c>
      <c r="B10255">
        <f t="shared" si="1117"/>
        <v>202</v>
      </c>
      <c r="C10255" s="10" t="str">
        <f>IF(B10255=B10254," ",(LOOKUP(B10255,'Co List'!$A$3:$A$362,'Co List'!$B$3:$B$362)))</f>
        <v xml:space="preserve"> </v>
      </c>
      <c r="D10255" s="6" t="s">
        <v>364</v>
      </c>
      <c r="E10255">
        <v>4.3852804639506697</v>
      </c>
      <c r="F10255">
        <v>4.396868680410762</v>
      </c>
      <c r="G10255">
        <v>4.3948139263469397</v>
      </c>
      <c r="H10255">
        <v>4.4480801532161589</v>
      </c>
    </row>
    <row r="10256" spans="1:16" x14ac:dyDescent="0.2">
      <c r="A10256">
        <f t="shared" si="1116"/>
        <v>9387</v>
      </c>
      <c r="B10256">
        <f t="shared" si="1117"/>
        <v>202</v>
      </c>
      <c r="C10256" s="10" t="str">
        <f>IF(B10256=B10255," ",(LOOKUP(B10256,'Co List'!$A$3:$A$362,'Co List'!$B$3:$B$362)))</f>
        <v xml:space="preserve"> </v>
      </c>
      <c r="D10256" s="6" t="s">
        <v>365</v>
      </c>
      <c r="E10256">
        <v>0.7032916182125224</v>
      </c>
      <c r="F10256">
        <v>0.73057820185000644</v>
      </c>
      <c r="G10256">
        <v>0.75010089281686354</v>
      </c>
      <c r="H10256">
        <v>0.7671045953641179</v>
      </c>
    </row>
    <row r="10257" spans="1:8" x14ac:dyDescent="0.2">
      <c r="A10257">
        <f t="shared" si="1116"/>
        <v>9388</v>
      </c>
      <c r="B10257">
        <f t="shared" si="1117"/>
        <v>202</v>
      </c>
      <c r="C10257" s="10" t="str">
        <f>IF(B10257=B10256," ",(LOOKUP(B10257,'Co List'!$A$3:$A$362,'Co List'!$B$3:$B$362)))</f>
        <v xml:space="preserve"> </v>
      </c>
      <c r="D10257" s="7" t="s">
        <v>366</v>
      </c>
      <c r="E10257">
        <v>45.406029421284124</v>
      </c>
      <c r="F10257">
        <v>42.261936983406763</v>
      </c>
      <c r="G10257">
        <v>41.853195258244753</v>
      </c>
      <c r="H10257">
        <v>44.400459951766514</v>
      </c>
    </row>
    <row r="10258" spans="1:8" x14ac:dyDescent="0.2">
      <c r="A10258">
        <f t="shared" si="1116"/>
        <v>9389</v>
      </c>
      <c r="B10258">
        <f t="shared" si="1117"/>
        <v>202</v>
      </c>
      <c r="C10258" s="10" t="str">
        <f>IF(B10258=B10257," ",(LOOKUP(B10258,'Co List'!$A$3:$A$362,'Co List'!$B$3:$B$362)))</f>
        <v xml:space="preserve"> </v>
      </c>
      <c r="D10258" s="6" t="s">
        <v>367</v>
      </c>
      <c r="E10258">
        <v>1071677.899678333</v>
      </c>
      <c r="F10258">
        <v>935649.92551453866</v>
      </c>
      <c r="G10258">
        <v>1843345.4272908368</v>
      </c>
      <c r="H10258">
        <v>1489778.7187001356</v>
      </c>
    </row>
    <row r="10259" spans="1:8" x14ac:dyDescent="0.2">
      <c r="A10259">
        <f t="shared" si="1116"/>
        <v>9390</v>
      </c>
      <c r="B10259">
        <f t="shared" si="1117"/>
        <v>202</v>
      </c>
      <c r="C10259" s="10" t="str">
        <f>IF(B10259=B10258," ",(LOOKUP(B10259,'Co List'!$A$3:$A$362,'Co List'!$B$3:$B$362)))</f>
        <v xml:space="preserve"> </v>
      </c>
      <c r="D10259" s="6" t="s">
        <v>368</v>
      </c>
      <c r="E10259">
        <v>2.1215790691170908</v>
      </c>
      <c r="F10259">
        <v>2.341264909681851</v>
      </c>
      <c r="G10259">
        <v>1.8576806845021563</v>
      </c>
      <c r="H10259">
        <v>1.6260805227898096</v>
      </c>
    </row>
    <row r="10260" spans="1:8" x14ac:dyDescent="0.2">
      <c r="A10260">
        <f t="shared" si="1116"/>
        <v>9391</v>
      </c>
      <c r="B10260">
        <f t="shared" si="1117"/>
        <v>202</v>
      </c>
      <c r="C10260" s="10" t="str">
        <f>IF(B10260=B10259," ",(LOOKUP(B10260,'Co List'!$A$3:$A$362,'Co List'!$B$3:$B$362)))</f>
        <v xml:space="preserve"> </v>
      </c>
      <c r="D10260" s="6" t="s">
        <v>369</v>
      </c>
      <c r="E10260">
        <v>430.93958791023601</v>
      </c>
      <c r="F10260">
        <v>432.37349772446782</v>
      </c>
      <c r="G10260">
        <v>554.61485609419742</v>
      </c>
      <c r="H10260">
        <v>424.32995378041352</v>
      </c>
    </row>
    <row r="10261" spans="1:8" x14ac:dyDescent="0.2">
      <c r="A10261">
        <f t="shared" si="1116"/>
        <v>9392</v>
      </c>
      <c r="B10261">
        <f t="shared" si="1117"/>
        <v>202</v>
      </c>
      <c r="C10261" s="10" t="str">
        <f>IF(B10261=B10260," ",(LOOKUP(B10261,'Co List'!$A$3:$A$362,'Co List'!$B$3:$B$362)))</f>
        <v xml:space="preserve"> </v>
      </c>
      <c r="D10261" s="6" t="s">
        <v>370</v>
      </c>
      <c r="E10261">
        <v>0</v>
      </c>
      <c r="F10261">
        <v>0</v>
      </c>
      <c r="G10261">
        <v>0</v>
      </c>
      <c r="H10261">
        <v>0</v>
      </c>
    </row>
    <row r="10262" spans="1:8" x14ac:dyDescent="0.2">
      <c r="A10262">
        <f t="shared" si="1116"/>
        <v>9393</v>
      </c>
      <c r="B10262">
        <f t="shared" si="1117"/>
        <v>202</v>
      </c>
      <c r="C10262" s="10" t="str">
        <f>IF(B10262=B10261," ",(LOOKUP(B10262,'Co List'!$A$3:$A$362,'Co List'!$B$3:$B$362)))</f>
        <v xml:space="preserve"> </v>
      </c>
      <c r="D10262" s="6" t="s">
        <v>371</v>
      </c>
      <c r="E10262">
        <v>11.079261931613761</v>
      </c>
      <c r="F10262">
        <v>11.814721061781988</v>
      </c>
      <c r="G10262">
        <v>12.220349221282632</v>
      </c>
      <c r="H10262">
        <v>15.812465004547725</v>
      </c>
    </row>
    <row r="10263" spans="1:8" x14ac:dyDescent="0.2">
      <c r="A10263">
        <f t="shared" si="1116"/>
        <v>9394</v>
      </c>
      <c r="B10263">
        <f t="shared" si="1117"/>
        <v>202</v>
      </c>
      <c r="C10263" s="10" t="str">
        <f>IF(B10263=B10262," ",(LOOKUP(B10263,'Co List'!$A$3:$A$362,'Co List'!$B$3:$B$362)))</f>
        <v xml:space="preserve"> </v>
      </c>
      <c r="D10263" s="6" t="s">
        <v>372</v>
      </c>
      <c r="E10263">
        <v>88.920738068386214</v>
      </c>
      <c r="F10263">
        <v>88.185278938218005</v>
      </c>
      <c r="G10263">
        <v>87.779650778717368</v>
      </c>
      <c r="H10263">
        <v>84.187534995452253</v>
      </c>
    </row>
    <row r="10264" spans="1:8" x14ac:dyDescent="0.2">
      <c r="A10264">
        <f t="shared" si="1116"/>
        <v>9395</v>
      </c>
      <c r="B10264">
        <f t="shared" si="1117"/>
        <v>202</v>
      </c>
      <c r="C10264" s="10" t="str">
        <f>IF(B10264=B10263," ",(LOOKUP(B10264,'Co List'!$A$3:$A$362,'Co List'!$B$3:$B$362)))</f>
        <v xml:space="preserve"> </v>
      </c>
      <c r="D10264" s="6" t="s">
        <v>373</v>
      </c>
      <c r="E10264">
        <v>463777.18450899603</v>
      </c>
      <c r="F10264">
        <v>511800.50925645261</v>
      </c>
      <c r="G10264">
        <v>406088.99763217138</v>
      </c>
      <c r="H10264">
        <v>355461.20228185237</v>
      </c>
    </row>
    <row r="10265" spans="1:8" x14ac:dyDescent="0.2">
      <c r="A10265">
        <f t="shared" si="1116"/>
        <v>9396</v>
      </c>
      <c r="B10265">
        <f t="shared" si="1117"/>
        <v>202</v>
      </c>
      <c r="C10265" s="10" t="str">
        <f>IF(B10265=B10264," ",(LOOKUP(B10265,'Co List'!$A$3:$A$362,'Co List'!$B$3:$B$362)))</f>
        <v xml:space="preserve"> </v>
      </c>
      <c r="D10265" s="6" t="s">
        <v>374</v>
      </c>
      <c r="E10265">
        <v>461037.57653247856</v>
      </c>
      <c r="F10265">
        <v>508796.38453930645</v>
      </c>
      <c r="G10265">
        <v>403739.45913831628</v>
      </c>
      <c r="H10265">
        <v>353502.88698987401</v>
      </c>
    </row>
    <row r="10266" spans="1:8" x14ac:dyDescent="0.2">
      <c r="A10266">
        <f t="shared" si="1116"/>
        <v>9397</v>
      </c>
      <c r="B10266">
        <f t="shared" si="1117"/>
        <v>202</v>
      </c>
      <c r="C10266" s="10" t="str">
        <f>IF(B10266=B10265," ",(LOOKUP(B10266,'Co List'!$A$3:$A$362,'Co List'!$B$3:$B$362)))</f>
        <v xml:space="preserve"> </v>
      </c>
      <c r="D10266" s="6" t="s">
        <v>375</v>
      </c>
      <c r="E10266">
        <v>1064.3978811971681</v>
      </c>
      <c r="F10266">
        <v>1164.3302291599277</v>
      </c>
      <c r="G10266">
        <v>901.70830754466363</v>
      </c>
      <c r="H10266">
        <v>729.59781088701834</v>
      </c>
    </row>
    <row r="10267" spans="1:8" x14ac:dyDescent="0.2">
      <c r="A10267">
        <f t="shared" si="1116"/>
        <v>9398</v>
      </c>
      <c r="B10267">
        <f t="shared" si="1117"/>
        <v>202</v>
      </c>
      <c r="C10267" s="10" t="str">
        <f>IF(B10267=B10266," ",(LOOKUP(B10267,'Co List'!$A$3:$A$362,'Co List'!$B$3:$B$362)))</f>
        <v xml:space="preserve"> </v>
      </c>
      <c r="D10267" s="6" t="s">
        <v>376</v>
      </c>
      <c r="E10267">
        <v>1675.2100953202707</v>
      </c>
      <c r="F10267">
        <v>1839.7944879862612</v>
      </c>
      <c r="G10267">
        <v>1447.8301863104844</v>
      </c>
      <c r="H10267">
        <v>1228.7174810912934</v>
      </c>
    </row>
    <row r="10268" spans="1:8" x14ac:dyDescent="0.2">
      <c r="A10268">
        <f t="shared" si="1116"/>
        <v>9399</v>
      </c>
      <c r="B10268">
        <f t="shared" si="1117"/>
        <v>202</v>
      </c>
      <c r="C10268" s="10" t="str">
        <f>IF(B10268=B10267," ",(LOOKUP(B10268,'Co List'!$A$3:$A$362,'Co List'!$B$3:$B$362)))</f>
        <v xml:space="preserve"> </v>
      </c>
      <c r="D10268" s="6" t="s">
        <v>377</v>
      </c>
      <c r="E10268">
        <v>51383.089050815317</v>
      </c>
      <c r="F10268">
        <v>60467.802561429577</v>
      </c>
      <c r="G10268">
        <v>49625.4936598575</v>
      </c>
      <c r="H10268">
        <v>56207.178215562504</v>
      </c>
    </row>
    <row r="10269" spans="1:8" ht="15" x14ac:dyDescent="0.25">
      <c r="A10269">
        <f t="shared" si="1116"/>
        <v>9400</v>
      </c>
      <c r="B10269">
        <f t="shared" si="1117"/>
        <v>202</v>
      </c>
      <c r="C10269" s="10" t="str">
        <f>IF(B10269=B10268," ",(LOOKUP(B10269,'Co List'!$A$3:$A$362,'Co List'!$B$3:$B$362)))</f>
        <v xml:space="preserve"> </v>
      </c>
      <c r="D10269" s="8" t="s">
        <v>378</v>
      </c>
      <c r="E10269">
        <v>15279.840000000002</v>
      </c>
      <c r="F10269">
        <v>19937.23</v>
      </c>
      <c r="G10269">
        <v>25826.579999999998</v>
      </c>
      <c r="H10269">
        <v>44718.96</v>
      </c>
    </row>
    <row r="10270" spans="1:8" ht="15" x14ac:dyDescent="0.25">
      <c r="A10270">
        <f t="shared" si="1116"/>
        <v>9401</v>
      </c>
      <c r="B10270">
        <f t="shared" si="1117"/>
        <v>202</v>
      </c>
      <c r="C10270" s="10" t="str">
        <f>IF(B10270=B10269," ",(LOOKUP(B10270,'Co List'!$A$3:$A$362,'Co List'!$B$3:$B$362)))</f>
        <v xml:space="preserve"> </v>
      </c>
      <c r="D10270" s="8" t="s">
        <v>379</v>
      </c>
      <c r="E10270">
        <v>43.353463940217885</v>
      </c>
      <c r="F10270">
        <v>53.847638572419598</v>
      </c>
      <c r="G10270">
        <v>12.278925283322266</v>
      </c>
      <c r="H10270">
        <v>16.113504763061218</v>
      </c>
    </row>
    <row r="10271" spans="1:8" ht="15" x14ac:dyDescent="0.25">
      <c r="A10271">
        <f t="shared" si="1116"/>
        <v>9402</v>
      </c>
      <c r="B10271">
        <f t="shared" si="1117"/>
        <v>202</v>
      </c>
      <c r="C10271" s="10" t="str">
        <f>IF(B10271=B10270," ",(LOOKUP(B10271,'Co List'!$A$3:$A$362,'Co List'!$B$3:$B$362)))</f>
        <v xml:space="preserve"> </v>
      </c>
      <c r="D10271" s="8" t="s">
        <v>380</v>
      </c>
      <c r="E10271">
        <v>36059.895586875093</v>
      </c>
      <c r="F10271">
        <v>40476.72492285716</v>
      </c>
      <c r="G10271">
        <v>23786.634734574181</v>
      </c>
      <c r="H10271">
        <v>11472.104710799444</v>
      </c>
    </row>
    <row r="10272" spans="1:8" ht="15" x14ac:dyDescent="0.25">
      <c r="A10272">
        <f t="shared" si="1116"/>
        <v>9403</v>
      </c>
      <c r="B10272">
        <f t="shared" si="1117"/>
        <v>202</v>
      </c>
      <c r="C10272" s="10" t="str">
        <f>IF(B10272=B10271," ",(LOOKUP(B10272,'Co List'!$A$3:$A$362,'Co List'!$B$3:$B$362)))</f>
        <v xml:space="preserve"> </v>
      </c>
      <c r="D10272" s="8" t="s">
        <v>381</v>
      </c>
      <c r="E10272">
        <v>412394.09545818064</v>
      </c>
      <c r="F10272">
        <v>451332.70669502305</v>
      </c>
      <c r="G10272">
        <v>356463.50397231389</v>
      </c>
      <c r="H10272">
        <v>299254.02406628983</v>
      </c>
    </row>
    <row r="10273" spans="1:8" ht="15" x14ac:dyDescent="0.25">
      <c r="A10273">
        <f t="shared" si="1116"/>
        <v>9404</v>
      </c>
      <c r="B10273">
        <f t="shared" si="1117"/>
        <v>202</v>
      </c>
      <c r="C10273" s="10" t="str">
        <f>IF(B10273=B10272," ",(LOOKUP(B10273,'Co List'!$A$3:$A$362,'Co List'!$B$3:$B$362)))</f>
        <v xml:space="preserve"> </v>
      </c>
      <c r="D10273" s="8" t="s">
        <v>382</v>
      </c>
      <c r="E10273">
        <v>382347.06647992844</v>
      </c>
      <c r="F10273">
        <v>421616.19423490856</v>
      </c>
      <c r="G10273">
        <v>332542.3931578928</v>
      </c>
      <c r="H10273">
        <v>288745.0156362711</v>
      </c>
    </row>
    <row r="10274" spans="1:8" ht="15" x14ac:dyDescent="0.25">
      <c r="A10274">
        <f t="shared" si="1116"/>
        <v>9405</v>
      </c>
      <c r="B10274">
        <f t="shared" si="1117"/>
        <v>202</v>
      </c>
      <c r="C10274" s="10" t="str">
        <f>IF(B10274=B10273," ",(LOOKUP(B10274,'Co List'!$A$3:$A$362,'Co List'!$B$3:$B$362)))</f>
        <v xml:space="preserve"> </v>
      </c>
      <c r="D10274" s="8" t="s">
        <v>383</v>
      </c>
      <c r="E10274">
        <v>30047.028978252216</v>
      </c>
      <c r="F10274">
        <v>29716.512460114467</v>
      </c>
      <c r="G10274">
        <v>23921.110814421052</v>
      </c>
      <c r="H10274">
        <v>10509.008430018706</v>
      </c>
    </row>
    <row r="10275" spans="1:8" x14ac:dyDescent="0.2">
      <c r="A10275">
        <f t="shared" si="1116"/>
        <v>9406</v>
      </c>
      <c r="B10275">
        <f t="shared" si="1117"/>
        <v>202</v>
      </c>
      <c r="C10275" s="10" t="str">
        <f>IF(B10275=B10274," ",(LOOKUP(B10275,'Co List'!$A$3:$A$362,'Co List'!$B$3:$B$362)))</f>
        <v xml:space="preserve"> </v>
      </c>
      <c r="D10275" s="6" t="s">
        <v>384</v>
      </c>
      <c r="E10275">
        <v>0</v>
      </c>
      <c r="F10275">
        <v>0</v>
      </c>
      <c r="G10275">
        <v>0</v>
      </c>
      <c r="H10275">
        <v>0</v>
      </c>
    </row>
    <row r="10276" spans="1:8" x14ac:dyDescent="0.2">
      <c r="A10276">
        <f t="shared" si="1116"/>
        <v>9407</v>
      </c>
      <c r="B10276">
        <f t="shared" si="1117"/>
        <v>202</v>
      </c>
      <c r="C10276" s="10" t="str">
        <f>IF(B10276=B10275," ",(LOOKUP(B10276,'Co List'!$A$3:$A$362,'Co List'!$B$3:$B$362)))</f>
        <v xml:space="preserve"> </v>
      </c>
      <c r="D10276" s="6" t="s">
        <v>385</v>
      </c>
      <c r="E10276">
        <v>94040.529185824882</v>
      </c>
      <c r="F10276">
        <v>102648.6664716261</v>
      </c>
      <c r="G10276">
        <v>81110.03331342715</v>
      </c>
      <c r="H10276">
        <v>67277.120411131968</v>
      </c>
    </row>
    <row r="10277" spans="1:8" x14ac:dyDescent="0.2">
      <c r="A10277">
        <f t="shared" si="1116"/>
        <v>9408</v>
      </c>
      <c r="B10277">
        <f t="shared" si="1117"/>
        <v>202</v>
      </c>
      <c r="C10277" s="10" t="str">
        <f>IF(B10277=B10276," ",(LOOKUP(B10277,'Co List'!$A$3:$A$362,'Co List'!$B$3:$B$362)))</f>
        <v xml:space="preserve"> </v>
      </c>
      <c r="D10277" s="6" t="s">
        <v>386</v>
      </c>
      <c r="E10277">
        <v>0</v>
      </c>
      <c r="F10277">
        <v>0</v>
      </c>
      <c r="G10277">
        <v>0</v>
      </c>
      <c r="H10277">
        <v>0</v>
      </c>
    </row>
    <row r="10278" spans="1:8" x14ac:dyDescent="0.2">
      <c r="A10278">
        <f t="shared" si="1116"/>
        <v>9409</v>
      </c>
      <c r="B10278">
        <f t="shared" si="1117"/>
        <v>202</v>
      </c>
      <c r="C10278" s="10" t="str">
        <f>IF(B10278=B10277," ",(LOOKUP(B10278,'Co List'!$A$3:$A$362,'Co List'!$B$3:$B$362)))</f>
        <v xml:space="preserve"> </v>
      </c>
      <c r="D10278" s="6" t="s">
        <v>387</v>
      </c>
      <c r="E10278">
        <v>0</v>
      </c>
      <c r="F10278">
        <v>0</v>
      </c>
      <c r="G10278">
        <v>0</v>
      </c>
      <c r="H10278">
        <v>0</v>
      </c>
    </row>
    <row r="10279" spans="1:8" x14ac:dyDescent="0.2">
      <c r="A10279">
        <f t="shared" si="1116"/>
        <v>9410</v>
      </c>
      <c r="B10279">
        <f t="shared" si="1117"/>
        <v>202</v>
      </c>
      <c r="C10279" s="10" t="str">
        <f>IF(B10279=B10278," ",(LOOKUP(B10279,'Co List'!$A$3:$A$362,'Co List'!$B$3:$B$362)))</f>
        <v xml:space="preserve"> </v>
      </c>
      <c r="D10279" s="6" t="s">
        <v>388</v>
      </c>
      <c r="E10279">
        <v>84814.536011999997</v>
      </c>
      <c r="F10279">
        <v>93525.451151999994</v>
      </c>
      <c r="G10279">
        <v>73766.562509999989</v>
      </c>
      <c r="H10279">
        <v>64051.163651999996</v>
      </c>
    </row>
    <row r="10280" spans="1:8" x14ac:dyDescent="0.2">
      <c r="A10280">
        <f t="shared" si="1116"/>
        <v>9411</v>
      </c>
      <c r="B10280">
        <f t="shared" si="1117"/>
        <v>202</v>
      </c>
      <c r="C10280" s="10" t="str">
        <f>IF(B10280=B10279," ",(LOOKUP(B10280,'Co List'!$A$3:$A$362,'Co List'!$B$3:$B$362)))</f>
        <v xml:space="preserve"> </v>
      </c>
      <c r="D10280" s="6" t="s">
        <v>389</v>
      </c>
      <c r="E10280">
        <v>9157.9925407528008</v>
      </c>
      <c r="F10280">
        <v>9086.4379982560004</v>
      </c>
      <c r="G10280">
        <v>7325.8524063581599</v>
      </c>
      <c r="H10280">
        <v>3222.2860362208003</v>
      </c>
    </row>
    <row r="10281" spans="1:8" x14ac:dyDescent="0.2">
      <c r="A10281">
        <f t="shared" si="1116"/>
        <v>9412</v>
      </c>
      <c r="B10281">
        <f t="shared" si="1117"/>
        <v>202</v>
      </c>
      <c r="C10281" s="10" t="str">
        <f>IF(B10281=B10280," ",(LOOKUP(B10281,'Co List'!$A$3:$A$362,'Co List'!$B$3:$B$362)))</f>
        <v xml:space="preserve"> </v>
      </c>
      <c r="D10281" s="6" t="s">
        <v>390</v>
      </c>
      <c r="E10281">
        <v>68.000633072086018</v>
      </c>
      <c r="F10281">
        <v>36.777321370105447</v>
      </c>
      <c r="G10281">
        <v>17.618397068996188</v>
      </c>
      <c r="H10281">
        <v>3.67072291116403</v>
      </c>
    </row>
    <row r="10282" spans="1:8" x14ac:dyDescent="0.2">
      <c r="A10282">
        <f t="shared" si="1116"/>
        <v>9413</v>
      </c>
      <c r="B10282">
        <f t="shared" si="1117"/>
        <v>202</v>
      </c>
      <c r="C10282" s="10" t="str">
        <f>IF(B10282=B10281," ",(LOOKUP(B10282,'Co List'!$A$3:$A$362,'Co List'!$B$3:$B$362)))</f>
        <v xml:space="preserve"> </v>
      </c>
      <c r="D10282" s="6" t="s">
        <v>391</v>
      </c>
      <c r="E10282">
        <v>0</v>
      </c>
      <c r="F10282">
        <v>0</v>
      </c>
      <c r="G10282">
        <v>0</v>
      </c>
      <c r="H10282">
        <v>0</v>
      </c>
    </row>
    <row r="10283" spans="1:8" x14ac:dyDescent="0.2">
      <c r="A10283">
        <f t="shared" si="1116"/>
        <v>9414</v>
      </c>
      <c r="B10283">
        <f t="shared" si="1117"/>
        <v>202</v>
      </c>
      <c r="C10283" s="10" t="str">
        <f>IF(B10283=B10282," ",(LOOKUP(B10283,'Co List'!$A$3:$A$362,'Co List'!$B$3:$B$362)))</f>
        <v xml:space="preserve"> </v>
      </c>
      <c r="D10283" s="6" t="s">
        <v>392</v>
      </c>
      <c r="E10283">
        <v>0</v>
      </c>
      <c r="F10283">
        <v>0</v>
      </c>
      <c r="G10283">
        <v>0</v>
      </c>
      <c r="H10283">
        <v>0</v>
      </c>
    </row>
    <row r="10284" spans="1:8" x14ac:dyDescent="0.2">
      <c r="A10284">
        <f t="shared" si="1116"/>
        <v>9415</v>
      </c>
      <c r="B10284">
        <f t="shared" si="1117"/>
        <v>202</v>
      </c>
      <c r="C10284" s="10" t="str">
        <f>IF(B10284=B10283," ",(LOOKUP(B10284,'Co List'!$A$3:$A$362,'Co List'!$B$3:$B$362)))</f>
        <v xml:space="preserve"> </v>
      </c>
      <c r="D10284" s="6" t="s">
        <v>393</v>
      </c>
      <c r="E10284">
        <v>0</v>
      </c>
      <c r="F10284">
        <v>0</v>
      </c>
      <c r="G10284">
        <v>0</v>
      </c>
      <c r="H10284">
        <v>0</v>
      </c>
    </row>
    <row r="10285" spans="1:8" ht="15" x14ac:dyDescent="0.25">
      <c r="A10285">
        <f t="shared" si="1116"/>
        <v>9416</v>
      </c>
      <c r="B10285">
        <f t="shared" si="1117"/>
        <v>202</v>
      </c>
      <c r="C10285" s="10" t="str">
        <f>IF(B10285=B10284," ",(LOOKUP(B10285,'Co List'!$A$3:$A$362,'Co List'!$B$3:$B$362)))</f>
        <v xml:space="preserve"> </v>
      </c>
      <c r="D10285" s="8" t="s">
        <v>394</v>
      </c>
      <c r="E10285">
        <v>0</v>
      </c>
      <c r="F10285">
        <v>0</v>
      </c>
      <c r="G10285">
        <v>0</v>
      </c>
      <c r="H10285">
        <v>0</v>
      </c>
    </row>
    <row r="10286" spans="1:8" ht="15" x14ac:dyDescent="0.25">
      <c r="A10286">
        <f t="shared" si="1116"/>
        <v>9417</v>
      </c>
      <c r="B10286">
        <f t="shared" si="1117"/>
        <v>202</v>
      </c>
      <c r="C10286" s="10" t="str">
        <f>IF(B10286=B10285," ",(LOOKUP(B10286,'Co List'!$A$3:$A$362,'Co List'!$B$3:$B$362)))</f>
        <v xml:space="preserve"> </v>
      </c>
      <c r="D10286" s="8" t="s">
        <v>395</v>
      </c>
      <c r="E10286">
        <v>254.91253457784495</v>
      </c>
      <c r="F10286">
        <v>336.23904286254111</v>
      </c>
      <c r="G10286">
        <v>295.93678606506001</v>
      </c>
      <c r="H10286">
        <v>207.50389630857214</v>
      </c>
    </row>
    <row r="10287" spans="1:8" ht="15" x14ac:dyDescent="0.25">
      <c r="A10287">
        <f t="shared" si="1116"/>
        <v>9418</v>
      </c>
      <c r="B10287">
        <f t="shared" si="1117"/>
        <v>202</v>
      </c>
      <c r="C10287" s="10" t="str">
        <f>IF(B10287=B10286," ",(LOOKUP(B10287,'Co List'!$A$3:$A$362,'Co List'!$B$3:$B$362)))</f>
        <v xml:space="preserve"> </v>
      </c>
      <c r="D10287" s="8" t="s">
        <v>396</v>
      </c>
      <c r="E10287">
        <v>73060.857999999993</v>
      </c>
      <c r="F10287">
        <v>82767.05</v>
      </c>
      <c r="G10287">
        <v>66158.425000000003</v>
      </c>
      <c r="H10287">
        <v>73271.857000000004</v>
      </c>
    </row>
    <row r="10288" spans="1:8" x14ac:dyDescent="0.2">
      <c r="A10288">
        <f t="shared" si="1116"/>
        <v>9419</v>
      </c>
      <c r="B10288">
        <f t="shared" si="1117"/>
        <v>202</v>
      </c>
      <c r="C10288" s="10" t="str">
        <f>IF(B10288=B10287," ",(LOOKUP(B10288,'Co List'!$A$3:$A$362,'Co List'!$B$3:$B$362)))</f>
        <v xml:space="preserve"> </v>
      </c>
      <c r="D10288" s="6" t="s">
        <v>397</v>
      </c>
      <c r="E10288">
        <v>18864</v>
      </c>
      <c r="F10288">
        <v>25237</v>
      </c>
      <c r="G10288">
        <v>33111</v>
      </c>
      <c r="H10288">
        <v>57332</v>
      </c>
    </row>
    <row r="10289" spans="1:8" x14ac:dyDescent="0.2">
      <c r="A10289">
        <f t="shared" si="1116"/>
        <v>9420</v>
      </c>
      <c r="B10289">
        <f t="shared" si="1117"/>
        <v>202</v>
      </c>
      <c r="C10289" s="10" t="str">
        <f>IF(B10289=B10288," ",(LOOKUP(B10289,'Co List'!$A$3:$A$362,'Co List'!$B$3:$B$362)))</f>
        <v xml:space="preserve"> </v>
      </c>
      <c r="D10289" s="6" t="s">
        <v>398</v>
      </c>
      <c r="E10289">
        <v>62.857999999999997</v>
      </c>
      <c r="F10289">
        <v>64.05</v>
      </c>
      <c r="G10289">
        <v>11.425000000000001</v>
      </c>
      <c r="H10289">
        <v>6.8570000000000002</v>
      </c>
    </row>
    <row r="10290" spans="1:8" x14ac:dyDescent="0.2">
      <c r="A10290">
        <f t="shared" si="1116"/>
        <v>9421</v>
      </c>
      <c r="B10290">
        <f t="shared" si="1117"/>
        <v>202</v>
      </c>
      <c r="C10290" s="10" t="str">
        <f>IF(B10290=B10289," ",(LOOKUP(B10290,'Co List'!$A$3:$A$362,'Co List'!$B$3:$B$362)))</f>
        <v xml:space="preserve"> </v>
      </c>
      <c r="D10290" s="6" t="s">
        <v>399</v>
      </c>
      <c r="E10290">
        <v>54134</v>
      </c>
      <c r="F10290">
        <v>57466</v>
      </c>
      <c r="G10290">
        <v>33036</v>
      </c>
      <c r="H10290">
        <v>15933</v>
      </c>
    </row>
    <row r="10291" spans="1:8" x14ac:dyDescent="0.2">
      <c r="A10291">
        <f t="shared" si="1116"/>
        <v>9422</v>
      </c>
      <c r="B10291">
        <f t="shared" si="1117"/>
        <v>202</v>
      </c>
      <c r="C10291" s="10" t="str">
        <f>IF(B10291=B10290," ",(LOOKUP(B10291,'Co List'!$A$3:$A$362,'Co List'!$B$3:$B$362)))</f>
        <v xml:space="preserve"> </v>
      </c>
      <c r="D10291" s="6" t="s">
        <v>400</v>
      </c>
      <c r="E10291">
        <v>0</v>
      </c>
      <c r="F10291">
        <v>0</v>
      </c>
      <c r="G10291">
        <v>0</v>
      </c>
      <c r="H10291">
        <v>0</v>
      </c>
    </row>
    <row r="10292" spans="1:8" x14ac:dyDescent="0.2">
      <c r="A10292">
        <f t="shared" si="1116"/>
        <v>9423</v>
      </c>
      <c r="B10292">
        <f t="shared" si="1117"/>
        <v>202</v>
      </c>
      <c r="C10292" s="10" t="str">
        <f>IF(B10292=B10291," ",(LOOKUP(B10292,'Co List'!$A$3:$A$362,'Co List'!$B$3:$B$362)))</f>
        <v xml:space="preserve"> </v>
      </c>
      <c r="D10292" s="6" t="s">
        <v>401</v>
      </c>
      <c r="E10292">
        <v>9.2056319999999996</v>
      </c>
      <c r="F10292">
        <v>14.031772</v>
      </c>
      <c r="G10292">
        <v>21.058596000000001</v>
      </c>
      <c r="H10292">
        <v>36.577815999999999</v>
      </c>
    </row>
    <row r="10293" spans="1:8" x14ac:dyDescent="0.2">
      <c r="A10293">
        <f t="shared" si="1116"/>
        <v>9424</v>
      </c>
      <c r="B10293">
        <f t="shared" si="1117"/>
        <v>202</v>
      </c>
      <c r="C10293" s="10" t="str">
        <f>IF(B10293=B10292," ",(LOOKUP(B10293,'Co List'!$A$3:$A$362,'Co List'!$B$3:$B$362)))</f>
        <v xml:space="preserve"> </v>
      </c>
      <c r="D10293" s="6" t="s">
        <v>402</v>
      </c>
      <c r="E10293">
        <v>4.8520090199999998E-2</v>
      </c>
      <c r="F10293">
        <v>6.8789699999999995E-2</v>
      </c>
      <c r="G10293">
        <v>1.6074974999999998E-2</v>
      </c>
      <c r="H10293">
        <v>2.3128660999999998E-2</v>
      </c>
    </row>
    <row r="10294" spans="1:8" x14ac:dyDescent="0.2">
      <c r="A10294">
        <f t="shared" si="1116"/>
        <v>9425</v>
      </c>
      <c r="B10294">
        <f t="shared" si="1117"/>
        <v>202</v>
      </c>
      <c r="C10294" s="10" t="str">
        <f>IF(B10294=B10293," ",(LOOKUP(B10294,'Co List'!$A$3:$A$362,'Co List'!$B$3:$B$362)))</f>
        <v xml:space="preserve"> </v>
      </c>
      <c r="D10294" s="6" t="s">
        <v>403</v>
      </c>
      <c r="E10294">
        <v>8.6614400000000007</v>
      </c>
      <c r="F10294">
        <v>8.6199000000000012</v>
      </c>
      <c r="G10294">
        <v>8.5232879999999991</v>
      </c>
      <c r="H10294">
        <v>6.0864060000000046</v>
      </c>
    </row>
    <row r="10295" spans="1:8" x14ac:dyDescent="0.2">
      <c r="A10295">
        <f t="shared" si="1116"/>
        <v>9426</v>
      </c>
      <c r="B10295">
        <f t="shared" si="1117"/>
        <v>202</v>
      </c>
      <c r="C10295" s="10" t="str">
        <f>IF(B10295=B10294," ",(LOOKUP(B10295,'Co List'!$A$3:$A$362,'Co List'!$B$3:$B$362)))</f>
        <v xml:space="preserve"> </v>
      </c>
      <c r="D10295" s="6" t="s">
        <v>404</v>
      </c>
      <c r="E10295" s="11">
        <v>17.915592090200001</v>
      </c>
      <c r="F10295" s="11">
        <v>22.720461700000001</v>
      </c>
      <c r="G10295" s="11">
        <v>29.597958975000001</v>
      </c>
      <c r="H10295" s="11">
        <v>42.687350661000004</v>
      </c>
    </row>
    <row r="10296" spans="1:8" x14ac:dyDescent="0.2">
      <c r="A10296">
        <f t="shared" si="1116"/>
        <v>9427</v>
      </c>
      <c r="B10296">
        <f t="shared" si="1117"/>
        <v>202</v>
      </c>
      <c r="C10296" s="10" t="str">
        <f>IF(B10296=B10295," ",(LOOKUP(B10296,'Co List'!$A$3:$A$362,'Co List'!$B$3:$B$362)))</f>
        <v xml:space="preserve"> </v>
      </c>
      <c r="D10296" s="6" t="s">
        <v>405</v>
      </c>
      <c r="E10296">
        <v>1021.4</v>
      </c>
      <c r="F10296">
        <v>1211.02</v>
      </c>
      <c r="G10296">
        <v>970.27</v>
      </c>
      <c r="H10296">
        <v>800.58</v>
      </c>
    </row>
    <row r="10297" spans="1:8" x14ac:dyDescent="0.2">
      <c r="A10297">
        <f t="shared" si="1116"/>
        <v>9428</v>
      </c>
      <c r="B10297">
        <f t="shared" si="1117"/>
        <v>202</v>
      </c>
      <c r="C10297" s="10" t="str">
        <f>IF(B10297=B10296," ",(LOOKUP(B10297,'Co List'!$A$3:$A$362,'Co List'!$B$3:$B$362)))</f>
        <v xml:space="preserve"> </v>
      </c>
      <c r="D10297" s="6" t="s">
        <v>406</v>
      </c>
      <c r="E10297">
        <v>107.62</v>
      </c>
      <c r="F10297">
        <v>118.37</v>
      </c>
      <c r="G10297">
        <v>73.22</v>
      </c>
      <c r="H10297">
        <v>83.77</v>
      </c>
    </row>
    <row r="10298" spans="1:8" x14ac:dyDescent="0.2">
      <c r="A10298">
        <f t="shared" si="1116"/>
        <v>9429</v>
      </c>
      <c r="B10298">
        <f t="shared" si="1117"/>
        <v>202</v>
      </c>
      <c r="C10298" s="10" t="str">
        <f>IF(B10298=B10297," ",(LOOKUP(B10298,'Co List'!$A$3:$A$362,'Co List'!$B$3:$B$362)))</f>
        <v xml:space="preserve"> </v>
      </c>
      <c r="D10298" s="6" t="s">
        <v>407</v>
      </c>
      <c r="E10298" s="11">
        <v>43.275799999999997</v>
      </c>
      <c r="F10298" s="11">
        <v>54.7</v>
      </c>
      <c r="G10298" s="11">
        <v>22.03</v>
      </c>
      <c r="H10298" s="11">
        <v>23.86</v>
      </c>
    </row>
    <row r="10299" spans="1:8" x14ac:dyDescent="0.2">
      <c r="A10299">
        <f t="shared" si="1116"/>
        <v>9430</v>
      </c>
      <c r="B10299">
        <f t="shared" si="1117"/>
        <v>202</v>
      </c>
      <c r="C10299" s="10" t="str">
        <f>IF(B10299=B10298," ",(LOOKUP(B10299,'Co List'!$A$3:$A$362,'Co List'!$B$3:$B$362)))</f>
        <v xml:space="preserve"> </v>
      </c>
      <c r="D10299" s="6" t="s">
        <v>408</v>
      </c>
      <c r="E10299">
        <v>21.86</v>
      </c>
      <c r="F10299">
        <v>21.86</v>
      </c>
      <c r="G10299">
        <v>21.86</v>
      </c>
      <c r="H10299">
        <v>21.86</v>
      </c>
    </row>
    <row r="10300" spans="1:8" x14ac:dyDescent="0.2">
      <c r="A10300">
        <f t="shared" si="1116"/>
        <v>9431</v>
      </c>
      <c r="B10300">
        <f t="shared" si="1117"/>
        <v>202</v>
      </c>
      <c r="C10300" s="10" t="str">
        <f>IF(B10300=B10299," ",(LOOKUP(B10300,'Co List'!$A$3:$A$362,'Co List'!$B$3:$B$362)))</f>
        <v xml:space="preserve"> </v>
      </c>
      <c r="D10300" s="6" t="s">
        <v>409</v>
      </c>
      <c r="E10300">
        <v>57.38</v>
      </c>
      <c r="F10300">
        <v>69.790000000000006</v>
      </c>
      <c r="G10300">
        <v>72.44</v>
      </c>
      <c r="H10300">
        <v>58.63</v>
      </c>
    </row>
    <row r="10301" spans="1:8" x14ac:dyDescent="0.2">
      <c r="A10301">
        <f t="shared" si="1116"/>
        <v>9432</v>
      </c>
      <c r="B10301">
        <f t="shared" si="1117"/>
        <v>202</v>
      </c>
      <c r="C10301" s="10" t="str">
        <f>IF(B10301=B10300," ",(LOOKUP(B10301,'Co List'!$A$3:$A$362,'Co List'!$B$3:$B$362)))</f>
        <v xml:space="preserve"> </v>
      </c>
      <c r="D10301" s="6" t="s">
        <v>410</v>
      </c>
      <c r="E10301">
        <v>272.88634455020002</v>
      </c>
      <c r="F10301">
        <v>359.04645287</v>
      </c>
      <c r="G10301">
        <v>325.55833829299991</v>
      </c>
      <c r="H10301">
        <v>250.22668806099998</v>
      </c>
    </row>
    <row r="10302" spans="1:8" x14ac:dyDescent="0.2">
      <c r="A10302">
        <f t="shared" si="1116"/>
        <v>9433</v>
      </c>
      <c r="B10302">
        <f t="shared" si="1117"/>
        <v>202</v>
      </c>
      <c r="C10302" s="10" t="str">
        <f>IF(B10302=B10301," ",(LOOKUP(B10302,'Co List'!$A$3:$A$362,'Co List'!$B$3:$B$362)))</f>
        <v xml:space="preserve"> </v>
      </c>
      <c r="D10302" s="6" t="s">
        <v>411</v>
      </c>
      <c r="E10302">
        <v>272.82812666804494</v>
      </c>
      <c r="F10302">
        <v>358.9595045625411</v>
      </c>
      <c r="G10302">
        <v>325.53474504005999</v>
      </c>
      <c r="H10302">
        <v>250.19124696957215</v>
      </c>
    </row>
    <row r="10303" spans="1:8" x14ac:dyDescent="0.2">
      <c r="A10303">
        <f t="shared" si="1116"/>
        <v>9434</v>
      </c>
      <c r="B10303">
        <f t="shared" si="1117"/>
        <v>202</v>
      </c>
      <c r="C10303" s="10" t="str">
        <f>IF(B10303=B10302," ",(LOOKUP(B10303,'Co List'!$A$3:$A$362,'Co List'!$B$3:$B$362)))</f>
        <v xml:space="preserve"> </v>
      </c>
      <c r="D10303" s="6" t="s">
        <v>412</v>
      </c>
      <c r="E10303">
        <v>215.44812666804495</v>
      </c>
      <c r="F10303">
        <v>289.16950456254108</v>
      </c>
      <c r="G10303">
        <v>253.09474504005999</v>
      </c>
      <c r="H10303">
        <v>191.56124696957215</v>
      </c>
    </row>
    <row r="10304" spans="1:8" ht="13.5" thickBot="1" x14ac:dyDescent="0.25">
      <c r="A10304">
        <f t="shared" si="1116"/>
        <v>9435</v>
      </c>
      <c r="B10304">
        <f t="shared" si="1117"/>
        <v>202</v>
      </c>
      <c r="C10304" s="10" t="str">
        <f>IF(B10304=B10303," ",(LOOKUP(B10304,'Co List'!$A$3:$A$362,'Co List'!$B$3:$B$362)))</f>
        <v xml:space="preserve"> </v>
      </c>
      <c r="D10304" s="9" t="s">
        <v>413</v>
      </c>
      <c r="E10304">
        <v>12</v>
      </c>
      <c r="F10304">
        <v>12</v>
      </c>
      <c r="G10304">
        <v>12</v>
      </c>
      <c r="H10304">
        <v>12</v>
      </c>
    </row>
    <row r="10305" spans="1:16" ht="15" x14ac:dyDescent="0.25">
      <c r="A10305">
        <f t="shared" si="1116"/>
        <v>9436</v>
      </c>
      <c r="B10305">
        <f t="shared" si="1117"/>
        <v>203</v>
      </c>
      <c r="C10305" s="10" t="str">
        <f>IF(B10305=B10304," ",(LOOKUP(B10305,'Co List'!$A$3:$A$362,'Co List'!$B$3:$B$362)))</f>
        <v>KANORIA CHEMICALS &amp; INDUSTRIES</v>
      </c>
      <c r="D10305" s="4" t="s">
        <v>362</v>
      </c>
      <c r="E10305">
        <v>95.663088149685848</v>
      </c>
      <c r="F10305">
        <v>95.936650459462243</v>
      </c>
      <c r="G10305">
        <v>72.617581808758331</v>
      </c>
      <c r="H10305">
        <v>55.54208716837222</v>
      </c>
      <c r="J10305">
        <f t="shared" ref="J10305" si="1122">COUNTIF(E10347:H10347,0)</f>
        <v>0</v>
      </c>
      <c r="K10305">
        <f>SUM(E10305:H10305)/(4-J10305)</f>
        <v>79.939851896569664</v>
      </c>
      <c r="L10305">
        <f>SUM(E10315:H10315)/(4-J10305)</f>
        <v>451710.2030300909</v>
      </c>
      <c r="M10305">
        <f>E10315</f>
        <v>757408.67433216574</v>
      </c>
      <c r="N10305">
        <f t="shared" ref="N10305" si="1123">F10315</f>
        <v>868301.31235049828</v>
      </c>
      <c r="O10305">
        <f t="shared" ref="O10305" si="1124">G10315</f>
        <v>155014.9669049232</v>
      </c>
      <c r="P10305">
        <f t="shared" ref="P10305" si="1125">H10315</f>
        <v>26115.858532776234</v>
      </c>
    </row>
    <row r="10306" spans="1:16" x14ac:dyDescent="0.2">
      <c r="A10306">
        <f t="shared" si="1116"/>
        <v>9437</v>
      </c>
      <c r="B10306">
        <f t="shared" si="1117"/>
        <v>203</v>
      </c>
      <c r="C10306" s="10" t="str">
        <f>IF(B10306=B10305," ",(LOOKUP(B10306,'Co List'!$A$3:$A$362,'Co List'!$B$3:$B$362)))</f>
        <v xml:space="preserve"> </v>
      </c>
      <c r="D10306" s="6" t="s">
        <v>364</v>
      </c>
      <c r="E10306">
        <v>3.7137638178792653</v>
      </c>
      <c r="F10306">
        <v>3.7318189303245082</v>
      </c>
      <c r="G10306">
        <v>2.5052879977227938</v>
      </c>
      <c r="H10306">
        <v>2.3580241390538075</v>
      </c>
    </row>
    <row r="10307" spans="1:16" x14ac:dyDescent="0.2">
      <c r="A10307">
        <f t="shared" si="1116"/>
        <v>9438</v>
      </c>
      <c r="B10307">
        <f t="shared" si="1117"/>
        <v>203</v>
      </c>
      <c r="C10307" s="10" t="str">
        <f>IF(B10307=B10306," ",(LOOKUP(B10307,'Co List'!$A$3:$A$362,'Co List'!$B$3:$B$362)))</f>
        <v xml:space="preserve"> </v>
      </c>
      <c r="D10307" s="6" t="s">
        <v>365</v>
      </c>
      <c r="E10307">
        <v>1.1270940539285905</v>
      </c>
      <c r="F10307">
        <v>1.1522508720418212</v>
      </c>
      <c r="G10307">
        <v>1.1527292623373064</v>
      </c>
      <c r="H10307">
        <v>0.78882450567101436</v>
      </c>
    </row>
    <row r="10308" spans="1:16" x14ac:dyDescent="0.2">
      <c r="A10308">
        <f t="shared" si="1116"/>
        <v>9439</v>
      </c>
      <c r="B10308">
        <f t="shared" si="1117"/>
        <v>203</v>
      </c>
      <c r="C10308" s="10" t="str">
        <f>IF(B10308=B10307," ",(LOOKUP(B10308,'Co List'!$A$3:$A$362,'Co List'!$B$3:$B$362)))</f>
        <v xml:space="preserve"> </v>
      </c>
      <c r="D10308" s="7" t="s">
        <v>366</v>
      </c>
      <c r="E10308">
        <v>179.83016153002652</v>
      </c>
      <c r="F10308">
        <v>176.5916844316653</v>
      </c>
      <c r="G10308">
        <v>53.361434390679243</v>
      </c>
      <c r="H10308">
        <v>10.767161765062291</v>
      </c>
    </row>
    <row r="10309" spans="1:16" x14ac:dyDescent="0.2">
      <c r="A10309">
        <f t="shared" ref="A10309:A10372" si="1126">IF(A10308&gt;0,A10308+1,(IF($C$1=C10309,1,0)))</f>
        <v>9440</v>
      </c>
      <c r="B10309">
        <f t="shared" ref="B10309:B10372" si="1127">IF(D10309=$D$3,B10308+1,B10308)</f>
        <v>203</v>
      </c>
      <c r="C10309" s="10" t="str">
        <f>IF(B10309=B10308," ",(LOOKUP(B10309,'Co List'!$A$3:$A$362,'Co List'!$B$3:$B$362)))</f>
        <v xml:space="preserve"> </v>
      </c>
      <c r="D10309" s="6" t="s">
        <v>367</v>
      </c>
      <c r="E10309">
        <v>2706964.5258476259</v>
      </c>
      <c r="F10309">
        <v>5116684.221275771</v>
      </c>
      <c r="G10309">
        <v>50721.473367228326</v>
      </c>
      <c r="H10309">
        <v>548998.49764087109</v>
      </c>
    </row>
    <row r="10310" spans="1:16" x14ac:dyDescent="0.2">
      <c r="A10310">
        <f t="shared" si="1126"/>
        <v>9441</v>
      </c>
      <c r="B10310">
        <f t="shared" si="1127"/>
        <v>203</v>
      </c>
      <c r="C10310" s="10" t="str">
        <f>IF(B10310=B10309," ",(LOOKUP(B10310,'Co List'!$A$3:$A$362,'Co List'!$B$3:$B$362)))</f>
        <v xml:space="preserve"> </v>
      </c>
      <c r="D10310" s="6" t="s">
        <v>368</v>
      </c>
      <c r="E10310">
        <v>2.6906169603274095</v>
      </c>
      <c r="F10310">
        <v>3.0845517312628714</v>
      </c>
      <c r="G10310">
        <v>0.55067483802814632</v>
      </c>
      <c r="H10310">
        <v>0.11952885044064367</v>
      </c>
    </row>
    <row r="10311" spans="1:16" x14ac:dyDescent="0.2">
      <c r="A10311">
        <f t="shared" si="1126"/>
        <v>9442</v>
      </c>
      <c r="B10311">
        <f t="shared" si="1127"/>
        <v>203</v>
      </c>
      <c r="C10311" s="10" t="str">
        <f>IF(B10311=B10310," ",(LOOKUP(B10311,'Co List'!$A$3:$A$362,'Co List'!$B$3:$B$362)))</f>
        <v xml:space="preserve"> </v>
      </c>
      <c r="D10311" s="6" t="s">
        <v>369</v>
      </c>
      <c r="E10311">
        <v>863.93141819569485</v>
      </c>
      <c r="F10311">
        <v>1010.9457589364283</v>
      </c>
      <c r="G10311">
        <v>362.6081097191186</v>
      </c>
      <c r="H10311">
        <v>94.705028041689275</v>
      </c>
    </row>
    <row r="10312" spans="1:16" x14ac:dyDescent="0.2">
      <c r="A10312">
        <f t="shared" si="1126"/>
        <v>9443</v>
      </c>
      <c r="B10312">
        <f t="shared" si="1127"/>
        <v>203</v>
      </c>
      <c r="C10312" s="10" t="str">
        <f>IF(B10312=B10311," ",(LOOKUP(B10312,'Co List'!$A$3:$A$362,'Co List'!$B$3:$B$362)))</f>
        <v xml:space="preserve"> </v>
      </c>
      <c r="D10312" s="6" t="s">
        <v>370</v>
      </c>
      <c r="E10312">
        <v>0</v>
      </c>
      <c r="F10312">
        <v>0</v>
      </c>
      <c r="G10312">
        <v>0</v>
      </c>
      <c r="H10312">
        <v>0</v>
      </c>
    </row>
    <row r="10313" spans="1:16" x14ac:dyDescent="0.2">
      <c r="A10313">
        <f t="shared" si="1126"/>
        <v>9444</v>
      </c>
      <c r="B10313">
        <f t="shared" si="1127"/>
        <v>203</v>
      </c>
      <c r="C10313" s="10" t="str">
        <f>IF(B10313=B10312," ",(LOOKUP(B10313,'Co List'!$A$3:$A$362,'Co List'!$B$3:$B$362)))</f>
        <v xml:space="preserve"> </v>
      </c>
      <c r="D10313" s="6" t="s">
        <v>371</v>
      </c>
      <c r="E10313">
        <v>78.403716869651532</v>
      </c>
      <c r="F10313">
        <v>77.574114416626799</v>
      </c>
      <c r="G10313">
        <v>83.581905808911699</v>
      </c>
      <c r="H10313">
        <v>65.070218941273168</v>
      </c>
    </row>
    <row r="10314" spans="1:16" x14ac:dyDescent="0.2">
      <c r="A10314">
        <f t="shared" si="1126"/>
        <v>9445</v>
      </c>
      <c r="B10314">
        <f t="shared" si="1127"/>
        <v>203</v>
      </c>
      <c r="C10314" s="10" t="str">
        <f>IF(B10314=B10313," ",(LOOKUP(B10314,'Co List'!$A$3:$A$362,'Co List'!$B$3:$B$362)))</f>
        <v xml:space="preserve"> </v>
      </c>
      <c r="D10314" s="6" t="s">
        <v>372</v>
      </c>
      <c r="E10314">
        <v>21.596283130348468</v>
      </c>
      <c r="F10314">
        <v>22.425885583373191</v>
      </c>
      <c r="G10314">
        <v>16.418094191088294</v>
      </c>
      <c r="H10314">
        <v>34.929781058726824</v>
      </c>
    </row>
    <row r="10315" spans="1:16" x14ac:dyDescent="0.2">
      <c r="A10315">
        <f t="shared" si="1126"/>
        <v>9446</v>
      </c>
      <c r="B10315">
        <f t="shared" si="1127"/>
        <v>203</v>
      </c>
      <c r="C10315" s="10" t="str">
        <f>IF(B10315=B10314," ",(LOOKUP(B10315,'Co List'!$A$3:$A$362,'Co List'!$B$3:$B$362)))</f>
        <v xml:space="preserve"> </v>
      </c>
      <c r="D10315" s="6" t="s">
        <v>373</v>
      </c>
      <c r="E10315">
        <v>757408.67433216574</v>
      </c>
      <c r="F10315">
        <v>868301.31235049828</v>
      </c>
      <c r="G10315">
        <v>155014.9669049232</v>
      </c>
      <c r="H10315">
        <v>26115.858532776234</v>
      </c>
    </row>
    <row r="10316" spans="1:16" x14ac:dyDescent="0.2">
      <c r="A10316">
        <f t="shared" si="1126"/>
        <v>9447</v>
      </c>
      <c r="B10316">
        <f t="shared" si="1127"/>
        <v>203</v>
      </c>
      <c r="C10316" s="10" t="str">
        <f>IF(B10316=B10315," ",(LOOKUP(B10316,'Co List'!$A$3:$A$362,'Co List'!$B$3:$B$362)))</f>
        <v xml:space="preserve"> </v>
      </c>
      <c r="D10316" s="6" t="s">
        <v>374</v>
      </c>
      <c r="E10316">
        <v>753460.10033031798</v>
      </c>
      <c r="F10316">
        <v>863492.87139254017</v>
      </c>
      <c r="G10316">
        <v>154245.64245104918</v>
      </c>
      <c r="H10316">
        <v>26077.751790421389</v>
      </c>
    </row>
    <row r="10317" spans="1:16" x14ac:dyDescent="0.2">
      <c r="A10317">
        <f t="shared" si="1126"/>
        <v>9448</v>
      </c>
      <c r="B10317">
        <f t="shared" si="1127"/>
        <v>203</v>
      </c>
      <c r="C10317" s="10" t="str">
        <f>IF(B10317=B10316," ",(LOOKUP(B10317,'Co List'!$A$3:$A$362,'Co List'!$B$3:$B$362)))</f>
        <v xml:space="preserve"> </v>
      </c>
      <c r="D10317" s="6" t="s">
        <v>375</v>
      </c>
      <c r="E10317">
        <v>1443.3937093126574</v>
      </c>
      <c r="F10317">
        <v>1754.0018491348769</v>
      </c>
      <c r="G10317">
        <v>302.99203040948339</v>
      </c>
      <c r="H10317">
        <v>30.670370917251116</v>
      </c>
    </row>
    <row r="10318" spans="1:16" x14ac:dyDescent="0.2">
      <c r="A10318">
        <f t="shared" si="1126"/>
        <v>9449</v>
      </c>
      <c r="B10318">
        <f t="shared" si="1127"/>
        <v>203</v>
      </c>
      <c r="C10318" s="10" t="str">
        <f>IF(B10318=B10317," ",(LOOKUP(B10318,'Co List'!$A$3:$A$362,'Co List'!$B$3:$B$362)))</f>
        <v xml:space="preserve"> </v>
      </c>
      <c r="D10318" s="6" t="s">
        <v>376</v>
      </c>
      <c r="E10318">
        <v>2505.1802925350453</v>
      </c>
      <c r="F10318">
        <v>3054.4391088232569</v>
      </c>
      <c r="G10318">
        <v>466.33242346455501</v>
      </c>
      <c r="H10318">
        <v>7.4363714375927579</v>
      </c>
    </row>
    <row r="10319" spans="1:16" x14ac:dyDescent="0.2">
      <c r="A10319">
        <f t="shared" si="1126"/>
        <v>9450</v>
      </c>
      <c r="B10319">
        <f t="shared" si="1127"/>
        <v>203</v>
      </c>
      <c r="C10319" s="10" t="str">
        <f>IF(B10319=B10318," ",(LOOKUP(B10319,'Co List'!$A$3:$A$362,'Co List'!$B$3:$B$362)))</f>
        <v xml:space="preserve"> </v>
      </c>
      <c r="D10319" s="6" t="s">
        <v>377</v>
      </c>
      <c r="E10319">
        <v>593836.55256957223</v>
      </c>
      <c r="F10319">
        <v>673577.05352384772</v>
      </c>
      <c r="G10319">
        <v>129564.46362818858</v>
      </c>
      <c r="H10319">
        <v>16993.646325670667</v>
      </c>
    </row>
    <row r="10320" spans="1:16" ht="15" x14ac:dyDescent="0.25">
      <c r="A10320">
        <f t="shared" si="1126"/>
        <v>9451</v>
      </c>
      <c r="B10320">
        <f t="shared" si="1127"/>
        <v>203</v>
      </c>
      <c r="C10320" s="10" t="str">
        <f>IF(B10320=B10319," ",(LOOKUP(B10320,'Co List'!$A$3:$A$362,'Co List'!$B$3:$B$362)))</f>
        <v xml:space="preserve"> </v>
      </c>
      <c r="D10320" s="8" t="s">
        <v>378</v>
      </c>
      <c r="E10320">
        <v>196244.37</v>
      </c>
      <c r="F10320">
        <v>186236.18000000002</v>
      </c>
      <c r="G10320">
        <v>34694.400000000001</v>
      </c>
      <c r="H10320">
        <v>12349.740000000002</v>
      </c>
    </row>
    <row r="10321" spans="1:8" ht="15" x14ac:dyDescent="0.25">
      <c r="A10321">
        <f t="shared" si="1126"/>
        <v>9452</v>
      </c>
      <c r="B10321">
        <f t="shared" si="1127"/>
        <v>203</v>
      </c>
      <c r="C10321" s="10" t="str">
        <f>IF(B10321=B10320," ",(LOOKUP(B10321,'Co List'!$A$3:$A$362,'Co List'!$B$3:$B$362)))</f>
        <v xml:space="preserve"> </v>
      </c>
      <c r="D10321" s="8" t="s">
        <v>379</v>
      </c>
      <c r="E10321">
        <v>88.812755779112337</v>
      </c>
      <c r="F10321">
        <v>72.413558330425346</v>
      </c>
      <c r="G10321">
        <v>62.603124740298725</v>
      </c>
      <c r="H10321">
        <v>35.919825670663208</v>
      </c>
    </row>
    <row r="10322" spans="1:8" ht="15" x14ac:dyDescent="0.25">
      <c r="A10322">
        <f t="shared" si="1126"/>
        <v>9453</v>
      </c>
      <c r="B10322">
        <f t="shared" si="1127"/>
        <v>203</v>
      </c>
      <c r="C10322" s="10" t="str">
        <f>IF(B10322=B10321," ",(LOOKUP(B10322,'Co List'!$A$3:$A$362,'Co List'!$B$3:$B$362)))</f>
        <v xml:space="preserve"> </v>
      </c>
      <c r="D10322" s="8" t="s">
        <v>380</v>
      </c>
      <c r="E10322">
        <v>397503.36981379311</v>
      </c>
      <c r="F10322">
        <v>487268.45996551722</v>
      </c>
      <c r="G10322">
        <v>94807.460503448267</v>
      </c>
      <c r="H10322">
        <v>4607.9865000000018</v>
      </c>
    </row>
    <row r="10323" spans="1:8" ht="15" x14ac:dyDescent="0.25">
      <c r="A10323">
        <f t="shared" si="1126"/>
        <v>9454</v>
      </c>
      <c r="B10323">
        <f t="shared" si="1127"/>
        <v>203</v>
      </c>
      <c r="C10323" s="10" t="str">
        <f>IF(B10323=B10322," ",(LOOKUP(B10323,'Co List'!$A$3:$A$362,'Co List'!$B$3:$B$362)))</f>
        <v xml:space="preserve"> </v>
      </c>
      <c r="D10323" s="8" t="s">
        <v>381</v>
      </c>
      <c r="E10323">
        <v>163572.12176259348</v>
      </c>
      <c r="F10323">
        <v>194724.25882665062</v>
      </c>
      <c r="G10323">
        <v>25450.503276734635</v>
      </c>
      <c r="H10323">
        <v>9122.2122071055655</v>
      </c>
    </row>
    <row r="10324" spans="1:8" ht="15" x14ac:dyDescent="0.25">
      <c r="A10324">
        <f t="shared" si="1126"/>
        <v>9455</v>
      </c>
      <c r="B10324">
        <f t="shared" si="1127"/>
        <v>203</v>
      </c>
      <c r="C10324" s="10" t="str">
        <f>IF(B10324=B10323," ",(LOOKUP(B10324,'Co List'!$A$3:$A$362,'Co List'!$B$3:$B$362)))</f>
        <v xml:space="preserve"> </v>
      </c>
      <c r="D10324" s="8" t="s">
        <v>382</v>
      </c>
      <c r="E10324">
        <v>141732.90213771924</v>
      </c>
      <c r="F10324">
        <v>171113.46864912502</v>
      </c>
      <c r="G10324">
        <v>3615.8601798383334</v>
      </c>
      <c r="H10324">
        <v>0</v>
      </c>
    </row>
    <row r="10325" spans="1:8" ht="15" x14ac:dyDescent="0.25">
      <c r="A10325">
        <f t="shared" si="1126"/>
        <v>9456</v>
      </c>
      <c r="B10325">
        <f t="shared" si="1127"/>
        <v>203</v>
      </c>
      <c r="C10325" s="10" t="str">
        <f>IF(B10325=B10324," ",(LOOKUP(B10325,'Co List'!$A$3:$A$362,'Co List'!$B$3:$B$362)))</f>
        <v xml:space="preserve"> </v>
      </c>
      <c r="D10325" s="8" t="s">
        <v>383</v>
      </c>
      <c r="E10325">
        <v>1812.9657118852642</v>
      </c>
      <c r="F10325">
        <v>743.62454851754819</v>
      </c>
      <c r="G10325">
        <v>58.100262394570514</v>
      </c>
      <c r="H10325">
        <v>45.805578338753669</v>
      </c>
    </row>
    <row r="10326" spans="1:8" x14ac:dyDescent="0.2">
      <c r="A10326">
        <f t="shared" si="1126"/>
        <v>9457</v>
      </c>
      <c r="B10326">
        <f t="shared" si="1127"/>
        <v>203</v>
      </c>
      <c r="C10326" s="10" t="str">
        <f>IF(B10326=B10325," ",(LOOKUP(B10326,'Co List'!$A$3:$A$362,'Co List'!$B$3:$B$362)))</f>
        <v xml:space="preserve"> </v>
      </c>
      <c r="D10326" s="6" t="s">
        <v>384</v>
      </c>
      <c r="E10326">
        <v>20026.253912988959</v>
      </c>
      <c r="F10326">
        <v>22867.165629008068</v>
      </c>
      <c r="G10326">
        <v>21776.542834501732</v>
      </c>
      <c r="H10326">
        <v>9076.406628766812</v>
      </c>
    </row>
    <row r="10327" spans="1:8" x14ac:dyDescent="0.2">
      <c r="A10327">
        <f t="shared" si="1126"/>
        <v>9458</v>
      </c>
      <c r="B10327">
        <f t="shared" si="1127"/>
        <v>203</v>
      </c>
      <c r="C10327" s="10" t="str">
        <f>IF(B10327=B10326," ",(LOOKUP(B10327,'Co List'!$A$3:$A$362,'Co List'!$B$3:$B$362)))</f>
        <v xml:space="preserve"> </v>
      </c>
      <c r="D10327" s="6" t="s">
        <v>385</v>
      </c>
      <c r="E10327">
        <v>44044.836932037564</v>
      </c>
      <c r="F10327">
        <v>52179.449877467116</v>
      </c>
      <c r="G10327">
        <v>10158.713608921658</v>
      </c>
      <c r="H10327">
        <v>3868.5830462982408</v>
      </c>
    </row>
    <row r="10328" spans="1:8" x14ac:dyDescent="0.2">
      <c r="A10328">
        <f t="shared" si="1126"/>
        <v>9459</v>
      </c>
      <c r="B10328">
        <f t="shared" si="1127"/>
        <v>203</v>
      </c>
      <c r="C10328" s="10" t="str">
        <f>IF(B10328=B10327," ",(LOOKUP(B10328,'Co List'!$A$3:$A$362,'Co List'!$B$3:$B$362)))</f>
        <v xml:space="preserve"> </v>
      </c>
      <c r="D10328" s="6" t="s">
        <v>386</v>
      </c>
      <c r="E10328">
        <v>34980.404202034471</v>
      </c>
      <c r="F10328">
        <v>42231.678089413792</v>
      </c>
      <c r="G10328">
        <v>892.4127617586181</v>
      </c>
      <c r="H10328">
        <v>0</v>
      </c>
    </row>
    <row r="10329" spans="1:8" x14ac:dyDescent="0.2">
      <c r="A10329">
        <f t="shared" si="1126"/>
        <v>9460</v>
      </c>
      <c r="B10329">
        <f t="shared" si="1127"/>
        <v>203</v>
      </c>
      <c r="C10329" s="10" t="str">
        <f>IF(B10329=B10328," ",(LOOKUP(B10329,'Co List'!$A$3:$A$362,'Co List'!$B$3:$B$362)))</f>
        <v xml:space="preserve"> </v>
      </c>
      <c r="D10329" s="6" t="s">
        <v>387</v>
      </c>
      <c r="E10329">
        <v>0</v>
      </c>
      <c r="F10329">
        <v>0</v>
      </c>
      <c r="G10329">
        <v>0</v>
      </c>
      <c r="H10329">
        <v>0</v>
      </c>
    </row>
    <row r="10330" spans="1:8" x14ac:dyDescent="0.2">
      <c r="A10330">
        <f t="shared" si="1126"/>
        <v>9461</v>
      </c>
      <c r="B10330">
        <f t="shared" si="1127"/>
        <v>203</v>
      </c>
      <c r="C10330" s="10" t="str">
        <f>IF(B10330=B10329," ",(LOOKUP(B10330,'Co List'!$A$3:$A$362,'Co List'!$B$3:$B$362)))</f>
        <v xml:space="preserve"> </v>
      </c>
      <c r="D10330" s="6" t="s">
        <v>388</v>
      </c>
      <c r="E10330">
        <v>0</v>
      </c>
      <c r="F10330">
        <v>0</v>
      </c>
      <c r="G10330">
        <v>0</v>
      </c>
      <c r="H10330">
        <v>0</v>
      </c>
    </row>
    <row r="10331" spans="1:8" x14ac:dyDescent="0.2">
      <c r="A10331">
        <f t="shared" si="1126"/>
        <v>9462</v>
      </c>
      <c r="B10331">
        <f t="shared" si="1127"/>
        <v>203</v>
      </c>
      <c r="C10331" s="10" t="str">
        <f>IF(B10331=B10330," ",(LOOKUP(B10331,'Co List'!$A$3:$A$362,'Co List'!$B$3:$B$362)))</f>
        <v xml:space="preserve"> </v>
      </c>
      <c r="D10331" s="6" t="s">
        <v>389</v>
      </c>
      <c r="E10331">
        <v>482.34402688248002</v>
      </c>
      <c r="F10331">
        <v>38.574312639520002</v>
      </c>
      <c r="G10331">
        <v>6.2291554302399996</v>
      </c>
      <c r="H10331">
        <v>14.060288065359998</v>
      </c>
    </row>
    <row r="10332" spans="1:8" x14ac:dyDescent="0.2">
      <c r="A10332">
        <f t="shared" si="1126"/>
        <v>9463</v>
      </c>
      <c r="B10332">
        <f t="shared" si="1127"/>
        <v>203</v>
      </c>
      <c r="C10332" s="10" t="str">
        <f>IF(B10332=B10331," ",(LOOKUP(B10332,'Co List'!$A$3:$A$362,'Co List'!$B$3:$B$362)))</f>
        <v xml:space="preserve"> </v>
      </c>
      <c r="D10332" s="6" t="s">
        <v>390</v>
      </c>
      <c r="E10332">
        <v>77.439823120615372</v>
      </c>
      <c r="F10332">
        <v>198.08448341381052</v>
      </c>
      <c r="G10332">
        <v>12.118907732799999</v>
      </c>
      <c r="H10332">
        <v>0</v>
      </c>
    </row>
    <row r="10333" spans="1:8" x14ac:dyDescent="0.2">
      <c r="A10333">
        <f t="shared" si="1126"/>
        <v>9464</v>
      </c>
      <c r="B10333">
        <f t="shared" si="1127"/>
        <v>203</v>
      </c>
      <c r="C10333" s="10" t="str">
        <f>IF(B10333=B10332," ",(LOOKUP(B10333,'Co List'!$A$3:$A$362,'Co List'!$B$3:$B$362)))</f>
        <v xml:space="preserve"> </v>
      </c>
      <c r="D10333" s="6" t="s">
        <v>391</v>
      </c>
      <c r="E10333">
        <v>8504.6488799999988</v>
      </c>
      <c r="F10333">
        <v>9711.1129920000003</v>
      </c>
      <c r="G10333">
        <v>9247.9527839999992</v>
      </c>
      <c r="H10333">
        <v>3854.5227582328807</v>
      </c>
    </row>
    <row r="10334" spans="1:8" x14ac:dyDescent="0.2">
      <c r="A10334">
        <f t="shared" si="1126"/>
        <v>9465</v>
      </c>
      <c r="B10334">
        <f t="shared" si="1127"/>
        <v>203</v>
      </c>
      <c r="C10334" s="10" t="str">
        <f>IF(B10334=B10333," ",(LOOKUP(B10334,'Co List'!$A$3:$A$362,'Co List'!$B$3:$B$362)))</f>
        <v xml:space="preserve"> </v>
      </c>
      <c r="D10334" s="6" t="s">
        <v>392</v>
      </c>
      <c r="E10334">
        <v>0</v>
      </c>
      <c r="F10334">
        <v>0</v>
      </c>
      <c r="G10334">
        <v>0</v>
      </c>
      <c r="H10334">
        <v>0</v>
      </c>
    </row>
    <row r="10335" spans="1:8" x14ac:dyDescent="0.2">
      <c r="A10335">
        <f t="shared" si="1126"/>
        <v>9466</v>
      </c>
      <c r="B10335">
        <f t="shared" si="1127"/>
        <v>203</v>
      </c>
      <c r="C10335" s="10" t="str">
        <f>IF(B10335=B10334," ",(LOOKUP(B10335,'Co List'!$A$3:$A$362,'Co List'!$B$3:$B$362)))</f>
        <v xml:space="preserve"> </v>
      </c>
      <c r="D10335" s="6" t="s">
        <v>393</v>
      </c>
      <c r="E10335">
        <v>0</v>
      </c>
      <c r="F10335">
        <v>0</v>
      </c>
      <c r="G10335">
        <v>0</v>
      </c>
      <c r="H10335">
        <v>0</v>
      </c>
    </row>
    <row r="10336" spans="1:8" ht="15" x14ac:dyDescent="0.25">
      <c r="A10336">
        <f t="shared" si="1126"/>
        <v>9467</v>
      </c>
      <c r="B10336">
        <f t="shared" si="1127"/>
        <v>203</v>
      </c>
      <c r="C10336" s="10" t="str">
        <f>IF(B10336=B10335," ",(LOOKUP(B10336,'Co List'!$A$3:$A$362,'Co List'!$B$3:$B$362)))</f>
        <v xml:space="preserve"> </v>
      </c>
      <c r="D10336" s="8" t="s">
        <v>394</v>
      </c>
      <c r="E10336">
        <v>0</v>
      </c>
      <c r="F10336">
        <v>0</v>
      </c>
      <c r="G10336">
        <v>0</v>
      </c>
      <c r="H10336">
        <v>0</v>
      </c>
    </row>
    <row r="10337" spans="1:8" ht="15" x14ac:dyDescent="0.25">
      <c r="A10337">
        <f t="shared" si="1126"/>
        <v>9468</v>
      </c>
      <c r="B10337">
        <f t="shared" si="1127"/>
        <v>203</v>
      </c>
      <c r="C10337" s="10" t="str">
        <f>IF(B10337=B10336," ",(LOOKUP(B10337,'Co List'!$A$3:$A$362,'Co List'!$B$3:$B$362)))</f>
        <v xml:space="preserve"> </v>
      </c>
      <c r="D10337" s="8" t="s">
        <v>395</v>
      </c>
      <c r="E10337">
        <v>29.456106277054261</v>
      </c>
      <c r="F10337">
        <v>35.495773338788368</v>
      </c>
      <c r="G10337">
        <v>24.153245925225235</v>
      </c>
      <c r="H10337">
        <v>14.151303861981594</v>
      </c>
    </row>
    <row r="10338" spans="1:8" ht="15" x14ac:dyDescent="0.25">
      <c r="A10338">
        <f t="shared" si="1126"/>
        <v>9469</v>
      </c>
      <c r="B10338">
        <f t="shared" si="1127"/>
        <v>203</v>
      </c>
      <c r="C10338" s="10" t="str">
        <f>IF(B10338=B10337," ",(LOOKUP(B10338,'Co List'!$A$3:$A$362,'Co List'!$B$3:$B$362)))</f>
        <v xml:space="preserve"> </v>
      </c>
      <c r="D10338" s="8" t="s">
        <v>396</v>
      </c>
      <c r="E10338">
        <v>526874</v>
      </c>
      <c r="F10338">
        <v>584575</v>
      </c>
      <c r="G10338">
        <v>112398</v>
      </c>
      <c r="H10338">
        <v>21543</v>
      </c>
    </row>
    <row r="10339" spans="1:8" x14ac:dyDescent="0.2">
      <c r="A10339">
        <f t="shared" si="1126"/>
        <v>9470</v>
      </c>
      <c r="B10339">
        <f t="shared" si="1127"/>
        <v>203</v>
      </c>
      <c r="C10339" s="10" t="str">
        <f>IF(B10339=B10338," ",(LOOKUP(B10339,'Co List'!$A$3:$A$362,'Co List'!$B$3:$B$362)))</f>
        <v xml:space="preserve"> </v>
      </c>
      <c r="D10339" s="6" t="s">
        <v>397</v>
      </c>
      <c r="E10339">
        <v>242277</v>
      </c>
      <c r="F10339">
        <v>235742</v>
      </c>
      <c r="G10339">
        <v>44480</v>
      </c>
      <c r="H10339">
        <v>15833</v>
      </c>
    </row>
    <row r="10340" spans="1:8" x14ac:dyDescent="0.2">
      <c r="A10340">
        <f t="shared" si="1126"/>
        <v>9471</v>
      </c>
      <c r="B10340">
        <f t="shared" si="1127"/>
        <v>203</v>
      </c>
      <c r="C10340" s="10" t="str">
        <f>IF(B10340=B10339," ",(LOOKUP(B10340,'Co List'!$A$3:$A$362,'Co List'!$B$3:$B$362)))</f>
        <v xml:space="preserve"> </v>
      </c>
      <c r="D10340" s="6" t="s">
        <v>398</v>
      </c>
      <c r="E10340">
        <v>90</v>
      </c>
      <c r="F10340">
        <v>78</v>
      </c>
      <c r="G10340">
        <v>61</v>
      </c>
      <c r="H10340">
        <v>35</v>
      </c>
    </row>
    <row r="10341" spans="1:8" x14ac:dyDescent="0.2">
      <c r="A10341">
        <f t="shared" si="1126"/>
        <v>9472</v>
      </c>
      <c r="B10341">
        <f t="shared" si="1127"/>
        <v>203</v>
      </c>
      <c r="C10341" s="10" t="str">
        <f>IF(B10341=B10340," ",(LOOKUP(B10341,'Co List'!$A$3:$A$362,'Co List'!$B$3:$B$362)))</f>
        <v xml:space="preserve"> </v>
      </c>
      <c r="D10341" s="6" t="s">
        <v>399</v>
      </c>
      <c r="E10341">
        <v>284507</v>
      </c>
      <c r="F10341">
        <v>348755</v>
      </c>
      <c r="G10341">
        <v>67857</v>
      </c>
      <c r="H10341">
        <v>5675</v>
      </c>
    </row>
    <row r="10342" spans="1:8" x14ac:dyDescent="0.2">
      <c r="A10342">
        <f t="shared" si="1126"/>
        <v>9473</v>
      </c>
      <c r="B10342">
        <f t="shared" si="1127"/>
        <v>203</v>
      </c>
      <c r="C10342" s="10" t="str">
        <f>IF(B10342=B10341," ",(LOOKUP(B10342,'Co List'!$A$3:$A$362,'Co List'!$B$3:$B$362)))</f>
        <v xml:space="preserve"> </v>
      </c>
      <c r="D10342" s="6" t="s">
        <v>400</v>
      </c>
      <c r="E10342">
        <v>0</v>
      </c>
      <c r="F10342">
        <v>0</v>
      </c>
      <c r="G10342">
        <v>0</v>
      </c>
      <c r="H10342">
        <v>0</v>
      </c>
    </row>
    <row r="10343" spans="1:8" x14ac:dyDescent="0.2">
      <c r="A10343">
        <f t="shared" si="1126"/>
        <v>9474</v>
      </c>
      <c r="B10343">
        <f t="shared" si="1127"/>
        <v>203</v>
      </c>
      <c r="C10343" s="10" t="str">
        <f>IF(B10343=B10342," ",(LOOKUP(B10343,'Co List'!$A$3:$A$362,'Co List'!$B$3:$B$362)))</f>
        <v xml:space="preserve"> </v>
      </c>
      <c r="D10343" s="6" t="s">
        <v>401</v>
      </c>
      <c r="E10343">
        <v>93.276645000000002</v>
      </c>
      <c r="F10343">
        <v>110.79874</v>
      </c>
      <c r="G10343">
        <v>20.282879999999999</v>
      </c>
      <c r="H10343">
        <v>10.354782</v>
      </c>
    </row>
    <row r="10344" spans="1:8" x14ac:dyDescent="0.2">
      <c r="A10344">
        <f t="shared" si="1126"/>
        <v>9475</v>
      </c>
      <c r="B10344">
        <f t="shared" si="1127"/>
        <v>203</v>
      </c>
      <c r="C10344" s="10" t="str">
        <f>IF(B10344=B10343," ",(LOOKUP(B10344,'Co List'!$A$3:$A$362,'Co List'!$B$3:$B$362)))</f>
        <v xml:space="preserve"> </v>
      </c>
      <c r="D10344" s="6" t="s">
        <v>402</v>
      </c>
      <c r="E10344">
        <v>7.578E-2</v>
      </c>
      <c r="F10344">
        <v>7.2228000000000001E-2</v>
      </c>
      <c r="G10344">
        <v>0.10168700000000001</v>
      </c>
      <c r="H10344">
        <v>6.0830000000000002E-2</v>
      </c>
    </row>
    <row r="10345" spans="1:8" x14ac:dyDescent="0.2">
      <c r="A10345">
        <f t="shared" si="1126"/>
        <v>9476</v>
      </c>
      <c r="B10345">
        <f t="shared" si="1127"/>
        <v>203</v>
      </c>
      <c r="C10345" s="10" t="str">
        <f>IF(B10345=B10344," ",(LOOKUP(B10345,'Co List'!$A$3:$A$362,'Co List'!$B$3:$B$362)))</f>
        <v xml:space="preserve"> </v>
      </c>
      <c r="D10345" s="6" t="s">
        <v>403</v>
      </c>
      <c r="E10345">
        <v>54.05633000000001</v>
      </c>
      <c r="F10345">
        <v>66.26345000000002</v>
      </c>
      <c r="G10345">
        <v>20.357100000000003</v>
      </c>
      <c r="H10345">
        <v>4.1994999999999996</v>
      </c>
    </row>
    <row r="10346" spans="1:8" x14ac:dyDescent="0.2">
      <c r="A10346">
        <f t="shared" si="1126"/>
        <v>9477</v>
      </c>
      <c r="B10346">
        <f t="shared" si="1127"/>
        <v>203</v>
      </c>
      <c r="C10346" s="10" t="str">
        <f>IF(B10346=B10345," ",(LOOKUP(B10346,'Co List'!$A$3:$A$362,'Co List'!$B$3:$B$362)))</f>
        <v xml:space="preserve"> </v>
      </c>
      <c r="D10346" s="6" t="s">
        <v>404</v>
      </c>
      <c r="E10346" s="11">
        <v>147.40875500000001</v>
      </c>
      <c r="F10346" s="11">
        <v>177.13441800000001</v>
      </c>
      <c r="G10346" s="11">
        <v>40.741667</v>
      </c>
      <c r="H10346" s="11">
        <v>14.615112</v>
      </c>
    </row>
    <row r="10347" spans="1:8" x14ac:dyDescent="0.2">
      <c r="A10347">
        <f t="shared" si="1126"/>
        <v>9478</v>
      </c>
      <c r="B10347">
        <f t="shared" si="1127"/>
        <v>203</v>
      </c>
      <c r="C10347" s="10" t="str">
        <f>IF(B10347=B10346," ",(LOOKUP(B10347,'Co List'!$A$3:$A$362,'Co List'!$B$3:$B$362)))</f>
        <v xml:space="preserve"> </v>
      </c>
      <c r="D10347" s="6" t="s">
        <v>405</v>
      </c>
      <c r="E10347">
        <v>421.18</v>
      </c>
      <c r="F10347">
        <v>491.7</v>
      </c>
      <c r="G10347">
        <v>290.5</v>
      </c>
      <c r="H10347">
        <v>242.55099999999999</v>
      </c>
    </row>
    <row r="10348" spans="1:8" x14ac:dyDescent="0.2">
      <c r="A10348">
        <f t="shared" si="1126"/>
        <v>9479</v>
      </c>
      <c r="B10348">
        <f t="shared" si="1127"/>
        <v>203</v>
      </c>
      <c r="C10348" s="10" t="str">
        <f>IF(B10348=B10347," ",(LOOKUP(B10348,'Co List'!$A$3:$A$362,'Co List'!$B$3:$B$362)))</f>
        <v xml:space="preserve"> </v>
      </c>
      <c r="D10348" s="6" t="s">
        <v>406</v>
      </c>
      <c r="E10348">
        <v>87.67</v>
      </c>
      <c r="F10348">
        <v>85.89</v>
      </c>
      <c r="G10348">
        <v>42.75</v>
      </c>
      <c r="H10348">
        <v>27.576000000000001</v>
      </c>
    </row>
    <row r="10349" spans="1:8" x14ac:dyDescent="0.2">
      <c r="A10349">
        <f t="shared" si="1126"/>
        <v>9480</v>
      </c>
      <c r="B10349">
        <f t="shared" si="1127"/>
        <v>203</v>
      </c>
      <c r="C10349" s="10" t="str">
        <f>IF(B10349=B10348," ",(LOOKUP(B10349,'Co List'!$A$3:$A$362,'Co List'!$B$3:$B$362)))</f>
        <v xml:space="preserve"> </v>
      </c>
      <c r="D10349" s="6" t="s">
        <v>407</v>
      </c>
      <c r="E10349" s="11">
        <v>27.98</v>
      </c>
      <c r="F10349" s="11">
        <v>16.97</v>
      </c>
      <c r="G10349" s="11">
        <v>305.62</v>
      </c>
      <c r="H10349" s="11">
        <v>4.7569999999999997</v>
      </c>
    </row>
    <row r="10350" spans="1:8" x14ac:dyDescent="0.2">
      <c r="A10350">
        <f t="shared" si="1126"/>
        <v>9481</v>
      </c>
      <c r="B10350">
        <f t="shared" si="1127"/>
        <v>203</v>
      </c>
      <c r="C10350" s="10" t="str">
        <f>IF(B10350=B10349," ",(LOOKUP(B10350,'Co List'!$A$3:$A$362,'Co List'!$B$3:$B$362)))</f>
        <v xml:space="preserve"> </v>
      </c>
      <c r="D10350" s="6" t="s">
        <v>408</v>
      </c>
      <c r="E10350">
        <v>28.15</v>
      </c>
      <c r="F10350">
        <v>28.15</v>
      </c>
      <c r="G10350">
        <v>28.15</v>
      </c>
      <c r="H10350">
        <v>21.849</v>
      </c>
    </row>
    <row r="10351" spans="1:8" x14ac:dyDescent="0.2">
      <c r="A10351">
        <f t="shared" si="1126"/>
        <v>9482</v>
      </c>
      <c r="B10351">
        <f t="shared" si="1127"/>
        <v>203</v>
      </c>
      <c r="C10351" s="10" t="str">
        <f>IF(B10351=B10350," ",(LOOKUP(B10351,'Co List'!$A$3:$A$362,'Co List'!$B$3:$B$362)))</f>
        <v xml:space="preserve"> </v>
      </c>
      <c r="D10351" s="6" t="s">
        <v>409</v>
      </c>
      <c r="E10351">
        <v>78.12</v>
      </c>
      <c r="F10351">
        <v>86.41</v>
      </c>
      <c r="G10351">
        <v>41.06</v>
      </c>
      <c r="H10351">
        <v>28.780999999999999</v>
      </c>
    </row>
    <row r="10352" spans="1:8" x14ac:dyDescent="0.2">
      <c r="A10352">
        <f t="shared" si="1126"/>
        <v>9483</v>
      </c>
      <c r="B10352">
        <f t="shared" si="1127"/>
        <v>203</v>
      </c>
      <c r="C10352" s="10" t="str">
        <f>IF(B10352=B10351," ",(LOOKUP(B10352,'Co List'!$A$3:$A$362,'Co List'!$B$3:$B$362)))</f>
        <v xml:space="preserve"> </v>
      </c>
      <c r="D10352" s="6" t="s">
        <v>410</v>
      </c>
      <c r="E10352">
        <v>216.14741845399999</v>
      </c>
      <c r="F10352">
        <v>256.31287620400002</v>
      </c>
      <c r="G10352">
        <v>74.687392735999993</v>
      </c>
      <c r="H10352">
        <v>33.328580471000002</v>
      </c>
    </row>
    <row r="10353" spans="1:16" x14ac:dyDescent="0.2">
      <c r="A10353">
        <f t="shared" si="1126"/>
        <v>9484</v>
      </c>
      <c r="B10353">
        <f t="shared" si="1127"/>
        <v>203</v>
      </c>
      <c r="C10353" s="10" t="str">
        <f>IF(B10353=B10352," ",(LOOKUP(B10353,'Co List'!$A$3:$A$362,'Co List'!$B$3:$B$362)))</f>
        <v xml:space="preserve"> </v>
      </c>
      <c r="D10353" s="6" t="s">
        <v>411</v>
      </c>
      <c r="E10353">
        <v>176.86486127705427</v>
      </c>
      <c r="F10353">
        <v>212.63019133878839</v>
      </c>
      <c r="G10353">
        <v>64.894912925225242</v>
      </c>
      <c r="H10353">
        <v>28.766415861981592</v>
      </c>
    </row>
    <row r="10354" spans="1:16" x14ac:dyDescent="0.2">
      <c r="A10354">
        <f t="shared" si="1126"/>
        <v>9485</v>
      </c>
      <c r="B10354">
        <f t="shared" si="1127"/>
        <v>203</v>
      </c>
      <c r="C10354" s="10" t="str">
        <f>IF(B10354=B10353," ",(LOOKUP(B10354,'Co List'!$A$3:$A$362,'Co List'!$B$3:$B$362)))</f>
        <v xml:space="preserve"> </v>
      </c>
      <c r="D10354" s="6" t="s">
        <v>412</v>
      </c>
      <c r="E10354">
        <v>98.74486127705427</v>
      </c>
      <c r="F10354">
        <v>126.2201913387884</v>
      </c>
      <c r="G10354">
        <v>23.83491292522524</v>
      </c>
      <c r="H10354">
        <v>-1.4584138018406634E-2</v>
      </c>
    </row>
    <row r="10355" spans="1:16" ht="13.5" thickBot="1" x14ac:dyDescent="0.25">
      <c r="A10355">
        <f t="shared" si="1126"/>
        <v>9486</v>
      </c>
      <c r="B10355">
        <f t="shared" si="1127"/>
        <v>203</v>
      </c>
      <c r="C10355" s="10" t="str">
        <f>IF(B10355=B10354," ",(LOOKUP(B10355,'Co List'!$A$3:$A$362,'Co List'!$B$3:$B$362)))</f>
        <v xml:space="preserve"> </v>
      </c>
      <c r="D10355" s="9" t="s">
        <v>413</v>
      </c>
      <c r="E10355">
        <v>12</v>
      </c>
      <c r="F10355">
        <v>12</v>
      </c>
      <c r="G10355">
        <v>12</v>
      </c>
      <c r="H10355">
        <v>12</v>
      </c>
    </row>
    <row r="10356" spans="1:16" ht="15" x14ac:dyDescent="0.25">
      <c r="A10356">
        <f t="shared" si="1126"/>
        <v>9487</v>
      </c>
      <c r="B10356">
        <f t="shared" si="1127"/>
        <v>204</v>
      </c>
      <c r="C10356" s="10" t="str">
        <f>IF(B10356=B10355," ",(LOOKUP(B10356,'Co List'!$A$3:$A$362,'Co List'!$B$3:$B$362)))</f>
        <v>KANSAI NEROLAC PAINTS</v>
      </c>
      <c r="D10356" s="4" t="s">
        <v>362</v>
      </c>
      <c r="E10356">
        <v>48.574799444961656</v>
      </c>
      <c r="F10356">
        <v>48.835834058237211</v>
      </c>
      <c r="G10356">
        <v>49.120428096044051</v>
      </c>
      <c r="H10356">
        <v>49.570207306176762</v>
      </c>
      <c r="J10356">
        <f t="shared" ref="J10356" si="1128">COUNTIF(E10398:H10398,0)</f>
        <v>0</v>
      </c>
      <c r="K10356">
        <f>SUM(E10356:H10356)/(4-J10356)</f>
        <v>49.025317226354922</v>
      </c>
      <c r="L10356">
        <f>SUM(E10366:H10366)/(4-J10356)</f>
        <v>32455.400014008112</v>
      </c>
      <c r="M10356">
        <f>E10366</f>
        <v>28175.481090772097</v>
      </c>
      <c r="N10356">
        <f t="shared" ref="N10356" si="1129">F10366</f>
        <v>30655.309916889906</v>
      </c>
      <c r="O10356">
        <f t="shared" ref="O10356" si="1130">G10366</f>
        <v>33358.953276054832</v>
      </c>
      <c r="P10356">
        <f t="shared" ref="P10356" si="1131">H10366</f>
        <v>37631.855772315605</v>
      </c>
    </row>
    <row r="10357" spans="1:16" x14ac:dyDescent="0.2">
      <c r="A10357">
        <f t="shared" si="1126"/>
        <v>9488</v>
      </c>
      <c r="B10357">
        <f t="shared" si="1127"/>
        <v>204</v>
      </c>
      <c r="C10357" s="10" t="str">
        <f>IF(B10357=B10356," ",(LOOKUP(B10357,'Co List'!$A$3:$A$362,'Co List'!$B$3:$B$362)))</f>
        <v xml:space="preserve"> </v>
      </c>
      <c r="D10357" s="6" t="s">
        <v>364</v>
      </c>
      <c r="E10357">
        <v>3.1196649999999999</v>
      </c>
      <c r="F10357">
        <v>3.1196649999999999</v>
      </c>
      <c r="G10357">
        <v>3.1196650000000004</v>
      </c>
      <c r="H10357">
        <v>3.1196649999999999</v>
      </c>
    </row>
    <row r="10358" spans="1:16" x14ac:dyDescent="0.2">
      <c r="A10358">
        <f t="shared" si="1126"/>
        <v>9489</v>
      </c>
      <c r="B10358">
        <f t="shared" si="1127"/>
        <v>204</v>
      </c>
      <c r="C10358" s="10" t="str">
        <f>IF(B10358=B10357," ",(LOOKUP(B10358,'Co List'!$A$3:$A$362,'Co List'!$B$3:$B$362)))</f>
        <v xml:space="preserve"> </v>
      </c>
      <c r="D10358" s="6" t="s">
        <v>365</v>
      </c>
      <c r="E10358">
        <v>0.814942423680173</v>
      </c>
      <c r="F10358">
        <v>0.79657580072459477</v>
      </c>
      <c r="G10358">
        <v>0.78386469728719577</v>
      </c>
      <c r="H10358">
        <v>0.79379586617061559</v>
      </c>
    </row>
    <row r="10359" spans="1:16" x14ac:dyDescent="0.2">
      <c r="A10359">
        <f t="shared" si="1126"/>
        <v>9490</v>
      </c>
      <c r="B10359">
        <f t="shared" si="1127"/>
        <v>204</v>
      </c>
      <c r="C10359" s="10" t="str">
        <f>IF(B10359=B10358," ",(LOOKUP(B10359,'Co List'!$A$3:$A$362,'Co List'!$B$3:$B$362)))</f>
        <v xml:space="preserve"> </v>
      </c>
      <c r="D10359" s="7" t="s">
        <v>366</v>
      </c>
      <c r="E10359">
        <v>1.3173930833144949</v>
      </c>
      <c r="F10359">
        <v>1.4316682428739513</v>
      </c>
      <c r="G10359">
        <v>1.2827554450007048</v>
      </c>
      <c r="H10359">
        <v>1.3173560281842041</v>
      </c>
    </row>
    <row r="10360" spans="1:16" x14ac:dyDescent="0.2">
      <c r="A10360">
        <f t="shared" si="1126"/>
        <v>9491</v>
      </c>
      <c r="B10360">
        <f t="shared" si="1127"/>
        <v>204</v>
      </c>
      <c r="C10360" s="10" t="str">
        <f>IF(B10360=B10359," ",(LOOKUP(B10360,'Co List'!$A$3:$A$362,'Co List'!$B$3:$B$362)))</f>
        <v xml:space="preserve"> </v>
      </c>
      <c r="D10360" s="6" t="s">
        <v>367</v>
      </c>
      <c r="E10360">
        <v>17024.459873578304</v>
      </c>
      <c r="F10360">
        <v>14882.663325026659</v>
      </c>
      <c r="G10360">
        <v>15452.544597023729</v>
      </c>
      <c r="H10360">
        <v>12878.800743434498</v>
      </c>
    </row>
    <row r="10361" spans="1:16" x14ac:dyDescent="0.2">
      <c r="A10361">
        <f t="shared" si="1126"/>
        <v>9492</v>
      </c>
      <c r="B10361">
        <f t="shared" si="1127"/>
        <v>204</v>
      </c>
      <c r="C10361" s="10" t="str">
        <f>IF(B10361=B10360," ",(LOOKUP(B10361,'Co List'!$A$3:$A$362,'Co List'!$B$3:$B$362)))</f>
        <v xml:space="preserve"> </v>
      </c>
      <c r="D10361" s="6" t="s">
        <v>368</v>
      </c>
      <c r="E10361">
        <v>0.10454723966891316</v>
      </c>
      <c r="F10361">
        <v>5.6884969227852862E-2</v>
      </c>
      <c r="G10361">
        <v>6.1901935936268013E-2</v>
      </c>
      <c r="H10361">
        <v>6.9830869868835785E-2</v>
      </c>
    </row>
    <row r="10362" spans="1:16" x14ac:dyDescent="0.2">
      <c r="A10362">
        <f t="shared" si="1126"/>
        <v>9493</v>
      </c>
      <c r="B10362">
        <f t="shared" si="1127"/>
        <v>204</v>
      </c>
      <c r="C10362" s="10" t="str">
        <f>IF(B10362=B10361," ",(LOOKUP(B10362,'Co List'!$A$3:$A$362,'Co List'!$B$3:$B$362)))</f>
        <v xml:space="preserve"> </v>
      </c>
      <c r="D10362" s="6" t="s">
        <v>369</v>
      </c>
      <c r="E10362">
        <v>9.9184993455036086</v>
      </c>
      <c r="F10362">
        <v>9.7862122639712386</v>
      </c>
      <c r="G10362">
        <v>9.2263948655976407</v>
      </c>
      <c r="H10362">
        <v>8.0526953206187635</v>
      </c>
    </row>
    <row r="10363" spans="1:16" x14ac:dyDescent="0.2">
      <c r="A10363">
        <f t="shared" si="1126"/>
        <v>9494</v>
      </c>
      <c r="B10363">
        <f t="shared" si="1127"/>
        <v>204</v>
      </c>
      <c r="C10363" s="10" t="str">
        <f>IF(B10363=B10362," ",(LOOKUP(B10363,'Co List'!$A$3:$A$362,'Co List'!$B$3:$B$362)))</f>
        <v xml:space="preserve"> </v>
      </c>
      <c r="D10363" s="6" t="s">
        <v>370</v>
      </c>
      <c r="E10363">
        <v>0</v>
      </c>
      <c r="F10363">
        <v>0</v>
      </c>
      <c r="G10363">
        <v>0</v>
      </c>
      <c r="H10363">
        <v>0</v>
      </c>
    </row>
    <row r="10364" spans="1:16" x14ac:dyDescent="0.2">
      <c r="A10364">
        <f t="shared" si="1126"/>
        <v>9495</v>
      </c>
      <c r="B10364">
        <f t="shared" si="1127"/>
        <v>204</v>
      </c>
      <c r="C10364" s="10" t="str">
        <f>IF(B10364=B10363," ",(LOOKUP(B10364,'Co List'!$A$3:$A$362,'Co List'!$B$3:$B$362)))</f>
        <v xml:space="preserve"> </v>
      </c>
      <c r="D10364" s="6" t="s">
        <v>371</v>
      </c>
      <c r="E10364">
        <v>77.298897586475263</v>
      </c>
      <c r="F10364">
        <v>79.267000943662438</v>
      </c>
      <c r="G10364">
        <v>74.539976484193673</v>
      </c>
      <c r="H10364">
        <v>73.758414201851522</v>
      </c>
    </row>
    <row r="10365" spans="1:16" x14ac:dyDescent="0.2">
      <c r="A10365">
        <f t="shared" si="1126"/>
        <v>9496</v>
      </c>
      <c r="B10365">
        <f t="shared" si="1127"/>
        <v>204</v>
      </c>
      <c r="C10365" s="10" t="str">
        <f>IF(B10365=B10364," ",(LOOKUP(B10365,'Co List'!$A$3:$A$362,'Co List'!$B$3:$B$362)))</f>
        <v xml:space="preserve"> </v>
      </c>
      <c r="D10365" s="6" t="s">
        <v>372</v>
      </c>
      <c r="E10365">
        <v>22.70110241352474</v>
      </c>
      <c r="F10365">
        <v>20.732999056337572</v>
      </c>
      <c r="G10365">
        <v>25.460023515806338</v>
      </c>
      <c r="H10365">
        <v>26.241585798148492</v>
      </c>
    </row>
    <row r="10366" spans="1:16" x14ac:dyDescent="0.2">
      <c r="A10366">
        <f t="shared" si="1126"/>
        <v>9497</v>
      </c>
      <c r="B10366">
        <f t="shared" si="1127"/>
        <v>204</v>
      </c>
      <c r="C10366" s="10" t="str">
        <f>IF(B10366=B10365," ",(LOOKUP(B10366,'Co List'!$A$3:$A$362,'Co List'!$B$3:$B$362)))</f>
        <v xml:space="preserve"> </v>
      </c>
      <c r="D10366" s="6" t="s">
        <v>373</v>
      </c>
      <c r="E10366">
        <v>28175.481090772097</v>
      </c>
      <c r="F10366">
        <v>30655.309916889906</v>
      </c>
      <c r="G10366">
        <v>33358.953276054832</v>
      </c>
      <c r="H10366">
        <v>37631.855772315605</v>
      </c>
    </row>
    <row r="10367" spans="1:16" x14ac:dyDescent="0.2">
      <c r="A10367">
        <f t="shared" si="1126"/>
        <v>9498</v>
      </c>
      <c r="B10367">
        <f t="shared" si="1127"/>
        <v>204</v>
      </c>
      <c r="C10367" s="10" t="str">
        <f>IF(B10367=B10366," ",(LOOKUP(B10367,'Co List'!$A$3:$A$362,'Co List'!$B$3:$B$362)))</f>
        <v xml:space="preserve"> </v>
      </c>
      <c r="D10367" s="6" t="s">
        <v>374</v>
      </c>
      <c r="E10367">
        <v>28107.945650406742</v>
      </c>
      <c r="F10367">
        <v>30590.433928050887</v>
      </c>
      <c r="G10367">
        <v>33292.033022114992</v>
      </c>
      <c r="H10367">
        <v>37544.171360546185</v>
      </c>
    </row>
    <row r="10368" spans="1:16" x14ac:dyDescent="0.2">
      <c r="A10368">
        <f t="shared" si="1126"/>
        <v>9499</v>
      </c>
      <c r="B10368">
        <f t="shared" si="1127"/>
        <v>204</v>
      </c>
      <c r="C10368" s="10" t="str">
        <f>IF(B10368=B10367," ",(LOOKUP(B10368,'Co List'!$A$3:$A$362,'Co List'!$B$3:$B$362)))</f>
        <v xml:space="preserve"> </v>
      </c>
      <c r="D10368" s="6" t="s">
        <v>375</v>
      </c>
      <c r="E10368">
        <v>39.375919740569181</v>
      </c>
      <c r="F10368">
        <v>37.825350894220364</v>
      </c>
      <c r="G10368">
        <v>39.017240931550802</v>
      </c>
      <c r="H10368">
        <v>51.123592911414519</v>
      </c>
    </row>
    <row r="10369" spans="1:8" x14ac:dyDescent="0.2">
      <c r="A10369">
        <f t="shared" si="1126"/>
        <v>9500</v>
      </c>
      <c r="B10369">
        <f t="shared" si="1127"/>
        <v>204</v>
      </c>
      <c r="C10369" s="10" t="str">
        <f>IF(B10369=B10368," ",(LOOKUP(B10369,'Co List'!$A$3:$A$362,'Co List'!$B$3:$B$362)))</f>
        <v xml:space="preserve"> </v>
      </c>
      <c r="D10369" s="6" t="s">
        <v>376</v>
      </c>
      <c r="E10369">
        <v>28.15952062478927</v>
      </c>
      <c r="F10369">
        <v>27.050637944801263</v>
      </c>
      <c r="G10369">
        <v>27.903013008287264</v>
      </c>
      <c r="H10369">
        <v>36.560818858005376</v>
      </c>
    </row>
    <row r="10370" spans="1:8" x14ac:dyDescent="0.2">
      <c r="A10370">
        <f t="shared" si="1126"/>
        <v>9501</v>
      </c>
      <c r="B10370">
        <f t="shared" si="1127"/>
        <v>204</v>
      </c>
      <c r="C10370" s="10" t="str">
        <f>IF(B10370=B10369," ",(LOOKUP(B10370,'Co List'!$A$3:$A$362,'Co List'!$B$3:$B$362)))</f>
        <v xml:space="preserve"> </v>
      </c>
      <c r="D10370" s="6" t="s">
        <v>377</v>
      </c>
      <c r="E10370">
        <v>21779.336272852626</v>
      </c>
      <c r="F10370">
        <v>24299.544801103762</v>
      </c>
      <c r="G10370">
        <v>24865.755927344424</v>
      </c>
      <c r="H10370">
        <v>27756.660052387913</v>
      </c>
    </row>
    <row r="10371" spans="1:8" ht="15" x14ac:dyDescent="0.25">
      <c r="A10371">
        <f t="shared" si="1126"/>
        <v>9502</v>
      </c>
      <c r="B10371">
        <f t="shared" si="1127"/>
        <v>204</v>
      </c>
      <c r="C10371" s="10" t="str">
        <f>IF(B10371=B10370," ",(LOOKUP(B10371,'Co List'!$A$3:$A$362,'Co List'!$B$3:$B$362)))</f>
        <v xml:space="preserve"> </v>
      </c>
      <c r="D10371" s="8" t="s">
        <v>378</v>
      </c>
      <c r="E10371">
        <v>16319.070000000003</v>
      </c>
      <c r="F10371">
        <v>19270.47</v>
      </c>
      <c r="G10371">
        <v>21658.260000000002</v>
      </c>
      <c r="H10371">
        <v>22272.899999999998</v>
      </c>
    </row>
    <row r="10372" spans="1:8" ht="15" x14ac:dyDescent="0.25">
      <c r="A10372">
        <f t="shared" si="1126"/>
        <v>9503</v>
      </c>
      <c r="B10372">
        <f t="shared" si="1127"/>
        <v>204</v>
      </c>
      <c r="C10372" s="10" t="str">
        <f>IF(B10372=B10371," ",(LOOKUP(B10372,'Co List'!$A$3:$A$362,'Co List'!$B$3:$B$362)))</f>
        <v xml:space="preserve"> </v>
      </c>
      <c r="D10372" s="8" t="s">
        <v>379</v>
      </c>
      <c r="E10372">
        <v>5460.2662728526229</v>
      </c>
      <c r="F10372">
        <v>5029.0748011037649</v>
      </c>
      <c r="G10372">
        <v>3207.4959273444229</v>
      </c>
      <c r="H10372">
        <v>5483.7600523879155</v>
      </c>
    </row>
    <row r="10373" spans="1:8" ht="15" x14ac:dyDescent="0.25">
      <c r="A10373">
        <f t="shared" ref="A10373:A10436" si="1132">IF(A10372&gt;0,A10372+1,(IF($C$1=C10373,1,0)))</f>
        <v>9504</v>
      </c>
      <c r="B10373">
        <f t="shared" ref="B10373:B10436" si="1133">IF(D10373=$D$3,B10372+1,B10372)</f>
        <v>204</v>
      </c>
      <c r="C10373" s="10" t="str">
        <f>IF(B10373=B10372," ",(LOOKUP(B10373,'Co List'!$A$3:$A$362,'Co List'!$B$3:$B$362)))</f>
        <v xml:space="preserve"> </v>
      </c>
      <c r="D10373" s="8" t="s">
        <v>380</v>
      </c>
      <c r="E10373">
        <v>0</v>
      </c>
      <c r="F10373">
        <v>0</v>
      </c>
      <c r="G10373">
        <v>0</v>
      </c>
      <c r="H10373">
        <v>0</v>
      </c>
    </row>
    <row r="10374" spans="1:8" ht="15" x14ac:dyDescent="0.25">
      <c r="A10374">
        <f t="shared" si="1132"/>
        <v>9505</v>
      </c>
      <c r="B10374">
        <f t="shared" si="1133"/>
        <v>204</v>
      </c>
      <c r="C10374" s="10" t="str">
        <f>IF(B10374=B10373," ",(LOOKUP(B10374,'Co List'!$A$3:$A$362,'Co List'!$B$3:$B$362)))</f>
        <v xml:space="preserve"> </v>
      </c>
      <c r="D10374" s="8" t="s">
        <v>381</v>
      </c>
      <c r="E10374">
        <v>6396.1448179194713</v>
      </c>
      <c r="F10374">
        <v>6355.7651157861419</v>
      </c>
      <c r="G10374">
        <v>8493.1973487104096</v>
      </c>
      <c r="H10374">
        <v>9875.1957199276949</v>
      </c>
    </row>
    <row r="10375" spans="1:8" ht="15" x14ac:dyDescent="0.25">
      <c r="A10375">
        <f t="shared" si="1132"/>
        <v>9506</v>
      </c>
      <c r="B10375">
        <f t="shared" si="1133"/>
        <v>204</v>
      </c>
      <c r="C10375" s="10" t="str">
        <f>IF(B10375=B10374," ",(LOOKUP(B10375,'Co List'!$A$3:$A$362,'Co List'!$B$3:$B$362)))</f>
        <v xml:space="preserve"> </v>
      </c>
      <c r="D10375" s="8" t="s">
        <v>382</v>
      </c>
      <c r="E10375">
        <v>0</v>
      </c>
      <c r="F10375">
        <v>0</v>
      </c>
      <c r="G10375">
        <v>0</v>
      </c>
      <c r="H10375">
        <v>0</v>
      </c>
    </row>
    <row r="10376" spans="1:8" ht="15" x14ac:dyDescent="0.25">
      <c r="A10376">
        <f t="shared" si="1132"/>
        <v>9507</v>
      </c>
      <c r="B10376">
        <f t="shared" si="1133"/>
        <v>204</v>
      </c>
      <c r="C10376" s="10" t="str">
        <f>IF(B10376=B10375," ",(LOOKUP(B10376,'Co List'!$A$3:$A$362,'Co List'!$B$3:$B$362)))</f>
        <v xml:space="preserve"> </v>
      </c>
      <c r="D10376" s="8" t="s">
        <v>383</v>
      </c>
      <c r="E10376">
        <v>6396.1448179194713</v>
      </c>
      <c r="F10376">
        <v>6355.7651157861419</v>
      </c>
      <c r="G10376">
        <v>8493.1973487104096</v>
      </c>
      <c r="H10376">
        <v>9875.1957199276949</v>
      </c>
    </row>
    <row r="10377" spans="1:8" x14ac:dyDescent="0.2">
      <c r="A10377">
        <f t="shared" si="1132"/>
        <v>9508</v>
      </c>
      <c r="B10377">
        <f t="shared" si="1133"/>
        <v>204</v>
      </c>
      <c r="C10377" s="10" t="str">
        <f>IF(B10377=B10376," ",(LOOKUP(B10377,'Co List'!$A$3:$A$362,'Co List'!$B$3:$B$362)))</f>
        <v xml:space="preserve"> </v>
      </c>
      <c r="D10377" s="6" t="s">
        <v>384</v>
      </c>
      <c r="E10377">
        <v>0</v>
      </c>
      <c r="F10377">
        <v>0</v>
      </c>
      <c r="G10377">
        <v>0</v>
      </c>
      <c r="H10377">
        <v>0</v>
      </c>
    </row>
    <row r="10378" spans="1:8" x14ac:dyDescent="0.2">
      <c r="A10378">
        <f t="shared" si="1132"/>
        <v>9509</v>
      </c>
      <c r="B10378">
        <f t="shared" si="1133"/>
        <v>204</v>
      </c>
      <c r="C10378" s="10" t="str">
        <f>IF(B10378=B10377," ",(LOOKUP(B10378,'Co List'!$A$3:$A$362,'Co List'!$B$3:$B$362)))</f>
        <v xml:space="preserve"> </v>
      </c>
      <c r="D10378" s="6" t="s">
        <v>385</v>
      </c>
      <c r="E10378">
        <v>2050.2665567999998</v>
      </c>
      <c r="F10378">
        <v>2037.3229547999999</v>
      </c>
      <c r="G10378">
        <v>2722.4709539999999</v>
      </c>
      <c r="H10378">
        <v>3165.4667151529716</v>
      </c>
    </row>
    <row r="10379" spans="1:8" x14ac:dyDescent="0.2">
      <c r="A10379">
        <f t="shared" si="1132"/>
        <v>9510</v>
      </c>
      <c r="B10379">
        <f t="shared" si="1133"/>
        <v>204</v>
      </c>
      <c r="C10379" s="10" t="str">
        <f>IF(B10379=B10378," ",(LOOKUP(B10379,'Co List'!$A$3:$A$362,'Co List'!$B$3:$B$362)))</f>
        <v xml:space="preserve"> </v>
      </c>
      <c r="D10379" s="6" t="s">
        <v>386</v>
      </c>
      <c r="E10379">
        <v>0</v>
      </c>
      <c r="F10379">
        <v>0</v>
      </c>
      <c r="G10379">
        <v>0</v>
      </c>
      <c r="H10379">
        <v>0</v>
      </c>
    </row>
    <row r="10380" spans="1:8" x14ac:dyDescent="0.2">
      <c r="A10380">
        <f t="shared" si="1132"/>
        <v>9511</v>
      </c>
      <c r="B10380">
        <f t="shared" si="1133"/>
        <v>204</v>
      </c>
      <c r="C10380" s="10" t="str">
        <f>IF(B10380=B10379," ",(LOOKUP(B10380,'Co List'!$A$3:$A$362,'Co List'!$B$3:$B$362)))</f>
        <v xml:space="preserve"> </v>
      </c>
      <c r="D10380" s="6" t="s">
        <v>387</v>
      </c>
      <c r="E10380">
        <v>0</v>
      </c>
      <c r="F10380">
        <v>0</v>
      </c>
      <c r="G10380">
        <v>0</v>
      </c>
      <c r="H10380">
        <v>0</v>
      </c>
    </row>
    <row r="10381" spans="1:8" x14ac:dyDescent="0.2">
      <c r="A10381">
        <f t="shared" si="1132"/>
        <v>9512</v>
      </c>
      <c r="B10381">
        <f t="shared" si="1133"/>
        <v>204</v>
      </c>
      <c r="C10381" s="10" t="str">
        <f>IF(B10381=B10380," ",(LOOKUP(B10381,'Co List'!$A$3:$A$362,'Co List'!$B$3:$B$362)))</f>
        <v xml:space="preserve"> </v>
      </c>
      <c r="D10381" s="6" t="s">
        <v>388</v>
      </c>
      <c r="E10381">
        <v>0</v>
      </c>
      <c r="F10381">
        <v>0</v>
      </c>
      <c r="G10381">
        <v>0</v>
      </c>
      <c r="H10381">
        <v>0</v>
      </c>
    </row>
    <row r="10382" spans="1:8" x14ac:dyDescent="0.2">
      <c r="A10382">
        <f t="shared" si="1132"/>
        <v>9513</v>
      </c>
      <c r="B10382">
        <f t="shared" si="1133"/>
        <v>204</v>
      </c>
      <c r="C10382" s="10" t="str">
        <f>IF(B10382=B10381," ",(LOOKUP(B10382,'Co List'!$A$3:$A$362,'Co List'!$B$3:$B$362)))</f>
        <v xml:space="preserve"> </v>
      </c>
      <c r="D10382" s="6" t="s">
        <v>389</v>
      </c>
      <c r="E10382">
        <v>0</v>
      </c>
      <c r="F10382">
        <v>0</v>
      </c>
      <c r="G10382">
        <v>0</v>
      </c>
      <c r="H10382">
        <v>0</v>
      </c>
    </row>
    <row r="10383" spans="1:8" x14ac:dyDescent="0.2">
      <c r="A10383">
        <f t="shared" si="1132"/>
        <v>9514</v>
      </c>
      <c r="B10383">
        <f t="shared" si="1133"/>
        <v>204</v>
      </c>
      <c r="C10383" s="10" t="str">
        <f>IF(B10383=B10382," ",(LOOKUP(B10383,'Co List'!$A$3:$A$362,'Co List'!$B$3:$B$362)))</f>
        <v xml:space="preserve"> </v>
      </c>
      <c r="D10383" s="6" t="s">
        <v>390</v>
      </c>
      <c r="E10383">
        <v>2050.2665567999998</v>
      </c>
      <c r="F10383">
        <v>2037.3229547999999</v>
      </c>
      <c r="G10383">
        <v>2722.4709539999999</v>
      </c>
      <c r="H10383">
        <v>3165.4667151529716</v>
      </c>
    </row>
    <row r="10384" spans="1:8" x14ac:dyDescent="0.2">
      <c r="A10384">
        <f t="shared" si="1132"/>
        <v>9515</v>
      </c>
      <c r="B10384">
        <f t="shared" si="1133"/>
        <v>204</v>
      </c>
      <c r="C10384" s="10" t="str">
        <f>IF(B10384=B10383," ",(LOOKUP(B10384,'Co List'!$A$3:$A$362,'Co List'!$B$3:$B$362)))</f>
        <v xml:space="preserve"> </v>
      </c>
      <c r="D10384" s="6" t="s">
        <v>391</v>
      </c>
      <c r="E10384">
        <v>0</v>
      </c>
      <c r="F10384">
        <v>0</v>
      </c>
      <c r="G10384">
        <v>0</v>
      </c>
      <c r="H10384">
        <v>0</v>
      </c>
    </row>
    <row r="10385" spans="1:8" x14ac:dyDescent="0.2">
      <c r="A10385">
        <f t="shared" si="1132"/>
        <v>9516</v>
      </c>
      <c r="B10385">
        <f t="shared" si="1133"/>
        <v>204</v>
      </c>
      <c r="C10385" s="10" t="str">
        <f>IF(B10385=B10384," ",(LOOKUP(B10385,'Co List'!$A$3:$A$362,'Co List'!$B$3:$B$362)))</f>
        <v xml:space="preserve"> </v>
      </c>
      <c r="D10385" s="6" t="s">
        <v>392</v>
      </c>
      <c r="E10385">
        <v>0</v>
      </c>
      <c r="F10385">
        <v>0</v>
      </c>
      <c r="G10385">
        <v>0</v>
      </c>
      <c r="H10385">
        <v>0</v>
      </c>
    </row>
    <row r="10386" spans="1:8" x14ac:dyDescent="0.2">
      <c r="A10386">
        <f t="shared" si="1132"/>
        <v>9517</v>
      </c>
      <c r="B10386">
        <f t="shared" si="1133"/>
        <v>204</v>
      </c>
      <c r="C10386" s="10" t="str">
        <f>IF(B10386=B10385," ",(LOOKUP(B10386,'Co List'!$A$3:$A$362,'Co List'!$B$3:$B$362)))</f>
        <v xml:space="preserve"> </v>
      </c>
      <c r="D10386" s="6" t="s">
        <v>393</v>
      </c>
      <c r="E10386">
        <v>0</v>
      </c>
      <c r="F10386">
        <v>0</v>
      </c>
      <c r="G10386">
        <v>0</v>
      </c>
      <c r="H10386">
        <v>0</v>
      </c>
    </row>
    <row r="10387" spans="1:8" ht="15" x14ac:dyDescent="0.25">
      <c r="A10387">
        <f t="shared" si="1132"/>
        <v>9518</v>
      </c>
      <c r="B10387">
        <f t="shared" si="1133"/>
        <v>204</v>
      </c>
      <c r="C10387" s="10" t="str">
        <f>IF(B10387=B10386," ",(LOOKUP(B10387,'Co List'!$A$3:$A$362,'Co List'!$B$3:$B$362)))</f>
        <v xml:space="preserve"> </v>
      </c>
      <c r="D10387" s="8" t="s">
        <v>394</v>
      </c>
      <c r="E10387">
        <v>0</v>
      </c>
      <c r="F10387">
        <v>0</v>
      </c>
      <c r="G10387">
        <v>0</v>
      </c>
      <c r="H10387">
        <v>0</v>
      </c>
    </row>
    <row r="10388" spans="1:8" ht="15" x14ac:dyDescent="0.25">
      <c r="A10388">
        <f t="shared" si="1132"/>
        <v>9519</v>
      </c>
      <c r="B10388">
        <f t="shared" si="1133"/>
        <v>204</v>
      </c>
      <c r="C10388" s="10" t="str">
        <f>IF(B10388=B10387," ",(LOOKUP(B10388,'Co List'!$A$3:$A$362,'Co List'!$B$3:$B$362)))</f>
        <v xml:space="preserve"> </v>
      </c>
      <c r="D10388" s="8" t="s">
        <v>395</v>
      </c>
      <c r="E10388">
        <v>8.1354240000000004</v>
      </c>
      <c r="F10388">
        <v>9.3188669999999991</v>
      </c>
      <c r="G10388">
        <v>13.178435000000002</v>
      </c>
      <c r="H10388">
        <v>16.911214000000001</v>
      </c>
    </row>
    <row r="10389" spans="1:8" ht="15" x14ac:dyDescent="0.25">
      <c r="A10389">
        <f t="shared" si="1132"/>
        <v>9520</v>
      </c>
      <c r="B10389">
        <f t="shared" si="1133"/>
        <v>204</v>
      </c>
      <c r="C10389" s="10" t="str">
        <f>IF(B10389=B10388," ",(LOOKUP(B10389,'Co List'!$A$3:$A$362,'Co List'!$B$3:$B$362)))</f>
        <v xml:space="preserve"> </v>
      </c>
      <c r="D10389" s="8" t="s">
        <v>396</v>
      </c>
      <c r="E10389">
        <v>26725</v>
      </c>
      <c r="F10389">
        <v>30505</v>
      </c>
      <c r="G10389">
        <v>31722</v>
      </c>
      <c r="H10389">
        <v>34967</v>
      </c>
    </row>
    <row r="10390" spans="1:8" x14ac:dyDescent="0.2">
      <c r="A10390">
        <f t="shared" si="1132"/>
        <v>9521</v>
      </c>
      <c r="B10390">
        <f t="shared" si="1133"/>
        <v>204</v>
      </c>
      <c r="C10390" s="10" t="str">
        <f>IF(B10390=B10389," ",(LOOKUP(B10390,'Co List'!$A$3:$A$362,'Co List'!$B$3:$B$362)))</f>
        <v xml:space="preserve"> </v>
      </c>
      <c r="D10390" s="6" t="s">
        <v>397</v>
      </c>
      <c r="E10390">
        <v>20147</v>
      </c>
      <c r="F10390">
        <v>24393</v>
      </c>
      <c r="G10390">
        <v>27767</v>
      </c>
      <c r="H10390">
        <v>28555</v>
      </c>
    </row>
    <row r="10391" spans="1:8" x14ac:dyDescent="0.2">
      <c r="A10391">
        <f t="shared" si="1132"/>
        <v>9522</v>
      </c>
      <c r="B10391">
        <f t="shared" si="1133"/>
        <v>204</v>
      </c>
      <c r="C10391" s="10" t="str">
        <f>IF(B10391=B10390," ",(LOOKUP(B10391,'Co List'!$A$3:$A$362,'Co List'!$B$3:$B$362)))</f>
        <v xml:space="preserve"> </v>
      </c>
      <c r="D10391" s="6" t="s">
        <v>398</v>
      </c>
      <c r="E10391">
        <v>6578</v>
      </c>
      <c r="F10391">
        <v>6112</v>
      </c>
      <c r="G10391">
        <v>3955</v>
      </c>
      <c r="H10391">
        <v>6412</v>
      </c>
    </row>
    <row r="10392" spans="1:8" x14ac:dyDescent="0.2">
      <c r="A10392">
        <f t="shared" si="1132"/>
        <v>9523</v>
      </c>
      <c r="B10392">
        <f t="shared" si="1133"/>
        <v>204</v>
      </c>
      <c r="C10392" s="10" t="str">
        <f>IF(B10392=B10391," ",(LOOKUP(B10392,'Co List'!$A$3:$A$362,'Co List'!$B$3:$B$362)))</f>
        <v xml:space="preserve"> </v>
      </c>
      <c r="D10392" s="6" t="s">
        <v>399</v>
      </c>
      <c r="E10392">
        <v>0</v>
      </c>
      <c r="F10392">
        <v>0</v>
      </c>
      <c r="G10392">
        <v>0</v>
      </c>
      <c r="H10392">
        <v>0</v>
      </c>
    </row>
    <row r="10393" spans="1:8" x14ac:dyDescent="0.2">
      <c r="A10393">
        <f t="shared" si="1132"/>
        <v>9524</v>
      </c>
      <c r="B10393">
        <f t="shared" si="1133"/>
        <v>204</v>
      </c>
      <c r="C10393" s="10" t="str">
        <f>IF(B10393=B10392," ",(LOOKUP(B10393,'Co List'!$A$3:$A$362,'Co List'!$B$3:$B$362)))</f>
        <v xml:space="preserve"> </v>
      </c>
      <c r="D10393" s="6" t="s">
        <v>400</v>
      </c>
      <c r="E10393">
        <v>0</v>
      </c>
      <c r="F10393">
        <v>0</v>
      </c>
      <c r="G10393">
        <v>0</v>
      </c>
      <c r="H10393">
        <v>0</v>
      </c>
    </row>
    <row r="10394" spans="1:8" x14ac:dyDescent="0.2">
      <c r="A10394">
        <f t="shared" si="1132"/>
        <v>9525</v>
      </c>
      <c r="B10394">
        <f t="shared" si="1133"/>
        <v>204</v>
      </c>
      <c r="C10394" s="10" t="str">
        <f>IF(B10394=B10393," ",(LOOKUP(B10394,'Co List'!$A$3:$A$362,'Co List'!$B$3:$B$362)))</f>
        <v xml:space="preserve"> </v>
      </c>
      <c r="D10394" s="6" t="s">
        <v>401</v>
      </c>
      <c r="E10394">
        <v>9.5698249999999998</v>
      </c>
      <c r="F10394">
        <v>13.342971</v>
      </c>
      <c r="G10394">
        <v>15.854957000000001</v>
      </c>
      <c r="H10394">
        <v>19.817170000000001</v>
      </c>
    </row>
    <row r="10395" spans="1:8" x14ac:dyDescent="0.2">
      <c r="A10395">
        <f t="shared" si="1132"/>
        <v>9526</v>
      </c>
      <c r="B10395">
        <f t="shared" si="1133"/>
        <v>204</v>
      </c>
      <c r="C10395" s="10" t="str">
        <f>IF(B10395=B10394," ",(LOOKUP(B10395,'Co List'!$A$3:$A$362,'Co List'!$B$3:$B$362)))</f>
        <v xml:space="preserve"> </v>
      </c>
      <c r="D10395" s="6" t="s">
        <v>402</v>
      </c>
      <c r="E10395">
        <v>6.6372020000000003</v>
      </c>
      <c r="F10395">
        <v>6.4542719999999996</v>
      </c>
      <c r="G10395">
        <v>4.4295999999999998</v>
      </c>
      <c r="H10395">
        <v>8.7716159999999999</v>
      </c>
    </row>
    <row r="10396" spans="1:8" x14ac:dyDescent="0.2">
      <c r="A10396">
        <f t="shared" si="1132"/>
        <v>9527</v>
      </c>
      <c r="B10396">
        <f t="shared" si="1133"/>
        <v>204</v>
      </c>
      <c r="C10396" s="10" t="str">
        <f>IF(B10396=B10395," ",(LOOKUP(B10396,'Co List'!$A$3:$A$362,'Co List'!$B$3:$B$362)))</f>
        <v xml:space="preserve"> </v>
      </c>
      <c r="D10396" s="6" t="s">
        <v>403</v>
      </c>
      <c r="E10396">
        <v>0</v>
      </c>
      <c r="F10396">
        <v>0</v>
      </c>
      <c r="G10396">
        <v>0</v>
      </c>
      <c r="H10396">
        <v>0</v>
      </c>
    </row>
    <row r="10397" spans="1:8" x14ac:dyDescent="0.2">
      <c r="A10397">
        <f t="shared" si="1132"/>
        <v>9528</v>
      </c>
      <c r="B10397">
        <f t="shared" si="1133"/>
        <v>204</v>
      </c>
      <c r="C10397" s="10" t="str">
        <f>IF(B10397=B10396," ",(LOOKUP(B10397,'Co List'!$A$3:$A$362,'Co List'!$B$3:$B$362)))</f>
        <v xml:space="preserve"> </v>
      </c>
      <c r="D10397" s="6" t="s">
        <v>404</v>
      </c>
      <c r="E10397" s="11">
        <v>16.207027</v>
      </c>
      <c r="F10397" s="11">
        <v>19.797243000000002</v>
      </c>
      <c r="G10397" s="11">
        <v>20.284557</v>
      </c>
      <c r="H10397" s="11">
        <v>28.588785999999999</v>
      </c>
    </row>
    <row r="10398" spans="1:8" x14ac:dyDescent="0.2">
      <c r="A10398">
        <f t="shared" si="1132"/>
        <v>9529</v>
      </c>
      <c r="B10398">
        <f t="shared" si="1133"/>
        <v>204</v>
      </c>
      <c r="C10398" s="10" t="str">
        <f>IF(B10398=B10397," ",(LOOKUP(B10398,'Co List'!$A$3:$A$362,'Co List'!$B$3:$B$362)))</f>
        <v xml:space="preserve"> </v>
      </c>
      <c r="D10398" s="6" t="s">
        <v>405</v>
      </c>
      <c r="E10398">
        <v>2138.73</v>
      </c>
      <c r="F10398">
        <v>2141.23</v>
      </c>
      <c r="G10398">
        <v>2600.5700000000002</v>
      </c>
      <c r="H10398">
        <v>2856.62</v>
      </c>
    </row>
    <row r="10399" spans="1:8" x14ac:dyDescent="0.2">
      <c r="A10399">
        <f t="shared" si="1132"/>
        <v>9530</v>
      </c>
      <c r="B10399">
        <f t="shared" si="1133"/>
        <v>204</v>
      </c>
      <c r="C10399" s="10" t="str">
        <f>IF(B10399=B10398," ",(LOOKUP(B10399,'Co List'!$A$3:$A$362,'Co List'!$B$3:$B$362)))</f>
        <v xml:space="preserve"> </v>
      </c>
      <c r="D10399" s="6" t="s">
        <v>406</v>
      </c>
      <c r="E10399">
        <v>284.07</v>
      </c>
      <c r="F10399">
        <v>313.25</v>
      </c>
      <c r="G10399">
        <v>361.56</v>
      </c>
      <c r="H10399">
        <v>467.32</v>
      </c>
    </row>
    <row r="10400" spans="1:8" x14ac:dyDescent="0.2">
      <c r="A10400">
        <f t="shared" si="1132"/>
        <v>9531</v>
      </c>
      <c r="B10400">
        <f t="shared" si="1133"/>
        <v>204</v>
      </c>
      <c r="C10400" s="10" t="str">
        <f>IF(B10400=B10399," ",(LOOKUP(B10400,'Co List'!$A$3:$A$362,'Co List'!$B$3:$B$362)))</f>
        <v xml:space="preserve"> </v>
      </c>
      <c r="D10400" s="6" t="s">
        <v>407</v>
      </c>
      <c r="E10400" s="11">
        <v>165.5</v>
      </c>
      <c r="F10400" s="11">
        <v>205.98</v>
      </c>
      <c r="G10400" s="11">
        <v>215.88</v>
      </c>
      <c r="H10400" s="11">
        <v>292.2</v>
      </c>
    </row>
    <row r="10401" spans="1:16" x14ac:dyDescent="0.2">
      <c r="A10401">
        <f t="shared" si="1132"/>
        <v>9532</v>
      </c>
      <c r="B10401">
        <f t="shared" si="1133"/>
        <v>204</v>
      </c>
      <c r="C10401" s="10" t="str">
        <f>IF(B10401=B10400," ",(LOOKUP(B10401,'Co List'!$A$3:$A$362,'Co List'!$B$3:$B$362)))</f>
        <v xml:space="preserve"> </v>
      </c>
      <c r="D10401" s="6" t="s">
        <v>408</v>
      </c>
      <c r="E10401">
        <v>26.95</v>
      </c>
      <c r="F10401">
        <v>53.89</v>
      </c>
      <c r="G10401">
        <v>53.89</v>
      </c>
      <c r="H10401">
        <v>53.89</v>
      </c>
    </row>
    <row r="10402" spans="1:16" x14ac:dyDescent="0.2">
      <c r="A10402">
        <f t="shared" si="1132"/>
        <v>9533</v>
      </c>
      <c r="B10402">
        <f t="shared" si="1133"/>
        <v>204</v>
      </c>
      <c r="C10402" s="10" t="str">
        <f>IF(B10402=B10401," ",(LOOKUP(B10402,'Co List'!$A$3:$A$362,'Co List'!$B$3:$B$362)))</f>
        <v xml:space="preserve"> </v>
      </c>
      <c r="D10402" s="6" t="s">
        <v>409</v>
      </c>
      <c r="E10402">
        <v>26.16</v>
      </c>
      <c r="F10402">
        <v>33.44</v>
      </c>
      <c r="G10402">
        <v>34.78</v>
      </c>
      <c r="H10402">
        <v>45.5</v>
      </c>
    </row>
    <row r="10403" spans="1:16" x14ac:dyDescent="0.2">
      <c r="A10403">
        <f t="shared" si="1132"/>
        <v>9534</v>
      </c>
      <c r="B10403">
        <f t="shared" si="1133"/>
        <v>204</v>
      </c>
      <c r="C10403" s="10" t="str">
        <f>IF(B10403=B10402," ",(LOOKUP(B10403,'Co List'!$A$3:$A$362,'Co List'!$B$3:$B$362)))</f>
        <v xml:space="preserve"> </v>
      </c>
      <c r="D10403" s="6" t="s">
        <v>410</v>
      </c>
      <c r="E10403">
        <v>24.342451000000001</v>
      </c>
      <c r="F10403">
        <v>29.116109999999999</v>
      </c>
      <c r="G10403">
        <v>33.462992</v>
      </c>
      <c r="H10403">
        <v>48.093696000000001</v>
      </c>
    </row>
    <row r="10404" spans="1:16" x14ac:dyDescent="0.2">
      <c r="A10404">
        <f t="shared" si="1132"/>
        <v>9535</v>
      </c>
      <c r="B10404">
        <f t="shared" si="1133"/>
        <v>204</v>
      </c>
      <c r="C10404" s="10" t="str">
        <f>IF(B10404=B10403," ",(LOOKUP(B10404,'Co List'!$A$3:$A$362,'Co List'!$B$3:$B$362)))</f>
        <v xml:space="preserve"> </v>
      </c>
      <c r="D10404" s="6" t="s">
        <v>411</v>
      </c>
      <c r="E10404">
        <v>24.342451000000001</v>
      </c>
      <c r="F10404">
        <v>29.116109999999999</v>
      </c>
      <c r="G10404">
        <v>33.462992</v>
      </c>
      <c r="H10404">
        <v>45.5</v>
      </c>
    </row>
    <row r="10405" spans="1:16" x14ac:dyDescent="0.2">
      <c r="A10405">
        <f t="shared" si="1132"/>
        <v>9536</v>
      </c>
      <c r="B10405">
        <f t="shared" si="1133"/>
        <v>204</v>
      </c>
      <c r="C10405" s="10" t="str">
        <f>IF(B10405=B10404," ",(LOOKUP(B10405,'Co List'!$A$3:$A$362,'Co List'!$B$3:$B$362)))</f>
        <v xml:space="preserve"> </v>
      </c>
      <c r="D10405" s="6" t="s">
        <v>412</v>
      </c>
      <c r="E10405">
        <v>-1.8175489999999996</v>
      </c>
      <c r="F10405">
        <v>-4.3238899999999987</v>
      </c>
      <c r="G10405">
        <v>-1.3170080000000013</v>
      </c>
      <c r="H10405">
        <v>0</v>
      </c>
    </row>
    <row r="10406" spans="1:16" ht="13.5" thickBot="1" x14ac:dyDescent="0.25">
      <c r="A10406">
        <f t="shared" si="1132"/>
        <v>9537</v>
      </c>
      <c r="B10406">
        <f t="shared" si="1133"/>
        <v>204</v>
      </c>
      <c r="C10406" s="10" t="str">
        <f>IF(B10406=B10405," ",(LOOKUP(B10406,'Co List'!$A$3:$A$362,'Co List'!$B$3:$B$362)))</f>
        <v xml:space="preserve"> </v>
      </c>
      <c r="D10406" s="9" t="s">
        <v>413</v>
      </c>
      <c r="E10406">
        <v>12</v>
      </c>
      <c r="F10406">
        <v>12</v>
      </c>
      <c r="G10406">
        <v>12</v>
      </c>
      <c r="H10406">
        <v>12</v>
      </c>
    </row>
    <row r="10407" spans="1:16" ht="15" x14ac:dyDescent="0.25">
      <c r="A10407">
        <f t="shared" si="1132"/>
        <v>9538</v>
      </c>
      <c r="B10407">
        <f t="shared" si="1133"/>
        <v>205</v>
      </c>
      <c r="C10407" s="10" t="str">
        <f>IF(B10407=B10406," ",(LOOKUP(B10407,'Co List'!$A$3:$A$362,'Co List'!$B$3:$B$362)))</f>
        <v>KAVERI SEED COMPANY</v>
      </c>
      <c r="D10407" s="4" t="s">
        <v>362</v>
      </c>
      <c r="E10407">
        <v>39.511378787878783</v>
      </c>
      <c r="F10407">
        <v>39.511378787878783</v>
      </c>
      <c r="G10407">
        <v>39.511378787878783</v>
      </c>
      <c r="H10407">
        <v>39.511378787878783</v>
      </c>
      <c r="J10407">
        <f t="shared" ref="J10407" si="1134">COUNTIF(E10449:H10449,0)</f>
        <v>0</v>
      </c>
      <c r="K10407">
        <f>SUM(E10407:H10407)/(4-J10407)</f>
        <v>39.511378787878783</v>
      </c>
      <c r="L10407">
        <f>SUM(E10417:H10417)/(4-J10407)</f>
        <v>3041.1071850065632</v>
      </c>
      <c r="M10407">
        <f>E10417</f>
        <v>2696.8448533729875</v>
      </c>
      <c r="N10407">
        <f t="shared" ref="N10407" si="1135">F10417</f>
        <v>2199.2154670900368</v>
      </c>
      <c r="O10407">
        <f t="shared" ref="O10407" si="1136">G10417</f>
        <v>3023.1249146729169</v>
      </c>
      <c r="P10407">
        <f t="shared" ref="P10407" si="1137">H10417</f>
        <v>4245.2435048903117</v>
      </c>
    </row>
    <row r="10408" spans="1:16" x14ac:dyDescent="0.2">
      <c r="A10408">
        <f t="shared" si="1132"/>
        <v>9539</v>
      </c>
      <c r="B10408">
        <f t="shared" si="1133"/>
        <v>205</v>
      </c>
      <c r="C10408" s="10" t="str">
        <f>IF(B10408=B10407," ",(LOOKUP(B10408,'Co List'!$A$3:$A$362,'Co List'!$B$3:$B$362)))</f>
        <v xml:space="preserve"> </v>
      </c>
      <c r="D10408" s="6" t="s">
        <v>364</v>
      </c>
      <c r="E10408">
        <v>2.647751</v>
      </c>
      <c r="F10408">
        <v>2.647751</v>
      </c>
      <c r="G10408">
        <v>2.647751</v>
      </c>
      <c r="H10408">
        <v>2.647751</v>
      </c>
    </row>
    <row r="10409" spans="1:16" x14ac:dyDescent="0.2">
      <c r="A10409">
        <f t="shared" si="1132"/>
        <v>9540</v>
      </c>
      <c r="B10409">
        <f t="shared" si="1133"/>
        <v>205</v>
      </c>
      <c r="C10409" s="10" t="str">
        <f>IF(B10409=B10408," ",(LOOKUP(B10409,'Co List'!$A$3:$A$362,'Co List'!$B$3:$B$362)))</f>
        <v xml:space="preserve"> </v>
      </c>
      <c r="D10409" s="6" t="s">
        <v>365</v>
      </c>
      <c r="E10409">
        <v>0.8229552695509762</v>
      </c>
      <c r="F10409">
        <v>0.80392526768013106</v>
      </c>
      <c r="G10409">
        <v>0.79125924556764282</v>
      </c>
      <c r="H10409">
        <v>0.79867965075637914</v>
      </c>
    </row>
    <row r="10410" spans="1:16" x14ac:dyDescent="0.2">
      <c r="A10410">
        <f t="shared" si="1132"/>
        <v>9541</v>
      </c>
      <c r="B10410">
        <f t="shared" si="1133"/>
        <v>205</v>
      </c>
      <c r="C10410" s="10" t="str">
        <f>IF(B10410=B10409," ",(LOOKUP(B10410,'Co List'!$A$3:$A$362,'Co List'!$B$3:$B$362)))</f>
        <v xml:space="preserve"> </v>
      </c>
      <c r="D10410" s="7" t="s">
        <v>366</v>
      </c>
      <c r="E10410">
        <v>1.6632816414043343</v>
      </c>
      <c r="F10410">
        <v>0.94112267506420599</v>
      </c>
      <c r="G10410">
        <v>0.81170790319861374</v>
      </c>
      <c r="H10410">
        <v>0.59722345777335106</v>
      </c>
    </row>
    <row r="10411" spans="1:16" x14ac:dyDescent="0.2">
      <c r="A10411">
        <f t="shared" si="1132"/>
        <v>9542</v>
      </c>
      <c r="B10411">
        <f t="shared" si="1133"/>
        <v>205</v>
      </c>
      <c r="C10411" s="10" t="str">
        <f>IF(B10411=B10410," ",(LOOKUP(B10411,'Co List'!$A$3:$A$362,'Co List'!$B$3:$B$362)))</f>
        <v xml:space="preserve"> </v>
      </c>
      <c r="D10411" s="6" t="s">
        <v>367</v>
      </c>
      <c r="E10411">
        <v>9277.072079026444</v>
      </c>
      <c r="F10411">
        <v>5178.2798848364419</v>
      </c>
      <c r="G10411">
        <v>5203.3131061495988</v>
      </c>
      <c r="H10411">
        <v>3268.8407676063075</v>
      </c>
    </row>
    <row r="10412" spans="1:16" x14ac:dyDescent="0.2">
      <c r="A10412">
        <f t="shared" si="1132"/>
        <v>9543</v>
      </c>
      <c r="B10412">
        <f t="shared" si="1133"/>
        <v>205</v>
      </c>
      <c r="C10412" s="10" t="str">
        <f>IF(B10412=B10411," ",(LOOKUP(B10412,'Co List'!$A$3:$A$362,'Co List'!$B$3:$B$362)))</f>
        <v xml:space="preserve"> </v>
      </c>
      <c r="D10412" s="6" t="s">
        <v>368</v>
      </c>
      <c r="E10412">
        <v>1.9684998929729837E-2</v>
      </c>
      <c r="F10412">
        <v>1.6052667642992968E-2</v>
      </c>
      <c r="G10412">
        <v>2.2066605216590634E-2</v>
      </c>
      <c r="H10412">
        <v>3.0987178867812493E-2</v>
      </c>
    </row>
    <row r="10413" spans="1:16" x14ac:dyDescent="0.2">
      <c r="A10413">
        <f t="shared" si="1132"/>
        <v>9544</v>
      </c>
      <c r="B10413">
        <f t="shared" si="1133"/>
        <v>205</v>
      </c>
      <c r="C10413" s="10" t="str">
        <f>IF(B10413=B10412," ",(LOOKUP(B10413,'Co List'!$A$3:$A$362,'Co List'!$B$3:$B$362)))</f>
        <v xml:space="preserve"> </v>
      </c>
      <c r="D10413" s="6" t="s">
        <v>369</v>
      </c>
      <c r="E10413">
        <v>7.2573865806592783</v>
      </c>
      <c r="F10413">
        <v>4.0087777380423564</v>
      </c>
      <c r="G10413">
        <v>4.0726457155771474</v>
      </c>
      <c r="H10413">
        <v>2.9124886833769978</v>
      </c>
    </row>
    <row r="10414" spans="1:16" x14ac:dyDescent="0.2">
      <c r="A10414">
        <f t="shared" si="1132"/>
        <v>9545</v>
      </c>
      <c r="B10414">
        <f t="shared" si="1133"/>
        <v>205</v>
      </c>
      <c r="C10414" s="10" t="str">
        <f>IF(B10414=B10413," ",(LOOKUP(B10414,'Co List'!$A$3:$A$362,'Co List'!$B$3:$B$362)))</f>
        <v xml:space="preserve"> </v>
      </c>
      <c r="D10414" s="6" t="s">
        <v>370</v>
      </c>
      <c r="E10414">
        <v>0</v>
      </c>
      <c r="F10414">
        <v>0</v>
      </c>
      <c r="G10414">
        <v>0</v>
      </c>
      <c r="H10414">
        <v>0</v>
      </c>
    </row>
    <row r="10415" spans="1:16" x14ac:dyDescent="0.2">
      <c r="A10415">
        <f t="shared" si="1132"/>
        <v>9546</v>
      </c>
      <c r="B10415">
        <f t="shared" si="1133"/>
        <v>205</v>
      </c>
      <c r="C10415" s="10" t="str">
        <f>IF(B10415=B10414," ",(LOOKUP(B10415,'Co List'!$A$3:$A$362,'Co List'!$B$3:$B$362)))</f>
        <v xml:space="preserve"> </v>
      </c>
      <c r="D10415" s="6" t="s">
        <v>371</v>
      </c>
      <c r="E10415">
        <v>66.351709612563155</v>
      </c>
      <c r="F10415">
        <v>78.975817049449148</v>
      </c>
      <c r="G10415">
        <v>70.231865079607871</v>
      </c>
      <c r="H10415">
        <v>67.19029715376999</v>
      </c>
    </row>
    <row r="10416" spans="1:16" x14ac:dyDescent="0.2">
      <c r="A10416">
        <f t="shared" si="1132"/>
        <v>9547</v>
      </c>
      <c r="B10416">
        <f t="shared" si="1133"/>
        <v>205</v>
      </c>
      <c r="C10416" s="10" t="str">
        <f>IF(B10416=B10415," ",(LOOKUP(B10416,'Co List'!$A$3:$A$362,'Co List'!$B$3:$B$362)))</f>
        <v xml:space="preserve"> </v>
      </c>
      <c r="D10416" s="6" t="s">
        <v>372</v>
      </c>
      <c r="E10416">
        <v>33.64829038743683</v>
      </c>
      <c r="F10416">
        <v>21.024182950550866</v>
      </c>
      <c r="G10416">
        <v>29.768134920392114</v>
      </c>
      <c r="H10416">
        <v>32.809702846230003</v>
      </c>
    </row>
    <row r="10417" spans="1:8" x14ac:dyDescent="0.2">
      <c r="A10417">
        <f t="shared" si="1132"/>
        <v>9548</v>
      </c>
      <c r="B10417">
        <f t="shared" si="1133"/>
        <v>205</v>
      </c>
      <c r="C10417" s="10" t="str">
        <f>IF(B10417=B10416," ",(LOOKUP(B10417,'Co List'!$A$3:$A$362,'Co List'!$B$3:$B$362)))</f>
        <v xml:space="preserve"> </v>
      </c>
      <c r="D10417" s="6" t="s">
        <v>373</v>
      </c>
      <c r="E10417">
        <v>2696.8448533729875</v>
      </c>
      <c r="F10417">
        <v>2199.2154670900368</v>
      </c>
      <c r="G10417">
        <v>3023.1249146729169</v>
      </c>
      <c r="H10417">
        <v>4245.2435048903117</v>
      </c>
    </row>
    <row r="10418" spans="1:8" x14ac:dyDescent="0.2">
      <c r="A10418">
        <f t="shared" si="1132"/>
        <v>9549</v>
      </c>
      <c r="B10418">
        <f t="shared" si="1133"/>
        <v>205</v>
      </c>
      <c r="C10418" s="10" t="str">
        <f>IF(B10418=B10417," ",(LOOKUP(B10418,'Co List'!$A$3:$A$362,'Co List'!$B$3:$B$362)))</f>
        <v xml:space="preserve"> </v>
      </c>
      <c r="D10418" s="6" t="s">
        <v>374</v>
      </c>
      <c r="E10418">
        <v>2693.4835514164506</v>
      </c>
      <c r="F10418">
        <v>2197.0273154662118</v>
      </c>
      <c r="G10418">
        <v>3019.9276080363597</v>
      </c>
      <c r="H10418">
        <v>4239.6376931758086</v>
      </c>
    </row>
    <row r="10419" spans="1:8" x14ac:dyDescent="0.2">
      <c r="A10419">
        <f t="shared" si="1132"/>
        <v>9550</v>
      </c>
      <c r="B10419">
        <f t="shared" si="1133"/>
        <v>205</v>
      </c>
      <c r="C10419" s="10" t="str">
        <f>IF(B10419=B10418," ",(LOOKUP(B10419,'Co List'!$A$3:$A$362,'Co List'!$B$3:$B$362)))</f>
        <v xml:space="preserve"> </v>
      </c>
      <c r="D10419" s="6" t="s">
        <v>375</v>
      </c>
      <c r="E10419">
        <v>2.4582578776267905</v>
      </c>
      <c r="F10419">
        <v>1.529772007096319</v>
      </c>
      <c r="G10419">
        <v>2.358514117349503</v>
      </c>
      <c r="H10419">
        <v>4.0335468268672408</v>
      </c>
    </row>
    <row r="10420" spans="1:8" x14ac:dyDescent="0.2">
      <c r="A10420">
        <f t="shared" si="1132"/>
        <v>9551</v>
      </c>
      <c r="B10420">
        <f t="shared" si="1133"/>
        <v>205</v>
      </c>
      <c r="C10420" s="10" t="str">
        <f>IF(B10420=B10419," ",(LOOKUP(B10420,'Co List'!$A$3:$A$362,'Co List'!$B$3:$B$362)))</f>
        <v xml:space="preserve"> </v>
      </c>
      <c r="D10420" s="6" t="s">
        <v>376</v>
      </c>
      <c r="E10420">
        <v>0.90304407891023675</v>
      </c>
      <c r="F10420">
        <v>0.65837961672906176</v>
      </c>
      <c r="G10420">
        <v>0.83879251920719744</v>
      </c>
      <c r="H10420">
        <v>1.5722648876360328</v>
      </c>
    </row>
    <row r="10421" spans="1:8" x14ac:dyDescent="0.2">
      <c r="A10421">
        <f t="shared" si="1132"/>
        <v>9552</v>
      </c>
      <c r="B10421">
        <f t="shared" si="1133"/>
        <v>205</v>
      </c>
      <c r="C10421" s="10" t="str">
        <f>IF(B10421=B10420," ",(LOOKUP(B10421,'Co List'!$A$3:$A$362,'Co List'!$B$3:$B$362)))</f>
        <v xml:space="preserve"> </v>
      </c>
      <c r="D10421" s="6" t="s">
        <v>377</v>
      </c>
      <c r="E10421">
        <v>1789.4026658113996</v>
      </c>
      <c r="F10421">
        <v>1736.8483838122158</v>
      </c>
      <c r="G10421">
        <v>2123.1970112610938</v>
      </c>
      <c r="H10421">
        <v>2852.3917258369211</v>
      </c>
    </row>
    <row r="10422" spans="1:8" ht="15" x14ac:dyDescent="0.25">
      <c r="A10422">
        <f t="shared" si="1132"/>
        <v>9553</v>
      </c>
      <c r="B10422">
        <f t="shared" si="1133"/>
        <v>205</v>
      </c>
      <c r="C10422" s="10" t="str">
        <f>IF(B10422=B10421," ",(LOOKUP(B10422,'Co List'!$A$3:$A$362,'Co List'!$B$3:$B$362)))</f>
        <v xml:space="preserve"> </v>
      </c>
      <c r="D10422" s="8" t="s">
        <v>378</v>
      </c>
      <c r="E10422">
        <v>1586.7324899999999</v>
      </c>
      <c r="F10422">
        <v>1549.1117900000002</v>
      </c>
      <c r="G10422">
        <v>1946.3948400000002</v>
      </c>
      <c r="H10422">
        <v>2461.9896600000002</v>
      </c>
    </row>
    <row r="10423" spans="1:8" ht="15" x14ac:dyDescent="0.25">
      <c r="A10423">
        <f t="shared" si="1132"/>
        <v>9554</v>
      </c>
      <c r="B10423">
        <f t="shared" si="1133"/>
        <v>205</v>
      </c>
      <c r="C10423" s="10" t="str">
        <f>IF(B10423=B10422," ",(LOOKUP(B10423,'Co List'!$A$3:$A$362,'Co List'!$B$3:$B$362)))</f>
        <v xml:space="preserve"> </v>
      </c>
      <c r="D10423" s="8" t="s">
        <v>379</v>
      </c>
      <c r="E10423">
        <v>202.67017581139962</v>
      </c>
      <c r="F10423">
        <v>187.73659381221589</v>
      </c>
      <c r="G10423">
        <v>176.80217126109372</v>
      </c>
      <c r="H10423">
        <v>390.40206583692049</v>
      </c>
    </row>
    <row r="10424" spans="1:8" ht="15" x14ac:dyDescent="0.25">
      <c r="A10424">
        <f t="shared" si="1132"/>
        <v>9555</v>
      </c>
      <c r="B10424">
        <f t="shared" si="1133"/>
        <v>205</v>
      </c>
      <c r="C10424" s="10" t="str">
        <f>IF(B10424=B10423," ",(LOOKUP(B10424,'Co List'!$A$3:$A$362,'Co List'!$B$3:$B$362)))</f>
        <v xml:space="preserve"> </v>
      </c>
      <c r="D10424" s="8" t="s">
        <v>380</v>
      </c>
      <c r="E10424">
        <v>0</v>
      </c>
      <c r="F10424">
        <v>0</v>
      </c>
      <c r="G10424">
        <v>0</v>
      </c>
      <c r="H10424">
        <v>0</v>
      </c>
    </row>
    <row r="10425" spans="1:8" ht="15" x14ac:dyDescent="0.25">
      <c r="A10425">
        <f t="shared" si="1132"/>
        <v>9556</v>
      </c>
      <c r="B10425">
        <f t="shared" si="1133"/>
        <v>205</v>
      </c>
      <c r="C10425" s="10" t="str">
        <f>IF(B10425=B10424," ",(LOOKUP(B10425,'Co List'!$A$3:$A$362,'Co List'!$B$3:$B$362)))</f>
        <v xml:space="preserve"> </v>
      </c>
      <c r="D10425" s="8" t="s">
        <v>381</v>
      </c>
      <c r="E10425">
        <v>907.44218756158784</v>
      </c>
      <c r="F10425">
        <v>462.36708327782105</v>
      </c>
      <c r="G10425">
        <v>899.92790341182285</v>
      </c>
      <c r="H10425">
        <v>1392.8517790533911</v>
      </c>
    </row>
    <row r="10426" spans="1:8" ht="15" x14ac:dyDescent="0.25">
      <c r="A10426">
        <f t="shared" si="1132"/>
        <v>9557</v>
      </c>
      <c r="B10426">
        <f t="shared" si="1133"/>
        <v>205</v>
      </c>
      <c r="C10426" s="10" t="str">
        <f>IF(B10426=B10425," ",(LOOKUP(B10426,'Co List'!$A$3:$A$362,'Co List'!$B$3:$B$362)))</f>
        <v xml:space="preserve"> </v>
      </c>
      <c r="D10426" s="8" t="s">
        <v>382</v>
      </c>
      <c r="E10426">
        <v>0</v>
      </c>
      <c r="F10426">
        <v>0</v>
      </c>
      <c r="G10426">
        <v>0</v>
      </c>
      <c r="H10426">
        <v>0</v>
      </c>
    </row>
    <row r="10427" spans="1:8" ht="15" x14ac:dyDescent="0.25">
      <c r="A10427">
        <f t="shared" si="1132"/>
        <v>9558</v>
      </c>
      <c r="B10427">
        <f t="shared" si="1133"/>
        <v>205</v>
      </c>
      <c r="C10427" s="10" t="str">
        <f>IF(B10427=B10426," ",(LOOKUP(B10427,'Co List'!$A$3:$A$362,'Co List'!$B$3:$B$362)))</f>
        <v xml:space="preserve"> </v>
      </c>
      <c r="D10427" s="8" t="s">
        <v>383</v>
      </c>
      <c r="E10427">
        <v>0</v>
      </c>
      <c r="F10427">
        <v>0</v>
      </c>
      <c r="G10427">
        <v>0</v>
      </c>
      <c r="H10427">
        <v>0</v>
      </c>
    </row>
    <row r="10428" spans="1:8" x14ac:dyDescent="0.2">
      <c r="A10428">
        <f t="shared" si="1132"/>
        <v>9559</v>
      </c>
      <c r="B10428">
        <f t="shared" si="1133"/>
        <v>205</v>
      </c>
      <c r="C10428" s="10" t="str">
        <f>IF(B10428=B10427," ",(LOOKUP(B10428,'Co List'!$A$3:$A$362,'Co List'!$B$3:$B$362)))</f>
        <v xml:space="preserve"> </v>
      </c>
      <c r="D10428" s="6" t="s">
        <v>384</v>
      </c>
      <c r="E10428">
        <v>907.44218756158784</v>
      </c>
      <c r="F10428">
        <v>462.36708327782105</v>
      </c>
      <c r="G10428">
        <v>899.92790341182285</v>
      </c>
      <c r="H10428">
        <v>1392.8517790533911</v>
      </c>
    </row>
    <row r="10429" spans="1:8" x14ac:dyDescent="0.2">
      <c r="A10429">
        <f t="shared" si="1132"/>
        <v>9560</v>
      </c>
      <c r="B10429">
        <f t="shared" si="1133"/>
        <v>205</v>
      </c>
      <c r="C10429" s="10" t="str">
        <f>IF(B10429=B10428," ",(LOOKUP(B10429,'Co List'!$A$3:$A$362,'Co List'!$B$3:$B$362)))</f>
        <v xml:space="preserve"> </v>
      </c>
      <c r="D10429" s="6" t="s">
        <v>385</v>
      </c>
      <c r="E10429">
        <v>342.72187511649997</v>
      </c>
      <c r="F10429">
        <v>174.62634638899999</v>
      </c>
      <c r="G10429">
        <v>339.88388765100001</v>
      </c>
      <c r="H10429">
        <v>526.05089340099994</v>
      </c>
    </row>
    <row r="10430" spans="1:8" x14ac:dyDescent="0.2">
      <c r="A10430">
        <f t="shared" si="1132"/>
        <v>9561</v>
      </c>
      <c r="B10430">
        <f t="shared" si="1133"/>
        <v>205</v>
      </c>
      <c r="C10430" s="10" t="str">
        <f>IF(B10430=B10429," ",(LOOKUP(B10430,'Co List'!$A$3:$A$362,'Co List'!$B$3:$B$362)))</f>
        <v xml:space="preserve"> </v>
      </c>
      <c r="D10430" s="6" t="s">
        <v>386</v>
      </c>
      <c r="E10430">
        <v>0</v>
      </c>
      <c r="F10430">
        <v>0</v>
      </c>
      <c r="G10430">
        <v>0</v>
      </c>
      <c r="H10430">
        <v>0</v>
      </c>
    </row>
    <row r="10431" spans="1:8" x14ac:dyDescent="0.2">
      <c r="A10431">
        <f t="shared" si="1132"/>
        <v>9562</v>
      </c>
      <c r="B10431">
        <f t="shared" si="1133"/>
        <v>205</v>
      </c>
      <c r="C10431" s="10" t="str">
        <f>IF(B10431=B10430," ",(LOOKUP(B10431,'Co List'!$A$3:$A$362,'Co List'!$B$3:$B$362)))</f>
        <v xml:space="preserve"> </v>
      </c>
      <c r="D10431" s="6" t="s">
        <v>387</v>
      </c>
      <c r="E10431">
        <v>0</v>
      </c>
      <c r="F10431">
        <v>0</v>
      </c>
      <c r="G10431">
        <v>0</v>
      </c>
      <c r="H10431">
        <v>0</v>
      </c>
    </row>
    <row r="10432" spans="1:8" x14ac:dyDescent="0.2">
      <c r="A10432">
        <f t="shared" si="1132"/>
        <v>9563</v>
      </c>
      <c r="B10432">
        <f t="shared" si="1133"/>
        <v>205</v>
      </c>
      <c r="C10432" s="10" t="str">
        <f>IF(B10432=B10431," ",(LOOKUP(B10432,'Co List'!$A$3:$A$362,'Co List'!$B$3:$B$362)))</f>
        <v xml:space="preserve"> </v>
      </c>
      <c r="D10432" s="6" t="s">
        <v>388</v>
      </c>
      <c r="E10432">
        <v>0</v>
      </c>
      <c r="F10432">
        <v>0</v>
      </c>
      <c r="G10432">
        <v>0</v>
      </c>
      <c r="H10432">
        <v>0</v>
      </c>
    </row>
    <row r="10433" spans="1:8" x14ac:dyDescent="0.2">
      <c r="A10433">
        <f t="shared" si="1132"/>
        <v>9564</v>
      </c>
      <c r="B10433">
        <f t="shared" si="1133"/>
        <v>205</v>
      </c>
      <c r="C10433" s="10" t="str">
        <f>IF(B10433=B10432," ",(LOOKUP(B10433,'Co List'!$A$3:$A$362,'Co List'!$B$3:$B$362)))</f>
        <v xml:space="preserve"> </v>
      </c>
      <c r="D10433" s="6" t="s">
        <v>389</v>
      </c>
      <c r="E10433">
        <v>0</v>
      </c>
      <c r="F10433">
        <v>0</v>
      </c>
      <c r="G10433">
        <v>0</v>
      </c>
      <c r="H10433">
        <v>0</v>
      </c>
    </row>
    <row r="10434" spans="1:8" x14ac:dyDescent="0.2">
      <c r="A10434">
        <f t="shared" si="1132"/>
        <v>9565</v>
      </c>
      <c r="B10434">
        <f t="shared" si="1133"/>
        <v>205</v>
      </c>
      <c r="C10434" s="10" t="str">
        <f>IF(B10434=B10433," ",(LOOKUP(B10434,'Co List'!$A$3:$A$362,'Co List'!$B$3:$B$362)))</f>
        <v xml:space="preserve"> </v>
      </c>
      <c r="D10434" s="6" t="s">
        <v>390</v>
      </c>
      <c r="E10434">
        <v>0</v>
      </c>
      <c r="F10434">
        <v>0</v>
      </c>
      <c r="G10434">
        <v>0</v>
      </c>
      <c r="H10434">
        <v>0</v>
      </c>
    </row>
    <row r="10435" spans="1:8" x14ac:dyDescent="0.2">
      <c r="A10435">
        <f t="shared" si="1132"/>
        <v>9566</v>
      </c>
      <c r="B10435">
        <f t="shared" si="1133"/>
        <v>205</v>
      </c>
      <c r="C10435" s="10" t="str">
        <f>IF(B10435=B10434," ",(LOOKUP(B10435,'Co List'!$A$3:$A$362,'Co List'!$B$3:$B$362)))</f>
        <v xml:space="preserve"> </v>
      </c>
      <c r="D10435" s="6" t="s">
        <v>391</v>
      </c>
      <c r="E10435">
        <v>0</v>
      </c>
      <c r="F10435">
        <v>0</v>
      </c>
      <c r="G10435">
        <v>0</v>
      </c>
      <c r="H10435">
        <v>0</v>
      </c>
    </row>
    <row r="10436" spans="1:8" x14ac:dyDescent="0.2">
      <c r="A10436">
        <f t="shared" si="1132"/>
        <v>9567</v>
      </c>
      <c r="B10436">
        <f t="shared" si="1133"/>
        <v>205</v>
      </c>
      <c r="C10436" s="10" t="str">
        <f>IF(B10436=B10435," ",(LOOKUP(B10436,'Co List'!$A$3:$A$362,'Co List'!$B$3:$B$362)))</f>
        <v xml:space="preserve"> </v>
      </c>
      <c r="D10436" s="6" t="s">
        <v>392</v>
      </c>
      <c r="E10436">
        <v>342.72187511649997</v>
      </c>
      <c r="F10436">
        <v>174.62634638899999</v>
      </c>
      <c r="G10436">
        <v>339.88388765100001</v>
      </c>
      <c r="H10436">
        <v>526.05089340099994</v>
      </c>
    </row>
    <row r="10437" spans="1:8" x14ac:dyDescent="0.2">
      <c r="A10437">
        <f t="shared" ref="A10437:A10500" si="1138">IF(A10436&gt;0,A10436+1,(IF($C$1=C10437,1,0)))</f>
        <v>9568</v>
      </c>
      <c r="B10437">
        <f t="shared" ref="B10437:B10500" si="1139">IF(D10437=$D$3,B10436+1,B10436)</f>
        <v>205</v>
      </c>
      <c r="C10437" s="10" t="str">
        <f>IF(B10437=B10436," ",(LOOKUP(B10437,'Co List'!$A$3:$A$362,'Co List'!$B$3:$B$362)))</f>
        <v xml:space="preserve"> </v>
      </c>
      <c r="D10437" s="6" t="s">
        <v>393</v>
      </c>
      <c r="E10437">
        <v>0</v>
      </c>
      <c r="F10437">
        <v>0</v>
      </c>
      <c r="G10437">
        <v>0</v>
      </c>
      <c r="H10437">
        <v>0</v>
      </c>
    </row>
    <row r="10438" spans="1:8" ht="15" x14ac:dyDescent="0.25">
      <c r="A10438">
        <f t="shared" si="1138"/>
        <v>9569</v>
      </c>
      <c r="B10438">
        <f t="shared" si="1139"/>
        <v>205</v>
      </c>
      <c r="C10438" s="10" t="str">
        <f>IF(B10438=B10437," ",(LOOKUP(B10438,'Co List'!$A$3:$A$362,'Co List'!$B$3:$B$362)))</f>
        <v xml:space="preserve"> </v>
      </c>
      <c r="D10438" s="8" t="s">
        <v>394</v>
      </c>
      <c r="E10438">
        <v>0</v>
      </c>
      <c r="F10438">
        <v>0</v>
      </c>
      <c r="G10438">
        <v>0</v>
      </c>
      <c r="H10438">
        <v>0</v>
      </c>
    </row>
    <row r="10439" spans="1:8" ht="15" x14ac:dyDescent="0.25">
      <c r="A10439">
        <f t="shared" si="1138"/>
        <v>9570</v>
      </c>
      <c r="B10439">
        <f t="shared" si="1139"/>
        <v>205</v>
      </c>
      <c r="C10439" s="10" t="str">
        <f>IF(B10439=B10438," ",(LOOKUP(B10439,'Co List'!$A$3:$A$362,'Co List'!$B$3:$B$362)))</f>
        <v xml:space="preserve"> </v>
      </c>
      <c r="D10439" s="8" t="s">
        <v>395</v>
      </c>
      <c r="E10439">
        <v>1.5299999999999998</v>
      </c>
      <c r="F10439">
        <v>0.85</v>
      </c>
      <c r="G10439">
        <v>0.68</v>
      </c>
      <c r="H10439">
        <v>0.76349999999999996</v>
      </c>
    </row>
    <row r="10440" spans="1:8" ht="15" x14ac:dyDescent="0.25">
      <c r="A10440">
        <f t="shared" si="1138"/>
        <v>9571</v>
      </c>
      <c r="B10440">
        <f t="shared" si="1139"/>
        <v>205</v>
      </c>
      <c r="C10440" s="10" t="str">
        <f>IF(B10440=B10439," ",(LOOKUP(B10440,'Co List'!$A$3:$A$362,'Co List'!$B$3:$B$362)))</f>
        <v xml:space="preserve"> </v>
      </c>
      <c r="D10440" s="8" t="s">
        <v>396</v>
      </c>
      <c r="E10440">
        <v>2174.3620000000001</v>
      </c>
      <c r="F10440">
        <v>2160.46</v>
      </c>
      <c r="G10440">
        <v>2683.3139999999999</v>
      </c>
      <c r="H10440">
        <v>3571.384</v>
      </c>
    </row>
    <row r="10441" spans="1:8" x14ac:dyDescent="0.2">
      <c r="A10441">
        <f t="shared" si="1138"/>
        <v>9572</v>
      </c>
      <c r="B10441">
        <f t="shared" si="1139"/>
        <v>205</v>
      </c>
      <c r="C10441" s="10" t="str">
        <f>IF(B10441=B10440," ",(LOOKUP(B10441,'Co List'!$A$3:$A$362,'Co List'!$B$3:$B$362)))</f>
        <v xml:space="preserve"> </v>
      </c>
      <c r="D10441" s="6" t="s">
        <v>397</v>
      </c>
      <c r="E10441">
        <v>1958.9290000000001</v>
      </c>
      <c r="F10441">
        <v>1960.9010000000001</v>
      </c>
      <c r="G10441">
        <v>2495.3780000000002</v>
      </c>
      <c r="H10441">
        <v>3156.3969999999999</v>
      </c>
    </row>
    <row r="10442" spans="1:8" x14ac:dyDescent="0.2">
      <c r="A10442">
        <f t="shared" si="1138"/>
        <v>9573</v>
      </c>
      <c r="B10442">
        <f t="shared" si="1139"/>
        <v>205</v>
      </c>
      <c r="C10442" s="10" t="str">
        <f>IF(B10442=B10441," ",(LOOKUP(B10442,'Co List'!$A$3:$A$362,'Co List'!$B$3:$B$362)))</f>
        <v xml:space="preserve"> </v>
      </c>
      <c r="D10442" s="6" t="s">
        <v>398</v>
      </c>
      <c r="E10442">
        <v>215.43299999999999</v>
      </c>
      <c r="F10442">
        <v>199.559</v>
      </c>
      <c r="G10442">
        <v>187.93600000000001</v>
      </c>
      <c r="H10442">
        <v>414.98700000000002</v>
      </c>
    </row>
    <row r="10443" spans="1:8" x14ac:dyDescent="0.2">
      <c r="A10443">
        <f t="shared" si="1138"/>
        <v>9574</v>
      </c>
      <c r="B10443">
        <f t="shared" si="1139"/>
        <v>205</v>
      </c>
      <c r="C10443" s="10" t="str">
        <f>IF(B10443=B10442," ",(LOOKUP(B10443,'Co List'!$A$3:$A$362,'Co List'!$B$3:$B$362)))</f>
        <v xml:space="preserve"> </v>
      </c>
      <c r="D10443" s="6" t="s">
        <v>399</v>
      </c>
      <c r="E10443">
        <v>0</v>
      </c>
      <c r="F10443">
        <v>0</v>
      </c>
      <c r="G10443">
        <v>0</v>
      </c>
      <c r="H10443">
        <v>0</v>
      </c>
    </row>
    <row r="10444" spans="1:8" x14ac:dyDescent="0.2">
      <c r="A10444">
        <f t="shared" si="1138"/>
        <v>9575</v>
      </c>
      <c r="B10444">
        <f t="shared" si="1139"/>
        <v>205</v>
      </c>
      <c r="C10444" s="10" t="str">
        <f>IF(B10444=B10443," ",(LOOKUP(B10444,'Co List'!$A$3:$A$362,'Co List'!$B$3:$B$362)))</f>
        <v xml:space="preserve"> </v>
      </c>
      <c r="D10444" s="6" t="s">
        <v>400</v>
      </c>
      <c r="E10444">
        <v>0</v>
      </c>
      <c r="F10444">
        <v>0</v>
      </c>
      <c r="G10444">
        <v>0</v>
      </c>
      <c r="H10444">
        <v>0</v>
      </c>
    </row>
    <row r="10445" spans="1:8" x14ac:dyDescent="0.2">
      <c r="A10445">
        <f t="shared" si="1138"/>
        <v>9576</v>
      </c>
      <c r="B10445">
        <f t="shared" si="1139"/>
        <v>205</v>
      </c>
      <c r="C10445" s="10" t="str">
        <f>IF(B10445=B10444," ",(LOOKUP(B10445,'Co List'!$A$3:$A$362,'Co List'!$B$3:$B$362)))</f>
        <v xml:space="preserve"> </v>
      </c>
      <c r="D10445" s="6" t="s">
        <v>401</v>
      </c>
      <c r="E10445">
        <v>1.1733984710000001</v>
      </c>
      <c r="F10445">
        <v>1.2785074519999999</v>
      </c>
      <c r="G10445">
        <v>1.893991902</v>
      </c>
      <c r="H10445">
        <v>2.7239706110000004</v>
      </c>
    </row>
    <row r="10446" spans="1:8" x14ac:dyDescent="0.2">
      <c r="A10446">
        <f t="shared" si="1138"/>
        <v>9577</v>
      </c>
      <c r="B10446">
        <f t="shared" si="1139"/>
        <v>205</v>
      </c>
      <c r="C10446" s="10" t="str">
        <f>IF(B10446=B10445," ",(LOOKUP(B10446,'Co List'!$A$3:$A$362,'Co List'!$B$3:$B$362)))</f>
        <v xml:space="preserve"> </v>
      </c>
      <c r="D10446" s="6" t="s">
        <v>402</v>
      </c>
      <c r="E10446">
        <v>0.25916589899999998</v>
      </c>
      <c r="F10446">
        <v>0.27459318399999999</v>
      </c>
      <c r="G10446">
        <v>0.28190399999999999</v>
      </c>
      <c r="H10446">
        <v>0.6764288100000001</v>
      </c>
    </row>
    <row r="10447" spans="1:8" x14ac:dyDescent="0.2">
      <c r="A10447">
        <f t="shared" si="1138"/>
        <v>9578</v>
      </c>
      <c r="B10447">
        <f t="shared" si="1139"/>
        <v>205</v>
      </c>
      <c r="C10447" s="10" t="str">
        <f>IF(B10447=B10446," ",(LOOKUP(B10447,'Co List'!$A$3:$A$362,'Co List'!$B$3:$B$362)))</f>
        <v xml:space="preserve"> </v>
      </c>
      <c r="D10447" s="6" t="s">
        <v>403</v>
      </c>
      <c r="E10447">
        <v>0</v>
      </c>
      <c r="F10447">
        <v>0</v>
      </c>
      <c r="G10447">
        <v>0</v>
      </c>
      <c r="H10447">
        <v>0</v>
      </c>
    </row>
    <row r="10448" spans="1:8" x14ac:dyDescent="0.2">
      <c r="A10448">
        <f t="shared" si="1138"/>
        <v>9579</v>
      </c>
      <c r="B10448">
        <f t="shared" si="1139"/>
        <v>205</v>
      </c>
      <c r="C10448" s="10" t="str">
        <f>IF(B10448=B10447," ",(LOOKUP(B10448,'Co List'!$A$3:$A$362,'Co List'!$B$3:$B$362)))</f>
        <v xml:space="preserve"> </v>
      </c>
      <c r="D10448" s="6" t="s">
        <v>404</v>
      </c>
      <c r="E10448" s="11">
        <v>1.4325643700000001</v>
      </c>
      <c r="F10448" s="11">
        <v>1.5531006359999999</v>
      </c>
      <c r="G10448" s="11">
        <v>2.1758959020000002</v>
      </c>
      <c r="H10448" s="11">
        <v>3.4003994209999999</v>
      </c>
    </row>
    <row r="10449" spans="1:16" x14ac:dyDescent="0.2">
      <c r="A10449">
        <f t="shared" si="1138"/>
        <v>9580</v>
      </c>
      <c r="B10449">
        <f t="shared" si="1139"/>
        <v>205</v>
      </c>
      <c r="C10449" s="10" t="str">
        <f>IF(B10449=B10448," ",(LOOKUP(B10449,'Co List'!$A$3:$A$362,'Co List'!$B$3:$B$362)))</f>
        <v xml:space="preserve"> </v>
      </c>
      <c r="D10449" s="6" t="s">
        <v>405</v>
      </c>
      <c r="E10449">
        <v>162.13999999999999</v>
      </c>
      <c r="F10449">
        <v>233.68</v>
      </c>
      <c r="G10449">
        <v>372.44</v>
      </c>
      <c r="H10449">
        <v>710.83</v>
      </c>
    </row>
    <row r="10450" spans="1:16" x14ac:dyDescent="0.2">
      <c r="A10450">
        <f t="shared" si="1138"/>
        <v>9581</v>
      </c>
      <c r="B10450">
        <f t="shared" si="1139"/>
        <v>205</v>
      </c>
      <c r="C10450" s="10" t="str">
        <f>IF(B10450=B10449," ",(LOOKUP(B10450,'Co List'!$A$3:$A$362,'Co List'!$B$3:$B$362)))</f>
        <v xml:space="preserve"> </v>
      </c>
      <c r="D10450" s="6" t="s">
        <v>406</v>
      </c>
      <c r="E10450">
        <v>37.159999999999997</v>
      </c>
      <c r="F10450">
        <v>54.86</v>
      </c>
      <c r="G10450">
        <v>74.23</v>
      </c>
      <c r="H10450">
        <v>145.76</v>
      </c>
    </row>
    <row r="10451" spans="1:16" x14ac:dyDescent="0.2">
      <c r="A10451">
        <f t="shared" si="1138"/>
        <v>9582</v>
      </c>
      <c r="B10451">
        <f t="shared" si="1139"/>
        <v>205</v>
      </c>
      <c r="C10451" s="10" t="str">
        <f>IF(B10451=B10450," ",(LOOKUP(B10451,'Co List'!$A$3:$A$362,'Co List'!$B$3:$B$362)))</f>
        <v xml:space="preserve"> </v>
      </c>
      <c r="D10451" s="6" t="s">
        <v>407</v>
      </c>
      <c r="E10451" s="11">
        <v>29.07</v>
      </c>
      <c r="F10451" s="11">
        <v>42.47</v>
      </c>
      <c r="G10451" s="11">
        <v>58.1</v>
      </c>
      <c r="H10451" s="11">
        <v>129.87</v>
      </c>
    </row>
    <row r="10452" spans="1:16" x14ac:dyDescent="0.2">
      <c r="A10452">
        <f t="shared" si="1138"/>
        <v>9583</v>
      </c>
      <c r="B10452">
        <f t="shared" si="1139"/>
        <v>205</v>
      </c>
      <c r="C10452" s="10" t="str">
        <f>IF(B10452=B10451," ",(LOOKUP(B10452,'Co List'!$A$3:$A$362,'Co List'!$B$3:$B$362)))</f>
        <v xml:space="preserve"> </v>
      </c>
      <c r="D10452" s="6" t="s">
        <v>408</v>
      </c>
      <c r="E10452">
        <v>13.7</v>
      </c>
      <c r="F10452">
        <v>13.7</v>
      </c>
      <c r="G10452">
        <v>13.7</v>
      </c>
      <c r="H10452">
        <v>13.7</v>
      </c>
    </row>
    <row r="10453" spans="1:16" x14ac:dyDescent="0.2">
      <c r="A10453">
        <f t="shared" si="1138"/>
        <v>9584</v>
      </c>
      <c r="B10453">
        <f t="shared" si="1139"/>
        <v>205</v>
      </c>
      <c r="C10453" s="10" t="str">
        <f>IF(B10453=B10452," ",(LOOKUP(B10453,'Co List'!$A$3:$A$362,'Co List'!$B$3:$B$362)))</f>
        <v xml:space="preserve"> </v>
      </c>
      <c r="D10453" s="6" t="s">
        <v>409</v>
      </c>
      <c r="E10453">
        <v>2.81</v>
      </c>
      <c r="F10453">
        <v>2.3199999999999998</v>
      </c>
      <c r="G10453">
        <v>4.1100000000000003</v>
      </c>
      <c r="H10453">
        <v>6.58</v>
      </c>
    </row>
    <row r="10454" spans="1:16" x14ac:dyDescent="0.2">
      <c r="A10454">
        <f t="shared" si="1138"/>
        <v>9585</v>
      </c>
      <c r="B10454">
        <f t="shared" si="1139"/>
        <v>205</v>
      </c>
      <c r="C10454" s="10" t="str">
        <f>IF(B10454=B10453," ",(LOOKUP(B10454,'Co List'!$A$3:$A$362,'Co List'!$B$3:$B$362)))</f>
        <v xml:space="preserve"> </v>
      </c>
      <c r="D10454" s="6" t="s">
        <v>410</v>
      </c>
      <c r="E10454">
        <v>2.9625643699999999</v>
      </c>
      <c r="F10454">
        <v>2.403100636</v>
      </c>
      <c r="G10454">
        <v>2.8558959020000003</v>
      </c>
      <c r="H10454">
        <v>4.163899421</v>
      </c>
    </row>
    <row r="10455" spans="1:16" x14ac:dyDescent="0.2">
      <c r="A10455">
        <f t="shared" si="1138"/>
        <v>9586</v>
      </c>
      <c r="B10455">
        <f t="shared" si="1139"/>
        <v>205</v>
      </c>
      <c r="C10455" s="10" t="str">
        <f>IF(B10455=B10454," ",(LOOKUP(B10455,'Co List'!$A$3:$A$362,'Co List'!$B$3:$B$362)))</f>
        <v xml:space="preserve"> </v>
      </c>
      <c r="D10455" s="6" t="s">
        <v>411</v>
      </c>
      <c r="E10455">
        <v>2.9625643699999999</v>
      </c>
      <c r="F10455">
        <v>2.403100636</v>
      </c>
      <c r="G10455">
        <v>2.8558959020000003</v>
      </c>
      <c r="H10455">
        <v>4.163899421</v>
      </c>
    </row>
    <row r="10456" spans="1:16" x14ac:dyDescent="0.2">
      <c r="A10456">
        <f t="shared" si="1138"/>
        <v>9587</v>
      </c>
      <c r="B10456">
        <f t="shared" si="1139"/>
        <v>205</v>
      </c>
      <c r="C10456" s="10" t="str">
        <f>IF(B10456=B10455," ",(LOOKUP(B10456,'Co List'!$A$3:$A$362,'Co List'!$B$3:$B$362)))</f>
        <v xml:space="preserve"> </v>
      </c>
      <c r="D10456" s="6" t="s">
        <v>412</v>
      </c>
      <c r="E10456">
        <v>0.15256436999999989</v>
      </c>
      <c r="F10456">
        <v>8.3100636000000172E-2</v>
      </c>
      <c r="G10456">
        <v>-1.254104098</v>
      </c>
      <c r="H10456">
        <v>-2.4161005790000001</v>
      </c>
    </row>
    <row r="10457" spans="1:16" ht="13.5" thickBot="1" x14ac:dyDescent="0.25">
      <c r="A10457">
        <f t="shared" si="1138"/>
        <v>9588</v>
      </c>
      <c r="B10457">
        <f t="shared" si="1139"/>
        <v>205</v>
      </c>
      <c r="C10457" s="10" t="str">
        <f>IF(B10457=B10456," ",(LOOKUP(B10457,'Co List'!$A$3:$A$362,'Co List'!$B$3:$B$362)))</f>
        <v xml:space="preserve"> </v>
      </c>
      <c r="D10457" s="9" t="s">
        <v>413</v>
      </c>
      <c r="E10457">
        <v>12</v>
      </c>
      <c r="F10457">
        <v>12</v>
      </c>
      <c r="G10457">
        <v>12</v>
      </c>
      <c r="H10457">
        <v>12</v>
      </c>
    </row>
    <row r="10458" spans="1:16" ht="15" x14ac:dyDescent="0.25">
      <c r="A10458">
        <f t="shared" si="1138"/>
        <v>9589</v>
      </c>
      <c r="B10458">
        <f t="shared" si="1139"/>
        <v>206</v>
      </c>
      <c r="C10458" s="10" t="str">
        <f>IF(B10458=B10457," ",(LOOKUP(B10458,'Co List'!$A$3:$A$362,'Co List'!$B$3:$B$362)))</f>
        <v>KCP SUGAR &amp; INDUSTRIES</v>
      </c>
      <c r="D10458" s="4" t="s">
        <v>362</v>
      </c>
      <c r="E10458">
        <v>68.313293058962657</v>
      </c>
      <c r="F10458">
        <v>75</v>
      </c>
      <c r="G10458">
        <v>75</v>
      </c>
      <c r="H10458">
        <v>75</v>
      </c>
      <c r="J10458">
        <f t="shared" ref="J10458" si="1140">COUNTIF(E10500:H10500,0)</f>
        <v>0</v>
      </c>
      <c r="K10458">
        <f>SUM(E10458:H10458)/(4-J10458)</f>
        <v>73.328323264740661</v>
      </c>
      <c r="L10458">
        <f>SUM(E10468:H10468)/(4-J10458)</f>
        <v>199732.45564751679</v>
      </c>
      <c r="M10458">
        <f>E10468</f>
        <v>136476.28406014523</v>
      </c>
      <c r="N10458">
        <f t="shared" ref="N10458" si="1141">F10468</f>
        <v>214425.2413222504</v>
      </c>
      <c r="O10458">
        <f t="shared" ref="O10458" si="1142">G10468</f>
        <v>239753.67481002663</v>
      </c>
      <c r="P10458">
        <f t="shared" ref="P10458" si="1143">H10468</f>
        <v>208274.62239764491</v>
      </c>
    </row>
    <row r="10459" spans="1:16" x14ac:dyDescent="0.2">
      <c r="A10459">
        <f t="shared" si="1138"/>
        <v>9590</v>
      </c>
      <c r="B10459">
        <f t="shared" si="1139"/>
        <v>206</v>
      </c>
      <c r="C10459" s="10" t="str">
        <f>IF(B10459=B10458," ",(LOOKUP(B10459,'Co List'!$A$3:$A$362,'Co List'!$B$3:$B$362)))</f>
        <v xml:space="preserve"> </v>
      </c>
      <c r="D10459" s="6" t="s">
        <v>364</v>
      </c>
      <c r="E10459">
        <v>0</v>
      </c>
      <c r="F10459">
        <v>0</v>
      </c>
      <c r="G10459">
        <v>0</v>
      </c>
      <c r="H10459">
        <v>0</v>
      </c>
    </row>
    <row r="10460" spans="1:16" x14ac:dyDescent="0.2">
      <c r="A10460">
        <f t="shared" si="1138"/>
        <v>9591</v>
      </c>
      <c r="B10460">
        <f t="shared" si="1139"/>
        <v>206</v>
      </c>
      <c r="C10460" s="10" t="str">
        <f>IF(B10460=B10459," ",(LOOKUP(B10460,'Co List'!$A$3:$A$362,'Co List'!$B$3:$B$362)))</f>
        <v xml:space="preserve"> </v>
      </c>
      <c r="D10460" s="6" t="s">
        <v>365</v>
      </c>
      <c r="E10460">
        <v>4.4249786359646626</v>
      </c>
      <c r="F10460">
        <v>5.0799536859953296</v>
      </c>
      <c r="G10460">
        <v>5.3212996967100219</v>
      </c>
      <c r="H10460">
        <v>4.7244992639305243</v>
      </c>
    </row>
    <row r="10461" spans="1:16" x14ac:dyDescent="0.2">
      <c r="A10461">
        <f t="shared" si="1138"/>
        <v>9592</v>
      </c>
      <c r="B10461">
        <f t="shared" si="1139"/>
        <v>206</v>
      </c>
      <c r="C10461" s="10" t="str">
        <f>IF(B10461=B10460," ",(LOOKUP(B10461,'Co List'!$A$3:$A$362,'Co List'!$B$3:$B$362)))</f>
        <v xml:space="preserve"> </v>
      </c>
      <c r="D10461" s="7" t="s">
        <v>366</v>
      </c>
      <c r="E10461">
        <v>54.656100945192321</v>
      </c>
      <c r="F10461">
        <v>104.2569365110373</v>
      </c>
      <c r="G10461">
        <v>73.106776889777905</v>
      </c>
      <c r="H10461">
        <v>49.973515943480798</v>
      </c>
    </row>
    <row r="10462" spans="1:16" x14ac:dyDescent="0.2">
      <c r="A10462">
        <f t="shared" si="1138"/>
        <v>9593</v>
      </c>
      <c r="B10462">
        <f t="shared" si="1139"/>
        <v>206</v>
      </c>
      <c r="C10462" s="10" t="str">
        <f>IF(B10462=B10461," ",(LOOKUP(B10462,'Co List'!$A$3:$A$362,'Co List'!$B$3:$B$362)))</f>
        <v xml:space="preserve"> </v>
      </c>
      <c r="D10462" s="6" t="s">
        <v>367</v>
      </c>
      <c r="E10462">
        <v>574879.03984896897</v>
      </c>
      <c r="F10462">
        <v>1812554.8717011868</v>
      </c>
      <c r="G10462">
        <v>907470.38156709529</v>
      </c>
      <c r="H10462">
        <v>537344.22703210777</v>
      </c>
    </row>
    <row r="10463" spans="1:16" x14ac:dyDescent="0.2">
      <c r="A10463">
        <f t="shared" si="1138"/>
        <v>9594</v>
      </c>
      <c r="B10463">
        <f t="shared" si="1139"/>
        <v>206</v>
      </c>
      <c r="C10463" s="10" t="str">
        <f>IF(B10463=B10462," ",(LOOKUP(B10463,'Co List'!$A$3:$A$362,'Co List'!$B$3:$B$362)))</f>
        <v xml:space="preserve"> </v>
      </c>
      <c r="D10463" s="6" t="s">
        <v>368</v>
      </c>
      <c r="E10463">
        <v>1.2045567878212289</v>
      </c>
      <c r="F10463">
        <v>1.8925440540357492</v>
      </c>
      <c r="G10463">
        <v>2.1160959824362457</v>
      </c>
      <c r="H10463">
        <v>1.8382579205440857</v>
      </c>
    </row>
    <row r="10464" spans="1:16" x14ac:dyDescent="0.2">
      <c r="A10464">
        <f t="shared" si="1138"/>
        <v>9595</v>
      </c>
      <c r="B10464">
        <f t="shared" si="1139"/>
        <v>206</v>
      </c>
      <c r="C10464" s="10" t="str">
        <f>IF(B10464=B10463," ",(LOOKUP(B10464,'Co List'!$A$3:$A$362,'Co List'!$B$3:$B$362)))</f>
        <v xml:space="preserve"> </v>
      </c>
      <c r="D10464" s="6" t="s">
        <v>369</v>
      </c>
      <c r="E10464">
        <v>283.49872052377492</v>
      </c>
      <c r="F10464">
        <v>733.3284586944269</v>
      </c>
      <c r="G10464">
        <v>490.09336633284261</v>
      </c>
      <c r="H10464">
        <v>288.66891531205118</v>
      </c>
    </row>
    <row r="10465" spans="1:8" x14ac:dyDescent="0.2">
      <c r="A10465">
        <f t="shared" si="1138"/>
        <v>9596</v>
      </c>
      <c r="B10465">
        <f t="shared" si="1139"/>
        <v>206</v>
      </c>
      <c r="C10465" s="10" t="str">
        <f>IF(B10465=B10464," ",(LOOKUP(B10465,'Co List'!$A$3:$A$362,'Co List'!$B$3:$B$362)))</f>
        <v xml:space="preserve"> </v>
      </c>
      <c r="D10465" s="6" t="s">
        <v>370</v>
      </c>
      <c r="E10465">
        <v>0</v>
      </c>
      <c r="F10465">
        <v>0</v>
      </c>
      <c r="G10465">
        <v>0</v>
      </c>
      <c r="H10465">
        <v>0</v>
      </c>
    </row>
    <row r="10466" spans="1:8" x14ac:dyDescent="0.2">
      <c r="A10466">
        <f t="shared" si="1138"/>
        <v>9597</v>
      </c>
      <c r="B10466">
        <f t="shared" si="1139"/>
        <v>206</v>
      </c>
      <c r="C10466" s="10" t="str">
        <f>IF(B10466=B10465," ",(LOOKUP(B10466,'Co List'!$A$3:$A$362,'Co List'!$B$3:$B$362)))</f>
        <v xml:space="preserve"> </v>
      </c>
      <c r="D10466" s="6" t="s">
        <v>371</v>
      </c>
      <c r="E10466">
        <v>100</v>
      </c>
      <c r="F10466">
        <v>99.999999999999986</v>
      </c>
      <c r="G10466">
        <v>100</v>
      </c>
      <c r="H10466">
        <v>99.999999999999986</v>
      </c>
    </row>
    <row r="10467" spans="1:8" x14ac:dyDescent="0.2">
      <c r="A10467">
        <f t="shared" si="1138"/>
        <v>9598</v>
      </c>
      <c r="B10467">
        <f t="shared" si="1139"/>
        <v>206</v>
      </c>
      <c r="C10467" s="10" t="str">
        <f>IF(B10467=B10466," ",(LOOKUP(B10467,'Co List'!$A$3:$A$362,'Co List'!$B$3:$B$362)))</f>
        <v xml:space="preserve"> </v>
      </c>
      <c r="D10467" s="6" t="s">
        <v>372</v>
      </c>
      <c r="E10467">
        <v>0</v>
      </c>
      <c r="F10467">
        <v>0</v>
      </c>
      <c r="G10467">
        <v>0</v>
      </c>
      <c r="H10467">
        <v>0</v>
      </c>
    </row>
    <row r="10468" spans="1:8" x14ac:dyDescent="0.2">
      <c r="A10468">
        <f t="shared" si="1138"/>
        <v>9599</v>
      </c>
      <c r="B10468">
        <f t="shared" si="1139"/>
        <v>206</v>
      </c>
      <c r="C10468" s="10" t="str">
        <f>IF(B10468=B10467," ",(LOOKUP(B10468,'Co List'!$A$3:$A$362,'Co List'!$B$3:$B$362)))</f>
        <v xml:space="preserve"> </v>
      </c>
      <c r="D10468" s="6" t="s">
        <v>373</v>
      </c>
      <c r="E10468">
        <v>136476.28406014523</v>
      </c>
      <c r="F10468">
        <v>214425.2413222504</v>
      </c>
      <c r="G10468">
        <v>239753.67481002663</v>
      </c>
      <c r="H10468">
        <v>208274.62239764491</v>
      </c>
    </row>
    <row r="10469" spans="1:8" x14ac:dyDescent="0.2">
      <c r="A10469">
        <f t="shared" si="1138"/>
        <v>9600</v>
      </c>
      <c r="B10469">
        <f t="shared" si="1139"/>
        <v>206</v>
      </c>
      <c r="C10469" s="10" t="str">
        <f>IF(B10469=B10468," ",(LOOKUP(B10469,'Co List'!$A$3:$A$362,'Co List'!$B$3:$B$362)))</f>
        <v xml:space="preserve"> </v>
      </c>
      <c r="D10469" s="6" t="s">
        <v>374</v>
      </c>
      <c r="E10469">
        <v>125693.85771365427</v>
      </c>
      <c r="F10469">
        <v>197405.55670664806</v>
      </c>
      <c r="G10469">
        <v>220699.31057452274</v>
      </c>
      <c r="H10469">
        <v>191727.49919004587</v>
      </c>
    </row>
    <row r="10470" spans="1:8" x14ac:dyDescent="0.2">
      <c r="A10470">
        <f t="shared" si="1138"/>
        <v>9601</v>
      </c>
      <c r="B10470">
        <f t="shared" si="1139"/>
        <v>206</v>
      </c>
      <c r="C10470" s="10" t="str">
        <f>IF(B10470=B10469," ",(LOOKUP(B10470,'Co List'!$A$3:$A$362,'Co List'!$B$3:$B$362)))</f>
        <v xml:space="preserve"> </v>
      </c>
      <c r="D10470" s="6" t="s">
        <v>375</v>
      </c>
      <c r="E10470">
        <v>9303.5532562017943</v>
      </c>
      <c r="F10470">
        <v>14685.539612203393</v>
      </c>
      <c r="G10470">
        <v>16441.14431073931</v>
      </c>
      <c r="H10470">
        <v>14277.525774735899</v>
      </c>
    </row>
    <row r="10471" spans="1:8" x14ac:dyDescent="0.2">
      <c r="A10471">
        <f t="shared" si="1138"/>
        <v>9602</v>
      </c>
      <c r="B10471">
        <f t="shared" si="1139"/>
        <v>206</v>
      </c>
      <c r="C10471" s="10" t="str">
        <f>IF(B10471=B10470," ",(LOOKUP(B10471,'Co List'!$A$3:$A$362,'Co List'!$B$3:$B$362)))</f>
        <v xml:space="preserve"> </v>
      </c>
      <c r="D10471" s="6" t="s">
        <v>376</v>
      </c>
      <c r="E10471">
        <v>1478.8730902891373</v>
      </c>
      <c r="F10471">
        <v>2334.1450033989531</v>
      </c>
      <c r="G10471">
        <v>2613.2199247645704</v>
      </c>
      <c r="H10471">
        <v>2269.5974328631328</v>
      </c>
    </row>
    <row r="10472" spans="1:8" x14ac:dyDescent="0.2">
      <c r="A10472">
        <f t="shared" si="1138"/>
        <v>9603</v>
      </c>
      <c r="B10472">
        <f t="shared" si="1139"/>
        <v>206</v>
      </c>
      <c r="C10472" s="10" t="str">
        <f>IF(B10472=B10471," ",(LOOKUP(B10472,'Co List'!$A$3:$A$362,'Co List'!$B$3:$B$362)))</f>
        <v xml:space="preserve"> </v>
      </c>
      <c r="D10472" s="6" t="s">
        <v>377</v>
      </c>
      <c r="E10472">
        <v>136476.28406014523</v>
      </c>
      <c r="F10472">
        <v>214425.2413222504</v>
      </c>
      <c r="G10472">
        <v>239753.67481002663</v>
      </c>
      <c r="H10472">
        <v>208274.62239764491</v>
      </c>
    </row>
    <row r="10473" spans="1:8" ht="15" x14ac:dyDescent="0.25">
      <c r="A10473">
        <f t="shared" si="1138"/>
        <v>9604</v>
      </c>
      <c r="B10473">
        <f t="shared" si="1139"/>
        <v>206</v>
      </c>
      <c r="C10473" s="10" t="str">
        <f>IF(B10473=B10472," ",(LOOKUP(B10473,'Co List'!$A$3:$A$362,'Co List'!$B$3:$B$362)))</f>
        <v xml:space="preserve"> </v>
      </c>
      <c r="D10473" s="8" t="s">
        <v>378</v>
      </c>
      <c r="E10473">
        <v>1522.8105300000004</v>
      </c>
      <c r="F10473">
        <v>1526.6860600000005</v>
      </c>
      <c r="G10473">
        <v>1385.0187000000003</v>
      </c>
      <c r="H10473">
        <v>1133.0896200000002</v>
      </c>
    </row>
    <row r="10474" spans="1:8" ht="15" x14ac:dyDescent="0.25">
      <c r="A10474">
        <f t="shared" si="1138"/>
        <v>9605</v>
      </c>
      <c r="B10474">
        <f t="shared" si="1139"/>
        <v>206</v>
      </c>
      <c r="C10474" s="10" t="str">
        <f>IF(B10474=B10473," ",(LOOKUP(B10474,'Co List'!$A$3:$A$362,'Co List'!$B$3:$B$362)))</f>
        <v xml:space="preserve"> </v>
      </c>
      <c r="D10474" s="8" t="s">
        <v>379</v>
      </c>
      <c r="E10474">
        <v>131.1345809403449</v>
      </c>
      <c r="F10474">
        <v>77.039845564972637</v>
      </c>
      <c r="G10474">
        <v>106.01586510845075</v>
      </c>
      <c r="H10474">
        <v>240.80792685575852</v>
      </c>
    </row>
    <row r="10475" spans="1:8" ht="15" x14ac:dyDescent="0.25">
      <c r="A10475">
        <f t="shared" si="1138"/>
        <v>9606</v>
      </c>
      <c r="B10475">
        <f t="shared" si="1139"/>
        <v>206</v>
      </c>
      <c r="C10475" s="10" t="str">
        <f>IF(B10475=B10474," ",(LOOKUP(B10475,'Co List'!$A$3:$A$362,'Co List'!$B$3:$B$362)))</f>
        <v xml:space="preserve"> </v>
      </c>
      <c r="D10475" s="8" t="s">
        <v>380</v>
      </c>
      <c r="E10475">
        <v>134822.33894920489</v>
      </c>
      <c r="F10475">
        <v>212821.5154166854</v>
      </c>
      <c r="G10475">
        <v>238262.64024491818</v>
      </c>
      <c r="H10475">
        <v>206900.72485078915</v>
      </c>
    </row>
    <row r="10476" spans="1:8" ht="15" x14ac:dyDescent="0.25">
      <c r="A10476">
        <f t="shared" si="1138"/>
        <v>9607</v>
      </c>
      <c r="B10476">
        <f t="shared" si="1139"/>
        <v>206</v>
      </c>
      <c r="C10476" s="10" t="str">
        <f>IF(B10476=B10475," ",(LOOKUP(B10476,'Co List'!$A$3:$A$362,'Co List'!$B$3:$B$362)))</f>
        <v xml:space="preserve"> </v>
      </c>
      <c r="D10476" s="8" t="s">
        <v>381</v>
      </c>
      <c r="E10476">
        <v>0</v>
      </c>
      <c r="F10476">
        <v>0</v>
      </c>
      <c r="G10476">
        <v>0</v>
      </c>
      <c r="H10476">
        <v>0</v>
      </c>
    </row>
    <row r="10477" spans="1:8" ht="15" x14ac:dyDescent="0.25">
      <c r="A10477">
        <f t="shared" si="1138"/>
        <v>9608</v>
      </c>
      <c r="B10477">
        <f t="shared" si="1139"/>
        <v>206</v>
      </c>
      <c r="C10477" s="10" t="str">
        <f>IF(B10477=B10476," ",(LOOKUP(B10477,'Co List'!$A$3:$A$362,'Co List'!$B$3:$B$362)))</f>
        <v xml:space="preserve"> </v>
      </c>
      <c r="D10477" s="8" t="s">
        <v>382</v>
      </c>
      <c r="E10477">
        <v>0</v>
      </c>
      <c r="F10477">
        <v>0</v>
      </c>
      <c r="G10477">
        <v>0</v>
      </c>
      <c r="H10477">
        <v>0</v>
      </c>
    </row>
    <row r="10478" spans="1:8" ht="15" x14ac:dyDescent="0.25">
      <c r="A10478">
        <f t="shared" si="1138"/>
        <v>9609</v>
      </c>
      <c r="B10478">
        <f t="shared" si="1139"/>
        <v>206</v>
      </c>
      <c r="C10478" s="10" t="str">
        <f>IF(B10478=B10477," ",(LOOKUP(B10478,'Co List'!$A$3:$A$362,'Co List'!$B$3:$B$362)))</f>
        <v xml:space="preserve"> </v>
      </c>
      <c r="D10478" s="8" t="s">
        <v>383</v>
      </c>
      <c r="E10478">
        <v>0</v>
      </c>
      <c r="F10478">
        <v>0</v>
      </c>
      <c r="G10478">
        <v>0</v>
      </c>
      <c r="H10478">
        <v>0</v>
      </c>
    </row>
    <row r="10479" spans="1:8" x14ac:dyDescent="0.2">
      <c r="A10479">
        <f t="shared" si="1138"/>
        <v>9610</v>
      </c>
      <c r="B10479">
        <f t="shared" si="1139"/>
        <v>206</v>
      </c>
      <c r="C10479" s="10" t="str">
        <f>IF(B10479=B10478," ",(LOOKUP(B10479,'Co List'!$A$3:$A$362,'Co List'!$B$3:$B$362)))</f>
        <v xml:space="preserve"> </v>
      </c>
      <c r="D10479" s="6" t="s">
        <v>384</v>
      </c>
      <c r="E10479">
        <v>0</v>
      </c>
      <c r="F10479">
        <v>0</v>
      </c>
      <c r="G10479">
        <v>0</v>
      </c>
      <c r="H10479">
        <v>0</v>
      </c>
    </row>
    <row r="10480" spans="1:8" x14ac:dyDescent="0.2">
      <c r="A10480">
        <f t="shared" si="1138"/>
        <v>9611</v>
      </c>
      <c r="B10480">
        <f t="shared" si="1139"/>
        <v>206</v>
      </c>
      <c r="C10480" s="10" t="str">
        <f>IF(B10480=B10479," ",(LOOKUP(B10480,'Co List'!$A$3:$A$362,'Co List'!$B$3:$B$362)))</f>
        <v xml:space="preserve"> </v>
      </c>
      <c r="D10480" s="6" t="s">
        <v>385</v>
      </c>
      <c r="E10480">
        <v>0</v>
      </c>
      <c r="F10480">
        <v>0</v>
      </c>
      <c r="G10480">
        <v>0</v>
      </c>
      <c r="H10480">
        <v>0</v>
      </c>
    </row>
    <row r="10481" spans="1:8" x14ac:dyDescent="0.2">
      <c r="A10481">
        <f t="shared" si="1138"/>
        <v>9612</v>
      </c>
      <c r="B10481">
        <f t="shared" si="1139"/>
        <v>206</v>
      </c>
      <c r="C10481" s="10" t="str">
        <f>IF(B10481=B10480," ",(LOOKUP(B10481,'Co List'!$A$3:$A$362,'Co List'!$B$3:$B$362)))</f>
        <v xml:space="preserve"> </v>
      </c>
      <c r="D10481" s="6" t="s">
        <v>386</v>
      </c>
      <c r="E10481">
        <v>0</v>
      </c>
      <c r="F10481">
        <v>0</v>
      </c>
      <c r="G10481">
        <v>0</v>
      </c>
      <c r="H10481">
        <v>0</v>
      </c>
    </row>
    <row r="10482" spans="1:8" x14ac:dyDescent="0.2">
      <c r="A10482">
        <f t="shared" si="1138"/>
        <v>9613</v>
      </c>
      <c r="B10482">
        <f t="shared" si="1139"/>
        <v>206</v>
      </c>
      <c r="C10482" s="10" t="str">
        <f>IF(B10482=B10481," ",(LOOKUP(B10482,'Co List'!$A$3:$A$362,'Co List'!$B$3:$B$362)))</f>
        <v xml:space="preserve"> </v>
      </c>
      <c r="D10482" s="6" t="s">
        <v>387</v>
      </c>
      <c r="E10482">
        <v>0</v>
      </c>
      <c r="F10482">
        <v>0</v>
      </c>
      <c r="G10482">
        <v>0</v>
      </c>
      <c r="H10482">
        <v>0</v>
      </c>
    </row>
    <row r="10483" spans="1:8" x14ac:dyDescent="0.2">
      <c r="A10483">
        <f t="shared" si="1138"/>
        <v>9614</v>
      </c>
      <c r="B10483">
        <f t="shared" si="1139"/>
        <v>206</v>
      </c>
      <c r="C10483" s="10" t="str">
        <f>IF(B10483=B10482," ",(LOOKUP(B10483,'Co List'!$A$3:$A$362,'Co List'!$B$3:$B$362)))</f>
        <v xml:space="preserve"> </v>
      </c>
      <c r="D10483" s="6" t="s">
        <v>388</v>
      </c>
      <c r="E10483">
        <v>0</v>
      </c>
      <c r="F10483">
        <v>0</v>
      </c>
      <c r="G10483">
        <v>0</v>
      </c>
      <c r="H10483">
        <v>0</v>
      </c>
    </row>
    <row r="10484" spans="1:8" x14ac:dyDescent="0.2">
      <c r="A10484">
        <f t="shared" si="1138"/>
        <v>9615</v>
      </c>
      <c r="B10484">
        <f t="shared" si="1139"/>
        <v>206</v>
      </c>
      <c r="C10484" s="10" t="str">
        <f>IF(B10484=B10483," ",(LOOKUP(B10484,'Co List'!$A$3:$A$362,'Co List'!$B$3:$B$362)))</f>
        <v xml:space="preserve"> </v>
      </c>
      <c r="D10484" s="6" t="s">
        <v>389</v>
      </c>
      <c r="E10484">
        <v>0</v>
      </c>
      <c r="F10484">
        <v>0</v>
      </c>
      <c r="G10484">
        <v>0</v>
      </c>
      <c r="H10484">
        <v>0</v>
      </c>
    </row>
    <row r="10485" spans="1:8" x14ac:dyDescent="0.2">
      <c r="A10485">
        <f t="shared" si="1138"/>
        <v>9616</v>
      </c>
      <c r="B10485">
        <f t="shared" si="1139"/>
        <v>206</v>
      </c>
      <c r="C10485" s="10" t="str">
        <f>IF(B10485=B10484," ",(LOOKUP(B10485,'Co List'!$A$3:$A$362,'Co List'!$B$3:$B$362)))</f>
        <v xml:space="preserve"> </v>
      </c>
      <c r="D10485" s="6" t="s">
        <v>390</v>
      </c>
      <c r="E10485">
        <v>0</v>
      </c>
      <c r="F10485">
        <v>0</v>
      </c>
      <c r="G10485">
        <v>0</v>
      </c>
      <c r="H10485">
        <v>0</v>
      </c>
    </row>
    <row r="10486" spans="1:8" x14ac:dyDescent="0.2">
      <c r="A10486">
        <f t="shared" si="1138"/>
        <v>9617</v>
      </c>
      <c r="B10486">
        <f t="shared" si="1139"/>
        <v>206</v>
      </c>
      <c r="C10486" s="10" t="str">
        <f>IF(B10486=B10485," ",(LOOKUP(B10486,'Co List'!$A$3:$A$362,'Co List'!$B$3:$B$362)))</f>
        <v xml:space="preserve"> </v>
      </c>
      <c r="D10486" s="6" t="s">
        <v>391</v>
      </c>
      <c r="E10486">
        <v>0</v>
      </c>
      <c r="F10486">
        <v>0</v>
      </c>
      <c r="G10486">
        <v>0</v>
      </c>
      <c r="H10486">
        <v>0</v>
      </c>
    </row>
    <row r="10487" spans="1:8" x14ac:dyDescent="0.2">
      <c r="A10487">
        <f t="shared" si="1138"/>
        <v>9618</v>
      </c>
      <c r="B10487">
        <f t="shared" si="1139"/>
        <v>206</v>
      </c>
      <c r="C10487" s="10" t="str">
        <f>IF(B10487=B10486," ",(LOOKUP(B10487,'Co List'!$A$3:$A$362,'Co List'!$B$3:$B$362)))</f>
        <v xml:space="preserve"> </v>
      </c>
      <c r="D10487" s="6" t="s">
        <v>392</v>
      </c>
      <c r="E10487">
        <v>0</v>
      </c>
      <c r="F10487">
        <v>0</v>
      </c>
      <c r="G10487">
        <v>0</v>
      </c>
      <c r="H10487">
        <v>0</v>
      </c>
    </row>
    <row r="10488" spans="1:8" x14ac:dyDescent="0.2">
      <c r="A10488">
        <f t="shared" si="1138"/>
        <v>9619</v>
      </c>
      <c r="B10488">
        <f t="shared" si="1139"/>
        <v>206</v>
      </c>
      <c r="C10488" s="10" t="str">
        <f>IF(B10488=B10487," ",(LOOKUP(B10488,'Co List'!$A$3:$A$362,'Co List'!$B$3:$B$362)))</f>
        <v xml:space="preserve"> </v>
      </c>
      <c r="D10488" s="6" t="s">
        <v>393</v>
      </c>
      <c r="E10488">
        <v>0</v>
      </c>
      <c r="F10488">
        <v>0</v>
      </c>
      <c r="G10488">
        <v>0</v>
      </c>
      <c r="H10488">
        <v>0</v>
      </c>
    </row>
    <row r="10489" spans="1:8" ht="15" x14ac:dyDescent="0.25">
      <c r="A10489">
        <f t="shared" si="1138"/>
        <v>9620</v>
      </c>
      <c r="B10489">
        <f t="shared" si="1139"/>
        <v>206</v>
      </c>
      <c r="C10489" s="10" t="str">
        <f>IF(B10489=B10488," ",(LOOKUP(B10489,'Co List'!$A$3:$A$362,'Co List'!$B$3:$B$362)))</f>
        <v xml:space="preserve"> </v>
      </c>
      <c r="D10489" s="8" t="s">
        <v>394</v>
      </c>
      <c r="E10489">
        <v>0</v>
      </c>
      <c r="F10489">
        <v>0</v>
      </c>
      <c r="G10489">
        <v>0</v>
      </c>
      <c r="H10489">
        <v>0</v>
      </c>
    </row>
    <row r="10490" spans="1:8" ht="15" x14ac:dyDescent="0.25">
      <c r="A10490">
        <f t="shared" si="1138"/>
        <v>9621</v>
      </c>
      <c r="B10490">
        <f t="shared" si="1139"/>
        <v>206</v>
      </c>
      <c r="C10490" s="10" t="str">
        <f>IF(B10490=B10489," ",(LOOKUP(B10490,'Co List'!$A$3:$A$362,'Co List'!$B$3:$B$362)))</f>
        <v xml:space="preserve"> </v>
      </c>
      <c r="D10490" s="8" t="s">
        <v>395</v>
      </c>
      <c r="E10490">
        <v>0</v>
      </c>
      <c r="F10490">
        <v>0</v>
      </c>
      <c r="G10490">
        <v>0</v>
      </c>
      <c r="H10490">
        <v>0</v>
      </c>
    </row>
    <row r="10491" spans="1:8" ht="15" x14ac:dyDescent="0.25">
      <c r="A10491">
        <f t="shared" si="1138"/>
        <v>9622</v>
      </c>
      <c r="B10491">
        <f t="shared" si="1139"/>
        <v>206</v>
      </c>
      <c r="C10491" s="10" t="str">
        <f>IF(B10491=B10490," ",(LOOKUP(B10491,'Co List'!$A$3:$A$362,'Co List'!$B$3:$B$362)))</f>
        <v xml:space="preserve"> </v>
      </c>
      <c r="D10491" s="8" t="s">
        <v>396</v>
      </c>
      <c r="E10491">
        <v>30842.246999999999</v>
      </c>
      <c r="F10491">
        <v>42210.078000000001</v>
      </c>
      <c r="G10491">
        <v>45055.472999999998</v>
      </c>
      <c r="H10491">
        <v>44083.957000000002</v>
      </c>
    </row>
    <row r="10492" spans="1:8" x14ac:dyDescent="0.2">
      <c r="A10492">
        <f t="shared" si="1138"/>
        <v>9623</v>
      </c>
      <c r="B10492">
        <f t="shared" si="1139"/>
        <v>206</v>
      </c>
      <c r="C10492" s="10" t="str">
        <f>IF(B10492=B10491," ",(LOOKUP(B10492,'Co List'!$A$3:$A$362,'Co List'!$B$3:$B$362)))</f>
        <v xml:space="preserve"> </v>
      </c>
      <c r="D10492" s="6" t="s">
        <v>397</v>
      </c>
      <c r="E10492">
        <v>1880.0129999999999</v>
      </c>
      <c r="F10492">
        <v>1932.5139999999999</v>
      </c>
      <c r="G10492">
        <v>1775.665</v>
      </c>
      <c r="H10492">
        <v>1452.6790000000001</v>
      </c>
    </row>
    <row r="10493" spans="1:8" x14ac:dyDescent="0.2">
      <c r="A10493">
        <f t="shared" si="1138"/>
        <v>9624</v>
      </c>
      <c r="B10493">
        <f t="shared" si="1139"/>
        <v>206</v>
      </c>
      <c r="C10493" s="10" t="str">
        <f>IF(B10493=B10492," ",(LOOKUP(B10493,'Co List'!$A$3:$A$362,'Co List'!$B$3:$B$362)))</f>
        <v xml:space="preserve"> </v>
      </c>
      <c r="D10493" s="6" t="s">
        <v>398</v>
      </c>
      <c r="E10493">
        <v>137.53399999999999</v>
      </c>
      <c r="F10493">
        <v>75.34</v>
      </c>
      <c r="G10493">
        <v>108.56</v>
      </c>
      <c r="H10493">
        <v>247.44</v>
      </c>
    </row>
    <row r="10494" spans="1:8" x14ac:dyDescent="0.2">
      <c r="A10494">
        <f t="shared" si="1138"/>
        <v>9625</v>
      </c>
      <c r="B10494">
        <f t="shared" si="1139"/>
        <v>206</v>
      </c>
      <c r="C10494" s="10" t="str">
        <f>IF(B10494=B10493," ",(LOOKUP(B10494,'Co List'!$A$3:$A$362,'Co List'!$B$3:$B$362)))</f>
        <v xml:space="preserve"> </v>
      </c>
      <c r="D10494" s="6" t="s">
        <v>399</v>
      </c>
      <c r="E10494">
        <v>28824.7</v>
      </c>
      <c r="F10494">
        <v>40202.224000000002</v>
      </c>
      <c r="G10494">
        <v>43171.248</v>
      </c>
      <c r="H10494">
        <v>42383.838000000003</v>
      </c>
    </row>
    <row r="10495" spans="1:8" x14ac:dyDescent="0.2">
      <c r="A10495">
        <f t="shared" si="1138"/>
        <v>9626</v>
      </c>
      <c r="B10495">
        <f t="shared" si="1139"/>
        <v>206</v>
      </c>
      <c r="C10495" s="10" t="str">
        <f>IF(B10495=B10494," ",(LOOKUP(B10495,'Co List'!$A$3:$A$362,'Co List'!$B$3:$B$362)))</f>
        <v xml:space="preserve"> </v>
      </c>
      <c r="D10495" s="6" t="s">
        <v>400</v>
      </c>
      <c r="E10495">
        <v>0</v>
      </c>
      <c r="F10495">
        <v>0</v>
      </c>
      <c r="G10495">
        <v>0</v>
      </c>
      <c r="H10495">
        <v>0</v>
      </c>
    </row>
    <row r="10496" spans="1:8" x14ac:dyDescent="0.2">
      <c r="A10496">
        <f t="shared" si="1138"/>
        <v>9627</v>
      </c>
      <c r="B10496">
        <f t="shared" si="1139"/>
        <v>206</v>
      </c>
      <c r="C10496" s="10" t="str">
        <f>IF(B10496=B10495," ",(LOOKUP(B10496,'Co List'!$A$3:$A$362,'Co List'!$B$3:$B$362)))</f>
        <v xml:space="preserve"> </v>
      </c>
      <c r="D10496" s="6" t="s">
        <v>401</v>
      </c>
      <c r="E10496">
        <v>0.79900552499999999</v>
      </c>
      <c r="F10496">
        <v>1.0107048220000001</v>
      </c>
      <c r="G10496">
        <v>0.92334579999999999</v>
      </c>
      <c r="H10496">
        <v>1.082245855</v>
      </c>
    </row>
    <row r="10497" spans="1:16" x14ac:dyDescent="0.2">
      <c r="A10497">
        <f t="shared" si="1138"/>
        <v>9628</v>
      </c>
      <c r="B10497">
        <f t="shared" si="1139"/>
        <v>206</v>
      </c>
      <c r="C10497" s="10" t="str">
        <f>IF(B10497=B10496," ",(LOOKUP(B10497,'Co List'!$A$3:$A$362,'Co List'!$B$3:$B$362)))</f>
        <v xml:space="preserve"> </v>
      </c>
      <c r="D10497" s="6" t="s">
        <v>402</v>
      </c>
      <c r="E10497">
        <v>0.16160245000000001</v>
      </c>
      <c r="F10497">
        <v>9.9825499999999998E-2</v>
      </c>
      <c r="G10497">
        <v>0.15719488000000001</v>
      </c>
      <c r="H10497">
        <v>0.38749104000000001</v>
      </c>
    </row>
    <row r="10498" spans="1:16" x14ac:dyDescent="0.2">
      <c r="A10498">
        <f t="shared" si="1138"/>
        <v>9629</v>
      </c>
      <c r="B10498">
        <f t="shared" si="1139"/>
        <v>206</v>
      </c>
      <c r="C10498" s="10" t="str">
        <f>IF(B10498=B10497," ",(LOOKUP(B10498,'Co List'!$A$3:$A$362,'Co List'!$B$3:$B$362)))</f>
        <v xml:space="preserve"> </v>
      </c>
      <c r="D10498" s="6" t="s">
        <v>403</v>
      </c>
      <c r="E10498">
        <v>7.4367725999999994</v>
      </c>
      <c r="F10498">
        <v>8.5228714880000016</v>
      </c>
      <c r="G10498">
        <v>7.3822834080000002</v>
      </c>
      <c r="H10498">
        <v>8.9853736560000002</v>
      </c>
    </row>
    <row r="10499" spans="1:16" x14ac:dyDescent="0.2">
      <c r="A10499">
        <f t="shared" si="1138"/>
        <v>9630</v>
      </c>
      <c r="B10499">
        <f t="shared" si="1139"/>
        <v>206</v>
      </c>
      <c r="C10499" s="10" t="str">
        <f>IF(B10499=B10498," ",(LOOKUP(B10499,'Co List'!$A$3:$A$362,'Co List'!$B$3:$B$362)))</f>
        <v xml:space="preserve"> </v>
      </c>
      <c r="D10499" s="6" t="s">
        <v>404</v>
      </c>
      <c r="E10499" s="11">
        <v>8.3973805749999997</v>
      </c>
      <c r="F10499" s="11">
        <v>9.6334018100000005</v>
      </c>
      <c r="G10499" s="11">
        <v>8.4628240879999996</v>
      </c>
      <c r="H10499" s="11">
        <v>10.455110551000001</v>
      </c>
    </row>
    <row r="10500" spans="1:16" x14ac:dyDescent="0.2">
      <c r="A10500">
        <f t="shared" si="1138"/>
        <v>9631</v>
      </c>
      <c r="B10500">
        <f t="shared" si="1139"/>
        <v>206</v>
      </c>
      <c r="C10500" s="10" t="str">
        <f>IF(B10500=B10499," ",(LOOKUP(B10500,'Co List'!$A$3:$A$362,'Co List'!$B$3:$B$362)))</f>
        <v xml:space="preserve"> </v>
      </c>
      <c r="D10500" s="6" t="s">
        <v>405</v>
      </c>
      <c r="E10500">
        <v>249.7</v>
      </c>
      <c r="F10500">
        <v>205.67</v>
      </c>
      <c r="G10500">
        <v>327.95</v>
      </c>
      <c r="H10500">
        <v>416.77</v>
      </c>
    </row>
    <row r="10501" spans="1:16" x14ac:dyDescent="0.2">
      <c r="A10501">
        <f t="shared" ref="A10501:A10564" si="1144">IF(A10500&gt;0,A10500+1,(IF($C$1=C10501,1,0)))</f>
        <v>9632</v>
      </c>
      <c r="B10501">
        <f t="shared" ref="B10501:B10564" si="1145">IF(D10501=$D$3,B10500+1,B10500)</f>
        <v>206</v>
      </c>
      <c r="C10501" s="10" t="str">
        <f>IF(B10501=B10500," ",(LOOKUP(B10501,'Co List'!$A$3:$A$362,'Co List'!$B$3:$B$362)))</f>
        <v xml:space="preserve"> </v>
      </c>
      <c r="D10501" s="6" t="s">
        <v>406</v>
      </c>
      <c r="E10501">
        <v>48.14</v>
      </c>
      <c r="F10501">
        <v>29.24</v>
      </c>
      <c r="G10501">
        <v>48.92</v>
      </c>
      <c r="H10501">
        <v>72.150000000000006</v>
      </c>
    </row>
    <row r="10502" spans="1:16" x14ac:dyDescent="0.2">
      <c r="A10502">
        <f t="shared" si="1144"/>
        <v>9633</v>
      </c>
      <c r="B10502">
        <f t="shared" si="1145"/>
        <v>206</v>
      </c>
      <c r="C10502" s="10" t="str">
        <f>IF(B10502=B10501," ",(LOOKUP(B10502,'Co List'!$A$3:$A$362,'Co List'!$B$3:$B$362)))</f>
        <v xml:space="preserve"> </v>
      </c>
      <c r="D10502" s="6" t="s">
        <v>407</v>
      </c>
      <c r="E10502" s="11">
        <v>23.74</v>
      </c>
      <c r="F10502" s="11">
        <v>11.83</v>
      </c>
      <c r="G10502" s="11">
        <v>26.42</v>
      </c>
      <c r="H10502" s="11">
        <v>38.76</v>
      </c>
    </row>
    <row r="10503" spans="1:16" x14ac:dyDescent="0.2">
      <c r="A10503">
        <f t="shared" si="1144"/>
        <v>9634</v>
      </c>
      <c r="B10503">
        <f t="shared" si="1145"/>
        <v>206</v>
      </c>
      <c r="C10503" s="10" t="str">
        <f>IF(B10503=B10502," ",(LOOKUP(B10503,'Co List'!$A$3:$A$362,'Co List'!$B$3:$B$362)))</f>
        <v xml:space="preserve"> </v>
      </c>
      <c r="D10503" s="6" t="s">
        <v>408</v>
      </c>
      <c r="E10503">
        <v>11.33</v>
      </c>
      <c r="F10503">
        <v>11.33</v>
      </c>
      <c r="G10503">
        <v>11.33</v>
      </c>
      <c r="H10503">
        <v>11.33</v>
      </c>
    </row>
    <row r="10504" spans="1:16" x14ac:dyDescent="0.2">
      <c r="A10504">
        <f t="shared" si="1144"/>
        <v>9635</v>
      </c>
      <c r="B10504">
        <f t="shared" si="1145"/>
        <v>206</v>
      </c>
      <c r="C10504" s="10" t="str">
        <f>IF(B10504=B10503," ",(LOOKUP(B10504,'Co List'!$A$3:$A$362,'Co List'!$B$3:$B$362)))</f>
        <v xml:space="preserve"> </v>
      </c>
      <c r="D10504" s="6" t="s">
        <v>409</v>
      </c>
      <c r="E10504">
        <v>1.44</v>
      </c>
      <c r="F10504">
        <v>1.65</v>
      </c>
      <c r="G10504">
        <v>1.69</v>
      </c>
      <c r="H10504">
        <v>2.02</v>
      </c>
    </row>
    <row r="10505" spans="1:16" x14ac:dyDescent="0.2">
      <c r="A10505">
        <f t="shared" si="1144"/>
        <v>9636</v>
      </c>
      <c r="B10505">
        <f t="shared" si="1145"/>
        <v>206</v>
      </c>
      <c r="C10505" s="10" t="str">
        <f>IF(B10505=B10504," ",(LOOKUP(B10505,'Co List'!$A$3:$A$362,'Co List'!$B$3:$B$362)))</f>
        <v xml:space="preserve"> </v>
      </c>
      <c r="D10505" s="6" t="s">
        <v>410</v>
      </c>
      <c r="E10505">
        <v>8.3973805749999997</v>
      </c>
      <c r="F10505">
        <v>9.6334018100000005</v>
      </c>
      <c r="G10505">
        <v>8.4628240879999996</v>
      </c>
      <c r="H10505">
        <v>10.455110551000001</v>
      </c>
    </row>
    <row r="10506" spans="1:16" x14ac:dyDescent="0.2">
      <c r="A10506">
        <f t="shared" si="1144"/>
        <v>9637</v>
      </c>
      <c r="B10506">
        <f t="shared" si="1145"/>
        <v>206</v>
      </c>
      <c r="C10506" s="10" t="str">
        <f>IF(B10506=B10505," ",(LOOKUP(B10506,'Co List'!$A$3:$A$362,'Co List'!$B$3:$B$362)))</f>
        <v xml:space="preserve"> </v>
      </c>
      <c r="D10506" s="6" t="s">
        <v>411</v>
      </c>
      <c r="E10506">
        <v>8.3973805749999997</v>
      </c>
      <c r="F10506">
        <v>9.6334018100000005</v>
      </c>
      <c r="G10506">
        <v>8.4628240879999996</v>
      </c>
      <c r="H10506">
        <v>10.455110551000001</v>
      </c>
    </row>
    <row r="10507" spans="1:16" x14ac:dyDescent="0.2">
      <c r="A10507">
        <f t="shared" si="1144"/>
        <v>9638</v>
      </c>
      <c r="B10507">
        <f t="shared" si="1145"/>
        <v>206</v>
      </c>
      <c r="C10507" s="10" t="str">
        <f>IF(B10507=B10506," ",(LOOKUP(B10507,'Co List'!$A$3:$A$362,'Co List'!$B$3:$B$362)))</f>
        <v xml:space="preserve"> </v>
      </c>
      <c r="D10507" s="6" t="s">
        <v>412</v>
      </c>
      <c r="E10507">
        <v>6.9573805750000002</v>
      </c>
      <c r="F10507">
        <v>7.9834018100000002</v>
      </c>
      <c r="G10507">
        <v>6.7728240880000001</v>
      </c>
      <c r="H10507">
        <v>8.4351105510000011</v>
      </c>
    </row>
    <row r="10508" spans="1:16" ht="13.5" thickBot="1" x14ac:dyDescent="0.25">
      <c r="A10508">
        <f t="shared" si="1144"/>
        <v>9639</v>
      </c>
      <c r="B10508">
        <f t="shared" si="1145"/>
        <v>206</v>
      </c>
      <c r="C10508" s="10" t="str">
        <f>IF(B10508=B10507," ",(LOOKUP(B10508,'Co List'!$A$3:$A$362,'Co List'!$B$3:$B$362)))</f>
        <v xml:space="preserve"> </v>
      </c>
      <c r="D10508" s="9" t="s">
        <v>413</v>
      </c>
      <c r="E10508">
        <v>12</v>
      </c>
      <c r="F10508">
        <v>12</v>
      </c>
      <c r="G10508">
        <v>12</v>
      </c>
      <c r="H10508">
        <v>12</v>
      </c>
    </row>
    <row r="10509" spans="1:16" ht="15" x14ac:dyDescent="0.25">
      <c r="A10509">
        <f t="shared" si="1144"/>
        <v>9640</v>
      </c>
      <c r="B10509">
        <f t="shared" si="1145"/>
        <v>207</v>
      </c>
      <c r="C10509" s="10" t="str">
        <f>IF(B10509=B10508," ",(LOOKUP(B10509,'Co List'!$A$3:$A$362,'Co List'!$B$3:$B$362)))</f>
        <v>KESORAM INDUSTRIES LTD.</v>
      </c>
      <c r="D10509" s="4" t="s">
        <v>362</v>
      </c>
      <c r="E10509">
        <v>100</v>
      </c>
      <c r="F10509">
        <v>100</v>
      </c>
      <c r="G10509">
        <v>100</v>
      </c>
      <c r="H10509">
        <v>100</v>
      </c>
      <c r="J10509">
        <f t="shared" ref="J10509" si="1146">COUNTIF(E10551:H10551,0)</f>
        <v>0</v>
      </c>
      <c r="K10509">
        <f>SUM(E10509:H10509)/(4-J10509)</f>
        <v>100</v>
      </c>
      <c r="L10509">
        <f>SUM(E10519:H10519)/(4-J10509)</f>
        <v>3287980.8181269402</v>
      </c>
      <c r="M10509">
        <f>E10519</f>
        <v>3604879.7972123842</v>
      </c>
      <c r="N10509">
        <f t="shared" ref="N10509" si="1147">F10519</f>
        <v>3463841.8549497975</v>
      </c>
      <c r="O10509">
        <f t="shared" ref="O10509" si="1148">G10519</f>
        <v>2980963.1651411206</v>
      </c>
      <c r="P10509">
        <f t="shared" ref="P10509" si="1149">H10519</f>
        <v>3102238.4552044598</v>
      </c>
    </row>
    <row r="10510" spans="1:16" x14ac:dyDescent="0.2">
      <c r="A10510">
        <f t="shared" si="1144"/>
        <v>9641</v>
      </c>
      <c r="B10510">
        <f t="shared" si="1145"/>
        <v>207</v>
      </c>
      <c r="C10510" s="10" t="str">
        <f>IF(B10510=B10509," ",(LOOKUP(B10510,'Co List'!$A$3:$A$362,'Co List'!$B$3:$B$362)))</f>
        <v xml:space="preserve"> </v>
      </c>
      <c r="D10510" s="6" t="s">
        <v>364</v>
      </c>
      <c r="E10510">
        <v>4.0445644167433468</v>
      </c>
      <c r="F10510">
        <v>4.0390533021886803</v>
      </c>
      <c r="G10510">
        <v>4.0409673599804075</v>
      </c>
      <c r="H10510">
        <v>4.049835123234538</v>
      </c>
    </row>
    <row r="10511" spans="1:16" x14ac:dyDescent="0.2">
      <c r="A10511">
        <f t="shared" si="1144"/>
        <v>9642</v>
      </c>
      <c r="B10511">
        <f t="shared" si="1145"/>
        <v>207</v>
      </c>
      <c r="C10511" s="10" t="str">
        <f>IF(B10511=B10510," ",(LOOKUP(B10511,'Co List'!$A$3:$A$362,'Co List'!$B$3:$B$362)))</f>
        <v xml:space="preserve"> </v>
      </c>
      <c r="D10511" s="6" t="s">
        <v>365</v>
      </c>
      <c r="E10511">
        <v>1.6382936324911184</v>
      </c>
      <c r="F10511">
        <v>1.6318916083268591</v>
      </c>
      <c r="G10511">
        <v>1.664924565746392</v>
      </c>
      <c r="H10511">
        <v>1.7013707539777714</v>
      </c>
    </row>
    <row r="10512" spans="1:16" x14ac:dyDescent="0.2">
      <c r="A10512">
        <f t="shared" si="1144"/>
        <v>9643</v>
      </c>
      <c r="B10512">
        <f t="shared" si="1145"/>
        <v>207</v>
      </c>
      <c r="C10512" s="10" t="str">
        <f>IF(B10512=B10511," ",(LOOKUP(B10512,'Co List'!$A$3:$A$362,'Co List'!$B$3:$B$362)))</f>
        <v xml:space="preserve"> </v>
      </c>
      <c r="D10512" s="7" t="s">
        <v>366</v>
      </c>
      <c r="E10512">
        <v>76.202631714719629</v>
      </c>
      <c r="F10512">
        <v>63.691945192818466</v>
      </c>
      <c r="G10512">
        <v>50.346793626958259</v>
      </c>
      <c r="H10512">
        <v>54.322119331452576</v>
      </c>
    </row>
    <row r="10513" spans="1:8" x14ac:dyDescent="0.2">
      <c r="A10513">
        <f t="shared" si="1144"/>
        <v>9644</v>
      </c>
      <c r="B10513">
        <f t="shared" si="1145"/>
        <v>207</v>
      </c>
      <c r="C10513" s="10" t="str">
        <f>IF(B10513=B10512," ",(LOOKUP(B10513,'Co List'!$A$3:$A$362,'Co List'!$B$3:$B$362)))</f>
        <v xml:space="preserve"> </v>
      </c>
      <c r="D10513" s="6" t="s">
        <v>367</v>
      </c>
      <c r="E10513">
        <v>1518867.3621017882</v>
      </c>
      <c r="F10513">
        <v>-1647800.7016553911</v>
      </c>
      <c r="G10513">
        <v>-785001.0968402382</v>
      </c>
      <c r="H10513">
        <v>-942270.89123240882</v>
      </c>
    </row>
    <row r="10514" spans="1:8" x14ac:dyDescent="0.2">
      <c r="A10514">
        <f t="shared" si="1144"/>
        <v>9645</v>
      </c>
      <c r="B10514">
        <f t="shared" si="1145"/>
        <v>207</v>
      </c>
      <c r="C10514" s="10" t="str">
        <f>IF(B10514=B10513," ",(LOOKUP(B10514,'Co List'!$A$3:$A$362,'Co List'!$B$3:$B$362)))</f>
        <v xml:space="preserve"> </v>
      </c>
      <c r="D10514" s="6" t="s">
        <v>368</v>
      </c>
      <c r="E10514">
        <v>7.881241358138138</v>
      </c>
      <c r="F10514">
        <v>7.5728943046563133</v>
      </c>
      <c r="G10514">
        <v>6.5171910038065599</v>
      </c>
      <c r="H10514">
        <v>6.7823315592576732</v>
      </c>
    </row>
    <row r="10515" spans="1:8" x14ac:dyDescent="0.2">
      <c r="A10515">
        <f t="shared" si="1144"/>
        <v>9646</v>
      </c>
      <c r="B10515">
        <f t="shared" si="1145"/>
        <v>207</v>
      </c>
      <c r="C10515" s="10" t="str">
        <f>IF(B10515=B10514," ",(LOOKUP(B10515,'Co List'!$A$3:$A$362,'Co List'!$B$3:$B$362)))</f>
        <v xml:space="preserve"> </v>
      </c>
      <c r="D10515" s="6" t="s">
        <v>369</v>
      </c>
      <c r="E10515">
        <v>476.00483246347432</v>
      </c>
      <c r="F10515">
        <v>902.51220816826412</v>
      </c>
      <c r="G10515">
        <v>-21414.965266818395</v>
      </c>
      <c r="H10515">
        <v>700.12152001906111</v>
      </c>
    </row>
    <row r="10516" spans="1:8" x14ac:dyDescent="0.2">
      <c r="A10516">
        <f t="shared" si="1144"/>
        <v>9647</v>
      </c>
      <c r="B10516">
        <f t="shared" si="1145"/>
        <v>207</v>
      </c>
      <c r="C10516" s="10" t="str">
        <f>IF(B10516=B10515," ",(LOOKUP(B10516,'Co List'!$A$3:$A$362,'Co List'!$B$3:$B$362)))</f>
        <v xml:space="preserve"> </v>
      </c>
      <c r="D10516" s="6" t="s">
        <v>370</v>
      </c>
      <c r="E10516">
        <v>0</v>
      </c>
      <c r="F10516">
        <v>0</v>
      </c>
      <c r="G10516">
        <v>0</v>
      </c>
      <c r="H10516">
        <v>0</v>
      </c>
    </row>
    <row r="10517" spans="1:8" x14ac:dyDescent="0.2">
      <c r="A10517">
        <f t="shared" si="1144"/>
        <v>9648</v>
      </c>
      <c r="B10517">
        <f t="shared" si="1145"/>
        <v>207</v>
      </c>
      <c r="C10517" s="10" t="str">
        <f>IF(B10517=B10516," ",(LOOKUP(B10517,'Co List'!$A$3:$A$362,'Co List'!$B$3:$B$362)))</f>
        <v xml:space="preserve"> </v>
      </c>
      <c r="D10517" s="6" t="s">
        <v>371</v>
      </c>
      <c r="E10517">
        <v>40.153075455630017</v>
      </c>
      <c r="F10517">
        <v>40.927156656562502</v>
      </c>
      <c r="G10517">
        <v>41.182789421248863</v>
      </c>
      <c r="H10517">
        <v>44.421832786023799</v>
      </c>
    </row>
    <row r="10518" spans="1:8" x14ac:dyDescent="0.2">
      <c r="A10518">
        <f t="shared" si="1144"/>
        <v>9649</v>
      </c>
      <c r="B10518">
        <f t="shared" si="1145"/>
        <v>207</v>
      </c>
      <c r="C10518" s="10" t="str">
        <f>IF(B10518=B10517," ",(LOOKUP(B10518,'Co List'!$A$3:$A$362,'Co List'!$B$3:$B$362)))</f>
        <v xml:space="preserve"> </v>
      </c>
      <c r="D10518" s="6" t="s">
        <v>372</v>
      </c>
      <c r="E10518">
        <v>59.846924544369998</v>
      </c>
      <c r="F10518">
        <v>59.072843343437505</v>
      </c>
      <c r="G10518">
        <v>58.817210578751144</v>
      </c>
      <c r="H10518">
        <v>55.578167213976172</v>
      </c>
    </row>
    <row r="10519" spans="1:8" x14ac:dyDescent="0.2">
      <c r="A10519">
        <f t="shared" si="1144"/>
        <v>9650</v>
      </c>
      <c r="B10519">
        <f t="shared" si="1145"/>
        <v>207</v>
      </c>
      <c r="C10519" s="10" t="str">
        <f>IF(B10519=B10518," ",(LOOKUP(B10519,'Co List'!$A$3:$A$362,'Co List'!$B$3:$B$362)))</f>
        <v xml:space="preserve"> </v>
      </c>
      <c r="D10519" s="6" t="s">
        <v>373</v>
      </c>
      <c r="E10519">
        <v>3604879.7972123842</v>
      </c>
      <c r="F10519">
        <v>3463841.8549497975</v>
      </c>
      <c r="G10519">
        <v>2980963.1651411206</v>
      </c>
      <c r="H10519">
        <v>3102238.4552044598</v>
      </c>
    </row>
    <row r="10520" spans="1:8" x14ac:dyDescent="0.2">
      <c r="A10520">
        <f t="shared" si="1144"/>
        <v>9651</v>
      </c>
      <c r="B10520">
        <f t="shared" si="1145"/>
        <v>207</v>
      </c>
      <c r="C10520" s="10" t="str">
        <f>IF(B10520=B10519," ",(LOOKUP(B10520,'Co List'!$A$3:$A$362,'Co List'!$B$3:$B$362)))</f>
        <v xml:space="preserve"> </v>
      </c>
      <c r="D10520" s="6" t="s">
        <v>374</v>
      </c>
      <c r="E10520">
        <v>3579831.0758003467</v>
      </c>
      <c r="F10520">
        <v>3439773.4447803432</v>
      </c>
      <c r="G10520">
        <v>2959878.8858285379</v>
      </c>
      <c r="H10520">
        <v>3078526.5014471952</v>
      </c>
    </row>
    <row r="10521" spans="1:8" x14ac:dyDescent="0.2">
      <c r="A10521">
        <f t="shared" si="1144"/>
        <v>9652</v>
      </c>
      <c r="B10521">
        <f t="shared" si="1145"/>
        <v>207</v>
      </c>
      <c r="C10521" s="10" t="str">
        <f>IF(B10521=B10520," ",(LOOKUP(B10521,'Co List'!$A$3:$A$362,'Co List'!$B$3:$B$362)))</f>
        <v xml:space="preserve"> </v>
      </c>
      <c r="D10521" s="6" t="s">
        <v>375</v>
      </c>
      <c r="E10521">
        <v>8998.1756458252294</v>
      </c>
      <c r="F10521">
        <v>8663.9871212275502</v>
      </c>
      <c r="G10521">
        <v>7742.5146700734758</v>
      </c>
      <c r="H10521">
        <v>9633.5392501652241</v>
      </c>
    </row>
    <row r="10522" spans="1:8" x14ac:dyDescent="0.2">
      <c r="A10522">
        <f t="shared" si="1144"/>
        <v>9653</v>
      </c>
      <c r="B10522">
        <f t="shared" si="1145"/>
        <v>207</v>
      </c>
      <c r="C10522" s="10" t="str">
        <f>IF(B10522=B10521," ",(LOOKUP(B10522,'Co List'!$A$3:$A$362,'Co List'!$B$3:$B$362)))</f>
        <v xml:space="preserve"> </v>
      </c>
      <c r="D10522" s="6" t="s">
        <v>376</v>
      </c>
      <c r="E10522">
        <v>16050.545766212423</v>
      </c>
      <c r="F10522">
        <v>15404.423048227005</v>
      </c>
      <c r="G10522">
        <v>13341.764642509186</v>
      </c>
      <c r="H10522">
        <v>14078.414507099278</v>
      </c>
    </row>
    <row r="10523" spans="1:8" x14ac:dyDescent="0.2">
      <c r="A10523">
        <f t="shared" si="1144"/>
        <v>9654</v>
      </c>
      <c r="B10523">
        <f t="shared" si="1145"/>
        <v>207</v>
      </c>
      <c r="C10523" s="10" t="str">
        <f>IF(B10523=B10522," ",(LOOKUP(B10523,'Co List'!$A$3:$A$362,'Co List'!$B$3:$B$362)))</f>
        <v xml:space="preserve"> </v>
      </c>
      <c r="D10523" s="6" t="s">
        <v>377</v>
      </c>
      <c r="E10523">
        <v>1447470.1050594505</v>
      </c>
      <c r="F10523">
        <v>1417651.9823108839</v>
      </c>
      <c r="G10523">
        <v>1227643.7830250626</v>
      </c>
      <c r="H10523">
        <v>1378071.1791946532</v>
      </c>
    </row>
    <row r="10524" spans="1:8" ht="15" x14ac:dyDescent="0.25">
      <c r="A10524">
        <f t="shared" si="1144"/>
        <v>9655</v>
      </c>
      <c r="B10524">
        <f t="shared" si="1145"/>
        <v>207</v>
      </c>
      <c r="C10524" s="10" t="str">
        <f>IF(B10524=B10523," ",(LOOKUP(B10524,'Co List'!$A$3:$A$362,'Co List'!$B$3:$B$362)))</f>
        <v xml:space="preserve"> </v>
      </c>
      <c r="D10524" s="8" t="s">
        <v>378</v>
      </c>
      <c r="E10524">
        <v>120975.93000000001</v>
      </c>
      <c r="F10524">
        <v>112176.04999999999</v>
      </c>
      <c r="G10524">
        <v>86780.460000000021</v>
      </c>
      <c r="H10524">
        <v>82928.820000000007</v>
      </c>
    </row>
    <row r="10525" spans="1:8" ht="15" x14ac:dyDescent="0.25">
      <c r="A10525">
        <f t="shared" si="1144"/>
        <v>9656</v>
      </c>
      <c r="B10525">
        <f t="shared" si="1145"/>
        <v>207</v>
      </c>
      <c r="C10525" s="10" t="str">
        <f>IF(B10525=B10524," ",(LOOKUP(B10525,'Co List'!$A$3:$A$362,'Co List'!$B$3:$B$362)))</f>
        <v xml:space="preserve"> </v>
      </c>
      <c r="D10525" s="8" t="s">
        <v>379</v>
      </c>
      <c r="E10525">
        <v>3315.4933566894442</v>
      </c>
      <c r="F10525">
        <v>8547.3385011440332</v>
      </c>
      <c r="G10525">
        <v>3560.7130759690922</v>
      </c>
      <c r="H10525">
        <v>4134.1362481295482</v>
      </c>
    </row>
    <row r="10526" spans="1:8" ht="15" x14ac:dyDescent="0.25">
      <c r="A10526">
        <f t="shared" si="1144"/>
        <v>9657</v>
      </c>
      <c r="B10526">
        <f t="shared" si="1145"/>
        <v>207</v>
      </c>
      <c r="C10526" s="10" t="str">
        <f>IF(B10526=B10525," ",(LOOKUP(B10526,'Co List'!$A$3:$A$362,'Co List'!$B$3:$B$362)))</f>
        <v xml:space="preserve"> </v>
      </c>
      <c r="D10526" s="8" t="s">
        <v>380</v>
      </c>
      <c r="E10526">
        <v>1323178.6817027612</v>
      </c>
      <c r="F10526">
        <v>1296928.5938097399</v>
      </c>
      <c r="G10526">
        <v>1137302.6099490935</v>
      </c>
      <c r="H10526">
        <v>1291008.2229465235</v>
      </c>
    </row>
    <row r="10527" spans="1:8" ht="15" x14ac:dyDescent="0.25">
      <c r="A10527">
        <f t="shared" si="1144"/>
        <v>9658</v>
      </c>
      <c r="B10527">
        <f t="shared" si="1145"/>
        <v>207</v>
      </c>
      <c r="C10527" s="10" t="str">
        <f>IF(B10527=B10526," ",(LOOKUP(B10527,'Co List'!$A$3:$A$362,'Co List'!$B$3:$B$362)))</f>
        <v xml:space="preserve"> </v>
      </c>
      <c r="D10527" s="8" t="s">
        <v>381</v>
      </c>
      <c r="E10527">
        <v>2157409.6921529341</v>
      </c>
      <c r="F10527">
        <v>2046189.8726389138</v>
      </c>
      <c r="G10527">
        <v>1753319.3821160579</v>
      </c>
      <c r="H10527">
        <v>1724167.2760098064</v>
      </c>
    </row>
    <row r="10528" spans="1:8" ht="15" x14ac:dyDescent="0.25">
      <c r="A10528">
        <f t="shared" si="1144"/>
        <v>9659</v>
      </c>
      <c r="B10528">
        <f t="shared" si="1145"/>
        <v>207</v>
      </c>
      <c r="C10528" s="10" t="str">
        <f>IF(B10528=B10527," ",(LOOKUP(B10528,'Co List'!$A$3:$A$362,'Co List'!$B$3:$B$362)))</f>
        <v xml:space="preserve"> </v>
      </c>
      <c r="D10528" s="8" t="s">
        <v>382</v>
      </c>
      <c r="E10528">
        <v>2149158.4800130134</v>
      </c>
      <c r="F10528">
        <v>2028995.228307208</v>
      </c>
      <c r="G10528">
        <v>1742129.1471291971</v>
      </c>
      <c r="H10528">
        <v>1715833.4462346761</v>
      </c>
    </row>
    <row r="10529" spans="1:8" ht="15" x14ac:dyDescent="0.25">
      <c r="A10529">
        <f t="shared" si="1144"/>
        <v>9660</v>
      </c>
      <c r="B10529">
        <f t="shared" si="1145"/>
        <v>207</v>
      </c>
      <c r="C10529" s="10" t="str">
        <f>IF(B10529=B10528," ",(LOOKUP(B10529,'Co List'!$A$3:$A$362,'Co List'!$B$3:$B$362)))</f>
        <v xml:space="preserve"> </v>
      </c>
      <c r="D10529" s="8" t="s">
        <v>383</v>
      </c>
      <c r="E10529">
        <v>1995.5219660425032</v>
      </c>
      <c r="F10529">
        <v>9415.572546163452</v>
      </c>
      <c r="G10529">
        <v>2916.9827063886373</v>
      </c>
      <c r="H10529">
        <v>2105.9049036250663</v>
      </c>
    </row>
    <row r="10530" spans="1:8" x14ac:dyDescent="0.2">
      <c r="A10530">
        <f t="shared" si="1144"/>
        <v>9661</v>
      </c>
      <c r="B10530">
        <f t="shared" si="1145"/>
        <v>207</v>
      </c>
      <c r="C10530" s="10" t="str">
        <f>IF(B10530=B10529," ",(LOOKUP(B10530,'Co List'!$A$3:$A$362,'Co List'!$B$3:$B$362)))</f>
        <v xml:space="preserve"> </v>
      </c>
      <c r="D10530" s="6" t="s">
        <v>384</v>
      </c>
      <c r="E10530">
        <v>6255.6901738780962</v>
      </c>
      <c r="F10530">
        <v>7779.071785542199</v>
      </c>
      <c r="G10530">
        <v>8273.2522804722012</v>
      </c>
      <c r="H10530">
        <v>6227.9248715050844</v>
      </c>
    </row>
    <row r="10531" spans="1:8" x14ac:dyDescent="0.2">
      <c r="A10531">
        <f t="shared" si="1144"/>
        <v>9662</v>
      </c>
      <c r="B10531">
        <f t="shared" si="1145"/>
        <v>207</v>
      </c>
      <c r="C10531" s="10" t="str">
        <f>IF(B10531=B10530," ",(LOOKUP(B10531,'Co List'!$A$3:$A$362,'Co List'!$B$3:$B$362)))</f>
        <v xml:space="preserve"> </v>
      </c>
      <c r="D10531" s="6" t="s">
        <v>385</v>
      </c>
      <c r="E10531">
        <v>533409.65054775018</v>
      </c>
      <c r="F10531">
        <v>506601.35421588161</v>
      </c>
      <c r="G10531">
        <v>433886.05398796359</v>
      </c>
      <c r="H10531">
        <v>425737.64697678405</v>
      </c>
    </row>
    <row r="10532" spans="1:8" x14ac:dyDescent="0.2">
      <c r="A10532">
        <f t="shared" si="1144"/>
        <v>9663</v>
      </c>
      <c r="B10532">
        <f t="shared" si="1145"/>
        <v>207</v>
      </c>
      <c r="C10532" s="10" t="str">
        <f>IF(B10532=B10531," ",(LOOKUP(B10532,'Co List'!$A$3:$A$362,'Co List'!$B$3:$B$362)))</f>
        <v xml:space="preserve"> </v>
      </c>
      <c r="D10532" s="6" t="s">
        <v>386</v>
      </c>
      <c r="E10532">
        <v>530423.29050763207</v>
      </c>
      <c r="F10532">
        <v>500766.38620734791</v>
      </c>
      <c r="G10532">
        <v>428970.60761465086</v>
      </c>
      <c r="H10532">
        <v>416659.06308119593</v>
      </c>
    </row>
    <row r="10533" spans="1:8" x14ac:dyDescent="0.2">
      <c r="A10533">
        <f t="shared" si="1144"/>
        <v>9664</v>
      </c>
      <c r="B10533">
        <f t="shared" si="1145"/>
        <v>207</v>
      </c>
      <c r="C10533" s="10" t="str">
        <f>IF(B10533=B10532," ",(LOOKUP(B10533,'Co List'!$A$3:$A$362,'Co List'!$B$3:$B$362)))</f>
        <v xml:space="preserve"> </v>
      </c>
      <c r="D10533" s="6" t="s">
        <v>387</v>
      </c>
      <c r="E10533">
        <v>0</v>
      </c>
      <c r="F10533">
        <v>0</v>
      </c>
      <c r="G10533">
        <v>0</v>
      </c>
      <c r="H10533">
        <v>0</v>
      </c>
    </row>
    <row r="10534" spans="1:8" x14ac:dyDescent="0.2">
      <c r="A10534">
        <f t="shared" si="1144"/>
        <v>9665</v>
      </c>
      <c r="B10534">
        <f t="shared" si="1145"/>
        <v>207</v>
      </c>
      <c r="C10534" s="10" t="str">
        <f>IF(B10534=B10533," ",(LOOKUP(B10534,'Co List'!$A$3:$A$362,'Co List'!$B$3:$B$362)))</f>
        <v xml:space="preserve"> </v>
      </c>
      <c r="D10534" s="6" t="s">
        <v>388</v>
      </c>
      <c r="E10534">
        <v>0</v>
      </c>
      <c r="F10534">
        <v>0</v>
      </c>
      <c r="G10534">
        <v>0</v>
      </c>
      <c r="H10534">
        <v>0</v>
      </c>
    </row>
    <row r="10535" spans="1:8" x14ac:dyDescent="0.2">
      <c r="A10535">
        <f t="shared" si="1144"/>
        <v>9666</v>
      </c>
      <c r="B10535">
        <f t="shared" si="1145"/>
        <v>207</v>
      </c>
      <c r="C10535" s="10" t="str">
        <f>IF(B10535=B10534," ",(LOOKUP(B10535,'Co List'!$A$3:$A$362,'Co List'!$B$3:$B$362)))</f>
        <v xml:space="preserve"> </v>
      </c>
      <c r="D10535" s="6" t="s">
        <v>389</v>
      </c>
      <c r="E10535">
        <v>360.04082908400005</v>
      </c>
      <c r="F10535">
        <v>2736.3375184375996</v>
      </c>
      <c r="G10535">
        <v>700.45791334479998</v>
      </c>
      <c r="H10535">
        <v>451.11931927360001</v>
      </c>
    </row>
    <row r="10536" spans="1:8" x14ac:dyDescent="0.2">
      <c r="A10536">
        <f t="shared" si="1144"/>
        <v>9667</v>
      </c>
      <c r="B10536">
        <f t="shared" si="1145"/>
        <v>207</v>
      </c>
      <c r="C10536" s="10" t="str">
        <f>IF(B10536=B10535," ",(LOOKUP(B10536,'Co List'!$A$3:$A$362,'Co List'!$B$3:$B$362)))</f>
        <v xml:space="preserve"> </v>
      </c>
      <c r="D10536" s="6" t="s">
        <v>390</v>
      </c>
      <c r="E10536">
        <v>263.67628355426177</v>
      </c>
      <c r="F10536">
        <v>160.63829009604501</v>
      </c>
      <c r="G10536">
        <v>203.55785547799991</v>
      </c>
      <c r="H10536">
        <v>203.94795195451147</v>
      </c>
    </row>
    <row r="10537" spans="1:8" x14ac:dyDescent="0.2">
      <c r="A10537">
        <f t="shared" si="1144"/>
        <v>9668</v>
      </c>
      <c r="B10537">
        <f t="shared" si="1145"/>
        <v>207</v>
      </c>
      <c r="C10537" s="10" t="str">
        <f>IF(B10537=B10536," ",(LOOKUP(B10537,'Co List'!$A$3:$A$362,'Co List'!$B$3:$B$362)))</f>
        <v xml:space="preserve"> </v>
      </c>
      <c r="D10537" s="6" t="s">
        <v>391</v>
      </c>
      <c r="E10537">
        <v>0</v>
      </c>
      <c r="F10537">
        <v>0</v>
      </c>
      <c r="G10537">
        <v>0</v>
      </c>
      <c r="H10537">
        <v>0</v>
      </c>
    </row>
    <row r="10538" spans="1:8" x14ac:dyDescent="0.2">
      <c r="A10538">
        <f t="shared" si="1144"/>
        <v>9669</v>
      </c>
      <c r="B10538">
        <f t="shared" si="1145"/>
        <v>207</v>
      </c>
      <c r="C10538" s="10" t="str">
        <f>IF(B10538=B10537," ",(LOOKUP(B10538,'Co List'!$A$3:$A$362,'Co List'!$B$3:$B$362)))</f>
        <v xml:space="preserve"> </v>
      </c>
      <c r="D10538" s="6" t="s">
        <v>392</v>
      </c>
      <c r="E10538">
        <v>2362.6429274799998</v>
      </c>
      <c r="F10538">
        <v>2937.9921999999997</v>
      </c>
      <c r="G10538">
        <v>3124.6338044899994</v>
      </c>
      <c r="H10538">
        <v>2352.1565553199998</v>
      </c>
    </row>
    <row r="10539" spans="1:8" x14ac:dyDescent="0.2">
      <c r="A10539">
        <f t="shared" si="1144"/>
        <v>9670</v>
      </c>
      <c r="B10539">
        <f t="shared" si="1145"/>
        <v>207</v>
      </c>
      <c r="C10539" s="10" t="str">
        <f>IF(B10539=B10538," ",(LOOKUP(B10539,'Co List'!$A$3:$A$362,'Co List'!$B$3:$B$362)))</f>
        <v xml:space="preserve"> </v>
      </c>
      <c r="D10539" s="6" t="s">
        <v>393</v>
      </c>
      <c r="E10539">
        <v>0</v>
      </c>
      <c r="F10539">
        <v>0</v>
      </c>
      <c r="G10539">
        <v>886.79679999999996</v>
      </c>
      <c r="H10539">
        <v>6071.360069039999</v>
      </c>
    </row>
    <row r="10540" spans="1:8" ht="15" x14ac:dyDescent="0.25">
      <c r="A10540">
        <f t="shared" si="1144"/>
        <v>9671</v>
      </c>
      <c r="B10540">
        <f t="shared" si="1145"/>
        <v>207</v>
      </c>
      <c r="C10540" s="10" t="str">
        <f>IF(B10540=B10539," ",(LOOKUP(B10540,'Co List'!$A$3:$A$362,'Co List'!$B$3:$B$362)))</f>
        <v xml:space="preserve"> </v>
      </c>
      <c r="D10540" s="8" t="s">
        <v>394</v>
      </c>
      <c r="E10540">
        <v>0</v>
      </c>
      <c r="F10540">
        <v>0</v>
      </c>
      <c r="G10540">
        <v>0</v>
      </c>
      <c r="H10540">
        <v>0</v>
      </c>
    </row>
    <row r="10541" spans="1:8" ht="15" x14ac:dyDescent="0.25">
      <c r="A10541">
        <f t="shared" si="1144"/>
        <v>9672</v>
      </c>
      <c r="B10541">
        <f t="shared" si="1145"/>
        <v>207</v>
      </c>
      <c r="C10541" s="10" t="str">
        <f>IF(B10541=B10540," ",(LOOKUP(B10541,'Co List'!$A$3:$A$362,'Co List'!$B$3:$B$362)))</f>
        <v xml:space="preserve"> </v>
      </c>
      <c r="D10541" s="8" t="s">
        <v>395</v>
      </c>
      <c r="E10541">
        <v>365.02164791971626</v>
      </c>
      <c r="F10541">
        <v>398.33588530542227</v>
      </c>
      <c r="G10541">
        <v>458.98748158282081</v>
      </c>
      <c r="H10541">
        <v>481.4829786547204</v>
      </c>
    </row>
    <row r="10542" spans="1:8" ht="15" x14ac:dyDescent="0.25">
      <c r="A10542">
        <f t="shared" si="1144"/>
        <v>9673</v>
      </c>
      <c r="B10542">
        <f t="shared" si="1145"/>
        <v>207</v>
      </c>
      <c r="C10542" s="10" t="str">
        <f>IF(B10542=B10541," ",(LOOKUP(B10542,'Co List'!$A$3:$A$362,'Co List'!$B$3:$B$362)))</f>
        <v xml:space="preserve"> </v>
      </c>
      <c r="D10542" s="8" t="s">
        <v>396</v>
      </c>
      <c r="E10542">
        <v>883523</v>
      </c>
      <c r="F10542">
        <v>868717</v>
      </c>
      <c r="G10542">
        <v>737357</v>
      </c>
      <c r="H10542">
        <v>809977</v>
      </c>
    </row>
    <row r="10543" spans="1:8" x14ac:dyDescent="0.2">
      <c r="A10543">
        <f t="shared" si="1144"/>
        <v>9674</v>
      </c>
      <c r="B10543">
        <f t="shared" si="1145"/>
        <v>207</v>
      </c>
      <c r="C10543" s="10" t="str">
        <f>IF(B10543=B10542," ",(LOOKUP(B10543,'Co List'!$A$3:$A$362,'Co List'!$B$3:$B$362)))</f>
        <v xml:space="preserve"> </v>
      </c>
      <c r="D10543" s="6" t="s">
        <v>397</v>
      </c>
      <c r="E10543">
        <v>149353</v>
      </c>
      <c r="F10543">
        <v>141995</v>
      </c>
      <c r="G10543">
        <v>111257</v>
      </c>
      <c r="H10543">
        <v>106319</v>
      </c>
    </row>
    <row r="10544" spans="1:8" x14ac:dyDescent="0.2">
      <c r="A10544">
        <f t="shared" si="1144"/>
        <v>9675</v>
      </c>
      <c r="B10544">
        <f t="shared" si="1145"/>
        <v>207</v>
      </c>
      <c r="C10544" s="10" t="str">
        <f>IF(B10544=B10543," ",(LOOKUP(B10544,'Co List'!$A$3:$A$362,'Co List'!$B$3:$B$362)))</f>
        <v xml:space="preserve"> </v>
      </c>
      <c r="D10544" s="6" t="s">
        <v>398</v>
      </c>
      <c r="E10544">
        <v>3677</v>
      </c>
      <c r="F10544">
        <v>10721</v>
      </c>
      <c r="G10544">
        <v>4441</v>
      </c>
      <c r="H10544">
        <v>5039</v>
      </c>
    </row>
    <row r="10545" spans="1:16" x14ac:dyDescent="0.2">
      <c r="A10545">
        <f t="shared" si="1144"/>
        <v>9676</v>
      </c>
      <c r="B10545">
        <f t="shared" si="1145"/>
        <v>207</v>
      </c>
      <c r="C10545" s="10" t="str">
        <f>IF(B10545=B10544," ",(LOOKUP(B10545,'Co List'!$A$3:$A$362,'Co List'!$B$3:$B$362)))</f>
        <v xml:space="preserve"> </v>
      </c>
      <c r="D10545" s="6" t="s">
        <v>399</v>
      </c>
      <c r="E10545">
        <v>730493</v>
      </c>
      <c r="F10545">
        <v>716001</v>
      </c>
      <c r="G10545">
        <v>621659</v>
      </c>
      <c r="H10545">
        <v>698619</v>
      </c>
    </row>
    <row r="10546" spans="1:16" x14ac:dyDescent="0.2">
      <c r="A10546">
        <f t="shared" si="1144"/>
        <v>9677</v>
      </c>
      <c r="B10546">
        <f t="shared" si="1145"/>
        <v>207</v>
      </c>
      <c r="C10546" s="10" t="str">
        <f>IF(B10546=B10545," ",(LOOKUP(B10546,'Co List'!$A$3:$A$362,'Co List'!$B$3:$B$362)))</f>
        <v xml:space="preserve"> </v>
      </c>
      <c r="D10546" s="6" t="s">
        <v>400</v>
      </c>
      <c r="E10546">
        <v>0</v>
      </c>
      <c r="F10546">
        <v>0</v>
      </c>
      <c r="G10546">
        <v>0</v>
      </c>
      <c r="H10546">
        <v>0</v>
      </c>
    </row>
    <row r="10547" spans="1:16" x14ac:dyDescent="0.2">
      <c r="A10547">
        <f t="shared" si="1144"/>
        <v>9678</v>
      </c>
      <c r="B10547">
        <f t="shared" si="1145"/>
        <v>207</v>
      </c>
      <c r="C10547" s="10" t="str">
        <f>IF(B10547=B10546," ",(LOOKUP(B10547,'Co List'!$A$3:$A$362,'Co List'!$B$3:$B$362)))</f>
        <v xml:space="preserve"> </v>
      </c>
      <c r="D10547" s="6" t="s">
        <v>401</v>
      </c>
      <c r="E10547">
        <v>62.877612999999997</v>
      </c>
      <c r="F10547">
        <v>69.009569999999997</v>
      </c>
      <c r="G10547">
        <v>58.298667999999999</v>
      </c>
      <c r="H10547">
        <v>62.940848000000003</v>
      </c>
    </row>
    <row r="10548" spans="1:16" x14ac:dyDescent="0.2">
      <c r="A10548">
        <f t="shared" si="1144"/>
        <v>9679</v>
      </c>
      <c r="B10548">
        <f t="shared" si="1145"/>
        <v>207</v>
      </c>
      <c r="C10548" s="10" t="str">
        <f>IF(B10548=B10547," ",(LOOKUP(B10548,'Co List'!$A$3:$A$362,'Co List'!$B$3:$B$362)))</f>
        <v xml:space="preserve"> </v>
      </c>
      <c r="D10548" s="6" t="s">
        <v>402</v>
      </c>
      <c r="E10548">
        <v>3.4600569999999999</v>
      </c>
      <c r="F10548">
        <v>10.088461000000001</v>
      </c>
      <c r="G10548">
        <v>4.4720870000000001</v>
      </c>
      <c r="H10548">
        <v>5.6587969999999999</v>
      </c>
    </row>
    <row r="10549" spans="1:16" x14ac:dyDescent="0.2">
      <c r="A10549">
        <f t="shared" si="1144"/>
        <v>9680</v>
      </c>
      <c r="B10549">
        <f t="shared" si="1145"/>
        <v>207</v>
      </c>
      <c r="C10549" s="10" t="str">
        <f>IF(B10549=B10548," ",(LOOKUP(B10549,'Co List'!$A$3:$A$362,'Co List'!$B$3:$B$362)))</f>
        <v xml:space="preserve"> </v>
      </c>
      <c r="D10549" s="6" t="s">
        <v>403</v>
      </c>
      <c r="E10549">
        <v>192.85015199999998</v>
      </c>
      <c r="F10549">
        <v>211.22029500000002</v>
      </c>
      <c r="G10549">
        <v>239.96037400000003</v>
      </c>
      <c r="H10549">
        <v>305.99512199999998</v>
      </c>
    </row>
    <row r="10550" spans="1:16" x14ac:dyDescent="0.2">
      <c r="A10550">
        <f t="shared" si="1144"/>
        <v>9681</v>
      </c>
      <c r="B10550">
        <f t="shared" si="1145"/>
        <v>207</v>
      </c>
      <c r="C10550" s="10" t="str">
        <f>IF(B10550=B10549," ",(LOOKUP(B10550,'Co List'!$A$3:$A$362,'Co List'!$B$3:$B$362)))</f>
        <v xml:space="preserve"> </v>
      </c>
      <c r="D10550" s="6" t="s">
        <v>404</v>
      </c>
      <c r="E10550" s="11">
        <v>259.18782199999998</v>
      </c>
      <c r="F10550" s="11">
        <v>290.31832600000001</v>
      </c>
      <c r="G10550" s="11">
        <v>302.73112900000001</v>
      </c>
      <c r="H10550" s="11">
        <v>374.59476699999999</v>
      </c>
    </row>
    <row r="10551" spans="1:16" x14ac:dyDescent="0.2">
      <c r="A10551">
        <f t="shared" si="1144"/>
        <v>9682</v>
      </c>
      <c r="B10551">
        <f t="shared" si="1145"/>
        <v>207</v>
      </c>
      <c r="C10551" s="10" t="str">
        <f>IF(B10551=B10550," ",(LOOKUP(B10551,'Co List'!$A$3:$A$362,'Co List'!$B$3:$B$362)))</f>
        <v xml:space="preserve"> </v>
      </c>
      <c r="D10551" s="6" t="s">
        <v>405</v>
      </c>
      <c r="E10551">
        <v>4730.6499999999996</v>
      </c>
      <c r="F10551">
        <v>5438.43</v>
      </c>
      <c r="G10551">
        <v>5920.86</v>
      </c>
      <c r="H10551">
        <v>5710.82</v>
      </c>
    </row>
    <row r="10552" spans="1:16" x14ac:dyDescent="0.2">
      <c r="A10552">
        <f t="shared" si="1144"/>
        <v>9683</v>
      </c>
      <c r="B10552">
        <f t="shared" si="1145"/>
        <v>207</v>
      </c>
      <c r="C10552" s="10" t="str">
        <f>IF(B10552=B10551," ",(LOOKUP(B10552,'Co List'!$A$3:$A$362,'Co List'!$B$3:$B$362)))</f>
        <v xml:space="preserve"> </v>
      </c>
      <c r="D10552" s="6" t="s">
        <v>406</v>
      </c>
      <c r="E10552">
        <v>757.32</v>
      </c>
      <c r="F10552">
        <v>383.8</v>
      </c>
      <c r="G10552">
        <v>-13.92</v>
      </c>
      <c r="H10552">
        <v>443.1</v>
      </c>
    </row>
    <row r="10553" spans="1:16" x14ac:dyDescent="0.2">
      <c r="A10553">
        <f t="shared" si="1144"/>
        <v>9684</v>
      </c>
      <c r="B10553">
        <f t="shared" si="1145"/>
        <v>207</v>
      </c>
      <c r="C10553" s="10" t="str">
        <f>IF(B10553=B10552," ",(LOOKUP(B10553,'Co List'!$A$3:$A$362,'Co List'!$B$3:$B$362)))</f>
        <v xml:space="preserve"> </v>
      </c>
      <c r="D10553" s="6" t="s">
        <v>407</v>
      </c>
      <c r="E10553" s="11">
        <v>237.34</v>
      </c>
      <c r="F10553" s="11">
        <v>-210.21</v>
      </c>
      <c r="G10553" s="11">
        <v>-379.74</v>
      </c>
      <c r="H10553" s="11">
        <v>-329.23</v>
      </c>
    </row>
    <row r="10554" spans="1:16" x14ac:dyDescent="0.2">
      <c r="A10554">
        <f t="shared" si="1144"/>
        <v>9685</v>
      </c>
      <c r="B10554">
        <f t="shared" si="1145"/>
        <v>207</v>
      </c>
      <c r="C10554" s="10" t="str">
        <f>IF(B10554=B10553," ",(LOOKUP(B10554,'Co List'!$A$3:$A$362,'Co List'!$B$3:$B$362)))</f>
        <v xml:space="preserve"> </v>
      </c>
      <c r="D10554" s="6" t="s">
        <v>408</v>
      </c>
      <c r="E10554">
        <v>45.74</v>
      </c>
      <c r="F10554">
        <v>45.74</v>
      </c>
      <c r="G10554">
        <v>45.74</v>
      </c>
      <c r="H10554">
        <v>45.74</v>
      </c>
    </row>
    <row r="10555" spans="1:16" x14ac:dyDescent="0.2">
      <c r="A10555">
        <f t="shared" si="1144"/>
        <v>9686</v>
      </c>
      <c r="B10555">
        <f t="shared" si="1145"/>
        <v>207</v>
      </c>
      <c r="C10555" s="10" t="str">
        <f>IF(B10555=B10554," ",(LOOKUP(B10555,'Co List'!$A$3:$A$362,'Co List'!$B$3:$B$362)))</f>
        <v xml:space="preserve"> </v>
      </c>
      <c r="D10555" s="6" t="s">
        <v>409</v>
      </c>
      <c r="E10555">
        <v>624.23</v>
      </c>
      <c r="F10555">
        <v>689.29</v>
      </c>
      <c r="G10555">
        <v>761.5</v>
      </c>
      <c r="H10555">
        <v>855.9</v>
      </c>
    </row>
    <row r="10556" spans="1:16" x14ac:dyDescent="0.2">
      <c r="A10556">
        <f t="shared" si="1144"/>
        <v>9687</v>
      </c>
      <c r="B10556">
        <f t="shared" si="1145"/>
        <v>207</v>
      </c>
      <c r="C10556" s="10" t="str">
        <f>IF(B10556=B10555," ",(LOOKUP(B10556,'Co List'!$A$3:$A$362,'Co List'!$B$3:$B$362)))</f>
        <v xml:space="preserve"> </v>
      </c>
      <c r="D10556" s="6" t="s">
        <v>410</v>
      </c>
      <c r="E10556">
        <v>829.16214948000004</v>
      </c>
      <c r="F10556">
        <v>904.53557256999989</v>
      </c>
      <c r="G10556">
        <v>999.31505972399998</v>
      </c>
      <c r="H10556">
        <v>1152.4388269179999</v>
      </c>
    </row>
    <row r="10557" spans="1:16" x14ac:dyDescent="0.2">
      <c r="A10557">
        <f t="shared" si="1144"/>
        <v>9688</v>
      </c>
      <c r="B10557">
        <f t="shared" si="1145"/>
        <v>207</v>
      </c>
      <c r="C10557" s="10" t="str">
        <f>IF(B10557=B10556," ",(LOOKUP(B10557,'Co List'!$A$3:$A$362,'Co List'!$B$3:$B$362)))</f>
        <v xml:space="preserve"> </v>
      </c>
      <c r="D10557" s="6" t="s">
        <v>411</v>
      </c>
      <c r="E10557">
        <v>624.20946991971618</v>
      </c>
      <c r="F10557">
        <v>688.65421130542222</v>
      </c>
      <c r="G10557">
        <v>761.71861058282082</v>
      </c>
      <c r="H10557">
        <v>856.07774565472039</v>
      </c>
    </row>
    <row r="10558" spans="1:16" x14ac:dyDescent="0.2">
      <c r="A10558">
        <f t="shared" si="1144"/>
        <v>9689</v>
      </c>
      <c r="B10558">
        <f t="shared" si="1145"/>
        <v>207</v>
      </c>
      <c r="C10558" s="10" t="str">
        <f>IF(B10558=B10557," ",(LOOKUP(B10558,'Co List'!$A$3:$A$362,'Co List'!$B$3:$B$362)))</f>
        <v xml:space="preserve"> </v>
      </c>
      <c r="D10558" s="6" t="s">
        <v>412</v>
      </c>
      <c r="E10558">
        <v>-2.053008028383374E-2</v>
      </c>
      <c r="F10558">
        <v>-0.6357886945777409</v>
      </c>
      <c r="G10558">
        <v>0.21861058282081558</v>
      </c>
      <c r="H10558">
        <v>0.17774565472041104</v>
      </c>
    </row>
    <row r="10559" spans="1:16" ht="13.5" thickBot="1" x14ac:dyDescent="0.25">
      <c r="A10559">
        <f t="shared" si="1144"/>
        <v>9690</v>
      </c>
      <c r="B10559">
        <f t="shared" si="1145"/>
        <v>207</v>
      </c>
      <c r="C10559" s="10" t="str">
        <f>IF(B10559=B10558," ",(LOOKUP(B10559,'Co List'!$A$3:$A$362,'Co List'!$B$3:$B$362)))</f>
        <v xml:space="preserve"> </v>
      </c>
      <c r="D10559" s="9" t="s">
        <v>413</v>
      </c>
      <c r="E10559">
        <v>12</v>
      </c>
      <c r="F10559">
        <v>12</v>
      </c>
      <c r="G10559">
        <v>12</v>
      </c>
      <c r="H10559">
        <v>12</v>
      </c>
    </row>
    <row r="10560" spans="1:16" ht="15" x14ac:dyDescent="0.25">
      <c r="A10560">
        <f t="shared" si="1144"/>
        <v>9691</v>
      </c>
      <c r="B10560">
        <f t="shared" si="1145"/>
        <v>208</v>
      </c>
      <c r="C10560" s="10" t="str">
        <f>IF(B10560=B10559," ",(LOOKUP(B10560,'Co List'!$A$3:$A$362,'Co List'!$B$3:$B$362)))</f>
        <v>KIRI INDUSTRIES</v>
      </c>
      <c r="D10560" s="4" t="s">
        <v>362</v>
      </c>
      <c r="E10560">
        <v>43.745978861743005</v>
      </c>
      <c r="F10560">
        <v>39.049382146283847</v>
      </c>
      <c r="G10560">
        <v>39.311681136443752</v>
      </c>
      <c r="H10560">
        <v>46.238586015403932</v>
      </c>
      <c r="J10560">
        <f t="shared" ref="J10560" si="1150">COUNTIF(E10602:H10602,0)</f>
        <v>0</v>
      </c>
      <c r="K10560">
        <f>SUM(E10560:H10560)/(4-J10560)</f>
        <v>42.086407039968634</v>
      </c>
      <c r="L10560">
        <f>SUM(E10570:H10570)/(4-J10560)</f>
        <v>20305.765573599037</v>
      </c>
      <c r="M10560">
        <f>E10570</f>
        <v>26307.514592017418</v>
      </c>
      <c r="N10560">
        <f t="shared" ref="N10560" si="1151">F10570</f>
        <v>21467.165645744324</v>
      </c>
      <c r="O10560">
        <f t="shared" ref="O10560" si="1152">G10570</f>
        <v>18309.056717943015</v>
      </c>
      <c r="P10560">
        <f t="shared" ref="P10560" si="1153">H10570</f>
        <v>15139.325338691406</v>
      </c>
    </row>
    <row r="10561" spans="1:8" x14ac:dyDescent="0.2">
      <c r="A10561">
        <f t="shared" si="1144"/>
        <v>9692</v>
      </c>
      <c r="B10561">
        <f t="shared" si="1145"/>
        <v>208</v>
      </c>
      <c r="C10561" s="10" t="str">
        <f>IF(B10561=B10560," ",(LOOKUP(B10561,'Co List'!$A$3:$A$362,'Co List'!$B$3:$B$362)))</f>
        <v xml:space="preserve"> </v>
      </c>
      <c r="D10561" s="6" t="s">
        <v>364</v>
      </c>
      <c r="E10561">
        <v>2.4612420672513164</v>
      </c>
      <c r="F10561">
        <v>2.5083703943623834</v>
      </c>
      <c r="G10561">
        <v>2.5138575198714692</v>
      </c>
      <c r="H10561">
        <v>2.6335400460543101</v>
      </c>
    </row>
    <row r="10562" spans="1:8" x14ac:dyDescent="0.2">
      <c r="A10562">
        <f t="shared" si="1144"/>
        <v>9693</v>
      </c>
      <c r="B10562">
        <f t="shared" si="1145"/>
        <v>208</v>
      </c>
      <c r="C10562" s="10" t="str">
        <f>IF(B10562=B10561," ",(LOOKUP(B10562,'Co List'!$A$3:$A$362,'Co List'!$B$3:$B$362)))</f>
        <v xml:space="preserve"> </v>
      </c>
      <c r="D10562" s="6" t="s">
        <v>365</v>
      </c>
      <c r="E10562">
        <v>0.81</v>
      </c>
      <c r="F10562">
        <v>0.79</v>
      </c>
      <c r="G10562">
        <v>0.78</v>
      </c>
      <c r="H10562">
        <v>0.78</v>
      </c>
    </row>
    <row r="10563" spans="1:8" x14ac:dyDescent="0.2">
      <c r="A10563">
        <f t="shared" si="1144"/>
        <v>9694</v>
      </c>
      <c r="B10563">
        <f t="shared" si="1145"/>
        <v>208</v>
      </c>
      <c r="C10563" s="10" t="str">
        <f>IF(B10563=B10562," ",(LOOKUP(B10563,'Co List'!$A$3:$A$362,'Co List'!$B$3:$B$362)))</f>
        <v xml:space="preserve"> </v>
      </c>
      <c r="D10563" s="7" t="s">
        <v>366</v>
      </c>
      <c r="E10563">
        <v>7.7182087698452158</v>
      </c>
      <c r="F10563">
        <v>3.7502473089242732</v>
      </c>
      <c r="G10563">
        <v>3.4252627014279868</v>
      </c>
      <c r="H10563">
        <v>2.8858797824421285</v>
      </c>
    </row>
    <row r="10564" spans="1:8" x14ac:dyDescent="0.2">
      <c r="A10564">
        <f t="shared" si="1144"/>
        <v>9695</v>
      </c>
      <c r="B10564">
        <f t="shared" si="1145"/>
        <v>208</v>
      </c>
      <c r="C10564" s="10" t="str">
        <f>IF(B10564=B10563," ",(LOOKUP(B10564,'Co List'!$A$3:$A$362,'Co List'!$B$3:$B$362)))</f>
        <v xml:space="preserve"> </v>
      </c>
      <c r="D10564" s="6" t="s">
        <v>367</v>
      </c>
      <c r="E10564">
        <v>105145.94161477785</v>
      </c>
      <c r="F10564">
        <v>64953.602558984341</v>
      </c>
      <c r="G10564">
        <v>-77646.550966679453</v>
      </c>
      <c r="H10564">
        <v>-8253.9119718086386</v>
      </c>
    </row>
    <row r="10565" spans="1:8" x14ac:dyDescent="0.2">
      <c r="A10565">
        <f t="shared" ref="A10565:A10628" si="1154">IF(A10564&gt;0,A10564+1,(IF($C$1=C10565,1,0)))</f>
        <v>9696</v>
      </c>
      <c r="B10565">
        <f t="shared" ref="B10565:B10628" si="1155">IF(D10565=$D$3,B10564+1,B10564)</f>
        <v>208</v>
      </c>
      <c r="C10565" s="10" t="str">
        <f>IF(B10565=B10564," ",(LOOKUP(B10565,'Co List'!$A$3:$A$362,'Co List'!$B$3:$B$362)))</f>
        <v xml:space="preserve"> </v>
      </c>
      <c r="D10565" s="6" t="s">
        <v>368</v>
      </c>
      <c r="E10565">
        <v>0.17538343061344946</v>
      </c>
      <c r="F10565">
        <v>0.11298508234602275</v>
      </c>
      <c r="G10565">
        <v>9.6363456410226395E-2</v>
      </c>
      <c r="H10565">
        <v>7.9680659677323185E-2</v>
      </c>
    </row>
    <row r="10566" spans="1:8" x14ac:dyDescent="0.2">
      <c r="A10566">
        <f t="shared" si="1154"/>
        <v>9697</v>
      </c>
      <c r="B10566">
        <f t="shared" si="1155"/>
        <v>208</v>
      </c>
      <c r="C10566" s="10" t="str">
        <f>IF(B10566=B10565," ",(LOOKUP(B10566,'Co List'!$A$3:$A$362,'Co List'!$B$3:$B$362)))</f>
        <v xml:space="preserve"> </v>
      </c>
      <c r="D10566" s="6" t="s">
        <v>369</v>
      </c>
      <c r="E10566">
        <v>39.177236920353565</v>
      </c>
      <c r="F10566">
        <v>18.837456691597339</v>
      </c>
      <c r="G10566">
        <v>20.960568652481985</v>
      </c>
      <c r="H10566">
        <v>43.566403852349367</v>
      </c>
    </row>
    <row r="10567" spans="1:8" x14ac:dyDescent="0.2">
      <c r="A10567">
        <f t="shared" si="1154"/>
        <v>9698</v>
      </c>
      <c r="B10567">
        <f t="shared" si="1155"/>
        <v>208</v>
      </c>
      <c r="C10567" s="10" t="str">
        <f>IF(B10567=B10566," ",(LOOKUP(B10567,'Co List'!$A$3:$A$362,'Co List'!$B$3:$B$362)))</f>
        <v xml:space="preserve"> </v>
      </c>
      <c r="D10567" s="6" t="s">
        <v>370</v>
      </c>
      <c r="E10567">
        <v>0</v>
      </c>
      <c r="F10567">
        <v>0</v>
      </c>
      <c r="G10567">
        <v>0</v>
      </c>
      <c r="H10567">
        <v>0</v>
      </c>
    </row>
    <row r="10568" spans="1:8" x14ac:dyDescent="0.2">
      <c r="A10568">
        <f t="shared" si="1154"/>
        <v>9699</v>
      </c>
      <c r="B10568">
        <f t="shared" si="1155"/>
        <v>208</v>
      </c>
      <c r="C10568" s="10" t="str">
        <f>IF(B10568=B10567," ",(LOOKUP(B10568,'Co List'!$A$3:$A$362,'Co List'!$B$3:$B$362)))</f>
        <v xml:space="preserve"> </v>
      </c>
      <c r="D10568" s="6" t="s">
        <v>371</v>
      </c>
      <c r="E10568">
        <v>79.867368947028851</v>
      </c>
      <c r="F10568">
        <v>58.129316957470792</v>
      </c>
      <c r="G10568">
        <v>66.224896272877118</v>
      </c>
      <c r="H10568">
        <v>89.673486342909001</v>
      </c>
    </row>
    <row r="10569" spans="1:8" x14ac:dyDescent="0.2">
      <c r="A10569">
        <f t="shared" si="1154"/>
        <v>9700</v>
      </c>
      <c r="B10569">
        <f t="shared" si="1155"/>
        <v>208</v>
      </c>
      <c r="C10569" s="10" t="str">
        <f>IF(B10569=B10568," ",(LOOKUP(B10569,'Co List'!$A$3:$A$362,'Co List'!$B$3:$B$362)))</f>
        <v xml:space="preserve"> </v>
      </c>
      <c r="D10569" s="6" t="s">
        <v>372</v>
      </c>
      <c r="E10569">
        <v>20.13263105297116</v>
      </c>
      <c r="F10569">
        <v>41.870683042529194</v>
      </c>
      <c r="G10569">
        <v>33.775103727122875</v>
      </c>
      <c r="H10569">
        <v>10.326513657091004</v>
      </c>
    </row>
    <row r="10570" spans="1:8" x14ac:dyDescent="0.2">
      <c r="A10570">
        <f t="shared" si="1154"/>
        <v>9701</v>
      </c>
      <c r="B10570">
        <f t="shared" si="1155"/>
        <v>208</v>
      </c>
      <c r="C10570" s="10" t="str">
        <f>IF(B10570=B10569," ",(LOOKUP(B10570,'Co List'!$A$3:$A$362,'Co List'!$B$3:$B$362)))</f>
        <v xml:space="preserve"> </v>
      </c>
      <c r="D10570" s="6" t="s">
        <v>373</v>
      </c>
      <c r="E10570">
        <v>26307.514592017418</v>
      </c>
      <c r="F10570">
        <v>21467.165645744324</v>
      </c>
      <c r="G10570">
        <v>18309.056717943015</v>
      </c>
      <c r="H10570">
        <v>15139.325338691406</v>
      </c>
    </row>
    <row r="10571" spans="1:8" x14ac:dyDescent="0.2">
      <c r="A10571">
        <f t="shared" si="1154"/>
        <v>9702</v>
      </c>
      <c r="B10571">
        <f t="shared" si="1155"/>
        <v>208</v>
      </c>
      <c r="C10571" s="10" t="str">
        <f>IF(B10571=B10570," ",(LOOKUP(B10571,'Co List'!$A$3:$A$362,'Co List'!$B$3:$B$362)))</f>
        <v xml:space="preserve"> </v>
      </c>
      <c r="D10571" s="6" t="s">
        <v>374</v>
      </c>
      <c r="E10571">
        <v>26290.50094499344</v>
      </c>
      <c r="F10571">
        <v>21436.825010187233</v>
      </c>
      <c r="G10571">
        <v>18288.012362651563</v>
      </c>
      <c r="H10571">
        <v>15133.264897101853</v>
      </c>
    </row>
    <row r="10572" spans="1:8" x14ac:dyDescent="0.2">
      <c r="A10572">
        <f t="shared" si="1154"/>
        <v>9703</v>
      </c>
      <c r="B10572">
        <f t="shared" si="1155"/>
        <v>208</v>
      </c>
      <c r="C10572" s="10" t="str">
        <f>IF(B10572=B10571," ",(LOOKUP(B10572,'Co List'!$A$3:$A$362,'Co List'!$B$3:$B$362)))</f>
        <v xml:space="preserve"> </v>
      </c>
      <c r="D10572" s="6" t="s">
        <v>375</v>
      </c>
      <c r="E10572">
        <v>12.660100931975979</v>
      </c>
      <c r="F10572">
        <v>21.998418783080428</v>
      </c>
      <c r="G10572">
        <v>15.20008705908459</v>
      </c>
      <c r="H10572">
        <v>4.1161301194268365</v>
      </c>
    </row>
    <row r="10573" spans="1:8" x14ac:dyDescent="0.2">
      <c r="A10573">
        <f t="shared" si="1154"/>
        <v>9704</v>
      </c>
      <c r="B10573">
        <f t="shared" si="1155"/>
        <v>208</v>
      </c>
      <c r="C10573" s="10" t="str">
        <f>IF(B10573=B10572," ",(LOOKUP(B10573,'Co List'!$A$3:$A$362,'Co List'!$B$3:$B$362)))</f>
        <v xml:space="preserve"> </v>
      </c>
      <c r="D10573" s="6" t="s">
        <v>376</v>
      </c>
      <c r="E10573">
        <v>4.3535460920044935</v>
      </c>
      <c r="F10573">
        <v>8.3422167740095272</v>
      </c>
      <c r="G10573">
        <v>5.8442682323643327</v>
      </c>
      <c r="H10573">
        <v>1.9443114701265281</v>
      </c>
    </row>
    <row r="10574" spans="1:8" x14ac:dyDescent="0.2">
      <c r="A10574">
        <f t="shared" si="1154"/>
        <v>9705</v>
      </c>
      <c r="B10574">
        <f t="shared" si="1155"/>
        <v>208</v>
      </c>
      <c r="C10574" s="10" t="str">
        <f>IF(B10574=B10573," ",(LOOKUP(B10574,'Co List'!$A$3:$A$362,'Co List'!$B$3:$B$362)))</f>
        <v xml:space="preserve"> </v>
      </c>
      <c r="D10574" s="6" t="s">
        <v>377</v>
      </c>
      <c r="E10574">
        <v>21011.119740000002</v>
      </c>
      <c r="F10574">
        <v>12478.716759999999</v>
      </c>
      <c r="G10574">
        <v>12125.15382</v>
      </c>
      <c r="H10574">
        <v>13575.96084</v>
      </c>
    </row>
    <row r="10575" spans="1:8" ht="15" x14ac:dyDescent="0.25">
      <c r="A10575">
        <f t="shared" si="1154"/>
        <v>9706</v>
      </c>
      <c r="B10575">
        <f t="shared" si="1155"/>
        <v>208</v>
      </c>
      <c r="C10575" s="10" t="str">
        <f>IF(B10575=B10574," ",(LOOKUP(B10575,'Co List'!$A$3:$A$362,'Co List'!$B$3:$B$362)))</f>
        <v xml:space="preserve"> </v>
      </c>
      <c r="D10575" s="8" t="s">
        <v>378</v>
      </c>
      <c r="E10575">
        <v>21011.119740000002</v>
      </c>
      <c r="F10575">
        <v>12478.716760000001</v>
      </c>
      <c r="G10575">
        <v>12125.15382</v>
      </c>
      <c r="H10575">
        <v>13575.96084</v>
      </c>
    </row>
    <row r="10576" spans="1:8" ht="15" x14ac:dyDescent="0.25">
      <c r="A10576">
        <f t="shared" si="1154"/>
        <v>9707</v>
      </c>
      <c r="B10576">
        <f t="shared" si="1155"/>
        <v>208</v>
      </c>
      <c r="C10576" s="10" t="str">
        <f>IF(B10576=B10575," ",(LOOKUP(B10576,'Co List'!$A$3:$A$362,'Co List'!$B$3:$B$362)))</f>
        <v xml:space="preserve"> </v>
      </c>
      <c r="D10576" s="8" t="s">
        <v>379</v>
      </c>
      <c r="E10576">
        <v>0</v>
      </c>
      <c r="F10576">
        <v>0</v>
      </c>
      <c r="G10576">
        <v>0</v>
      </c>
      <c r="H10576">
        <v>0</v>
      </c>
    </row>
    <row r="10577" spans="1:8" ht="15" x14ac:dyDescent="0.25">
      <c r="A10577">
        <f t="shared" si="1154"/>
        <v>9708</v>
      </c>
      <c r="B10577">
        <f t="shared" si="1155"/>
        <v>208</v>
      </c>
      <c r="C10577" s="10" t="str">
        <f>IF(B10577=B10576," ",(LOOKUP(B10577,'Co List'!$A$3:$A$362,'Co List'!$B$3:$B$362)))</f>
        <v xml:space="preserve"> </v>
      </c>
      <c r="D10577" s="8" t="s">
        <v>380</v>
      </c>
      <c r="E10577">
        <v>0</v>
      </c>
      <c r="F10577">
        <v>-1.8189894035458565E-12</v>
      </c>
      <c r="G10577">
        <v>0</v>
      </c>
      <c r="H10577">
        <v>0</v>
      </c>
    </row>
    <row r="10578" spans="1:8" ht="15" x14ac:dyDescent="0.25">
      <c r="A10578">
        <f t="shared" si="1154"/>
        <v>9709</v>
      </c>
      <c r="B10578">
        <f t="shared" si="1155"/>
        <v>208</v>
      </c>
      <c r="C10578" s="10" t="str">
        <f>IF(B10578=B10577," ",(LOOKUP(B10578,'Co List'!$A$3:$A$362,'Co List'!$B$3:$B$362)))</f>
        <v xml:space="preserve"> </v>
      </c>
      <c r="D10578" s="8" t="s">
        <v>381</v>
      </c>
      <c r="E10578">
        <v>5296.3948520174181</v>
      </c>
      <c r="F10578">
        <v>8988.448885744323</v>
      </c>
      <c r="G10578">
        <v>6183.9028979430132</v>
      </c>
      <c r="H10578">
        <v>1563.3644986914071</v>
      </c>
    </row>
    <row r="10579" spans="1:8" ht="15" x14ac:dyDescent="0.25">
      <c r="A10579">
        <f t="shared" si="1154"/>
        <v>9710</v>
      </c>
      <c r="B10579">
        <f t="shared" si="1155"/>
        <v>208</v>
      </c>
      <c r="C10579" s="10" t="str">
        <f>IF(B10579=B10578," ",(LOOKUP(B10579,'Co List'!$A$3:$A$362,'Co List'!$B$3:$B$362)))</f>
        <v xml:space="preserve"> </v>
      </c>
      <c r="D10579" s="8" t="s">
        <v>382</v>
      </c>
      <c r="E10579">
        <v>0</v>
      </c>
      <c r="F10579">
        <v>0</v>
      </c>
      <c r="G10579">
        <v>0</v>
      </c>
      <c r="H10579">
        <v>0</v>
      </c>
    </row>
    <row r="10580" spans="1:8" ht="15" x14ac:dyDescent="0.25">
      <c r="A10580">
        <f t="shared" si="1154"/>
        <v>9711</v>
      </c>
      <c r="B10580">
        <f t="shared" si="1155"/>
        <v>208</v>
      </c>
      <c r="C10580" s="10" t="str">
        <f>IF(B10580=B10579," ",(LOOKUP(B10580,'Co List'!$A$3:$A$362,'Co List'!$B$3:$B$362)))</f>
        <v xml:space="preserve"> </v>
      </c>
      <c r="D10580" s="8" t="s">
        <v>383</v>
      </c>
      <c r="E10580">
        <v>859.71675187495225</v>
      </c>
      <c r="F10580">
        <v>2013.0163983248553</v>
      </c>
      <c r="G10580">
        <v>1439.7542269867668</v>
      </c>
      <c r="H10580">
        <v>620.08541077112363</v>
      </c>
    </row>
    <row r="10581" spans="1:8" x14ac:dyDescent="0.2">
      <c r="A10581">
        <f t="shared" si="1154"/>
        <v>9712</v>
      </c>
      <c r="B10581">
        <f t="shared" si="1155"/>
        <v>208</v>
      </c>
      <c r="C10581" s="10" t="str">
        <f>IF(B10581=B10580," ",(LOOKUP(B10581,'Co List'!$A$3:$A$362,'Co List'!$B$3:$B$362)))</f>
        <v xml:space="preserve"> </v>
      </c>
      <c r="D10581" s="6" t="s">
        <v>384</v>
      </c>
      <c r="E10581">
        <v>4436.6781001424661</v>
      </c>
      <c r="F10581">
        <v>6975.4324874194663</v>
      </c>
      <c r="G10581">
        <v>4744.1486709562469</v>
      </c>
      <c r="H10581">
        <v>943.27908792028336</v>
      </c>
    </row>
    <row r="10582" spans="1:8" x14ac:dyDescent="0.2">
      <c r="A10582">
        <f t="shared" si="1154"/>
        <v>9713</v>
      </c>
      <c r="B10582">
        <f t="shared" si="1155"/>
        <v>208</v>
      </c>
      <c r="C10582" s="10" t="str">
        <f>IF(B10582=B10581," ",(LOOKUP(B10582,'Co List'!$A$3:$A$362,'Co List'!$B$3:$B$362)))</f>
        <v xml:space="preserve"> </v>
      </c>
      <c r="D10582" s="6" t="s">
        <v>385</v>
      </c>
      <c r="E10582">
        <v>2151.9195216471999</v>
      </c>
      <c r="F10582">
        <v>3583.3818266816002</v>
      </c>
      <c r="G10582">
        <v>2459.9257710751999</v>
      </c>
      <c r="H10582">
        <v>593.63612147599997</v>
      </c>
    </row>
    <row r="10583" spans="1:8" x14ac:dyDescent="0.2">
      <c r="A10583">
        <f t="shared" si="1154"/>
        <v>9714</v>
      </c>
      <c r="B10583">
        <f t="shared" si="1155"/>
        <v>208</v>
      </c>
      <c r="C10583" s="10" t="str">
        <f>IF(B10583=B10582," ",(LOOKUP(B10583,'Co List'!$A$3:$A$362,'Co List'!$B$3:$B$362)))</f>
        <v xml:space="preserve"> </v>
      </c>
      <c r="D10583" s="6" t="s">
        <v>386</v>
      </c>
      <c r="E10583">
        <v>0</v>
      </c>
      <c r="F10583">
        <v>0</v>
      </c>
      <c r="G10583">
        <v>0</v>
      </c>
      <c r="H10583">
        <v>0</v>
      </c>
    </row>
    <row r="10584" spans="1:8" x14ac:dyDescent="0.2">
      <c r="A10584">
        <f t="shared" si="1154"/>
        <v>9715</v>
      </c>
      <c r="B10584">
        <f t="shared" si="1155"/>
        <v>208</v>
      </c>
      <c r="C10584" s="10" t="str">
        <f>IF(B10584=B10583," ",(LOOKUP(B10584,'Co List'!$A$3:$A$362,'Co List'!$B$3:$B$362)))</f>
        <v xml:space="preserve"> </v>
      </c>
      <c r="D10584" s="6" t="s">
        <v>387</v>
      </c>
      <c r="E10584">
        <v>0</v>
      </c>
      <c r="F10584">
        <v>0</v>
      </c>
      <c r="G10584">
        <v>0</v>
      </c>
      <c r="H10584">
        <v>0</v>
      </c>
    </row>
    <row r="10585" spans="1:8" x14ac:dyDescent="0.2">
      <c r="A10585">
        <f t="shared" si="1154"/>
        <v>9716</v>
      </c>
      <c r="B10585">
        <f t="shared" si="1155"/>
        <v>208</v>
      </c>
      <c r="C10585" s="10" t="str">
        <f>IF(B10585=B10584," ",(LOOKUP(B10585,'Co List'!$A$3:$A$362,'Co List'!$B$3:$B$362)))</f>
        <v xml:space="preserve"> </v>
      </c>
      <c r="D10585" s="6" t="s">
        <v>388</v>
      </c>
      <c r="E10585">
        <v>0</v>
      </c>
      <c r="F10585">
        <v>0</v>
      </c>
      <c r="G10585">
        <v>0</v>
      </c>
      <c r="H10585">
        <v>0</v>
      </c>
    </row>
    <row r="10586" spans="1:8" x14ac:dyDescent="0.2">
      <c r="A10586">
        <f t="shared" si="1154"/>
        <v>9717</v>
      </c>
      <c r="B10586">
        <f t="shared" si="1155"/>
        <v>208</v>
      </c>
      <c r="C10586" s="10" t="str">
        <f>IF(B10586=B10585," ",(LOOKUP(B10586,'Co List'!$A$3:$A$362,'Co List'!$B$3:$B$362)))</f>
        <v xml:space="preserve"> </v>
      </c>
      <c r="D10586" s="6" t="s">
        <v>389</v>
      </c>
      <c r="E10586">
        <v>176.3052395512</v>
      </c>
      <c r="F10586">
        <v>546.01731781759997</v>
      </c>
      <c r="G10586">
        <v>368.23326624319998</v>
      </c>
      <c r="H10586">
        <v>129.1284142712</v>
      </c>
    </row>
    <row r="10587" spans="1:8" x14ac:dyDescent="0.2">
      <c r="A10587">
        <f t="shared" si="1154"/>
        <v>9718</v>
      </c>
      <c r="B10587">
        <f t="shared" si="1155"/>
        <v>208</v>
      </c>
      <c r="C10587" s="10" t="str">
        <f>IF(B10587=B10586," ",(LOOKUP(B10587,'Co List'!$A$3:$A$362,'Co List'!$B$3:$B$362)))</f>
        <v xml:space="preserve"> </v>
      </c>
      <c r="D10587" s="6" t="s">
        <v>390</v>
      </c>
      <c r="E10587">
        <v>91.468120800000008</v>
      </c>
      <c r="F10587">
        <v>75.072891600000005</v>
      </c>
      <c r="G10587">
        <v>76.971286559999996</v>
      </c>
      <c r="H10587">
        <v>63.920684116799997</v>
      </c>
    </row>
    <row r="10588" spans="1:8" x14ac:dyDescent="0.2">
      <c r="A10588">
        <f t="shared" si="1154"/>
        <v>9719</v>
      </c>
      <c r="B10588">
        <f t="shared" si="1155"/>
        <v>208</v>
      </c>
      <c r="C10588" s="10" t="str">
        <f>IF(B10588=B10587," ",(LOOKUP(B10588,'Co List'!$A$3:$A$362,'Co List'!$B$3:$B$362)))</f>
        <v xml:space="preserve"> </v>
      </c>
      <c r="D10588" s="6" t="s">
        <v>391</v>
      </c>
      <c r="E10588">
        <v>1884.1461612959999</v>
      </c>
      <c r="F10588">
        <v>2962.2916172639998</v>
      </c>
      <c r="G10588">
        <v>2014.7212182719998</v>
      </c>
      <c r="H10588">
        <v>400.58702308799997</v>
      </c>
    </row>
    <row r="10589" spans="1:8" x14ac:dyDescent="0.2">
      <c r="A10589">
        <f t="shared" si="1154"/>
        <v>9720</v>
      </c>
      <c r="B10589">
        <f t="shared" si="1155"/>
        <v>208</v>
      </c>
      <c r="C10589" s="10" t="str">
        <f>IF(B10589=B10588," ",(LOOKUP(B10589,'Co List'!$A$3:$A$362,'Co List'!$B$3:$B$362)))</f>
        <v xml:space="preserve"> </v>
      </c>
      <c r="D10589" s="6" t="s">
        <v>392</v>
      </c>
      <c r="E10589">
        <v>0</v>
      </c>
      <c r="F10589">
        <v>0</v>
      </c>
      <c r="G10589">
        <v>0</v>
      </c>
      <c r="H10589">
        <v>0</v>
      </c>
    </row>
    <row r="10590" spans="1:8" x14ac:dyDescent="0.2">
      <c r="A10590">
        <f t="shared" si="1154"/>
        <v>9721</v>
      </c>
      <c r="B10590">
        <f t="shared" si="1155"/>
        <v>208</v>
      </c>
      <c r="C10590" s="10" t="str">
        <f>IF(B10590=B10589," ",(LOOKUP(B10590,'Co List'!$A$3:$A$362,'Co List'!$B$3:$B$362)))</f>
        <v xml:space="preserve"> </v>
      </c>
      <c r="D10590" s="6" t="s">
        <v>393</v>
      </c>
      <c r="E10590">
        <v>0</v>
      </c>
      <c r="F10590">
        <v>0</v>
      </c>
      <c r="G10590">
        <v>0</v>
      </c>
      <c r="H10590">
        <v>0</v>
      </c>
    </row>
    <row r="10591" spans="1:8" ht="15" x14ac:dyDescent="0.25">
      <c r="A10591">
        <f t="shared" si="1154"/>
        <v>9722</v>
      </c>
      <c r="B10591">
        <f t="shared" si="1155"/>
        <v>208</v>
      </c>
      <c r="C10591" s="10" t="str">
        <f>IF(B10591=B10590," ",(LOOKUP(B10591,'Co List'!$A$3:$A$362,'Co List'!$B$3:$B$362)))</f>
        <v xml:space="preserve"> </v>
      </c>
      <c r="D10591" s="8" t="s">
        <v>394</v>
      </c>
      <c r="E10591">
        <v>0</v>
      </c>
      <c r="F10591">
        <v>0</v>
      </c>
      <c r="G10591">
        <v>0</v>
      </c>
      <c r="H10591">
        <v>0</v>
      </c>
    </row>
    <row r="10592" spans="1:8" ht="15" x14ac:dyDescent="0.25">
      <c r="A10592">
        <f t="shared" si="1154"/>
        <v>9723</v>
      </c>
      <c r="B10592">
        <f t="shared" si="1155"/>
        <v>208</v>
      </c>
      <c r="C10592" s="10" t="str">
        <f>IF(B10592=B10591," ",(LOOKUP(B10592,'Co List'!$A$3:$A$362,'Co List'!$B$3:$B$362)))</f>
        <v xml:space="preserve"> </v>
      </c>
      <c r="D10592" s="8" t="s">
        <v>395</v>
      </c>
      <c r="E10592">
        <v>8.5224918209999991</v>
      </c>
      <c r="F10592">
        <v>10.475652512</v>
      </c>
      <c r="G10592">
        <v>10.592327619999999</v>
      </c>
      <c r="H10592">
        <v>3.4031928549999999</v>
      </c>
    </row>
    <row r="10593" spans="1:8" ht="15" x14ac:dyDescent="0.25">
      <c r="A10593">
        <f t="shared" si="1154"/>
        <v>9724</v>
      </c>
      <c r="B10593">
        <f t="shared" si="1155"/>
        <v>208</v>
      </c>
      <c r="C10593" s="10" t="str">
        <f>IF(B10593=B10592," ",(LOOKUP(B10593,'Co List'!$A$3:$A$362,'Co List'!$B$3:$B$362)))</f>
        <v xml:space="preserve"> </v>
      </c>
      <c r="D10593" s="8" t="s">
        <v>396</v>
      </c>
      <c r="E10593">
        <v>25939.653999999999</v>
      </c>
      <c r="F10593">
        <v>15795.843999999999</v>
      </c>
      <c r="G10593">
        <v>15545.069</v>
      </c>
      <c r="H10593">
        <v>17405.078000000001</v>
      </c>
    </row>
    <row r="10594" spans="1:8" x14ac:dyDescent="0.2">
      <c r="A10594">
        <f t="shared" si="1154"/>
        <v>9725</v>
      </c>
      <c r="B10594">
        <f t="shared" si="1155"/>
        <v>208</v>
      </c>
      <c r="C10594" s="10" t="str">
        <f>IF(B10594=B10593," ",(LOOKUP(B10594,'Co List'!$A$3:$A$362,'Co List'!$B$3:$B$362)))</f>
        <v xml:space="preserve"> </v>
      </c>
      <c r="D10594" s="6" t="s">
        <v>397</v>
      </c>
      <c r="E10594">
        <v>25939.653999999999</v>
      </c>
      <c r="F10594">
        <v>15795.843999999999</v>
      </c>
      <c r="G10594">
        <v>15545.069</v>
      </c>
      <c r="H10594">
        <v>17405.078000000001</v>
      </c>
    </row>
    <row r="10595" spans="1:8" x14ac:dyDescent="0.2">
      <c r="A10595">
        <f t="shared" si="1154"/>
        <v>9726</v>
      </c>
      <c r="B10595">
        <f t="shared" si="1155"/>
        <v>208</v>
      </c>
      <c r="C10595" s="10" t="str">
        <f>IF(B10595=B10594," ",(LOOKUP(B10595,'Co List'!$A$3:$A$362,'Co List'!$B$3:$B$362)))</f>
        <v xml:space="preserve"> </v>
      </c>
      <c r="D10595" s="6" t="s">
        <v>398</v>
      </c>
      <c r="E10595">
        <v>0</v>
      </c>
      <c r="F10595">
        <v>0</v>
      </c>
      <c r="G10595">
        <v>0</v>
      </c>
      <c r="H10595">
        <v>0</v>
      </c>
    </row>
    <row r="10596" spans="1:8" x14ac:dyDescent="0.2">
      <c r="A10596">
        <f t="shared" si="1154"/>
        <v>9727</v>
      </c>
      <c r="B10596">
        <f t="shared" si="1155"/>
        <v>208</v>
      </c>
      <c r="C10596" s="10" t="str">
        <f>IF(B10596=B10595," ",(LOOKUP(B10596,'Co List'!$A$3:$A$362,'Co List'!$B$3:$B$362)))</f>
        <v xml:space="preserve"> </v>
      </c>
      <c r="D10596" s="6" t="s">
        <v>399</v>
      </c>
      <c r="E10596">
        <v>0</v>
      </c>
      <c r="F10596">
        <v>0</v>
      </c>
      <c r="G10596">
        <v>0</v>
      </c>
      <c r="H10596">
        <v>0</v>
      </c>
    </row>
    <row r="10597" spans="1:8" x14ac:dyDescent="0.2">
      <c r="A10597">
        <f t="shared" si="1154"/>
        <v>9728</v>
      </c>
      <c r="B10597">
        <f t="shared" si="1155"/>
        <v>208</v>
      </c>
      <c r="C10597" s="10" t="str">
        <f>IF(B10597=B10596," ",(LOOKUP(B10597,'Co List'!$A$3:$A$362,'Co List'!$B$3:$B$362)))</f>
        <v xml:space="preserve"> </v>
      </c>
      <c r="D10597" s="6" t="s">
        <v>400</v>
      </c>
      <c r="E10597">
        <v>0</v>
      </c>
      <c r="F10597">
        <v>0</v>
      </c>
      <c r="G10597">
        <v>0</v>
      </c>
      <c r="H10597">
        <v>0</v>
      </c>
    </row>
    <row r="10598" spans="1:8" x14ac:dyDescent="0.2">
      <c r="A10598">
        <f t="shared" si="1154"/>
        <v>9729</v>
      </c>
      <c r="B10598">
        <f t="shared" si="1155"/>
        <v>208</v>
      </c>
      <c r="C10598" s="10" t="str">
        <f>IF(B10598=B10597," ",(LOOKUP(B10598,'Co List'!$A$3:$A$362,'Co List'!$B$3:$B$362)))</f>
        <v xml:space="preserve"> </v>
      </c>
      <c r="D10598" s="6" t="s">
        <v>401</v>
      </c>
      <c r="E10598">
        <v>15.304395860000003</v>
      </c>
      <c r="F10598">
        <v>10.772765608</v>
      </c>
      <c r="G10598">
        <v>12.871317132</v>
      </c>
      <c r="H10598">
        <v>13.819631932</v>
      </c>
    </row>
    <row r="10599" spans="1:8" x14ac:dyDescent="0.2">
      <c r="A10599">
        <f t="shared" si="1154"/>
        <v>9730</v>
      </c>
      <c r="B10599">
        <f t="shared" si="1155"/>
        <v>208</v>
      </c>
      <c r="C10599" s="10" t="str">
        <f>IF(B10599=B10598," ",(LOOKUP(B10599,'Co List'!$A$3:$A$362,'Co List'!$B$3:$B$362)))</f>
        <v xml:space="preserve"> </v>
      </c>
      <c r="D10599" s="6" t="s">
        <v>402</v>
      </c>
      <c r="E10599">
        <v>0</v>
      </c>
      <c r="F10599">
        <v>0</v>
      </c>
      <c r="G10599">
        <v>0</v>
      </c>
      <c r="H10599">
        <v>0</v>
      </c>
    </row>
    <row r="10600" spans="1:8" x14ac:dyDescent="0.2">
      <c r="A10600">
        <f t="shared" si="1154"/>
        <v>9731</v>
      </c>
      <c r="B10600">
        <f t="shared" si="1155"/>
        <v>208</v>
      </c>
      <c r="C10600" s="10" t="str">
        <f>IF(B10600=B10599," ",(LOOKUP(B10600,'Co List'!$A$3:$A$362,'Co List'!$B$3:$B$362)))</f>
        <v xml:space="preserve"> </v>
      </c>
      <c r="D10600" s="6" t="s">
        <v>403</v>
      </c>
      <c r="E10600">
        <v>0</v>
      </c>
      <c r="F10600">
        <v>0</v>
      </c>
      <c r="G10600">
        <v>0</v>
      </c>
      <c r="H10600">
        <v>0</v>
      </c>
    </row>
    <row r="10601" spans="1:8" x14ac:dyDescent="0.2">
      <c r="A10601">
        <f t="shared" si="1154"/>
        <v>9732</v>
      </c>
      <c r="B10601">
        <f t="shared" si="1155"/>
        <v>208</v>
      </c>
      <c r="C10601" s="10" t="str">
        <f>IF(B10601=B10600," ",(LOOKUP(B10601,'Co List'!$A$3:$A$362,'Co List'!$B$3:$B$362)))</f>
        <v xml:space="preserve"> </v>
      </c>
      <c r="D10601" s="6" t="s">
        <v>404</v>
      </c>
      <c r="E10601" s="11">
        <v>15.304395860000003</v>
      </c>
      <c r="F10601" s="11">
        <v>10.772765608</v>
      </c>
      <c r="G10601" s="11">
        <v>12.871317132</v>
      </c>
      <c r="H10601" s="11">
        <v>13.819631932</v>
      </c>
    </row>
    <row r="10602" spans="1:8" x14ac:dyDescent="0.2">
      <c r="A10602">
        <f t="shared" si="1154"/>
        <v>9733</v>
      </c>
      <c r="B10602">
        <f t="shared" si="1155"/>
        <v>208</v>
      </c>
      <c r="C10602" s="10" t="str">
        <f>IF(B10602=B10601," ",(LOOKUP(B10602,'Co List'!$A$3:$A$362,'Co List'!$B$3:$B$362)))</f>
        <v xml:space="preserve"> </v>
      </c>
      <c r="D10602" s="6" t="s">
        <v>405</v>
      </c>
      <c r="E10602">
        <v>340.85</v>
      </c>
      <c r="F10602">
        <v>572.41999999999996</v>
      </c>
      <c r="G10602">
        <v>534.53</v>
      </c>
      <c r="H10602">
        <v>524.6</v>
      </c>
    </row>
    <row r="10603" spans="1:8" x14ac:dyDescent="0.2">
      <c r="A10603">
        <f t="shared" si="1154"/>
        <v>9734</v>
      </c>
      <c r="B10603">
        <f t="shared" si="1155"/>
        <v>208</v>
      </c>
      <c r="C10603" s="10" t="str">
        <f>IF(B10603=B10602," ",(LOOKUP(B10603,'Co List'!$A$3:$A$362,'Co List'!$B$3:$B$362)))</f>
        <v xml:space="preserve"> </v>
      </c>
      <c r="D10603" s="6" t="s">
        <v>406</v>
      </c>
      <c r="E10603">
        <v>67.150000000000006</v>
      </c>
      <c r="F10603">
        <v>113.96</v>
      </c>
      <c r="G10603">
        <v>87.35</v>
      </c>
      <c r="H10603">
        <v>34.75</v>
      </c>
    </row>
    <row r="10604" spans="1:8" x14ac:dyDescent="0.2">
      <c r="A10604">
        <f t="shared" si="1154"/>
        <v>9735</v>
      </c>
      <c r="B10604">
        <f t="shared" si="1155"/>
        <v>208</v>
      </c>
      <c r="C10604" s="10" t="str">
        <f>IF(B10604=B10603," ",(LOOKUP(B10604,'Co List'!$A$3:$A$362,'Co List'!$B$3:$B$362)))</f>
        <v xml:space="preserve"> </v>
      </c>
      <c r="D10604" s="6" t="s">
        <v>407</v>
      </c>
      <c r="E10604" s="11">
        <v>25.02</v>
      </c>
      <c r="F10604" s="11">
        <v>33.049999999999997</v>
      </c>
      <c r="G10604" s="11">
        <v>-23.58</v>
      </c>
      <c r="H10604" s="11">
        <v>-183.42</v>
      </c>
    </row>
    <row r="10605" spans="1:8" x14ac:dyDescent="0.2">
      <c r="A10605">
        <f t="shared" si="1154"/>
        <v>9736</v>
      </c>
      <c r="B10605">
        <f t="shared" si="1155"/>
        <v>208</v>
      </c>
      <c r="C10605" s="10" t="str">
        <f>IF(B10605=B10604," ",(LOOKUP(B10605,'Co List'!$A$3:$A$362,'Co List'!$B$3:$B$362)))</f>
        <v xml:space="preserve"> </v>
      </c>
      <c r="D10605" s="6" t="s">
        <v>408</v>
      </c>
      <c r="E10605">
        <v>15</v>
      </c>
      <c r="F10605">
        <v>19</v>
      </c>
      <c r="G10605">
        <v>19</v>
      </c>
      <c r="H10605">
        <v>19</v>
      </c>
    </row>
    <row r="10606" spans="1:8" x14ac:dyDescent="0.2">
      <c r="A10606">
        <f t="shared" si="1154"/>
        <v>9737</v>
      </c>
      <c r="B10606">
        <f t="shared" si="1155"/>
        <v>208</v>
      </c>
      <c r="C10606" s="10" t="str">
        <f>IF(B10606=B10605," ",(LOOKUP(B10606,'Co List'!$A$3:$A$362,'Co List'!$B$3:$B$362)))</f>
        <v xml:space="preserve"> </v>
      </c>
      <c r="D10606" s="6" t="s">
        <v>409</v>
      </c>
      <c r="E10606">
        <v>26.43</v>
      </c>
      <c r="F10606">
        <v>34.72</v>
      </c>
      <c r="G10606">
        <v>30.34</v>
      </c>
      <c r="H10606">
        <v>28.96</v>
      </c>
    </row>
    <row r="10607" spans="1:8" x14ac:dyDescent="0.2">
      <c r="A10607">
        <f t="shared" si="1154"/>
        <v>9738</v>
      </c>
      <c r="B10607">
        <f t="shared" si="1155"/>
        <v>208</v>
      </c>
      <c r="C10607" s="10" t="str">
        <f>IF(B10607=B10606," ",(LOOKUP(B10607,'Co List'!$A$3:$A$362,'Co List'!$B$3:$B$362)))</f>
        <v xml:space="preserve"> </v>
      </c>
      <c r="D10607" s="6" t="s">
        <v>410</v>
      </c>
      <c r="E10607">
        <v>23.826887681000002</v>
      </c>
      <c r="F10607">
        <v>21.24841812</v>
      </c>
      <c r="G10607">
        <v>23.463644752</v>
      </c>
      <c r="H10607">
        <v>17.222824787</v>
      </c>
    </row>
    <row r="10608" spans="1:8" x14ac:dyDescent="0.2">
      <c r="A10608">
        <f t="shared" si="1154"/>
        <v>9739</v>
      </c>
      <c r="B10608">
        <f t="shared" si="1155"/>
        <v>208</v>
      </c>
      <c r="C10608" s="10" t="str">
        <f>IF(B10608=B10607," ",(LOOKUP(B10608,'Co List'!$A$3:$A$362,'Co List'!$B$3:$B$362)))</f>
        <v xml:space="preserve"> </v>
      </c>
      <c r="D10608" s="6" t="s">
        <v>411</v>
      </c>
      <c r="E10608">
        <v>23.826887681000002</v>
      </c>
      <c r="F10608">
        <v>21.24841812</v>
      </c>
      <c r="G10608">
        <v>23.463644752</v>
      </c>
      <c r="H10608">
        <v>17.222824787</v>
      </c>
    </row>
    <row r="10609" spans="1:16" x14ac:dyDescent="0.2">
      <c r="A10609">
        <f t="shared" si="1154"/>
        <v>9740</v>
      </c>
      <c r="B10609">
        <f t="shared" si="1155"/>
        <v>208</v>
      </c>
      <c r="C10609" s="10" t="str">
        <f>IF(B10609=B10608," ",(LOOKUP(B10609,'Co List'!$A$3:$A$362,'Co List'!$B$3:$B$362)))</f>
        <v xml:space="preserve"> </v>
      </c>
      <c r="D10609" s="6" t="s">
        <v>412</v>
      </c>
      <c r="E10609">
        <v>-2.6031123189999974</v>
      </c>
      <c r="F10609">
        <v>-13.471581879999999</v>
      </c>
      <c r="G10609">
        <v>-6.8763552479999994</v>
      </c>
      <c r="H10609">
        <v>-11.737175213</v>
      </c>
    </row>
    <row r="10610" spans="1:16" ht="13.5" thickBot="1" x14ac:dyDescent="0.25">
      <c r="A10610">
        <f t="shared" si="1154"/>
        <v>9741</v>
      </c>
      <c r="B10610">
        <f t="shared" si="1155"/>
        <v>208</v>
      </c>
      <c r="C10610" s="10" t="str">
        <f>IF(B10610=B10609," ",(LOOKUP(B10610,'Co List'!$A$3:$A$362,'Co List'!$B$3:$B$362)))</f>
        <v xml:space="preserve"> </v>
      </c>
      <c r="D10610" s="9" t="s">
        <v>413</v>
      </c>
      <c r="E10610">
        <v>12</v>
      </c>
      <c r="F10610">
        <v>12</v>
      </c>
      <c r="G10610">
        <v>12</v>
      </c>
      <c r="H10610">
        <v>12</v>
      </c>
    </row>
    <row r="10611" spans="1:16" ht="15" x14ac:dyDescent="0.25">
      <c r="A10611">
        <f t="shared" si="1154"/>
        <v>9742</v>
      </c>
      <c r="B10611">
        <f t="shared" si="1155"/>
        <v>209</v>
      </c>
      <c r="C10611" s="10" t="str">
        <f>IF(B10611=B10610," ",(LOOKUP(B10611,'Co List'!$A$3:$A$362,'Co List'!$B$3:$B$362)))</f>
        <v>KIRLOSKAR OIL ENGINES</v>
      </c>
      <c r="D10611" s="4" t="s">
        <v>362</v>
      </c>
      <c r="E10611">
        <v>0</v>
      </c>
      <c r="F10611">
        <v>48.956181822864181</v>
      </c>
      <c r="G10611">
        <v>48.764603429640914</v>
      </c>
      <c r="H10611">
        <v>48.091383929371823</v>
      </c>
      <c r="J10611">
        <f t="shared" ref="J10611" si="1156">COUNTIF(E10653:H10653,0)</f>
        <v>1</v>
      </c>
      <c r="K10611">
        <f>SUM(E10611:H10611)/(4-J10611)</f>
        <v>48.604056393958977</v>
      </c>
      <c r="L10611">
        <f>SUM(E10621:H10621)/(4-J10611)</f>
        <v>28429.370726568264</v>
      </c>
      <c r="M10611">
        <f>E10621</f>
        <v>0</v>
      </c>
      <c r="N10611">
        <f t="shared" ref="N10611" si="1157">F10621</f>
        <v>31370.334682174042</v>
      </c>
      <c r="O10611">
        <f t="shared" ref="O10611" si="1158">G10621</f>
        <v>29484.605039551741</v>
      </c>
      <c r="P10611">
        <f t="shared" ref="P10611" si="1159">H10621</f>
        <v>24433.17245797901</v>
      </c>
    </row>
    <row r="10612" spans="1:16" x14ac:dyDescent="0.2">
      <c r="A10612">
        <f t="shared" si="1154"/>
        <v>9743</v>
      </c>
      <c r="B10612">
        <f t="shared" si="1155"/>
        <v>209</v>
      </c>
      <c r="C10612" s="10" t="str">
        <f>IF(B10612=B10611," ",(LOOKUP(B10612,'Co List'!$A$3:$A$362,'Co List'!$B$3:$B$362)))</f>
        <v xml:space="preserve"> </v>
      </c>
      <c r="D10612" s="6" t="s">
        <v>364</v>
      </c>
      <c r="E10612">
        <v>0</v>
      </c>
      <c r="F10612">
        <v>3.122640411990774</v>
      </c>
      <c r="G10612">
        <v>3.123097096607836</v>
      </c>
      <c r="H10612">
        <v>3.1137587727883704</v>
      </c>
    </row>
    <row r="10613" spans="1:16" x14ac:dyDescent="0.2">
      <c r="A10613">
        <f t="shared" si="1154"/>
        <v>9744</v>
      </c>
      <c r="B10613">
        <f t="shared" si="1155"/>
        <v>209</v>
      </c>
      <c r="C10613" s="10" t="str">
        <f>IF(B10613=B10612," ",(LOOKUP(B10613,'Co List'!$A$3:$A$362,'Co List'!$B$3:$B$362)))</f>
        <v xml:space="preserve"> </v>
      </c>
      <c r="D10613" s="6" t="s">
        <v>365</v>
      </c>
      <c r="E10613">
        <v>0</v>
      </c>
      <c r="F10613">
        <v>0.79403121124125398</v>
      </c>
      <c r="G10613">
        <v>0.78525964206673826</v>
      </c>
      <c r="H10613">
        <v>0.7836021464056383</v>
      </c>
    </row>
    <row r="10614" spans="1:16" x14ac:dyDescent="0.2">
      <c r="A10614">
        <f t="shared" si="1154"/>
        <v>9745</v>
      </c>
      <c r="B10614">
        <f t="shared" si="1155"/>
        <v>209</v>
      </c>
      <c r="C10614" s="10" t="str">
        <f>IF(B10614=B10613," ",(LOOKUP(B10614,'Co List'!$A$3:$A$362,'Co List'!$B$3:$B$362)))</f>
        <v xml:space="preserve"> </v>
      </c>
      <c r="D10614" s="7" t="s">
        <v>366</v>
      </c>
      <c r="E10614">
        <v>0</v>
      </c>
      <c r="F10614">
        <v>1.2946791475998565</v>
      </c>
      <c r="G10614">
        <v>1.267593497914977</v>
      </c>
      <c r="H10614">
        <v>1.036630453291034</v>
      </c>
    </row>
    <row r="10615" spans="1:16" x14ac:dyDescent="0.2">
      <c r="A10615">
        <f t="shared" si="1154"/>
        <v>9746</v>
      </c>
      <c r="B10615">
        <f t="shared" si="1155"/>
        <v>209</v>
      </c>
      <c r="C10615" s="10" t="str">
        <f>IF(B10615=B10614," ",(LOOKUP(B10615,'Co List'!$A$3:$A$362,'Co List'!$B$3:$B$362)))</f>
        <v xml:space="preserve"> </v>
      </c>
      <c r="D10615" s="6" t="s">
        <v>367</v>
      </c>
      <c r="E10615">
        <v>0</v>
      </c>
      <c r="F10615">
        <v>18056.947379366859</v>
      </c>
      <c r="G10615">
        <v>15372.578227086415</v>
      </c>
      <c r="H10615">
        <v>12287.855792586506</v>
      </c>
    </row>
    <row r="10616" spans="1:16" x14ac:dyDescent="0.2">
      <c r="A10616">
        <f t="shared" si="1154"/>
        <v>9747</v>
      </c>
      <c r="B10616">
        <f t="shared" si="1155"/>
        <v>209</v>
      </c>
      <c r="C10616" s="10" t="str">
        <f>IF(B10616=B10615," ",(LOOKUP(B10616,'Co List'!$A$3:$A$362,'Co List'!$B$3:$B$362)))</f>
        <v xml:space="preserve"> </v>
      </c>
      <c r="D10616" s="6" t="s">
        <v>368</v>
      </c>
      <c r="E10616">
        <v>0</v>
      </c>
      <c r="F10616">
        <v>0.10769081593605918</v>
      </c>
      <c r="G10616">
        <v>0.10121731905098436</v>
      </c>
      <c r="H10616">
        <v>8.4485381943219265E-2</v>
      </c>
    </row>
    <row r="10617" spans="1:16" x14ac:dyDescent="0.2">
      <c r="A10617">
        <f t="shared" si="1154"/>
        <v>9748</v>
      </c>
      <c r="B10617">
        <f t="shared" si="1155"/>
        <v>209</v>
      </c>
      <c r="C10617" s="10" t="str">
        <f>IF(B10617=B10616," ",(LOOKUP(B10617,'Co List'!$A$3:$A$362,'Co List'!$B$3:$B$362)))</f>
        <v xml:space="preserve"> </v>
      </c>
      <c r="D10617" s="6" t="s">
        <v>369</v>
      </c>
      <c r="E10617">
        <v>0</v>
      </c>
      <c r="F10617">
        <v>9.0035975782601572</v>
      </c>
      <c r="G10617">
        <v>7.5946230429260337</v>
      </c>
      <c r="H10617">
        <v>6.668988306351233</v>
      </c>
    </row>
    <row r="10618" spans="1:16" x14ac:dyDescent="0.2">
      <c r="A10618">
        <f t="shared" si="1154"/>
        <v>9749</v>
      </c>
      <c r="B10618">
        <f t="shared" si="1155"/>
        <v>209</v>
      </c>
      <c r="C10618" s="10" t="str">
        <f>IF(B10618=B10617," ",(LOOKUP(B10618,'Co List'!$A$3:$A$362,'Co List'!$B$3:$B$362)))</f>
        <v xml:space="preserve"> </v>
      </c>
      <c r="D10618" s="6" t="s">
        <v>370</v>
      </c>
      <c r="E10618">
        <v>0</v>
      </c>
      <c r="F10618">
        <v>0</v>
      </c>
      <c r="G10618">
        <v>0</v>
      </c>
      <c r="H10618">
        <v>0</v>
      </c>
    </row>
    <row r="10619" spans="1:16" x14ac:dyDescent="0.2">
      <c r="A10619">
        <f t="shared" si="1154"/>
        <v>9750</v>
      </c>
      <c r="B10619">
        <f t="shared" si="1155"/>
        <v>209</v>
      </c>
      <c r="C10619" s="10" t="str">
        <f>IF(B10619=B10618," ",(LOOKUP(B10619,'Co List'!$A$3:$A$362,'Co List'!$B$3:$B$362)))</f>
        <v xml:space="preserve"> </v>
      </c>
      <c r="D10619" s="6" t="s">
        <v>371</v>
      </c>
      <c r="E10619">
        <v>0</v>
      </c>
      <c r="F10619">
        <v>82.517055360631659</v>
      </c>
      <c r="G10619">
        <v>81.844986937172678</v>
      </c>
      <c r="H10619">
        <v>86.215524698590713</v>
      </c>
    </row>
    <row r="10620" spans="1:16" x14ac:dyDescent="0.2">
      <c r="A10620">
        <f t="shared" si="1154"/>
        <v>9751</v>
      </c>
      <c r="B10620">
        <f t="shared" si="1155"/>
        <v>209</v>
      </c>
      <c r="C10620" s="10" t="str">
        <f>IF(B10620=B10619," ",(LOOKUP(B10620,'Co List'!$A$3:$A$362,'Co List'!$B$3:$B$362)))</f>
        <v xml:space="preserve"> </v>
      </c>
      <c r="D10620" s="6" t="s">
        <v>372</v>
      </c>
      <c r="E10620">
        <v>0</v>
      </c>
      <c r="F10620">
        <v>17.482944639368359</v>
      </c>
      <c r="G10620">
        <v>18.15501306282734</v>
      </c>
      <c r="H10620">
        <v>13.784475301409277</v>
      </c>
    </row>
    <row r="10621" spans="1:16" x14ac:dyDescent="0.2">
      <c r="A10621">
        <f t="shared" si="1154"/>
        <v>9752</v>
      </c>
      <c r="B10621">
        <f t="shared" si="1155"/>
        <v>209</v>
      </c>
      <c r="C10621" s="10" t="str">
        <f>IF(B10621=B10620," ",(LOOKUP(B10621,'Co List'!$A$3:$A$362,'Co List'!$B$3:$B$362)))</f>
        <v xml:space="preserve"> </v>
      </c>
      <c r="D10621" s="6" t="s">
        <v>373</v>
      </c>
      <c r="E10621">
        <v>0</v>
      </c>
      <c r="F10621">
        <v>31370.334682174042</v>
      </c>
      <c r="G10621">
        <v>29484.605039551741</v>
      </c>
      <c r="H10621">
        <v>24433.17245797901</v>
      </c>
    </row>
    <row r="10622" spans="1:16" x14ac:dyDescent="0.2">
      <c r="A10622">
        <f t="shared" si="1154"/>
        <v>9753</v>
      </c>
      <c r="B10622">
        <f t="shared" si="1155"/>
        <v>209</v>
      </c>
      <c r="C10622" s="10" t="str">
        <f>IF(B10622=B10621," ",(LOOKUP(B10622,'Co List'!$A$3:$A$362,'Co List'!$B$3:$B$362)))</f>
        <v xml:space="preserve"> </v>
      </c>
      <c r="D10622" s="6" t="s">
        <v>374</v>
      </c>
      <c r="E10622">
        <v>0</v>
      </c>
      <c r="F10622">
        <v>31335.596829464601</v>
      </c>
      <c r="G10622">
        <v>29450.50980855701</v>
      </c>
      <c r="H10622">
        <v>24411.946357625449</v>
      </c>
    </row>
    <row r="10623" spans="1:16" x14ac:dyDescent="0.2">
      <c r="A10623">
        <f t="shared" si="1154"/>
        <v>9754</v>
      </c>
      <c r="B10623">
        <f t="shared" si="1155"/>
        <v>209</v>
      </c>
      <c r="C10623" s="10" t="str">
        <f>IF(B10623=B10622," ",(LOOKUP(B10623,'Co List'!$A$3:$A$362,'Co List'!$B$3:$B$362)))</f>
        <v xml:space="preserve"> </v>
      </c>
      <c r="D10623" s="6" t="s">
        <v>375</v>
      </c>
      <c r="E10623">
        <v>0</v>
      </c>
      <c r="F10623">
        <v>20.25358675159092</v>
      </c>
      <c r="G10623">
        <v>19.878912048575941</v>
      </c>
      <c r="H10623">
        <v>12.399009131058088</v>
      </c>
    </row>
    <row r="10624" spans="1:16" x14ac:dyDescent="0.2">
      <c r="A10624">
        <f t="shared" si="1154"/>
        <v>9755</v>
      </c>
      <c r="B10624">
        <f t="shared" si="1155"/>
        <v>209</v>
      </c>
      <c r="C10624" s="10" t="str">
        <f>IF(B10624=B10623," ",(LOOKUP(B10624,'Co List'!$A$3:$A$362,'Co List'!$B$3:$B$362)))</f>
        <v xml:space="preserve"> </v>
      </c>
      <c r="D10624" s="6" t="s">
        <v>376</v>
      </c>
      <c r="E10624">
        <v>0</v>
      </c>
      <c r="F10624">
        <v>14.484265957850592</v>
      </c>
      <c r="G10624">
        <v>14.216318946157894</v>
      </c>
      <c r="H10624">
        <v>8.8270912224982503</v>
      </c>
    </row>
    <row r="10625" spans="1:8" x14ac:dyDescent="0.2">
      <c r="A10625">
        <f t="shared" si="1154"/>
        <v>9756</v>
      </c>
      <c r="B10625">
        <f t="shared" si="1155"/>
        <v>209</v>
      </c>
      <c r="C10625" s="10" t="str">
        <f>IF(B10625=B10624," ",(LOOKUP(B10625,'Co List'!$A$3:$A$362,'Co List'!$B$3:$B$362)))</f>
        <v xml:space="preserve"> </v>
      </c>
      <c r="D10625" s="6" t="s">
        <v>377</v>
      </c>
      <c r="E10625">
        <v>0</v>
      </c>
      <c r="F10625">
        <v>25885.876436504983</v>
      </c>
      <c r="G10625">
        <v>24131.671143098076</v>
      </c>
      <c r="H10625">
        <v>21065.187835158158</v>
      </c>
    </row>
    <row r="10626" spans="1:8" ht="15" x14ac:dyDescent="0.25">
      <c r="A10626">
        <f t="shared" si="1154"/>
        <v>9757</v>
      </c>
      <c r="B10626">
        <f t="shared" si="1155"/>
        <v>209</v>
      </c>
      <c r="C10626" s="10" t="str">
        <f>IF(B10626=B10625," ",(LOOKUP(B10626,'Co List'!$A$3:$A$362,'Co List'!$B$3:$B$362)))</f>
        <v xml:space="preserve"> </v>
      </c>
      <c r="D10626" s="8" t="s">
        <v>378</v>
      </c>
      <c r="E10626">
        <v>0</v>
      </c>
      <c r="F10626">
        <v>25315.057040000007</v>
      </c>
      <c r="G10626">
        <v>23539.909379999994</v>
      </c>
      <c r="H10626">
        <v>20710.662179999999</v>
      </c>
    </row>
    <row r="10627" spans="1:8" ht="15" x14ac:dyDescent="0.25">
      <c r="A10627">
        <f t="shared" si="1154"/>
        <v>9758</v>
      </c>
      <c r="B10627">
        <f t="shared" si="1155"/>
        <v>209</v>
      </c>
      <c r="C10627" s="10" t="str">
        <f>IF(B10627=B10626," ",(LOOKUP(B10627,'Co List'!$A$3:$A$362,'Co List'!$B$3:$B$362)))</f>
        <v xml:space="preserve"> </v>
      </c>
      <c r="D10627" s="8" t="s">
        <v>379</v>
      </c>
      <c r="E10627">
        <v>0</v>
      </c>
      <c r="F10627">
        <v>570.8193965049777</v>
      </c>
      <c r="G10627">
        <v>591.76176309807784</v>
      </c>
      <c r="H10627">
        <v>354.525655158159</v>
      </c>
    </row>
    <row r="10628" spans="1:8" ht="15" x14ac:dyDescent="0.25">
      <c r="A10628">
        <f t="shared" si="1154"/>
        <v>9759</v>
      </c>
      <c r="B10628">
        <f t="shared" si="1155"/>
        <v>209</v>
      </c>
      <c r="C10628" s="10" t="str">
        <f>IF(B10628=B10627," ",(LOOKUP(B10628,'Co List'!$A$3:$A$362,'Co List'!$B$3:$B$362)))</f>
        <v xml:space="preserve"> </v>
      </c>
      <c r="D10628" s="8" t="s">
        <v>380</v>
      </c>
      <c r="E10628">
        <v>0</v>
      </c>
      <c r="F10628">
        <v>-1.8189894035458565E-12</v>
      </c>
      <c r="G10628">
        <v>4.3200998334214091E-12</v>
      </c>
      <c r="H10628">
        <v>0</v>
      </c>
    </row>
    <row r="10629" spans="1:8" ht="15" x14ac:dyDescent="0.25">
      <c r="A10629">
        <f t="shared" ref="A10629:A10692" si="1160">IF(A10628&gt;0,A10628+1,(IF($C$1=C10629,1,0)))</f>
        <v>9760</v>
      </c>
      <c r="B10629">
        <f t="shared" ref="B10629:B10692" si="1161">IF(D10629=$D$3,B10628+1,B10628)</f>
        <v>209</v>
      </c>
      <c r="C10629" s="10" t="str">
        <f>IF(B10629=B10628," ",(LOOKUP(B10629,'Co List'!$A$3:$A$362,'Co List'!$B$3:$B$362)))</f>
        <v xml:space="preserve"> </v>
      </c>
      <c r="D10629" s="8" t="s">
        <v>381</v>
      </c>
      <c r="E10629">
        <v>0</v>
      </c>
      <c r="F10629">
        <v>5484.4582456690596</v>
      </c>
      <c r="G10629">
        <v>5352.9338964536664</v>
      </c>
      <c r="H10629">
        <v>3367.9846228208503</v>
      </c>
    </row>
    <row r="10630" spans="1:8" ht="15" x14ac:dyDescent="0.25">
      <c r="A10630">
        <f t="shared" si="1160"/>
        <v>9761</v>
      </c>
      <c r="B10630">
        <f t="shared" si="1161"/>
        <v>209</v>
      </c>
      <c r="C10630" s="10" t="str">
        <f>IF(B10630=B10629," ",(LOOKUP(B10630,'Co List'!$A$3:$A$362,'Co List'!$B$3:$B$362)))</f>
        <v xml:space="preserve"> </v>
      </c>
      <c r="D10630" s="8" t="s">
        <v>382</v>
      </c>
      <c r="E10630">
        <v>0</v>
      </c>
      <c r="F10630">
        <v>0</v>
      </c>
      <c r="G10630">
        <v>0</v>
      </c>
      <c r="H10630">
        <v>0</v>
      </c>
    </row>
    <row r="10631" spans="1:8" ht="15" x14ac:dyDescent="0.25">
      <c r="A10631">
        <f t="shared" si="1160"/>
        <v>9762</v>
      </c>
      <c r="B10631">
        <f t="shared" si="1161"/>
        <v>209</v>
      </c>
      <c r="C10631" s="10" t="str">
        <f>IF(B10631=B10630," ",(LOOKUP(B10631,'Co List'!$A$3:$A$362,'Co List'!$B$3:$B$362)))</f>
        <v xml:space="preserve"> </v>
      </c>
      <c r="D10631" s="8" t="s">
        <v>383</v>
      </c>
      <c r="E10631">
        <v>0</v>
      </c>
      <c r="F10631">
        <v>5484.4582456690596</v>
      </c>
      <c r="G10631">
        <v>5352.9338964536664</v>
      </c>
      <c r="H10631">
        <v>3330.22109975076</v>
      </c>
    </row>
    <row r="10632" spans="1:8" x14ac:dyDescent="0.2">
      <c r="A10632">
        <f t="shared" si="1160"/>
        <v>9763</v>
      </c>
      <c r="B10632">
        <f t="shared" si="1161"/>
        <v>209</v>
      </c>
      <c r="C10632" s="10" t="str">
        <f>IF(B10632=B10631," ",(LOOKUP(B10632,'Co List'!$A$3:$A$362,'Co List'!$B$3:$B$362)))</f>
        <v xml:space="preserve"> </v>
      </c>
      <c r="D10632" s="6" t="s">
        <v>384</v>
      </c>
      <c r="E10632">
        <v>0</v>
      </c>
      <c r="F10632">
        <v>0</v>
      </c>
      <c r="G10632">
        <v>0</v>
      </c>
      <c r="H10632">
        <v>37.763523070090272</v>
      </c>
    </row>
    <row r="10633" spans="1:8" x14ac:dyDescent="0.2">
      <c r="A10633">
        <f t="shared" si="1160"/>
        <v>9764</v>
      </c>
      <c r="B10633">
        <f t="shared" si="1161"/>
        <v>209</v>
      </c>
      <c r="C10633" s="10" t="str">
        <f>IF(B10633=B10632," ",(LOOKUP(B10633,'Co List'!$A$3:$A$362,'Co List'!$B$3:$B$362)))</f>
        <v xml:space="preserve"> </v>
      </c>
      <c r="D10633" s="6" t="s">
        <v>385</v>
      </c>
      <c r="E10633">
        <v>0</v>
      </c>
      <c r="F10633">
        <v>1756.3528046998397</v>
      </c>
      <c r="G10633">
        <v>1713.9825406862235</v>
      </c>
      <c r="H10633">
        <v>1081.6459682921491</v>
      </c>
    </row>
    <row r="10634" spans="1:8" x14ac:dyDescent="0.2">
      <c r="A10634">
        <f t="shared" si="1160"/>
        <v>9765</v>
      </c>
      <c r="B10634">
        <f t="shared" si="1161"/>
        <v>209</v>
      </c>
      <c r="C10634" s="10" t="str">
        <f>IF(B10634=B10633," ",(LOOKUP(B10634,'Co List'!$A$3:$A$362,'Co List'!$B$3:$B$362)))</f>
        <v xml:space="preserve"> </v>
      </c>
      <c r="D10634" s="6" t="s">
        <v>386</v>
      </c>
      <c r="E10634">
        <v>0</v>
      </c>
      <c r="F10634">
        <v>0</v>
      </c>
      <c r="G10634">
        <v>0</v>
      </c>
      <c r="H10634">
        <v>0</v>
      </c>
    </row>
    <row r="10635" spans="1:8" x14ac:dyDescent="0.2">
      <c r="A10635">
        <f t="shared" si="1160"/>
        <v>9766</v>
      </c>
      <c r="B10635">
        <f t="shared" si="1161"/>
        <v>209</v>
      </c>
      <c r="C10635" s="10" t="str">
        <f>IF(B10635=B10634," ",(LOOKUP(B10635,'Co List'!$A$3:$A$362,'Co List'!$B$3:$B$362)))</f>
        <v xml:space="preserve"> </v>
      </c>
      <c r="D10635" s="6" t="s">
        <v>387</v>
      </c>
      <c r="E10635">
        <v>0</v>
      </c>
      <c r="F10635">
        <v>0</v>
      </c>
      <c r="G10635">
        <v>0</v>
      </c>
      <c r="H10635">
        <v>0</v>
      </c>
    </row>
    <row r="10636" spans="1:8" x14ac:dyDescent="0.2">
      <c r="A10636">
        <f t="shared" si="1160"/>
        <v>9767</v>
      </c>
      <c r="B10636">
        <f t="shared" si="1161"/>
        <v>209</v>
      </c>
      <c r="C10636" s="10" t="str">
        <f>IF(B10636=B10635," ",(LOOKUP(B10636,'Co List'!$A$3:$A$362,'Co List'!$B$3:$B$362)))</f>
        <v xml:space="preserve"> </v>
      </c>
      <c r="D10636" s="6" t="s">
        <v>388</v>
      </c>
      <c r="E10636">
        <v>0</v>
      </c>
      <c r="F10636">
        <v>0</v>
      </c>
      <c r="G10636">
        <v>0</v>
      </c>
      <c r="H10636">
        <v>0</v>
      </c>
    </row>
    <row r="10637" spans="1:8" x14ac:dyDescent="0.2">
      <c r="A10637">
        <f t="shared" si="1160"/>
        <v>9768</v>
      </c>
      <c r="B10637">
        <f t="shared" si="1161"/>
        <v>209</v>
      </c>
      <c r="C10637" s="10" t="str">
        <f>IF(B10637=B10636," ",(LOOKUP(B10637,'Co List'!$A$3:$A$362,'Co List'!$B$3:$B$362)))</f>
        <v xml:space="preserve"> </v>
      </c>
      <c r="D10637" s="6" t="s">
        <v>389</v>
      </c>
      <c r="E10637">
        <v>0</v>
      </c>
      <c r="F10637">
        <v>37.832184887999993</v>
      </c>
      <c r="G10637">
        <v>42.586157281599995</v>
      </c>
      <c r="H10637">
        <v>42.558939882400004</v>
      </c>
    </row>
    <row r="10638" spans="1:8" x14ac:dyDescent="0.2">
      <c r="A10638">
        <f t="shared" si="1160"/>
        <v>9769</v>
      </c>
      <c r="B10638">
        <f t="shared" si="1161"/>
        <v>209</v>
      </c>
      <c r="C10638" s="10" t="str">
        <f>IF(B10638=B10637," ",(LOOKUP(B10638,'Co List'!$A$3:$A$362,'Co List'!$B$3:$B$362)))</f>
        <v xml:space="preserve"> </v>
      </c>
      <c r="D10638" s="6" t="s">
        <v>390</v>
      </c>
      <c r="E10638">
        <v>0</v>
      </c>
      <c r="F10638">
        <v>1718.5206198118399</v>
      </c>
      <c r="G10638">
        <v>1671.3963834046235</v>
      </c>
      <c r="H10638">
        <v>1023.0498051937491</v>
      </c>
    </row>
    <row r="10639" spans="1:8" x14ac:dyDescent="0.2">
      <c r="A10639">
        <f t="shared" si="1160"/>
        <v>9770</v>
      </c>
      <c r="B10639">
        <f t="shared" si="1161"/>
        <v>209</v>
      </c>
      <c r="C10639" s="10" t="str">
        <f>IF(B10639=B10638," ",(LOOKUP(B10639,'Co List'!$A$3:$A$362,'Co List'!$B$3:$B$362)))</f>
        <v xml:space="preserve"> </v>
      </c>
      <c r="D10639" s="6" t="s">
        <v>391</v>
      </c>
      <c r="E10639">
        <v>0</v>
      </c>
      <c r="F10639">
        <v>0</v>
      </c>
      <c r="G10639">
        <v>0</v>
      </c>
      <c r="H10639">
        <v>16.037223216000001</v>
      </c>
    </row>
    <row r="10640" spans="1:8" x14ac:dyDescent="0.2">
      <c r="A10640">
        <f t="shared" si="1160"/>
        <v>9771</v>
      </c>
      <c r="B10640">
        <f t="shared" si="1161"/>
        <v>209</v>
      </c>
      <c r="C10640" s="10" t="str">
        <f>IF(B10640=B10639," ",(LOOKUP(B10640,'Co List'!$A$3:$A$362,'Co List'!$B$3:$B$362)))</f>
        <v xml:space="preserve"> </v>
      </c>
      <c r="D10640" s="6" t="s">
        <v>392</v>
      </c>
      <c r="E10640">
        <v>0</v>
      </c>
      <c r="F10640">
        <v>0</v>
      </c>
      <c r="G10640">
        <v>0</v>
      </c>
      <c r="H10640">
        <v>0</v>
      </c>
    </row>
    <row r="10641" spans="1:8" x14ac:dyDescent="0.2">
      <c r="A10641">
        <f t="shared" si="1160"/>
        <v>9772</v>
      </c>
      <c r="B10641">
        <f t="shared" si="1161"/>
        <v>209</v>
      </c>
      <c r="C10641" s="10" t="str">
        <f>IF(B10641=B10640," ",(LOOKUP(B10641,'Co List'!$A$3:$A$362,'Co List'!$B$3:$B$362)))</f>
        <v xml:space="preserve"> </v>
      </c>
      <c r="D10641" s="6" t="s">
        <v>393</v>
      </c>
      <c r="E10641">
        <v>0</v>
      </c>
      <c r="F10641">
        <v>0</v>
      </c>
      <c r="G10641">
        <v>0</v>
      </c>
      <c r="H10641">
        <v>0</v>
      </c>
    </row>
    <row r="10642" spans="1:8" ht="15" x14ac:dyDescent="0.25">
      <c r="A10642">
        <f t="shared" si="1160"/>
        <v>9773</v>
      </c>
      <c r="B10642">
        <f t="shared" si="1161"/>
        <v>209</v>
      </c>
      <c r="C10642" s="10" t="str">
        <f>IF(B10642=B10641," ",(LOOKUP(B10642,'Co List'!$A$3:$A$362,'Co List'!$B$3:$B$362)))</f>
        <v xml:space="preserve"> </v>
      </c>
      <c r="D10642" s="8" t="s">
        <v>394</v>
      </c>
      <c r="E10642">
        <v>0</v>
      </c>
      <c r="F10642">
        <v>0</v>
      </c>
      <c r="G10642">
        <v>0</v>
      </c>
      <c r="H10642">
        <v>0</v>
      </c>
    </row>
    <row r="10643" spans="1:8" ht="15" x14ac:dyDescent="0.25">
      <c r="A10643">
        <f t="shared" si="1160"/>
        <v>9774</v>
      </c>
      <c r="B10643">
        <f t="shared" si="1161"/>
        <v>209</v>
      </c>
      <c r="C10643" s="10" t="str">
        <f>IF(B10643=B10642," ",(LOOKUP(B10643,'Co List'!$A$3:$A$362,'Co List'!$B$3:$B$362)))</f>
        <v xml:space="preserve"> </v>
      </c>
      <c r="D10643" s="8" t="s">
        <v>395</v>
      </c>
      <c r="E10643">
        <v>0</v>
      </c>
      <c r="F10643">
        <v>8.288298473689478</v>
      </c>
      <c r="G10643">
        <v>8.7111769109493054</v>
      </c>
      <c r="H10643">
        <v>6.1431342478826148</v>
      </c>
    </row>
    <row r="10644" spans="1:8" ht="15" x14ac:dyDescent="0.25">
      <c r="A10644">
        <f t="shared" si="1160"/>
        <v>9775</v>
      </c>
      <c r="B10644">
        <f t="shared" si="1161"/>
        <v>209</v>
      </c>
      <c r="C10644" s="10" t="str">
        <f>IF(B10644=B10643," ",(LOOKUP(B10644,'Co List'!$A$3:$A$362,'Co List'!$B$3:$B$362)))</f>
        <v xml:space="preserve"> </v>
      </c>
      <c r="D10644" s="8" t="s">
        <v>396</v>
      </c>
      <c r="E10644">
        <v>0</v>
      </c>
      <c r="F10644">
        <v>32600.578000000001</v>
      </c>
      <c r="G10644">
        <v>30730.817999999999</v>
      </c>
      <c r="H10644">
        <v>26882.504000000001</v>
      </c>
    </row>
    <row r="10645" spans="1:8" x14ac:dyDescent="0.2">
      <c r="A10645">
        <f t="shared" si="1160"/>
        <v>9776</v>
      </c>
      <c r="B10645">
        <f t="shared" si="1161"/>
        <v>209</v>
      </c>
      <c r="C10645" s="10" t="str">
        <f>IF(B10645=B10644," ",(LOOKUP(B10645,'Co List'!$A$3:$A$362,'Co List'!$B$3:$B$362)))</f>
        <v xml:space="preserve"> </v>
      </c>
      <c r="D10645" s="6" t="s">
        <v>397</v>
      </c>
      <c r="E10645">
        <v>0</v>
      </c>
      <c r="F10645">
        <v>32044.376</v>
      </c>
      <c r="G10645">
        <v>30179.370999999999</v>
      </c>
      <c r="H10645">
        <v>26552.131000000001</v>
      </c>
    </row>
    <row r="10646" spans="1:8" x14ac:dyDescent="0.2">
      <c r="A10646">
        <f t="shared" si="1160"/>
        <v>9777</v>
      </c>
      <c r="B10646">
        <f t="shared" si="1161"/>
        <v>209</v>
      </c>
      <c r="C10646" s="10" t="str">
        <f>IF(B10646=B10645," ",(LOOKUP(B10646,'Co List'!$A$3:$A$362,'Co List'!$B$3:$B$362)))</f>
        <v xml:space="preserve"> </v>
      </c>
      <c r="D10646" s="6" t="s">
        <v>398</v>
      </c>
      <c r="E10646">
        <v>0</v>
      </c>
      <c r="F10646">
        <v>556.202</v>
      </c>
      <c r="G10646">
        <v>551.447</v>
      </c>
      <c r="H10646">
        <v>330.37299999999999</v>
      </c>
    </row>
    <row r="10647" spans="1:8" x14ac:dyDescent="0.2">
      <c r="A10647">
        <f t="shared" si="1160"/>
        <v>9778</v>
      </c>
      <c r="B10647">
        <f t="shared" si="1161"/>
        <v>209</v>
      </c>
      <c r="C10647" s="10" t="str">
        <f>IF(B10647=B10646," ",(LOOKUP(B10647,'Co List'!$A$3:$A$362,'Co List'!$B$3:$B$362)))</f>
        <v xml:space="preserve"> </v>
      </c>
      <c r="D10647" s="6" t="s">
        <v>399</v>
      </c>
      <c r="E10647">
        <v>0</v>
      </c>
      <c r="F10647">
        <v>0</v>
      </c>
      <c r="G10647">
        <v>0</v>
      </c>
      <c r="H10647">
        <v>0</v>
      </c>
    </row>
    <row r="10648" spans="1:8" x14ac:dyDescent="0.2">
      <c r="A10648">
        <f t="shared" si="1160"/>
        <v>9779</v>
      </c>
      <c r="B10648">
        <f t="shared" si="1161"/>
        <v>209</v>
      </c>
      <c r="C10648" s="10" t="str">
        <f>IF(B10648=B10647," ",(LOOKUP(B10648,'Co List'!$A$3:$A$362,'Co List'!$B$3:$B$362)))</f>
        <v xml:space="preserve"> </v>
      </c>
      <c r="D10648" s="6" t="s">
        <v>400</v>
      </c>
      <c r="E10648">
        <v>0</v>
      </c>
      <c r="F10648">
        <v>0</v>
      </c>
      <c r="G10648">
        <v>0</v>
      </c>
      <c r="H10648">
        <v>0</v>
      </c>
    </row>
    <row r="10649" spans="1:8" x14ac:dyDescent="0.2">
      <c r="A10649">
        <f t="shared" si="1160"/>
        <v>9780</v>
      </c>
      <c r="B10649">
        <f t="shared" si="1161"/>
        <v>209</v>
      </c>
      <c r="C10649" s="10" t="str">
        <f>IF(B10649=B10648," ",(LOOKUP(B10649,'Co List'!$A$3:$A$362,'Co List'!$B$3:$B$362)))</f>
        <v xml:space="preserve"> </v>
      </c>
      <c r="D10649" s="6" t="s">
        <v>401</v>
      </c>
      <c r="E10649">
        <v>0</v>
      </c>
      <c r="F10649">
        <v>17.880761808000003</v>
      </c>
      <c r="G10649">
        <v>20.552151650999999</v>
      </c>
      <c r="H10649">
        <v>20.71066218</v>
      </c>
    </row>
    <row r="10650" spans="1:8" x14ac:dyDescent="0.2">
      <c r="A10650">
        <f t="shared" si="1160"/>
        <v>9781</v>
      </c>
      <c r="B10650">
        <f t="shared" si="1161"/>
        <v>209</v>
      </c>
      <c r="C10650" s="10" t="str">
        <f>IF(B10650=B10649," ",(LOOKUP(B10650,'Co List'!$A$3:$A$362,'Co List'!$B$3:$B$362)))</f>
        <v xml:space="preserve"> </v>
      </c>
      <c r="D10650" s="6" t="s">
        <v>402</v>
      </c>
      <c r="E10650">
        <v>0</v>
      </c>
      <c r="F10650">
        <v>0.70025831799999994</v>
      </c>
      <c r="G10650">
        <v>0.92146793700000007</v>
      </c>
      <c r="H10650">
        <v>0.65446891299999999</v>
      </c>
    </row>
    <row r="10651" spans="1:8" x14ac:dyDescent="0.2">
      <c r="A10651">
        <f t="shared" si="1160"/>
        <v>9782</v>
      </c>
      <c r="B10651">
        <f t="shared" si="1161"/>
        <v>209</v>
      </c>
      <c r="C10651" s="10" t="str">
        <f>IF(B10651=B10650," ",(LOOKUP(B10651,'Co List'!$A$3:$A$362,'Co List'!$B$3:$B$362)))</f>
        <v xml:space="preserve"> </v>
      </c>
      <c r="D10651" s="6" t="s">
        <v>403</v>
      </c>
      <c r="E10651">
        <v>0</v>
      </c>
      <c r="F10651">
        <v>0</v>
      </c>
      <c r="G10651">
        <v>-8.8817841970012523E-16</v>
      </c>
      <c r="H10651">
        <v>-1.2212453270876722E-15</v>
      </c>
    </row>
    <row r="10652" spans="1:8" x14ac:dyDescent="0.2">
      <c r="A10652">
        <f t="shared" si="1160"/>
        <v>9783</v>
      </c>
      <c r="B10652">
        <f t="shared" si="1161"/>
        <v>209</v>
      </c>
      <c r="C10652" s="10" t="str">
        <f>IF(B10652=B10651," ",(LOOKUP(B10652,'Co List'!$A$3:$A$362,'Co List'!$B$3:$B$362)))</f>
        <v xml:space="preserve"> </v>
      </c>
      <c r="D10652" s="6" t="s">
        <v>404</v>
      </c>
      <c r="E10652" s="11">
        <v>0</v>
      </c>
      <c r="F10652" s="11">
        <v>18.581020126000002</v>
      </c>
      <c r="G10652" s="11">
        <v>21.473619587999998</v>
      </c>
      <c r="H10652" s="11">
        <v>21.365131092999999</v>
      </c>
    </row>
    <row r="10653" spans="1:8" x14ac:dyDescent="0.2">
      <c r="A10653">
        <f t="shared" si="1160"/>
        <v>9784</v>
      </c>
      <c r="B10653">
        <f t="shared" si="1161"/>
        <v>209</v>
      </c>
      <c r="C10653" s="10" t="str">
        <f>IF(B10653=B10652," ",(LOOKUP(B10653,'Co List'!$A$3:$A$362,'Co List'!$B$3:$B$362)))</f>
        <v xml:space="preserve"> </v>
      </c>
      <c r="D10653" s="6" t="s">
        <v>405</v>
      </c>
      <c r="E10653">
        <v>0</v>
      </c>
      <c r="F10653">
        <v>2423.02</v>
      </c>
      <c r="G10653">
        <v>2326.0300000000002</v>
      </c>
      <c r="H10653">
        <v>2356.98</v>
      </c>
    </row>
    <row r="10654" spans="1:8" x14ac:dyDescent="0.2">
      <c r="A10654">
        <f t="shared" si="1160"/>
        <v>9785</v>
      </c>
      <c r="B10654">
        <f t="shared" si="1161"/>
        <v>209</v>
      </c>
      <c r="C10654" s="10" t="str">
        <f>IF(B10654=B10653," ",(LOOKUP(B10654,'Co List'!$A$3:$A$362,'Co List'!$B$3:$B$362)))</f>
        <v xml:space="preserve"> </v>
      </c>
      <c r="D10654" s="6" t="s">
        <v>406</v>
      </c>
      <c r="E10654">
        <v>0</v>
      </c>
      <c r="F10654">
        <v>348.42</v>
      </c>
      <c r="G10654">
        <v>388.23</v>
      </c>
      <c r="H10654">
        <v>366.37</v>
      </c>
    </row>
    <row r="10655" spans="1:8" x14ac:dyDescent="0.2">
      <c r="A10655">
        <f t="shared" si="1160"/>
        <v>9786</v>
      </c>
      <c r="B10655">
        <f t="shared" si="1161"/>
        <v>209</v>
      </c>
      <c r="C10655" s="10" t="str">
        <f>IF(B10655=B10654," ",(LOOKUP(B10655,'Co List'!$A$3:$A$362,'Co List'!$B$3:$B$362)))</f>
        <v xml:space="preserve"> </v>
      </c>
      <c r="D10655" s="6" t="s">
        <v>407</v>
      </c>
      <c r="E10655" s="11">
        <v>0</v>
      </c>
      <c r="F10655" s="11">
        <v>173.73</v>
      </c>
      <c r="G10655" s="11">
        <v>191.8</v>
      </c>
      <c r="H10655" s="11">
        <v>198.84</v>
      </c>
    </row>
    <row r="10656" spans="1:8" x14ac:dyDescent="0.2">
      <c r="A10656">
        <f t="shared" si="1160"/>
        <v>9787</v>
      </c>
      <c r="B10656">
        <f t="shared" si="1161"/>
        <v>209</v>
      </c>
      <c r="C10656" s="10" t="str">
        <f>IF(B10656=B10655," ",(LOOKUP(B10656,'Co List'!$A$3:$A$362,'Co List'!$B$3:$B$362)))</f>
        <v xml:space="preserve"> </v>
      </c>
      <c r="D10656" s="6" t="s">
        <v>408</v>
      </c>
      <c r="E10656">
        <v>0</v>
      </c>
      <c r="F10656">
        <v>29.13</v>
      </c>
      <c r="G10656">
        <v>29.13</v>
      </c>
      <c r="H10656">
        <v>28.92</v>
      </c>
    </row>
    <row r="10657" spans="1:16" x14ac:dyDescent="0.2">
      <c r="A10657">
        <f t="shared" si="1160"/>
        <v>9788</v>
      </c>
      <c r="B10657">
        <f t="shared" si="1161"/>
        <v>209</v>
      </c>
      <c r="C10657" s="10" t="str">
        <f>IF(B10657=B10656," ",(LOOKUP(B10657,'Co List'!$A$3:$A$362,'Co List'!$B$3:$B$362)))</f>
        <v xml:space="preserve"> </v>
      </c>
      <c r="D10657" s="6" t="s">
        <v>409</v>
      </c>
      <c r="E10657">
        <v>0</v>
      </c>
      <c r="F10657">
        <v>25.71</v>
      </c>
      <c r="G10657">
        <v>27.41</v>
      </c>
      <c r="H10657">
        <v>22.56</v>
      </c>
    </row>
    <row r="10658" spans="1:16" x14ac:dyDescent="0.2">
      <c r="A10658">
        <f t="shared" si="1160"/>
        <v>9789</v>
      </c>
      <c r="B10658">
        <f t="shared" si="1161"/>
        <v>209</v>
      </c>
      <c r="C10658" s="10" t="str">
        <f>IF(B10658=B10657," ",(LOOKUP(B10658,'Co List'!$A$3:$A$362,'Co List'!$B$3:$B$362)))</f>
        <v xml:space="preserve"> </v>
      </c>
      <c r="D10658" s="6" t="s">
        <v>410</v>
      </c>
      <c r="E10658">
        <v>0</v>
      </c>
      <c r="F10658">
        <v>27.718625626000001</v>
      </c>
      <c r="G10658">
        <v>31.135158487999995</v>
      </c>
      <c r="H10658">
        <v>28.152101218999999</v>
      </c>
    </row>
    <row r="10659" spans="1:16" x14ac:dyDescent="0.2">
      <c r="A10659">
        <f t="shared" si="1160"/>
        <v>9790</v>
      </c>
      <c r="B10659">
        <f t="shared" si="1161"/>
        <v>209</v>
      </c>
      <c r="C10659" s="10" t="str">
        <f>IF(B10659=B10658," ",(LOOKUP(B10659,'Co List'!$A$3:$A$362,'Co List'!$B$3:$B$362)))</f>
        <v xml:space="preserve"> </v>
      </c>
      <c r="D10659" s="6" t="s">
        <v>411</v>
      </c>
      <c r="E10659">
        <v>0</v>
      </c>
      <c r="F10659">
        <v>26.869318599689478</v>
      </c>
      <c r="G10659">
        <v>30.184796498949304</v>
      </c>
      <c r="H10659">
        <v>27.508265340882613</v>
      </c>
    </row>
    <row r="10660" spans="1:16" x14ac:dyDescent="0.2">
      <c r="A10660">
        <f t="shared" si="1160"/>
        <v>9791</v>
      </c>
      <c r="B10660">
        <f t="shared" si="1161"/>
        <v>209</v>
      </c>
      <c r="C10660" s="10" t="str">
        <f>IF(B10660=B10659," ",(LOOKUP(B10660,'Co List'!$A$3:$A$362,'Co List'!$B$3:$B$362)))</f>
        <v xml:space="preserve"> </v>
      </c>
      <c r="D10660" s="6" t="s">
        <v>412</v>
      </c>
      <c r="E10660">
        <v>0</v>
      </c>
      <c r="F10660">
        <v>1.1593185996894775</v>
      </c>
      <c r="G10660">
        <v>2.7747964989493035</v>
      </c>
      <c r="H10660">
        <v>4.9482653408826138</v>
      </c>
    </row>
    <row r="10661" spans="1:16" ht="13.5" thickBot="1" x14ac:dyDescent="0.25">
      <c r="A10661">
        <f t="shared" si="1160"/>
        <v>9792</v>
      </c>
      <c r="B10661">
        <f t="shared" si="1161"/>
        <v>209</v>
      </c>
      <c r="C10661" s="10" t="str">
        <f>IF(B10661=B10660," ",(LOOKUP(B10661,'Co List'!$A$3:$A$362,'Co List'!$B$3:$B$362)))</f>
        <v xml:space="preserve"> </v>
      </c>
      <c r="D10661" s="9" t="s">
        <v>413</v>
      </c>
      <c r="E10661">
        <v>3</v>
      </c>
      <c r="F10661">
        <v>12</v>
      </c>
      <c r="G10661">
        <v>12</v>
      </c>
      <c r="H10661">
        <v>12</v>
      </c>
    </row>
    <row r="10662" spans="1:16" ht="15" x14ac:dyDescent="0.25">
      <c r="A10662">
        <f t="shared" si="1160"/>
        <v>9793</v>
      </c>
      <c r="B10662">
        <f t="shared" si="1161"/>
        <v>210</v>
      </c>
      <c r="C10662" s="10" t="str">
        <f>IF(B10662=B10661," ",(LOOKUP(B10662,'Co List'!$A$3:$A$362,'Co List'!$B$3:$B$362)))</f>
        <v>KRBL</v>
      </c>
      <c r="D10662" s="4" t="s">
        <v>362</v>
      </c>
      <c r="E10662">
        <v>44.151375695643722</v>
      </c>
      <c r="F10662">
        <v>44.928108074363109</v>
      </c>
      <c r="G10662">
        <v>47.386102903858429</v>
      </c>
      <c r="H10662">
        <v>46.749160579594331</v>
      </c>
      <c r="J10662">
        <f t="shared" ref="J10662" si="1162">COUNTIF(E10704:H10704,0)</f>
        <v>0</v>
      </c>
      <c r="K10662">
        <f>SUM(E10662:H10662)/(4-J10662)</f>
        <v>45.803686813364898</v>
      </c>
      <c r="L10662">
        <f>SUM(E10672:H10672)/(4-J10662)</f>
        <v>78366.574414239556</v>
      </c>
      <c r="M10662">
        <f>E10672</f>
        <v>63662.269216412446</v>
      </c>
      <c r="N10662">
        <f t="shared" ref="N10662" si="1163">F10672</f>
        <v>71521.478294839224</v>
      </c>
      <c r="O10662">
        <f t="shared" ref="O10662" si="1164">G10672</f>
        <v>84130.047680226271</v>
      </c>
      <c r="P10662">
        <f t="shared" ref="P10662" si="1165">H10672</f>
        <v>94152.502465480313</v>
      </c>
    </row>
    <row r="10663" spans="1:16" x14ac:dyDescent="0.2">
      <c r="A10663">
        <f t="shared" si="1160"/>
        <v>9794</v>
      </c>
      <c r="B10663">
        <f t="shared" si="1161"/>
        <v>210</v>
      </c>
      <c r="C10663" s="10" t="str">
        <f>IF(B10663=B10662," ",(LOOKUP(B10663,'Co List'!$A$3:$A$362,'Co List'!$B$3:$B$362)))</f>
        <v xml:space="preserve"> </v>
      </c>
      <c r="D10663" s="6" t="s">
        <v>364</v>
      </c>
      <c r="E10663">
        <v>0</v>
      </c>
      <c r="F10663">
        <v>0</v>
      </c>
      <c r="G10663">
        <v>0</v>
      </c>
      <c r="H10663">
        <v>0</v>
      </c>
    </row>
    <row r="10664" spans="1:16" x14ac:dyDescent="0.2">
      <c r="A10664">
        <f t="shared" si="1160"/>
        <v>9795</v>
      </c>
      <c r="B10664">
        <f t="shared" si="1161"/>
        <v>210</v>
      </c>
      <c r="C10664" s="10" t="str">
        <f>IF(B10664=B10663," ",(LOOKUP(B10664,'Co List'!$A$3:$A$362,'Co List'!$B$3:$B$362)))</f>
        <v xml:space="preserve"> </v>
      </c>
      <c r="D10664" s="6" t="s">
        <v>365</v>
      </c>
      <c r="E10664">
        <v>1.7322891574730621</v>
      </c>
      <c r="F10664">
        <v>1.8570185097412322</v>
      </c>
      <c r="G10664">
        <v>1.6359340693125459</v>
      </c>
      <c r="H10664">
        <v>1.8630683063714772</v>
      </c>
    </row>
    <row r="10665" spans="1:16" x14ac:dyDescent="0.2">
      <c r="A10665">
        <f t="shared" si="1160"/>
        <v>9796</v>
      </c>
      <c r="B10665">
        <f t="shared" si="1161"/>
        <v>210</v>
      </c>
      <c r="C10665" s="10" t="str">
        <f>IF(B10665=B10664," ",(LOOKUP(B10665,'Co List'!$A$3:$A$362,'Co List'!$B$3:$B$362)))</f>
        <v xml:space="preserve"> </v>
      </c>
      <c r="D10665" s="7" t="s">
        <v>366</v>
      </c>
      <c r="E10665">
        <v>4.0317837896158002</v>
      </c>
      <c r="F10665">
        <v>4.6304506888455332</v>
      </c>
      <c r="G10665">
        <v>5.157081416019019</v>
      </c>
      <c r="H10665">
        <v>4.5258228205716522</v>
      </c>
    </row>
    <row r="10666" spans="1:16" x14ac:dyDescent="0.2">
      <c r="A10666">
        <f t="shared" si="1160"/>
        <v>9797</v>
      </c>
      <c r="B10666">
        <f t="shared" si="1161"/>
        <v>210</v>
      </c>
      <c r="C10666" s="10" t="str">
        <f>IF(B10666=B10665," ",(LOOKUP(B10666,'Co List'!$A$3:$A$362,'Co List'!$B$3:$B$362)))</f>
        <v xml:space="preserve"> </v>
      </c>
      <c r="D10666" s="6" t="s">
        <v>367</v>
      </c>
      <c r="E10666">
        <v>59436.345081143176</v>
      </c>
      <c r="F10666">
        <v>61923.357831029636</v>
      </c>
      <c r="G10666">
        <v>118259.83649174342</v>
      </c>
      <c r="H10666">
        <v>62580.593197394694</v>
      </c>
    </row>
    <row r="10667" spans="1:16" x14ac:dyDescent="0.2">
      <c r="A10667">
        <f t="shared" si="1160"/>
        <v>9798</v>
      </c>
      <c r="B10667">
        <f t="shared" si="1161"/>
        <v>210</v>
      </c>
      <c r="C10667" s="10" t="str">
        <f>IF(B10667=B10666," ",(LOOKUP(B10667,'Co List'!$A$3:$A$362,'Co List'!$B$3:$B$362)))</f>
        <v xml:space="preserve"> </v>
      </c>
      <c r="D10667" s="6" t="s">
        <v>368</v>
      </c>
      <c r="E10667">
        <v>0.26144669082715583</v>
      </c>
      <c r="F10667">
        <v>0.29372270346956558</v>
      </c>
      <c r="G10667">
        <v>0.34550327589415308</v>
      </c>
      <c r="H10667">
        <v>0.38857821900734757</v>
      </c>
    </row>
    <row r="10668" spans="1:16" x14ac:dyDescent="0.2">
      <c r="A10668">
        <f t="shared" si="1160"/>
        <v>9799</v>
      </c>
      <c r="B10668">
        <f t="shared" si="1161"/>
        <v>210</v>
      </c>
      <c r="C10668" s="10" t="str">
        <f>IF(B10668=B10667," ",(LOOKUP(B10668,'Co List'!$A$3:$A$362,'Co List'!$B$3:$B$362)))</f>
        <v xml:space="preserve"> </v>
      </c>
      <c r="D10668" s="6" t="s">
        <v>369</v>
      </c>
      <c r="E10668">
        <v>31.536270479225465</v>
      </c>
      <c r="F10668">
        <v>31.326476411387688</v>
      </c>
      <c r="G10668">
        <v>36.019200959124149</v>
      </c>
      <c r="H10668">
        <v>28.99766006513299</v>
      </c>
    </row>
    <row r="10669" spans="1:16" x14ac:dyDescent="0.2">
      <c r="A10669">
        <f t="shared" si="1160"/>
        <v>9800</v>
      </c>
      <c r="B10669">
        <f t="shared" si="1161"/>
        <v>210</v>
      </c>
      <c r="C10669" s="10" t="str">
        <f>IF(B10669=B10668," ",(LOOKUP(B10669,'Co List'!$A$3:$A$362,'Co List'!$B$3:$B$362)))</f>
        <v xml:space="preserve"> </v>
      </c>
      <c r="D10669" s="6" t="s">
        <v>370</v>
      </c>
      <c r="E10669">
        <v>0</v>
      </c>
      <c r="F10669">
        <v>0</v>
      </c>
      <c r="G10669">
        <v>0</v>
      </c>
      <c r="H10669">
        <v>0</v>
      </c>
    </row>
    <row r="10670" spans="1:16" x14ac:dyDescent="0.2">
      <c r="A10670">
        <f t="shared" si="1160"/>
        <v>9801</v>
      </c>
      <c r="B10670">
        <f t="shared" si="1161"/>
        <v>210</v>
      </c>
      <c r="C10670" s="10" t="str">
        <f>IF(B10670=B10669," ",(LOOKUP(B10670,'Co List'!$A$3:$A$362,'Co List'!$B$3:$B$362)))</f>
        <v xml:space="preserve"> </v>
      </c>
      <c r="D10670" s="6" t="s">
        <v>371</v>
      </c>
      <c r="E10670">
        <v>99.999999999999986</v>
      </c>
      <c r="F10670">
        <v>100</v>
      </c>
      <c r="G10670">
        <v>100</v>
      </c>
      <c r="H10670">
        <v>99.999999999999986</v>
      </c>
    </row>
    <row r="10671" spans="1:16" x14ac:dyDescent="0.2">
      <c r="A10671">
        <f t="shared" si="1160"/>
        <v>9802</v>
      </c>
      <c r="B10671">
        <f t="shared" si="1161"/>
        <v>210</v>
      </c>
      <c r="C10671" s="10" t="str">
        <f>IF(B10671=B10670," ",(LOOKUP(B10671,'Co List'!$A$3:$A$362,'Co List'!$B$3:$B$362)))</f>
        <v xml:space="preserve"> </v>
      </c>
      <c r="D10671" s="6" t="s">
        <v>372</v>
      </c>
      <c r="E10671">
        <v>0</v>
      </c>
      <c r="F10671">
        <v>0</v>
      </c>
      <c r="G10671">
        <v>0</v>
      </c>
      <c r="H10671">
        <v>0</v>
      </c>
    </row>
    <row r="10672" spans="1:16" x14ac:dyDescent="0.2">
      <c r="A10672">
        <f t="shared" si="1160"/>
        <v>9803</v>
      </c>
      <c r="B10672">
        <f t="shared" si="1161"/>
        <v>210</v>
      </c>
      <c r="C10672" s="10" t="str">
        <f>IF(B10672=B10671," ",(LOOKUP(B10672,'Co List'!$A$3:$A$362,'Co List'!$B$3:$B$362)))</f>
        <v xml:space="preserve"> </v>
      </c>
      <c r="D10672" s="6" t="s">
        <v>373</v>
      </c>
      <c r="E10672">
        <v>63662.269216412446</v>
      </c>
      <c r="F10672">
        <v>71521.478294839224</v>
      </c>
      <c r="G10672">
        <v>84130.047680226271</v>
      </c>
      <c r="H10672">
        <v>94152.502465480313</v>
      </c>
    </row>
    <row r="10673" spans="1:8" x14ac:dyDescent="0.2">
      <c r="A10673">
        <f t="shared" si="1160"/>
        <v>9804</v>
      </c>
      <c r="B10673">
        <f t="shared" si="1161"/>
        <v>210</v>
      </c>
      <c r="C10673" s="10" t="str">
        <f>IF(B10673=B10672," ",(LOOKUP(B10673,'Co List'!$A$3:$A$362,'Co List'!$B$3:$B$362)))</f>
        <v xml:space="preserve"> </v>
      </c>
      <c r="D10673" s="6" t="s">
        <v>374</v>
      </c>
      <c r="E10673">
        <v>58908.074891643118</v>
      </c>
      <c r="F10673">
        <v>66097.861093964108</v>
      </c>
      <c r="G10673">
        <v>77721.309375158176</v>
      </c>
      <c r="H10673">
        <v>86829.268950317026</v>
      </c>
    </row>
    <row r="10674" spans="1:8" x14ac:dyDescent="0.2">
      <c r="A10674">
        <f t="shared" si="1160"/>
        <v>9805</v>
      </c>
      <c r="B10674">
        <f t="shared" si="1161"/>
        <v>210</v>
      </c>
      <c r="C10674" s="10" t="str">
        <f>IF(B10674=B10673," ",(LOOKUP(B10674,'Co List'!$A$3:$A$362,'Co List'!$B$3:$B$362)))</f>
        <v xml:space="preserve"> </v>
      </c>
      <c r="D10674" s="6" t="s">
        <v>375</v>
      </c>
      <c r="E10674">
        <v>4101.3937951160551</v>
      </c>
      <c r="F10674">
        <v>4679.0020052085401</v>
      </c>
      <c r="G10674">
        <v>5528.977726879828</v>
      </c>
      <c r="H10674">
        <v>6318.6345049099173</v>
      </c>
    </row>
    <row r="10675" spans="1:8" x14ac:dyDescent="0.2">
      <c r="A10675">
        <f t="shared" si="1160"/>
        <v>9806</v>
      </c>
      <c r="B10675">
        <f t="shared" si="1161"/>
        <v>210</v>
      </c>
      <c r="C10675" s="10" t="str">
        <f>IF(B10675=B10674," ",(LOOKUP(B10675,'Co List'!$A$3:$A$362,'Co List'!$B$3:$B$362)))</f>
        <v xml:space="preserve"> </v>
      </c>
      <c r="D10675" s="6" t="s">
        <v>376</v>
      </c>
      <c r="E10675">
        <v>652.80052965327445</v>
      </c>
      <c r="F10675">
        <v>744.61519566656102</v>
      </c>
      <c r="G10675">
        <v>879.76057818826928</v>
      </c>
      <c r="H10675">
        <v>1004.5990102533755</v>
      </c>
    </row>
    <row r="10676" spans="1:8" x14ac:dyDescent="0.2">
      <c r="A10676">
        <f t="shared" si="1160"/>
        <v>9807</v>
      </c>
      <c r="B10676">
        <f t="shared" si="1161"/>
        <v>210</v>
      </c>
      <c r="C10676" s="10" t="str">
        <f>IF(B10676=B10675," ",(LOOKUP(B10676,'Co List'!$A$3:$A$362,'Co List'!$B$3:$B$362)))</f>
        <v xml:space="preserve"> </v>
      </c>
      <c r="D10676" s="6" t="s">
        <v>377</v>
      </c>
      <c r="E10676">
        <v>63662.269216412446</v>
      </c>
      <c r="F10676">
        <v>71521.478294839224</v>
      </c>
      <c r="G10676">
        <v>84130.047680226271</v>
      </c>
      <c r="H10676">
        <v>94152.502465480313</v>
      </c>
    </row>
    <row r="10677" spans="1:8" ht="15" x14ac:dyDescent="0.25">
      <c r="A10677">
        <f t="shared" si="1160"/>
        <v>9808</v>
      </c>
      <c r="B10677">
        <f t="shared" si="1161"/>
        <v>210</v>
      </c>
      <c r="C10677" s="10" t="str">
        <f>IF(B10677=B10676," ",(LOOKUP(B10677,'Co List'!$A$3:$A$362,'Co List'!$B$3:$B$362)))</f>
        <v xml:space="preserve"> </v>
      </c>
      <c r="D10677" s="8" t="s">
        <v>378</v>
      </c>
      <c r="E10677">
        <v>3724.7850000000003</v>
      </c>
      <c r="F10677">
        <v>3205.82</v>
      </c>
      <c r="G10677">
        <v>3466.7099999999996</v>
      </c>
      <c r="H10677">
        <v>2391.4799999999996</v>
      </c>
    </row>
    <row r="10678" spans="1:8" ht="15" x14ac:dyDescent="0.25">
      <c r="A10678">
        <f t="shared" si="1160"/>
        <v>9809</v>
      </c>
      <c r="B10678">
        <f t="shared" si="1161"/>
        <v>210</v>
      </c>
      <c r="C10678" s="10" t="str">
        <f>IF(B10678=B10677," ",(LOOKUP(B10678,'Co List'!$A$3:$A$362,'Co List'!$B$3:$B$362)))</f>
        <v xml:space="preserve"> </v>
      </c>
      <c r="D10678" s="8" t="s">
        <v>379</v>
      </c>
      <c r="E10678">
        <v>524.37180873445936</v>
      </c>
      <c r="F10678">
        <v>532.12441533280696</v>
      </c>
      <c r="G10678">
        <v>563.30313995950632</v>
      </c>
      <c r="H10678">
        <v>199.87075895746349</v>
      </c>
    </row>
    <row r="10679" spans="1:8" ht="15" x14ac:dyDescent="0.25">
      <c r="A10679">
        <f t="shared" si="1160"/>
        <v>9810</v>
      </c>
      <c r="B10679">
        <f t="shared" si="1161"/>
        <v>210</v>
      </c>
      <c r="C10679" s="10" t="str">
        <f>IF(B10679=B10678," ",(LOOKUP(B10679,'Co List'!$A$3:$A$362,'Co List'!$B$3:$B$362)))</f>
        <v xml:space="preserve"> </v>
      </c>
      <c r="D10679" s="8" t="s">
        <v>380</v>
      </c>
      <c r="E10679">
        <v>59413.112407677982</v>
      </c>
      <c r="F10679">
        <v>67783.533879506416</v>
      </c>
      <c r="G10679">
        <v>80100.034540266759</v>
      </c>
      <c r="H10679">
        <v>91561.151706522855</v>
      </c>
    </row>
    <row r="10680" spans="1:8" ht="15" x14ac:dyDescent="0.25">
      <c r="A10680">
        <f t="shared" si="1160"/>
        <v>9811</v>
      </c>
      <c r="B10680">
        <f t="shared" si="1161"/>
        <v>210</v>
      </c>
      <c r="C10680" s="10" t="str">
        <f>IF(B10680=B10679," ",(LOOKUP(B10680,'Co List'!$A$3:$A$362,'Co List'!$B$3:$B$362)))</f>
        <v xml:space="preserve"> </v>
      </c>
      <c r="D10680" s="8" t="s">
        <v>381</v>
      </c>
      <c r="E10680">
        <v>0</v>
      </c>
      <c r="F10680">
        <v>0</v>
      </c>
      <c r="G10680">
        <v>0</v>
      </c>
      <c r="H10680">
        <v>0</v>
      </c>
    </row>
    <row r="10681" spans="1:8" ht="15" x14ac:dyDescent="0.25">
      <c r="A10681">
        <f t="shared" si="1160"/>
        <v>9812</v>
      </c>
      <c r="B10681">
        <f t="shared" si="1161"/>
        <v>210</v>
      </c>
      <c r="C10681" s="10" t="str">
        <f>IF(B10681=B10680," ",(LOOKUP(B10681,'Co List'!$A$3:$A$362,'Co List'!$B$3:$B$362)))</f>
        <v xml:space="preserve"> </v>
      </c>
      <c r="D10681" s="8" t="s">
        <v>382</v>
      </c>
      <c r="E10681">
        <v>0</v>
      </c>
      <c r="F10681">
        <v>0</v>
      </c>
      <c r="G10681">
        <v>0</v>
      </c>
      <c r="H10681">
        <v>0</v>
      </c>
    </row>
    <row r="10682" spans="1:8" ht="15" x14ac:dyDescent="0.25">
      <c r="A10682">
        <f t="shared" si="1160"/>
        <v>9813</v>
      </c>
      <c r="B10682">
        <f t="shared" si="1161"/>
        <v>210</v>
      </c>
      <c r="C10682" s="10" t="str">
        <f>IF(B10682=B10681," ",(LOOKUP(B10682,'Co List'!$A$3:$A$362,'Co List'!$B$3:$B$362)))</f>
        <v xml:space="preserve"> </v>
      </c>
      <c r="D10682" s="8" t="s">
        <v>383</v>
      </c>
      <c r="E10682">
        <v>0</v>
      </c>
      <c r="F10682">
        <v>0</v>
      </c>
      <c r="G10682">
        <v>0</v>
      </c>
      <c r="H10682">
        <v>0</v>
      </c>
    </row>
    <row r="10683" spans="1:8" x14ac:dyDescent="0.2">
      <c r="A10683">
        <f t="shared" si="1160"/>
        <v>9814</v>
      </c>
      <c r="B10683">
        <f t="shared" si="1161"/>
        <v>210</v>
      </c>
      <c r="C10683" s="10" t="str">
        <f>IF(B10683=B10682," ",(LOOKUP(B10683,'Co List'!$A$3:$A$362,'Co List'!$B$3:$B$362)))</f>
        <v xml:space="preserve"> </v>
      </c>
      <c r="D10683" s="6" t="s">
        <v>384</v>
      </c>
      <c r="E10683">
        <v>0</v>
      </c>
      <c r="F10683">
        <v>0</v>
      </c>
      <c r="G10683">
        <v>0</v>
      </c>
      <c r="H10683">
        <v>0</v>
      </c>
    </row>
    <row r="10684" spans="1:8" x14ac:dyDescent="0.2">
      <c r="A10684">
        <f t="shared" si="1160"/>
        <v>9815</v>
      </c>
      <c r="B10684">
        <f t="shared" si="1161"/>
        <v>210</v>
      </c>
      <c r="C10684" s="10" t="str">
        <f>IF(B10684=B10683," ",(LOOKUP(B10684,'Co List'!$A$3:$A$362,'Co List'!$B$3:$B$362)))</f>
        <v xml:space="preserve"> </v>
      </c>
      <c r="D10684" s="6" t="s">
        <v>385</v>
      </c>
      <c r="E10684">
        <v>0</v>
      </c>
      <c r="F10684">
        <v>0</v>
      </c>
      <c r="G10684">
        <v>0</v>
      </c>
      <c r="H10684">
        <v>0</v>
      </c>
    </row>
    <row r="10685" spans="1:8" x14ac:dyDescent="0.2">
      <c r="A10685">
        <f t="shared" si="1160"/>
        <v>9816</v>
      </c>
      <c r="B10685">
        <f t="shared" si="1161"/>
        <v>210</v>
      </c>
      <c r="C10685" s="10" t="str">
        <f>IF(B10685=B10684," ",(LOOKUP(B10685,'Co List'!$A$3:$A$362,'Co List'!$B$3:$B$362)))</f>
        <v xml:space="preserve"> </v>
      </c>
      <c r="D10685" s="6" t="s">
        <v>386</v>
      </c>
      <c r="E10685">
        <v>0</v>
      </c>
      <c r="F10685">
        <v>0</v>
      </c>
      <c r="G10685">
        <v>0</v>
      </c>
      <c r="H10685">
        <v>0</v>
      </c>
    </row>
    <row r="10686" spans="1:8" x14ac:dyDescent="0.2">
      <c r="A10686">
        <f t="shared" si="1160"/>
        <v>9817</v>
      </c>
      <c r="B10686">
        <f t="shared" si="1161"/>
        <v>210</v>
      </c>
      <c r="C10686" s="10" t="str">
        <f>IF(B10686=B10685," ",(LOOKUP(B10686,'Co List'!$A$3:$A$362,'Co List'!$B$3:$B$362)))</f>
        <v xml:space="preserve"> </v>
      </c>
      <c r="D10686" s="6" t="s">
        <v>387</v>
      </c>
      <c r="E10686">
        <v>0</v>
      </c>
      <c r="F10686">
        <v>0</v>
      </c>
      <c r="G10686">
        <v>0</v>
      </c>
      <c r="H10686">
        <v>0</v>
      </c>
    </row>
    <row r="10687" spans="1:8" x14ac:dyDescent="0.2">
      <c r="A10687">
        <f t="shared" si="1160"/>
        <v>9818</v>
      </c>
      <c r="B10687">
        <f t="shared" si="1161"/>
        <v>210</v>
      </c>
      <c r="C10687" s="10" t="str">
        <f>IF(B10687=B10686," ",(LOOKUP(B10687,'Co List'!$A$3:$A$362,'Co List'!$B$3:$B$362)))</f>
        <v xml:space="preserve"> </v>
      </c>
      <c r="D10687" s="6" t="s">
        <v>388</v>
      </c>
      <c r="E10687">
        <v>0</v>
      </c>
      <c r="F10687">
        <v>0</v>
      </c>
      <c r="G10687">
        <v>0</v>
      </c>
      <c r="H10687">
        <v>0</v>
      </c>
    </row>
    <row r="10688" spans="1:8" x14ac:dyDescent="0.2">
      <c r="A10688">
        <f t="shared" si="1160"/>
        <v>9819</v>
      </c>
      <c r="B10688">
        <f t="shared" si="1161"/>
        <v>210</v>
      </c>
      <c r="C10688" s="10" t="str">
        <f>IF(B10688=B10687," ",(LOOKUP(B10688,'Co List'!$A$3:$A$362,'Co List'!$B$3:$B$362)))</f>
        <v xml:space="preserve"> </v>
      </c>
      <c r="D10688" s="6" t="s">
        <v>389</v>
      </c>
      <c r="E10688">
        <v>0</v>
      </c>
      <c r="F10688">
        <v>0</v>
      </c>
      <c r="G10688">
        <v>0</v>
      </c>
      <c r="H10688">
        <v>0</v>
      </c>
    </row>
    <row r="10689" spans="1:8" x14ac:dyDescent="0.2">
      <c r="A10689">
        <f t="shared" si="1160"/>
        <v>9820</v>
      </c>
      <c r="B10689">
        <f t="shared" si="1161"/>
        <v>210</v>
      </c>
      <c r="C10689" s="10" t="str">
        <f>IF(B10689=B10688," ",(LOOKUP(B10689,'Co List'!$A$3:$A$362,'Co List'!$B$3:$B$362)))</f>
        <v xml:space="preserve"> </v>
      </c>
      <c r="D10689" s="6" t="s">
        <v>390</v>
      </c>
      <c r="E10689">
        <v>0</v>
      </c>
      <c r="F10689">
        <v>0</v>
      </c>
      <c r="G10689">
        <v>0</v>
      </c>
      <c r="H10689">
        <v>0</v>
      </c>
    </row>
    <row r="10690" spans="1:8" x14ac:dyDescent="0.2">
      <c r="A10690">
        <f t="shared" si="1160"/>
        <v>9821</v>
      </c>
      <c r="B10690">
        <f t="shared" si="1161"/>
        <v>210</v>
      </c>
      <c r="C10690" s="10" t="str">
        <f>IF(B10690=B10689," ",(LOOKUP(B10690,'Co List'!$A$3:$A$362,'Co List'!$B$3:$B$362)))</f>
        <v xml:space="preserve"> </v>
      </c>
      <c r="D10690" s="6" t="s">
        <v>391</v>
      </c>
      <c r="E10690">
        <v>0</v>
      </c>
      <c r="F10690">
        <v>0</v>
      </c>
      <c r="G10690">
        <v>0</v>
      </c>
      <c r="H10690">
        <v>0</v>
      </c>
    </row>
    <row r="10691" spans="1:8" x14ac:dyDescent="0.2">
      <c r="A10691">
        <f t="shared" si="1160"/>
        <v>9822</v>
      </c>
      <c r="B10691">
        <f t="shared" si="1161"/>
        <v>210</v>
      </c>
      <c r="C10691" s="10" t="str">
        <f>IF(B10691=B10690," ",(LOOKUP(B10691,'Co List'!$A$3:$A$362,'Co List'!$B$3:$B$362)))</f>
        <v xml:space="preserve"> </v>
      </c>
      <c r="D10691" s="6" t="s">
        <v>392</v>
      </c>
      <c r="E10691">
        <v>0</v>
      </c>
      <c r="F10691">
        <v>0</v>
      </c>
      <c r="G10691">
        <v>0</v>
      </c>
      <c r="H10691">
        <v>0</v>
      </c>
    </row>
    <row r="10692" spans="1:8" x14ac:dyDescent="0.2">
      <c r="A10692">
        <f t="shared" si="1160"/>
        <v>9823</v>
      </c>
      <c r="B10692">
        <f t="shared" si="1161"/>
        <v>210</v>
      </c>
      <c r="C10692" s="10" t="str">
        <f>IF(B10692=B10691," ",(LOOKUP(B10692,'Co List'!$A$3:$A$362,'Co List'!$B$3:$B$362)))</f>
        <v xml:space="preserve"> </v>
      </c>
      <c r="D10692" s="6" t="s">
        <v>393</v>
      </c>
      <c r="E10692">
        <v>0</v>
      </c>
      <c r="F10692">
        <v>0</v>
      </c>
      <c r="G10692">
        <v>0</v>
      </c>
      <c r="H10692">
        <v>0</v>
      </c>
    </row>
    <row r="10693" spans="1:8" ht="15" x14ac:dyDescent="0.25">
      <c r="A10693">
        <f t="shared" ref="A10693:A10756" si="1166">IF(A10692&gt;0,A10692+1,(IF($C$1=C10693,1,0)))</f>
        <v>9824</v>
      </c>
      <c r="B10693">
        <f t="shared" ref="B10693:B10756" si="1167">IF(D10693=$D$3,B10692+1,B10692)</f>
        <v>210</v>
      </c>
      <c r="C10693" s="10" t="str">
        <f>IF(B10693=B10692," ",(LOOKUP(B10693,'Co List'!$A$3:$A$362,'Co List'!$B$3:$B$362)))</f>
        <v xml:space="preserve"> </v>
      </c>
      <c r="D10693" s="8" t="s">
        <v>394</v>
      </c>
      <c r="E10693">
        <v>0</v>
      </c>
      <c r="F10693">
        <v>0</v>
      </c>
      <c r="G10693">
        <v>0</v>
      </c>
      <c r="H10693">
        <v>0</v>
      </c>
    </row>
    <row r="10694" spans="1:8" ht="15" x14ac:dyDescent="0.25">
      <c r="A10694">
        <f t="shared" si="1166"/>
        <v>9825</v>
      </c>
      <c r="B10694">
        <f t="shared" si="1167"/>
        <v>210</v>
      </c>
      <c r="C10694" s="10" t="str">
        <f>IF(B10694=B10693," ",(LOOKUP(B10694,'Co List'!$A$3:$A$362,'Co List'!$B$3:$B$362)))</f>
        <v xml:space="preserve"> </v>
      </c>
      <c r="D10694" s="8" t="s">
        <v>395</v>
      </c>
      <c r="E10694">
        <v>0</v>
      </c>
      <c r="F10694">
        <v>0</v>
      </c>
      <c r="G10694">
        <v>0</v>
      </c>
      <c r="H10694">
        <v>0</v>
      </c>
    </row>
    <row r="10695" spans="1:8" ht="15" x14ac:dyDescent="0.25">
      <c r="A10695">
        <f t="shared" si="1166"/>
        <v>9826</v>
      </c>
      <c r="B10695">
        <f t="shared" si="1167"/>
        <v>210</v>
      </c>
      <c r="C10695" s="10" t="str">
        <f>IF(B10695=B10694," ",(LOOKUP(B10695,'Co List'!$A$3:$A$362,'Co List'!$B$3:$B$362)))</f>
        <v xml:space="preserve"> </v>
      </c>
      <c r="D10695" s="8" t="s">
        <v>396</v>
      </c>
      <c r="E10695">
        <v>36750.370999999999</v>
      </c>
      <c r="F10695">
        <v>38514.144</v>
      </c>
      <c r="G10695">
        <v>51426.307000000001</v>
      </c>
      <c r="H10695">
        <v>50536.258999999998</v>
      </c>
    </row>
    <row r="10696" spans="1:8" x14ac:dyDescent="0.2">
      <c r="A10696">
        <f t="shared" si="1166"/>
        <v>9827</v>
      </c>
      <c r="B10696">
        <f t="shared" si="1167"/>
        <v>210</v>
      </c>
      <c r="C10696" s="10" t="str">
        <f>IF(B10696=B10695," ",(LOOKUP(B10696,'Co List'!$A$3:$A$362,'Co List'!$B$3:$B$362)))</f>
        <v xml:space="preserve"> </v>
      </c>
      <c r="D10696" s="6" t="s">
        <v>397</v>
      </c>
      <c r="E10696">
        <v>4598.5</v>
      </c>
      <c r="F10696">
        <v>4058</v>
      </c>
      <c r="G10696">
        <v>4444.5</v>
      </c>
      <c r="H10696">
        <v>3066</v>
      </c>
    </row>
    <row r="10697" spans="1:8" x14ac:dyDescent="0.2">
      <c r="A10697">
        <f t="shared" si="1166"/>
        <v>9828</v>
      </c>
      <c r="B10697">
        <f t="shared" si="1167"/>
        <v>210</v>
      </c>
      <c r="C10697" s="10" t="str">
        <f>IF(B10697=B10696," ",(LOOKUP(B10697,'Co List'!$A$3:$A$362,'Co List'!$B$3:$B$362)))</f>
        <v xml:space="preserve"> </v>
      </c>
      <c r="D10697" s="6" t="s">
        <v>398</v>
      </c>
      <c r="E10697">
        <v>579.68899999999996</v>
      </c>
      <c r="F10697">
        <v>586.37400000000002</v>
      </c>
      <c r="G10697">
        <v>604.76400000000001</v>
      </c>
      <c r="H10697">
        <v>266.988</v>
      </c>
    </row>
    <row r="10698" spans="1:8" x14ac:dyDescent="0.2">
      <c r="A10698">
        <f t="shared" si="1166"/>
        <v>9829</v>
      </c>
      <c r="B10698">
        <f t="shared" si="1167"/>
        <v>210</v>
      </c>
      <c r="C10698" s="10" t="str">
        <f>IF(B10698=B10697," ",(LOOKUP(B10698,'Co List'!$A$3:$A$362,'Co List'!$B$3:$B$362)))</f>
        <v xml:space="preserve"> </v>
      </c>
      <c r="D10698" s="6" t="s">
        <v>399</v>
      </c>
      <c r="E10698">
        <v>31572.182000000001</v>
      </c>
      <c r="F10698">
        <v>33869.769999999997</v>
      </c>
      <c r="G10698">
        <v>46377.042999999998</v>
      </c>
      <c r="H10698">
        <v>47203.271000000001</v>
      </c>
    </row>
    <row r="10699" spans="1:8" x14ac:dyDescent="0.2">
      <c r="A10699">
        <f t="shared" si="1166"/>
        <v>9830</v>
      </c>
      <c r="B10699">
        <f t="shared" si="1167"/>
        <v>210</v>
      </c>
      <c r="C10699" s="10" t="str">
        <f>IF(B10699=B10698," ",(LOOKUP(B10699,'Co List'!$A$3:$A$362,'Co List'!$B$3:$B$362)))</f>
        <v xml:space="preserve"> </v>
      </c>
      <c r="D10699" s="6" t="s">
        <v>400</v>
      </c>
      <c r="E10699">
        <v>0</v>
      </c>
      <c r="F10699">
        <v>0</v>
      </c>
      <c r="G10699">
        <v>0</v>
      </c>
      <c r="H10699">
        <v>0</v>
      </c>
    </row>
    <row r="10700" spans="1:8" x14ac:dyDescent="0.2">
      <c r="A10700">
        <f t="shared" si="1166"/>
        <v>9831</v>
      </c>
      <c r="B10700">
        <f t="shared" si="1167"/>
        <v>210</v>
      </c>
      <c r="C10700" s="10" t="str">
        <f>IF(B10700=B10699," ",(LOOKUP(B10700,'Co List'!$A$3:$A$362,'Co List'!$B$3:$B$362)))</f>
        <v xml:space="preserve"> </v>
      </c>
      <c r="D10700" s="6" t="s">
        <v>401</v>
      </c>
      <c r="E10700">
        <v>2.2900530000000003</v>
      </c>
      <c r="F10700">
        <v>2.1182759999999998</v>
      </c>
      <c r="G10700">
        <v>2.7200340000000001</v>
      </c>
      <c r="H10700">
        <v>2.1584639999999999</v>
      </c>
    </row>
    <row r="10701" spans="1:8" x14ac:dyDescent="0.2">
      <c r="A10701">
        <f t="shared" si="1166"/>
        <v>9832</v>
      </c>
      <c r="B10701">
        <f t="shared" si="1167"/>
        <v>210</v>
      </c>
      <c r="C10701" s="10" t="str">
        <f>IF(B10701=B10700," ",(LOOKUP(B10701,'Co List'!$A$3:$A$362,'Co List'!$B$3:$B$362)))</f>
        <v xml:space="preserve"> </v>
      </c>
      <c r="D10701" s="6" t="s">
        <v>402</v>
      </c>
      <c r="E10701">
        <v>0.57737024400000003</v>
      </c>
      <c r="F10701">
        <v>0.63387029400000006</v>
      </c>
      <c r="G10701">
        <v>0.730554912</v>
      </c>
      <c r="H10701">
        <v>0.32652632400000003</v>
      </c>
    </row>
    <row r="10702" spans="1:8" x14ac:dyDescent="0.2">
      <c r="A10702">
        <f t="shared" si="1166"/>
        <v>9833</v>
      </c>
      <c r="B10702">
        <f t="shared" si="1167"/>
        <v>210</v>
      </c>
      <c r="C10702" s="10" t="str">
        <f>IF(B10702=B10701," ",(LOOKUP(B10702,'Co List'!$A$3:$A$362,'Co List'!$B$3:$B$362)))</f>
        <v xml:space="preserve"> </v>
      </c>
      <c r="D10702" s="6" t="s">
        <v>403</v>
      </c>
      <c r="E10702">
        <v>5.6829927600000003</v>
      </c>
      <c r="F10702">
        <v>8.7384006600000017</v>
      </c>
      <c r="G10702">
        <v>22.771128113</v>
      </c>
      <c r="H10702">
        <v>26.669848115000001</v>
      </c>
    </row>
    <row r="10703" spans="1:8" x14ac:dyDescent="0.2">
      <c r="A10703">
        <f t="shared" si="1166"/>
        <v>9834</v>
      </c>
      <c r="B10703">
        <f t="shared" si="1167"/>
        <v>210</v>
      </c>
      <c r="C10703" s="10" t="str">
        <f>IF(B10703=B10702," ",(LOOKUP(B10703,'Co List'!$A$3:$A$362,'Co List'!$B$3:$B$362)))</f>
        <v xml:space="preserve"> </v>
      </c>
      <c r="D10703" s="6" t="s">
        <v>404</v>
      </c>
      <c r="E10703" s="11">
        <v>8.5504160040000006</v>
      </c>
      <c r="F10703" s="11">
        <v>11.490546954000001</v>
      </c>
      <c r="G10703" s="11">
        <v>26.221717025</v>
      </c>
      <c r="H10703" s="11">
        <v>29.154838438999999</v>
      </c>
    </row>
    <row r="10704" spans="1:8" x14ac:dyDescent="0.2">
      <c r="A10704">
        <f t="shared" si="1166"/>
        <v>9835</v>
      </c>
      <c r="B10704">
        <f t="shared" si="1167"/>
        <v>210</v>
      </c>
      <c r="C10704" s="10" t="str">
        <f>IF(B10704=B10703," ",(LOOKUP(B10704,'Co List'!$A$3:$A$362,'Co List'!$B$3:$B$362)))</f>
        <v xml:space="preserve"> </v>
      </c>
      <c r="D10704" s="6" t="s">
        <v>405</v>
      </c>
      <c r="E10704">
        <v>1579.01</v>
      </c>
      <c r="F10704">
        <v>1544.59</v>
      </c>
      <c r="G10704">
        <v>1631.35</v>
      </c>
      <c r="H10704">
        <v>2080.34</v>
      </c>
    </row>
    <row r="10705" spans="1:16" x14ac:dyDescent="0.2">
      <c r="A10705">
        <f t="shared" si="1166"/>
        <v>9836</v>
      </c>
      <c r="B10705">
        <f t="shared" si="1167"/>
        <v>210</v>
      </c>
      <c r="C10705" s="10" t="str">
        <f>IF(B10705=B10704," ",(LOOKUP(B10705,'Co List'!$A$3:$A$362,'Co List'!$B$3:$B$362)))</f>
        <v xml:space="preserve"> </v>
      </c>
      <c r="D10705" s="6" t="s">
        <v>406</v>
      </c>
      <c r="E10705">
        <v>201.87</v>
      </c>
      <c r="F10705">
        <v>228.31</v>
      </c>
      <c r="G10705">
        <v>233.57</v>
      </c>
      <c r="H10705">
        <v>324.69</v>
      </c>
    </row>
    <row r="10706" spans="1:16" x14ac:dyDescent="0.2">
      <c r="A10706">
        <f t="shared" si="1166"/>
        <v>9837</v>
      </c>
      <c r="B10706">
        <f t="shared" si="1167"/>
        <v>210</v>
      </c>
      <c r="C10706" s="10" t="str">
        <f>IF(B10706=B10705," ",(LOOKUP(B10706,'Co List'!$A$3:$A$362,'Co List'!$B$3:$B$362)))</f>
        <v xml:space="preserve"> </v>
      </c>
      <c r="D10706" s="6" t="s">
        <v>407</v>
      </c>
      <c r="E10706" s="11">
        <v>107.11</v>
      </c>
      <c r="F10706" s="11">
        <v>115.5</v>
      </c>
      <c r="G10706" s="11">
        <v>71.14</v>
      </c>
      <c r="H10706" s="11">
        <v>150.44999999999999</v>
      </c>
    </row>
    <row r="10707" spans="1:16" x14ac:dyDescent="0.2">
      <c r="A10707">
        <f t="shared" si="1166"/>
        <v>9838</v>
      </c>
      <c r="B10707">
        <f t="shared" si="1167"/>
        <v>210</v>
      </c>
      <c r="C10707" s="10" t="str">
        <f>IF(B10707=B10706," ",(LOOKUP(B10707,'Co List'!$A$3:$A$362,'Co List'!$B$3:$B$362)))</f>
        <v xml:space="preserve"> </v>
      </c>
      <c r="D10707" s="6" t="s">
        <v>408</v>
      </c>
      <c r="E10707">
        <v>24.35</v>
      </c>
      <c r="F10707">
        <v>24.35</v>
      </c>
      <c r="G10707">
        <v>24.35</v>
      </c>
      <c r="H10707">
        <v>24.23</v>
      </c>
    </row>
    <row r="10708" spans="1:16" x14ac:dyDescent="0.2">
      <c r="A10708">
        <f t="shared" si="1166"/>
        <v>9839</v>
      </c>
      <c r="B10708">
        <f t="shared" si="1167"/>
        <v>210</v>
      </c>
      <c r="C10708" s="10" t="str">
        <f>IF(B10708=B10707," ",(LOOKUP(B10708,'Co List'!$A$3:$A$362,'Co List'!$B$3:$B$362)))</f>
        <v xml:space="preserve"> </v>
      </c>
      <c r="D10708" s="6" t="s">
        <v>409</v>
      </c>
      <c r="E10708">
        <v>6.58</v>
      </c>
      <c r="F10708">
        <v>5.3710000000000004</v>
      </c>
      <c r="G10708">
        <v>6.6757</v>
      </c>
      <c r="H10708">
        <v>7.97</v>
      </c>
    </row>
    <row r="10709" spans="1:16" x14ac:dyDescent="0.2">
      <c r="A10709">
        <f t="shared" si="1166"/>
        <v>9840</v>
      </c>
      <c r="B10709">
        <f t="shared" si="1167"/>
        <v>210</v>
      </c>
      <c r="C10709" s="10" t="str">
        <f>IF(B10709=B10708," ",(LOOKUP(B10709,'Co List'!$A$3:$A$362,'Co List'!$B$3:$B$362)))</f>
        <v xml:space="preserve"> </v>
      </c>
      <c r="D10709" s="6" t="s">
        <v>410</v>
      </c>
      <c r="E10709">
        <v>8.5504160040000006</v>
      </c>
      <c r="F10709">
        <v>11.490546954000001</v>
      </c>
      <c r="G10709">
        <v>26.221717025</v>
      </c>
      <c r="H10709">
        <v>29.154838438999999</v>
      </c>
    </row>
    <row r="10710" spans="1:16" x14ac:dyDescent="0.2">
      <c r="A10710">
        <f t="shared" si="1166"/>
        <v>9841</v>
      </c>
      <c r="B10710">
        <f t="shared" si="1167"/>
        <v>210</v>
      </c>
      <c r="C10710" s="10" t="str">
        <f>IF(B10710=B10709," ",(LOOKUP(B10710,'Co List'!$A$3:$A$362,'Co List'!$B$3:$B$362)))</f>
        <v xml:space="preserve"> </v>
      </c>
      <c r="D10710" s="6" t="s">
        <v>411</v>
      </c>
      <c r="E10710">
        <v>8.5504160040000006</v>
      </c>
      <c r="F10710">
        <v>11.490546954000001</v>
      </c>
      <c r="G10710">
        <v>26.221717025</v>
      </c>
      <c r="H10710">
        <v>29.154838438999999</v>
      </c>
    </row>
    <row r="10711" spans="1:16" x14ac:dyDescent="0.2">
      <c r="A10711">
        <f t="shared" si="1166"/>
        <v>9842</v>
      </c>
      <c r="B10711">
        <f t="shared" si="1167"/>
        <v>210</v>
      </c>
      <c r="C10711" s="10" t="str">
        <f>IF(B10711=B10710," ",(LOOKUP(B10711,'Co List'!$A$3:$A$362,'Co List'!$B$3:$B$362)))</f>
        <v xml:space="preserve"> </v>
      </c>
      <c r="D10711" s="6" t="s">
        <v>412</v>
      </c>
      <c r="E10711">
        <v>1.9704160040000005</v>
      </c>
      <c r="F10711">
        <v>6.1195469540000005</v>
      </c>
      <c r="G10711">
        <v>19.546017025000001</v>
      </c>
      <c r="H10711">
        <v>21.184838439</v>
      </c>
    </row>
    <row r="10712" spans="1:16" ht="13.5" thickBot="1" x14ac:dyDescent="0.25">
      <c r="A10712">
        <f t="shared" si="1166"/>
        <v>9843</v>
      </c>
      <c r="B10712">
        <f t="shared" si="1167"/>
        <v>210</v>
      </c>
      <c r="C10712" s="10" t="str">
        <f>IF(B10712=B10711," ",(LOOKUP(B10712,'Co List'!$A$3:$A$362,'Co List'!$B$3:$B$362)))</f>
        <v xml:space="preserve"> </v>
      </c>
      <c r="D10712" s="9" t="s">
        <v>413</v>
      </c>
      <c r="E10712">
        <v>12</v>
      </c>
      <c r="F10712">
        <v>12</v>
      </c>
      <c r="G10712">
        <v>12</v>
      </c>
      <c r="H10712">
        <v>12</v>
      </c>
    </row>
    <row r="10713" spans="1:16" ht="15" x14ac:dyDescent="0.25">
      <c r="A10713">
        <f t="shared" si="1166"/>
        <v>9844</v>
      </c>
      <c r="B10713">
        <f t="shared" si="1167"/>
        <v>211</v>
      </c>
      <c r="C10713" s="10" t="str">
        <f>IF(B10713=B10712," ",(LOOKUP(B10713,'Co List'!$A$3:$A$362,'Co List'!$B$3:$B$362)))</f>
        <v>KWALITY DAIRY (INDIA)</v>
      </c>
      <c r="D10713" s="4" t="s">
        <v>362</v>
      </c>
      <c r="E10713">
        <v>63.028201967684467</v>
      </c>
      <c r="F10713">
        <v>60.659140437181065</v>
      </c>
      <c r="G10713">
        <v>60.721764509433498</v>
      </c>
      <c r="H10713">
        <v>60.892411771491041</v>
      </c>
      <c r="J10713">
        <f t="shared" ref="J10713" si="1168">COUNTIF(E10755:H10755,0)</f>
        <v>0</v>
      </c>
      <c r="K10713">
        <f>SUM(E10713:H10713)/(4-J10713)</f>
        <v>61.325379671447521</v>
      </c>
      <c r="L10713">
        <f>SUM(E10723:H10723)/(4-J10713)</f>
        <v>16393.759948347088</v>
      </c>
      <c r="M10713">
        <f>E10723</f>
        <v>13978.53097138514</v>
      </c>
      <c r="N10713">
        <f t="shared" ref="N10713" si="1169">F10723</f>
        <v>16261.834153220099</v>
      </c>
      <c r="O10713">
        <f t="shared" ref="O10713" si="1170">G10723</f>
        <v>16856.762839618248</v>
      </c>
      <c r="P10713">
        <f t="shared" ref="P10713" si="1171">H10723</f>
        <v>18477.911829164863</v>
      </c>
    </row>
    <row r="10714" spans="1:16" x14ac:dyDescent="0.2">
      <c r="A10714">
        <f t="shared" si="1166"/>
        <v>9845</v>
      </c>
      <c r="B10714">
        <f t="shared" si="1167"/>
        <v>211</v>
      </c>
      <c r="C10714" s="10" t="str">
        <f>IF(B10714=B10713," ",(LOOKUP(B10714,'Co List'!$A$3:$A$362,'Co List'!$B$3:$B$362)))</f>
        <v xml:space="preserve"> </v>
      </c>
      <c r="D10714" s="6" t="s">
        <v>364</v>
      </c>
      <c r="E10714">
        <v>4.5496540000000003</v>
      </c>
      <c r="F10714">
        <v>4.5496540000000003</v>
      </c>
      <c r="G10714">
        <v>4.5496540000000003</v>
      </c>
      <c r="H10714">
        <v>4.5496540000000003</v>
      </c>
    </row>
    <row r="10715" spans="1:16" x14ac:dyDescent="0.2">
      <c r="A10715">
        <f t="shared" si="1166"/>
        <v>9846</v>
      </c>
      <c r="B10715">
        <f t="shared" si="1167"/>
        <v>211</v>
      </c>
      <c r="C10715" s="10" t="str">
        <f>IF(B10715=B10714," ",(LOOKUP(B10715,'Co List'!$A$3:$A$362,'Co List'!$B$3:$B$362)))</f>
        <v xml:space="preserve"> </v>
      </c>
      <c r="D10715" s="6" t="s">
        <v>365</v>
      </c>
      <c r="E10715">
        <v>0.81</v>
      </c>
      <c r="F10715">
        <v>0.79</v>
      </c>
      <c r="G10715">
        <v>0.78</v>
      </c>
      <c r="H10715">
        <v>0.78</v>
      </c>
    </row>
    <row r="10716" spans="1:16" x14ac:dyDescent="0.2">
      <c r="A10716">
        <f t="shared" si="1166"/>
        <v>9847</v>
      </c>
      <c r="B10716">
        <f t="shared" si="1167"/>
        <v>211</v>
      </c>
      <c r="C10716" s="10" t="str">
        <f>IF(B10716=B10715," ",(LOOKUP(B10716,'Co List'!$A$3:$A$362,'Co List'!$B$3:$B$362)))</f>
        <v xml:space="preserve"> </v>
      </c>
      <c r="D10716" s="7" t="s">
        <v>366</v>
      </c>
      <c r="E10716">
        <v>1.3261105181088264</v>
      </c>
      <c r="F10716">
        <v>1.0112892267694074</v>
      </c>
      <c r="G10716">
        <v>0.70394312415407245</v>
      </c>
      <c r="H10716">
        <v>0.50044719872720544</v>
      </c>
    </row>
    <row r="10717" spans="1:16" x14ac:dyDescent="0.2">
      <c r="A10717">
        <f t="shared" si="1166"/>
        <v>9848</v>
      </c>
      <c r="B10717">
        <f t="shared" si="1167"/>
        <v>211</v>
      </c>
      <c r="C10717" s="10" t="str">
        <f>IF(B10717=B10716," ",(LOOKUP(B10717,'Co List'!$A$3:$A$362,'Co List'!$B$3:$B$362)))</f>
        <v xml:space="preserve"> </v>
      </c>
      <c r="D10717" s="6" t="s">
        <v>367</v>
      </c>
      <c r="E10717">
        <v>77874.824353120552</v>
      </c>
      <c r="F10717">
        <v>35397.984660905749</v>
      </c>
      <c r="G10717">
        <v>18525.951027165895</v>
      </c>
      <c r="H10717">
        <v>19144.127464944948</v>
      </c>
    </row>
    <row r="10718" spans="1:16" x14ac:dyDescent="0.2">
      <c r="A10718">
        <f t="shared" si="1166"/>
        <v>9849</v>
      </c>
      <c r="B10718">
        <f t="shared" si="1167"/>
        <v>211</v>
      </c>
      <c r="C10718" s="10" t="str">
        <f>IF(B10718=B10717," ",(LOOKUP(B10718,'Co List'!$A$3:$A$362,'Co List'!$B$3:$B$362)))</f>
        <v xml:space="preserve"> </v>
      </c>
      <c r="D10718" s="6" t="s">
        <v>368</v>
      </c>
      <c r="E10718">
        <v>7.6805115227390877E-2</v>
      </c>
      <c r="F10718">
        <v>8.0068114983850802E-2</v>
      </c>
      <c r="G10718">
        <v>8.2997355192605857E-2</v>
      </c>
      <c r="H10718">
        <v>9.0979378774814684E-2</v>
      </c>
    </row>
    <row r="10719" spans="1:16" x14ac:dyDescent="0.2">
      <c r="A10719">
        <f t="shared" si="1166"/>
        <v>9850</v>
      </c>
      <c r="B10719">
        <f t="shared" si="1167"/>
        <v>211</v>
      </c>
      <c r="C10719" s="10" t="str">
        <f>IF(B10719=B10718," ",(LOOKUP(B10719,'Co List'!$A$3:$A$362,'Co List'!$B$3:$B$362)))</f>
        <v xml:space="preserve"> </v>
      </c>
      <c r="D10719" s="6" t="s">
        <v>369</v>
      </c>
      <c r="E10719">
        <v>27.829048320496</v>
      </c>
      <c r="F10719">
        <v>16.305859975153012</v>
      </c>
      <c r="G10719">
        <v>10.200146943978124</v>
      </c>
      <c r="H10719">
        <v>8.756059247104611</v>
      </c>
    </row>
    <row r="10720" spans="1:16" x14ac:dyDescent="0.2">
      <c r="A10720">
        <f t="shared" si="1166"/>
        <v>9851</v>
      </c>
      <c r="B10720">
        <f t="shared" si="1167"/>
        <v>211</v>
      </c>
      <c r="C10720" s="10" t="str">
        <f>IF(B10720=B10719," ",(LOOKUP(B10720,'Co List'!$A$3:$A$362,'Co List'!$B$3:$B$362)))</f>
        <v xml:space="preserve"> </v>
      </c>
      <c r="D10720" s="6" t="s">
        <v>370</v>
      </c>
      <c r="E10720">
        <v>0</v>
      </c>
      <c r="F10720">
        <v>0</v>
      </c>
      <c r="G10720">
        <v>0</v>
      </c>
      <c r="H10720">
        <v>0</v>
      </c>
    </row>
    <row r="10721" spans="1:8" x14ac:dyDescent="0.2">
      <c r="A10721">
        <f t="shared" si="1166"/>
        <v>9852</v>
      </c>
      <c r="B10721">
        <f t="shared" si="1167"/>
        <v>211</v>
      </c>
      <c r="C10721" s="10" t="str">
        <f>IF(B10721=B10720," ",(LOOKUP(B10721,'Co List'!$A$3:$A$362,'Co List'!$B$3:$B$362)))</f>
        <v xml:space="preserve"> </v>
      </c>
      <c r="D10721" s="6" t="s">
        <v>371</v>
      </c>
      <c r="E10721">
        <v>11.392526104924441</v>
      </c>
      <c r="F10721">
        <v>10.474063035889003</v>
      </c>
      <c r="G10721">
        <v>12.330808825967164</v>
      </c>
      <c r="H10721">
        <v>13.45056434394909</v>
      </c>
    </row>
    <row r="10722" spans="1:8" x14ac:dyDescent="0.2">
      <c r="A10722">
        <f t="shared" si="1166"/>
        <v>9853</v>
      </c>
      <c r="B10722">
        <f t="shared" si="1167"/>
        <v>211</v>
      </c>
      <c r="C10722" s="10" t="str">
        <f>IF(B10722=B10721," ",(LOOKUP(B10722,'Co List'!$A$3:$A$362,'Co List'!$B$3:$B$362)))</f>
        <v xml:space="preserve"> </v>
      </c>
      <c r="D10722" s="6" t="s">
        <v>372</v>
      </c>
      <c r="E10722">
        <v>88.607473895075557</v>
      </c>
      <c r="F10722">
        <v>89.525936964110997</v>
      </c>
      <c r="G10722">
        <v>87.669191174032818</v>
      </c>
      <c r="H10722">
        <v>86.549435656050903</v>
      </c>
    </row>
    <row r="10723" spans="1:8" x14ac:dyDescent="0.2">
      <c r="A10723">
        <f t="shared" si="1166"/>
        <v>9854</v>
      </c>
      <c r="B10723">
        <f t="shared" si="1167"/>
        <v>211</v>
      </c>
      <c r="C10723" s="10" t="str">
        <f>IF(B10723=B10722," ",(LOOKUP(B10723,'Co List'!$A$3:$A$362,'Co List'!$B$3:$B$362)))</f>
        <v xml:space="preserve"> </v>
      </c>
      <c r="D10723" s="6" t="s">
        <v>373</v>
      </c>
      <c r="E10723">
        <v>13978.53097138514</v>
      </c>
      <c r="F10723">
        <v>16261.834153220099</v>
      </c>
      <c r="G10723">
        <v>16856.762839618248</v>
      </c>
      <c r="H10723">
        <v>18477.911829164863</v>
      </c>
    </row>
    <row r="10724" spans="1:8" x14ac:dyDescent="0.2">
      <c r="A10724">
        <f t="shared" si="1166"/>
        <v>9855</v>
      </c>
      <c r="B10724">
        <f t="shared" si="1167"/>
        <v>211</v>
      </c>
      <c r="C10724" s="10" t="str">
        <f>IF(B10724=B10723," ",(LOOKUP(B10724,'Co List'!$A$3:$A$362,'Co List'!$B$3:$B$362)))</f>
        <v xml:space="preserve"> </v>
      </c>
      <c r="D10724" s="6" t="s">
        <v>374</v>
      </c>
      <c r="E10724">
        <v>12988.025680614437</v>
      </c>
      <c r="F10724">
        <v>15097.592015626151</v>
      </c>
      <c r="G10724">
        <v>15674.9571195189</v>
      </c>
      <c r="H10724">
        <v>17198.995766268628</v>
      </c>
    </row>
    <row r="10725" spans="1:8" x14ac:dyDescent="0.2">
      <c r="A10725">
        <f t="shared" si="1166"/>
        <v>9856</v>
      </c>
      <c r="B10725">
        <f t="shared" si="1167"/>
        <v>211</v>
      </c>
      <c r="C10725" s="10" t="str">
        <f>IF(B10725=B10724," ",(LOOKUP(B10725,'Co List'!$A$3:$A$362,'Co List'!$B$3:$B$362)))</f>
        <v xml:space="preserve"> </v>
      </c>
      <c r="D10725" s="6" t="s">
        <v>375</v>
      </c>
      <c r="E10725">
        <v>854.67064782088266</v>
      </c>
      <c r="F10725">
        <v>1004.5817939887571</v>
      </c>
      <c r="G10725">
        <v>1019.7367644647511</v>
      </c>
      <c r="H10725">
        <v>1103.5297137419259</v>
      </c>
    </row>
    <row r="10726" spans="1:8" x14ac:dyDescent="0.2">
      <c r="A10726">
        <f t="shared" si="1166"/>
        <v>9857</v>
      </c>
      <c r="B10726">
        <f t="shared" si="1167"/>
        <v>211</v>
      </c>
      <c r="C10726" s="10" t="str">
        <f>IF(B10726=B10725," ",(LOOKUP(B10726,'Co List'!$A$3:$A$362,'Co List'!$B$3:$B$362)))</f>
        <v xml:space="preserve"> </v>
      </c>
      <c r="D10726" s="6" t="s">
        <v>376</v>
      </c>
      <c r="E10726">
        <v>135.83464294981806</v>
      </c>
      <c r="F10726">
        <v>159.66034360518773</v>
      </c>
      <c r="G10726">
        <v>162.06895563459383</v>
      </c>
      <c r="H10726">
        <v>175.38634915430509</v>
      </c>
    </row>
    <row r="10727" spans="1:8" x14ac:dyDescent="0.2">
      <c r="A10727">
        <f t="shared" si="1166"/>
        <v>9858</v>
      </c>
      <c r="B10727">
        <f t="shared" si="1167"/>
        <v>211</v>
      </c>
      <c r="C10727" s="10" t="str">
        <f>IF(B10727=B10726," ",(LOOKUP(B10727,'Co List'!$A$3:$A$362,'Co List'!$B$3:$B$362)))</f>
        <v xml:space="preserve"> </v>
      </c>
      <c r="D10727" s="6" t="s">
        <v>377</v>
      </c>
      <c r="E10727">
        <v>1592.5077900000001</v>
      </c>
      <c r="F10727">
        <v>1703.27476</v>
      </c>
      <c r="G10727">
        <v>2078.5752000000002</v>
      </c>
      <c r="H10727">
        <v>2485.3834200000001</v>
      </c>
    </row>
    <row r="10728" spans="1:8" ht="15" x14ac:dyDescent="0.25">
      <c r="A10728">
        <f t="shared" si="1166"/>
        <v>9859</v>
      </c>
      <c r="B10728">
        <f t="shared" si="1167"/>
        <v>211</v>
      </c>
      <c r="C10728" s="10" t="str">
        <f>IF(B10728=B10727," ",(LOOKUP(B10728,'Co List'!$A$3:$A$362,'Co List'!$B$3:$B$362)))</f>
        <v xml:space="preserve"> </v>
      </c>
      <c r="D10728" s="8" t="s">
        <v>378</v>
      </c>
      <c r="E10728">
        <v>1592.5077899999999</v>
      </c>
      <c r="F10728">
        <v>1703.27476</v>
      </c>
      <c r="G10728">
        <v>2078.5752000000002</v>
      </c>
      <c r="H10728">
        <v>2485.3834200000001</v>
      </c>
    </row>
    <row r="10729" spans="1:8" ht="15" x14ac:dyDescent="0.25">
      <c r="A10729">
        <f t="shared" si="1166"/>
        <v>9860</v>
      </c>
      <c r="B10729">
        <f t="shared" si="1167"/>
        <v>211</v>
      </c>
      <c r="C10729" s="10" t="str">
        <f>IF(B10729=B10728," ",(LOOKUP(B10729,'Co List'!$A$3:$A$362,'Co List'!$B$3:$B$362)))</f>
        <v xml:space="preserve"> </v>
      </c>
      <c r="D10729" s="8" t="s">
        <v>379</v>
      </c>
      <c r="E10729">
        <v>0</v>
      </c>
      <c r="F10729">
        <v>0</v>
      </c>
      <c r="G10729">
        <v>0</v>
      </c>
      <c r="H10729">
        <v>0</v>
      </c>
    </row>
    <row r="10730" spans="1:8" ht="15" x14ac:dyDescent="0.25">
      <c r="A10730">
        <f t="shared" si="1166"/>
        <v>9861</v>
      </c>
      <c r="B10730">
        <f t="shared" si="1167"/>
        <v>211</v>
      </c>
      <c r="C10730" s="10" t="str">
        <f>IF(B10730=B10729," ",(LOOKUP(B10730,'Co List'!$A$3:$A$362,'Co List'!$B$3:$B$362)))</f>
        <v xml:space="preserve"> </v>
      </c>
      <c r="D10730" s="8" t="s">
        <v>380</v>
      </c>
      <c r="E10730">
        <v>2.2737367544323206E-13</v>
      </c>
      <c r="F10730">
        <v>0</v>
      </c>
      <c r="G10730">
        <v>0</v>
      </c>
      <c r="H10730">
        <v>0</v>
      </c>
    </row>
    <row r="10731" spans="1:8" ht="15" x14ac:dyDescent="0.25">
      <c r="A10731">
        <f t="shared" si="1166"/>
        <v>9862</v>
      </c>
      <c r="B10731">
        <f t="shared" si="1167"/>
        <v>211</v>
      </c>
      <c r="C10731" s="10" t="str">
        <f>IF(B10731=B10730," ",(LOOKUP(B10731,'Co List'!$A$3:$A$362,'Co List'!$B$3:$B$362)))</f>
        <v xml:space="preserve"> </v>
      </c>
      <c r="D10731" s="8" t="s">
        <v>381</v>
      </c>
      <c r="E10731">
        <v>12386.023181385141</v>
      </c>
      <c r="F10731">
        <v>14558.559393220099</v>
      </c>
      <c r="G10731">
        <v>14778.187639618245</v>
      </c>
      <c r="H10731">
        <v>15992.528409164863</v>
      </c>
    </row>
    <row r="10732" spans="1:8" ht="15" x14ac:dyDescent="0.25">
      <c r="A10732">
        <f t="shared" si="1166"/>
        <v>9863</v>
      </c>
      <c r="B10732">
        <f t="shared" si="1167"/>
        <v>211</v>
      </c>
      <c r="C10732" s="10" t="str">
        <f>IF(B10732=B10731," ",(LOOKUP(B10732,'Co List'!$A$3:$A$362,'Co List'!$B$3:$B$362)))</f>
        <v xml:space="preserve"> </v>
      </c>
      <c r="D10732" s="8" t="s">
        <v>382</v>
      </c>
      <c r="E10732">
        <v>12386.023181385141</v>
      </c>
      <c r="F10732">
        <v>14558.559393220099</v>
      </c>
      <c r="G10732">
        <v>14778.187639618245</v>
      </c>
      <c r="H10732">
        <v>15992.528409164863</v>
      </c>
    </row>
    <row r="10733" spans="1:8" ht="15" x14ac:dyDescent="0.25">
      <c r="A10733">
        <f t="shared" si="1166"/>
        <v>9864</v>
      </c>
      <c r="B10733">
        <f t="shared" si="1167"/>
        <v>211</v>
      </c>
      <c r="C10733" s="10" t="str">
        <f>IF(B10733=B10732," ",(LOOKUP(B10733,'Co List'!$A$3:$A$362,'Co List'!$B$3:$B$362)))</f>
        <v xml:space="preserve"> </v>
      </c>
      <c r="D10733" s="8" t="s">
        <v>383</v>
      </c>
      <c r="E10733">
        <v>0</v>
      </c>
      <c r="F10733">
        <v>0</v>
      </c>
      <c r="G10733">
        <v>0</v>
      </c>
      <c r="H10733">
        <v>0</v>
      </c>
    </row>
    <row r="10734" spans="1:8" x14ac:dyDescent="0.2">
      <c r="A10734">
        <f t="shared" si="1166"/>
        <v>9865</v>
      </c>
      <c r="B10734">
        <f t="shared" si="1167"/>
        <v>211</v>
      </c>
      <c r="C10734" s="10" t="str">
        <f>IF(B10734=B10733," ",(LOOKUP(B10734,'Co List'!$A$3:$A$362,'Co List'!$B$3:$B$362)))</f>
        <v xml:space="preserve"> </v>
      </c>
      <c r="D10734" s="6" t="s">
        <v>384</v>
      </c>
      <c r="E10734">
        <v>0</v>
      </c>
      <c r="F10734">
        <v>0</v>
      </c>
      <c r="G10734">
        <v>0</v>
      </c>
      <c r="H10734">
        <v>0</v>
      </c>
    </row>
    <row r="10735" spans="1:8" x14ac:dyDescent="0.2">
      <c r="A10735">
        <f t="shared" si="1166"/>
        <v>9866</v>
      </c>
      <c r="B10735">
        <f t="shared" si="1167"/>
        <v>211</v>
      </c>
      <c r="C10735" s="10" t="str">
        <f>IF(B10735=B10734," ",(LOOKUP(B10735,'Co List'!$A$3:$A$362,'Co List'!$B$3:$B$362)))</f>
        <v xml:space="preserve"> </v>
      </c>
      <c r="D10735" s="6" t="s">
        <v>385</v>
      </c>
      <c r="E10735">
        <v>2722.4099198280001</v>
      </c>
      <c r="F10735">
        <v>3199.9267182119997</v>
      </c>
      <c r="G10735">
        <v>3248.2003333919997</v>
      </c>
      <c r="H10735">
        <v>3515.1087113799999</v>
      </c>
    </row>
    <row r="10736" spans="1:8" x14ac:dyDescent="0.2">
      <c r="A10736">
        <f t="shared" si="1166"/>
        <v>9867</v>
      </c>
      <c r="B10736">
        <f t="shared" si="1167"/>
        <v>211</v>
      </c>
      <c r="C10736" s="10" t="str">
        <f>IF(B10736=B10735," ",(LOOKUP(B10736,'Co List'!$A$3:$A$362,'Co List'!$B$3:$B$362)))</f>
        <v xml:space="preserve"> </v>
      </c>
      <c r="D10736" s="6" t="s">
        <v>386</v>
      </c>
      <c r="E10736">
        <v>0</v>
      </c>
      <c r="F10736">
        <v>0</v>
      </c>
      <c r="G10736">
        <v>0</v>
      </c>
      <c r="H10736">
        <v>0</v>
      </c>
    </row>
    <row r="10737" spans="1:8" x14ac:dyDescent="0.2">
      <c r="A10737">
        <f t="shared" si="1166"/>
        <v>9868</v>
      </c>
      <c r="B10737">
        <f t="shared" si="1167"/>
        <v>211</v>
      </c>
      <c r="C10737" s="10" t="str">
        <f>IF(B10737=B10736," ",(LOOKUP(B10737,'Co List'!$A$3:$A$362,'Co List'!$B$3:$B$362)))</f>
        <v xml:space="preserve"> </v>
      </c>
      <c r="D10737" s="6" t="s">
        <v>387</v>
      </c>
      <c r="E10737">
        <v>0</v>
      </c>
      <c r="F10737">
        <v>0</v>
      </c>
      <c r="G10737">
        <v>0</v>
      </c>
      <c r="H10737">
        <v>0</v>
      </c>
    </row>
    <row r="10738" spans="1:8" x14ac:dyDescent="0.2">
      <c r="A10738">
        <f t="shared" si="1166"/>
        <v>9869</v>
      </c>
      <c r="B10738">
        <f t="shared" si="1167"/>
        <v>211</v>
      </c>
      <c r="C10738" s="10" t="str">
        <f>IF(B10738=B10737," ",(LOOKUP(B10738,'Co List'!$A$3:$A$362,'Co List'!$B$3:$B$362)))</f>
        <v xml:space="preserve"> </v>
      </c>
      <c r="D10738" s="6" t="s">
        <v>388</v>
      </c>
      <c r="E10738">
        <v>0</v>
      </c>
      <c r="F10738">
        <v>0</v>
      </c>
      <c r="G10738">
        <v>0</v>
      </c>
      <c r="H10738">
        <v>0</v>
      </c>
    </row>
    <row r="10739" spans="1:8" x14ac:dyDescent="0.2">
      <c r="A10739">
        <f t="shared" si="1166"/>
        <v>9870</v>
      </c>
      <c r="B10739">
        <f t="shared" si="1167"/>
        <v>211</v>
      </c>
      <c r="C10739" s="10" t="str">
        <f>IF(B10739=B10738," ",(LOOKUP(B10739,'Co List'!$A$3:$A$362,'Co List'!$B$3:$B$362)))</f>
        <v xml:space="preserve"> </v>
      </c>
      <c r="D10739" s="6" t="s">
        <v>389</v>
      </c>
      <c r="E10739">
        <v>0</v>
      </c>
      <c r="F10739">
        <v>0</v>
      </c>
      <c r="G10739">
        <v>0</v>
      </c>
      <c r="H10739">
        <v>0</v>
      </c>
    </row>
    <row r="10740" spans="1:8" x14ac:dyDescent="0.2">
      <c r="A10740">
        <f t="shared" si="1166"/>
        <v>9871</v>
      </c>
      <c r="B10740">
        <f t="shared" si="1167"/>
        <v>211</v>
      </c>
      <c r="C10740" s="10" t="str">
        <f>IF(B10740=B10739," ",(LOOKUP(B10740,'Co List'!$A$3:$A$362,'Co List'!$B$3:$B$362)))</f>
        <v xml:space="preserve"> </v>
      </c>
      <c r="D10740" s="6" t="s">
        <v>390</v>
      </c>
      <c r="E10740">
        <v>0</v>
      </c>
      <c r="F10740">
        <v>0</v>
      </c>
      <c r="G10740">
        <v>0</v>
      </c>
      <c r="H10740">
        <v>0</v>
      </c>
    </row>
    <row r="10741" spans="1:8" x14ac:dyDescent="0.2">
      <c r="A10741">
        <f t="shared" si="1166"/>
        <v>9872</v>
      </c>
      <c r="B10741">
        <f t="shared" si="1167"/>
        <v>211</v>
      </c>
      <c r="C10741" s="10" t="str">
        <f>IF(B10741=B10740," ",(LOOKUP(B10741,'Co List'!$A$3:$A$362,'Co List'!$B$3:$B$362)))</f>
        <v xml:space="preserve"> </v>
      </c>
      <c r="D10741" s="6" t="s">
        <v>391</v>
      </c>
      <c r="E10741">
        <v>0</v>
      </c>
      <c r="F10741">
        <v>0</v>
      </c>
      <c r="G10741">
        <v>0</v>
      </c>
      <c r="H10741">
        <v>0</v>
      </c>
    </row>
    <row r="10742" spans="1:8" x14ac:dyDescent="0.2">
      <c r="A10742">
        <f t="shared" si="1166"/>
        <v>9873</v>
      </c>
      <c r="B10742">
        <f t="shared" si="1167"/>
        <v>211</v>
      </c>
      <c r="C10742" s="10" t="str">
        <f>IF(B10742=B10741," ",(LOOKUP(B10742,'Co List'!$A$3:$A$362,'Co List'!$B$3:$B$362)))</f>
        <v xml:space="preserve"> </v>
      </c>
      <c r="D10742" s="6" t="s">
        <v>392</v>
      </c>
      <c r="E10742">
        <v>0</v>
      </c>
      <c r="F10742">
        <v>0</v>
      </c>
      <c r="G10742">
        <v>0</v>
      </c>
      <c r="H10742">
        <v>0</v>
      </c>
    </row>
    <row r="10743" spans="1:8" x14ac:dyDescent="0.2">
      <c r="A10743">
        <f t="shared" si="1166"/>
        <v>9874</v>
      </c>
      <c r="B10743">
        <f t="shared" si="1167"/>
        <v>211</v>
      </c>
      <c r="C10743" s="10" t="str">
        <f>IF(B10743=B10742," ",(LOOKUP(B10743,'Co List'!$A$3:$A$362,'Co List'!$B$3:$B$362)))</f>
        <v xml:space="preserve"> </v>
      </c>
      <c r="D10743" s="6" t="s">
        <v>393</v>
      </c>
      <c r="E10743">
        <v>2722.4099198280001</v>
      </c>
      <c r="F10743">
        <v>3199.9267182119997</v>
      </c>
      <c r="G10743">
        <v>3248.2003333919997</v>
      </c>
      <c r="H10743">
        <v>3515.1087113799999</v>
      </c>
    </row>
    <row r="10744" spans="1:8" ht="15" x14ac:dyDescent="0.25">
      <c r="A10744">
        <f t="shared" si="1166"/>
        <v>9875</v>
      </c>
      <c r="B10744">
        <f t="shared" si="1167"/>
        <v>211</v>
      </c>
      <c r="C10744" s="10" t="str">
        <f>IF(B10744=B10743," ",(LOOKUP(B10744,'Co List'!$A$3:$A$362,'Co List'!$B$3:$B$362)))</f>
        <v xml:space="preserve"> </v>
      </c>
      <c r="D10744" s="8" t="s">
        <v>394</v>
      </c>
      <c r="E10744">
        <v>0</v>
      </c>
      <c r="F10744">
        <v>0</v>
      </c>
      <c r="G10744">
        <v>0</v>
      </c>
      <c r="H10744">
        <v>0</v>
      </c>
    </row>
    <row r="10745" spans="1:8" ht="15" x14ac:dyDescent="0.25">
      <c r="A10745">
        <f t="shared" si="1166"/>
        <v>9876</v>
      </c>
      <c r="B10745">
        <f t="shared" si="1167"/>
        <v>211</v>
      </c>
      <c r="C10745" s="10" t="str">
        <f>IF(B10745=B10744," ",(LOOKUP(B10745,'Co List'!$A$3:$A$362,'Co List'!$B$3:$B$362)))</f>
        <v xml:space="preserve"> </v>
      </c>
      <c r="D10745" s="8" t="s">
        <v>395</v>
      </c>
      <c r="E10745">
        <v>3.9000474090000004</v>
      </c>
      <c r="F10745">
        <v>5.0575478939999998</v>
      </c>
      <c r="G10745">
        <v>6.3176772120000004</v>
      </c>
      <c r="H10745">
        <v>12.278349159999999</v>
      </c>
    </row>
    <row r="10746" spans="1:8" ht="15" x14ac:dyDescent="0.25">
      <c r="A10746">
        <f t="shared" si="1166"/>
        <v>9877</v>
      </c>
      <c r="B10746">
        <f t="shared" si="1167"/>
        <v>211</v>
      </c>
      <c r="C10746" s="10" t="str">
        <f>IF(B10746=B10745," ",(LOOKUP(B10746,'Co List'!$A$3:$A$362,'Co List'!$B$3:$B$362)))</f>
        <v xml:space="preserve"> </v>
      </c>
      <c r="D10746" s="8" t="s">
        <v>396</v>
      </c>
      <c r="E10746">
        <v>1966.059</v>
      </c>
      <c r="F10746">
        <v>2156.0439999999999</v>
      </c>
      <c r="G10746">
        <v>2664.84</v>
      </c>
      <c r="H10746">
        <v>3186.3890000000001</v>
      </c>
    </row>
    <row r="10747" spans="1:8" x14ac:dyDescent="0.2">
      <c r="A10747">
        <f t="shared" si="1166"/>
        <v>9878</v>
      </c>
      <c r="B10747">
        <f t="shared" si="1167"/>
        <v>211</v>
      </c>
      <c r="C10747" s="10" t="str">
        <f>IF(B10747=B10746," ",(LOOKUP(B10747,'Co List'!$A$3:$A$362,'Co List'!$B$3:$B$362)))</f>
        <v xml:space="preserve"> </v>
      </c>
      <c r="D10747" s="6" t="s">
        <v>397</v>
      </c>
      <c r="E10747">
        <v>1966.059</v>
      </c>
      <c r="F10747">
        <v>2156.0439999999999</v>
      </c>
      <c r="G10747">
        <v>2664.84</v>
      </c>
      <c r="H10747">
        <v>3186.3890000000001</v>
      </c>
    </row>
    <row r="10748" spans="1:8" x14ac:dyDescent="0.2">
      <c r="A10748">
        <f t="shared" si="1166"/>
        <v>9879</v>
      </c>
      <c r="B10748">
        <f t="shared" si="1167"/>
        <v>211</v>
      </c>
      <c r="C10748" s="10" t="str">
        <f>IF(B10748=B10747," ",(LOOKUP(B10748,'Co List'!$A$3:$A$362,'Co List'!$B$3:$B$362)))</f>
        <v xml:space="preserve"> </v>
      </c>
      <c r="D10748" s="6" t="s">
        <v>398</v>
      </c>
      <c r="E10748">
        <v>0</v>
      </c>
      <c r="F10748">
        <v>0</v>
      </c>
      <c r="G10748">
        <v>0</v>
      </c>
      <c r="H10748">
        <v>0</v>
      </c>
    </row>
    <row r="10749" spans="1:8" x14ac:dyDescent="0.2">
      <c r="A10749">
        <f t="shared" si="1166"/>
        <v>9880</v>
      </c>
      <c r="B10749">
        <f t="shared" si="1167"/>
        <v>211</v>
      </c>
      <c r="C10749" s="10" t="str">
        <f>IF(B10749=B10748," ",(LOOKUP(B10749,'Co List'!$A$3:$A$362,'Co List'!$B$3:$B$362)))</f>
        <v xml:space="preserve"> </v>
      </c>
      <c r="D10749" s="6" t="s">
        <v>399</v>
      </c>
      <c r="E10749">
        <v>0</v>
      </c>
      <c r="F10749">
        <v>0</v>
      </c>
      <c r="G10749">
        <v>0</v>
      </c>
      <c r="H10749">
        <v>0</v>
      </c>
    </row>
    <row r="10750" spans="1:8" x14ac:dyDescent="0.2">
      <c r="A10750">
        <f t="shared" si="1166"/>
        <v>9881</v>
      </c>
      <c r="B10750">
        <f t="shared" si="1167"/>
        <v>211</v>
      </c>
      <c r="C10750" s="10" t="str">
        <f>IF(B10750=B10749," ",(LOOKUP(B10750,'Co List'!$A$3:$A$362,'Co List'!$B$3:$B$362)))</f>
        <v xml:space="preserve"> </v>
      </c>
      <c r="D10750" s="6" t="s">
        <v>400</v>
      </c>
      <c r="E10750">
        <v>0</v>
      </c>
      <c r="F10750">
        <v>0</v>
      </c>
      <c r="G10750">
        <v>0</v>
      </c>
      <c r="H10750">
        <v>0</v>
      </c>
    </row>
    <row r="10751" spans="1:8" x14ac:dyDescent="0.2">
      <c r="A10751">
        <f t="shared" si="1166"/>
        <v>9882</v>
      </c>
      <c r="B10751">
        <f t="shared" si="1167"/>
        <v>211</v>
      </c>
      <c r="C10751" s="10" t="str">
        <f>IF(B10751=B10750," ",(LOOKUP(B10751,'Co List'!$A$3:$A$362,'Co List'!$B$3:$B$362)))</f>
        <v xml:space="preserve"> </v>
      </c>
      <c r="D10751" s="6" t="s">
        <v>401</v>
      </c>
      <c r="E10751">
        <v>0.89259078599999997</v>
      </c>
      <c r="F10751">
        <v>1.06724178</v>
      </c>
      <c r="G10751">
        <v>1.46033232</v>
      </c>
      <c r="H10751">
        <v>2.0807120170000002</v>
      </c>
    </row>
    <row r="10752" spans="1:8" x14ac:dyDescent="0.2">
      <c r="A10752">
        <f t="shared" si="1166"/>
        <v>9883</v>
      </c>
      <c r="B10752">
        <f t="shared" si="1167"/>
        <v>211</v>
      </c>
      <c r="C10752" s="10" t="str">
        <f>IF(B10752=B10751," ",(LOOKUP(B10752,'Co List'!$A$3:$A$362,'Co List'!$B$3:$B$362)))</f>
        <v xml:space="preserve"> </v>
      </c>
      <c r="D10752" s="6" t="s">
        <v>402</v>
      </c>
      <c r="E10752">
        <v>0</v>
      </c>
      <c r="F10752">
        <v>0</v>
      </c>
      <c r="G10752">
        <v>0</v>
      </c>
      <c r="H10752">
        <v>0</v>
      </c>
    </row>
    <row r="10753" spans="1:16" x14ac:dyDescent="0.2">
      <c r="A10753">
        <f t="shared" si="1166"/>
        <v>9884</v>
      </c>
      <c r="B10753">
        <f t="shared" si="1167"/>
        <v>211</v>
      </c>
      <c r="C10753" s="10" t="str">
        <f>IF(B10753=B10752," ",(LOOKUP(B10753,'Co List'!$A$3:$A$362,'Co List'!$B$3:$B$362)))</f>
        <v xml:space="preserve"> </v>
      </c>
      <c r="D10753" s="6" t="s">
        <v>403</v>
      </c>
      <c r="E10753">
        <v>0</v>
      </c>
      <c r="F10753">
        <v>0</v>
      </c>
      <c r="G10753">
        <v>0</v>
      </c>
      <c r="H10753">
        <v>0</v>
      </c>
    </row>
    <row r="10754" spans="1:16" x14ac:dyDescent="0.2">
      <c r="A10754">
        <f t="shared" si="1166"/>
        <v>9885</v>
      </c>
      <c r="B10754">
        <f t="shared" si="1167"/>
        <v>211</v>
      </c>
      <c r="C10754" s="10" t="str">
        <f>IF(B10754=B10753," ",(LOOKUP(B10754,'Co List'!$A$3:$A$362,'Co List'!$B$3:$B$362)))</f>
        <v xml:space="preserve"> </v>
      </c>
      <c r="D10754" s="6" t="s">
        <v>404</v>
      </c>
      <c r="E10754" s="11">
        <v>0.89259078599999997</v>
      </c>
      <c r="F10754" s="11">
        <v>1.06724178</v>
      </c>
      <c r="G10754" s="11">
        <v>1.46033232</v>
      </c>
      <c r="H10754" s="11">
        <v>2.0807120170000002</v>
      </c>
    </row>
    <row r="10755" spans="1:16" x14ac:dyDescent="0.2">
      <c r="A10755">
        <f t="shared" si="1166"/>
        <v>9886</v>
      </c>
      <c r="B10755">
        <f t="shared" si="1167"/>
        <v>211</v>
      </c>
      <c r="C10755" s="10" t="str">
        <f>IF(B10755=B10754," ",(LOOKUP(B10755,'Co List'!$A$3:$A$362,'Co List'!$B$3:$B$362)))</f>
        <v xml:space="preserve"> </v>
      </c>
      <c r="D10755" s="6" t="s">
        <v>405</v>
      </c>
      <c r="E10755">
        <v>1054.0999999999999</v>
      </c>
      <c r="F10755">
        <v>1608.03</v>
      </c>
      <c r="G10755">
        <v>2394.62</v>
      </c>
      <c r="H10755">
        <v>3692.28</v>
      </c>
    </row>
    <row r="10756" spans="1:16" x14ac:dyDescent="0.2">
      <c r="A10756">
        <f t="shared" si="1166"/>
        <v>9887</v>
      </c>
      <c r="B10756">
        <f t="shared" si="1167"/>
        <v>211</v>
      </c>
      <c r="C10756" s="10" t="str">
        <f>IF(B10756=B10755," ",(LOOKUP(B10756,'Co List'!$A$3:$A$362,'Co List'!$B$3:$B$362)))</f>
        <v xml:space="preserve"> </v>
      </c>
      <c r="D10756" s="6" t="s">
        <v>406</v>
      </c>
      <c r="E10756">
        <v>50.23</v>
      </c>
      <c r="F10756">
        <v>99.73</v>
      </c>
      <c r="G10756">
        <v>165.26</v>
      </c>
      <c r="H10756">
        <v>211.03</v>
      </c>
    </row>
    <row r="10757" spans="1:16" x14ac:dyDescent="0.2">
      <c r="A10757">
        <f t="shared" ref="A10757:A10820" si="1172">IF(A10756&gt;0,A10756+1,(IF($C$1=C10757,1,0)))</f>
        <v>9888</v>
      </c>
      <c r="B10757">
        <f t="shared" ref="B10757:B10820" si="1173">IF(D10757=$D$3,B10756+1,B10756)</f>
        <v>211</v>
      </c>
      <c r="C10757" s="10" t="str">
        <f>IF(B10757=B10756," ",(LOOKUP(B10757,'Co List'!$A$3:$A$362,'Co List'!$B$3:$B$362)))</f>
        <v xml:space="preserve"> </v>
      </c>
      <c r="D10757" s="6" t="s">
        <v>407</v>
      </c>
      <c r="E10757" s="11">
        <v>17.95</v>
      </c>
      <c r="F10757" s="11">
        <v>45.94</v>
      </c>
      <c r="G10757" s="11">
        <v>90.99</v>
      </c>
      <c r="H10757" s="11">
        <v>96.52</v>
      </c>
    </row>
    <row r="10758" spans="1:16" x14ac:dyDescent="0.2">
      <c r="A10758">
        <f t="shared" si="1172"/>
        <v>9889</v>
      </c>
      <c r="B10758">
        <f t="shared" si="1173"/>
        <v>211</v>
      </c>
      <c r="C10758" s="10" t="str">
        <f>IF(B10758=B10757," ",(LOOKUP(B10758,'Co List'!$A$3:$A$362,'Co List'!$B$3:$B$362)))</f>
        <v xml:space="preserve"> </v>
      </c>
      <c r="D10758" s="6" t="s">
        <v>408</v>
      </c>
      <c r="E10758">
        <v>18.2</v>
      </c>
      <c r="F10758">
        <v>20.309999999999999</v>
      </c>
      <c r="G10758">
        <v>20.309999999999999</v>
      </c>
      <c r="H10758">
        <v>20.309999999999999</v>
      </c>
    </row>
    <row r="10759" spans="1:16" x14ac:dyDescent="0.2">
      <c r="A10759">
        <f t="shared" si="1172"/>
        <v>9890</v>
      </c>
      <c r="B10759">
        <f t="shared" si="1173"/>
        <v>211</v>
      </c>
      <c r="C10759" s="10" t="str">
        <f>IF(B10759=B10758," ",(LOOKUP(B10759,'Co List'!$A$3:$A$362,'Co List'!$B$3:$B$362)))</f>
        <v xml:space="preserve"> </v>
      </c>
      <c r="D10759" s="6" t="s">
        <v>409</v>
      </c>
      <c r="E10759">
        <v>4.8</v>
      </c>
      <c r="F10759">
        <v>6.12</v>
      </c>
      <c r="G10759">
        <v>7.78</v>
      </c>
      <c r="H10759">
        <v>14.2</v>
      </c>
    </row>
    <row r="10760" spans="1:16" x14ac:dyDescent="0.2">
      <c r="A10760">
        <f t="shared" si="1172"/>
        <v>9891</v>
      </c>
      <c r="B10760">
        <f t="shared" si="1173"/>
        <v>211</v>
      </c>
      <c r="C10760" s="10" t="str">
        <f>IF(B10760=B10759," ",(LOOKUP(B10760,'Co List'!$A$3:$A$362,'Co List'!$B$3:$B$362)))</f>
        <v xml:space="preserve"> </v>
      </c>
      <c r="D10760" s="6" t="s">
        <v>410</v>
      </c>
      <c r="E10760">
        <v>4.7926381950000003</v>
      </c>
      <c r="F10760">
        <v>6.1247896739999996</v>
      </c>
      <c r="G10760">
        <v>7.7780095320000004</v>
      </c>
      <c r="H10760">
        <v>14.359061176999999</v>
      </c>
    </row>
    <row r="10761" spans="1:16" x14ac:dyDescent="0.2">
      <c r="A10761">
        <f t="shared" si="1172"/>
        <v>9892</v>
      </c>
      <c r="B10761">
        <f t="shared" si="1173"/>
        <v>211</v>
      </c>
      <c r="C10761" s="10" t="str">
        <f>IF(B10761=B10760," ",(LOOKUP(B10761,'Co List'!$A$3:$A$362,'Co List'!$B$3:$B$362)))</f>
        <v xml:space="preserve"> </v>
      </c>
      <c r="D10761" s="6" t="s">
        <v>411</v>
      </c>
      <c r="E10761">
        <v>4.7926381950000003</v>
      </c>
      <c r="F10761">
        <v>6.1247896739999996</v>
      </c>
      <c r="G10761">
        <v>7.7780095320000004</v>
      </c>
      <c r="H10761">
        <v>14.359061176999999</v>
      </c>
    </row>
    <row r="10762" spans="1:16" x14ac:dyDescent="0.2">
      <c r="A10762">
        <f t="shared" si="1172"/>
        <v>9893</v>
      </c>
      <c r="B10762">
        <f t="shared" si="1173"/>
        <v>211</v>
      </c>
      <c r="C10762" s="10" t="str">
        <f>IF(B10762=B10761," ",(LOOKUP(B10762,'Co List'!$A$3:$A$362,'Co List'!$B$3:$B$362)))</f>
        <v xml:space="preserve"> </v>
      </c>
      <c r="D10762" s="6" t="s">
        <v>412</v>
      </c>
      <c r="E10762">
        <v>-7.3618049999994994E-3</v>
      </c>
      <c r="F10762">
        <v>4.7896739999995219E-3</v>
      </c>
      <c r="G10762">
        <v>-1.990467999999801E-3</v>
      </c>
      <c r="H10762">
        <v>0.15906117699999989</v>
      </c>
    </row>
    <row r="10763" spans="1:16" ht="13.5" thickBot="1" x14ac:dyDescent="0.25">
      <c r="A10763">
        <f t="shared" si="1172"/>
        <v>9894</v>
      </c>
      <c r="B10763">
        <f t="shared" si="1173"/>
        <v>211</v>
      </c>
      <c r="C10763" s="10" t="str">
        <f>IF(B10763=B10762," ",(LOOKUP(B10763,'Co List'!$A$3:$A$362,'Co List'!$B$3:$B$362)))</f>
        <v xml:space="preserve"> </v>
      </c>
      <c r="D10763" s="9" t="s">
        <v>413</v>
      </c>
      <c r="E10763">
        <v>12</v>
      </c>
      <c r="F10763">
        <v>12</v>
      </c>
      <c r="G10763">
        <v>12</v>
      </c>
      <c r="H10763">
        <v>12</v>
      </c>
    </row>
    <row r="10764" spans="1:16" ht="15" x14ac:dyDescent="0.25">
      <c r="A10764">
        <f t="shared" si="1172"/>
        <v>9895</v>
      </c>
      <c r="B10764">
        <f t="shared" si="1173"/>
        <v>212</v>
      </c>
      <c r="C10764" s="10" t="str">
        <f>IF(B10764=B10763," ",(LOOKUP(B10764,'Co List'!$A$3:$A$362,'Co List'!$B$3:$B$362)))</f>
        <v>LARSEN &amp; TOUBRO</v>
      </c>
      <c r="D10764" s="4" t="s">
        <v>362</v>
      </c>
      <c r="E10764">
        <v>0</v>
      </c>
      <c r="F10764">
        <v>48.385668641367808</v>
      </c>
      <c r="G10764">
        <v>47.958722266372355</v>
      </c>
      <c r="H10764">
        <v>47.874590111581028</v>
      </c>
      <c r="J10764">
        <f t="shared" ref="J10764" si="1174">COUNTIF(E10806:H10806,0)</f>
        <v>1</v>
      </c>
      <c r="K10764">
        <f>SUM(E10764:H10764)/(4-J10764)</f>
        <v>48.072993673107057</v>
      </c>
      <c r="L10764">
        <f>SUM(E10774:H10774)/(4-J10764)</f>
        <v>23408.326258153484</v>
      </c>
      <c r="M10764">
        <f>E10774</f>
        <v>0</v>
      </c>
      <c r="N10764">
        <f t="shared" ref="N10764" si="1175">F10774</f>
        <v>26378.738456630563</v>
      </c>
      <c r="O10764">
        <f t="shared" ref="O10764" si="1176">G10774</f>
        <v>22322.747894173732</v>
      </c>
      <c r="P10764">
        <f t="shared" ref="P10764" si="1177">H10774</f>
        <v>21523.492423656167</v>
      </c>
    </row>
    <row r="10765" spans="1:16" x14ac:dyDescent="0.2">
      <c r="A10765">
        <f t="shared" si="1172"/>
        <v>9896</v>
      </c>
      <c r="B10765">
        <f t="shared" si="1173"/>
        <v>212</v>
      </c>
      <c r="C10765" s="10" t="str">
        <f>IF(B10765=B10764," ",(LOOKUP(B10765,'Co List'!$A$3:$A$362,'Co List'!$B$3:$B$362)))</f>
        <v xml:space="preserve"> </v>
      </c>
      <c r="D10765" s="6" t="s">
        <v>364</v>
      </c>
      <c r="E10765">
        <v>0</v>
      </c>
      <c r="F10765">
        <v>3.1196649999999999</v>
      </c>
      <c r="G10765">
        <v>3.1196649999999999</v>
      </c>
      <c r="H10765">
        <v>3.1196649999999999</v>
      </c>
    </row>
    <row r="10766" spans="1:16" x14ac:dyDescent="0.2">
      <c r="A10766">
        <f t="shared" si="1172"/>
        <v>9897</v>
      </c>
      <c r="B10766">
        <f t="shared" si="1173"/>
        <v>212</v>
      </c>
      <c r="C10766" s="10" t="str">
        <f>IF(B10766=B10765," ",(LOOKUP(B10766,'Co List'!$A$3:$A$362,'Co List'!$B$3:$B$362)))</f>
        <v xml:space="preserve"> </v>
      </c>
      <c r="D10766" s="6" t="s">
        <v>365</v>
      </c>
      <c r="E10766">
        <v>0</v>
      </c>
      <c r="F10766">
        <v>0.79098057493606788</v>
      </c>
      <c r="G10766">
        <v>0.78116262427469574</v>
      </c>
      <c r="H10766">
        <v>0.78108946438788485</v>
      </c>
    </row>
    <row r="10767" spans="1:16" x14ac:dyDescent="0.2">
      <c r="A10767">
        <f t="shared" si="1172"/>
        <v>9898</v>
      </c>
      <c r="B10767">
        <f t="shared" si="1173"/>
        <v>212</v>
      </c>
      <c r="C10767" s="10" t="str">
        <f>IF(B10767=B10766," ",(LOOKUP(B10767,'Co List'!$A$3:$A$362,'Co List'!$B$3:$B$362)))</f>
        <v xml:space="preserve"> </v>
      </c>
      <c r="D10767" s="7" t="s">
        <v>366</v>
      </c>
      <c r="E10767">
        <v>0</v>
      </c>
      <c r="F10767">
        <v>6.0080208993992287E-2</v>
      </c>
      <c r="G10767">
        <v>4.1983316872157228E-2</v>
      </c>
      <c r="H10767">
        <v>3.5357877044298547E-2</v>
      </c>
    </row>
    <row r="10768" spans="1:16" x14ac:dyDescent="0.2">
      <c r="A10768">
        <f t="shared" si="1172"/>
        <v>9899</v>
      </c>
      <c r="B10768">
        <f t="shared" si="1173"/>
        <v>212</v>
      </c>
      <c r="C10768" s="10" t="str">
        <f>IF(B10768=B10767," ",(LOOKUP(B10768,'Co List'!$A$3:$A$362,'Co List'!$B$3:$B$362)))</f>
        <v xml:space="preserve"> </v>
      </c>
      <c r="D10768" s="6" t="s">
        <v>367</v>
      </c>
      <c r="E10768">
        <v>0</v>
      </c>
      <c r="F10768">
        <v>666.46635817661854</v>
      </c>
      <c r="G10768">
        <v>500.84693502745637</v>
      </c>
      <c r="H10768">
        <v>438.27107358289896</v>
      </c>
    </row>
    <row r="10769" spans="1:8" x14ac:dyDescent="0.2">
      <c r="A10769">
        <f t="shared" si="1172"/>
        <v>9900</v>
      </c>
      <c r="B10769">
        <f t="shared" si="1173"/>
        <v>212</v>
      </c>
      <c r="C10769" s="10" t="str">
        <f>IF(B10769=B10768," ",(LOOKUP(B10769,'Co List'!$A$3:$A$362,'Co List'!$B$3:$B$362)))</f>
        <v xml:space="preserve"> </v>
      </c>
      <c r="D10769" s="6" t="s">
        <v>368</v>
      </c>
      <c r="E10769">
        <v>0</v>
      </c>
      <c r="F10769">
        <v>2.1662756390433247E-2</v>
      </c>
      <c r="G10769">
        <v>1.8225626954746679E-2</v>
      </c>
      <c r="H10769">
        <v>1.7487400409210405E-2</v>
      </c>
    </row>
    <row r="10770" spans="1:8" x14ac:dyDescent="0.2">
      <c r="A10770">
        <f t="shared" si="1172"/>
        <v>9901</v>
      </c>
      <c r="B10770">
        <f t="shared" si="1173"/>
        <v>212</v>
      </c>
      <c r="C10770" s="10" t="str">
        <f>IF(B10770=B10769," ",(LOOKUP(B10770,'Co List'!$A$3:$A$362,'Co List'!$B$3:$B$362)))</f>
        <v xml:space="preserve"> </v>
      </c>
      <c r="D10770" s="6" t="s">
        <v>369</v>
      </c>
      <c r="E10770">
        <v>0</v>
      </c>
      <c r="F10770">
        <v>0.46770812866366246</v>
      </c>
      <c r="G10770">
        <v>0.35528804542692555</v>
      </c>
      <c r="H10770">
        <v>0.30947724408150595</v>
      </c>
    </row>
    <row r="10771" spans="1:8" x14ac:dyDescent="0.2">
      <c r="A10771">
        <f t="shared" si="1172"/>
        <v>9902</v>
      </c>
      <c r="B10771">
        <f t="shared" si="1173"/>
        <v>212</v>
      </c>
      <c r="C10771" s="10" t="str">
        <f>IF(B10771=B10770," ",(LOOKUP(B10771,'Co List'!$A$3:$A$362,'Co List'!$B$3:$B$362)))</f>
        <v xml:space="preserve"> </v>
      </c>
      <c r="D10771" s="6" t="s">
        <v>370</v>
      </c>
      <c r="E10771">
        <v>0</v>
      </c>
      <c r="F10771">
        <v>0</v>
      </c>
      <c r="G10771">
        <v>0</v>
      </c>
      <c r="H10771">
        <v>0</v>
      </c>
    </row>
    <row r="10772" spans="1:8" x14ac:dyDescent="0.2">
      <c r="A10772">
        <f t="shared" si="1172"/>
        <v>9903</v>
      </c>
      <c r="B10772">
        <f t="shared" si="1173"/>
        <v>212</v>
      </c>
      <c r="C10772" s="10" t="str">
        <f>IF(B10772=B10771," ",(LOOKUP(B10772,'Co List'!$A$3:$A$362,'Co List'!$B$3:$B$362)))</f>
        <v xml:space="preserve"> </v>
      </c>
      <c r="D10772" s="6" t="s">
        <v>371</v>
      </c>
      <c r="E10772">
        <v>0</v>
      </c>
      <c r="F10772">
        <v>92.637010766051361</v>
      </c>
      <c r="G10772">
        <v>92.243179579463998</v>
      </c>
      <c r="H10772">
        <v>95.345205927502647</v>
      </c>
    </row>
    <row r="10773" spans="1:8" x14ac:dyDescent="0.2">
      <c r="A10773">
        <f t="shared" si="1172"/>
        <v>9904</v>
      </c>
      <c r="B10773">
        <f t="shared" si="1173"/>
        <v>212</v>
      </c>
      <c r="C10773" s="10" t="str">
        <f>IF(B10773=B10772," ",(LOOKUP(B10773,'Co List'!$A$3:$A$362,'Co List'!$B$3:$B$362)))</f>
        <v xml:space="preserve"> </v>
      </c>
      <c r="D10773" s="6" t="s">
        <v>372</v>
      </c>
      <c r="E10773">
        <v>0</v>
      </c>
      <c r="F10773">
        <v>7.3629892339486203</v>
      </c>
      <c r="G10773">
        <v>7.7568204205359859</v>
      </c>
      <c r="H10773">
        <v>4.6547940724973413</v>
      </c>
    </row>
    <row r="10774" spans="1:8" x14ac:dyDescent="0.2">
      <c r="A10774">
        <f t="shared" si="1172"/>
        <v>9905</v>
      </c>
      <c r="B10774">
        <f t="shared" si="1173"/>
        <v>212</v>
      </c>
      <c r="C10774" s="10" t="str">
        <f>IF(B10774=B10773," ",(LOOKUP(B10774,'Co List'!$A$3:$A$362,'Co List'!$B$3:$B$362)))</f>
        <v xml:space="preserve"> </v>
      </c>
      <c r="D10774" s="6" t="s">
        <v>373</v>
      </c>
      <c r="E10774">
        <v>0</v>
      </c>
      <c r="F10774">
        <v>26378.738456630563</v>
      </c>
      <c r="G10774">
        <v>22322.747894173732</v>
      </c>
      <c r="H10774">
        <v>21523.492423656167</v>
      </c>
    </row>
    <row r="10775" spans="1:8" x14ac:dyDescent="0.2">
      <c r="A10775">
        <f t="shared" si="1172"/>
        <v>9906</v>
      </c>
      <c r="B10775">
        <f t="shared" si="1173"/>
        <v>212</v>
      </c>
      <c r="C10775" s="10" t="str">
        <f>IF(B10775=B10774," ",(LOOKUP(B10775,'Co List'!$A$3:$A$362,'Co List'!$B$3:$B$362)))</f>
        <v xml:space="preserve"> </v>
      </c>
      <c r="D10775" s="6" t="s">
        <v>374</v>
      </c>
      <c r="E10775">
        <v>0</v>
      </c>
      <c r="F10775">
        <v>26366.12177238131</v>
      </c>
      <c r="G10775">
        <v>22311.58122110504</v>
      </c>
      <c r="H10775">
        <v>21515.70600522024</v>
      </c>
    </row>
    <row r="10776" spans="1:8" x14ac:dyDescent="0.2">
      <c r="A10776">
        <f t="shared" si="1172"/>
        <v>9907</v>
      </c>
      <c r="B10776">
        <f t="shared" si="1173"/>
        <v>212</v>
      </c>
      <c r="C10776" s="10" t="str">
        <f>IF(B10776=B10775," ",(LOOKUP(B10776,'Co List'!$A$3:$A$362,'Co List'!$B$3:$B$362)))</f>
        <v xml:space="preserve"> </v>
      </c>
      <c r="D10776" s="6" t="s">
        <v>375</v>
      </c>
      <c r="E10776">
        <v>0</v>
      </c>
      <c r="F10776">
        <v>7.3560421565791332</v>
      </c>
      <c r="G10776">
        <v>6.5106264228555109</v>
      </c>
      <c r="H10776">
        <v>4.5397999293547313</v>
      </c>
    </row>
    <row r="10777" spans="1:8" x14ac:dyDescent="0.2">
      <c r="A10777">
        <f t="shared" si="1172"/>
        <v>9908</v>
      </c>
      <c r="B10777">
        <f t="shared" si="1173"/>
        <v>212</v>
      </c>
      <c r="C10777" s="10" t="str">
        <f>IF(B10777=B10776," ",(LOOKUP(B10777,'Co List'!$A$3:$A$362,'Co List'!$B$3:$B$362)))</f>
        <v xml:space="preserve"> </v>
      </c>
      <c r="D10777" s="6" t="s">
        <v>376</v>
      </c>
      <c r="E10777">
        <v>0</v>
      </c>
      <c r="F10777">
        <v>5.2606420926744608</v>
      </c>
      <c r="G10777">
        <v>4.6560466458337935</v>
      </c>
      <c r="H10777">
        <v>3.2466185065734168</v>
      </c>
    </row>
    <row r="10778" spans="1:8" x14ac:dyDescent="0.2">
      <c r="A10778">
        <f t="shared" si="1172"/>
        <v>9909</v>
      </c>
      <c r="B10778">
        <f t="shared" si="1173"/>
        <v>212</v>
      </c>
      <c r="C10778" s="10" t="str">
        <f>IF(B10778=B10777," ",(LOOKUP(B10778,'Co List'!$A$3:$A$362,'Co List'!$B$3:$B$362)))</f>
        <v xml:space="preserve"> </v>
      </c>
      <c r="D10778" s="6" t="s">
        <v>377</v>
      </c>
      <c r="E10778">
        <v>0</v>
      </c>
      <c r="F10778">
        <v>24436.474784017388</v>
      </c>
      <c r="G10778">
        <v>20591.212427093695</v>
      </c>
      <c r="H10778">
        <v>20521.618174125404</v>
      </c>
    </row>
    <row r="10779" spans="1:8" ht="15" x14ac:dyDescent="0.25">
      <c r="A10779">
        <f t="shared" si="1172"/>
        <v>9910</v>
      </c>
      <c r="B10779">
        <f t="shared" si="1173"/>
        <v>212</v>
      </c>
      <c r="C10779" s="10" t="str">
        <f>IF(B10779=B10778," ",(LOOKUP(B10779,'Co List'!$A$3:$A$362,'Co List'!$B$3:$B$362)))</f>
        <v xml:space="preserve"> </v>
      </c>
      <c r="D10779" s="8" t="s">
        <v>378</v>
      </c>
      <c r="E10779">
        <v>0</v>
      </c>
      <c r="F10779">
        <v>24180.320000000003</v>
      </c>
      <c r="G10779">
        <v>20377.266</v>
      </c>
      <c r="H10779">
        <v>20162.375999999997</v>
      </c>
    </row>
    <row r="10780" spans="1:8" ht="15" x14ac:dyDescent="0.25">
      <c r="A10780">
        <f t="shared" si="1172"/>
        <v>9911</v>
      </c>
      <c r="B10780">
        <f t="shared" si="1173"/>
        <v>212</v>
      </c>
      <c r="C10780" s="10" t="str">
        <f>IF(B10780=B10779," ",(LOOKUP(B10780,'Co List'!$A$3:$A$362,'Co List'!$B$3:$B$362)))</f>
        <v xml:space="preserve"> </v>
      </c>
      <c r="D10780" s="8" t="s">
        <v>379</v>
      </c>
      <c r="E10780">
        <v>0</v>
      </c>
      <c r="F10780">
        <v>256.15478401738937</v>
      </c>
      <c r="G10780">
        <v>213.94642709369671</v>
      </c>
      <c r="H10780">
        <v>359.24217412540548</v>
      </c>
    </row>
    <row r="10781" spans="1:8" ht="15" x14ac:dyDescent="0.25">
      <c r="A10781">
        <f t="shared" si="1172"/>
        <v>9912</v>
      </c>
      <c r="B10781">
        <f t="shared" si="1173"/>
        <v>212</v>
      </c>
      <c r="C10781" s="10" t="str">
        <f>IF(B10781=B10780," ",(LOOKUP(B10781,'Co List'!$A$3:$A$362,'Co List'!$B$3:$B$362)))</f>
        <v xml:space="preserve"> </v>
      </c>
      <c r="D10781" s="8" t="s">
        <v>380</v>
      </c>
      <c r="E10781">
        <v>0</v>
      </c>
      <c r="F10781">
        <v>-5.0022208597511053E-12</v>
      </c>
      <c r="G10781">
        <v>-1.6200374375330284E-12</v>
      </c>
      <c r="H10781">
        <v>1.9895196601282805E-12</v>
      </c>
    </row>
    <row r="10782" spans="1:8" ht="15" x14ac:dyDescent="0.25">
      <c r="A10782">
        <f t="shared" si="1172"/>
        <v>9913</v>
      </c>
      <c r="B10782">
        <f t="shared" si="1173"/>
        <v>212</v>
      </c>
      <c r="C10782" s="10" t="str">
        <f>IF(B10782=B10781," ",(LOOKUP(B10782,'Co List'!$A$3:$A$362,'Co List'!$B$3:$B$362)))</f>
        <v xml:space="preserve"> </v>
      </c>
      <c r="D10782" s="8" t="s">
        <v>381</v>
      </c>
      <c r="E10782">
        <v>0</v>
      </c>
      <c r="F10782">
        <v>1942.2636726131727</v>
      </c>
      <c r="G10782">
        <v>1731.5354670800348</v>
      </c>
      <c r="H10782">
        <v>1001.8742495307616</v>
      </c>
    </row>
    <row r="10783" spans="1:8" ht="15" x14ac:dyDescent="0.25">
      <c r="A10783">
        <f t="shared" si="1172"/>
        <v>9914</v>
      </c>
      <c r="B10783">
        <f t="shared" si="1173"/>
        <v>212</v>
      </c>
      <c r="C10783" s="10" t="str">
        <f>IF(B10783=B10782," ",(LOOKUP(B10783,'Co List'!$A$3:$A$362,'Co List'!$B$3:$B$362)))</f>
        <v xml:space="preserve"> </v>
      </c>
      <c r="D10783" s="8" t="s">
        <v>382</v>
      </c>
      <c r="E10783">
        <v>0</v>
      </c>
      <c r="F10783">
        <v>0</v>
      </c>
      <c r="G10783">
        <v>0</v>
      </c>
      <c r="H10783">
        <v>0</v>
      </c>
    </row>
    <row r="10784" spans="1:8" ht="15" x14ac:dyDescent="0.25">
      <c r="A10784">
        <f t="shared" si="1172"/>
        <v>9915</v>
      </c>
      <c r="B10784">
        <f t="shared" si="1173"/>
        <v>212</v>
      </c>
      <c r="C10784" s="10" t="str">
        <f>IF(B10784=B10783," ",(LOOKUP(B10784,'Co List'!$A$3:$A$362,'Co List'!$B$3:$B$362)))</f>
        <v xml:space="preserve"> </v>
      </c>
      <c r="D10784" s="8" t="s">
        <v>383</v>
      </c>
      <c r="E10784">
        <v>0</v>
      </c>
      <c r="F10784">
        <v>1942.2636726131727</v>
      </c>
      <c r="G10784">
        <v>1731.5354670800348</v>
      </c>
      <c r="H10784">
        <v>1001.8742495307616</v>
      </c>
    </row>
    <row r="10785" spans="1:8" x14ac:dyDescent="0.2">
      <c r="A10785">
        <f t="shared" si="1172"/>
        <v>9916</v>
      </c>
      <c r="B10785">
        <f t="shared" si="1173"/>
        <v>212</v>
      </c>
      <c r="C10785" s="10" t="str">
        <f>IF(B10785=B10784," ",(LOOKUP(B10785,'Co List'!$A$3:$A$362,'Co List'!$B$3:$B$362)))</f>
        <v xml:space="preserve"> </v>
      </c>
      <c r="D10785" s="6" t="s">
        <v>384</v>
      </c>
      <c r="E10785">
        <v>0</v>
      </c>
      <c r="F10785">
        <v>0</v>
      </c>
      <c r="G10785">
        <v>0</v>
      </c>
      <c r="H10785">
        <v>0</v>
      </c>
    </row>
    <row r="10786" spans="1:8" x14ac:dyDescent="0.2">
      <c r="A10786">
        <f t="shared" si="1172"/>
        <v>9917</v>
      </c>
      <c r="B10786">
        <f t="shared" si="1173"/>
        <v>212</v>
      </c>
      <c r="C10786" s="10" t="str">
        <f>IF(B10786=B10785," ",(LOOKUP(B10786,'Co List'!$A$3:$A$362,'Co List'!$B$3:$B$362)))</f>
        <v xml:space="preserve"> </v>
      </c>
      <c r="D10786" s="6" t="s">
        <v>385</v>
      </c>
      <c r="E10786">
        <v>0</v>
      </c>
      <c r="F10786">
        <v>622.58725619999996</v>
      </c>
      <c r="G10786">
        <v>555.03891189600006</v>
      </c>
      <c r="H10786">
        <v>321.14802375599999</v>
      </c>
    </row>
    <row r="10787" spans="1:8" x14ac:dyDescent="0.2">
      <c r="A10787">
        <f t="shared" si="1172"/>
        <v>9918</v>
      </c>
      <c r="B10787">
        <f t="shared" si="1173"/>
        <v>212</v>
      </c>
      <c r="C10787" s="10" t="str">
        <f>IF(B10787=B10786," ",(LOOKUP(B10787,'Co List'!$A$3:$A$362,'Co List'!$B$3:$B$362)))</f>
        <v xml:space="preserve"> </v>
      </c>
      <c r="D10787" s="6" t="s">
        <v>386</v>
      </c>
      <c r="E10787">
        <v>0</v>
      </c>
      <c r="F10787">
        <v>0</v>
      </c>
      <c r="G10787">
        <v>0</v>
      </c>
      <c r="H10787">
        <v>0</v>
      </c>
    </row>
    <row r="10788" spans="1:8" x14ac:dyDescent="0.2">
      <c r="A10788">
        <f t="shared" si="1172"/>
        <v>9919</v>
      </c>
      <c r="B10788">
        <f t="shared" si="1173"/>
        <v>212</v>
      </c>
      <c r="C10788" s="10" t="str">
        <f>IF(B10788=B10787," ",(LOOKUP(B10788,'Co List'!$A$3:$A$362,'Co List'!$B$3:$B$362)))</f>
        <v xml:space="preserve"> </v>
      </c>
      <c r="D10788" s="6" t="s">
        <v>387</v>
      </c>
      <c r="E10788">
        <v>0</v>
      </c>
      <c r="F10788">
        <v>0</v>
      </c>
      <c r="G10788">
        <v>0</v>
      </c>
      <c r="H10788">
        <v>0</v>
      </c>
    </row>
    <row r="10789" spans="1:8" x14ac:dyDescent="0.2">
      <c r="A10789">
        <f t="shared" si="1172"/>
        <v>9920</v>
      </c>
      <c r="B10789">
        <f t="shared" si="1173"/>
        <v>212</v>
      </c>
      <c r="C10789" s="10" t="str">
        <f>IF(B10789=B10788," ",(LOOKUP(B10789,'Co List'!$A$3:$A$362,'Co List'!$B$3:$B$362)))</f>
        <v xml:space="preserve"> </v>
      </c>
      <c r="D10789" s="6" t="s">
        <v>388</v>
      </c>
      <c r="E10789">
        <v>0</v>
      </c>
      <c r="F10789">
        <v>0</v>
      </c>
      <c r="G10789">
        <v>0</v>
      </c>
      <c r="H10789">
        <v>0</v>
      </c>
    </row>
    <row r="10790" spans="1:8" x14ac:dyDescent="0.2">
      <c r="A10790">
        <f t="shared" si="1172"/>
        <v>9921</v>
      </c>
      <c r="B10790">
        <f t="shared" si="1173"/>
        <v>212</v>
      </c>
      <c r="C10790" s="10" t="str">
        <f>IF(B10790=B10789," ",(LOOKUP(B10790,'Co List'!$A$3:$A$362,'Co List'!$B$3:$B$362)))</f>
        <v xml:space="preserve"> </v>
      </c>
      <c r="D10790" s="6" t="s">
        <v>389</v>
      </c>
      <c r="E10790">
        <v>0</v>
      </c>
      <c r="F10790">
        <v>0</v>
      </c>
      <c r="G10790">
        <v>0</v>
      </c>
      <c r="H10790">
        <v>0</v>
      </c>
    </row>
    <row r="10791" spans="1:8" x14ac:dyDescent="0.2">
      <c r="A10791">
        <f t="shared" si="1172"/>
        <v>9922</v>
      </c>
      <c r="B10791">
        <f t="shared" si="1173"/>
        <v>212</v>
      </c>
      <c r="C10791" s="10" t="str">
        <f>IF(B10791=B10790," ",(LOOKUP(B10791,'Co List'!$A$3:$A$362,'Co List'!$B$3:$B$362)))</f>
        <v xml:space="preserve"> </v>
      </c>
      <c r="D10791" s="6" t="s">
        <v>390</v>
      </c>
      <c r="E10791">
        <v>0</v>
      </c>
      <c r="F10791">
        <v>622.58725619999996</v>
      </c>
      <c r="G10791">
        <v>555.03891189600006</v>
      </c>
      <c r="H10791">
        <v>321.14802375599999</v>
      </c>
    </row>
    <row r="10792" spans="1:8" x14ac:dyDescent="0.2">
      <c r="A10792">
        <f t="shared" si="1172"/>
        <v>9923</v>
      </c>
      <c r="B10792">
        <f t="shared" si="1173"/>
        <v>212</v>
      </c>
      <c r="C10792" s="10" t="str">
        <f>IF(B10792=B10791," ",(LOOKUP(B10792,'Co List'!$A$3:$A$362,'Co List'!$B$3:$B$362)))</f>
        <v xml:space="preserve"> </v>
      </c>
      <c r="D10792" s="6" t="s">
        <v>391</v>
      </c>
      <c r="E10792">
        <v>0</v>
      </c>
      <c r="F10792">
        <v>0</v>
      </c>
      <c r="G10792">
        <v>0</v>
      </c>
      <c r="H10792">
        <v>0</v>
      </c>
    </row>
    <row r="10793" spans="1:8" x14ac:dyDescent="0.2">
      <c r="A10793">
        <f t="shared" si="1172"/>
        <v>9924</v>
      </c>
      <c r="B10793">
        <f t="shared" si="1173"/>
        <v>212</v>
      </c>
      <c r="C10793" s="10" t="str">
        <f>IF(B10793=B10792," ",(LOOKUP(B10793,'Co List'!$A$3:$A$362,'Co List'!$B$3:$B$362)))</f>
        <v xml:space="preserve"> </v>
      </c>
      <c r="D10793" s="6" t="s">
        <v>392</v>
      </c>
      <c r="E10793">
        <v>0</v>
      </c>
      <c r="F10793">
        <v>0</v>
      </c>
      <c r="G10793">
        <v>0</v>
      </c>
      <c r="H10793">
        <v>0</v>
      </c>
    </row>
    <row r="10794" spans="1:8" x14ac:dyDescent="0.2">
      <c r="A10794">
        <f t="shared" si="1172"/>
        <v>9925</v>
      </c>
      <c r="B10794">
        <f t="shared" si="1173"/>
        <v>212</v>
      </c>
      <c r="C10794" s="10" t="str">
        <f>IF(B10794=B10793," ",(LOOKUP(B10794,'Co List'!$A$3:$A$362,'Co List'!$B$3:$B$362)))</f>
        <v xml:space="preserve"> </v>
      </c>
      <c r="D10794" s="6" t="s">
        <v>393</v>
      </c>
      <c r="E10794">
        <v>0</v>
      </c>
      <c r="F10794">
        <v>0</v>
      </c>
      <c r="G10794">
        <v>0</v>
      </c>
      <c r="H10794">
        <v>0</v>
      </c>
    </row>
    <row r="10795" spans="1:8" ht="15" x14ac:dyDescent="0.25">
      <c r="A10795">
        <f t="shared" si="1172"/>
        <v>9926</v>
      </c>
      <c r="B10795">
        <f t="shared" si="1173"/>
        <v>212</v>
      </c>
      <c r="C10795" s="10" t="str">
        <f>IF(B10795=B10794," ",(LOOKUP(B10795,'Co List'!$A$3:$A$362,'Co List'!$B$3:$B$362)))</f>
        <v xml:space="preserve"> </v>
      </c>
      <c r="D10795" s="8" t="s">
        <v>394</v>
      </c>
      <c r="E10795">
        <v>0</v>
      </c>
      <c r="F10795">
        <v>0</v>
      </c>
      <c r="G10795">
        <v>0</v>
      </c>
      <c r="H10795">
        <v>0</v>
      </c>
    </row>
    <row r="10796" spans="1:8" ht="15" x14ac:dyDescent="0.25">
      <c r="A10796">
        <f t="shared" si="1172"/>
        <v>9927</v>
      </c>
      <c r="B10796">
        <f t="shared" si="1173"/>
        <v>212</v>
      </c>
      <c r="C10796" s="10" t="str">
        <f>IF(B10796=B10795," ",(LOOKUP(B10796,'Co List'!$A$3:$A$362,'Co List'!$B$3:$B$362)))</f>
        <v xml:space="preserve"> </v>
      </c>
      <c r="D10796" s="8" t="s">
        <v>395</v>
      </c>
      <c r="E10796">
        <v>0</v>
      </c>
      <c r="F10796">
        <v>2.5252500000000002</v>
      </c>
      <c r="G10796">
        <v>2.6513528400000004</v>
      </c>
      <c r="H10796">
        <v>2.3550917600000001</v>
      </c>
    </row>
    <row r="10797" spans="1:8" ht="15" x14ac:dyDescent="0.25">
      <c r="A10797">
        <f t="shared" si="1172"/>
        <v>9928</v>
      </c>
      <c r="B10797">
        <f t="shared" si="1173"/>
        <v>212</v>
      </c>
      <c r="C10797" s="10" t="str">
        <f>IF(B10797=B10796," ",(LOOKUP(B10797,'Co List'!$A$3:$A$362,'Co List'!$B$3:$B$362)))</f>
        <v xml:space="preserve"> </v>
      </c>
      <c r="D10797" s="8" t="s">
        <v>396</v>
      </c>
      <c r="E10797">
        <v>0</v>
      </c>
      <c r="F10797">
        <v>30893.9</v>
      </c>
      <c r="G10797">
        <v>26359.7</v>
      </c>
      <c r="H10797">
        <v>26273.07</v>
      </c>
    </row>
    <row r="10798" spans="1:8" x14ac:dyDescent="0.2">
      <c r="A10798">
        <f t="shared" si="1172"/>
        <v>9929</v>
      </c>
      <c r="B10798">
        <f t="shared" si="1173"/>
        <v>212</v>
      </c>
      <c r="C10798" s="10" t="str">
        <f>IF(B10798=B10797," ",(LOOKUP(B10798,'Co List'!$A$3:$A$362,'Co List'!$B$3:$B$362)))</f>
        <v xml:space="preserve"> </v>
      </c>
      <c r="D10798" s="6" t="s">
        <v>397</v>
      </c>
      <c r="E10798">
        <v>0</v>
      </c>
      <c r="F10798">
        <v>30608</v>
      </c>
      <c r="G10798">
        <v>26124.7</v>
      </c>
      <c r="H10798">
        <v>25849.200000000001</v>
      </c>
    </row>
    <row r="10799" spans="1:8" x14ac:dyDescent="0.2">
      <c r="A10799">
        <f t="shared" si="1172"/>
        <v>9930</v>
      </c>
      <c r="B10799">
        <f t="shared" si="1173"/>
        <v>212</v>
      </c>
      <c r="C10799" s="10" t="str">
        <f>IF(B10799=B10798," ",(LOOKUP(B10799,'Co List'!$A$3:$A$362,'Co List'!$B$3:$B$362)))</f>
        <v xml:space="preserve"> </v>
      </c>
      <c r="D10799" s="6" t="s">
        <v>398</v>
      </c>
      <c r="E10799">
        <v>0</v>
      </c>
      <c r="F10799">
        <v>285.89999999999998</v>
      </c>
      <c r="G10799">
        <v>235</v>
      </c>
      <c r="H10799">
        <v>423.87</v>
      </c>
    </row>
    <row r="10800" spans="1:8" x14ac:dyDescent="0.2">
      <c r="A10800">
        <f t="shared" si="1172"/>
        <v>9931</v>
      </c>
      <c r="B10800">
        <f t="shared" si="1173"/>
        <v>212</v>
      </c>
      <c r="C10800" s="10" t="str">
        <f>IF(B10800=B10799," ",(LOOKUP(B10800,'Co List'!$A$3:$A$362,'Co List'!$B$3:$B$362)))</f>
        <v xml:space="preserve"> </v>
      </c>
      <c r="D10800" s="6" t="s">
        <v>399</v>
      </c>
      <c r="E10800">
        <v>0</v>
      </c>
      <c r="F10800">
        <v>0</v>
      </c>
      <c r="G10800">
        <v>0</v>
      </c>
      <c r="H10800">
        <v>0</v>
      </c>
    </row>
    <row r="10801" spans="1:16" x14ac:dyDescent="0.2">
      <c r="A10801">
        <f t="shared" si="1172"/>
        <v>9932</v>
      </c>
      <c r="B10801">
        <f t="shared" si="1173"/>
        <v>212</v>
      </c>
      <c r="C10801" s="10" t="str">
        <f>IF(B10801=B10800," ",(LOOKUP(B10801,'Co List'!$A$3:$A$362,'Co List'!$B$3:$B$362)))</f>
        <v xml:space="preserve"> </v>
      </c>
      <c r="D10801" s="6" t="s">
        <v>400</v>
      </c>
      <c r="E10801">
        <v>0</v>
      </c>
      <c r="F10801">
        <v>0</v>
      </c>
      <c r="G10801">
        <v>0</v>
      </c>
      <c r="H10801">
        <v>0</v>
      </c>
    </row>
    <row r="10802" spans="1:16" x14ac:dyDescent="0.2">
      <c r="A10802">
        <f t="shared" si="1172"/>
        <v>9933</v>
      </c>
      <c r="B10802">
        <f t="shared" si="1173"/>
        <v>212</v>
      </c>
      <c r="C10802" s="10" t="str">
        <f>IF(B10802=B10801," ",(LOOKUP(B10802,'Co List'!$A$3:$A$362,'Co List'!$B$3:$B$362)))</f>
        <v xml:space="preserve"> </v>
      </c>
      <c r="D10802" s="6" t="s">
        <v>401</v>
      </c>
      <c r="E10802">
        <v>0</v>
      </c>
      <c r="F10802">
        <v>15.518255999999999</v>
      </c>
      <c r="G10802">
        <v>15.2045754</v>
      </c>
      <c r="H10802">
        <v>17.344813200000001</v>
      </c>
    </row>
    <row r="10803" spans="1:16" x14ac:dyDescent="0.2">
      <c r="A10803">
        <f t="shared" si="1172"/>
        <v>9934</v>
      </c>
      <c r="B10803">
        <f t="shared" si="1173"/>
        <v>212</v>
      </c>
      <c r="C10803" s="10" t="str">
        <f>IF(B10803=B10802," ",(LOOKUP(B10803,'Co List'!$A$3:$A$362,'Co List'!$B$3:$B$362)))</f>
        <v xml:space="preserve"> </v>
      </c>
      <c r="D10803" s="6" t="s">
        <v>402</v>
      </c>
      <c r="E10803">
        <v>0</v>
      </c>
      <c r="F10803">
        <v>0.357375</v>
      </c>
      <c r="G10803">
        <v>0.29962499999999997</v>
      </c>
      <c r="H10803">
        <v>0.55823679000000004</v>
      </c>
    </row>
    <row r="10804" spans="1:16" x14ac:dyDescent="0.2">
      <c r="A10804">
        <f t="shared" si="1172"/>
        <v>9935</v>
      </c>
      <c r="B10804">
        <f t="shared" si="1173"/>
        <v>212</v>
      </c>
      <c r="C10804" s="10" t="str">
        <f>IF(B10804=B10803," ",(LOOKUP(B10804,'Co List'!$A$3:$A$362,'Co List'!$B$3:$B$362)))</f>
        <v xml:space="preserve"> </v>
      </c>
      <c r="D10804" s="6" t="s">
        <v>403</v>
      </c>
      <c r="E10804">
        <v>0</v>
      </c>
      <c r="F10804">
        <v>1.1102230246251565E-15</v>
      </c>
      <c r="G10804">
        <v>7.2164496600635175E-16</v>
      </c>
      <c r="H10804">
        <v>-1.3322676295501878E-15</v>
      </c>
    </row>
    <row r="10805" spans="1:16" x14ac:dyDescent="0.2">
      <c r="A10805">
        <f t="shared" si="1172"/>
        <v>9936</v>
      </c>
      <c r="B10805">
        <f t="shared" si="1173"/>
        <v>212</v>
      </c>
      <c r="C10805" s="10" t="str">
        <f>IF(B10805=B10804," ",(LOOKUP(B10805,'Co List'!$A$3:$A$362,'Co List'!$B$3:$B$362)))</f>
        <v xml:space="preserve"> </v>
      </c>
      <c r="D10805" s="6" t="s">
        <v>404</v>
      </c>
      <c r="E10805" s="11">
        <v>0</v>
      </c>
      <c r="F10805" s="11">
        <v>15.875631</v>
      </c>
      <c r="G10805" s="11">
        <v>15.5042004</v>
      </c>
      <c r="H10805" s="11">
        <v>17.90304999</v>
      </c>
    </row>
    <row r="10806" spans="1:16" x14ac:dyDescent="0.2">
      <c r="A10806">
        <f t="shared" si="1172"/>
        <v>9937</v>
      </c>
      <c r="B10806">
        <f t="shared" si="1173"/>
        <v>212</v>
      </c>
      <c r="C10806" s="10" t="str">
        <f>IF(B10806=B10805," ",(LOOKUP(B10806,'Co List'!$A$3:$A$362,'Co List'!$B$3:$B$362)))</f>
        <v xml:space="preserve"> </v>
      </c>
      <c r="D10806" s="6" t="s">
        <v>405</v>
      </c>
      <c r="E10806">
        <v>0</v>
      </c>
      <c r="F10806">
        <v>43905.87</v>
      </c>
      <c r="G10806">
        <v>53170.52</v>
      </c>
      <c r="H10806">
        <v>60873.26</v>
      </c>
    </row>
    <row r="10807" spans="1:16" x14ac:dyDescent="0.2">
      <c r="A10807">
        <f t="shared" si="1172"/>
        <v>9938</v>
      </c>
      <c r="B10807">
        <f t="shared" si="1173"/>
        <v>212</v>
      </c>
      <c r="C10807" s="10" t="str">
        <f>IF(B10807=B10806," ",(LOOKUP(B10807,'Co List'!$A$3:$A$362,'Co List'!$B$3:$B$362)))</f>
        <v xml:space="preserve"> </v>
      </c>
      <c r="D10807" s="6" t="s">
        <v>406</v>
      </c>
      <c r="E10807">
        <v>0</v>
      </c>
      <c r="F10807">
        <v>5640</v>
      </c>
      <c r="G10807">
        <v>6283</v>
      </c>
      <c r="H10807">
        <v>6954.79</v>
      </c>
    </row>
    <row r="10808" spans="1:16" x14ac:dyDescent="0.2">
      <c r="A10808">
        <f t="shared" si="1172"/>
        <v>9939</v>
      </c>
      <c r="B10808">
        <f t="shared" si="1173"/>
        <v>212</v>
      </c>
      <c r="C10808" s="10" t="str">
        <f>IF(B10808=B10807," ",(LOOKUP(B10808,'Co List'!$A$3:$A$362,'Co List'!$B$3:$B$362)))</f>
        <v xml:space="preserve"> </v>
      </c>
      <c r="D10808" s="6" t="s">
        <v>407</v>
      </c>
      <c r="E10808" s="11">
        <v>0</v>
      </c>
      <c r="F10808" s="11">
        <v>3958</v>
      </c>
      <c r="G10808" s="11">
        <v>4457</v>
      </c>
      <c r="H10808" s="11">
        <v>4911</v>
      </c>
    </row>
    <row r="10809" spans="1:16" x14ac:dyDescent="0.2">
      <c r="A10809">
        <f t="shared" si="1172"/>
        <v>9940</v>
      </c>
      <c r="B10809">
        <f t="shared" si="1173"/>
        <v>212</v>
      </c>
      <c r="C10809" s="10" t="str">
        <f>IF(B10809=B10808," ",(LOOKUP(B10809,'Co List'!$A$3:$A$362,'Co List'!$B$3:$B$362)))</f>
        <v xml:space="preserve"> </v>
      </c>
      <c r="D10809" s="6" t="s">
        <v>408</v>
      </c>
      <c r="E10809">
        <v>0</v>
      </c>
      <c r="F10809">
        <v>121.77</v>
      </c>
      <c r="G10809">
        <v>122.48</v>
      </c>
      <c r="H10809">
        <v>123.08</v>
      </c>
    </row>
    <row r="10810" spans="1:16" x14ac:dyDescent="0.2">
      <c r="A10810">
        <f t="shared" si="1172"/>
        <v>9941</v>
      </c>
      <c r="B10810">
        <f t="shared" si="1173"/>
        <v>212</v>
      </c>
      <c r="C10810" s="10" t="str">
        <f>IF(B10810=B10809," ",(LOOKUP(B10810,'Co List'!$A$3:$A$362,'Co List'!$B$3:$B$362)))</f>
        <v xml:space="preserve"> </v>
      </c>
      <c r="D10810" s="6" t="s">
        <v>409</v>
      </c>
      <c r="E10810">
        <v>0</v>
      </c>
      <c r="F10810">
        <v>420.27</v>
      </c>
      <c r="G10810">
        <v>638.39</v>
      </c>
      <c r="H10810">
        <v>818.07</v>
      </c>
    </row>
    <row r="10811" spans="1:16" x14ac:dyDescent="0.2">
      <c r="A10811">
        <f t="shared" si="1172"/>
        <v>9942</v>
      </c>
      <c r="B10811">
        <f t="shared" si="1173"/>
        <v>212</v>
      </c>
      <c r="C10811" s="10" t="str">
        <f>IF(B10811=B10810," ",(LOOKUP(B10811,'Co List'!$A$3:$A$362,'Co List'!$B$3:$B$362)))</f>
        <v xml:space="preserve"> </v>
      </c>
      <c r="D10811" s="6" t="s">
        <v>410</v>
      </c>
      <c r="E10811">
        <v>0</v>
      </c>
      <c r="F10811">
        <v>18.400881000000002</v>
      </c>
      <c r="G10811">
        <v>18.15555324</v>
      </c>
      <c r="H10811">
        <v>20.25814175</v>
      </c>
    </row>
    <row r="10812" spans="1:16" x14ac:dyDescent="0.2">
      <c r="A10812">
        <f t="shared" si="1172"/>
        <v>9943</v>
      </c>
      <c r="B10812">
        <f t="shared" si="1173"/>
        <v>212</v>
      </c>
      <c r="C10812" s="10" t="str">
        <f>IF(B10812=B10811," ",(LOOKUP(B10812,'Co List'!$A$3:$A$362,'Co List'!$B$3:$B$362)))</f>
        <v xml:space="preserve"> </v>
      </c>
      <c r="D10812" s="6" t="s">
        <v>411</v>
      </c>
      <c r="E10812">
        <v>0</v>
      </c>
      <c r="F10812">
        <v>18.400881000000002</v>
      </c>
      <c r="G10812">
        <v>18.15555324</v>
      </c>
      <c r="H10812">
        <v>20.25814175</v>
      </c>
    </row>
    <row r="10813" spans="1:16" x14ac:dyDescent="0.2">
      <c r="A10813">
        <f t="shared" si="1172"/>
        <v>9944</v>
      </c>
      <c r="B10813">
        <f t="shared" si="1173"/>
        <v>212</v>
      </c>
      <c r="C10813" s="10" t="str">
        <f>IF(B10813=B10812," ",(LOOKUP(B10813,'Co List'!$A$3:$A$362,'Co List'!$B$3:$B$362)))</f>
        <v xml:space="preserve"> </v>
      </c>
      <c r="D10813" s="6" t="s">
        <v>412</v>
      </c>
      <c r="E10813">
        <v>0</v>
      </c>
      <c r="F10813">
        <v>-401.86911899999996</v>
      </c>
      <c r="G10813">
        <v>-620.23444675999997</v>
      </c>
      <c r="H10813">
        <v>-797.81185825</v>
      </c>
    </row>
    <row r="10814" spans="1:16" ht="13.5" thickBot="1" x14ac:dyDescent="0.25">
      <c r="A10814">
        <f t="shared" si="1172"/>
        <v>9945</v>
      </c>
      <c r="B10814">
        <f t="shared" si="1173"/>
        <v>212</v>
      </c>
      <c r="C10814" s="10" t="str">
        <f>IF(B10814=B10813," ",(LOOKUP(B10814,'Co List'!$A$3:$A$362,'Co List'!$B$3:$B$362)))</f>
        <v xml:space="preserve"> </v>
      </c>
      <c r="D10814" s="9" t="s">
        <v>413</v>
      </c>
      <c r="E10814">
        <v>3</v>
      </c>
      <c r="F10814">
        <v>12</v>
      </c>
      <c r="G10814">
        <v>12</v>
      </c>
      <c r="H10814">
        <v>12</v>
      </c>
    </row>
    <row r="10815" spans="1:16" ht="15" x14ac:dyDescent="0.25">
      <c r="A10815">
        <f t="shared" si="1172"/>
        <v>9946</v>
      </c>
      <c r="B10815">
        <f t="shared" si="1173"/>
        <v>213</v>
      </c>
      <c r="C10815" s="10" t="str">
        <f>IF(B10815=B10814," ",(LOOKUP(B10815,'Co List'!$A$3:$A$362,'Co List'!$B$3:$B$362)))</f>
        <v>LUPIN</v>
      </c>
      <c r="D10815" s="4" t="s">
        <v>362</v>
      </c>
      <c r="E10815">
        <v>62.621556651474705</v>
      </c>
      <c r="F10815">
        <v>62.441370268757602</v>
      </c>
      <c r="G10815">
        <v>64.576509808344397</v>
      </c>
      <c r="H10815">
        <v>62.635332274586048</v>
      </c>
      <c r="J10815">
        <f t="shared" ref="J10815" si="1178">COUNTIF(E10857:H10857,0)</f>
        <v>0</v>
      </c>
      <c r="K10815">
        <f>SUM(E10815:H10815)/(4-J10815)</f>
        <v>63.06869225079069</v>
      </c>
      <c r="L10815">
        <f>SUM(E10825:H10825)/(4-J10815)</f>
        <v>246204.19197871228</v>
      </c>
      <c r="M10815">
        <f>E10825</f>
        <v>200931.35848586058</v>
      </c>
      <c r="N10815">
        <f t="shared" ref="N10815" si="1179">F10825</f>
        <v>241239.31951658984</v>
      </c>
      <c r="O10815">
        <f t="shared" ref="O10815" si="1180">G10825</f>
        <v>263998.78363936913</v>
      </c>
      <c r="P10815">
        <f t="shared" ref="P10815" si="1181">H10825</f>
        <v>278647.30627302959</v>
      </c>
    </row>
    <row r="10816" spans="1:16" x14ac:dyDescent="0.2">
      <c r="A10816">
        <f t="shared" si="1172"/>
        <v>9947</v>
      </c>
      <c r="B10816">
        <f t="shared" si="1173"/>
        <v>213</v>
      </c>
      <c r="C10816" s="10" t="str">
        <f>IF(B10816=B10815," ",(LOOKUP(B10816,'Co List'!$A$3:$A$362,'Co List'!$B$3:$B$362)))</f>
        <v xml:space="preserve"> </v>
      </c>
      <c r="D10816" s="6" t="s">
        <v>364</v>
      </c>
      <c r="E10816">
        <v>2.8789943428353277</v>
      </c>
      <c r="F10816">
        <v>2.8626190871582353</v>
      </c>
      <c r="G10816">
        <v>2.8840770686899559</v>
      </c>
      <c r="H10816">
        <v>2.8772288061818516</v>
      </c>
    </row>
    <row r="10817" spans="1:8" x14ac:dyDescent="0.2">
      <c r="A10817">
        <f t="shared" si="1172"/>
        <v>9948</v>
      </c>
      <c r="B10817">
        <f t="shared" si="1173"/>
        <v>213</v>
      </c>
      <c r="C10817" s="10" t="str">
        <f>IF(B10817=B10816," ",(LOOKUP(B10817,'Co List'!$A$3:$A$362,'Co List'!$B$3:$B$362)))</f>
        <v xml:space="preserve"> </v>
      </c>
      <c r="D10817" s="6" t="s">
        <v>365</v>
      </c>
      <c r="E10817">
        <v>0.77372835839561438</v>
      </c>
      <c r="F10817">
        <v>0.77100860223155265</v>
      </c>
      <c r="G10817">
        <v>0.76570947036416637</v>
      </c>
      <c r="H10817">
        <v>0.77463465884697846</v>
      </c>
    </row>
    <row r="10818" spans="1:8" x14ac:dyDescent="0.2">
      <c r="A10818">
        <f t="shared" si="1172"/>
        <v>9949</v>
      </c>
      <c r="B10818">
        <f t="shared" si="1173"/>
        <v>213</v>
      </c>
      <c r="C10818" s="10" t="str">
        <f>IF(B10818=B10817," ",(LOOKUP(B10818,'Co List'!$A$3:$A$362,'Co List'!$B$3:$B$362)))</f>
        <v xml:space="preserve"> </v>
      </c>
      <c r="D10818" s="7" t="s">
        <v>366</v>
      </c>
      <c r="E10818">
        <v>5.5199557836718478</v>
      </c>
      <c r="F10818">
        <v>5.3669801978382035</v>
      </c>
      <c r="G10818">
        <v>4.902639148113666</v>
      </c>
      <c r="H10818">
        <v>3.9122065995418689</v>
      </c>
    </row>
    <row r="10819" spans="1:8" x14ac:dyDescent="0.2">
      <c r="A10819">
        <f t="shared" si="1172"/>
        <v>9950</v>
      </c>
      <c r="B10819">
        <f t="shared" si="1173"/>
        <v>213</v>
      </c>
      <c r="C10819" s="10" t="str">
        <f>IF(B10819=B10818," ",(LOOKUP(B10819,'Co List'!$A$3:$A$362,'Co List'!$B$3:$B$362)))</f>
        <v xml:space="preserve"> </v>
      </c>
      <c r="D10819" s="6" t="s">
        <v>367</v>
      </c>
      <c r="E10819">
        <v>30963.487353930406</v>
      </c>
      <c r="F10819">
        <v>29783.367430873583</v>
      </c>
      <c r="G10819">
        <v>32820.565615247848</v>
      </c>
      <c r="H10819">
        <v>22107.321015290778</v>
      </c>
    </row>
    <row r="10820" spans="1:8" x14ac:dyDescent="0.2">
      <c r="A10820">
        <f t="shared" si="1172"/>
        <v>9951</v>
      </c>
      <c r="B10820">
        <f t="shared" si="1173"/>
        <v>213</v>
      </c>
      <c r="C10820" s="10" t="str">
        <f>IF(B10820=B10819," ",(LOOKUP(B10820,'Co List'!$A$3:$A$362,'Co List'!$B$3:$B$362)))</f>
        <v xml:space="preserve"> </v>
      </c>
      <c r="D10820" s="6" t="s">
        <v>368</v>
      </c>
      <c r="E10820">
        <v>0.22591787551817019</v>
      </c>
      <c r="F10820">
        <v>0.27032644499841979</v>
      </c>
      <c r="G10820">
        <v>0.29553205377741981</v>
      </c>
      <c r="H10820">
        <v>0.31130298991512634</v>
      </c>
    </row>
    <row r="10821" spans="1:8" x14ac:dyDescent="0.2">
      <c r="A10821">
        <f t="shared" ref="A10821:A10884" si="1182">IF(A10820&gt;0,A10820+1,(IF($C$1=C10821,1,0)))</f>
        <v>9952</v>
      </c>
      <c r="B10821">
        <f t="shared" ref="B10821:B10884" si="1183">IF(D10821=$D$3,B10820+1,B10820)</f>
        <v>213</v>
      </c>
      <c r="C10821" s="10" t="str">
        <f>IF(B10821=B10820," ",(LOOKUP(B10821,'Co List'!$A$3:$A$362,'Co List'!$B$3:$B$362)))</f>
        <v xml:space="preserve"> </v>
      </c>
      <c r="D10821" s="6" t="s">
        <v>369</v>
      </c>
      <c r="E10821">
        <v>24.54543170567921</v>
      </c>
      <c r="F10821">
        <v>20.701018536627608</v>
      </c>
      <c r="G10821">
        <v>27.062087648700619</v>
      </c>
      <c r="H10821">
        <v>14.610052603672845</v>
      </c>
    </row>
    <row r="10822" spans="1:8" x14ac:dyDescent="0.2">
      <c r="A10822">
        <f t="shared" si="1182"/>
        <v>9953</v>
      </c>
      <c r="B10822">
        <f t="shared" si="1183"/>
        <v>213</v>
      </c>
      <c r="C10822" s="10" t="str">
        <f>IF(B10822=B10821," ",(LOOKUP(B10822,'Co List'!$A$3:$A$362,'Co List'!$B$3:$B$362)))</f>
        <v xml:space="preserve"> </v>
      </c>
      <c r="D10822" s="6" t="s">
        <v>370</v>
      </c>
      <c r="E10822">
        <v>0</v>
      </c>
      <c r="F10822">
        <v>0</v>
      </c>
      <c r="G10822">
        <v>0</v>
      </c>
      <c r="H10822">
        <v>0</v>
      </c>
    </row>
    <row r="10823" spans="1:8" x14ac:dyDescent="0.2">
      <c r="A10823">
        <f t="shared" si="1182"/>
        <v>9954</v>
      </c>
      <c r="B10823">
        <f t="shared" si="1183"/>
        <v>213</v>
      </c>
      <c r="C10823" s="10" t="str">
        <f>IF(B10823=B10822," ",(LOOKUP(B10823,'Co List'!$A$3:$A$362,'Co List'!$B$3:$B$362)))</f>
        <v xml:space="preserve"> </v>
      </c>
      <c r="D10823" s="6" t="s">
        <v>371</v>
      </c>
      <c r="E10823">
        <v>66.491361943709464</v>
      </c>
      <c r="F10823">
        <v>69.50027423391856</v>
      </c>
      <c r="G10823">
        <v>70.252427340020674</v>
      </c>
      <c r="H10823">
        <v>75.178235056309134</v>
      </c>
    </row>
    <row r="10824" spans="1:8" x14ac:dyDescent="0.2">
      <c r="A10824">
        <f t="shared" si="1182"/>
        <v>9955</v>
      </c>
      <c r="B10824">
        <f t="shared" si="1183"/>
        <v>213</v>
      </c>
      <c r="C10824" s="10" t="str">
        <f>IF(B10824=B10823," ",(LOOKUP(B10824,'Co List'!$A$3:$A$362,'Co List'!$B$3:$B$362)))</f>
        <v xml:space="preserve"> </v>
      </c>
      <c r="D10824" s="6" t="s">
        <v>372</v>
      </c>
      <c r="E10824">
        <v>33.508638056290543</v>
      </c>
      <c r="F10824">
        <v>30.499725766081429</v>
      </c>
      <c r="G10824">
        <v>29.74757265997933</v>
      </c>
      <c r="H10824">
        <v>24.821764943690855</v>
      </c>
    </row>
    <row r="10825" spans="1:8" x14ac:dyDescent="0.2">
      <c r="A10825">
        <f t="shared" si="1182"/>
        <v>9956</v>
      </c>
      <c r="B10825">
        <f t="shared" si="1183"/>
        <v>213</v>
      </c>
      <c r="C10825" s="10" t="str">
        <f>IF(B10825=B10824," ",(LOOKUP(B10825,'Co List'!$A$3:$A$362,'Co List'!$B$3:$B$362)))</f>
        <v xml:space="preserve"> </v>
      </c>
      <c r="D10825" s="6" t="s">
        <v>373</v>
      </c>
      <c r="E10825">
        <v>200931.35848586058</v>
      </c>
      <c r="F10825">
        <v>241239.31951658984</v>
      </c>
      <c r="G10825">
        <v>263998.78363936913</v>
      </c>
      <c r="H10825">
        <v>278647.30627302959</v>
      </c>
    </row>
    <row r="10826" spans="1:8" x14ac:dyDescent="0.2">
      <c r="A10826">
        <f t="shared" si="1182"/>
        <v>9957</v>
      </c>
      <c r="B10826">
        <f t="shared" si="1183"/>
        <v>213</v>
      </c>
      <c r="C10826" s="10" t="str">
        <f>IF(B10826=B10825," ",(LOOKUP(B10826,'Co List'!$A$3:$A$362,'Co List'!$B$3:$B$362)))</f>
        <v xml:space="preserve"> </v>
      </c>
      <c r="D10826" s="6" t="s">
        <v>374</v>
      </c>
      <c r="E10826">
        <v>200537.21369975488</v>
      </c>
      <c r="F10826">
        <v>240804.98050360489</v>
      </c>
      <c r="G10826">
        <v>263510.00121804466</v>
      </c>
      <c r="H10826">
        <v>277877.37303558289</v>
      </c>
    </row>
    <row r="10827" spans="1:8" x14ac:dyDescent="0.2">
      <c r="A10827">
        <f t="shared" si="1182"/>
        <v>9958</v>
      </c>
      <c r="B10827">
        <f t="shared" si="1183"/>
        <v>213</v>
      </c>
      <c r="C10827" s="10" t="str">
        <f>IF(B10827=B10826," ",(LOOKUP(B10827,'Co List'!$A$3:$A$362,'Co List'!$B$3:$B$362)))</f>
        <v xml:space="preserve"> </v>
      </c>
      <c r="D10827" s="6" t="s">
        <v>375</v>
      </c>
      <c r="E10827">
        <v>251.15423183133518</v>
      </c>
      <c r="F10827">
        <v>280.88665520652336</v>
      </c>
      <c r="G10827">
        <v>329.63815179065176</v>
      </c>
      <c r="H10827">
        <v>597.48577267923076</v>
      </c>
    </row>
    <row r="10828" spans="1:8" x14ac:dyDescent="0.2">
      <c r="A10828">
        <f t="shared" si="1182"/>
        <v>9959</v>
      </c>
      <c r="B10828">
        <f t="shared" si="1183"/>
        <v>213</v>
      </c>
      <c r="C10828" s="10" t="str">
        <f>IF(B10828=B10827," ",(LOOKUP(B10828,'Co List'!$A$3:$A$362,'Co List'!$B$3:$B$362)))</f>
        <v xml:space="preserve"> </v>
      </c>
      <c r="D10828" s="6" t="s">
        <v>376</v>
      </c>
      <c r="E10828">
        <v>142.99055427434976</v>
      </c>
      <c r="F10828">
        <v>153.45235777841978</v>
      </c>
      <c r="G10828">
        <v>159.14426953384631</v>
      </c>
      <c r="H10828">
        <v>172.44746476748259</v>
      </c>
    </row>
    <row r="10829" spans="1:8" x14ac:dyDescent="0.2">
      <c r="A10829">
        <f t="shared" si="1182"/>
        <v>9960</v>
      </c>
      <c r="B10829">
        <f t="shared" si="1183"/>
        <v>213</v>
      </c>
      <c r="C10829" s="10" t="str">
        <f>IF(B10829=B10828," ",(LOOKUP(B10829,'Co List'!$A$3:$A$362,'Co List'!$B$3:$B$362)))</f>
        <v xml:space="preserve"> </v>
      </c>
      <c r="D10829" s="6" t="s">
        <v>377</v>
      </c>
      <c r="E10829">
        <v>133601.99682924594</v>
      </c>
      <c r="F10829">
        <v>167661.98862406897</v>
      </c>
      <c r="G10829">
        <v>185465.55365478617</v>
      </c>
      <c r="H10829">
        <v>209482.12688801182</v>
      </c>
    </row>
    <row r="10830" spans="1:8" ht="15" x14ac:dyDescent="0.25">
      <c r="A10830">
        <f t="shared" si="1182"/>
        <v>9961</v>
      </c>
      <c r="B10830">
        <f t="shared" si="1183"/>
        <v>213</v>
      </c>
      <c r="C10830" s="10" t="str">
        <f>IF(B10830=B10829," ",(LOOKUP(B10830,'Co List'!$A$3:$A$362,'Co List'!$B$3:$B$362)))</f>
        <v xml:space="preserve"> </v>
      </c>
      <c r="D10830" s="8" t="s">
        <v>378</v>
      </c>
      <c r="E10830">
        <v>112181.76000000001</v>
      </c>
      <c r="F10830">
        <v>146699.04999999999</v>
      </c>
      <c r="G10830">
        <v>171783.29999999996</v>
      </c>
      <c r="H10830">
        <v>200433.47999999995</v>
      </c>
    </row>
    <row r="10831" spans="1:8" ht="15" x14ac:dyDescent="0.25">
      <c r="A10831">
        <f t="shared" si="1182"/>
        <v>9962</v>
      </c>
      <c r="B10831">
        <f t="shared" si="1183"/>
        <v>213</v>
      </c>
      <c r="C10831" s="10" t="str">
        <f>IF(B10831=B10830," ",(LOOKUP(B10831,'Co List'!$A$3:$A$362,'Co List'!$B$3:$B$362)))</f>
        <v xml:space="preserve"> </v>
      </c>
      <c r="D10831" s="8" t="s">
        <v>379</v>
      </c>
      <c r="E10831">
        <v>4312.6137240120916</v>
      </c>
      <c r="F10831">
        <v>6533.559719310274</v>
      </c>
      <c r="G10831">
        <v>5833.2834750969414</v>
      </c>
      <c r="H10831">
        <v>4700.023665611825</v>
      </c>
    </row>
    <row r="10832" spans="1:8" ht="15" x14ac:dyDescent="0.25">
      <c r="A10832">
        <f t="shared" si="1182"/>
        <v>9963</v>
      </c>
      <c r="B10832">
        <f t="shared" si="1183"/>
        <v>213</v>
      </c>
      <c r="C10832" s="10" t="str">
        <f>IF(B10832=B10831," ",(LOOKUP(B10832,'Co List'!$A$3:$A$362,'Co List'!$B$3:$B$362)))</f>
        <v xml:space="preserve"> </v>
      </c>
      <c r="D10832" s="8" t="s">
        <v>380</v>
      </c>
      <c r="E10832">
        <v>17107.623105233837</v>
      </c>
      <c r="F10832">
        <v>14429.378904758705</v>
      </c>
      <c r="G10832">
        <v>7848.9701796892696</v>
      </c>
      <c r="H10832">
        <v>4348.6232224000378</v>
      </c>
    </row>
    <row r="10833" spans="1:8" ht="15" x14ac:dyDescent="0.25">
      <c r="A10833">
        <f t="shared" si="1182"/>
        <v>9964</v>
      </c>
      <c r="B10833">
        <f t="shared" si="1183"/>
        <v>213</v>
      </c>
      <c r="C10833" s="10" t="str">
        <f>IF(B10833=B10832," ",(LOOKUP(B10833,'Co List'!$A$3:$A$362,'Co List'!$B$3:$B$362)))</f>
        <v xml:space="preserve"> </v>
      </c>
      <c r="D10833" s="8" t="s">
        <v>381</v>
      </c>
      <c r="E10833">
        <v>67329.361656614667</v>
      </c>
      <c r="F10833">
        <v>73577.330892520869</v>
      </c>
      <c r="G10833">
        <v>78533.229984582955</v>
      </c>
      <c r="H10833">
        <v>69165.179385017749</v>
      </c>
    </row>
    <row r="10834" spans="1:8" ht="15" x14ac:dyDescent="0.25">
      <c r="A10834">
        <f t="shared" si="1182"/>
        <v>9965</v>
      </c>
      <c r="B10834">
        <f t="shared" si="1183"/>
        <v>213</v>
      </c>
      <c r="C10834" s="10" t="str">
        <f>IF(B10834=B10833," ",(LOOKUP(B10834,'Co List'!$A$3:$A$362,'Co List'!$B$3:$B$362)))</f>
        <v xml:space="preserve"> </v>
      </c>
      <c r="D10834" s="8" t="s">
        <v>382</v>
      </c>
      <c r="E10834">
        <v>0</v>
      </c>
      <c r="F10834">
        <v>207.2785310017824</v>
      </c>
      <c r="G10834">
        <v>1028.9538269498455</v>
      </c>
      <c r="H10834">
        <v>5745.5490618924714</v>
      </c>
    </row>
    <row r="10835" spans="1:8" ht="15" x14ac:dyDescent="0.25">
      <c r="A10835">
        <f t="shared" si="1182"/>
        <v>9966</v>
      </c>
      <c r="B10835">
        <f t="shared" si="1183"/>
        <v>213</v>
      </c>
      <c r="C10835" s="10" t="str">
        <f>IF(B10835=B10834," ",(LOOKUP(B10835,'Co List'!$A$3:$A$362,'Co List'!$B$3:$B$362)))</f>
        <v xml:space="preserve"> </v>
      </c>
      <c r="D10835" s="8" t="s">
        <v>383</v>
      </c>
      <c r="E10835">
        <v>44229.653321952297</v>
      </c>
      <c r="F10835">
        <v>46731.407260102053</v>
      </c>
      <c r="G10835">
        <v>50207.223776317347</v>
      </c>
      <c r="H10835">
        <v>35310.867278251804</v>
      </c>
    </row>
    <row r="10836" spans="1:8" x14ac:dyDescent="0.2">
      <c r="A10836">
        <f t="shared" si="1182"/>
        <v>9967</v>
      </c>
      <c r="B10836">
        <f t="shared" si="1183"/>
        <v>213</v>
      </c>
      <c r="C10836" s="10" t="str">
        <f>IF(B10836=B10835," ",(LOOKUP(B10836,'Co List'!$A$3:$A$362,'Co List'!$B$3:$B$362)))</f>
        <v xml:space="preserve"> </v>
      </c>
      <c r="D10836" s="6" t="s">
        <v>384</v>
      </c>
      <c r="E10836">
        <v>23099.708334662359</v>
      </c>
      <c r="F10836">
        <v>26638.645101417027</v>
      </c>
      <c r="G10836">
        <v>27297.052381315763</v>
      </c>
      <c r="H10836">
        <v>28108.763044873478</v>
      </c>
    </row>
    <row r="10837" spans="1:8" x14ac:dyDescent="0.2">
      <c r="A10837">
        <f t="shared" si="1182"/>
        <v>9968</v>
      </c>
      <c r="B10837">
        <f t="shared" si="1183"/>
        <v>213</v>
      </c>
      <c r="C10837" s="10" t="str">
        <f>IF(B10837=B10836," ",(LOOKUP(B10837,'Co List'!$A$3:$A$362,'Co List'!$B$3:$B$362)))</f>
        <v xml:space="preserve"> </v>
      </c>
      <c r="D10837" s="6" t="s">
        <v>385</v>
      </c>
      <c r="E10837">
        <v>23386.416796604924</v>
      </c>
      <c r="F10837">
        <v>25702.801753327996</v>
      </c>
      <c r="G10837">
        <v>27229.934607904001</v>
      </c>
      <c r="H10837">
        <v>24038.817919663998</v>
      </c>
    </row>
    <row r="10838" spans="1:8" x14ac:dyDescent="0.2">
      <c r="A10838">
        <f t="shared" si="1182"/>
        <v>9969</v>
      </c>
      <c r="B10838">
        <f t="shared" si="1183"/>
        <v>213</v>
      </c>
      <c r="C10838" s="10" t="str">
        <f>IF(B10838=B10837," ",(LOOKUP(B10838,'Co List'!$A$3:$A$362,'Co List'!$B$3:$B$362)))</f>
        <v xml:space="preserve"> </v>
      </c>
      <c r="D10838" s="6" t="s">
        <v>386</v>
      </c>
      <c r="E10838">
        <v>0</v>
      </c>
      <c r="F10838">
        <v>0</v>
      </c>
      <c r="G10838">
        <v>0</v>
      </c>
      <c r="H10838">
        <v>0</v>
      </c>
    </row>
    <row r="10839" spans="1:8" x14ac:dyDescent="0.2">
      <c r="A10839">
        <f t="shared" si="1182"/>
        <v>9970</v>
      </c>
      <c r="B10839">
        <f t="shared" si="1183"/>
        <v>213</v>
      </c>
      <c r="C10839" s="10" t="str">
        <f>IF(B10839=B10838," ",(LOOKUP(B10839,'Co List'!$A$3:$A$362,'Co List'!$B$3:$B$362)))</f>
        <v xml:space="preserve"> </v>
      </c>
      <c r="D10839" s="6" t="s">
        <v>387</v>
      </c>
      <c r="E10839">
        <v>0</v>
      </c>
      <c r="F10839">
        <v>0</v>
      </c>
      <c r="G10839">
        <v>0</v>
      </c>
      <c r="H10839">
        <v>0</v>
      </c>
    </row>
    <row r="10840" spans="1:8" x14ac:dyDescent="0.2">
      <c r="A10840">
        <f t="shared" si="1182"/>
        <v>9971</v>
      </c>
      <c r="B10840">
        <f t="shared" si="1183"/>
        <v>213</v>
      </c>
      <c r="C10840" s="10" t="str">
        <f>IF(B10840=B10839," ",(LOOKUP(B10840,'Co List'!$A$3:$A$362,'Co List'!$B$3:$B$362)))</f>
        <v xml:space="preserve"> </v>
      </c>
      <c r="D10840" s="6" t="s">
        <v>388</v>
      </c>
      <c r="E10840">
        <v>0</v>
      </c>
      <c r="F10840">
        <v>0</v>
      </c>
      <c r="G10840">
        <v>0</v>
      </c>
      <c r="H10840">
        <v>0</v>
      </c>
    </row>
    <row r="10841" spans="1:8" x14ac:dyDescent="0.2">
      <c r="A10841">
        <f t="shared" si="1182"/>
        <v>9972</v>
      </c>
      <c r="B10841">
        <f t="shared" si="1183"/>
        <v>213</v>
      </c>
      <c r="C10841" s="10" t="str">
        <f>IF(B10841=B10840," ",(LOOKUP(B10841,'Co List'!$A$3:$A$362,'Co List'!$B$3:$B$362)))</f>
        <v xml:space="preserve"> </v>
      </c>
      <c r="D10841" s="6" t="s">
        <v>389</v>
      </c>
      <c r="E10841">
        <v>13576.548736892926</v>
      </c>
      <c r="F10841">
        <v>14344.476625039999</v>
      </c>
      <c r="G10841">
        <v>15411.39867368</v>
      </c>
      <c r="H10841">
        <v>10838.875608079999</v>
      </c>
    </row>
    <row r="10842" spans="1:8" x14ac:dyDescent="0.2">
      <c r="A10842">
        <f t="shared" si="1182"/>
        <v>9973</v>
      </c>
      <c r="B10842">
        <f t="shared" si="1183"/>
        <v>213</v>
      </c>
      <c r="C10842" s="10" t="str">
        <f>IF(B10842=B10841," ",(LOOKUP(B10842,'Co List'!$A$3:$A$362,'Co List'!$B$3:$B$362)))</f>
        <v xml:space="preserve"> </v>
      </c>
      <c r="D10842" s="6" t="s">
        <v>390</v>
      </c>
      <c r="E10842">
        <v>0</v>
      </c>
      <c r="F10842">
        <v>0</v>
      </c>
      <c r="G10842">
        <v>0</v>
      </c>
      <c r="H10842">
        <v>0</v>
      </c>
    </row>
    <row r="10843" spans="1:8" x14ac:dyDescent="0.2">
      <c r="A10843">
        <f t="shared" si="1182"/>
        <v>9974</v>
      </c>
      <c r="B10843">
        <f t="shared" si="1183"/>
        <v>213</v>
      </c>
      <c r="C10843" s="10" t="str">
        <f>IF(B10843=B10842," ",(LOOKUP(B10843,'Co List'!$A$3:$A$362,'Co List'!$B$3:$B$362)))</f>
        <v xml:space="preserve"> </v>
      </c>
      <c r="D10843" s="6" t="s">
        <v>391</v>
      </c>
      <c r="E10843">
        <v>9809.8680597120001</v>
      </c>
      <c r="F10843">
        <v>11312.765942688</v>
      </c>
      <c r="G10843">
        <v>11592.375037824</v>
      </c>
      <c r="H10843">
        <v>11937.088243583999</v>
      </c>
    </row>
    <row r="10844" spans="1:8" x14ac:dyDescent="0.2">
      <c r="A10844">
        <f t="shared" si="1182"/>
        <v>9975</v>
      </c>
      <c r="B10844">
        <f t="shared" si="1183"/>
        <v>213</v>
      </c>
      <c r="C10844" s="10" t="str">
        <f>IF(B10844=B10843," ",(LOOKUP(B10844,'Co List'!$A$3:$A$362,'Co List'!$B$3:$B$362)))</f>
        <v xml:space="preserve"> </v>
      </c>
      <c r="D10844" s="6" t="s">
        <v>392</v>
      </c>
      <c r="E10844">
        <v>0</v>
      </c>
      <c r="F10844">
        <v>0</v>
      </c>
      <c r="G10844">
        <v>0</v>
      </c>
      <c r="H10844">
        <v>0</v>
      </c>
    </row>
    <row r="10845" spans="1:8" x14ac:dyDescent="0.2">
      <c r="A10845">
        <f t="shared" si="1182"/>
        <v>9976</v>
      </c>
      <c r="B10845">
        <f t="shared" si="1183"/>
        <v>213</v>
      </c>
      <c r="C10845" s="10" t="str">
        <f>IF(B10845=B10844," ",(LOOKUP(B10845,'Co List'!$A$3:$A$362,'Co List'!$B$3:$B$362)))</f>
        <v xml:space="preserve"> </v>
      </c>
      <c r="D10845" s="6" t="s">
        <v>393</v>
      </c>
      <c r="E10845">
        <v>0</v>
      </c>
      <c r="F10845">
        <v>45.559185599999999</v>
      </c>
      <c r="G10845">
        <v>226.16089639999996</v>
      </c>
      <c r="H10845">
        <v>1262.8540679999996</v>
      </c>
    </row>
    <row r="10846" spans="1:8" ht="15" x14ac:dyDescent="0.25">
      <c r="A10846">
        <f t="shared" si="1182"/>
        <v>9977</v>
      </c>
      <c r="B10846">
        <f t="shared" si="1183"/>
        <v>213</v>
      </c>
      <c r="C10846" s="10" t="str">
        <f>IF(B10846=B10845," ",(LOOKUP(B10846,'Co List'!$A$3:$A$362,'Co List'!$B$3:$B$362)))</f>
        <v xml:space="preserve"> </v>
      </c>
      <c r="D10846" s="8" t="s">
        <v>394</v>
      </c>
      <c r="E10846">
        <v>0</v>
      </c>
      <c r="F10846">
        <v>0</v>
      </c>
      <c r="G10846">
        <v>0</v>
      </c>
      <c r="H10846">
        <v>0</v>
      </c>
    </row>
    <row r="10847" spans="1:8" ht="15" x14ac:dyDescent="0.25">
      <c r="A10847">
        <f t="shared" si="1182"/>
        <v>9978</v>
      </c>
      <c r="B10847">
        <f t="shared" si="1183"/>
        <v>213</v>
      </c>
      <c r="C10847" s="10" t="str">
        <f>IF(B10847=B10846," ",(LOOKUP(B10847,'Co List'!$A$3:$A$362,'Co List'!$B$3:$B$362)))</f>
        <v xml:space="preserve"> </v>
      </c>
      <c r="D10847" s="8" t="s">
        <v>395</v>
      </c>
      <c r="E10847">
        <v>48.989380000000025</v>
      </c>
      <c r="F10847">
        <v>66.122557752000006</v>
      </c>
      <c r="G10847">
        <v>94.727550043999997</v>
      </c>
      <c r="H10847">
        <v>92.679809850000012</v>
      </c>
    </row>
    <row r="10848" spans="1:8" ht="15" x14ac:dyDescent="0.25">
      <c r="A10848">
        <f t="shared" si="1182"/>
        <v>9979</v>
      </c>
      <c r="B10848">
        <f t="shared" si="1183"/>
        <v>213</v>
      </c>
      <c r="C10848" s="10" t="str">
        <f>IF(B10848=B10847," ",(LOOKUP(B10848,'Co List'!$A$3:$A$362,'Co List'!$B$3:$B$362)))</f>
        <v xml:space="preserve"> </v>
      </c>
      <c r="D10848" s="8" t="s">
        <v>396</v>
      </c>
      <c r="E10848">
        <v>172673</v>
      </c>
      <c r="F10848">
        <v>217458</v>
      </c>
      <c r="G10848">
        <v>242214</v>
      </c>
      <c r="H10848">
        <v>270427</v>
      </c>
    </row>
    <row r="10849" spans="1:8" x14ac:dyDescent="0.2">
      <c r="A10849">
        <f t="shared" si="1182"/>
        <v>9980</v>
      </c>
      <c r="B10849">
        <f t="shared" si="1183"/>
        <v>213</v>
      </c>
      <c r="C10849" s="10" t="str">
        <f>IF(B10849=B10848," ",(LOOKUP(B10849,'Co List'!$A$3:$A$362,'Co List'!$B$3:$B$362)))</f>
        <v xml:space="preserve"> </v>
      </c>
      <c r="D10849" s="6" t="s">
        <v>397</v>
      </c>
      <c r="E10849">
        <v>138496</v>
      </c>
      <c r="F10849">
        <v>185695</v>
      </c>
      <c r="G10849">
        <v>220235</v>
      </c>
      <c r="H10849">
        <v>256966</v>
      </c>
    </row>
    <row r="10850" spans="1:8" x14ac:dyDescent="0.2">
      <c r="A10850">
        <f t="shared" si="1182"/>
        <v>9981</v>
      </c>
      <c r="B10850">
        <f t="shared" si="1183"/>
        <v>213</v>
      </c>
      <c r="C10850" s="10" t="str">
        <f>IF(B10850=B10849," ",(LOOKUP(B10850,'Co List'!$A$3:$A$362,'Co List'!$B$3:$B$362)))</f>
        <v xml:space="preserve"> </v>
      </c>
      <c r="D10850" s="6" t="s">
        <v>398</v>
      </c>
      <c r="E10850">
        <v>4737</v>
      </c>
      <c r="F10850">
        <v>6945</v>
      </c>
      <c r="G10850">
        <v>6614</v>
      </c>
      <c r="H10850">
        <v>4996</v>
      </c>
    </row>
    <row r="10851" spans="1:8" x14ac:dyDescent="0.2">
      <c r="A10851">
        <f t="shared" si="1182"/>
        <v>9982</v>
      </c>
      <c r="B10851">
        <f t="shared" si="1183"/>
        <v>213</v>
      </c>
      <c r="C10851" s="10" t="str">
        <f>IF(B10851=B10850," ",(LOOKUP(B10851,'Co List'!$A$3:$A$362,'Co List'!$B$3:$B$362)))</f>
        <v xml:space="preserve"> </v>
      </c>
      <c r="D10851" s="6" t="s">
        <v>399</v>
      </c>
      <c r="E10851">
        <v>29440</v>
      </c>
      <c r="F10851">
        <v>24818</v>
      </c>
      <c r="G10851">
        <v>15365</v>
      </c>
      <c r="H10851">
        <v>8465</v>
      </c>
    </row>
    <row r="10852" spans="1:8" x14ac:dyDescent="0.2">
      <c r="A10852">
        <f t="shared" si="1182"/>
        <v>9983</v>
      </c>
      <c r="B10852">
        <f t="shared" si="1183"/>
        <v>213</v>
      </c>
      <c r="C10852" s="10" t="str">
        <f>IF(B10852=B10851," ",(LOOKUP(B10852,'Co List'!$A$3:$A$362,'Co List'!$B$3:$B$362)))</f>
        <v xml:space="preserve"> </v>
      </c>
      <c r="D10852" s="6" t="s">
        <v>400</v>
      </c>
      <c r="E10852">
        <v>0</v>
      </c>
      <c r="F10852">
        <v>0</v>
      </c>
      <c r="G10852">
        <v>0</v>
      </c>
      <c r="H10852">
        <v>0</v>
      </c>
    </row>
    <row r="10853" spans="1:8" x14ac:dyDescent="0.2">
      <c r="A10853">
        <f t="shared" si="1182"/>
        <v>9984</v>
      </c>
      <c r="B10853">
        <f t="shared" si="1183"/>
        <v>213</v>
      </c>
      <c r="C10853" s="10" t="str">
        <f>IF(B10853=B10852," ",(LOOKUP(B10853,'Co List'!$A$3:$A$362,'Co List'!$B$3:$B$362)))</f>
        <v xml:space="preserve"> </v>
      </c>
      <c r="D10853" s="6" t="s">
        <v>401</v>
      </c>
      <c r="E10853">
        <v>73.402879999999996</v>
      </c>
      <c r="F10853">
        <v>103.98919999999998</v>
      </c>
      <c r="G10853">
        <v>134.34334999999999</v>
      </c>
      <c r="H10853">
        <v>164.45823999999999</v>
      </c>
    </row>
    <row r="10854" spans="1:8" x14ac:dyDescent="0.2">
      <c r="A10854">
        <f t="shared" si="1182"/>
        <v>9985</v>
      </c>
      <c r="B10854">
        <f t="shared" si="1183"/>
        <v>213</v>
      </c>
      <c r="C10854" s="10" t="str">
        <f>IF(B10854=B10853," ",(LOOKUP(B10854,'Co List'!$A$3:$A$362,'Co List'!$B$3:$B$362)))</f>
        <v xml:space="preserve"> </v>
      </c>
      <c r="D10854" s="6" t="s">
        <v>402</v>
      </c>
      <c r="E10854">
        <v>5.7791399999999999</v>
      </c>
      <c r="F10854">
        <v>9.2368500000000004</v>
      </c>
      <c r="G10854">
        <v>8.6643399999999993</v>
      </c>
      <c r="H10854">
        <v>7.5439600000000002</v>
      </c>
    </row>
    <row r="10855" spans="1:8" x14ac:dyDescent="0.2">
      <c r="A10855">
        <f t="shared" si="1182"/>
        <v>9986</v>
      </c>
      <c r="B10855">
        <f t="shared" si="1183"/>
        <v>213</v>
      </c>
      <c r="C10855" s="10" t="str">
        <f>IF(B10855=B10854," ",(LOOKUP(B10855,'Co List'!$A$3:$A$362,'Co List'!$B$3:$B$362)))</f>
        <v xml:space="preserve"> </v>
      </c>
      <c r="D10855" s="6" t="s">
        <v>403</v>
      </c>
      <c r="E10855">
        <v>13.508599999999999</v>
      </c>
      <c r="F10855">
        <v>13.908000000000019</v>
      </c>
      <c r="G10855">
        <v>10.560710000000011</v>
      </c>
      <c r="H10855">
        <v>7.638660000000014</v>
      </c>
    </row>
    <row r="10856" spans="1:8" x14ac:dyDescent="0.2">
      <c r="A10856">
        <f t="shared" si="1182"/>
        <v>9987</v>
      </c>
      <c r="B10856">
        <f t="shared" si="1183"/>
        <v>213</v>
      </c>
      <c r="C10856" s="10" t="str">
        <f>IF(B10856=B10855," ",(LOOKUP(B10856,'Co List'!$A$3:$A$362,'Co List'!$B$3:$B$362)))</f>
        <v xml:space="preserve"> </v>
      </c>
      <c r="D10856" s="6" t="s">
        <v>404</v>
      </c>
      <c r="E10856" s="11">
        <v>92.690619999999996</v>
      </c>
      <c r="F10856" s="11">
        <v>127.13405</v>
      </c>
      <c r="G10856" s="11">
        <v>153.5684</v>
      </c>
      <c r="H10856" s="11">
        <v>179.64086</v>
      </c>
    </row>
    <row r="10857" spans="1:8" x14ac:dyDescent="0.2">
      <c r="A10857">
        <f t="shared" si="1182"/>
        <v>9988</v>
      </c>
      <c r="B10857">
        <f t="shared" si="1183"/>
        <v>213</v>
      </c>
      <c r="C10857" s="10" t="str">
        <f>IF(B10857=B10856," ",(LOOKUP(B10857,'Co List'!$A$3:$A$362,'Co List'!$B$3:$B$362)))</f>
        <v xml:space="preserve"> </v>
      </c>
      <c r="D10857" s="6" t="s">
        <v>405</v>
      </c>
      <c r="E10857">
        <v>3640.09</v>
      </c>
      <c r="F10857">
        <v>4494.88</v>
      </c>
      <c r="G10857">
        <v>5384.83</v>
      </c>
      <c r="H10857">
        <v>7122.51</v>
      </c>
    </row>
    <row r="10858" spans="1:8" x14ac:dyDescent="0.2">
      <c r="A10858">
        <f t="shared" si="1182"/>
        <v>9989</v>
      </c>
      <c r="B10858">
        <f t="shared" si="1183"/>
        <v>213</v>
      </c>
      <c r="C10858" s="10" t="str">
        <f>IF(B10858=B10857," ",(LOOKUP(B10858,'Co List'!$A$3:$A$362,'Co List'!$B$3:$B$362)))</f>
        <v xml:space="preserve"> </v>
      </c>
      <c r="D10858" s="6" t="s">
        <v>406</v>
      </c>
      <c r="E10858">
        <v>818.61</v>
      </c>
      <c r="F10858">
        <v>1165.3499999999999</v>
      </c>
      <c r="G10858">
        <v>975.53</v>
      </c>
      <c r="H10858">
        <v>1907.23</v>
      </c>
    </row>
    <row r="10859" spans="1:8" x14ac:dyDescent="0.2">
      <c r="A10859">
        <f t="shared" si="1182"/>
        <v>9990</v>
      </c>
      <c r="B10859">
        <f t="shared" si="1183"/>
        <v>213</v>
      </c>
      <c r="C10859" s="10" t="str">
        <f>IF(B10859=B10858," ",(LOOKUP(B10859,'Co List'!$A$3:$A$362,'Co List'!$B$3:$B$362)))</f>
        <v xml:space="preserve"> </v>
      </c>
      <c r="D10859" s="6" t="s">
        <v>407</v>
      </c>
      <c r="E10859" s="11">
        <v>648.92999999999995</v>
      </c>
      <c r="F10859" s="11">
        <v>809.98</v>
      </c>
      <c r="G10859" s="11">
        <v>804.37</v>
      </c>
      <c r="H10859" s="11">
        <v>1260.43</v>
      </c>
    </row>
    <row r="10860" spans="1:8" x14ac:dyDescent="0.2">
      <c r="A10860">
        <f t="shared" si="1182"/>
        <v>9991</v>
      </c>
      <c r="B10860">
        <f t="shared" si="1183"/>
        <v>213</v>
      </c>
      <c r="C10860" s="10" t="str">
        <f>IF(B10860=B10859," ",(LOOKUP(B10860,'Co List'!$A$3:$A$362,'Co List'!$B$3:$B$362)))</f>
        <v xml:space="preserve"> </v>
      </c>
      <c r="D10860" s="6" t="s">
        <v>408</v>
      </c>
      <c r="E10860">
        <v>88.94</v>
      </c>
      <c r="F10860">
        <v>89.24</v>
      </c>
      <c r="G10860">
        <v>89.33</v>
      </c>
      <c r="H10860">
        <v>89.51</v>
      </c>
    </row>
    <row r="10861" spans="1:8" x14ac:dyDescent="0.2">
      <c r="A10861">
        <f t="shared" si="1182"/>
        <v>9992</v>
      </c>
      <c r="B10861">
        <f t="shared" si="1183"/>
        <v>213</v>
      </c>
      <c r="C10861" s="10" t="str">
        <f>IF(B10861=B10860," ",(LOOKUP(B10861,'Co List'!$A$3:$A$362,'Co List'!$B$3:$B$362)))</f>
        <v xml:space="preserve"> </v>
      </c>
      <c r="D10861" s="6" t="s">
        <v>409</v>
      </c>
      <c r="E10861">
        <v>141.68</v>
      </c>
      <c r="F10861">
        <v>196.83</v>
      </c>
      <c r="G10861">
        <v>257.13</v>
      </c>
      <c r="H10861">
        <v>299.76</v>
      </c>
    </row>
    <row r="10862" spans="1:8" x14ac:dyDescent="0.2">
      <c r="A10862">
        <f t="shared" si="1182"/>
        <v>9993</v>
      </c>
      <c r="B10862">
        <f t="shared" si="1183"/>
        <v>213</v>
      </c>
      <c r="C10862" s="10" t="str">
        <f>IF(B10862=B10861," ",(LOOKUP(B10862,'Co List'!$A$3:$A$362,'Co List'!$B$3:$B$362)))</f>
        <v xml:space="preserve"> </v>
      </c>
      <c r="D10862" s="6" t="s">
        <v>410</v>
      </c>
      <c r="E10862">
        <v>142.32120364899998</v>
      </c>
      <c r="F10862">
        <v>193.25660775199998</v>
      </c>
      <c r="G10862">
        <v>248.29595004399999</v>
      </c>
      <c r="H10862">
        <v>272.32066985</v>
      </c>
    </row>
    <row r="10863" spans="1:8" x14ac:dyDescent="0.2">
      <c r="A10863">
        <f t="shared" si="1182"/>
        <v>9994</v>
      </c>
      <c r="B10863">
        <f t="shared" si="1183"/>
        <v>213</v>
      </c>
      <c r="C10863" s="10" t="str">
        <f>IF(B10863=B10862," ",(LOOKUP(B10863,'Co List'!$A$3:$A$362,'Co List'!$B$3:$B$362)))</f>
        <v xml:space="preserve"> </v>
      </c>
      <c r="D10863" s="6" t="s">
        <v>411</v>
      </c>
      <c r="E10863">
        <v>141.68</v>
      </c>
      <c r="F10863">
        <v>193.25660775200001</v>
      </c>
      <c r="G10863">
        <v>248.29595004399999</v>
      </c>
      <c r="H10863">
        <v>272.32066985</v>
      </c>
    </row>
    <row r="10864" spans="1:8" x14ac:dyDescent="0.2">
      <c r="A10864">
        <f t="shared" si="1182"/>
        <v>9995</v>
      </c>
      <c r="B10864">
        <f t="shared" si="1183"/>
        <v>213</v>
      </c>
      <c r="C10864" s="10" t="str">
        <f>IF(B10864=B10863," ",(LOOKUP(B10864,'Co List'!$A$3:$A$362,'Co List'!$B$3:$B$362)))</f>
        <v xml:space="preserve"> </v>
      </c>
      <c r="D10864" s="6" t="s">
        <v>412</v>
      </c>
      <c r="E10864">
        <v>0</v>
      </c>
      <c r="F10864">
        <v>-3.5733922480000047</v>
      </c>
      <c r="G10864">
        <v>-8.8340499560000012</v>
      </c>
      <c r="H10864">
        <v>-27.439330149999989</v>
      </c>
    </row>
    <row r="10865" spans="1:16" ht="13.5" thickBot="1" x14ac:dyDescent="0.25">
      <c r="A10865">
        <f t="shared" si="1182"/>
        <v>9996</v>
      </c>
      <c r="B10865">
        <f t="shared" si="1183"/>
        <v>213</v>
      </c>
      <c r="C10865" s="10" t="str">
        <f>IF(B10865=B10864," ",(LOOKUP(B10865,'Co List'!$A$3:$A$362,'Co List'!$B$3:$B$362)))</f>
        <v xml:space="preserve"> </v>
      </c>
      <c r="D10865" s="9" t="s">
        <v>413</v>
      </c>
      <c r="E10865">
        <v>12</v>
      </c>
      <c r="F10865">
        <v>12</v>
      </c>
      <c r="G10865">
        <v>12</v>
      </c>
      <c r="H10865">
        <v>12</v>
      </c>
    </row>
    <row r="10866" spans="1:16" ht="15" x14ac:dyDescent="0.25">
      <c r="A10866">
        <f t="shared" si="1182"/>
        <v>9997</v>
      </c>
      <c r="B10866">
        <f t="shared" si="1183"/>
        <v>214</v>
      </c>
      <c r="C10866" s="10" t="str">
        <f>IF(B10866=B10865," ",(LOOKUP(B10866,'Co List'!$A$3:$A$362,'Co List'!$B$3:$B$362)))</f>
        <v>LYKA LABS</v>
      </c>
      <c r="D10866" s="4" t="s">
        <v>362</v>
      </c>
      <c r="E10866">
        <v>47.193129441845635</v>
      </c>
      <c r="F10866">
        <v>46.762108334879834</v>
      </c>
      <c r="G10866">
        <v>0</v>
      </c>
      <c r="H10866">
        <v>47.148018003030458</v>
      </c>
      <c r="J10866">
        <f t="shared" ref="J10866" si="1184">COUNTIF(E10908:H10908,0)</f>
        <v>1</v>
      </c>
      <c r="K10866">
        <f>SUM(E10866:H10866)/(4-J10866)</f>
        <v>47.034418593251978</v>
      </c>
      <c r="L10866">
        <f>SUM(E10876:H10876)/(4-J10866)</f>
        <v>1729.3049432670059</v>
      </c>
      <c r="M10866">
        <f>E10876</f>
        <v>360.90516951605491</v>
      </c>
      <c r="N10866">
        <f t="shared" ref="N10866" si="1185">F10876</f>
        <v>2022.0128274747033</v>
      </c>
      <c r="O10866">
        <f t="shared" ref="O10866" si="1186">G10876</f>
        <v>0</v>
      </c>
      <c r="P10866">
        <f t="shared" ref="P10866" si="1187">H10876</f>
        <v>2804.9968328102595</v>
      </c>
    </row>
    <row r="10867" spans="1:16" x14ac:dyDescent="0.2">
      <c r="A10867">
        <f t="shared" si="1182"/>
        <v>9998</v>
      </c>
      <c r="B10867">
        <f t="shared" si="1183"/>
        <v>214</v>
      </c>
      <c r="C10867" s="10" t="str">
        <f>IF(B10867=B10866," ",(LOOKUP(B10867,'Co List'!$A$3:$A$362,'Co List'!$B$3:$B$362)))</f>
        <v xml:space="preserve"> </v>
      </c>
      <c r="D10867" s="6" t="s">
        <v>364</v>
      </c>
      <c r="E10867">
        <v>3.1547465431618118</v>
      </c>
      <c r="F10867">
        <v>3.1262991501020689</v>
      </c>
      <c r="G10867">
        <v>0</v>
      </c>
      <c r="H10867">
        <v>3.093393801378483</v>
      </c>
    </row>
    <row r="10868" spans="1:16" x14ac:dyDescent="0.2">
      <c r="A10868">
        <f t="shared" si="1182"/>
        <v>9999</v>
      </c>
      <c r="B10868">
        <f t="shared" si="1183"/>
        <v>214</v>
      </c>
      <c r="C10868" s="10" t="str">
        <f>IF(B10868=B10867," ",(LOOKUP(B10868,'Co List'!$A$3:$A$362,'Co List'!$B$3:$B$362)))</f>
        <v xml:space="preserve"> </v>
      </c>
      <c r="D10868" s="6" t="s">
        <v>365</v>
      </c>
      <c r="E10868">
        <v>1.5313328850661148</v>
      </c>
      <c r="F10868">
        <v>0.81596041863422952</v>
      </c>
      <c r="G10868">
        <v>0</v>
      </c>
      <c r="H10868">
        <v>0.7832421015092994</v>
      </c>
    </row>
    <row r="10869" spans="1:16" x14ac:dyDescent="0.2">
      <c r="A10869">
        <f t="shared" si="1182"/>
        <v>10000</v>
      </c>
      <c r="B10869">
        <f t="shared" si="1183"/>
        <v>214</v>
      </c>
      <c r="C10869" s="10" t="str">
        <f>IF(B10869=B10868," ",(LOOKUP(B10869,'Co List'!$A$3:$A$362,'Co List'!$B$3:$B$362)))</f>
        <v xml:space="preserve"> </v>
      </c>
      <c r="D10869" s="7" t="s">
        <v>366</v>
      </c>
      <c r="E10869">
        <v>0.23975630739125417</v>
      </c>
      <c r="F10869">
        <v>1.7458235429759139</v>
      </c>
      <c r="G10869">
        <v>0</v>
      </c>
      <c r="H10869">
        <v>2.0903173357256573</v>
      </c>
    </row>
    <row r="10870" spans="1:16" x14ac:dyDescent="0.2">
      <c r="A10870">
        <f t="shared" si="1182"/>
        <v>10001</v>
      </c>
      <c r="B10870">
        <f t="shared" si="1183"/>
        <v>214</v>
      </c>
      <c r="C10870" s="10" t="str">
        <f>IF(B10870=B10869," ",(LOOKUP(B10870,'Co List'!$A$3:$A$362,'Co List'!$B$3:$B$362)))</f>
        <v xml:space="preserve"> </v>
      </c>
      <c r="D10870" s="6" t="s">
        <v>367</v>
      </c>
      <c r="E10870">
        <v>-5604.1175390691751</v>
      </c>
      <c r="F10870">
        <v>111713.41588258027</v>
      </c>
      <c r="G10870">
        <v>0</v>
      </c>
      <c r="H10870">
        <v>-49124.287790022056</v>
      </c>
    </row>
    <row r="10871" spans="1:16" x14ac:dyDescent="0.2">
      <c r="A10871">
        <f t="shared" si="1182"/>
        <v>10002</v>
      </c>
      <c r="B10871">
        <f t="shared" si="1183"/>
        <v>214</v>
      </c>
      <c r="C10871" s="10" t="str">
        <f>IF(B10871=B10870," ",(LOOKUP(B10871,'Co List'!$A$3:$A$362,'Co List'!$B$3:$B$362)))</f>
        <v xml:space="preserve"> </v>
      </c>
      <c r="D10871" s="6" t="s">
        <v>368</v>
      </c>
      <c r="E10871">
        <v>1.5926971293735875E-3</v>
      </c>
      <c r="F10871">
        <v>8.9232693180701823E-3</v>
      </c>
      <c r="G10871">
        <v>0</v>
      </c>
      <c r="H10871">
        <v>1.2378626799692231E-2</v>
      </c>
    </row>
    <row r="10872" spans="1:16" x14ac:dyDescent="0.2">
      <c r="A10872">
        <f t="shared" si="1182"/>
        <v>10003</v>
      </c>
      <c r="B10872">
        <f t="shared" si="1183"/>
        <v>214</v>
      </c>
      <c r="C10872" s="10" t="str">
        <f>IF(B10872=B10871," ",(LOOKUP(B10872,'Co List'!$A$3:$A$362,'Co List'!$B$3:$B$362)))</f>
        <v xml:space="preserve"> </v>
      </c>
      <c r="D10872" s="6" t="s">
        <v>369</v>
      </c>
      <c r="E10872">
        <v>2.7341300720913253</v>
      </c>
      <c r="F10872">
        <v>11.430259058647277</v>
      </c>
      <c r="G10872">
        <v>0</v>
      </c>
      <c r="H10872">
        <v>20.670573565292997</v>
      </c>
    </row>
    <row r="10873" spans="1:16" x14ac:dyDescent="0.2">
      <c r="A10873">
        <f t="shared" si="1182"/>
        <v>10004</v>
      </c>
      <c r="B10873">
        <f t="shared" si="1183"/>
        <v>214</v>
      </c>
      <c r="C10873" s="10" t="str">
        <f>IF(B10873=B10872," ",(LOOKUP(B10873,'Co List'!$A$3:$A$362,'Co List'!$B$3:$B$362)))</f>
        <v xml:space="preserve"> </v>
      </c>
      <c r="D10873" s="6" t="s">
        <v>370</v>
      </c>
      <c r="E10873">
        <v>0</v>
      </c>
      <c r="F10873">
        <v>0</v>
      </c>
      <c r="G10873">
        <v>0</v>
      </c>
      <c r="H10873">
        <v>0</v>
      </c>
    </row>
    <row r="10874" spans="1:16" x14ac:dyDescent="0.2">
      <c r="A10874">
        <f t="shared" si="1182"/>
        <v>10005</v>
      </c>
      <c r="B10874">
        <f t="shared" si="1183"/>
        <v>214</v>
      </c>
      <c r="C10874" s="10" t="str">
        <f>IF(B10874=B10873," ",(LOOKUP(B10874,'Co List'!$A$3:$A$362,'Co List'!$B$3:$B$362)))</f>
        <v xml:space="preserve"> </v>
      </c>
      <c r="D10874" s="6" t="s">
        <v>371</v>
      </c>
      <c r="E10874">
        <v>15.284256875516357</v>
      </c>
      <c r="F10874">
        <v>93.782392828547643</v>
      </c>
      <c r="G10874">
        <v>0</v>
      </c>
      <c r="H10874">
        <v>94.68723583395554</v>
      </c>
    </row>
    <row r="10875" spans="1:16" x14ac:dyDescent="0.2">
      <c r="A10875">
        <f t="shared" si="1182"/>
        <v>10006</v>
      </c>
      <c r="B10875">
        <f t="shared" si="1183"/>
        <v>214</v>
      </c>
      <c r="C10875" s="10" t="str">
        <f>IF(B10875=B10874," ",(LOOKUP(B10875,'Co List'!$A$3:$A$362,'Co List'!$B$3:$B$362)))</f>
        <v xml:space="preserve"> </v>
      </c>
      <c r="D10875" s="6" t="s">
        <v>372</v>
      </c>
      <c r="E10875">
        <v>84.715743124483637</v>
      </c>
      <c r="F10875">
        <v>6.2176071714523617</v>
      </c>
      <c r="G10875">
        <v>0</v>
      </c>
      <c r="H10875">
        <v>5.3127641660444542</v>
      </c>
    </row>
    <row r="10876" spans="1:16" x14ac:dyDescent="0.2">
      <c r="A10876">
        <f t="shared" si="1182"/>
        <v>10007</v>
      </c>
      <c r="B10876">
        <f t="shared" si="1183"/>
        <v>214</v>
      </c>
      <c r="C10876" s="10" t="str">
        <f>IF(B10876=B10875," ",(LOOKUP(B10876,'Co List'!$A$3:$A$362,'Co List'!$B$3:$B$362)))</f>
        <v xml:space="preserve"> </v>
      </c>
      <c r="D10876" s="6" t="s">
        <v>373</v>
      </c>
      <c r="E10876">
        <v>360.90516951605491</v>
      </c>
      <c r="F10876">
        <v>2022.0128274747033</v>
      </c>
      <c r="G10876">
        <v>0</v>
      </c>
      <c r="H10876">
        <v>2804.9968328102595</v>
      </c>
    </row>
    <row r="10877" spans="1:16" x14ac:dyDescent="0.2">
      <c r="A10877">
        <f t="shared" si="1182"/>
        <v>10008</v>
      </c>
      <c r="B10877">
        <f t="shared" si="1183"/>
        <v>214</v>
      </c>
      <c r="C10877" s="10" t="str">
        <f>IF(B10877=B10876," ",(LOOKUP(B10877,'Co List'!$A$3:$A$362,'Co List'!$B$3:$B$362)))</f>
        <v xml:space="preserve"> </v>
      </c>
      <c r="D10877" s="6" t="s">
        <v>374</v>
      </c>
      <c r="E10877">
        <v>358.87347438064472</v>
      </c>
      <c r="F10877">
        <v>2021.0033238228666</v>
      </c>
      <c r="G10877">
        <v>0</v>
      </c>
      <c r="H10877">
        <v>2803.8068322044955</v>
      </c>
    </row>
    <row r="10878" spans="1:16" x14ac:dyDescent="0.2">
      <c r="A10878">
        <f t="shared" si="1182"/>
        <v>10009</v>
      </c>
      <c r="B10878">
        <f t="shared" si="1183"/>
        <v>214</v>
      </c>
      <c r="C10878" s="10" t="str">
        <f>IF(B10878=B10877," ",(LOOKUP(B10878,'Co List'!$A$3:$A$362,'Co List'!$B$3:$B$362)))</f>
        <v xml:space="preserve"> </v>
      </c>
      <c r="D10878" s="6" t="s">
        <v>375</v>
      </c>
      <c r="E10878">
        <v>1.1845612341672054</v>
      </c>
      <c r="F10878">
        <v>0.58858185506010796</v>
      </c>
      <c r="G10878">
        <v>0</v>
      </c>
      <c r="H10878">
        <v>0.69381895032140595</v>
      </c>
    </row>
    <row r="10879" spans="1:16" x14ac:dyDescent="0.2">
      <c r="A10879">
        <f t="shared" si="1182"/>
        <v>10010</v>
      </c>
      <c r="B10879">
        <f t="shared" si="1183"/>
        <v>214</v>
      </c>
      <c r="C10879" s="10" t="str">
        <f>IF(B10879=B10878," ",(LOOKUP(B10879,'Co List'!$A$3:$A$362,'Co List'!$B$3:$B$362)))</f>
        <v xml:space="preserve"> </v>
      </c>
      <c r="D10879" s="6" t="s">
        <v>376</v>
      </c>
      <c r="E10879">
        <v>0.84713390124293975</v>
      </c>
      <c r="F10879">
        <v>0.42092179677686081</v>
      </c>
      <c r="G10879">
        <v>0</v>
      </c>
      <c r="H10879">
        <v>0.49618165544246562</v>
      </c>
    </row>
    <row r="10880" spans="1:16" x14ac:dyDescent="0.2">
      <c r="A10880">
        <f t="shared" si="1182"/>
        <v>10011</v>
      </c>
      <c r="B10880">
        <f t="shared" si="1183"/>
        <v>214</v>
      </c>
      <c r="C10880" s="10" t="str">
        <f>IF(B10880=B10879," ",(LOOKUP(B10880,'Co List'!$A$3:$A$362,'Co List'!$B$3:$B$362)))</f>
        <v xml:space="preserve"> </v>
      </c>
      <c r="D10880" s="6" t="s">
        <v>377</v>
      </c>
      <c r="E10880">
        <v>55.161673185851583</v>
      </c>
      <c r="F10880">
        <v>1896.2920129059496</v>
      </c>
      <c r="G10880">
        <v>0</v>
      </c>
      <c r="H10880">
        <v>2655.9739662180341</v>
      </c>
    </row>
    <row r="10881" spans="1:8" ht="15" x14ac:dyDescent="0.25">
      <c r="A10881">
        <f t="shared" si="1182"/>
        <v>10012</v>
      </c>
      <c r="B10881">
        <f t="shared" si="1183"/>
        <v>214</v>
      </c>
      <c r="C10881" s="10" t="str">
        <f>IF(B10881=B10880," ",(LOOKUP(B10881,'Co List'!$A$3:$A$362,'Co List'!$B$3:$B$362)))</f>
        <v xml:space="preserve"> </v>
      </c>
      <c r="D10881" s="8" t="s">
        <v>378</v>
      </c>
      <c r="E10881">
        <v>3.2578200000000006</v>
      </c>
      <c r="F10881">
        <v>1845.18</v>
      </c>
      <c r="G10881">
        <v>0</v>
      </c>
      <c r="H10881">
        <v>2598.1799999999998</v>
      </c>
    </row>
    <row r="10882" spans="1:8" ht="15" x14ac:dyDescent="0.25">
      <c r="A10882">
        <f t="shared" si="1182"/>
        <v>10013</v>
      </c>
      <c r="B10882">
        <f t="shared" si="1183"/>
        <v>214</v>
      </c>
      <c r="C10882" s="10" t="str">
        <f>IF(B10882=B10881," ",(LOOKUP(B10882,'Co List'!$A$3:$A$362,'Co List'!$B$3:$B$362)))</f>
        <v xml:space="preserve"> </v>
      </c>
      <c r="D10882" s="8" t="s">
        <v>379</v>
      </c>
      <c r="E10882">
        <v>51.903853185851588</v>
      </c>
      <c r="F10882">
        <v>51.112012905949328</v>
      </c>
      <c r="G10882">
        <v>0</v>
      </c>
      <c r="H10882">
        <v>57.793966218034413</v>
      </c>
    </row>
    <row r="10883" spans="1:8" ht="15" x14ac:dyDescent="0.25">
      <c r="A10883">
        <f t="shared" si="1182"/>
        <v>10014</v>
      </c>
      <c r="B10883">
        <f t="shared" si="1183"/>
        <v>214</v>
      </c>
      <c r="C10883" s="10" t="str">
        <f>IF(B10883=B10882," ",(LOOKUP(B10883,'Co List'!$A$3:$A$362,'Co List'!$B$3:$B$362)))</f>
        <v xml:space="preserve"> </v>
      </c>
      <c r="D10883" s="8" t="s">
        <v>380</v>
      </c>
      <c r="E10883">
        <v>0</v>
      </c>
      <c r="F10883">
        <v>2.1316282072803006E-13</v>
      </c>
      <c r="G10883">
        <v>0</v>
      </c>
      <c r="H10883">
        <v>-1.5631940186722204E-13</v>
      </c>
    </row>
    <row r="10884" spans="1:8" ht="15" x14ac:dyDescent="0.25">
      <c r="A10884">
        <f t="shared" si="1182"/>
        <v>10015</v>
      </c>
      <c r="B10884">
        <f t="shared" si="1183"/>
        <v>214</v>
      </c>
      <c r="C10884" s="10" t="str">
        <f>IF(B10884=B10883," ",(LOOKUP(B10884,'Co List'!$A$3:$A$362,'Co List'!$B$3:$B$362)))</f>
        <v xml:space="preserve"> </v>
      </c>
      <c r="D10884" s="8" t="s">
        <v>381</v>
      </c>
      <c r="E10884">
        <v>305.7434963302033</v>
      </c>
      <c r="F10884">
        <v>125.72081456875381</v>
      </c>
      <c r="G10884">
        <v>0</v>
      </c>
      <c r="H10884">
        <v>149.02286659222534</v>
      </c>
    </row>
    <row r="10885" spans="1:8" ht="15" x14ac:dyDescent="0.25">
      <c r="A10885">
        <f t="shared" ref="A10885:A10948" si="1188">IF(A10884&gt;0,A10884+1,(IF($C$1=C10885,1,0)))</f>
        <v>10016</v>
      </c>
      <c r="B10885">
        <f t="shared" ref="B10885:B10948" si="1189">IF(D10885=$D$3,B10884+1,B10884)</f>
        <v>214</v>
      </c>
      <c r="C10885" s="10" t="str">
        <f>IF(B10885=B10884," ",(LOOKUP(B10885,'Co List'!$A$3:$A$362,'Co List'!$B$3:$B$362)))</f>
        <v xml:space="preserve"> </v>
      </c>
      <c r="D10885" s="8" t="s">
        <v>382</v>
      </c>
      <c r="E10885">
        <v>0</v>
      </c>
      <c r="F10885">
        <v>0</v>
      </c>
      <c r="G10885">
        <v>0</v>
      </c>
      <c r="H10885">
        <v>0</v>
      </c>
    </row>
    <row r="10886" spans="1:8" ht="15" x14ac:dyDescent="0.25">
      <c r="A10886">
        <f t="shared" si="1188"/>
        <v>10017</v>
      </c>
      <c r="B10886">
        <f t="shared" si="1189"/>
        <v>214</v>
      </c>
      <c r="C10886" s="10" t="str">
        <f>IF(B10886=B10885," ",(LOOKUP(B10886,'Co List'!$A$3:$A$362,'Co List'!$B$3:$B$362)))</f>
        <v xml:space="preserve"> </v>
      </c>
      <c r="D10886" s="8" t="s">
        <v>383</v>
      </c>
      <c r="E10886">
        <v>305.7434963302033</v>
      </c>
      <c r="F10886">
        <v>125.72081456875381</v>
      </c>
      <c r="G10886">
        <v>0</v>
      </c>
      <c r="H10886">
        <v>149.02286659222534</v>
      </c>
    </row>
    <row r="10887" spans="1:8" x14ac:dyDescent="0.2">
      <c r="A10887">
        <f t="shared" si="1188"/>
        <v>10018</v>
      </c>
      <c r="B10887">
        <f t="shared" si="1189"/>
        <v>214</v>
      </c>
      <c r="C10887" s="10" t="str">
        <f>IF(B10887=B10886," ",(LOOKUP(B10887,'Co List'!$A$3:$A$362,'Co List'!$B$3:$B$362)))</f>
        <v xml:space="preserve"> </v>
      </c>
      <c r="D10887" s="6" t="s">
        <v>384</v>
      </c>
      <c r="E10887">
        <v>0</v>
      </c>
      <c r="F10887">
        <v>0</v>
      </c>
      <c r="G10887">
        <v>0</v>
      </c>
      <c r="H10887">
        <v>0</v>
      </c>
    </row>
    <row r="10888" spans="1:8" x14ac:dyDescent="0.2">
      <c r="A10888">
        <f t="shared" si="1188"/>
        <v>10019</v>
      </c>
      <c r="B10888">
        <f t="shared" si="1189"/>
        <v>214</v>
      </c>
      <c r="C10888" s="10" t="str">
        <f>IF(B10888=B10887," ",(LOOKUP(B10888,'Co List'!$A$3:$A$362,'Co List'!$B$3:$B$362)))</f>
        <v xml:space="preserve"> </v>
      </c>
      <c r="D10888" s="6" t="s">
        <v>385</v>
      </c>
      <c r="E10888">
        <v>96.915391505199992</v>
      </c>
      <c r="F10888">
        <v>40.213942598759054</v>
      </c>
      <c r="G10888">
        <v>0</v>
      </c>
      <c r="H10888">
        <v>48.174553956181569</v>
      </c>
    </row>
    <row r="10889" spans="1:8" x14ac:dyDescent="0.2">
      <c r="A10889">
        <f t="shared" si="1188"/>
        <v>10020</v>
      </c>
      <c r="B10889">
        <f t="shared" si="1189"/>
        <v>214</v>
      </c>
      <c r="C10889" s="10" t="str">
        <f>IF(B10889=B10888," ",(LOOKUP(B10889,'Co List'!$A$3:$A$362,'Co List'!$B$3:$B$362)))</f>
        <v xml:space="preserve"> </v>
      </c>
      <c r="D10889" s="6" t="s">
        <v>386</v>
      </c>
      <c r="E10889">
        <v>0</v>
      </c>
      <c r="F10889">
        <v>0</v>
      </c>
      <c r="G10889">
        <v>0</v>
      </c>
      <c r="H10889">
        <v>0</v>
      </c>
    </row>
    <row r="10890" spans="1:8" x14ac:dyDescent="0.2">
      <c r="A10890">
        <f t="shared" si="1188"/>
        <v>10021</v>
      </c>
      <c r="B10890">
        <f t="shared" si="1189"/>
        <v>214</v>
      </c>
      <c r="C10890" s="10" t="str">
        <f>IF(B10890=B10889," ",(LOOKUP(B10890,'Co List'!$A$3:$A$362,'Co List'!$B$3:$B$362)))</f>
        <v xml:space="preserve"> </v>
      </c>
      <c r="D10890" s="6" t="s">
        <v>387</v>
      </c>
      <c r="E10890">
        <v>0</v>
      </c>
      <c r="F10890">
        <v>0</v>
      </c>
      <c r="G10890">
        <v>0</v>
      </c>
      <c r="H10890">
        <v>0</v>
      </c>
    </row>
    <row r="10891" spans="1:8" x14ac:dyDescent="0.2">
      <c r="A10891">
        <f t="shared" si="1188"/>
        <v>10022</v>
      </c>
      <c r="B10891">
        <f t="shared" si="1189"/>
        <v>214</v>
      </c>
      <c r="C10891" s="10" t="str">
        <f>IF(B10891=B10890," ",(LOOKUP(B10891,'Co List'!$A$3:$A$362,'Co List'!$B$3:$B$362)))</f>
        <v xml:space="preserve"> </v>
      </c>
      <c r="D10891" s="6" t="s">
        <v>388</v>
      </c>
      <c r="E10891">
        <v>0</v>
      </c>
      <c r="F10891">
        <v>0</v>
      </c>
      <c r="G10891">
        <v>0</v>
      </c>
      <c r="H10891">
        <v>0</v>
      </c>
    </row>
    <row r="10892" spans="1:8" x14ac:dyDescent="0.2">
      <c r="A10892">
        <f t="shared" si="1188"/>
        <v>10023</v>
      </c>
      <c r="B10892">
        <f t="shared" si="1189"/>
        <v>214</v>
      </c>
      <c r="C10892" s="10" t="str">
        <f>IF(B10892=B10891," ",(LOOKUP(B10892,'Co List'!$A$3:$A$362,'Co List'!$B$3:$B$362)))</f>
        <v xml:space="preserve"> </v>
      </c>
      <c r="D10892" s="6" t="s">
        <v>389</v>
      </c>
      <c r="E10892">
        <v>38.721286595199999</v>
      </c>
      <c r="F10892">
        <v>9.401174846759055</v>
      </c>
      <c r="G10892">
        <v>0</v>
      </c>
      <c r="H10892">
        <v>2.0255099221815689</v>
      </c>
    </row>
    <row r="10893" spans="1:8" x14ac:dyDescent="0.2">
      <c r="A10893">
        <f t="shared" si="1188"/>
        <v>10024</v>
      </c>
      <c r="B10893">
        <f t="shared" si="1189"/>
        <v>214</v>
      </c>
      <c r="C10893" s="10" t="str">
        <f>IF(B10893=B10892," ",(LOOKUP(B10893,'Co List'!$A$3:$A$362,'Co List'!$B$3:$B$362)))</f>
        <v xml:space="preserve"> </v>
      </c>
      <c r="D10893" s="6" t="s">
        <v>390</v>
      </c>
      <c r="E10893">
        <v>0</v>
      </c>
      <c r="F10893">
        <v>0</v>
      </c>
      <c r="G10893">
        <v>0</v>
      </c>
      <c r="H10893">
        <v>0</v>
      </c>
    </row>
    <row r="10894" spans="1:8" x14ac:dyDescent="0.2">
      <c r="A10894">
        <f t="shared" si="1188"/>
        <v>10025</v>
      </c>
      <c r="B10894">
        <f t="shared" si="1189"/>
        <v>214</v>
      </c>
      <c r="C10894" s="10" t="str">
        <f>IF(B10894=B10893," ",(LOOKUP(B10894,'Co List'!$A$3:$A$362,'Co List'!$B$3:$B$362)))</f>
        <v xml:space="preserve"> </v>
      </c>
      <c r="D10894" s="6" t="s">
        <v>391</v>
      </c>
      <c r="E10894">
        <v>0</v>
      </c>
      <c r="F10894">
        <v>0</v>
      </c>
      <c r="G10894">
        <v>0</v>
      </c>
      <c r="H10894">
        <v>0</v>
      </c>
    </row>
    <row r="10895" spans="1:8" x14ac:dyDescent="0.2">
      <c r="A10895">
        <f t="shared" si="1188"/>
        <v>10026</v>
      </c>
      <c r="B10895">
        <f t="shared" si="1189"/>
        <v>214</v>
      </c>
      <c r="C10895" s="10" t="str">
        <f>IF(B10895=B10894," ",(LOOKUP(B10895,'Co List'!$A$3:$A$362,'Co List'!$B$3:$B$362)))</f>
        <v xml:space="preserve"> </v>
      </c>
      <c r="D10895" s="6" t="s">
        <v>392</v>
      </c>
      <c r="E10895">
        <v>0</v>
      </c>
      <c r="F10895">
        <v>0</v>
      </c>
      <c r="G10895">
        <v>0</v>
      </c>
      <c r="H10895">
        <v>0</v>
      </c>
    </row>
    <row r="10896" spans="1:8" x14ac:dyDescent="0.2">
      <c r="A10896">
        <f t="shared" si="1188"/>
        <v>10027</v>
      </c>
      <c r="B10896">
        <f t="shared" si="1189"/>
        <v>214</v>
      </c>
      <c r="C10896" s="10" t="str">
        <f>IF(B10896=B10895," ",(LOOKUP(B10896,'Co List'!$A$3:$A$362,'Co List'!$B$3:$B$362)))</f>
        <v xml:space="preserve"> </v>
      </c>
      <c r="D10896" s="6" t="s">
        <v>393</v>
      </c>
      <c r="E10896">
        <v>0</v>
      </c>
      <c r="F10896">
        <v>0</v>
      </c>
      <c r="G10896">
        <v>0</v>
      </c>
      <c r="H10896">
        <v>0</v>
      </c>
    </row>
    <row r="10897" spans="1:8" ht="15" x14ac:dyDescent="0.25">
      <c r="A10897">
        <f t="shared" si="1188"/>
        <v>10028</v>
      </c>
      <c r="B10897">
        <f t="shared" si="1189"/>
        <v>214</v>
      </c>
      <c r="C10897" s="10" t="str">
        <f>IF(B10897=B10896," ",(LOOKUP(B10897,'Co List'!$A$3:$A$362,'Co List'!$B$3:$B$362)))</f>
        <v xml:space="preserve"> </v>
      </c>
      <c r="D10897" s="8" t="s">
        <v>394</v>
      </c>
      <c r="E10897">
        <v>58.194104909999993</v>
      </c>
      <c r="F10897">
        <v>30.812767751999999</v>
      </c>
      <c r="G10897">
        <v>0</v>
      </c>
      <c r="H10897">
        <v>46.149044033999999</v>
      </c>
    </row>
    <row r="10898" spans="1:8" ht="15" x14ac:dyDescent="0.25">
      <c r="A10898">
        <f t="shared" si="1188"/>
        <v>10029</v>
      </c>
      <c r="B10898">
        <f t="shared" si="1189"/>
        <v>214</v>
      </c>
      <c r="C10898" s="10" t="str">
        <f>IF(B10898=B10897," ",(LOOKUP(B10898,'Co List'!$A$3:$A$362,'Co List'!$B$3:$B$362)))</f>
        <v xml:space="preserve"> </v>
      </c>
      <c r="D10898" s="8" t="s">
        <v>395</v>
      </c>
      <c r="E10898">
        <v>0.36082441999999992</v>
      </c>
      <c r="F10898">
        <v>0.15357820833179014</v>
      </c>
      <c r="G10898">
        <v>0</v>
      </c>
      <c r="H10898">
        <v>0.15050079567554503</v>
      </c>
    </row>
    <row r="10899" spans="1:8" ht="15" x14ac:dyDescent="0.25">
      <c r="A10899">
        <f t="shared" si="1188"/>
        <v>10030</v>
      </c>
      <c r="B10899">
        <f t="shared" si="1189"/>
        <v>214</v>
      </c>
      <c r="C10899" s="10" t="str">
        <f>IF(B10899=B10898," ",(LOOKUP(B10899,'Co List'!$A$3:$A$362,'Co List'!$B$3:$B$362)))</f>
        <v xml:space="preserve"> </v>
      </c>
      <c r="D10899" s="8" t="s">
        <v>396</v>
      </c>
      <c r="E10899">
        <v>36.021999999999998</v>
      </c>
      <c r="F10899">
        <v>2324</v>
      </c>
      <c r="G10899">
        <v>0</v>
      </c>
      <c r="H10899">
        <v>3391</v>
      </c>
    </row>
    <row r="10900" spans="1:8" x14ac:dyDescent="0.2">
      <c r="A10900">
        <f t="shared" si="1188"/>
        <v>10031</v>
      </c>
      <c r="B10900">
        <f t="shared" si="1189"/>
        <v>214</v>
      </c>
      <c r="C10900" s="10" t="str">
        <f>IF(B10900=B10899," ",(LOOKUP(B10900,'Co List'!$A$3:$A$362,'Co List'!$B$3:$B$362)))</f>
        <v xml:space="preserve"> </v>
      </c>
      <c r="D10900" s="6" t="s">
        <v>397</v>
      </c>
      <c r="E10900">
        <v>4.0220000000000002</v>
      </c>
      <c r="F10900">
        <v>2278</v>
      </c>
      <c r="G10900">
        <v>0</v>
      </c>
      <c r="H10900">
        <v>3331</v>
      </c>
    </row>
    <row r="10901" spans="1:8" x14ac:dyDescent="0.2">
      <c r="A10901">
        <f t="shared" si="1188"/>
        <v>10032</v>
      </c>
      <c r="B10901">
        <f t="shared" si="1189"/>
        <v>214</v>
      </c>
      <c r="C10901" s="10" t="str">
        <f>IF(B10901=B10900," ",(LOOKUP(B10901,'Co List'!$A$3:$A$362,'Co List'!$B$3:$B$362)))</f>
        <v xml:space="preserve"> </v>
      </c>
      <c r="D10901" s="6" t="s">
        <v>398</v>
      </c>
      <c r="E10901">
        <v>32</v>
      </c>
      <c r="F10901">
        <v>46</v>
      </c>
      <c r="G10901">
        <v>0</v>
      </c>
      <c r="H10901">
        <v>60</v>
      </c>
    </row>
    <row r="10902" spans="1:8" x14ac:dyDescent="0.2">
      <c r="A10902">
        <f t="shared" si="1188"/>
        <v>10033</v>
      </c>
      <c r="B10902">
        <f t="shared" si="1189"/>
        <v>214</v>
      </c>
      <c r="C10902" s="10" t="str">
        <f>IF(B10902=B10901," ",(LOOKUP(B10902,'Co List'!$A$3:$A$362,'Co List'!$B$3:$B$362)))</f>
        <v xml:space="preserve"> </v>
      </c>
      <c r="D10902" s="6" t="s">
        <v>399</v>
      </c>
      <c r="E10902">
        <v>0</v>
      </c>
      <c r="F10902">
        <v>0</v>
      </c>
      <c r="G10902">
        <v>0</v>
      </c>
      <c r="H10902">
        <v>0</v>
      </c>
    </row>
    <row r="10903" spans="1:8" x14ac:dyDescent="0.2">
      <c r="A10903">
        <f t="shared" si="1188"/>
        <v>10034</v>
      </c>
      <c r="B10903">
        <f t="shared" si="1189"/>
        <v>214</v>
      </c>
      <c r="C10903" s="10" t="str">
        <f>IF(B10903=B10902," ",(LOOKUP(B10903,'Co List'!$A$3:$A$362,'Co List'!$B$3:$B$362)))</f>
        <v xml:space="preserve"> </v>
      </c>
      <c r="D10903" s="6" t="s">
        <v>400</v>
      </c>
      <c r="E10903">
        <v>0</v>
      </c>
      <c r="F10903">
        <v>0</v>
      </c>
      <c r="G10903">
        <v>0</v>
      </c>
      <c r="H10903">
        <v>0</v>
      </c>
    </row>
    <row r="10904" spans="1:8" x14ac:dyDescent="0.2">
      <c r="A10904">
        <f t="shared" si="1188"/>
        <v>10035</v>
      </c>
      <c r="B10904">
        <f t="shared" si="1189"/>
        <v>214</v>
      </c>
      <c r="C10904" s="10" t="str">
        <f>IF(B10904=B10903," ",(LOOKUP(B10904,'Co List'!$A$3:$A$362,'Co List'!$B$3:$B$362)))</f>
        <v xml:space="preserve"> </v>
      </c>
      <c r="D10904" s="6" t="s">
        <v>401</v>
      </c>
      <c r="E10904">
        <v>2.268408E-3</v>
      </c>
      <c r="F10904">
        <v>1.380468</v>
      </c>
      <c r="G10904">
        <v>0</v>
      </c>
      <c r="H10904">
        <v>2.1584880000000002</v>
      </c>
    </row>
    <row r="10905" spans="1:8" x14ac:dyDescent="0.2">
      <c r="A10905">
        <f t="shared" si="1188"/>
        <v>10036</v>
      </c>
      <c r="B10905">
        <f t="shared" si="1189"/>
        <v>214</v>
      </c>
      <c r="C10905" s="10" t="str">
        <f>IF(B10905=B10904," ",(LOOKUP(B10905,'Co List'!$A$3:$A$362,'Co List'!$B$3:$B$362)))</f>
        <v xml:space="preserve"> </v>
      </c>
      <c r="D10905" s="6" t="s">
        <v>402</v>
      </c>
      <c r="E10905">
        <v>7.1104000000000001E-2</v>
      </c>
      <c r="F10905">
        <v>7.6544000000000001E-2</v>
      </c>
      <c r="G10905">
        <v>0</v>
      </c>
      <c r="H10905">
        <v>9.4560000000000005E-2</v>
      </c>
    </row>
    <row r="10906" spans="1:8" x14ac:dyDescent="0.2">
      <c r="A10906">
        <f t="shared" si="1188"/>
        <v>10037</v>
      </c>
      <c r="B10906">
        <f t="shared" si="1189"/>
        <v>214</v>
      </c>
      <c r="C10906" s="10" t="str">
        <f>IF(B10906=B10905," ",(LOOKUP(B10906,'Co List'!$A$3:$A$362,'Co List'!$B$3:$B$362)))</f>
        <v xml:space="preserve"> </v>
      </c>
      <c r="D10906" s="6" t="s">
        <v>403</v>
      </c>
      <c r="E10906">
        <v>0</v>
      </c>
      <c r="F10906">
        <v>0</v>
      </c>
      <c r="G10906">
        <v>0</v>
      </c>
      <c r="H10906">
        <v>0</v>
      </c>
    </row>
    <row r="10907" spans="1:8" x14ac:dyDescent="0.2">
      <c r="A10907">
        <f t="shared" si="1188"/>
        <v>10038</v>
      </c>
      <c r="B10907">
        <f t="shared" si="1189"/>
        <v>214</v>
      </c>
      <c r="C10907" s="10" t="str">
        <f>IF(B10907=B10906," ",(LOOKUP(B10907,'Co List'!$A$3:$A$362,'Co List'!$B$3:$B$362)))</f>
        <v xml:space="preserve"> </v>
      </c>
      <c r="D10907" s="6" t="s">
        <v>404</v>
      </c>
      <c r="E10907" s="11">
        <v>7.3372408E-2</v>
      </c>
      <c r="F10907" s="11">
        <v>1.457012</v>
      </c>
      <c r="G10907" s="11">
        <v>0</v>
      </c>
      <c r="H10907" s="11">
        <v>2.2530480000000002</v>
      </c>
    </row>
    <row r="10908" spans="1:8" x14ac:dyDescent="0.2">
      <c r="A10908">
        <f t="shared" si="1188"/>
        <v>10039</v>
      </c>
      <c r="B10908">
        <f t="shared" si="1189"/>
        <v>214</v>
      </c>
      <c r="C10908" s="10" t="str">
        <f>IF(B10908=B10907," ",(LOOKUP(B10908,'Co List'!$A$3:$A$362,'Co List'!$B$3:$B$362)))</f>
        <v xml:space="preserve"> </v>
      </c>
      <c r="D10908" s="6" t="s">
        <v>405</v>
      </c>
      <c r="E10908">
        <v>150.53</v>
      </c>
      <c r="F10908">
        <v>115.82</v>
      </c>
      <c r="G10908">
        <v>0</v>
      </c>
      <c r="H10908">
        <v>134.19</v>
      </c>
    </row>
    <row r="10909" spans="1:8" x14ac:dyDescent="0.2">
      <c r="A10909">
        <f t="shared" si="1188"/>
        <v>10040</v>
      </c>
      <c r="B10909">
        <f t="shared" si="1189"/>
        <v>214</v>
      </c>
      <c r="C10909" s="10" t="str">
        <f>IF(B10909=B10908," ",(LOOKUP(B10909,'Co List'!$A$3:$A$362,'Co List'!$B$3:$B$362)))</f>
        <v xml:space="preserve"> </v>
      </c>
      <c r="D10909" s="6" t="s">
        <v>406</v>
      </c>
      <c r="E10909">
        <v>13.2</v>
      </c>
      <c r="F10909">
        <v>17.690000000000001</v>
      </c>
      <c r="G10909">
        <v>0</v>
      </c>
      <c r="H10909">
        <v>13.57</v>
      </c>
    </row>
    <row r="10910" spans="1:8" x14ac:dyDescent="0.2">
      <c r="A10910">
        <f t="shared" si="1188"/>
        <v>10041</v>
      </c>
      <c r="B10910">
        <f t="shared" si="1189"/>
        <v>214</v>
      </c>
      <c r="C10910" s="10" t="str">
        <f>IF(B10910=B10909," ",(LOOKUP(B10910,'Co List'!$A$3:$A$362,'Co List'!$B$3:$B$362)))</f>
        <v xml:space="preserve"> </v>
      </c>
      <c r="D10910" s="6" t="s">
        <v>407</v>
      </c>
      <c r="E10910" s="11">
        <v>-6.44</v>
      </c>
      <c r="F10910" s="11">
        <v>1.81</v>
      </c>
      <c r="G10910" s="11">
        <v>0</v>
      </c>
      <c r="H10910" s="11">
        <v>-5.71</v>
      </c>
    </row>
    <row r="10911" spans="1:8" x14ac:dyDescent="0.2">
      <c r="A10911">
        <f t="shared" si="1188"/>
        <v>10042</v>
      </c>
      <c r="B10911">
        <f t="shared" si="1189"/>
        <v>214</v>
      </c>
      <c r="C10911" s="10" t="str">
        <f>IF(B10911=B10910," ",(LOOKUP(B10911,'Co List'!$A$3:$A$362,'Co List'!$B$3:$B$362)))</f>
        <v xml:space="preserve"> </v>
      </c>
      <c r="D10911" s="6" t="s">
        <v>408</v>
      </c>
      <c r="E10911">
        <v>22.66</v>
      </c>
      <c r="F10911">
        <v>22.66</v>
      </c>
      <c r="G10911">
        <v>0</v>
      </c>
      <c r="H10911">
        <v>22.66</v>
      </c>
    </row>
    <row r="10912" spans="1:8" x14ac:dyDescent="0.2">
      <c r="A10912">
        <f t="shared" si="1188"/>
        <v>10043</v>
      </c>
      <c r="B10912">
        <f t="shared" si="1189"/>
        <v>214</v>
      </c>
      <c r="C10912" s="10" t="str">
        <f>IF(B10912=B10911," ",(LOOKUP(B10912,'Co List'!$A$3:$A$362,'Co List'!$B$3:$B$362)))</f>
        <v xml:space="preserve"> </v>
      </c>
      <c r="D10912" s="6" t="s">
        <v>409</v>
      </c>
      <c r="E10912">
        <v>2.54</v>
      </c>
      <c r="F10912">
        <v>1.57</v>
      </c>
      <c r="G10912">
        <v>0</v>
      </c>
      <c r="H10912">
        <v>2.4</v>
      </c>
    </row>
    <row r="10913" spans="1:16" x14ac:dyDescent="0.2">
      <c r="A10913">
        <f t="shared" si="1188"/>
        <v>10044</v>
      </c>
      <c r="B10913">
        <f t="shared" si="1189"/>
        <v>214</v>
      </c>
      <c r="C10913" s="10" t="str">
        <f>IF(B10913=B10912," ",(LOOKUP(B10913,'Co List'!$A$3:$A$362,'Co List'!$B$3:$B$362)))</f>
        <v xml:space="preserve"> </v>
      </c>
      <c r="D10913" s="6" t="s">
        <v>410</v>
      </c>
      <c r="E10913">
        <v>0.43419682799999998</v>
      </c>
      <c r="F10913">
        <v>1.684918162</v>
      </c>
      <c r="G10913">
        <v>0</v>
      </c>
      <c r="H10913">
        <v>2.4959842710000002</v>
      </c>
    </row>
    <row r="10914" spans="1:16" x14ac:dyDescent="0.2">
      <c r="A10914">
        <f t="shared" si="1188"/>
        <v>10045</v>
      </c>
      <c r="B10914">
        <f t="shared" si="1189"/>
        <v>214</v>
      </c>
      <c r="C10914" s="10" t="str">
        <f>IF(B10914=B10913," ",(LOOKUP(B10914,'Co List'!$A$3:$A$362,'Co List'!$B$3:$B$362)))</f>
        <v xml:space="preserve"> </v>
      </c>
      <c r="D10914" s="6" t="s">
        <v>411</v>
      </c>
      <c r="E10914">
        <v>0.43419682799999992</v>
      </c>
      <c r="F10914">
        <v>1.6105902083317902</v>
      </c>
      <c r="G10914">
        <v>0</v>
      </c>
      <c r="H10914">
        <v>2.4035487956755452</v>
      </c>
    </row>
    <row r="10915" spans="1:16" x14ac:dyDescent="0.2">
      <c r="A10915">
        <f t="shared" si="1188"/>
        <v>10046</v>
      </c>
      <c r="B10915">
        <f t="shared" si="1189"/>
        <v>214</v>
      </c>
      <c r="C10915" s="10" t="str">
        <f>IF(B10915=B10914," ",(LOOKUP(B10915,'Co List'!$A$3:$A$362,'Co List'!$B$3:$B$362)))</f>
        <v xml:space="preserve"> </v>
      </c>
      <c r="D10915" s="6" t="s">
        <v>412</v>
      </c>
      <c r="E10915">
        <v>-2.1058031719999999</v>
      </c>
      <c r="F10915">
        <v>4.0590208331790167E-2</v>
      </c>
      <c r="G10915">
        <v>0</v>
      </c>
      <c r="H10915">
        <v>3.5487956755453354E-3</v>
      </c>
    </row>
    <row r="10916" spans="1:16" ht="13.5" thickBot="1" x14ac:dyDescent="0.25">
      <c r="A10916">
        <f t="shared" si="1188"/>
        <v>10047</v>
      </c>
      <c r="B10916">
        <f t="shared" si="1189"/>
        <v>214</v>
      </c>
      <c r="C10916" s="10" t="str">
        <f>IF(B10916=B10915," ",(LOOKUP(B10916,'Co List'!$A$3:$A$362,'Co List'!$B$3:$B$362)))</f>
        <v xml:space="preserve"> </v>
      </c>
      <c r="D10916" s="9" t="s">
        <v>413</v>
      </c>
      <c r="E10916">
        <v>18</v>
      </c>
      <c r="F10916">
        <v>12</v>
      </c>
      <c r="G10916">
        <v>0</v>
      </c>
      <c r="H10916">
        <v>15</v>
      </c>
    </row>
    <row r="10917" spans="1:16" ht="15" x14ac:dyDescent="0.25">
      <c r="A10917">
        <f t="shared" si="1188"/>
        <v>10048</v>
      </c>
      <c r="B10917">
        <f t="shared" si="1189"/>
        <v>215</v>
      </c>
      <c r="C10917" s="10" t="str">
        <f>IF(B10917=B10916," ",(LOOKUP(B10917,'Co List'!$A$3:$A$362,'Co List'!$B$3:$B$362)))</f>
        <v>MADRAS CEMENT</v>
      </c>
      <c r="D10917" s="4" t="s">
        <v>362</v>
      </c>
      <c r="E10917">
        <v>100</v>
      </c>
      <c r="F10917">
        <v>100</v>
      </c>
      <c r="G10917">
        <v>100</v>
      </c>
      <c r="H10917">
        <v>100</v>
      </c>
      <c r="J10917">
        <f t="shared" ref="J10917" si="1190">COUNTIF(E10959:H10959,0)</f>
        <v>0</v>
      </c>
      <c r="K10917">
        <f>SUM(E10917:H10917)/(4-J10917)</f>
        <v>100</v>
      </c>
      <c r="L10917">
        <f>SUM(E10927:H10927)/(4-J10917)</f>
        <v>2164958.9437324964</v>
      </c>
      <c r="M10917">
        <f>E10927</f>
        <v>2136343.2145569902</v>
      </c>
      <c r="N10917">
        <f t="shared" ref="N10917" si="1191">F10927</f>
        <v>2205329.2085529044</v>
      </c>
      <c r="O10917">
        <f t="shared" ref="O10917" si="1192">G10927</f>
        <v>2010409.153971147</v>
      </c>
      <c r="P10917">
        <f t="shared" ref="P10917" si="1193">H10927</f>
        <v>2307754.1978489431</v>
      </c>
    </row>
    <row r="10918" spans="1:16" x14ac:dyDescent="0.2">
      <c r="A10918">
        <f t="shared" si="1188"/>
        <v>10049</v>
      </c>
      <c r="B10918">
        <f t="shared" si="1189"/>
        <v>215</v>
      </c>
      <c r="C10918" s="10" t="str">
        <f>IF(B10918=B10917," ",(LOOKUP(B10918,'Co List'!$A$3:$A$362,'Co List'!$B$3:$B$362)))</f>
        <v xml:space="preserve"> </v>
      </c>
      <c r="D10918" s="6" t="s">
        <v>364</v>
      </c>
      <c r="E10918">
        <v>4.0465560412564949</v>
      </c>
      <c r="F10918">
        <v>4.0499123203491179</v>
      </c>
      <c r="G10918">
        <v>4.0497456994874561</v>
      </c>
      <c r="H10918">
        <v>4.0501612700100207</v>
      </c>
    </row>
    <row r="10919" spans="1:16" x14ac:dyDescent="0.2">
      <c r="A10919">
        <f t="shared" si="1188"/>
        <v>10050</v>
      </c>
      <c r="B10919">
        <f t="shared" si="1189"/>
        <v>215</v>
      </c>
      <c r="C10919" s="10" t="str">
        <f>IF(B10919=B10918," ",(LOOKUP(B10919,'Co List'!$A$3:$A$362,'Co List'!$B$3:$B$362)))</f>
        <v xml:space="preserve"> </v>
      </c>
      <c r="D10919" s="6" t="s">
        <v>365</v>
      </c>
      <c r="E10919">
        <v>1.0932513865055709</v>
      </c>
      <c r="F10919">
        <v>1.3026788274552692</v>
      </c>
      <c r="G10919">
        <v>1.2888655551029067</v>
      </c>
      <c r="H10919">
        <v>1.5476875807115305</v>
      </c>
    </row>
    <row r="10920" spans="1:16" x14ac:dyDescent="0.2">
      <c r="A10920">
        <f t="shared" si="1188"/>
        <v>10051</v>
      </c>
      <c r="B10920">
        <f t="shared" si="1189"/>
        <v>215</v>
      </c>
      <c r="C10920" s="10" t="str">
        <f>IF(B10920=B10919," ",(LOOKUP(B10920,'Co List'!$A$3:$A$362,'Co List'!$B$3:$B$362)))</f>
        <v xml:space="preserve"> </v>
      </c>
      <c r="D10920" s="7" t="s">
        <v>366</v>
      </c>
      <c r="E10920">
        <v>80.103158037975035</v>
      </c>
      <c r="F10920">
        <v>84.294486264645357</v>
      </c>
      <c r="G10920">
        <v>61.73072317627895</v>
      </c>
      <c r="H10920">
        <v>60.242095589666469</v>
      </c>
    </row>
    <row r="10921" spans="1:16" x14ac:dyDescent="0.2">
      <c r="A10921">
        <f t="shared" si="1188"/>
        <v>10052</v>
      </c>
      <c r="B10921">
        <f t="shared" si="1189"/>
        <v>215</v>
      </c>
      <c r="C10921" s="10" t="str">
        <f>IF(B10921=B10920," ",(LOOKUP(B10921,'Co List'!$A$3:$A$362,'Co List'!$B$3:$B$362)))</f>
        <v xml:space="preserve"> </v>
      </c>
      <c r="D10921" s="6" t="s">
        <v>367</v>
      </c>
      <c r="E10921">
        <v>604032.80212536477</v>
      </c>
      <c r="F10921">
        <v>1045278.7982523957</v>
      </c>
      <c r="G10921">
        <v>522035.04296724225</v>
      </c>
      <c r="H10921">
        <v>571721.58995390637</v>
      </c>
    </row>
    <row r="10922" spans="1:16" x14ac:dyDescent="0.2">
      <c r="A10922">
        <f t="shared" si="1188"/>
        <v>10053</v>
      </c>
      <c r="B10922">
        <f t="shared" si="1189"/>
        <v>215</v>
      </c>
      <c r="C10922" s="10" t="str">
        <f>IF(B10922=B10921," ",(LOOKUP(B10922,'Co List'!$A$3:$A$362,'Co List'!$B$3:$B$362)))</f>
        <v xml:space="preserve"> </v>
      </c>
      <c r="D10922" s="6" t="s">
        <v>368</v>
      </c>
      <c r="E10922">
        <v>8.9800051053257253</v>
      </c>
      <c r="F10922">
        <v>9.266089111566826</v>
      </c>
      <c r="G10922">
        <v>8.4470972855930544</v>
      </c>
      <c r="H10922">
        <v>9.6964462094493413</v>
      </c>
    </row>
    <row r="10923" spans="1:16" x14ac:dyDescent="0.2">
      <c r="A10923">
        <f t="shared" si="1188"/>
        <v>10054</v>
      </c>
      <c r="B10923">
        <f t="shared" si="1189"/>
        <v>215</v>
      </c>
      <c r="C10923" s="10" t="str">
        <f>IF(B10923=B10922," ",(LOOKUP(B10923,'Co List'!$A$3:$A$362,'Co List'!$B$3:$B$362)))</f>
        <v xml:space="preserve"> </v>
      </c>
      <c r="D10923" s="6" t="s">
        <v>369</v>
      </c>
      <c r="E10923">
        <v>243.51619356848821</v>
      </c>
      <c r="F10923">
        <v>335.54397306203282</v>
      </c>
      <c r="G10923">
        <v>207.20313668203852</v>
      </c>
      <c r="H10923">
        <v>220.25389139304838</v>
      </c>
    </row>
    <row r="10924" spans="1:16" x14ac:dyDescent="0.2">
      <c r="A10924">
        <f t="shared" si="1188"/>
        <v>10055</v>
      </c>
      <c r="B10924">
        <f t="shared" si="1189"/>
        <v>215</v>
      </c>
      <c r="C10924" s="10" t="str">
        <f>IF(B10924=B10923," ",(LOOKUP(B10924,'Co List'!$A$3:$A$362,'Co List'!$B$3:$B$362)))</f>
        <v xml:space="preserve"> </v>
      </c>
      <c r="D10924" s="6" t="s">
        <v>370</v>
      </c>
      <c r="E10924">
        <v>0</v>
      </c>
      <c r="F10924">
        <v>0</v>
      </c>
      <c r="G10924">
        <v>0</v>
      </c>
      <c r="H10924">
        <v>0</v>
      </c>
    </row>
    <row r="10925" spans="1:16" x14ac:dyDescent="0.2">
      <c r="A10925">
        <f t="shared" si="1188"/>
        <v>10056</v>
      </c>
      <c r="B10925">
        <f t="shared" si="1189"/>
        <v>215</v>
      </c>
      <c r="C10925" s="10" t="str">
        <f>IF(B10925=B10924," ",(LOOKUP(B10925,'Co List'!$A$3:$A$362,'Co List'!$B$3:$B$362)))</f>
        <v xml:space="preserve"> </v>
      </c>
      <c r="D10925" s="6" t="s">
        <v>371</v>
      </c>
      <c r="E10925">
        <v>34.166549152016181</v>
      </c>
      <c r="F10925">
        <v>35.601357458106285</v>
      </c>
      <c r="G10925">
        <v>37.685811031142741</v>
      </c>
      <c r="H10925">
        <v>45.189310176289524</v>
      </c>
    </row>
    <row r="10926" spans="1:16" x14ac:dyDescent="0.2">
      <c r="A10926">
        <f t="shared" si="1188"/>
        <v>10057</v>
      </c>
      <c r="B10926">
        <f t="shared" si="1189"/>
        <v>215</v>
      </c>
      <c r="C10926" s="10" t="str">
        <f>IF(B10926=B10925," ",(LOOKUP(B10926,'Co List'!$A$3:$A$362,'Co List'!$B$3:$B$362)))</f>
        <v xml:space="preserve"> </v>
      </c>
      <c r="D10926" s="6" t="s">
        <v>372</v>
      </c>
      <c r="E10926">
        <v>65.833450847983812</v>
      </c>
      <c r="F10926">
        <v>64.398642541893736</v>
      </c>
      <c r="G10926">
        <v>62.314188968857266</v>
      </c>
      <c r="H10926">
        <v>54.810689823710469</v>
      </c>
    </row>
    <row r="10927" spans="1:16" x14ac:dyDescent="0.2">
      <c r="A10927">
        <f t="shared" si="1188"/>
        <v>10058</v>
      </c>
      <c r="B10927">
        <f t="shared" si="1189"/>
        <v>215</v>
      </c>
      <c r="C10927" s="10" t="str">
        <f>IF(B10927=B10926," ",(LOOKUP(B10927,'Co List'!$A$3:$A$362,'Co List'!$B$3:$B$362)))</f>
        <v xml:space="preserve"> </v>
      </c>
      <c r="D10927" s="6" t="s">
        <v>373</v>
      </c>
      <c r="E10927">
        <v>2136343.2145569902</v>
      </c>
      <c r="F10927">
        <v>2205329.2085529044</v>
      </c>
      <c r="G10927">
        <v>2010409.153971147</v>
      </c>
      <c r="H10927">
        <v>2307754.1978489431</v>
      </c>
    </row>
    <row r="10928" spans="1:16" x14ac:dyDescent="0.2">
      <c r="A10928">
        <f t="shared" si="1188"/>
        <v>10059</v>
      </c>
      <c r="B10928">
        <f t="shared" si="1189"/>
        <v>215</v>
      </c>
      <c r="C10928" s="10" t="str">
        <f>IF(B10928=B10927," ",(LOOKUP(B10928,'Co List'!$A$3:$A$362,'Co List'!$B$3:$B$362)))</f>
        <v xml:space="preserve"> </v>
      </c>
      <c r="D10928" s="6" t="s">
        <v>374</v>
      </c>
      <c r="E10928">
        <v>2122312.830905614</v>
      </c>
      <c r="F10928">
        <v>2190791.4280963643</v>
      </c>
      <c r="G10928">
        <v>1996871.8874174643</v>
      </c>
      <c r="H10928">
        <v>2291641.3864988573</v>
      </c>
    </row>
    <row r="10929" spans="1:8" x14ac:dyDescent="0.2">
      <c r="A10929">
        <f t="shared" si="1188"/>
        <v>10060</v>
      </c>
      <c r="B10929">
        <f t="shared" si="1189"/>
        <v>215</v>
      </c>
      <c r="C10929" s="10" t="str">
        <f>IF(B10929=B10928," ",(LOOKUP(B10929,'Co List'!$A$3:$A$362,'Co List'!$B$3:$B$362)))</f>
        <v xml:space="preserve"> </v>
      </c>
      <c r="D10929" s="6" t="s">
        <v>375</v>
      </c>
      <c r="E10929">
        <v>5175.5152611316671</v>
      </c>
      <c r="F10929">
        <v>5283.8918275395517</v>
      </c>
      <c r="G10929">
        <v>4885.2304514692332</v>
      </c>
      <c r="H10929">
        <v>5794.3526028520519</v>
      </c>
    </row>
    <row r="10930" spans="1:8" x14ac:dyDescent="0.2">
      <c r="A10930">
        <f t="shared" si="1188"/>
        <v>10061</v>
      </c>
      <c r="B10930">
        <f t="shared" si="1189"/>
        <v>215</v>
      </c>
      <c r="C10930" s="10" t="str">
        <f>IF(B10930=B10929," ",(LOOKUP(B10930,'Co List'!$A$3:$A$362,'Co List'!$B$3:$B$362)))</f>
        <v xml:space="preserve"> </v>
      </c>
      <c r="D10930" s="6" t="s">
        <v>376</v>
      </c>
      <c r="E10930">
        <v>8854.8683902448374</v>
      </c>
      <c r="F10930">
        <v>9253.8886290012397</v>
      </c>
      <c r="G10930">
        <v>8652.0361022135658</v>
      </c>
      <c r="H10930">
        <v>10318.458747233964</v>
      </c>
    </row>
    <row r="10931" spans="1:8" x14ac:dyDescent="0.2">
      <c r="A10931">
        <f t="shared" si="1188"/>
        <v>10062</v>
      </c>
      <c r="B10931">
        <f t="shared" si="1189"/>
        <v>215</v>
      </c>
      <c r="C10931" s="10" t="str">
        <f>IF(B10931=B10930," ",(LOOKUP(B10931,'Co List'!$A$3:$A$362,'Co List'!$B$3:$B$362)))</f>
        <v xml:space="preserve"> </v>
      </c>
      <c r="D10931" s="6" t="s">
        <v>377</v>
      </c>
      <c r="E10931">
        <v>729914.75445737666</v>
      </c>
      <c r="F10931">
        <v>785127.13466494565</v>
      </c>
      <c r="G10931">
        <v>757638.994718362</v>
      </c>
      <c r="H10931">
        <v>1042858.2025723013</v>
      </c>
    </row>
    <row r="10932" spans="1:8" ht="15" x14ac:dyDescent="0.25">
      <c r="A10932">
        <f t="shared" si="1188"/>
        <v>10063</v>
      </c>
      <c r="B10932">
        <f t="shared" si="1189"/>
        <v>215</v>
      </c>
      <c r="C10932" s="10" t="str">
        <f>IF(B10932=B10931," ",(LOOKUP(B10932,'Co List'!$A$3:$A$362,'Co List'!$B$3:$B$362)))</f>
        <v xml:space="preserve"> </v>
      </c>
      <c r="D10932" s="8" t="s">
        <v>378</v>
      </c>
      <c r="E10932">
        <v>163010.87999999998</v>
      </c>
      <c r="F10932">
        <v>174359.32</v>
      </c>
      <c r="G10932">
        <v>125264.87999999998</v>
      </c>
      <c r="H10932">
        <v>67484.039999999994</v>
      </c>
    </row>
    <row r="10933" spans="1:8" ht="15" x14ac:dyDescent="0.25">
      <c r="A10933">
        <f t="shared" si="1188"/>
        <v>10064</v>
      </c>
      <c r="B10933">
        <f t="shared" si="1189"/>
        <v>215</v>
      </c>
      <c r="C10933" s="10" t="str">
        <f>IF(B10933=B10932," ",(LOOKUP(B10933,'Co List'!$A$3:$A$362,'Co List'!$B$3:$B$362)))</f>
        <v xml:space="preserve"> </v>
      </c>
      <c r="D10933" s="8" t="s">
        <v>379</v>
      </c>
      <c r="E10933">
        <v>105961.11738830231</v>
      </c>
      <c r="F10933">
        <v>52327.589908538634</v>
      </c>
      <c r="G10933">
        <v>20921.590408031283</v>
      </c>
      <c r="H10933">
        <v>9788.2266484879092</v>
      </c>
    </row>
    <row r="10934" spans="1:8" ht="15" x14ac:dyDescent="0.25">
      <c r="A10934">
        <f t="shared" si="1188"/>
        <v>10065</v>
      </c>
      <c r="B10934">
        <f t="shared" si="1189"/>
        <v>215</v>
      </c>
      <c r="C10934" s="10" t="str">
        <f>IF(B10934=B10933," ",(LOOKUP(B10934,'Co List'!$A$3:$A$362,'Co List'!$B$3:$B$362)))</f>
        <v xml:space="preserve"> </v>
      </c>
      <c r="D10934" s="8" t="s">
        <v>380</v>
      </c>
      <c r="E10934">
        <v>460942.75706907432</v>
      </c>
      <c r="F10934">
        <v>558440.22475640709</v>
      </c>
      <c r="G10934">
        <v>611452.52431033074</v>
      </c>
      <c r="H10934">
        <v>965585.93592381326</v>
      </c>
    </row>
    <row r="10935" spans="1:8" ht="15" x14ac:dyDescent="0.25">
      <c r="A10935">
        <f t="shared" si="1188"/>
        <v>10066</v>
      </c>
      <c r="B10935">
        <f t="shared" si="1189"/>
        <v>215</v>
      </c>
      <c r="C10935" s="10" t="str">
        <f>IF(B10935=B10934," ",(LOOKUP(B10935,'Co List'!$A$3:$A$362,'Co List'!$B$3:$B$362)))</f>
        <v xml:space="preserve"> </v>
      </c>
      <c r="D10935" s="8" t="s">
        <v>381</v>
      </c>
      <c r="E10935">
        <v>1406428.4600996135</v>
      </c>
      <c r="F10935">
        <v>1420202.0738879589</v>
      </c>
      <c r="G10935">
        <v>1252770.1592527851</v>
      </c>
      <c r="H10935">
        <v>1264895.9952766418</v>
      </c>
    </row>
    <row r="10936" spans="1:8" ht="15" x14ac:dyDescent="0.25">
      <c r="A10936">
        <f t="shared" si="1188"/>
        <v>10067</v>
      </c>
      <c r="B10936">
        <f t="shared" si="1189"/>
        <v>215</v>
      </c>
      <c r="C10936" s="10" t="str">
        <f>IF(B10936=B10935," ",(LOOKUP(B10936,'Co List'!$A$3:$A$362,'Co List'!$B$3:$B$362)))</f>
        <v xml:space="preserve"> </v>
      </c>
      <c r="D10936" s="8" t="s">
        <v>382</v>
      </c>
      <c r="E10936">
        <v>1398978.647972743</v>
      </c>
      <c r="F10936">
        <v>1417514.7475780372</v>
      </c>
      <c r="G10936">
        <v>1250188.0640480926</v>
      </c>
      <c r="H10936">
        <v>1262821.7008062846</v>
      </c>
    </row>
    <row r="10937" spans="1:8" ht="15" x14ac:dyDescent="0.25">
      <c r="A10937">
        <f t="shared" si="1188"/>
        <v>10068</v>
      </c>
      <c r="B10937">
        <f t="shared" si="1189"/>
        <v>215</v>
      </c>
      <c r="C10937" s="10" t="str">
        <f>IF(B10937=B10936," ",(LOOKUP(B10937,'Co List'!$A$3:$A$362,'Co List'!$B$3:$B$362)))</f>
        <v xml:space="preserve"> </v>
      </c>
      <c r="D10937" s="8" t="s">
        <v>383</v>
      </c>
      <c r="E10937">
        <v>7449.8121268702935</v>
      </c>
      <c r="F10937">
        <v>2687.3263099218198</v>
      </c>
      <c r="G10937">
        <v>2582.0952046926404</v>
      </c>
      <c r="H10937">
        <v>2074.2944703572316</v>
      </c>
    </row>
    <row r="10938" spans="1:8" x14ac:dyDescent="0.2">
      <c r="A10938">
        <f t="shared" si="1188"/>
        <v>10069</v>
      </c>
      <c r="B10938">
        <f t="shared" si="1189"/>
        <v>215</v>
      </c>
      <c r="C10938" s="10" t="str">
        <f>IF(B10938=B10937," ",(LOOKUP(B10938,'Co List'!$A$3:$A$362,'Co List'!$B$3:$B$362)))</f>
        <v xml:space="preserve"> </v>
      </c>
      <c r="D10938" s="6" t="s">
        <v>384</v>
      </c>
      <c r="E10938">
        <v>0</v>
      </c>
      <c r="F10938">
        <v>0</v>
      </c>
      <c r="G10938">
        <v>0</v>
      </c>
      <c r="H10938">
        <v>0</v>
      </c>
    </row>
    <row r="10939" spans="1:8" x14ac:dyDescent="0.2">
      <c r="A10939">
        <f t="shared" si="1188"/>
        <v>10070</v>
      </c>
      <c r="B10939">
        <f t="shared" si="1189"/>
        <v>215</v>
      </c>
      <c r="C10939" s="10" t="str">
        <f>IF(B10939=B10938," ",(LOOKUP(B10939,'Co List'!$A$3:$A$362,'Co List'!$B$3:$B$362)))</f>
        <v xml:space="preserve"> </v>
      </c>
      <c r="D10939" s="6" t="s">
        <v>385</v>
      </c>
      <c r="E10939">
        <v>347561.83919373172</v>
      </c>
      <c r="F10939">
        <v>350674.77059985639</v>
      </c>
      <c r="G10939">
        <v>309345.389121924</v>
      </c>
      <c r="H10939">
        <v>312307.56282292737</v>
      </c>
    </row>
    <row r="10940" spans="1:8" x14ac:dyDescent="0.2">
      <c r="A10940">
        <f t="shared" si="1188"/>
        <v>10071</v>
      </c>
      <c r="B10940">
        <f t="shared" si="1189"/>
        <v>215</v>
      </c>
      <c r="C10940" s="10" t="str">
        <f>IF(B10940=B10939," ",(LOOKUP(B10940,'Co List'!$A$3:$A$362,'Co List'!$B$3:$B$362)))</f>
        <v xml:space="preserve"> </v>
      </c>
      <c r="D10940" s="6" t="s">
        <v>386</v>
      </c>
      <c r="E10940">
        <v>345275.07613264862</v>
      </c>
      <c r="F10940">
        <v>349849.88019538013</v>
      </c>
      <c r="G10940">
        <v>308552.80001581839</v>
      </c>
      <c r="H10940">
        <v>311670.84609882196</v>
      </c>
    </row>
    <row r="10941" spans="1:8" x14ac:dyDescent="0.2">
      <c r="A10941">
        <f t="shared" si="1188"/>
        <v>10072</v>
      </c>
      <c r="B10941">
        <f t="shared" si="1189"/>
        <v>215</v>
      </c>
      <c r="C10941" s="10" t="str">
        <f>IF(B10941=B10940," ",(LOOKUP(B10941,'Co List'!$A$3:$A$362,'Co List'!$B$3:$B$362)))</f>
        <v xml:space="preserve"> </v>
      </c>
      <c r="D10941" s="6" t="s">
        <v>387</v>
      </c>
      <c r="E10941">
        <v>0</v>
      </c>
      <c r="F10941">
        <v>0</v>
      </c>
      <c r="G10941">
        <v>0</v>
      </c>
      <c r="H10941">
        <v>0</v>
      </c>
    </row>
    <row r="10942" spans="1:8" x14ac:dyDescent="0.2">
      <c r="A10942">
        <f t="shared" si="1188"/>
        <v>10073</v>
      </c>
      <c r="B10942">
        <f t="shared" si="1189"/>
        <v>215</v>
      </c>
      <c r="C10942" s="10" t="str">
        <f>IF(B10942=B10941," ",(LOOKUP(B10942,'Co List'!$A$3:$A$362,'Co List'!$B$3:$B$362)))</f>
        <v xml:space="preserve"> </v>
      </c>
      <c r="D10942" s="6" t="s">
        <v>388</v>
      </c>
      <c r="E10942">
        <v>0</v>
      </c>
      <c r="F10942">
        <v>0</v>
      </c>
      <c r="G10942">
        <v>0</v>
      </c>
      <c r="H10942">
        <v>0</v>
      </c>
    </row>
    <row r="10943" spans="1:8" x14ac:dyDescent="0.2">
      <c r="A10943">
        <f t="shared" si="1188"/>
        <v>10074</v>
      </c>
      <c r="B10943">
        <f t="shared" si="1189"/>
        <v>215</v>
      </c>
      <c r="C10943" s="10" t="str">
        <f>IF(B10943=B10942," ",(LOOKUP(B10943,'Co List'!$A$3:$A$362,'Co List'!$B$3:$B$362)))</f>
        <v xml:space="preserve"> </v>
      </c>
      <c r="D10943" s="6" t="s">
        <v>389</v>
      </c>
      <c r="E10943">
        <v>2286.763061083067</v>
      </c>
      <c r="F10943">
        <v>824.89040447621983</v>
      </c>
      <c r="G10943">
        <v>792.58910610560883</v>
      </c>
      <c r="H10943">
        <v>636.71672410543306</v>
      </c>
    </row>
    <row r="10944" spans="1:8" x14ac:dyDescent="0.2">
      <c r="A10944">
        <f t="shared" si="1188"/>
        <v>10075</v>
      </c>
      <c r="B10944">
        <f t="shared" si="1189"/>
        <v>215</v>
      </c>
      <c r="C10944" s="10" t="str">
        <f>IF(B10944=B10943," ",(LOOKUP(B10944,'Co List'!$A$3:$A$362,'Co List'!$B$3:$B$362)))</f>
        <v xml:space="preserve"> </v>
      </c>
      <c r="D10944" s="6" t="s">
        <v>390</v>
      </c>
      <c r="E10944">
        <v>0</v>
      </c>
      <c r="F10944">
        <v>0</v>
      </c>
      <c r="G10944">
        <v>0</v>
      </c>
      <c r="H10944">
        <v>0</v>
      </c>
    </row>
    <row r="10945" spans="1:8" x14ac:dyDescent="0.2">
      <c r="A10945">
        <f t="shared" si="1188"/>
        <v>10076</v>
      </c>
      <c r="B10945">
        <f t="shared" si="1189"/>
        <v>215</v>
      </c>
      <c r="C10945" s="10" t="str">
        <f>IF(B10945=B10944," ",(LOOKUP(B10945,'Co List'!$A$3:$A$362,'Co List'!$B$3:$B$362)))</f>
        <v xml:space="preserve"> </v>
      </c>
      <c r="D10945" s="6" t="s">
        <v>391</v>
      </c>
      <c r="E10945">
        <v>0</v>
      </c>
      <c r="F10945">
        <v>0</v>
      </c>
      <c r="G10945">
        <v>0</v>
      </c>
      <c r="H10945">
        <v>0</v>
      </c>
    </row>
    <row r="10946" spans="1:8" x14ac:dyDescent="0.2">
      <c r="A10946">
        <f t="shared" si="1188"/>
        <v>10077</v>
      </c>
      <c r="B10946">
        <f t="shared" si="1189"/>
        <v>215</v>
      </c>
      <c r="C10946" s="10" t="str">
        <f>IF(B10946=B10945," ",(LOOKUP(B10946,'Co List'!$A$3:$A$362,'Co List'!$B$3:$B$362)))</f>
        <v xml:space="preserve"> </v>
      </c>
      <c r="D10946" s="6" t="s">
        <v>392</v>
      </c>
      <c r="E10946">
        <v>0</v>
      </c>
      <c r="F10946">
        <v>0</v>
      </c>
      <c r="G10946">
        <v>0</v>
      </c>
      <c r="H10946">
        <v>0</v>
      </c>
    </row>
    <row r="10947" spans="1:8" x14ac:dyDescent="0.2">
      <c r="A10947">
        <f t="shared" si="1188"/>
        <v>10078</v>
      </c>
      <c r="B10947">
        <f t="shared" si="1189"/>
        <v>215</v>
      </c>
      <c r="C10947" s="10" t="str">
        <f>IF(B10947=B10946," ",(LOOKUP(B10947,'Co List'!$A$3:$A$362,'Co List'!$B$3:$B$362)))</f>
        <v xml:space="preserve"> </v>
      </c>
      <c r="D10947" s="6" t="s">
        <v>393</v>
      </c>
      <c r="E10947">
        <v>0</v>
      </c>
      <c r="F10947">
        <v>0</v>
      </c>
      <c r="G10947">
        <v>0</v>
      </c>
      <c r="H10947">
        <v>0</v>
      </c>
    </row>
    <row r="10948" spans="1:8" ht="15" x14ac:dyDescent="0.25">
      <c r="A10948">
        <f t="shared" si="1188"/>
        <v>10079</v>
      </c>
      <c r="B10948">
        <f t="shared" si="1189"/>
        <v>215</v>
      </c>
      <c r="C10948" s="10" t="str">
        <f>IF(B10948=B10947," ",(LOOKUP(B10948,'Co List'!$A$3:$A$362,'Co List'!$B$3:$B$362)))</f>
        <v xml:space="preserve"> </v>
      </c>
      <c r="D10948" s="8" t="s">
        <v>394</v>
      </c>
      <c r="E10948">
        <v>0</v>
      </c>
      <c r="F10948">
        <v>0</v>
      </c>
      <c r="G10948">
        <v>0</v>
      </c>
      <c r="H10948">
        <v>0</v>
      </c>
    </row>
    <row r="10949" spans="1:8" ht="15" x14ac:dyDescent="0.25">
      <c r="A10949">
        <f t="shared" ref="A10949:A11012" si="1194">IF(A10948&gt;0,A10948+1,(IF($C$1=C10949,1,0)))</f>
        <v>10080</v>
      </c>
      <c r="B10949">
        <f t="shared" ref="B10949:B11012" si="1195">IF(D10949=$D$3,B10948+1,B10948)</f>
        <v>215</v>
      </c>
      <c r="C10949" s="10" t="str">
        <f>IF(B10949=B10948," ",(LOOKUP(B10949,'Co List'!$A$3:$A$362,'Co List'!$B$3:$B$362)))</f>
        <v xml:space="preserve"> </v>
      </c>
      <c r="D10949" s="8" t="s">
        <v>395</v>
      </c>
      <c r="E10949">
        <v>344.79238013891643</v>
      </c>
      <c r="F10949">
        <v>381.40363393621112</v>
      </c>
      <c r="G10949">
        <v>451.0015103023228</v>
      </c>
      <c r="H10949">
        <v>465.73603972759781</v>
      </c>
    </row>
    <row r="10950" spans="1:8" ht="15" x14ac:dyDescent="0.25">
      <c r="A10950">
        <f t="shared" si="1194"/>
        <v>10081</v>
      </c>
      <c r="B10950">
        <f t="shared" si="1195"/>
        <v>215</v>
      </c>
      <c r="C10950" s="10" t="str">
        <f>IF(B10950=B10949," ",(LOOKUP(B10950,'Co List'!$A$3:$A$362,'Co List'!$B$3:$B$362)))</f>
        <v xml:space="preserve"> </v>
      </c>
      <c r="D10950" s="8" t="s">
        <v>396</v>
      </c>
      <c r="E10950">
        <v>667655</v>
      </c>
      <c r="F10950">
        <v>602702</v>
      </c>
      <c r="G10950">
        <v>587834</v>
      </c>
      <c r="H10950">
        <v>673817</v>
      </c>
    </row>
    <row r="10951" spans="1:8" x14ac:dyDescent="0.2">
      <c r="A10951">
        <f t="shared" si="1194"/>
        <v>10082</v>
      </c>
      <c r="B10951">
        <f t="shared" si="1195"/>
        <v>215</v>
      </c>
      <c r="C10951" s="10" t="str">
        <f>IF(B10951=B10950," ",(LOOKUP(B10951,'Co List'!$A$3:$A$362,'Co List'!$B$3:$B$362)))</f>
        <v xml:space="preserve"> </v>
      </c>
      <c r="D10951" s="6" t="s">
        <v>397</v>
      </c>
      <c r="E10951">
        <v>201248</v>
      </c>
      <c r="F10951">
        <v>220708</v>
      </c>
      <c r="G10951">
        <v>160596</v>
      </c>
      <c r="H10951">
        <v>86518</v>
      </c>
    </row>
    <row r="10952" spans="1:8" x14ac:dyDescent="0.2">
      <c r="A10952">
        <f t="shared" si="1194"/>
        <v>10083</v>
      </c>
      <c r="B10952">
        <f t="shared" si="1195"/>
        <v>215</v>
      </c>
      <c r="C10952" s="10" t="str">
        <f>IF(B10952=B10951," ",(LOOKUP(B10952,'Co List'!$A$3:$A$362,'Co List'!$B$3:$B$362)))</f>
        <v xml:space="preserve"> </v>
      </c>
      <c r="D10952" s="6" t="s">
        <v>398</v>
      </c>
      <c r="E10952">
        <v>146424</v>
      </c>
      <c r="F10952">
        <v>70641</v>
      </c>
      <c r="G10952">
        <v>26168</v>
      </c>
      <c r="H10952">
        <v>12000</v>
      </c>
    </row>
    <row r="10953" spans="1:8" x14ac:dyDescent="0.2">
      <c r="A10953">
        <f t="shared" si="1194"/>
        <v>10084</v>
      </c>
      <c r="B10953">
        <f t="shared" si="1195"/>
        <v>215</v>
      </c>
      <c r="C10953" s="10" t="str">
        <f>IF(B10953=B10952," ",(LOOKUP(B10953,'Co List'!$A$3:$A$362,'Co List'!$B$3:$B$362)))</f>
        <v xml:space="preserve"> </v>
      </c>
      <c r="D10953" s="6" t="s">
        <v>399</v>
      </c>
      <c r="E10953">
        <v>319983</v>
      </c>
      <c r="F10953">
        <v>311353</v>
      </c>
      <c r="G10953">
        <v>401070</v>
      </c>
      <c r="H10953">
        <v>575299</v>
      </c>
    </row>
    <row r="10954" spans="1:8" x14ac:dyDescent="0.2">
      <c r="A10954">
        <f t="shared" si="1194"/>
        <v>10085</v>
      </c>
      <c r="B10954">
        <f t="shared" si="1195"/>
        <v>215</v>
      </c>
      <c r="C10954" s="10" t="str">
        <f>IF(B10954=B10953," ",(LOOKUP(B10954,'Co List'!$A$3:$A$362,'Co List'!$B$3:$B$362)))</f>
        <v xml:space="preserve"> </v>
      </c>
      <c r="D10954" s="6" t="s">
        <v>400</v>
      </c>
      <c r="E10954">
        <v>0</v>
      </c>
      <c r="F10954">
        <v>0</v>
      </c>
      <c r="G10954">
        <v>0</v>
      </c>
      <c r="H10954">
        <v>0</v>
      </c>
    </row>
    <row r="10955" spans="1:8" x14ac:dyDescent="0.2">
      <c r="A10955">
        <f t="shared" si="1194"/>
        <v>10086</v>
      </c>
      <c r="B10955">
        <f t="shared" si="1195"/>
        <v>215</v>
      </c>
      <c r="C10955" s="10" t="str">
        <f>IF(B10955=B10954," ",(LOOKUP(B10955,'Co List'!$A$3:$A$362,'Co List'!$B$3:$B$362)))</f>
        <v xml:space="preserve"> </v>
      </c>
      <c r="D10955" s="6" t="s">
        <v>401</v>
      </c>
      <c r="E10955">
        <v>83.517920000000018</v>
      </c>
      <c r="F10955">
        <v>105.719132</v>
      </c>
      <c r="G10955">
        <v>80.619191999999984</v>
      </c>
      <c r="H10955">
        <v>57.880541999999998</v>
      </c>
    </row>
    <row r="10956" spans="1:8" x14ac:dyDescent="0.2">
      <c r="A10956">
        <f t="shared" si="1194"/>
        <v>10087</v>
      </c>
      <c r="B10956">
        <f t="shared" si="1195"/>
        <v>215</v>
      </c>
      <c r="C10956" s="10" t="str">
        <f>IF(B10956=B10955," ",(LOOKUP(B10956,'Co List'!$A$3:$A$362,'Co List'!$B$3:$B$362)))</f>
        <v xml:space="preserve"> </v>
      </c>
      <c r="D10956" s="6" t="s">
        <v>402</v>
      </c>
      <c r="E10956">
        <v>94.882752000000011</v>
      </c>
      <c r="F10956">
        <v>53.687159999999999</v>
      </c>
      <c r="G10956">
        <v>29.831520000000001</v>
      </c>
      <c r="H10956">
        <v>15.708</v>
      </c>
    </row>
    <row r="10957" spans="1:8" x14ac:dyDescent="0.2">
      <c r="A10957">
        <f t="shared" si="1194"/>
        <v>10088</v>
      </c>
      <c r="B10957">
        <f t="shared" si="1195"/>
        <v>215</v>
      </c>
      <c r="C10957" s="10" t="str">
        <f>IF(B10957=B10956," ",(LOOKUP(B10957,'Co List'!$A$3:$A$362,'Co List'!$B$3:$B$362)))</f>
        <v xml:space="preserve"> </v>
      </c>
      <c r="D10957" s="6" t="s">
        <v>403</v>
      </c>
      <c r="E10957">
        <v>72.95612399999996</v>
      </c>
      <c r="F10957">
        <v>119.87090499999999</v>
      </c>
      <c r="G10957">
        <v>168.85046999999997</v>
      </c>
      <c r="H10957">
        <v>270.39052999999996</v>
      </c>
    </row>
    <row r="10958" spans="1:8" x14ac:dyDescent="0.2">
      <c r="A10958">
        <f t="shared" si="1194"/>
        <v>10089</v>
      </c>
      <c r="B10958">
        <f t="shared" si="1195"/>
        <v>215</v>
      </c>
      <c r="C10958" s="10" t="str">
        <f>IF(B10958=B10957," ",(LOOKUP(B10958,'Co List'!$A$3:$A$362,'Co List'!$B$3:$B$362)))</f>
        <v xml:space="preserve"> </v>
      </c>
      <c r="D10958" s="6" t="s">
        <v>404</v>
      </c>
      <c r="E10958" s="11">
        <v>251.356796</v>
      </c>
      <c r="F10958" s="11">
        <v>279.277197</v>
      </c>
      <c r="G10958" s="11">
        <v>279.30118199999998</v>
      </c>
      <c r="H10958" s="11">
        <v>343.97907199999997</v>
      </c>
    </row>
    <row r="10959" spans="1:8" x14ac:dyDescent="0.2">
      <c r="A10959">
        <f t="shared" si="1194"/>
        <v>10090</v>
      </c>
      <c r="B10959">
        <f t="shared" si="1195"/>
        <v>215</v>
      </c>
      <c r="C10959" s="10" t="str">
        <f>IF(B10959=B10958," ",(LOOKUP(B10959,'Co List'!$A$3:$A$362,'Co List'!$B$3:$B$362)))</f>
        <v xml:space="preserve"> </v>
      </c>
      <c r="D10959" s="6" t="s">
        <v>405</v>
      </c>
      <c r="E10959">
        <v>2666.99</v>
      </c>
      <c r="F10959">
        <v>2616.2199999999998</v>
      </c>
      <c r="G10959">
        <v>3256.74</v>
      </c>
      <c r="H10959">
        <v>3830.8</v>
      </c>
    </row>
    <row r="10960" spans="1:8" x14ac:dyDescent="0.2">
      <c r="A10960">
        <f t="shared" si="1194"/>
        <v>10091</v>
      </c>
      <c r="B10960">
        <f t="shared" si="1195"/>
        <v>215</v>
      </c>
      <c r="C10960" s="10" t="str">
        <f>IF(B10960=B10959," ",(LOOKUP(B10960,'Co List'!$A$3:$A$362,'Co List'!$B$3:$B$362)))</f>
        <v xml:space="preserve"> </v>
      </c>
      <c r="D10960" s="6" t="s">
        <v>406</v>
      </c>
      <c r="E10960">
        <v>877.29</v>
      </c>
      <c r="F10960">
        <v>657.24</v>
      </c>
      <c r="G10960">
        <v>970.26</v>
      </c>
      <c r="H10960">
        <v>1047.77</v>
      </c>
    </row>
    <row r="10961" spans="1:16" x14ac:dyDescent="0.2">
      <c r="A10961">
        <f t="shared" si="1194"/>
        <v>10092</v>
      </c>
      <c r="B10961">
        <f t="shared" si="1195"/>
        <v>215</v>
      </c>
      <c r="C10961" s="10" t="str">
        <f>IF(B10961=B10960," ",(LOOKUP(B10961,'Co List'!$A$3:$A$362,'Co List'!$B$3:$B$362)))</f>
        <v xml:space="preserve"> </v>
      </c>
      <c r="D10961" s="6" t="s">
        <v>407</v>
      </c>
      <c r="E10961" s="11">
        <v>353.68</v>
      </c>
      <c r="F10961" s="11">
        <v>210.98</v>
      </c>
      <c r="G10961" s="11">
        <v>385.11</v>
      </c>
      <c r="H10961" s="11">
        <v>403.65</v>
      </c>
    </row>
    <row r="10962" spans="1:16" x14ac:dyDescent="0.2">
      <c r="A10962">
        <f t="shared" si="1194"/>
        <v>10093</v>
      </c>
      <c r="B10962">
        <f t="shared" si="1195"/>
        <v>215</v>
      </c>
      <c r="C10962" s="10" t="str">
        <f>IF(B10962=B10961," ",(LOOKUP(B10962,'Co List'!$A$3:$A$362,'Co List'!$B$3:$B$362)))</f>
        <v xml:space="preserve"> </v>
      </c>
      <c r="D10962" s="6" t="s">
        <v>408</v>
      </c>
      <c r="E10962">
        <v>23.79</v>
      </c>
      <c r="F10962">
        <v>23.8</v>
      </c>
      <c r="G10962">
        <v>23.8</v>
      </c>
      <c r="H10962">
        <v>23.8</v>
      </c>
    </row>
    <row r="10963" spans="1:16" x14ac:dyDescent="0.2">
      <c r="A10963">
        <f t="shared" si="1194"/>
        <v>10094</v>
      </c>
      <c r="B10963">
        <f t="shared" si="1195"/>
        <v>215</v>
      </c>
      <c r="C10963" s="10" t="str">
        <f>IF(B10963=B10962," ",(LOOKUP(B10963,'Co List'!$A$3:$A$362,'Co List'!$B$3:$B$362)))</f>
        <v xml:space="preserve"> </v>
      </c>
      <c r="D10963" s="6" t="s">
        <v>409</v>
      </c>
      <c r="E10963">
        <v>596.24</v>
      </c>
      <c r="F10963">
        <v>660.74</v>
      </c>
      <c r="G10963">
        <v>730.38</v>
      </c>
      <c r="H10963">
        <v>809.9</v>
      </c>
    </row>
    <row r="10964" spans="1:16" x14ac:dyDescent="0.2">
      <c r="A10964">
        <f t="shared" si="1194"/>
        <v>10095</v>
      </c>
      <c r="B10964">
        <f t="shared" si="1195"/>
        <v>215</v>
      </c>
      <c r="C10964" s="10" t="str">
        <f>IF(B10964=B10963," ",(LOOKUP(B10964,'Co List'!$A$3:$A$362,'Co List'!$B$3:$B$362)))</f>
        <v xml:space="preserve"> </v>
      </c>
      <c r="D10964" s="6" t="s">
        <v>410</v>
      </c>
      <c r="E10964">
        <v>685.35542899999996</v>
      </c>
      <c r="F10964">
        <v>710.22832199999993</v>
      </c>
      <c r="G10964">
        <v>757.97567299999992</v>
      </c>
      <c r="H10964">
        <v>844.00635299999999</v>
      </c>
    </row>
    <row r="10965" spans="1:16" x14ac:dyDescent="0.2">
      <c r="A10965">
        <f t="shared" si="1194"/>
        <v>10096</v>
      </c>
      <c r="B10965">
        <f t="shared" si="1195"/>
        <v>215</v>
      </c>
      <c r="C10965" s="10" t="str">
        <f>IF(B10965=B10964," ",(LOOKUP(B10965,'Co List'!$A$3:$A$362,'Co List'!$B$3:$B$362)))</f>
        <v xml:space="preserve"> </v>
      </c>
      <c r="D10965" s="6" t="s">
        <v>411</v>
      </c>
      <c r="E10965">
        <v>596.14917613891646</v>
      </c>
      <c r="F10965">
        <v>660.68083093621112</v>
      </c>
      <c r="G10965">
        <v>730.30269230232284</v>
      </c>
      <c r="H10965">
        <v>809.71511172759779</v>
      </c>
    </row>
    <row r="10966" spans="1:16" x14ac:dyDescent="0.2">
      <c r="A10966">
        <f t="shared" si="1194"/>
        <v>10097</v>
      </c>
      <c r="B10966">
        <f t="shared" si="1195"/>
        <v>215</v>
      </c>
      <c r="C10966" s="10" t="str">
        <f>IF(B10966=B10965," ",(LOOKUP(B10966,'Co List'!$A$3:$A$362,'Co List'!$B$3:$B$362)))</f>
        <v xml:space="preserve"> </v>
      </c>
      <c r="D10966" s="6" t="s">
        <v>412</v>
      </c>
      <c r="E10966">
        <v>-9.0823861083549673E-2</v>
      </c>
      <c r="F10966">
        <v>-5.9169063788885978E-2</v>
      </c>
      <c r="G10966">
        <v>-7.7307697677156284E-2</v>
      </c>
      <c r="H10966">
        <v>-0.18488827240219052</v>
      </c>
    </row>
    <row r="10967" spans="1:16" ht="13.5" thickBot="1" x14ac:dyDescent="0.25">
      <c r="A10967">
        <f t="shared" si="1194"/>
        <v>10098</v>
      </c>
      <c r="B10967">
        <f t="shared" si="1195"/>
        <v>215</v>
      </c>
      <c r="C10967" s="10" t="str">
        <f>IF(B10967=B10966," ",(LOOKUP(B10967,'Co List'!$A$3:$A$362,'Co List'!$B$3:$B$362)))</f>
        <v xml:space="preserve"> </v>
      </c>
      <c r="D10967" s="9" t="s">
        <v>413</v>
      </c>
      <c r="E10967">
        <v>12</v>
      </c>
      <c r="F10967">
        <v>12</v>
      </c>
      <c r="G10967">
        <v>12</v>
      </c>
      <c r="H10967">
        <v>12</v>
      </c>
    </row>
    <row r="10968" spans="1:16" ht="15" x14ac:dyDescent="0.25">
      <c r="A10968">
        <f t="shared" si="1194"/>
        <v>10099</v>
      </c>
      <c r="B10968">
        <f t="shared" si="1195"/>
        <v>216</v>
      </c>
      <c r="C10968" s="10" t="str">
        <f>IF(B10968=B10967," ",(LOOKUP(B10968,'Co List'!$A$3:$A$362,'Co List'!$B$3:$B$362)))</f>
        <v>MAHARASHTRA SEAMLESS</v>
      </c>
      <c r="D10968" s="4" t="s">
        <v>362</v>
      </c>
      <c r="E10968">
        <v>45.127834326682731</v>
      </c>
      <c r="F10968">
        <v>49.280697346270962</v>
      </c>
      <c r="G10968">
        <v>50.845567129972196</v>
      </c>
      <c r="H10968">
        <v>59.984882870473669</v>
      </c>
      <c r="J10968">
        <f t="shared" ref="J10968" si="1196">COUNTIF(E11010:H11010,0)</f>
        <v>0</v>
      </c>
      <c r="K10968">
        <f>SUM(E10968:H10968)/(4-J10968)</f>
        <v>51.309745418349891</v>
      </c>
      <c r="L10968">
        <f>SUM(E10978:H10978)/(4-J10968)</f>
        <v>138778.80692696094</v>
      </c>
      <c r="M10968">
        <f>E10978</f>
        <v>124694.38181049493</v>
      </c>
      <c r="N10968">
        <f t="shared" ref="N10968" si="1197">F10978</f>
        <v>142885.42313476314</v>
      </c>
      <c r="O10968">
        <f t="shared" ref="O10968" si="1198">G10978</f>
        <v>151400.97945918143</v>
      </c>
      <c r="P10968">
        <f t="shared" ref="P10968" si="1199">H10978</f>
        <v>136134.4433034042</v>
      </c>
    </row>
    <row r="10969" spans="1:16" x14ac:dyDescent="0.2">
      <c r="A10969">
        <f t="shared" si="1194"/>
        <v>10100</v>
      </c>
      <c r="B10969">
        <f t="shared" si="1195"/>
        <v>216</v>
      </c>
      <c r="C10969" s="10" t="str">
        <f>IF(B10969=B10968," ",(LOOKUP(B10969,'Co List'!$A$3:$A$362,'Co List'!$B$3:$B$362)))</f>
        <v xml:space="preserve"> </v>
      </c>
      <c r="D10969" s="6" t="s">
        <v>364</v>
      </c>
      <c r="E10969">
        <v>3.1178001103952027</v>
      </c>
      <c r="F10969">
        <v>3.1133167560095858</v>
      </c>
      <c r="G10969">
        <v>3.1158979986931397</v>
      </c>
      <c r="H10969">
        <v>3.1164136832579787</v>
      </c>
    </row>
    <row r="10970" spans="1:16" x14ac:dyDescent="0.2">
      <c r="A10970">
        <f t="shared" si="1194"/>
        <v>10101</v>
      </c>
      <c r="B10970">
        <f t="shared" si="1195"/>
        <v>216</v>
      </c>
      <c r="C10970" s="10" t="str">
        <f>IF(B10970=B10969," ",(LOOKUP(B10970,'Co List'!$A$3:$A$362,'Co List'!$B$3:$B$362)))</f>
        <v xml:space="preserve"> </v>
      </c>
      <c r="D10970" s="6" t="s">
        <v>365</v>
      </c>
      <c r="E10970">
        <v>0.70967451196473552</v>
      </c>
      <c r="F10970">
        <v>0.70716659737482923</v>
      </c>
      <c r="G10970">
        <v>0.69076934894490227</v>
      </c>
      <c r="H10970">
        <v>0.7033226397800183</v>
      </c>
    </row>
    <row r="10971" spans="1:16" x14ac:dyDescent="0.2">
      <c r="A10971">
        <f t="shared" si="1194"/>
        <v>10102</v>
      </c>
      <c r="B10971">
        <f t="shared" si="1195"/>
        <v>216</v>
      </c>
      <c r="C10971" s="10" t="str">
        <f>IF(B10971=B10970," ",(LOOKUP(B10971,'Co List'!$A$3:$A$362,'Co List'!$B$3:$B$362)))</f>
        <v xml:space="preserve"> </v>
      </c>
      <c r="D10971" s="7" t="s">
        <v>366</v>
      </c>
      <c r="E10971">
        <v>7.8268095564500291</v>
      </c>
      <c r="F10971">
        <v>8.1126359464910625</v>
      </c>
      <c r="G10971">
        <v>6.6065209281875568</v>
      </c>
      <c r="H10971">
        <v>7.9055088386548471</v>
      </c>
    </row>
    <row r="10972" spans="1:16" x14ac:dyDescent="0.2">
      <c r="A10972">
        <f t="shared" si="1194"/>
        <v>10103</v>
      </c>
      <c r="B10972">
        <f t="shared" si="1195"/>
        <v>216</v>
      </c>
      <c r="C10972" s="10" t="str">
        <f>IF(B10972=B10971," ",(LOOKUP(B10972,'Co List'!$A$3:$A$362,'Co List'!$B$3:$B$362)))</f>
        <v xml:space="preserve"> </v>
      </c>
      <c r="D10972" s="6" t="s">
        <v>367</v>
      </c>
      <c r="E10972">
        <v>43812.368437684876</v>
      </c>
      <c r="F10972">
        <v>41680.646169820931</v>
      </c>
      <c r="G10972">
        <v>48722.719784765861</v>
      </c>
      <c r="H10972">
        <v>88791.053550354962</v>
      </c>
    </row>
    <row r="10973" spans="1:16" x14ac:dyDescent="0.2">
      <c r="A10973">
        <f t="shared" si="1194"/>
        <v>10104</v>
      </c>
      <c r="B10973">
        <f t="shared" si="1195"/>
        <v>216</v>
      </c>
      <c r="C10973" s="10" t="str">
        <f>IF(B10973=B10972," ",(LOOKUP(B10973,'Co List'!$A$3:$A$362,'Co List'!$B$3:$B$362)))</f>
        <v xml:space="preserve"> </v>
      </c>
      <c r="D10973" s="6" t="s">
        <v>368</v>
      </c>
      <c r="E10973">
        <v>0.35354233572581489</v>
      </c>
      <c r="F10973">
        <v>0.40511886343851183</v>
      </c>
      <c r="G10973">
        <v>0.42926277136144431</v>
      </c>
      <c r="H10973">
        <v>0.38597800766488283</v>
      </c>
    </row>
    <row r="10974" spans="1:16" x14ac:dyDescent="0.2">
      <c r="A10974">
        <f t="shared" si="1194"/>
        <v>10105</v>
      </c>
      <c r="B10974">
        <f t="shared" si="1195"/>
        <v>216</v>
      </c>
      <c r="C10974" s="10" t="str">
        <f>IF(B10974=B10973," ",(LOOKUP(B10974,'Co List'!$A$3:$A$362,'Co List'!$B$3:$B$362)))</f>
        <v xml:space="preserve"> </v>
      </c>
      <c r="D10974" s="6" t="s">
        <v>369</v>
      </c>
      <c r="E10974">
        <v>27.53607936809799</v>
      </c>
      <c r="F10974">
        <v>33.754322632293857</v>
      </c>
      <c r="G10974">
        <v>38.692780152618624</v>
      </c>
      <c r="H10974">
        <v>79.830201901955206</v>
      </c>
    </row>
    <row r="10975" spans="1:16" x14ac:dyDescent="0.2">
      <c r="A10975">
        <f t="shared" si="1194"/>
        <v>10106</v>
      </c>
      <c r="B10975">
        <f t="shared" si="1195"/>
        <v>216</v>
      </c>
      <c r="C10975" s="10" t="str">
        <f>IF(B10975=B10974," ",(LOOKUP(B10975,'Co List'!$A$3:$A$362,'Co List'!$B$3:$B$362)))</f>
        <v xml:space="preserve"> </v>
      </c>
      <c r="D10975" s="6" t="s">
        <v>370</v>
      </c>
      <c r="E10975">
        <v>12.385862720403022</v>
      </c>
      <c r="F10975">
        <v>10.48524083862921</v>
      </c>
      <c r="G10975">
        <v>11.439827058345861</v>
      </c>
      <c r="H10975">
        <v>9.8304307974335465</v>
      </c>
    </row>
    <row r="10976" spans="1:16" x14ac:dyDescent="0.2">
      <c r="A10976">
        <f t="shared" si="1194"/>
        <v>10107</v>
      </c>
      <c r="B10976">
        <f t="shared" si="1195"/>
        <v>216</v>
      </c>
      <c r="C10976" s="10" t="str">
        <f>IF(B10976=B10975," ",(LOOKUP(B10976,'Co List'!$A$3:$A$362,'Co List'!$B$3:$B$362)))</f>
        <v xml:space="preserve"> </v>
      </c>
      <c r="D10976" s="6" t="s">
        <v>371</v>
      </c>
      <c r="E10976">
        <v>43.381449279896223</v>
      </c>
      <c r="F10976">
        <v>41.664725969878191</v>
      </c>
      <c r="G10976">
        <v>41.577749513153869</v>
      </c>
      <c r="H10976">
        <v>45.092188655877784</v>
      </c>
    </row>
    <row r="10977" spans="1:8" x14ac:dyDescent="0.2">
      <c r="A10977">
        <f t="shared" si="1194"/>
        <v>10108</v>
      </c>
      <c r="B10977">
        <f t="shared" si="1195"/>
        <v>216</v>
      </c>
      <c r="C10977" s="10" t="str">
        <f>IF(B10977=B10976," ",(LOOKUP(B10977,'Co List'!$A$3:$A$362,'Co List'!$B$3:$B$362)))</f>
        <v xml:space="preserve"> </v>
      </c>
      <c r="D10977" s="6" t="s">
        <v>372</v>
      </c>
      <c r="E10977">
        <v>56.618550720103777</v>
      </c>
      <c r="F10977">
        <v>58.335274030121809</v>
      </c>
      <c r="G10977">
        <v>58.422250486846117</v>
      </c>
      <c r="H10977">
        <v>54.907811344122216</v>
      </c>
    </row>
    <row r="10978" spans="1:8" x14ac:dyDescent="0.2">
      <c r="A10978">
        <f t="shared" si="1194"/>
        <v>10109</v>
      </c>
      <c r="B10978">
        <f t="shared" si="1195"/>
        <v>216</v>
      </c>
      <c r="C10978" s="10" t="str">
        <f>IF(B10978=B10977," ",(LOOKUP(B10978,'Co List'!$A$3:$A$362,'Co List'!$B$3:$B$362)))</f>
        <v xml:space="preserve"> </v>
      </c>
      <c r="D10978" s="6" t="s">
        <v>373</v>
      </c>
      <c r="E10978">
        <v>124694.38181049493</v>
      </c>
      <c r="F10978">
        <v>142885.42313476314</v>
      </c>
      <c r="G10978">
        <v>151400.97945918143</v>
      </c>
      <c r="H10978">
        <v>136134.4433034042</v>
      </c>
    </row>
    <row r="10979" spans="1:8" x14ac:dyDescent="0.2">
      <c r="A10979">
        <f t="shared" si="1194"/>
        <v>10110</v>
      </c>
      <c r="B10979">
        <f t="shared" si="1195"/>
        <v>216</v>
      </c>
      <c r="C10979" s="10" t="str">
        <f>IF(B10979=B10978," ",(LOOKUP(B10979,'Co List'!$A$3:$A$362,'Co List'!$B$3:$B$362)))</f>
        <v xml:space="preserve"> </v>
      </c>
      <c r="D10979" s="6" t="s">
        <v>374</v>
      </c>
      <c r="E10979">
        <v>124288.96709137825</v>
      </c>
      <c r="F10979">
        <v>142409.00681368643</v>
      </c>
      <c r="G10979">
        <v>150894.05530755999</v>
      </c>
      <c r="H10979">
        <v>135705.82470126415</v>
      </c>
    </row>
    <row r="10980" spans="1:8" x14ac:dyDescent="0.2">
      <c r="A10980">
        <f t="shared" si="1194"/>
        <v>10111</v>
      </c>
      <c r="B10980">
        <f t="shared" si="1195"/>
        <v>216</v>
      </c>
      <c r="C10980" s="10" t="str">
        <f>IF(B10980=B10979," ",(LOOKUP(B10980,'Co List'!$A$3:$A$362,'Co List'!$B$3:$B$362)))</f>
        <v xml:space="preserve"> </v>
      </c>
      <c r="D10980" s="6" t="s">
        <v>375</v>
      </c>
      <c r="E10980">
        <v>236.50349076155936</v>
      </c>
      <c r="F10980">
        <v>278.2940052891052</v>
      </c>
      <c r="G10980">
        <v>295.88706446116265</v>
      </c>
      <c r="H10980">
        <v>250.14250260867905</v>
      </c>
    </row>
    <row r="10981" spans="1:8" x14ac:dyDescent="0.2">
      <c r="A10981">
        <f t="shared" si="1194"/>
        <v>10112</v>
      </c>
      <c r="B10981">
        <f t="shared" si="1195"/>
        <v>216</v>
      </c>
      <c r="C10981" s="10" t="str">
        <f>IF(B10981=B10980," ",(LOOKUP(B10981,'Co List'!$A$3:$A$362,'Co List'!$B$3:$B$362)))</f>
        <v xml:space="preserve"> </v>
      </c>
      <c r="D10981" s="6" t="s">
        <v>376</v>
      </c>
      <c r="E10981">
        <v>168.91122835514005</v>
      </c>
      <c r="F10981">
        <v>198.12231578762368</v>
      </c>
      <c r="G10981">
        <v>211.03708716024718</v>
      </c>
      <c r="H10981">
        <v>178.47609953137112</v>
      </c>
    </row>
    <row r="10982" spans="1:8" x14ac:dyDescent="0.2">
      <c r="A10982">
        <f t="shared" si="1194"/>
        <v>10113</v>
      </c>
      <c r="B10982">
        <f t="shared" si="1195"/>
        <v>216</v>
      </c>
      <c r="C10982" s="10" t="str">
        <f>IF(B10982=B10981," ",(LOOKUP(B10982,'Co List'!$A$3:$A$362,'Co List'!$B$3:$B$362)))</f>
        <v xml:space="preserve"> </v>
      </c>
      <c r="D10982" s="6" t="s">
        <v>377</v>
      </c>
      <c r="E10982">
        <v>54094.23</v>
      </c>
      <c r="F10982">
        <v>59532.82</v>
      </c>
      <c r="G10982">
        <v>62949.120000000003</v>
      </c>
      <c r="H10982">
        <v>61386</v>
      </c>
    </row>
    <row r="10983" spans="1:8" ht="15" x14ac:dyDescent="0.25">
      <c r="A10983">
        <f t="shared" si="1194"/>
        <v>10114</v>
      </c>
      <c r="B10983">
        <f t="shared" si="1195"/>
        <v>216</v>
      </c>
      <c r="C10983" s="10" t="str">
        <f>IF(B10983=B10982," ",(LOOKUP(B10983,'Co List'!$A$3:$A$362,'Co List'!$B$3:$B$362)))</f>
        <v xml:space="preserve"> </v>
      </c>
      <c r="D10983" s="8" t="s">
        <v>378</v>
      </c>
      <c r="E10983">
        <v>54094.23</v>
      </c>
      <c r="F10983">
        <v>59532.82</v>
      </c>
      <c r="G10983">
        <v>62949.120000000003</v>
      </c>
      <c r="H10983">
        <v>61386</v>
      </c>
    </row>
    <row r="10984" spans="1:8" ht="15" x14ac:dyDescent="0.25">
      <c r="A10984">
        <f t="shared" si="1194"/>
        <v>10115</v>
      </c>
      <c r="B10984">
        <f t="shared" si="1195"/>
        <v>216</v>
      </c>
      <c r="C10984" s="10" t="str">
        <f>IF(B10984=B10983," ",(LOOKUP(B10984,'Co List'!$A$3:$A$362,'Co List'!$B$3:$B$362)))</f>
        <v xml:space="preserve"> </v>
      </c>
      <c r="D10984" s="8" t="s">
        <v>379</v>
      </c>
      <c r="E10984">
        <v>0</v>
      </c>
      <c r="F10984">
        <v>0</v>
      </c>
      <c r="G10984">
        <v>0</v>
      </c>
      <c r="H10984">
        <v>0</v>
      </c>
    </row>
    <row r="10985" spans="1:8" ht="15" x14ac:dyDescent="0.25">
      <c r="A10985">
        <f t="shared" si="1194"/>
        <v>10116</v>
      </c>
      <c r="B10985">
        <f t="shared" si="1195"/>
        <v>216</v>
      </c>
      <c r="C10985" s="10" t="str">
        <f>IF(B10985=B10984," ",(LOOKUP(B10985,'Co List'!$A$3:$A$362,'Co List'!$B$3:$B$362)))</f>
        <v xml:space="preserve"> </v>
      </c>
      <c r="D10985" s="8" t="s">
        <v>380</v>
      </c>
      <c r="E10985">
        <v>0</v>
      </c>
      <c r="F10985">
        <v>0</v>
      </c>
      <c r="G10985">
        <v>0</v>
      </c>
      <c r="H10985">
        <v>0</v>
      </c>
    </row>
    <row r="10986" spans="1:8" ht="15" x14ac:dyDescent="0.25">
      <c r="A10986">
        <f t="shared" si="1194"/>
        <v>10117</v>
      </c>
      <c r="B10986">
        <f t="shared" si="1195"/>
        <v>216</v>
      </c>
      <c r="C10986" s="10" t="str">
        <f>IF(B10986=B10985," ",(LOOKUP(B10986,'Co List'!$A$3:$A$362,'Co List'!$B$3:$B$362)))</f>
        <v xml:space="preserve"> </v>
      </c>
      <c r="D10986" s="8" t="s">
        <v>381</v>
      </c>
      <c r="E10986">
        <v>70600.151810494935</v>
      </c>
      <c r="F10986">
        <v>83352.603134763151</v>
      </c>
      <c r="G10986">
        <v>88451.859459181418</v>
      </c>
      <c r="H10986">
        <v>74748.443303404201</v>
      </c>
    </row>
    <row r="10987" spans="1:8" ht="15" x14ac:dyDescent="0.25">
      <c r="A10987">
        <f t="shared" si="1194"/>
        <v>10118</v>
      </c>
      <c r="B10987">
        <f t="shared" si="1195"/>
        <v>216</v>
      </c>
      <c r="C10987" s="10" t="str">
        <f>IF(B10987=B10986," ",(LOOKUP(B10987,'Co List'!$A$3:$A$362,'Co List'!$B$3:$B$362)))</f>
        <v xml:space="preserve"> </v>
      </c>
      <c r="D10987" s="8" t="s">
        <v>382</v>
      </c>
      <c r="E10987">
        <v>0</v>
      </c>
      <c r="F10987">
        <v>0</v>
      </c>
      <c r="G10987">
        <v>0</v>
      </c>
      <c r="H10987">
        <v>0</v>
      </c>
    </row>
    <row r="10988" spans="1:8" ht="15" x14ac:dyDescent="0.25">
      <c r="A10988">
        <f t="shared" si="1194"/>
        <v>10119</v>
      </c>
      <c r="B10988">
        <f t="shared" si="1195"/>
        <v>216</v>
      </c>
      <c r="C10988" s="10" t="str">
        <f>IF(B10988=B10987," ",(LOOKUP(B10988,'Co List'!$A$3:$A$362,'Co List'!$B$3:$B$362)))</f>
        <v xml:space="preserve"> </v>
      </c>
      <c r="D10988" s="8" t="s">
        <v>383</v>
      </c>
      <c r="E10988">
        <v>70363.219235611439</v>
      </c>
      <c r="F10988">
        <v>82399.008611883153</v>
      </c>
      <c r="G10988">
        <v>87851.883587968041</v>
      </c>
      <c r="H10988">
        <v>74310.900434974319</v>
      </c>
    </row>
    <row r="10989" spans="1:8" x14ac:dyDescent="0.2">
      <c r="A10989">
        <f t="shared" si="1194"/>
        <v>10120</v>
      </c>
      <c r="B10989">
        <f t="shared" si="1195"/>
        <v>216</v>
      </c>
      <c r="C10989" s="10" t="str">
        <f>IF(B10989=B10988," ",(LOOKUP(B10989,'Co List'!$A$3:$A$362,'Co List'!$B$3:$B$362)))</f>
        <v xml:space="preserve"> </v>
      </c>
      <c r="D10989" s="6" t="s">
        <v>384</v>
      </c>
      <c r="E10989">
        <v>236.93257488349488</v>
      </c>
      <c r="F10989">
        <v>953.59452288000375</v>
      </c>
      <c r="G10989">
        <v>599.97587121337585</v>
      </c>
      <c r="H10989">
        <v>437.54286842988125</v>
      </c>
    </row>
    <row r="10990" spans="1:8" x14ac:dyDescent="0.2">
      <c r="A10990">
        <f t="shared" si="1194"/>
        <v>10121</v>
      </c>
      <c r="B10990">
        <f t="shared" si="1195"/>
        <v>216</v>
      </c>
      <c r="C10990" s="10" t="str">
        <f>IF(B10990=B10989," ",(LOOKUP(B10990,'Co List'!$A$3:$A$362,'Co List'!$B$3:$B$362)))</f>
        <v xml:space="preserve"> </v>
      </c>
      <c r="D10990" s="6" t="s">
        <v>385</v>
      </c>
      <c r="E10990">
        <v>22644.220062442</v>
      </c>
      <c r="F10990">
        <v>26772.927288515999</v>
      </c>
      <c r="G10990">
        <v>28387.276957165999</v>
      </c>
      <c r="H10990">
        <v>23985.404667219998</v>
      </c>
    </row>
    <row r="10991" spans="1:8" x14ac:dyDescent="0.2">
      <c r="A10991">
        <f t="shared" si="1194"/>
        <v>10122</v>
      </c>
      <c r="B10991">
        <f t="shared" si="1195"/>
        <v>216</v>
      </c>
      <c r="C10991" s="10" t="str">
        <f>IF(B10991=B10990," ",(LOOKUP(B10991,'Co List'!$A$3:$A$362,'Co List'!$B$3:$B$362)))</f>
        <v xml:space="preserve"> </v>
      </c>
      <c r="D10991" s="6" t="s">
        <v>386</v>
      </c>
      <c r="E10991">
        <v>0</v>
      </c>
      <c r="F10991">
        <v>0</v>
      </c>
      <c r="G10991">
        <v>0</v>
      </c>
      <c r="H10991">
        <v>0</v>
      </c>
    </row>
    <row r="10992" spans="1:8" x14ac:dyDescent="0.2">
      <c r="A10992">
        <f t="shared" si="1194"/>
        <v>10123</v>
      </c>
      <c r="B10992">
        <f t="shared" si="1195"/>
        <v>216</v>
      </c>
      <c r="C10992" s="10" t="str">
        <f>IF(B10992=B10991," ",(LOOKUP(B10992,'Co List'!$A$3:$A$362,'Co List'!$B$3:$B$362)))</f>
        <v xml:space="preserve"> </v>
      </c>
      <c r="D10992" s="6" t="s">
        <v>387</v>
      </c>
      <c r="E10992">
        <v>0</v>
      </c>
      <c r="F10992">
        <v>0</v>
      </c>
      <c r="G10992">
        <v>0</v>
      </c>
      <c r="H10992">
        <v>0</v>
      </c>
    </row>
    <row r="10993" spans="1:8" x14ac:dyDescent="0.2">
      <c r="A10993">
        <f t="shared" si="1194"/>
        <v>10124</v>
      </c>
      <c r="B10993">
        <f t="shared" si="1195"/>
        <v>216</v>
      </c>
      <c r="C10993" s="10" t="str">
        <f>IF(B10993=B10992," ",(LOOKUP(B10993,'Co List'!$A$3:$A$362,'Co List'!$B$3:$B$362)))</f>
        <v xml:space="preserve"> </v>
      </c>
      <c r="D10993" s="6" t="s">
        <v>388</v>
      </c>
      <c r="E10993">
        <v>0</v>
      </c>
      <c r="F10993">
        <v>0</v>
      </c>
      <c r="G10993">
        <v>0</v>
      </c>
      <c r="H10993">
        <v>0</v>
      </c>
    </row>
    <row r="10994" spans="1:8" x14ac:dyDescent="0.2">
      <c r="A10994">
        <f t="shared" si="1194"/>
        <v>10125</v>
      </c>
      <c r="B10994">
        <f t="shared" si="1195"/>
        <v>216</v>
      </c>
      <c r="C10994" s="10" t="str">
        <f>IF(B10994=B10993," ",(LOOKUP(B10994,'Co List'!$A$3:$A$362,'Co List'!$B$3:$B$362)))</f>
        <v xml:space="preserve"> </v>
      </c>
      <c r="D10994" s="6" t="s">
        <v>389</v>
      </c>
      <c r="E10994">
        <v>0</v>
      </c>
      <c r="F10994">
        <v>0</v>
      </c>
      <c r="G10994">
        <v>0</v>
      </c>
      <c r="H10994">
        <v>0</v>
      </c>
    </row>
    <row r="10995" spans="1:8" x14ac:dyDescent="0.2">
      <c r="A10995">
        <f t="shared" si="1194"/>
        <v>10126</v>
      </c>
      <c r="B10995">
        <f t="shared" si="1195"/>
        <v>216</v>
      </c>
      <c r="C10995" s="10" t="str">
        <f>IF(B10995=B10994," ",(LOOKUP(B10995,'Co List'!$A$3:$A$362,'Co List'!$B$3:$B$362)))</f>
        <v xml:space="preserve"> </v>
      </c>
      <c r="D10995" s="6" t="s">
        <v>390</v>
      </c>
      <c r="E10995">
        <v>22554.735600012002</v>
      </c>
      <c r="F10995">
        <v>26412.774644675999</v>
      </c>
      <c r="G10995">
        <v>28160.678658755998</v>
      </c>
      <c r="H10995">
        <v>23820.153905939998</v>
      </c>
    </row>
    <row r="10996" spans="1:8" x14ac:dyDescent="0.2">
      <c r="A10996">
        <f t="shared" si="1194"/>
        <v>10127</v>
      </c>
      <c r="B10996">
        <f t="shared" si="1195"/>
        <v>216</v>
      </c>
      <c r="C10996" s="10" t="str">
        <f>IF(B10996=B10995," ",(LOOKUP(B10996,'Co List'!$A$3:$A$362,'Co List'!$B$3:$B$362)))</f>
        <v xml:space="preserve"> </v>
      </c>
      <c r="D10996" s="6" t="s">
        <v>391</v>
      </c>
      <c r="E10996">
        <v>0</v>
      </c>
      <c r="F10996">
        <v>0</v>
      </c>
      <c r="G10996">
        <v>0</v>
      </c>
      <c r="H10996">
        <v>0</v>
      </c>
    </row>
    <row r="10997" spans="1:8" x14ac:dyDescent="0.2">
      <c r="A10997">
        <f t="shared" si="1194"/>
        <v>10128</v>
      </c>
      <c r="B10997">
        <f t="shared" si="1195"/>
        <v>216</v>
      </c>
      <c r="C10997" s="10" t="str">
        <f>IF(B10997=B10996," ",(LOOKUP(B10997,'Co List'!$A$3:$A$362,'Co List'!$B$3:$B$362)))</f>
        <v xml:space="preserve"> </v>
      </c>
      <c r="D10997" s="6" t="s">
        <v>392</v>
      </c>
      <c r="E10997">
        <v>89.484462429999979</v>
      </c>
      <c r="F10997">
        <v>360.15264384</v>
      </c>
      <c r="G10997">
        <v>226.59829840999996</v>
      </c>
      <c r="H10997">
        <v>165.25076127999998</v>
      </c>
    </row>
    <row r="10998" spans="1:8" x14ac:dyDescent="0.2">
      <c r="A10998">
        <f t="shared" si="1194"/>
        <v>10129</v>
      </c>
      <c r="B10998">
        <f t="shared" si="1195"/>
        <v>216</v>
      </c>
      <c r="C10998" s="10" t="str">
        <f>IF(B10998=B10997," ",(LOOKUP(B10998,'Co List'!$A$3:$A$362,'Co List'!$B$3:$B$362)))</f>
        <v xml:space="preserve"> </v>
      </c>
      <c r="D10998" s="6" t="s">
        <v>393</v>
      </c>
      <c r="E10998">
        <v>0</v>
      </c>
      <c r="F10998">
        <v>0</v>
      </c>
      <c r="G10998">
        <v>0</v>
      </c>
      <c r="H10998">
        <v>0</v>
      </c>
    </row>
    <row r="10999" spans="1:8" ht="15" x14ac:dyDescent="0.25">
      <c r="A10999">
        <f t="shared" si="1194"/>
        <v>10130</v>
      </c>
      <c r="B10999">
        <f t="shared" si="1195"/>
        <v>216</v>
      </c>
      <c r="C10999" s="10" t="str">
        <f>IF(B10999=B10998," ",(LOOKUP(B10999,'Co List'!$A$3:$A$362,'Co List'!$B$3:$B$362)))</f>
        <v xml:space="preserve"> </v>
      </c>
      <c r="D10999" s="8" t="s">
        <v>394</v>
      </c>
      <c r="E10999">
        <v>0</v>
      </c>
      <c r="F10999">
        <v>0</v>
      </c>
      <c r="G10999">
        <v>0</v>
      </c>
      <c r="H10999">
        <v>0</v>
      </c>
    </row>
    <row r="11000" spans="1:8" ht="15" x14ac:dyDescent="0.25">
      <c r="A11000">
        <f t="shared" si="1194"/>
        <v>10131</v>
      </c>
      <c r="B11000">
        <f t="shared" si="1195"/>
        <v>216</v>
      </c>
      <c r="C11000" s="10" t="str">
        <f>IF(B11000=B10999," ",(LOOKUP(B11000,'Co List'!$A$3:$A$362,'Co List'!$B$3:$B$362)))</f>
        <v xml:space="preserve"> </v>
      </c>
      <c r="D11000" s="8" t="s">
        <v>395</v>
      </c>
      <c r="E11000">
        <v>72.710280591720007</v>
      </c>
      <c r="F11000">
        <v>97.590568764939988</v>
      </c>
      <c r="G11000">
        <v>139.35894382286</v>
      </c>
      <c r="H11000">
        <v>127.29319809905</v>
      </c>
    </row>
    <row r="11001" spans="1:8" ht="15" x14ac:dyDescent="0.25">
      <c r="A11001">
        <f t="shared" si="1194"/>
        <v>10132</v>
      </c>
      <c r="B11001">
        <f t="shared" si="1195"/>
        <v>216</v>
      </c>
      <c r="C11001" s="10" t="str">
        <f>IF(B11001=B11000," ",(LOOKUP(B11001,'Co List'!$A$3:$A$362,'Co List'!$B$3:$B$362)))</f>
        <v xml:space="preserve"> </v>
      </c>
      <c r="D11001" s="8" t="s">
        <v>396</v>
      </c>
      <c r="E11001">
        <v>76224</v>
      </c>
      <c r="F11001">
        <v>84185</v>
      </c>
      <c r="G11001">
        <v>91129</v>
      </c>
      <c r="H11001">
        <v>87280</v>
      </c>
    </row>
    <row r="11002" spans="1:8" x14ac:dyDescent="0.2">
      <c r="A11002">
        <f t="shared" si="1194"/>
        <v>10133</v>
      </c>
      <c r="B11002">
        <f t="shared" si="1195"/>
        <v>216</v>
      </c>
      <c r="C11002" s="10" t="str">
        <f>IF(B11002=B11001," ",(LOOKUP(B11002,'Co List'!$A$3:$A$362,'Co List'!$B$3:$B$362)))</f>
        <v xml:space="preserve"> </v>
      </c>
      <c r="D11002" s="6" t="s">
        <v>397</v>
      </c>
      <c r="E11002">
        <v>66783</v>
      </c>
      <c r="F11002">
        <v>75358</v>
      </c>
      <c r="G11002">
        <v>80704</v>
      </c>
      <c r="H11002">
        <v>78700</v>
      </c>
    </row>
    <row r="11003" spans="1:8" x14ac:dyDescent="0.2">
      <c r="A11003">
        <f t="shared" si="1194"/>
        <v>10134</v>
      </c>
      <c r="B11003">
        <f t="shared" si="1195"/>
        <v>216</v>
      </c>
      <c r="C11003" s="10" t="str">
        <f>IF(B11003=B11002," ",(LOOKUP(B11003,'Co List'!$A$3:$A$362,'Co List'!$B$3:$B$362)))</f>
        <v xml:space="preserve"> </v>
      </c>
      <c r="D11003" s="6" t="s">
        <v>398</v>
      </c>
      <c r="E11003">
        <v>0</v>
      </c>
      <c r="F11003">
        <v>0</v>
      </c>
      <c r="G11003">
        <v>0</v>
      </c>
      <c r="H11003">
        <v>0</v>
      </c>
    </row>
    <row r="11004" spans="1:8" x14ac:dyDescent="0.2">
      <c r="A11004">
        <f t="shared" si="1194"/>
        <v>10135</v>
      </c>
      <c r="B11004">
        <f t="shared" si="1195"/>
        <v>216</v>
      </c>
      <c r="C11004" s="10" t="str">
        <f>IF(B11004=B11003," ",(LOOKUP(B11004,'Co List'!$A$3:$A$362,'Co List'!$B$3:$B$362)))</f>
        <v xml:space="preserve"> </v>
      </c>
      <c r="D11004" s="6" t="s">
        <v>399</v>
      </c>
      <c r="E11004">
        <v>0</v>
      </c>
      <c r="F11004">
        <v>0</v>
      </c>
      <c r="G11004">
        <v>0</v>
      </c>
      <c r="H11004">
        <v>0</v>
      </c>
    </row>
    <row r="11005" spans="1:8" x14ac:dyDescent="0.2">
      <c r="A11005">
        <f t="shared" si="1194"/>
        <v>10136</v>
      </c>
      <c r="B11005">
        <f t="shared" si="1195"/>
        <v>216</v>
      </c>
      <c r="C11005" s="10" t="str">
        <f>IF(B11005=B11004," ",(LOOKUP(B11005,'Co List'!$A$3:$A$362,'Co List'!$B$3:$B$362)))</f>
        <v xml:space="preserve"> </v>
      </c>
      <c r="D11005" s="6" t="s">
        <v>400</v>
      </c>
      <c r="E11005">
        <v>9441</v>
      </c>
      <c r="F11005">
        <v>8827</v>
      </c>
      <c r="G11005">
        <v>10425</v>
      </c>
      <c r="H11005">
        <v>8580</v>
      </c>
    </row>
    <row r="11006" spans="1:8" x14ac:dyDescent="0.2">
      <c r="A11006">
        <f t="shared" si="1194"/>
        <v>10137</v>
      </c>
      <c r="B11006">
        <f t="shared" si="1195"/>
        <v>216</v>
      </c>
      <c r="C11006" s="10" t="str">
        <f>IF(B11006=B11005," ",(LOOKUP(B11006,'Co List'!$A$3:$A$362,'Co List'!$B$3:$B$362)))</f>
        <v xml:space="preserve"> </v>
      </c>
      <c r="D11006" s="6" t="s">
        <v>401</v>
      </c>
      <c r="E11006">
        <v>36.329951999999999</v>
      </c>
      <c r="F11006">
        <v>45.064084000000008</v>
      </c>
      <c r="G11006">
        <v>57.461247999999998</v>
      </c>
      <c r="H11006">
        <v>59.811999999999998</v>
      </c>
    </row>
    <row r="11007" spans="1:8" x14ac:dyDescent="0.2">
      <c r="A11007">
        <f t="shared" si="1194"/>
        <v>10138</v>
      </c>
      <c r="B11007">
        <f t="shared" si="1195"/>
        <v>216</v>
      </c>
      <c r="C11007" s="10" t="str">
        <f>IF(B11007=B11006," ",(LOOKUP(B11007,'Co List'!$A$3:$A$362,'Co List'!$B$3:$B$362)))</f>
        <v xml:space="preserve"> </v>
      </c>
      <c r="D11007" s="6" t="s">
        <v>402</v>
      </c>
      <c r="E11007">
        <v>0</v>
      </c>
      <c r="F11007">
        <v>0</v>
      </c>
      <c r="G11007">
        <v>0</v>
      </c>
      <c r="H11007">
        <v>0</v>
      </c>
    </row>
    <row r="11008" spans="1:8" x14ac:dyDescent="0.2">
      <c r="A11008">
        <f t="shared" si="1194"/>
        <v>10139</v>
      </c>
      <c r="B11008">
        <f t="shared" si="1195"/>
        <v>216</v>
      </c>
      <c r="C11008" s="10" t="str">
        <f>IF(B11008=B11007," ",(LOOKUP(B11008,'Co List'!$A$3:$A$362,'Co List'!$B$3:$B$362)))</f>
        <v xml:space="preserve"> </v>
      </c>
      <c r="D11008" s="6" t="s">
        <v>403</v>
      </c>
      <c r="E11008">
        <v>0</v>
      </c>
      <c r="F11008">
        <v>0</v>
      </c>
      <c r="G11008">
        <v>0</v>
      </c>
      <c r="H11008">
        <v>0</v>
      </c>
    </row>
    <row r="11009" spans="1:16" x14ac:dyDescent="0.2">
      <c r="A11009">
        <f t="shared" si="1194"/>
        <v>10140</v>
      </c>
      <c r="B11009">
        <f t="shared" si="1195"/>
        <v>216</v>
      </c>
      <c r="C11009" s="10" t="str">
        <f>IF(B11009=B11008," ",(LOOKUP(B11009,'Co List'!$A$3:$A$362,'Co List'!$B$3:$B$362)))</f>
        <v xml:space="preserve"> </v>
      </c>
      <c r="D11009" s="6" t="s">
        <v>404</v>
      </c>
      <c r="E11009" s="11">
        <v>36.329951999999999</v>
      </c>
      <c r="F11009" s="11">
        <v>45.064084000000008</v>
      </c>
      <c r="G11009" s="11">
        <v>57.461247999999998</v>
      </c>
      <c r="H11009" s="11">
        <v>59.811999999999998</v>
      </c>
    </row>
    <row r="11010" spans="1:16" x14ac:dyDescent="0.2">
      <c r="A11010">
        <f t="shared" si="1194"/>
        <v>10141</v>
      </c>
      <c r="B11010">
        <f t="shared" si="1195"/>
        <v>216</v>
      </c>
      <c r="C11010" s="10" t="str">
        <f>IF(B11010=B11009," ",(LOOKUP(B11010,'Co List'!$A$3:$A$362,'Co List'!$B$3:$B$362)))</f>
        <v xml:space="preserve"> </v>
      </c>
      <c r="D11010" s="6" t="s">
        <v>405</v>
      </c>
      <c r="E11010">
        <v>1593.17</v>
      </c>
      <c r="F11010">
        <v>1761.27</v>
      </c>
      <c r="G11010">
        <v>2291.69</v>
      </c>
      <c r="H11010">
        <v>1722.02</v>
      </c>
    </row>
    <row r="11011" spans="1:16" x14ac:dyDescent="0.2">
      <c r="A11011">
        <f t="shared" si="1194"/>
        <v>10142</v>
      </c>
      <c r="B11011">
        <f t="shared" si="1195"/>
        <v>216</v>
      </c>
      <c r="C11011" s="10" t="str">
        <f>IF(B11011=B11010," ",(LOOKUP(B11011,'Co List'!$A$3:$A$362,'Co List'!$B$3:$B$362)))</f>
        <v xml:space="preserve"> </v>
      </c>
      <c r="D11011" s="6" t="s">
        <v>406</v>
      </c>
      <c r="E11011">
        <v>452.84</v>
      </c>
      <c r="F11011">
        <v>423.31</v>
      </c>
      <c r="G11011">
        <v>391.29</v>
      </c>
      <c r="H11011">
        <v>170.53</v>
      </c>
    </row>
    <row r="11012" spans="1:16" x14ac:dyDescent="0.2">
      <c r="A11012">
        <f t="shared" si="1194"/>
        <v>10143</v>
      </c>
      <c r="B11012">
        <f t="shared" si="1195"/>
        <v>216</v>
      </c>
      <c r="C11012" s="10" t="str">
        <f>IF(B11012=B11011," ",(LOOKUP(B11012,'Co List'!$A$3:$A$362,'Co List'!$B$3:$B$362)))</f>
        <v xml:space="preserve"> </v>
      </c>
      <c r="D11012" s="6" t="s">
        <v>407</v>
      </c>
      <c r="E11012" s="11">
        <v>284.61</v>
      </c>
      <c r="F11012" s="11">
        <v>342.81</v>
      </c>
      <c r="G11012" s="11">
        <v>310.74</v>
      </c>
      <c r="H11012" s="11">
        <v>153.32</v>
      </c>
    </row>
    <row r="11013" spans="1:16" x14ac:dyDescent="0.2">
      <c r="A11013">
        <f t="shared" ref="A11013:A11076" si="1200">IF(A11012&gt;0,A11012+1,(IF($C$1=C11013,1,0)))</f>
        <v>10144</v>
      </c>
      <c r="B11013">
        <f t="shared" ref="B11013:B11076" si="1201">IF(D11013=$D$3,B11012+1,B11012)</f>
        <v>216</v>
      </c>
      <c r="C11013" s="10" t="str">
        <f>IF(B11013=B11012," ",(LOOKUP(B11013,'Co List'!$A$3:$A$362,'Co List'!$B$3:$B$362)))</f>
        <v xml:space="preserve"> </v>
      </c>
      <c r="D11013" s="6" t="s">
        <v>408</v>
      </c>
      <c r="E11013">
        <v>35.270000000000003</v>
      </c>
      <c r="F11013">
        <v>35.270000000000003</v>
      </c>
      <c r="G11013">
        <v>35.270000000000003</v>
      </c>
      <c r="H11013">
        <v>35.270000000000003</v>
      </c>
    </row>
    <row r="11014" spans="1:16" x14ac:dyDescent="0.2">
      <c r="A11014">
        <f t="shared" si="1200"/>
        <v>10145</v>
      </c>
      <c r="B11014">
        <f t="shared" si="1201"/>
        <v>216</v>
      </c>
      <c r="C11014" s="10" t="str">
        <f>IF(B11014=B11013," ",(LOOKUP(B11014,'Co List'!$A$3:$A$362,'Co List'!$B$3:$B$362)))</f>
        <v xml:space="preserve"> </v>
      </c>
      <c r="D11014" s="6" t="s">
        <v>409</v>
      </c>
      <c r="E11014">
        <v>109.03</v>
      </c>
      <c r="F11014">
        <v>142.65</v>
      </c>
      <c r="G11014">
        <v>196.86</v>
      </c>
      <c r="H11014">
        <v>187.14</v>
      </c>
    </row>
    <row r="11015" spans="1:16" x14ac:dyDescent="0.2">
      <c r="A11015">
        <f t="shared" si="1200"/>
        <v>10146</v>
      </c>
      <c r="B11015">
        <f t="shared" si="1201"/>
        <v>216</v>
      </c>
      <c r="C11015" s="10" t="str">
        <f>IF(B11015=B11014," ",(LOOKUP(B11015,'Co List'!$A$3:$A$362,'Co List'!$B$3:$B$362)))</f>
        <v xml:space="preserve"> </v>
      </c>
      <c r="D11015" s="6" t="s">
        <v>410</v>
      </c>
      <c r="E11015">
        <v>109.04023259172001</v>
      </c>
      <c r="F11015">
        <v>142.65465276494001</v>
      </c>
      <c r="G11015">
        <v>196.82019182286001</v>
      </c>
      <c r="H11015">
        <v>187.10519809905</v>
      </c>
    </row>
    <row r="11016" spans="1:16" x14ac:dyDescent="0.2">
      <c r="A11016">
        <f t="shared" si="1200"/>
        <v>10147</v>
      </c>
      <c r="B11016">
        <f t="shared" si="1201"/>
        <v>216</v>
      </c>
      <c r="C11016" s="10" t="str">
        <f>IF(B11016=B11015," ",(LOOKUP(B11016,'Co List'!$A$3:$A$362,'Co List'!$B$3:$B$362)))</f>
        <v xml:space="preserve"> </v>
      </c>
      <c r="D11016" s="6" t="s">
        <v>411</v>
      </c>
      <c r="E11016">
        <v>109.04023259172001</v>
      </c>
      <c r="F11016">
        <v>142.65465276494001</v>
      </c>
      <c r="G11016">
        <v>196.82019182286001</v>
      </c>
      <c r="H11016">
        <v>187.10519809905</v>
      </c>
    </row>
    <row r="11017" spans="1:16" x14ac:dyDescent="0.2">
      <c r="A11017">
        <f t="shared" si="1200"/>
        <v>10148</v>
      </c>
      <c r="B11017">
        <f t="shared" si="1201"/>
        <v>216</v>
      </c>
      <c r="C11017" s="10" t="str">
        <f>IF(B11017=B11016," ",(LOOKUP(B11017,'Co List'!$A$3:$A$362,'Co List'!$B$3:$B$362)))</f>
        <v xml:space="preserve"> </v>
      </c>
      <c r="D11017" s="6" t="s">
        <v>412</v>
      </c>
      <c r="E11017">
        <v>1.0232591720011897E-2</v>
      </c>
      <c r="F11017">
        <v>4.6527649400047721E-3</v>
      </c>
      <c r="G11017">
        <v>-3.9808177140002954E-2</v>
      </c>
      <c r="H11017">
        <v>-3.4801900949986475E-2</v>
      </c>
    </row>
    <row r="11018" spans="1:16" ht="13.5" thickBot="1" x14ac:dyDescent="0.25">
      <c r="A11018">
        <f t="shared" si="1200"/>
        <v>10149</v>
      </c>
      <c r="B11018">
        <f t="shared" si="1201"/>
        <v>216</v>
      </c>
      <c r="C11018" s="10" t="str">
        <f>IF(B11018=B11017," ",(LOOKUP(B11018,'Co List'!$A$3:$A$362,'Co List'!$B$3:$B$362)))</f>
        <v xml:space="preserve"> </v>
      </c>
      <c r="D11018" s="9" t="s">
        <v>413</v>
      </c>
      <c r="E11018">
        <v>12</v>
      </c>
      <c r="F11018">
        <v>12</v>
      </c>
      <c r="G11018">
        <v>12</v>
      </c>
      <c r="H11018">
        <v>12</v>
      </c>
    </row>
    <row r="11019" spans="1:16" ht="15" x14ac:dyDescent="0.25">
      <c r="A11019">
        <f t="shared" si="1200"/>
        <v>10150</v>
      </c>
      <c r="B11019">
        <f t="shared" si="1201"/>
        <v>217</v>
      </c>
      <c r="C11019" s="10" t="str">
        <f>IF(B11019=B11018," ",(LOOKUP(B11019,'Co List'!$A$3:$A$362,'Co List'!$B$3:$B$362)))</f>
        <v>MAHINDRA UGINE STEEL</v>
      </c>
      <c r="D11019" s="4" t="s">
        <v>362</v>
      </c>
      <c r="E11019">
        <v>90.811212596870817</v>
      </c>
      <c r="F11019">
        <v>91.476659541774794</v>
      </c>
      <c r="G11019">
        <v>90.350684461040004</v>
      </c>
      <c r="H11019">
        <v>71.999521516591287</v>
      </c>
      <c r="J11019">
        <f t="shared" ref="J11019" si="1202">COUNTIF(E11061:H11061,0)</f>
        <v>0</v>
      </c>
      <c r="K11019">
        <f>SUM(E11019:H11019)/(4-J11019)</f>
        <v>86.159519529069229</v>
      </c>
      <c r="L11019">
        <f>SUM(E11029:H11029)/(4-J11019)</f>
        <v>181547.91029705593</v>
      </c>
      <c r="M11019">
        <f>E11029</f>
        <v>209031.09238631805</v>
      </c>
      <c r="N11019">
        <f t="shared" ref="N11019" si="1203">F11029</f>
        <v>232144.00296775991</v>
      </c>
      <c r="O11019">
        <f t="shared" ref="O11019" si="1204">G11029</f>
        <v>222087.9718183853</v>
      </c>
      <c r="P11019">
        <f t="shared" ref="P11019" si="1205">H11029</f>
        <v>62928.574015760452</v>
      </c>
    </row>
    <row r="11020" spans="1:16" x14ac:dyDescent="0.2">
      <c r="A11020">
        <f t="shared" si="1200"/>
        <v>10151</v>
      </c>
      <c r="B11020">
        <f t="shared" si="1201"/>
        <v>217</v>
      </c>
      <c r="C11020" s="10" t="str">
        <f>IF(B11020=B11019," ",(LOOKUP(B11020,'Co List'!$A$3:$A$362,'Co List'!$B$3:$B$362)))</f>
        <v xml:space="preserve"> </v>
      </c>
      <c r="D11020" s="6" t="s">
        <v>364</v>
      </c>
      <c r="E11020">
        <v>3.3942967364703684</v>
      </c>
      <c r="F11020">
        <v>3.4379409328276043</v>
      </c>
      <c r="G11020">
        <v>3.3632577055945005</v>
      </c>
      <c r="H11020">
        <v>3.2595701682297866</v>
      </c>
    </row>
    <row r="11021" spans="1:16" x14ac:dyDescent="0.2">
      <c r="A11021">
        <f t="shared" si="1200"/>
        <v>10152</v>
      </c>
      <c r="B11021">
        <f t="shared" si="1201"/>
        <v>217</v>
      </c>
      <c r="C11021" s="10" t="str">
        <f>IF(B11021=B11020," ",(LOOKUP(B11021,'Co List'!$A$3:$A$362,'Co List'!$B$3:$B$362)))</f>
        <v xml:space="preserve"> </v>
      </c>
      <c r="D11021" s="6" t="s">
        <v>365</v>
      </c>
      <c r="E11021">
        <v>0.80981197025362017</v>
      </c>
      <c r="F11021">
        <v>0.78988621381970769</v>
      </c>
      <c r="G11021">
        <v>0.77997408373149879</v>
      </c>
      <c r="H11021">
        <v>0.7799555358535224</v>
      </c>
    </row>
    <row r="11022" spans="1:16" x14ac:dyDescent="0.2">
      <c r="A11022">
        <f t="shared" si="1200"/>
        <v>10153</v>
      </c>
      <c r="B11022">
        <f t="shared" si="1201"/>
        <v>217</v>
      </c>
      <c r="C11022" s="10" t="str">
        <f>IF(B11022=B11021," ",(LOOKUP(B11022,'Co List'!$A$3:$A$362,'Co List'!$B$3:$B$362)))</f>
        <v xml:space="preserve"> </v>
      </c>
      <c r="D11022" s="7" t="s">
        <v>366</v>
      </c>
      <c r="E11022">
        <v>19.214535829900175</v>
      </c>
      <c r="F11022">
        <v>41.919139559717571</v>
      </c>
      <c r="G11022">
        <v>31.579781562776965</v>
      </c>
      <c r="H11022">
        <v>8.2110379853286783</v>
      </c>
    </row>
    <row r="11023" spans="1:16" x14ac:dyDescent="0.2">
      <c r="A11023">
        <f t="shared" si="1200"/>
        <v>10154</v>
      </c>
      <c r="B11023">
        <f t="shared" si="1201"/>
        <v>217</v>
      </c>
      <c r="C11023" s="10" t="str">
        <f>IF(B11023=B11022," ",(LOOKUP(B11023,'Co List'!$A$3:$A$362,'Co List'!$B$3:$B$362)))</f>
        <v xml:space="preserve"> </v>
      </c>
      <c r="D11023" s="6" t="s">
        <v>367</v>
      </c>
      <c r="E11023">
        <v>4476040.5221909638</v>
      </c>
      <c r="F11023">
        <v>629287.07771146623</v>
      </c>
      <c r="G11023">
        <v>-3720066.5296211946</v>
      </c>
      <c r="H11023">
        <v>415644.47830753273</v>
      </c>
    </row>
    <row r="11024" spans="1:16" x14ac:dyDescent="0.2">
      <c r="A11024">
        <f t="shared" si="1200"/>
        <v>10155</v>
      </c>
      <c r="B11024">
        <f t="shared" si="1201"/>
        <v>217</v>
      </c>
      <c r="C11024" s="10" t="str">
        <f>IF(B11024=B11023," ",(LOOKUP(B11024,'Co List'!$A$3:$A$362,'Co List'!$B$3:$B$362)))</f>
        <v xml:space="preserve"> </v>
      </c>
      <c r="D11024" s="6" t="s">
        <v>368</v>
      </c>
      <c r="E11024">
        <v>0.64356863419432908</v>
      </c>
      <c r="F11024">
        <v>0.71472907317660084</v>
      </c>
      <c r="G11024">
        <v>0.68376838614034896</v>
      </c>
      <c r="H11024">
        <v>0.19374560965443494</v>
      </c>
    </row>
    <row r="11025" spans="1:8" x14ac:dyDescent="0.2">
      <c r="A11025">
        <f t="shared" si="1200"/>
        <v>10156</v>
      </c>
      <c r="B11025">
        <f t="shared" si="1201"/>
        <v>217</v>
      </c>
      <c r="C11025" s="10" t="str">
        <f>IF(B11025=B11024," ",(LOOKUP(B11025,'Co List'!$A$3:$A$362,'Co List'!$B$3:$B$362)))</f>
        <v xml:space="preserve"> </v>
      </c>
      <c r="D11025" s="6" t="s">
        <v>369</v>
      </c>
      <c r="E11025">
        <v>260.21547664175034</v>
      </c>
      <c r="F11025">
        <v>361.36986763349927</v>
      </c>
      <c r="G11025">
        <v>445.42312839628016</v>
      </c>
      <c r="H11025">
        <v>90.246054805335504</v>
      </c>
    </row>
    <row r="11026" spans="1:8" x14ac:dyDescent="0.2">
      <c r="A11026">
        <f t="shared" si="1200"/>
        <v>10157</v>
      </c>
      <c r="B11026">
        <f t="shared" si="1201"/>
        <v>217</v>
      </c>
      <c r="C11026" s="10" t="str">
        <f>IF(B11026=B11025," ",(LOOKUP(B11026,'Co List'!$A$3:$A$362,'Co List'!$B$3:$B$362)))</f>
        <v xml:space="preserve"> </v>
      </c>
      <c r="D11026" s="6" t="s">
        <v>370</v>
      </c>
      <c r="E11026">
        <v>0</v>
      </c>
      <c r="F11026">
        <v>0</v>
      </c>
      <c r="G11026">
        <v>0</v>
      </c>
      <c r="H11026">
        <v>0</v>
      </c>
    </row>
    <row r="11027" spans="1:8" x14ac:dyDescent="0.2">
      <c r="A11027">
        <f t="shared" si="1200"/>
        <v>10158</v>
      </c>
      <c r="B11027">
        <f t="shared" si="1201"/>
        <v>217</v>
      </c>
      <c r="C11027" s="10" t="str">
        <f>IF(B11027=B11026," ",(LOOKUP(B11027,'Co List'!$A$3:$A$362,'Co List'!$B$3:$B$362)))</f>
        <v xml:space="preserve"> </v>
      </c>
      <c r="D11027" s="6" t="s">
        <v>371</v>
      </c>
      <c r="E11027">
        <v>69.278040083663186</v>
      </c>
      <c r="F11027">
        <v>69.292931225358558</v>
      </c>
      <c r="G11027">
        <v>68.242035383286876</v>
      </c>
      <c r="H11027">
        <v>79.296417004641171</v>
      </c>
    </row>
    <row r="11028" spans="1:8" x14ac:dyDescent="0.2">
      <c r="A11028">
        <f t="shared" si="1200"/>
        <v>10159</v>
      </c>
      <c r="B11028">
        <f t="shared" si="1201"/>
        <v>217</v>
      </c>
      <c r="C11028" s="10" t="str">
        <f>IF(B11028=B11027," ",(LOOKUP(B11028,'Co List'!$A$3:$A$362,'Co List'!$B$3:$B$362)))</f>
        <v xml:space="preserve"> </v>
      </c>
      <c r="D11028" s="6" t="s">
        <v>372</v>
      </c>
      <c r="E11028">
        <v>30.721959916336832</v>
      </c>
      <c r="F11028">
        <v>30.707068774641439</v>
      </c>
      <c r="G11028">
        <v>31.757964616713124</v>
      </c>
      <c r="H11028">
        <v>20.703582995358829</v>
      </c>
    </row>
    <row r="11029" spans="1:8" x14ac:dyDescent="0.2">
      <c r="A11029">
        <f t="shared" si="1200"/>
        <v>10160</v>
      </c>
      <c r="B11029">
        <f t="shared" si="1201"/>
        <v>217</v>
      </c>
      <c r="C11029" s="10" t="str">
        <f>IF(B11029=B11028," ",(LOOKUP(B11029,'Co List'!$A$3:$A$362,'Co List'!$B$3:$B$362)))</f>
        <v xml:space="preserve"> </v>
      </c>
      <c r="D11029" s="6" t="s">
        <v>373</v>
      </c>
      <c r="E11029">
        <v>209031.09238631805</v>
      </c>
      <c r="F11029">
        <v>232144.00296775991</v>
      </c>
      <c r="G11029">
        <v>222087.9718183853</v>
      </c>
      <c r="H11029">
        <v>62928.574015760452</v>
      </c>
    </row>
    <row r="11030" spans="1:8" x14ac:dyDescent="0.2">
      <c r="A11030">
        <f t="shared" si="1200"/>
        <v>10161</v>
      </c>
      <c r="B11030">
        <f t="shared" si="1201"/>
        <v>217</v>
      </c>
      <c r="C11030" s="10" t="str">
        <f>IF(B11030=B11029," ",(LOOKUP(B11030,'Co List'!$A$3:$A$362,'Co List'!$B$3:$B$362)))</f>
        <v xml:space="preserve"> </v>
      </c>
      <c r="D11030" s="6" t="s">
        <v>374</v>
      </c>
      <c r="E11030">
        <v>208650.14538143901</v>
      </c>
      <c r="F11030">
        <v>231711.86956520571</v>
      </c>
      <c r="G11030">
        <v>221674.91596270306</v>
      </c>
      <c r="H11030">
        <v>62851.148799566698</v>
      </c>
    </row>
    <row r="11031" spans="1:8" x14ac:dyDescent="0.2">
      <c r="A11031">
        <f t="shared" si="1200"/>
        <v>10162</v>
      </c>
      <c r="B11031">
        <f t="shared" si="1201"/>
        <v>217</v>
      </c>
      <c r="C11031" s="10" t="str">
        <f>IF(B11031=B11030," ",(LOOKUP(B11031,'Co List'!$A$3:$A$362,'Co List'!$B$3:$B$362)))</f>
        <v xml:space="preserve"> </v>
      </c>
      <c r="D11031" s="6" t="s">
        <v>375</v>
      </c>
      <c r="E11031">
        <v>200.49951841457644</v>
      </c>
      <c r="F11031">
        <v>221.1573796941054</v>
      </c>
      <c r="G11031">
        <v>222.54825692941662</v>
      </c>
      <c r="H11031">
        <v>43.572657417471</v>
      </c>
    </row>
    <row r="11032" spans="1:8" x14ac:dyDescent="0.2">
      <c r="A11032">
        <f t="shared" si="1200"/>
        <v>10163</v>
      </c>
      <c r="B11032">
        <f t="shared" si="1201"/>
        <v>217</v>
      </c>
      <c r="C11032" s="10" t="str">
        <f>IF(B11032=B11031," ",(LOOKUP(B11032,'Co List'!$A$3:$A$362,'Co List'!$B$3:$B$362)))</f>
        <v xml:space="preserve"> </v>
      </c>
      <c r="D11032" s="6" t="s">
        <v>376</v>
      </c>
      <c r="E11032">
        <v>180.44748646447655</v>
      </c>
      <c r="F11032">
        <v>210.97602286007609</v>
      </c>
      <c r="G11032">
        <v>190.50759875281915</v>
      </c>
      <c r="H11032">
        <v>33.8525587762866</v>
      </c>
    </row>
    <row r="11033" spans="1:8" x14ac:dyDescent="0.2">
      <c r="A11033">
        <f t="shared" si="1200"/>
        <v>10164</v>
      </c>
      <c r="B11033">
        <f t="shared" si="1201"/>
        <v>217</v>
      </c>
      <c r="C11033" s="10" t="str">
        <f>IF(B11033=B11032," ",(LOOKUP(B11033,'Co List'!$A$3:$A$362,'Co List'!$B$3:$B$362)))</f>
        <v xml:space="preserve"> </v>
      </c>
      <c r="D11033" s="6" t="s">
        <v>377</v>
      </c>
      <c r="E11033">
        <v>144812.64397071244</v>
      </c>
      <c r="F11033">
        <v>160859.38432024419</v>
      </c>
      <c r="G11033">
        <v>151557.35231032668</v>
      </c>
      <c r="H11033">
        <v>49900.10446661168</v>
      </c>
    </row>
    <row r="11034" spans="1:8" ht="15" x14ac:dyDescent="0.25">
      <c r="A11034">
        <f t="shared" si="1200"/>
        <v>10165</v>
      </c>
      <c r="B11034">
        <f t="shared" si="1201"/>
        <v>217</v>
      </c>
      <c r="C11034" s="10" t="str">
        <f>IF(B11034=B11033," ",(LOOKUP(B11034,'Co List'!$A$3:$A$362,'Co List'!$B$3:$B$362)))</f>
        <v xml:space="preserve"> </v>
      </c>
      <c r="D11034" s="8" t="s">
        <v>378</v>
      </c>
      <c r="E11034">
        <v>144048.81320999999</v>
      </c>
      <c r="F11034">
        <v>159589.09843000004</v>
      </c>
      <c r="G11034">
        <v>150616.56402000002</v>
      </c>
      <c r="H11034">
        <v>49368.652320000001</v>
      </c>
    </row>
    <row r="11035" spans="1:8" ht="15" x14ac:dyDescent="0.25">
      <c r="A11035">
        <f t="shared" si="1200"/>
        <v>10166</v>
      </c>
      <c r="B11035">
        <f t="shared" si="1201"/>
        <v>217</v>
      </c>
      <c r="C11035" s="10" t="str">
        <f>IF(B11035=B11034," ",(LOOKUP(B11035,'Co List'!$A$3:$A$362,'Co List'!$B$3:$B$362)))</f>
        <v xml:space="preserve"> </v>
      </c>
      <c r="D11035" s="8" t="s">
        <v>379</v>
      </c>
      <c r="E11035">
        <v>763.83076071240862</v>
      </c>
      <c r="F11035">
        <v>1270.2858902441608</v>
      </c>
      <c r="G11035">
        <v>940.78829032664237</v>
      </c>
      <c r="H11035">
        <v>531.4521466116787</v>
      </c>
    </row>
    <row r="11036" spans="1:8" ht="15" x14ac:dyDescent="0.25">
      <c r="A11036">
        <f t="shared" si="1200"/>
        <v>10167</v>
      </c>
      <c r="B11036">
        <f t="shared" si="1201"/>
        <v>217</v>
      </c>
      <c r="C11036" s="10" t="str">
        <f>IF(B11036=B11035," ",(LOOKUP(B11036,'Co List'!$A$3:$A$362,'Co List'!$B$3:$B$362)))</f>
        <v xml:space="preserve"> </v>
      </c>
      <c r="D11036" s="8" t="s">
        <v>380</v>
      </c>
      <c r="E11036">
        <v>3.5697667044587433E-11</v>
      </c>
      <c r="F11036">
        <v>-9.5496943686157465E-12</v>
      </c>
      <c r="G11036">
        <v>1.5802470443304628E-11</v>
      </c>
      <c r="H11036">
        <v>0</v>
      </c>
    </row>
    <row r="11037" spans="1:8" ht="15" x14ac:dyDescent="0.25">
      <c r="A11037">
        <f t="shared" si="1200"/>
        <v>10168</v>
      </c>
      <c r="B11037">
        <f t="shared" si="1201"/>
        <v>217</v>
      </c>
      <c r="C11037" s="10" t="str">
        <f>IF(B11037=B11036," ",(LOOKUP(B11037,'Co List'!$A$3:$A$362,'Co List'!$B$3:$B$362)))</f>
        <v xml:space="preserve"> </v>
      </c>
      <c r="D11037" s="8" t="s">
        <v>381</v>
      </c>
      <c r="E11037">
        <v>64218.448415605635</v>
      </c>
      <c r="F11037">
        <v>71284.618647515701</v>
      </c>
      <c r="G11037">
        <v>70530.619508058619</v>
      </c>
      <c r="H11037">
        <v>13028.469549148776</v>
      </c>
    </row>
    <row r="11038" spans="1:8" ht="15" x14ac:dyDescent="0.25">
      <c r="A11038">
        <f t="shared" si="1200"/>
        <v>10169</v>
      </c>
      <c r="B11038">
        <f t="shared" si="1201"/>
        <v>217</v>
      </c>
      <c r="C11038" s="10" t="str">
        <f>IF(B11038=B11037," ",(LOOKUP(B11038,'Co List'!$A$3:$A$362,'Co List'!$B$3:$B$362)))</f>
        <v xml:space="preserve"> </v>
      </c>
      <c r="D11038" s="8" t="s">
        <v>382</v>
      </c>
      <c r="E11038">
        <v>13375.209530205178</v>
      </c>
      <c r="F11038">
        <v>19061.182888142219</v>
      </c>
      <c r="G11038">
        <v>11315.233339395301</v>
      </c>
      <c r="H11038">
        <v>971.44525516878002</v>
      </c>
    </row>
    <row r="11039" spans="1:8" ht="15" x14ac:dyDescent="0.25">
      <c r="A11039">
        <f t="shared" si="1200"/>
        <v>10170</v>
      </c>
      <c r="B11039">
        <f t="shared" si="1201"/>
        <v>217</v>
      </c>
      <c r="C11039" s="10" t="str">
        <f>IF(B11039=B11038," ",(LOOKUP(B11039,'Co List'!$A$3:$A$362,'Co List'!$B$3:$B$362)))</f>
        <v xml:space="preserve"> </v>
      </c>
      <c r="D11039" s="8" t="s">
        <v>383</v>
      </c>
      <c r="E11039">
        <v>50843.23888540046</v>
      </c>
      <c r="F11039">
        <v>52223.435759373482</v>
      </c>
      <c r="G11039">
        <v>59215.386168663324</v>
      </c>
      <c r="H11039">
        <v>12057.024293979995</v>
      </c>
    </row>
    <row r="11040" spans="1:8" x14ac:dyDescent="0.2">
      <c r="A11040">
        <f t="shared" si="1200"/>
        <v>10171</v>
      </c>
      <c r="B11040">
        <f t="shared" si="1201"/>
        <v>217</v>
      </c>
      <c r="C11040" s="10" t="str">
        <f>IF(B11040=B11039," ",(LOOKUP(B11040,'Co List'!$A$3:$A$362,'Co List'!$B$3:$B$362)))</f>
        <v xml:space="preserve"> </v>
      </c>
      <c r="D11040" s="6" t="s">
        <v>384</v>
      </c>
      <c r="E11040">
        <v>0</v>
      </c>
      <c r="F11040">
        <v>0</v>
      </c>
      <c r="G11040">
        <v>0</v>
      </c>
      <c r="H11040">
        <v>0</v>
      </c>
    </row>
    <row r="11041" spans="1:8" x14ac:dyDescent="0.2">
      <c r="A11041">
        <f t="shared" si="1200"/>
        <v>10172</v>
      </c>
      <c r="B11041">
        <f t="shared" si="1201"/>
        <v>217</v>
      </c>
      <c r="C11041" s="10" t="str">
        <f>IF(B11041=B11040," ",(LOOKUP(B11041,'Co List'!$A$3:$A$362,'Co List'!$B$3:$B$362)))</f>
        <v xml:space="preserve"> </v>
      </c>
      <c r="D11041" s="6" t="s">
        <v>385</v>
      </c>
      <c r="E11041">
        <v>18919.51511652</v>
      </c>
      <c r="F11041">
        <v>20734.683940275325</v>
      </c>
      <c r="G11041">
        <v>20970.923337434648</v>
      </c>
      <c r="H11041">
        <v>3996.9900559693428</v>
      </c>
    </row>
    <row r="11042" spans="1:8" x14ac:dyDescent="0.2">
      <c r="A11042">
        <f t="shared" si="1200"/>
        <v>10173</v>
      </c>
      <c r="B11042">
        <f t="shared" si="1201"/>
        <v>217</v>
      </c>
      <c r="C11042" s="10" t="str">
        <f>IF(B11042=B11041," ",(LOOKUP(B11042,'Co List'!$A$3:$A$362,'Co List'!$B$3:$B$362)))</f>
        <v xml:space="preserve"> </v>
      </c>
      <c r="D11042" s="6" t="s">
        <v>386</v>
      </c>
      <c r="E11042">
        <v>3301.0700309999997</v>
      </c>
      <c r="F11042">
        <v>4704.3972990000002</v>
      </c>
      <c r="G11042">
        <v>2792.6573850000004</v>
      </c>
      <c r="H11042">
        <v>239.75765100000001</v>
      </c>
    </row>
    <row r="11043" spans="1:8" x14ac:dyDescent="0.2">
      <c r="A11043">
        <f t="shared" si="1200"/>
        <v>10174</v>
      </c>
      <c r="B11043">
        <f t="shared" si="1201"/>
        <v>217</v>
      </c>
      <c r="C11043" s="10" t="str">
        <f>IF(B11043=B11042," ",(LOOKUP(B11043,'Co List'!$A$3:$A$362,'Co List'!$B$3:$B$362)))</f>
        <v xml:space="preserve"> </v>
      </c>
      <c r="D11043" s="6" t="s">
        <v>387</v>
      </c>
      <c r="E11043">
        <v>0</v>
      </c>
      <c r="F11043">
        <v>0</v>
      </c>
      <c r="G11043">
        <v>0</v>
      </c>
      <c r="H11043">
        <v>0</v>
      </c>
    </row>
    <row r="11044" spans="1:8" x14ac:dyDescent="0.2">
      <c r="A11044">
        <f t="shared" si="1200"/>
        <v>10175</v>
      </c>
      <c r="B11044">
        <f t="shared" si="1201"/>
        <v>217</v>
      </c>
      <c r="C11044" s="10" t="str">
        <f>IF(B11044=B11043," ",(LOOKUP(B11044,'Co List'!$A$3:$A$362,'Co List'!$B$3:$B$362)))</f>
        <v xml:space="preserve"> </v>
      </c>
      <c r="D11044" s="6" t="s">
        <v>388</v>
      </c>
      <c r="E11044">
        <v>0</v>
      </c>
      <c r="F11044">
        <v>0</v>
      </c>
      <c r="G11044">
        <v>0</v>
      </c>
      <c r="H11044">
        <v>0</v>
      </c>
    </row>
    <row r="11045" spans="1:8" x14ac:dyDescent="0.2">
      <c r="A11045">
        <f t="shared" si="1200"/>
        <v>10176</v>
      </c>
      <c r="B11045">
        <f t="shared" si="1201"/>
        <v>217</v>
      </c>
      <c r="C11045" s="10" t="str">
        <f>IF(B11045=B11044," ",(LOOKUP(B11045,'Co List'!$A$3:$A$362,'Co List'!$B$3:$B$362)))</f>
        <v xml:space="preserve"> </v>
      </c>
      <c r="D11045" s="6" t="s">
        <v>389</v>
      </c>
      <c r="E11045">
        <v>15339.726189119998</v>
      </c>
      <c r="F11045">
        <v>16030.286641275328</v>
      </c>
      <c r="G11045">
        <v>18136.767580240001</v>
      </c>
      <c r="H11045">
        <v>2689.2920689693428</v>
      </c>
    </row>
    <row r="11046" spans="1:8" x14ac:dyDescent="0.2">
      <c r="A11046">
        <f t="shared" si="1200"/>
        <v>10177</v>
      </c>
      <c r="B11046">
        <f t="shared" si="1201"/>
        <v>217</v>
      </c>
      <c r="C11046" s="10" t="str">
        <f>IF(B11046=B11045," ",(LOOKUP(B11046,'Co List'!$A$3:$A$362,'Co List'!$B$3:$B$362)))</f>
        <v xml:space="preserve"> </v>
      </c>
      <c r="D11046" s="6" t="s">
        <v>390</v>
      </c>
      <c r="E11046">
        <v>278.71889639999995</v>
      </c>
      <c r="F11046">
        <v>0</v>
      </c>
      <c r="G11046">
        <v>41.49837219464721</v>
      </c>
      <c r="H11046">
        <v>0</v>
      </c>
    </row>
    <row r="11047" spans="1:8" x14ac:dyDescent="0.2">
      <c r="A11047">
        <f t="shared" si="1200"/>
        <v>10178</v>
      </c>
      <c r="B11047">
        <f t="shared" si="1201"/>
        <v>217</v>
      </c>
      <c r="C11047" s="10" t="str">
        <f>IF(B11047=B11046," ",(LOOKUP(B11047,'Co List'!$A$3:$A$362,'Co List'!$B$3:$B$362)))</f>
        <v xml:space="preserve"> </v>
      </c>
      <c r="D11047" s="6" t="s">
        <v>391</v>
      </c>
      <c r="E11047">
        <v>0</v>
      </c>
      <c r="F11047">
        <v>0</v>
      </c>
      <c r="G11047">
        <v>0</v>
      </c>
      <c r="H11047">
        <v>0</v>
      </c>
    </row>
    <row r="11048" spans="1:8" x14ac:dyDescent="0.2">
      <c r="A11048">
        <f t="shared" si="1200"/>
        <v>10179</v>
      </c>
      <c r="B11048">
        <f t="shared" si="1201"/>
        <v>217</v>
      </c>
      <c r="C11048" s="10" t="str">
        <f>IF(B11048=B11047," ",(LOOKUP(B11048,'Co List'!$A$3:$A$362,'Co List'!$B$3:$B$362)))</f>
        <v xml:space="preserve"> </v>
      </c>
      <c r="D11048" s="6" t="s">
        <v>392</v>
      </c>
      <c r="E11048">
        <v>0</v>
      </c>
      <c r="F11048">
        <v>0</v>
      </c>
      <c r="G11048">
        <v>0</v>
      </c>
      <c r="H11048">
        <v>0</v>
      </c>
    </row>
    <row r="11049" spans="1:8" x14ac:dyDescent="0.2">
      <c r="A11049">
        <f t="shared" si="1200"/>
        <v>10180</v>
      </c>
      <c r="B11049">
        <f t="shared" si="1201"/>
        <v>217</v>
      </c>
      <c r="C11049" s="10" t="str">
        <f>IF(B11049=B11048," ",(LOOKUP(B11049,'Co List'!$A$3:$A$362,'Co List'!$B$3:$B$362)))</f>
        <v xml:space="preserve"> </v>
      </c>
      <c r="D11049" s="6" t="s">
        <v>393</v>
      </c>
      <c r="E11049">
        <v>0</v>
      </c>
      <c r="F11049">
        <v>0</v>
      </c>
      <c r="G11049">
        <v>0</v>
      </c>
      <c r="H11049">
        <v>0</v>
      </c>
    </row>
    <row r="11050" spans="1:8" ht="15" x14ac:dyDescent="0.25">
      <c r="A11050">
        <f t="shared" si="1200"/>
        <v>10181</v>
      </c>
      <c r="B11050">
        <f t="shared" si="1201"/>
        <v>217</v>
      </c>
      <c r="C11050" s="10" t="str">
        <f>IF(B11050=B11049," ",(LOOKUP(B11050,'Co List'!$A$3:$A$362,'Co List'!$B$3:$B$362)))</f>
        <v xml:space="preserve"> </v>
      </c>
      <c r="D11050" s="8" t="s">
        <v>394</v>
      </c>
      <c r="E11050">
        <v>0</v>
      </c>
      <c r="F11050">
        <v>0</v>
      </c>
      <c r="G11050">
        <v>0</v>
      </c>
      <c r="H11050">
        <v>1067.9403360000001</v>
      </c>
    </row>
    <row r="11051" spans="1:8" ht="15" x14ac:dyDescent="0.25">
      <c r="A11051">
        <f t="shared" si="1200"/>
        <v>10182</v>
      </c>
      <c r="B11051">
        <f t="shared" si="1201"/>
        <v>217</v>
      </c>
      <c r="C11051" s="10" t="str">
        <f>IF(B11051=B11050," ",(LOOKUP(B11051,'Co List'!$A$3:$A$362,'Co List'!$B$3:$B$362)))</f>
        <v xml:space="preserve"> </v>
      </c>
      <c r="D11051" s="8" t="s">
        <v>395</v>
      </c>
      <c r="E11051">
        <v>41.547799400000002</v>
      </c>
      <c r="F11051">
        <v>68.173839495797637</v>
      </c>
      <c r="G11051">
        <v>54.697779227738607</v>
      </c>
      <c r="H11051">
        <v>18.51097193429792</v>
      </c>
    </row>
    <row r="11052" spans="1:8" ht="15" x14ac:dyDescent="0.25">
      <c r="A11052">
        <f t="shared" si="1200"/>
        <v>10183</v>
      </c>
      <c r="B11052">
        <f t="shared" si="1201"/>
        <v>217</v>
      </c>
      <c r="C11052" s="10" t="str">
        <f>IF(B11052=B11051," ",(LOOKUP(B11052,'Co List'!$A$3:$A$362,'Co List'!$B$3:$B$362)))</f>
        <v xml:space="preserve"> </v>
      </c>
      <c r="D11052" s="8" t="s">
        <v>396</v>
      </c>
      <c r="E11052">
        <v>178822.55300000001</v>
      </c>
      <c r="F11052">
        <v>203648.80600000001</v>
      </c>
      <c r="G11052">
        <v>194310.75399999999</v>
      </c>
      <c r="H11052">
        <v>63978.14</v>
      </c>
    </row>
    <row r="11053" spans="1:8" x14ac:dyDescent="0.2">
      <c r="A11053">
        <f t="shared" si="1200"/>
        <v>10184</v>
      </c>
      <c r="B11053">
        <f t="shared" si="1201"/>
        <v>217</v>
      </c>
      <c r="C11053" s="10" t="str">
        <f>IF(B11053=B11052," ",(LOOKUP(B11053,'Co List'!$A$3:$A$362,'Co List'!$B$3:$B$362)))</f>
        <v xml:space="preserve"> </v>
      </c>
      <c r="D11053" s="6" t="s">
        <v>397</v>
      </c>
      <c r="E11053">
        <v>177838.041</v>
      </c>
      <c r="F11053">
        <v>202011.51699999999</v>
      </c>
      <c r="G11053">
        <v>193098.15900000001</v>
      </c>
      <c r="H11053">
        <v>63293.144</v>
      </c>
    </row>
    <row r="11054" spans="1:8" x14ac:dyDescent="0.2">
      <c r="A11054">
        <f t="shared" si="1200"/>
        <v>10185</v>
      </c>
      <c r="B11054">
        <f t="shared" si="1201"/>
        <v>217</v>
      </c>
      <c r="C11054" s="10" t="str">
        <f>IF(B11054=B11053," ",(LOOKUP(B11054,'Co List'!$A$3:$A$362,'Co List'!$B$3:$B$362)))</f>
        <v xml:space="preserve"> </v>
      </c>
      <c r="D11054" s="6" t="s">
        <v>398</v>
      </c>
      <c r="E11054">
        <v>984.51199999999994</v>
      </c>
      <c r="F11054">
        <v>1637.289</v>
      </c>
      <c r="G11054">
        <v>1212.595</v>
      </c>
      <c r="H11054">
        <v>684.99599999999998</v>
      </c>
    </row>
    <row r="11055" spans="1:8" x14ac:dyDescent="0.2">
      <c r="A11055">
        <f t="shared" si="1200"/>
        <v>10186</v>
      </c>
      <c r="B11055">
        <f t="shared" si="1201"/>
        <v>217</v>
      </c>
      <c r="C11055" s="10" t="str">
        <f>IF(B11055=B11054," ",(LOOKUP(B11055,'Co List'!$A$3:$A$362,'Co List'!$B$3:$B$362)))</f>
        <v xml:space="preserve"> </v>
      </c>
      <c r="D11055" s="6" t="s">
        <v>399</v>
      </c>
      <c r="E11055">
        <v>0</v>
      </c>
      <c r="F11055">
        <v>0</v>
      </c>
      <c r="G11055">
        <v>0</v>
      </c>
      <c r="H11055">
        <v>0</v>
      </c>
    </row>
    <row r="11056" spans="1:8" x14ac:dyDescent="0.2">
      <c r="A11056">
        <f t="shared" si="1200"/>
        <v>10187</v>
      </c>
      <c r="B11056">
        <f t="shared" si="1201"/>
        <v>217</v>
      </c>
      <c r="C11056" s="10" t="str">
        <f>IF(B11056=B11055," ",(LOOKUP(B11056,'Co List'!$A$3:$A$362,'Co List'!$B$3:$B$362)))</f>
        <v xml:space="preserve"> </v>
      </c>
      <c r="D11056" s="6" t="s">
        <v>400</v>
      </c>
      <c r="E11056">
        <v>0</v>
      </c>
      <c r="F11056">
        <v>0</v>
      </c>
      <c r="G11056">
        <v>0</v>
      </c>
      <c r="H11056">
        <v>0</v>
      </c>
    </row>
    <row r="11057" spans="1:16" x14ac:dyDescent="0.2">
      <c r="A11057">
        <f t="shared" si="1200"/>
        <v>10188</v>
      </c>
      <c r="B11057">
        <f t="shared" si="1201"/>
        <v>217</v>
      </c>
      <c r="C11057" s="10" t="str">
        <f>IF(B11057=B11056," ",(LOOKUP(B11057,'Co List'!$A$3:$A$362,'Co List'!$B$3:$B$362)))</f>
        <v xml:space="preserve"> </v>
      </c>
      <c r="D11057" s="6" t="s">
        <v>401</v>
      </c>
      <c r="E11057">
        <v>90.163886786999996</v>
      </c>
      <c r="F11057">
        <v>112.92443800299999</v>
      </c>
      <c r="G11057">
        <v>126.672392304</v>
      </c>
      <c r="H11057">
        <v>42.596285911999999</v>
      </c>
    </row>
    <row r="11058" spans="1:16" x14ac:dyDescent="0.2">
      <c r="A11058">
        <f t="shared" si="1200"/>
        <v>10189</v>
      </c>
      <c r="B11058">
        <f t="shared" si="1201"/>
        <v>217</v>
      </c>
      <c r="C11058" s="10" t="str">
        <f>IF(B11058=B11057," ",(LOOKUP(B11058,'Co List'!$A$3:$A$362,'Co List'!$B$3:$B$362)))</f>
        <v xml:space="preserve"> </v>
      </c>
      <c r="D11058" s="6" t="s">
        <v>402</v>
      </c>
      <c r="E11058">
        <v>0</v>
      </c>
      <c r="F11058">
        <v>0</v>
      </c>
      <c r="G11058">
        <v>0</v>
      </c>
      <c r="H11058">
        <v>0</v>
      </c>
    </row>
    <row r="11059" spans="1:16" x14ac:dyDescent="0.2">
      <c r="A11059">
        <f t="shared" si="1200"/>
        <v>10190</v>
      </c>
      <c r="B11059">
        <f t="shared" si="1201"/>
        <v>217</v>
      </c>
      <c r="C11059" s="10" t="str">
        <f>IF(B11059=B11058," ",(LOOKUP(B11059,'Co List'!$A$3:$A$362,'Co List'!$B$3:$B$362)))</f>
        <v xml:space="preserve"> </v>
      </c>
      <c r="D11059" s="6" t="s">
        <v>403</v>
      </c>
      <c r="E11059">
        <v>0</v>
      </c>
      <c r="F11059">
        <v>0</v>
      </c>
      <c r="G11059">
        <v>0</v>
      </c>
      <c r="H11059">
        <v>0</v>
      </c>
    </row>
    <row r="11060" spans="1:16" x14ac:dyDescent="0.2">
      <c r="A11060">
        <f t="shared" si="1200"/>
        <v>10191</v>
      </c>
      <c r="B11060">
        <f t="shared" si="1201"/>
        <v>217</v>
      </c>
      <c r="C11060" s="10" t="str">
        <f>IF(B11060=B11059," ",(LOOKUP(B11060,'Co List'!$A$3:$A$362,'Co List'!$B$3:$B$362)))</f>
        <v xml:space="preserve"> </v>
      </c>
      <c r="D11060" s="6" t="s">
        <v>404</v>
      </c>
      <c r="E11060" s="11">
        <v>90.163886786999996</v>
      </c>
      <c r="F11060" s="11">
        <v>112.92443800299999</v>
      </c>
      <c r="G11060" s="11">
        <v>126.672392304</v>
      </c>
      <c r="H11060" s="11">
        <v>42.596285911999999</v>
      </c>
    </row>
    <row r="11061" spans="1:16" x14ac:dyDescent="0.2">
      <c r="A11061">
        <f t="shared" si="1200"/>
        <v>10192</v>
      </c>
      <c r="B11061">
        <f t="shared" si="1201"/>
        <v>217</v>
      </c>
      <c r="C11061" s="10" t="str">
        <f>IF(B11061=B11060," ",(LOOKUP(B11061,'Co List'!$A$3:$A$362,'Co List'!$B$3:$B$362)))</f>
        <v xml:space="preserve"> </v>
      </c>
      <c r="D11061" s="6" t="s">
        <v>405</v>
      </c>
      <c r="E11061">
        <v>1087.8800000000001</v>
      </c>
      <c r="F11061">
        <v>553.79</v>
      </c>
      <c r="G11061">
        <v>703.26</v>
      </c>
      <c r="H11061">
        <v>766.39</v>
      </c>
    </row>
    <row r="11062" spans="1:16" x14ac:dyDescent="0.2">
      <c r="A11062">
        <f t="shared" si="1200"/>
        <v>10193</v>
      </c>
      <c r="B11062">
        <f t="shared" si="1201"/>
        <v>217</v>
      </c>
      <c r="C11062" s="10" t="str">
        <f>IF(B11062=B11061," ",(LOOKUP(B11062,'Co List'!$A$3:$A$362,'Co List'!$B$3:$B$362)))</f>
        <v xml:space="preserve"> </v>
      </c>
      <c r="D11062" s="6" t="s">
        <v>406</v>
      </c>
      <c r="E11062">
        <v>80.33</v>
      </c>
      <c r="F11062">
        <v>64.239999999999995</v>
      </c>
      <c r="G11062">
        <v>49.86</v>
      </c>
      <c r="H11062">
        <v>69.73</v>
      </c>
    </row>
    <row r="11063" spans="1:16" x14ac:dyDescent="0.2">
      <c r="A11063">
        <f t="shared" si="1200"/>
        <v>10194</v>
      </c>
      <c r="B11063">
        <f t="shared" si="1201"/>
        <v>217</v>
      </c>
      <c r="C11063" s="10" t="str">
        <f>IF(B11063=B11062," ",(LOOKUP(B11063,'Co List'!$A$3:$A$362,'Co List'!$B$3:$B$362)))</f>
        <v xml:space="preserve"> </v>
      </c>
      <c r="D11063" s="6" t="s">
        <v>407</v>
      </c>
      <c r="E11063" s="11">
        <v>4.67</v>
      </c>
      <c r="F11063" s="11">
        <v>36.89</v>
      </c>
      <c r="G11063" s="11">
        <v>-5.97</v>
      </c>
      <c r="H11063" s="11">
        <v>15.14</v>
      </c>
    </row>
    <row r="11064" spans="1:16" x14ac:dyDescent="0.2">
      <c r="A11064">
        <f t="shared" si="1200"/>
        <v>10195</v>
      </c>
      <c r="B11064">
        <f t="shared" si="1201"/>
        <v>217</v>
      </c>
      <c r="C11064" s="10" t="str">
        <f>IF(B11064=B11063," ",(LOOKUP(B11064,'Co List'!$A$3:$A$362,'Co List'!$B$3:$B$362)))</f>
        <v xml:space="preserve"> </v>
      </c>
      <c r="D11064" s="6" t="s">
        <v>408</v>
      </c>
      <c r="E11064">
        <v>32.479999999999997</v>
      </c>
      <c r="F11064">
        <v>32.479999999999997</v>
      </c>
      <c r="G11064">
        <v>32.479999999999997</v>
      </c>
      <c r="H11064">
        <v>32.479999999999997</v>
      </c>
    </row>
    <row r="11065" spans="1:16" x14ac:dyDescent="0.2">
      <c r="A11065">
        <f t="shared" si="1200"/>
        <v>10196</v>
      </c>
      <c r="B11065">
        <f t="shared" si="1201"/>
        <v>217</v>
      </c>
      <c r="C11065" s="10" t="str">
        <f>IF(B11065=B11064," ",(LOOKUP(B11065,'Co List'!$A$3:$A$362,'Co List'!$B$3:$B$362)))</f>
        <v xml:space="preserve"> </v>
      </c>
      <c r="D11065" s="6" t="s">
        <v>409</v>
      </c>
      <c r="E11065">
        <v>132.93</v>
      </c>
      <c r="F11065">
        <v>10.06</v>
      </c>
      <c r="G11065">
        <v>11.87</v>
      </c>
      <c r="H11065">
        <v>14.19</v>
      </c>
    </row>
    <row r="11066" spans="1:16" x14ac:dyDescent="0.2">
      <c r="A11066">
        <f t="shared" si="1200"/>
        <v>10197</v>
      </c>
      <c r="B11066">
        <f t="shared" si="1201"/>
        <v>217</v>
      </c>
      <c r="C11066" s="10" t="str">
        <f>IF(B11066=B11065," ",(LOOKUP(B11066,'Co List'!$A$3:$A$362,'Co List'!$B$3:$B$362)))</f>
        <v xml:space="preserve"> </v>
      </c>
      <c r="D11066" s="6" t="s">
        <v>410</v>
      </c>
      <c r="E11066">
        <v>131.711686187</v>
      </c>
      <c r="F11066">
        <v>182.98082880300001</v>
      </c>
      <c r="G11066">
        <v>183.209058704</v>
      </c>
      <c r="H11066">
        <v>62.110757812000003</v>
      </c>
    </row>
    <row r="11067" spans="1:16" x14ac:dyDescent="0.2">
      <c r="A11067">
        <f t="shared" si="1200"/>
        <v>10198</v>
      </c>
      <c r="B11067">
        <f t="shared" si="1201"/>
        <v>217</v>
      </c>
      <c r="C11067" s="10" t="str">
        <f>IF(B11067=B11066," ",(LOOKUP(B11067,'Co List'!$A$3:$A$362,'Co List'!$B$3:$B$362)))</f>
        <v xml:space="preserve"> </v>
      </c>
      <c r="D11067" s="6" t="s">
        <v>411</v>
      </c>
      <c r="E11067">
        <v>131.711686187</v>
      </c>
      <c r="F11067">
        <v>181.09827749879764</v>
      </c>
      <c r="G11067">
        <v>181.37017153173861</v>
      </c>
      <c r="H11067">
        <v>61.107257846297919</v>
      </c>
    </row>
    <row r="11068" spans="1:16" x14ac:dyDescent="0.2">
      <c r="A11068">
        <f t="shared" si="1200"/>
        <v>10199</v>
      </c>
      <c r="B11068">
        <f t="shared" si="1201"/>
        <v>217</v>
      </c>
      <c r="C11068" s="10" t="str">
        <f>IF(B11068=B11067," ",(LOOKUP(B11068,'Co List'!$A$3:$A$362,'Co List'!$B$3:$B$362)))</f>
        <v xml:space="preserve"> </v>
      </c>
      <c r="D11068" s="6" t="s">
        <v>412</v>
      </c>
      <c r="E11068">
        <v>-1.2183138130000088</v>
      </c>
      <c r="F11068">
        <v>171.03827749879764</v>
      </c>
      <c r="G11068">
        <v>169.5001715317386</v>
      </c>
      <c r="H11068">
        <v>46.917257846297922</v>
      </c>
    </row>
    <row r="11069" spans="1:16" ht="13.5" thickBot="1" x14ac:dyDescent="0.25">
      <c r="A11069">
        <f t="shared" si="1200"/>
        <v>10200</v>
      </c>
      <c r="B11069">
        <f t="shared" si="1201"/>
        <v>217</v>
      </c>
      <c r="C11069" s="10" t="str">
        <f>IF(B11069=B11068," ",(LOOKUP(B11069,'Co List'!$A$3:$A$362,'Co List'!$B$3:$B$362)))</f>
        <v xml:space="preserve"> </v>
      </c>
      <c r="D11069" s="9" t="s">
        <v>413</v>
      </c>
      <c r="E11069">
        <v>12</v>
      </c>
      <c r="F11069">
        <v>12</v>
      </c>
      <c r="G11069">
        <v>12</v>
      </c>
      <c r="H11069">
        <v>12</v>
      </c>
    </row>
    <row r="11070" spans="1:16" ht="15" x14ac:dyDescent="0.25">
      <c r="A11070">
        <f t="shared" si="1200"/>
        <v>10201</v>
      </c>
      <c r="B11070">
        <f t="shared" si="1201"/>
        <v>218</v>
      </c>
      <c r="C11070" s="10" t="str">
        <f>IF(B11070=B11069," ",(LOOKUP(B11070,'Co List'!$A$3:$A$362,'Co List'!$B$3:$B$362)))</f>
        <v>MAITHAN ALLOYS</v>
      </c>
      <c r="D11070" s="4" t="s">
        <v>362</v>
      </c>
      <c r="E11070">
        <v>75</v>
      </c>
      <c r="F11070">
        <v>100</v>
      </c>
      <c r="G11070">
        <v>100</v>
      </c>
      <c r="H11070">
        <v>100</v>
      </c>
      <c r="J11070">
        <f t="shared" ref="J11070" si="1206">COUNTIF(E11112:H11112,0)</f>
        <v>0</v>
      </c>
      <c r="K11070">
        <f>SUM(E11070:H11070)/(4-J11070)</f>
        <v>93.75</v>
      </c>
      <c r="L11070">
        <f>SUM(E11080:H11080)/(4-J11070)</f>
        <v>365218.26462121692</v>
      </c>
      <c r="M11070">
        <f>E11080</f>
        <v>345127.79320689652</v>
      </c>
      <c r="N11070">
        <f t="shared" ref="N11070" si="1207">F11080</f>
        <v>354613.95456367859</v>
      </c>
      <c r="O11070">
        <f t="shared" ref="O11070" si="1208">G11080</f>
        <v>363296.4794289713</v>
      </c>
      <c r="P11070">
        <f t="shared" ref="P11070" si="1209">H11080</f>
        <v>397834.83128532115</v>
      </c>
    </row>
    <row r="11071" spans="1:16" x14ac:dyDescent="0.2">
      <c r="A11071">
        <f t="shared" si="1200"/>
        <v>10202</v>
      </c>
      <c r="B11071">
        <f t="shared" si="1201"/>
        <v>218</v>
      </c>
      <c r="C11071" s="10" t="str">
        <f>IF(B11071=B11070," ",(LOOKUP(B11071,'Co List'!$A$3:$A$362,'Co List'!$B$3:$B$362)))</f>
        <v xml:space="preserve"> </v>
      </c>
      <c r="D11071" s="6" t="s">
        <v>364</v>
      </c>
      <c r="E11071">
        <v>0</v>
      </c>
      <c r="F11071">
        <v>4.0517799999999999</v>
      </c>
      <c r="G11071">
        <v>4.0517799999999999</v>
      </c>
      <c r="H11071">
        <v>4.0517799999999999</v>
      </c>
    </row>
    <row r="11072" spans="1:16" x14ac:dyDescent="0.2">
      <c r="A11072">
        <f t="shared" si="1200"/>
        <v>10203</v>
      </c>
      <c r="B11072">
        <f t="shared" si="1201"/>
        <v>218</v>
      </c>
      <c r="C11072" s="10" t="str">
        <f>IF(B11072=B11071," ",(LOOKUP(B11072,'Co List'!$A$3:$A$362,'Co List'!$B$3:$B$362)))</f>
        <v xml:space="preserve"> </v>
      </c>
      <c r="D11072" s="6" t="s">
        <v>365</v>
      </c>
      <c r="E11072">
        <v>0.99562029622986148</v>
      </c>
      <c r="F11072">
        <v>0.98457238059400498</v>
      </c>
      <c r="G11072">
        <v>0.9527292639118099</v>
      </c>
      <c r="H11072">
        <v>0.95463196723279409</v>
      </c>
    </row>
    <row r="11073" spans="1:8" x14ac:dyDescent="0.2">
      <c r="A11073">
        <f t="shared" si="1200"/>
        <v>10204</v>
      </c>
      <c r="B11073">
        <f t="shared" si="1201"/>
        <v>218</v>
      </c>
      <c r="C11073" s="10" t="str">
        <f>IF(B11073=B11072," ",(LOOKUP(B11073,'Co List'!$A$3:$A$362,'Co List'!$B$3:$B$362)))</f>
        <v xml:space="preserve"> </v>
      </c>
      <c r="D11073" s="7" t="s">
        <v>366</v>
      </c>
      <c r="E11073">
        <v>72.203977741562909</v>
      </c>
      <c r="F11073">
        <v>58.371706566752579</v>
      </c>
      <c r="G11073">
        <v>56.837009250609562</v>
      </c>
      <c r="H11073">
        <v>46.345549479307223</v>
      </c>
    </row>
    <row r="11074" spans="1:8" x14ac:dyDescent="0.2">
      <c r="A11074">
        <f t="shared" si="1200"/>
        <v>10205</v>
      </c>
      <c r="B11074">
        <f t="shared" si="1201"/>
        <v>218</v>
      </c>
      <c r="C11074" s="10" t="str">
        <f>IF(B11074=B11073," ",(LOOKUP(B11074,'Co List'!$A$3:$A$362,'Co List'!$B$3:$B$362)))</f>
        <v xml:space="preserve"> </v>
      </c>
      <c r="D11074" s="6" t="s">
        <v>367</v>
      </c>
      <c r="E11074">
        <v>1141295.6124566686</v>
      </c>
      <c r="F11074">
        <v>486839.58616649994</v>
      </c>
      <c r="G11074">
        <v>772313.94436430978</v>
      </c>
      <c r="H11074">
        <v>910377.18829592934</v>
      </c>
    </row>
    <row r="11075" spans="1:8" x14ac:dyDescent="0.2">
      <c r="A11075">
        <f t="shared" si="1200"/>
        <v>10206</v>
      </c>
      <c r="B11075">
        <f t="shared" si="1201"/>
        <v>218</v>
      </c>
      <c r="C11075" s="10" t="str">
        <f>IF(B11075=B11074," ",(LOOKUP(B11075,'Co List'!$A$3:$A$362,'Co List'!$B$3:$B$362)))</f>
        <v xml:space="preserve"> </v>
      </c>
      <c r="D11075" s="6" t="s">
        <v>368</v>
      </c>
      <c r="E11075">
        <v>3.5543542039845155</v>
      </c>
      <c r="F11075">
        <v>2.4372093097160041</v>
      </c>
      <c r="G11075">
        <v>2.4968830201303871</v>
      </c>
      <c r="H11075">
        <v>2.7342600088338225</v>
      </c>
    </row>
    <row r="11076" spans="1:8" x14ac:dyDescent="0.2">
      <c r="A11076">
        <f t="shared" si="1200"/>
        <v>10207</v>
      </c>
      <c r="B11076">
        <f t="shared" si="1201"/>
        <v>218</v>
      </c>
      <c r="C11076" s="10" t="str">
        <f>IF(B11076=B11075," ",(LOOKUP(B11076,'Co List'!$A$3:$A$362,'Co List'!$B$3:$B$362)))</f>
        <v xml:space="preserve"> </v>
      </c>
      <c r="D11076" s="6" t="s">
        <v>369</v>
      </c>
      <c r="E11076">
        <v>495.80203017798664</v>
      </c>
      <c r="F11076">
        <v>312.0502944066161</v>
      </c>
      <c r="G11076">
        <v>503.87861224545259</v>
      </c>
      <c r="H11076">
        <v>598.15791803536479</v>
      </c>
    </row>
    <row r="11077" spans="1:8" x14ac:dyDescent="0.2">
      <c r="A11077">
        <f t="shared" ref="A11077:A11140" si="1210">IF(A11076&gt;0,A11076+1,(IF($C$1=C11077,1,0)))</f>
        <v>10208</v>
      </c>
      <c r="B11077">
        <f t="shared" ref="B11077:B11140" si="1211">IF(D11077=$D$3,B11076+1,B11076)</f>
        <v>218</v>
      </c>
      <c r="C11077" s="10" t="str">
        <f>IF(B11077=B11076," ",(LOOKUP(B11077,'Co List'!$A$3:$A$362,'Co List'!$B$3:$B$362)))</f>
        <v xml:space="preserve"> </v>
      </c>
      <c r="D11077" s="6" t="s">
        <v>370</v>
      </c>
      <c r="E11077">
        <v>0</v>
      </c>
      <c r="F11077">
        <v>0</v>
      </c>
      <c r="G11077">
        <v>0</v>
      </c>
      <c r="H11077">
        <v>0</v>
      </c>
    </row>
    <row r="11078" spans="1:8" x14ac:dyDescent="0.2">
      <c r="A11078">
        <f t="shared" si="1210"/>
        <v>10209</v>
      </c>
      <c r="B11078">
        <f t="shared" si="1211"/>
        <v>218</v>
      </c>
      <c r="C11078" s="10" t="str">
        <f>IF(B11078=B11077," ",(LOOKUP(B11078,'Co List'!$A$3:$A$362,'Co List'!$B$3:$B$362)))</f>
        <v xml:space="preserve"> </v>
      </c>
      <c r="D11078" s="6" t="s">
        <v>371</v>
      </c>
      <c r="E11078">
        <v>99.999999999999986</v>
      </c>
      <c r="F11078">
        <v>99.837707876975443</v>
      </c>
      <c r="G11078">
        <v>99.947067373951825</v>
      </c>
      <c r="H11078">
        <v>99.94539138651605</v>
      </c>
    </row>
    <row r="11079" spans="1:8" x14ac:dyDescent="0.2">
      <c r="A11079">
        <f t="shared" si="1210"/>
        <v>10210</v>
      </c>
      <c r="B11079">
        <f t="shared" si="1211"/>
        <v>218</v>
      </c>
      <c r="C11079" s="10" t="str">
        <f>IF(B11079=B11078," ",(LOOKUP(B11079,'Co List'!$A$3:$A$362,'Co List'!$B$3:$B$362)))</f>
        <v xml:space="preserve"> </v>
      </c>
      <c r="D11079" s="6" t="s">
        <v>372</v>
      </c>
      <c r="E11079">
        <v>0</v>
      </c>
      <c r="F11079">
        <v>0.16229212302454776</v>
      </c>
      <c r="G11079">
        <v>5.2932626048182059E-2</v>
      </c>
      <c r="H11079">
        <v>5.4608613483953787E-2</v>
      </c>
    </row>
    <row r="11080" spans="1:8" x14ac:dyDescent="0.2">
      <c r="A11080">
        <f t="shared" si="1210"/>
        <v>10211</v>
      </c>
      <c r="B11080">
        <f t="shared" si="1211"/>
        <v>218</v>
      </c>
      <c r="C11080" s="10" t="str">
        <f>IF(B11080=B11079," ",(LOOKUP(B11080,'Co List'!$A$3:$A$362,'Co List'!$B$3:$B$362)))</f>
        <v xml:space="preserve"> </v>
      </c>
      <c r="D11080" s="6" t="s">
        <v>373</v>
      </c>
      <c r="E11080">
        <v>345127.79320689652</v>
      </c>
      <c r="F11080">
        <v>354613.95456367859</v>
      </c>
      <c r="G11080">
        <v>363296.4794289713</v>
      </c>
      <c r="H11080">
        <v>397834.83128532115</v>
      </c>
    </row>
    <row r="11081" spans="1:8" x14ac:dyDescent="0.2">
      <c r="A11081">
        <f t="shared" si="1210"/>
        <v>10212</v>
      </c>
      <c r="B11081">
        <f t="shared" si="1211"/>
        <v>218</v>
      </c>
      <c r="C11081" s="10" t="str">
        <f>IF(B11081=B11080," ",(LOOKUP(B11081,'Co List'!$A$3:$A$362,'Co List'!$B$3:$B$362)))</f>
        <v xml:space="preserve"> </v>
      </c>
      <c r="D11081" s="6" t="s">
        <v>374</v>
      </c>
      <c r="E11081">
        <v>344025.29253103444</v>
      </c>
      <c r="F11081">
        <v>353450.48698468122</v>
      </c>
      <c r="G11081">
        <v>362221.96117805451</v>
      </c>
      <c r="H11081">
        <v>396647.55425958417</v>
      </c>
    </row>
    <row r="11082" spans="1:8" x14ac:dyDescent="0.2">
      <c r="A11082">
        <f t="shared" si="1210"/>
        <v>10213</v>
      </c>
      <c r="B11082">
        <f t="shared" si="1211"/>
        <v>218</v>
      </c>
      <c r="C11082" s="10" t="str">
        <f>IF(B11082=B11081," ",(LOOKUP(B11082,'Co List'!$A$3:$A$362,'Co List'!$B$3:$B$362)))</f>
        <v xml:space="preserve"> </v>
      </c>
      <c r="D11082" s="6" t="s">
        <v>375</v>
      </c>
      <c r="E11082">
        <v>395.45069827586212</v>
      </c>
      <c r="F11082">
        <v>417.31862538412662</v>
      </c>
      <c r="G11082">
        <v>385.41381600782489</v>
      </c>
      <c r="H11082">
        <v>425.85872204336999</v>
      </c>
    </row>
    <row r="11083" spans="1:8" x14ac:dyDescent="0.2">
      <c r="A11083">
        <f t="shared" si="1210"/>
        <v>10214</v>
      </c>
      <c r="B11083">
        <f t="shared" si="1211"/>
        <v>218</v>
      </c>
      <c r="C11083" s="10" t="str">
        <f>IF(B11083=B11082," ",(LOOKUP(B11083,'Co List'!$A$3:$A$362,'Co List'!$B$3:$B$362)))</f>
        <v xml:space="preserve"> </v>
      </c>
      <c r="D11083" s="6" t="s">
        <v>376</v>
      </c>
      <c r="E11083">
        <v>707.04997758620686</v>
      </c>
      <c r="F11083">
        <v>746.14895361322419</v>
      </c>
      <c r="G11083">
        <v>689.10443490897387</v>
      </c>
      <c r="H11083">
        <v>761.41830369359718</v>
      </c>
    </row>
    <row r="11084" spans="1:8" x14ac:dyDescent="0.2">
      <c r="A11084">
        <f t="shared" si="1210"/>
        <v>10215</v>
      </c>
      <c r="B11084">
        <f t="shared" si="1211"/>
        <v>218</v>
      </c>
      <c r="C11084" s="10" t="str">
        <f>IF(B11084=B11083," ",(LOOKUP(B11084,'Co List'!$A$3:$A$362,'Co List'!$B$3:$B$362)))</f>
        <v xml:space="preserve"> </v>
      </c>
      <c r="D11084" s="6" t="s">
        <v>377</v>
      </c>
      <c r="E11084">
        <v>345127.79320689652</v>
      </c>
      <c r="F11084">
        <v>354038.44404827588</v>
      </c>
      <c r="G11084">
        <v>363104.17706206895</v>
      </c>
      <c r="H11084">
        <v>397617.57920000004</v>
      </c>
    </row>
    <row r="11085" spans="1:8" ht="15" x14ac:dyDescent="0.25">
      <c r="A11085">
        <f t="shared" si="1210"/>
        <v>10216</v>
      </c>
      <c r="B11085">
        <f t="shared" si="1211"/>
        <v>218</v>
      </c>
      <c r="C11085" s="10" t="str">
        <f>IF(B11085=B11084," ",(LOOKUP(B11085,'Co List'!$A$3:$A$362,'Co List'!$B$3:$B$362)))</f>
        <v xml:space="preserve"> </v>
      </c>
      <c r="D11085" s="8" t="s">
        <v>378</v>
      </c>
      <c r="E11085">
        <v>192019.41</v>
      </c>
      <c r="F11085">
        <v>193038.87</v>
      </c>
      <c r="G11085">
        <v>214074.11999999997</v>
      </c>
      <c r="H11085">
        <v>232953.24000000005</v>
      </c>
    </row>
    <row r="11086" spans="1:8" ht="15" x14ac:dyDescent="0.25">
      <c r="A11086">
        <f t="shared" si="1210"/>
        <v>10217</v>
      </c>
      <c r="B11086">
        <f t="shared" si="1211"/>
        <v>218</v>
      </c>
      <c r="C11086" s="10" t="str">
        <f>IF(B11086=B11085," ",(LOOKUP(B11086,'Co List'!$A$3:$A$362,'Co List'!$B$3:$B$362)))</f>
        <v xml:space="preserve"> </v>
      </c>
      <c r="D11086" s="8" t="s">
        <v>379</v>
      </c>
      <c r="E11086">
        <v>0</v>
      </c>
      <c r="F11086">
        <v>0</v>
      </c>
      <c r="G11086">
        <v>0</v>
      </c>
      <c r="H11086">
        <v>0</v>
      </c>
    </row>
    <row r="11087" spans="1:8" ht="15" x14ac:dyDescent="0.25">
      <c r="A11087">
        <f t="shared" si="1210"/>
        <v>10218</v>
      </c>
      <c r="B11087">
        <f t="shared" si="1211"/>
        <v>218</v>
      </c>
      <c r="C11087" s="10" t="str">
        <f>IF(B11087=B11086," ",(LOOKUP(B11087,'Co List'!$A$3:$A$362,'Co List'!$B$3:$B$362)))</f>
        <v xml:space="preserve"> </v>
      </c>
      <c r="D11087" s="8" t="s">
        <v>380</v>
      </c>
      <c r="E11087">
        <v>153108.38320689651</v>
      </c>
      <c r="F11087">
        <v>160999.57404827588</v>
      </c>
      <c r="G11087">
        <v>149030.05706206898</v>
      </c>
      <c r="H11087">
        <v>164664.33919999999</v>
      </c>
    </row>
    <row r="11088" spans="1:8" ht="15" x14ac:dyDescent="0.25">
      <c r="A11088">
        <f t="shared" si="1210"/>
        <v>10219</v>
      </c>
      <c r="B11088">
        <f t="shared" si="1211"/>
        <v>218</v>
      </c>
      <c r="C11088" s="10" t="str">
        <f>IF(B11088=B11087," ",(LOOKUP(B11088,'Co List'!$A$3:$A$362,'Co List'!$B$3:$B$362)))</f>
        <v xml:space="preserve"> </v>
      </c>
      <c r="D11088" s="8" t="s">
        <v>381</v>
      </c>
      <c r="E11088">
        <v>0</v>
      </c>
      <c r="F11088">
        <v>575.51051540269918</v>
      </c>
      <c r="G11088">
        <v>192.30236690234804</v>
      </c>
      <c r="H11088">
        <v>217.2520853211407</v>
      </c>
    </row>
    <row r="11089" spans="1:8" ht="15" x14ac:dyDescent="0.25">
      <c r="A11089">
        <f t="shared" si="1210"/>
        <v>10220</v>
      </c>
      <c r="B11089">
        <f t="shared" si="1211"/>
        <v>218</v>
      </c>
      <c r="C11089" s="10" t="str">
        <f>IF(B11089=B11088," ",(LOOKUP(B11089,'Co List'!$A$3:$A$362,'Co List'!$B$3:$B$362)))</f>
        <v xml:space="preserve"> </v>
      </c>
      <c r="D11089" s="8" t="s">
        <v>382</v>
      </c>
      <c r="E11089">
        <v>0</v>
      </c>
      <c r="F11089">
        <v>575.51051540269918</v>
      </c>
      <c r="G11089">
        <v>192.30236690234804</v>
      </c>
      <c r="H11089">
        <v>217.2520853211407</v>
      </c>
    </row>
    <row r="11090" spans="1:8" ht="15" x14ac:dyDescent="0.25">
      <c r="A11090">
        <f t="shared" si="1210"/>
        <v>10221</v>
      </c>
      <c r="B11090">
        <f t="shared" si="1211"/>
        <v>218</v>
      </c>
      <c r="C11090" s="10" t="str">
        <f>IF(B11090=B11089," ",(LOOKUP(B11090,'Co List'!$A$3:$A$362,'Co List'!$B$3:$B$362)))</f>
        <v xml:space="preserve"> </v>
      </c>
      <c r="D11090" s="8" t="s">
        <v>383</v>
      </c>
      <c r="E11090">
        <v>0</v>
      </c>
      <c r="F11090">
        <v>0</v>
      </c>
      <c r="G11090">
        <v>0</v>
      </c>
      <c r="H11090">
        <v>0</v>
      </c>
    </row>
    <row r="11091" spans="1:8" x14ac:dyDescent="0.2">
      <c r="A11091">
        <f t="shared" si="1210"/>
        <v>10222</v>
      </c>
      <c r="B11091">
        <f t="shared" si="1211"/>
        <v>218</v>
      </c>
      <c r="C11091" s="10" t="str">
        <f>IF(B11091=B11090," ",(LOOKUP(B11091,'Co List'!$A$3:$A$362,'Co List'!$B$3:$B$362)))</f>
        <v xml:space="preserve"> </v>
      </c>
      <c r="D11091" s="6" t="s">
        <v>384</v>
      </c>
      <c r="E11091">
        <v>0</v>
      </c>
      <c r="F11091">
        <v>0</v>
      </c>
      <c r="G11091">
        <v>0</v>
      </c>
      <c r="H11091">
        <v>0</v>
      </c>
    </row>
    <row r="11092" spans="1:8" x14ac:dyDescent="0.2">
      <c r="A11092">
        <f t="shared" si="1210"/>
        <v>10223</v>
      </c>
      <c r="B11092">
        <f t="shared" si="1211"/>
        <v>218</v>
      </c>
      <c r="C11092" s="10" t="str">
        <f>IF(B11092=B11091," ",(LOOKUP(B11092,'Co List'!$A$3:$A$362,'Co List'!$B$3:$B$362)))</f>
        <v xml:space="preserve"> </v>
      </c>
      <c r="D11092" s="6" t="s">
        <v>385</v>
      </c>
      <c r="E11092">
        <v>0</v>
      </c>
      <c r="F11092">
        <v>142.03893483918159</v>
      </c>
      <c r="G11092">
        <v>47.461206408627334</v>
      </c>
      <c r="H11092">
        <v>53.618924354515968</v>
      </c>
    </row>
    <row r="11093" spans="1:8" x14ac:dyDescent="0.2">
      <c r="A11093">
        <f t="shared" si="1210"/>
        <v>10224</v>
      </c>
      <c r="B11093">
        <f t="shared" si="1211"/>
        <v>218</v>
      </c>
      <c r="C11093" s="10" t="str">
        <f>IF(B11093=B11092," ",(LOOKUP(B11093,'Co List'!$A$3:$A$362,'Co List'!$B$3:$B$362)))</f>
        <v xml:space="preserve"> </v>
      </c>
      <c r="D11093" s="6" t="s">
        <v>386</v>
      </c>
      <c r="E11093">
        <v>0</v>
      </c>
      <c r="F11093">
        <v>142.03893483918159</v>
      </c>
      <c r="G11093">
        <v>47.461206408627334</v>
      </c>
      <c r="H11093">
        <v>53.618924354515968</v>
      </c>
    </row>
    <row r="11094" spans="1:8" x14ac:dyDescent="0.2">
      <c r="A11094">
        <f t="shared" si="1210"/>
        <v>10225</v>
      </c>
      <c r="B11094">
        <f t="shared" si="1211"/>
        <v>218</v>
      </c>
      <c r="C11094" s="10" t="str">
        <f>IF(B11094=B11093," ",(LOOKUP(B11094,'Co List'!$A$3:$A$362,'Co List'!$B$3:$B$362)))</f>
        <v xml:space="preserve"> </v>
      </c>
      <c r="D11094" s="6" t="s">
        <v>387</v>
      </c>
      <c r="E11094">
        <v>0</v>
      </c>
      <c r="F11094">
        <v>0</v>
      </c>
      <c r="G11094">
        <v>0</v>
      </c>
      <c r="H11094">
        <v>0</v>
      </c>
    </row>
    <row r="11095" spans="1:8" x14ac:dyDescent="0.2">
      <c r="A11095">
        <f t="shared" si="1210"/>
        <v>10226</v>
      </c>
      <c r="B11095">
        <f t="shared" si="1211"/>
        <v>218</v>
      </c>
      <c r="C11095" s="10" t="str">
        <f>IF(B11095=B11094," ",(LOOKUP(B11095,'Co List'!$A$3:$A$362,'Co List'!$B$3:$B$362)))</f>
        <v xml:space="preserve"> </v>
      </c>
      <c r="D11095" s="6" t="s">
        <v>388</v>
      </c>
      <c r="E11095">
        <v>0</v>
      </c>
      <c r="F11095">
        <v>0</v>
      </c>
      <c r="G11095">
        <v>0</v>
      </c>
      <c r="H11095">
        <v>0</v>
      </c>
    </row>
    <row r="11096" spans="1:8" x14ac:dyDescent="0.2">
      <c r="A11096">
        <f t="shared" si="1210"/>
        <v>10227</v>
      </c>
      <c r="B11096">
        <f t="shared" si="1211"/>
        <v>218</v>
      </c>
      <c r="C11096" s="10" t="str">
        <f>IF(B11096=B11095," ",(LOOKUP(B11096,'Co List'!$A$3:$A$362,'Co List'!$B$3:$B$362)))</f>
        <v xml:space="preserve"> </v>
      </c>
      <c r="D11096" s="6" t="s">
        <v>389</v>
      </c>
      <c r="E11096">
        <v>0</v>
      </c>
      <c r="F11096">
        <v>0</v>
      </c>
      <c r="G11096">
        <v>0</v>
      </c>
      <c r="H11096">
        <v>0</v>
      </c>
    </row>
    <row r="11097" spans="1:8" x14ac:dyDescent="0.2">
      <c r="A11097">
        <f t="shared" si="1210"/>
        <v>10228</v>
      </c>
      <c r="B11097">
        <f t="shared" si="1211"/>
        <v>218</v>
      </c>
      <c r="C11097" s="10" t="str">
        <f>IF(B11097=B11096," ",(LOOKUP(B11097,'Co List'!$A$3:$A$362,'Co List'!$B$3:$B$362)))</f>
        <v xml:space="preserve"> </v>
      </c>
      <c r="D11097" s="6" t="s">
        <v>390</v>
      </c>
      <c r="E11097">
        <v>0</v>
      </c>
      <c r="F11097">
        <v>0</v>
      </c>
      <c r="G11097">
        <v>0</v>
      </c>
      <c r="H11097">
        <v>0</v>
      </c>
    </row>
    <row r="11098" spans="1:8" x14ac:dyDescent="0.2">
      <c r="A11098">
        <f t="shared" si="1210"/>
        <v>10229</v>
      </c>
      <c r="B11098">
        <f t="shared" si="1211"/>
        <v>218</v>
      </c>
      <c r="C11098" s="10" t="str">
        <f>IF(B11098=B11097," ",(LOOKUP(B11098,'Co List'!$A$3:$A$362,'Co List'!$B$3:$B$362)))</f>
        <v xml:space="preserve"> </v>
      </c>
      <c r="D11098" s="6" t="s">
        <v>391</v>
      </c>
      <c r="E11098">
        <v>0</v>
      </c>
      <c r="F11098">
        <v>0</v>
      </c>
      <c r="G11098">
        <v>0</v>
      </c>
      <c r="H11098">
        <v>0</v>
      </c>
    </row>
    <row r="11099" spans="1:8" x14ac:dyDescent="0.2">
      <c r="A11099">
        <f t="shared" si="1210"/>
        <v>10230</v>
      </c>
      <c r="B11099">
        <f t="shared" si="1211"/>
        <v>218</v>
      </c>
      <c r="C11099" s="10" t="str">
        <f>IF(B11099=B11098," ",(LOOKUP(B11099,'Co List'!$A$3:$A$362,'Co List'!$B$3:$B$362)))</f>
        <v xml:space="preserve"> </v>
      </c>
      <c r="D11099" s="6" t="s">
        <v>392</v>
      </c>
      <c r="E11099">
        <v>0</v>
      </c>
      <c r="F11099">
        <v>0</v>
      </c>
      <c r="G11099">
        <v>0</v>
      </c>
      <c r="H11099">
        <v>0</v>
      </c>
    </row>
    <row r="11100" spans="1:8" x14ac:dyDescent="0.2">
      <c r="A11100">
        <f t="shared" si="1210"/>
        <v>10231</v>
      </c>
      <c r="B11100">
        <f t="shared" si="1211"/>
        <v>218</v>
      </c>
      <c r="C11100" s="10" t="str">
        <f>IF(B11100=B11099," ",(LOOKUP(B11100,'Co List'!$A$3:$A$362,'Co List'!$B$3:$B$362)))</f>
        <v xml:space="preserve"> </v>
      </c>
      <c r="D11100" s="6" t="s">
        <v>393</v>
      </c>
      <c r="E11100">
        <v>0</v>
      </c>
      <c r="F11100">
        <v>0</v>
      </c>
      <c r="G11100">
        <v>0</v>
      </c>
      <c r="H11100">
        <v>0</v>
      </c>
    </row>
    <row r="11101" spans="1:8" ht="15" x14ac:dyDescent="0.25">
      <c r="A11101">
        <f t="shared" si="1210"/>
        <v>10232</v>
      </c>
      <c r="B11101">
        <f t="shared" si="1211"/>
        <v>218</v>
      </c>
      <c r="C11101" s="10" t="str">
        <f>IF(B11101=B11100," ",(LOOKUP(B11101,'Co List'!$A$3:$A$362,'Co List'!$B$3:$B$362)))</f>
        <v xml:space="preserve"> </v>
      </c>
      <c r="D11101" s="8" t="s">
        <v>394</v>
      </c>
      <c r="E11101">
        <v>0</v>
      </c>
      <c r="F11101">
        <v>0</v>
      </c>
      <c r="G11101">
        <v>0</v>
      </c>
      <c r="H11101">
        <v>0</v>
      </c>
    </row>
    <row r="11102" spans="1:8" ht="15" x14ac:dyDescent="0.25">
      <c r="A11102">
        <f t="shared" si="1210"/>
        <v>10233</v>
      </c>
      <c r="B11102">
        <f t="shared" si="1211"/>
        <v>218</v>
      </c>
      <c r="C11102" s="10" t="str">
        <f>IF(B11102=B11101," ",(LOOKUP(B11102,'Co List'!$A$3:$A$362,'Co List'!$B$3:$B$362)))</f>
        <v xml:space="preserve"> </v>
      </c>
      <c r="D11102" s="8" t="s">
        <v>395</v>
      </c>
      <c r="E11102">
        <v>0</v>
      </c>
      <c r="F11102">
        <v>0.10310099999999534</v>
      </c>
      <c r="G11102">
        <v>3.718000000000439E-2</v>
      </c>
      <c r="H11102">
        <v>5.0749999999988152E-2</v>
      </c>
    </row>
    <row r="11103" spans="1:8" ht="15" x14ac:dyDescent="0.25">
      <c r="A11103">
        <f t="shared" si="1210"/>
        <v>10234</v>
      </c>
      <c r="B11103">
        <f t="shared" si="1211"/>
        <v>218</v>
      </c>
      <c r="C11103" s="10" t="str">
        <f>IF(B11103=B11102," ",(LOOKUP(B11103,'Co List'!$A$3:$A$362,'Co List'!$B$3:$B$362)))</f>
        <v xml:space="preserve"> </v>
      </c>
      <c r="D11103" s="8" t="s">
        <v>396</v>
      </c>
      <c r="E11103">
        <v>346646</v>
      </c>
      <c r="F11103">
        <v>359586</v>
      </c>
      <c r="G11103">
        <v>381120</v>
      </c>
      <c r="H11103">
        <v>416514</v>
      </c>
    </row>
    <row r="11104" spans="1:8" x14ac:dyDescent="0.2">
      <c r="A11104">
        <f t="shared" si="1210"/>
        <v>10235</v>
      </c>
      <c r="B11104">
        <f t="shared" si="1211"/>
        <v>218</v>
      </c>
      <c r="C11104" s="10" t="str">
        <f>IF(B11104=B11103," ",(LOOKUP(B11104,'Co List'!$A$3:$A$362,'Co List'!$B$3:$B$362)))</f>
        <v xml:space="preserve"> </v>
      </c>
      <c r="D11104" s="6" t="s">
        <v>397</v>
      </c>
      <c r="E11104">
        <v>237061</v>
      </c>
      <c r="F11104">
        <v>244353</v>
      </c>
      <c r="G11104">
        <v>274454</v>
      </c>
      <c r="H11104">
        <v>298658</v>
      </c>
    </row>
    <row r="11105" spans="1:8" x14ac:dyDescent="0.2">
      <c r="A11105">
        <f t="shared" si="1210"/>
        <v>10236</v>
      </c>
      <c r="B11105">
        <f t="shared" si="1211"/>
        <v>218</v>
      </c>
      <c r="C11105" s="10" t="str">
        <f>IF(B11105=B11104," ",(LOOKUP(B11105,'Co List'!$A$3:$A$362,'Co List'!$B$3:$B$362)))</f>
        <v xml:space="preserve"> </v>
      </c>
      <c r="D11105" s="6" t="s">
        <v>398</v>
      </c>
      <c r="E11105">
        <v>0</v>
      </c>
      <c r="F11105">
        <v>0</v>
      </c>
      <c r="G11105">
        <v>0</v>
      </c>
      <c r="H11105">
        <v>0</v>
      </c>
    </row>
    <row r="11106" spans="1:8" x14ac:dyDescent="0.2">
      <c r="A11106">
        <f t="shared" si="1210"/>
        <v>10237</v>
      </c>
      <c r="B11106">
        <f t="shared" si="1211"/>
        <v>218</v>
      </c>
      <c r="C11106" s="10" t="str">
        <f>IF(B11106=B11105," ",(LOOKUP(B11106,'Co List'!$A$3:$A$362,'Co List'!$B$3:$B$362)))</f>
        <v xml:space="preserve"> </v>
      </c>
      <c r="D11106" s="6" t="s">
        <v>399</v>
      </c>
      <c r="E11106">
        <v>109585</v>
      </c>
      <c r="F11106">
        <v>115233</v>
      </c>
      <c r="G11106">
        <v>106666</v>
      </c>
      <c r="H11106">
        <v>117856</v>
      </c>
    </row>
    <row r="11107" spans="1:8" x14ac:dyDescent="0.2">
      <c r="A11107">
        <f t="shared" si="1210"/>
        <v>10238</v>
      </c>
      <c r="B11107">
        <f t="shared" si="1211"/>
        <v>218</v>
      </c>
      <c r="C11107" s="10" t="str">
        <f>IF(B11107=B11106," ",(LOOKUP(B11107,'Co List'!$A$3:$A$362,'Co List'!$B$3:$B$362)))</f>
        <v xml:space="preserve"> </v>
      </c>
      <c r="D11107" s="6" t="s">
        <v>400</v>
      </c>
      <c r="E11107">
        <v>0</v>
      </c>
      <c r="F11107">
        <v>0</v>
      </c>
      <c r="G11107">
        <v>0</v>
      </c>
      <c r="H11107">
        <v>0</v>
      </c>
    </row>
    <row r="11108" spans="1:8" x14ac:dyDescent="0.2">
      <c r="A11108">
        <f t="shared" si="1210"/>
        <v>10239</v>
      </c>
      <c r="B11108">
        <f t="shared" si="1211"/>
        <v>218</v>
      </c>
      <c r="C11108" s="10" t="str">
        <f>IF(B11108=B11107," ",(LOOKUP(B11108,'Co List'!$A$3:$A$362,'Co List'!$B$3:$B$362)))</f>
        <v xml:space="preserve"> </v>
      </c>
      <c r="D11108" s="6" t="s">
        <v>401</v>
      </c>
      <c r="E11108">
        <v>96.246765999999994</v>
      </c>
      <c r="F11108">
        <v>74.772018000000003</v>
      </c>
      <c r="G11108">
        <v>118.28967400000001</v>
      </c>
      <c r="H11108">
        <v>129.31891400000001</v>
      </c>
    </row>
    <row r="11109" spans="1:8" x14ac:dyDescent="0.2">
      <c r="A11109">
        <f t="shared" si="1210"/>
        <v>10240</v>
      </c>
      <c r="B11109">
        <f t="shared" si="1211"/>
        <v>218</v>
      </c>
      <c r="C11109" s="10" t="str">
        <f>IF(B11109=B11108," ",(LOOKUP(B11109,'Co List'!$A$3:$A$362,'Co List'!$B$3:$B$362)))</f>
        <v xml:space="preserve"> </v>
      </c>
      <c r="D11109" s="6" t="s">
        <v>402</v>
      </c>
      <c r="E11109">
        <v>0</v>
      </c>
      <c r="F11109">
        <v>0</v>
      </c>
      <c r="G11109">
        <v>0</v>
      </c>
      <c r="H11109">
        <v>0</v>
      </c>
    </row>
    <row r="11110" spans="1:8" x14ac:dyDescent="0.2">
      <c r="A11110">
        <f t="shared" si="1210"/>
        <v>10241</v>
      </c>
      <c r="B11110">
        <f t="shared" si="1211"/>
        <v>218</v>
      </c>
      <c r="C11110" s="10" t="str">
        <f>IF(B11110=B11109," ",(LOOKUP(B11110,'Co List'!$A$3:$A$362,'Co List'!$B$3:$B$362)))</f>
        <v xml:space="preserve"> </v>
      </c>
      <c r="D11110" s="6" t="s">
        <v>403</v>
      </c>
      <c r="E11110">
        <v>31.560480000000013</v>
      </c>
      <c r="F11110">
        <v>29.614880999999997</v>
      </c>
      <c r="G11110">
        <v>29.973146</v>
      </c>
      <c r="H11110">
        <v>39.010335999999995</v>
      </c>
    </row>
    <row r="11111" spans="1:8" x14ac:dyDescent="0.2">
      <c r="A11111">
        <f t="shared" si="1210"/>
        <v>10242</v>
      </c>
      <c r="B11111">
        <f t="shared" si="1211"/>
        <v>218</v>
      </c>
      <c r="C11111" s="10" t="str">
        <f>IF(B11111=B11110," ",(LOOKUP(B11111,'Co List'!$A$3:$A$362,'Co List'!$B$3:$B$362)))</f>
        <v xml:space="preserve"> </v>
      </c>
      <c r="D11111" s="6" t="s">
        <v>404</v>
      </c>
      <c r="E11111" s="11">
        <v>127.80724600000001</v>
      </c>
      <c r="F11111" s="11">
        <v>104.386899</v>
      </c>
      <c r="G11111" s="11">
        <v>148.26282</v>
      </c>
      <c r="H11111" s="11">
        <v>168.32925</v>
      </c>
    </row>
    <row r="11112" spans="1:8" x14ac:dyDescent="0.2">
      <c r="A11112">
        <f t="shared" si="1210"/>
        <v>10243</v>
      </c>
      <c r="B11112">
        <f t="shared" si="1211"/>
        <v>218</v>
      </c>
      <c r="C11112" s="10" t="str">
        <f>IF(B11112=B11111," ",(LOOKUP(B11112,'Co List'!$A$3:$A$362,'Co List'!$B$3:$B$362)))</f>
        <v xml:space="preserve"> </v>
      </c>
      <c r="D11112" s="6" t="s">
        <v>405</v>
      </c>
      <c r="E11112">
        <v>477.99</v>
      </c>
      <c r="F11112">
        <v>607.51</v>
      </c>
      <c r="G11112">
        <v>639.19000000000005</v>
      </c>
      <c r="H11112">
        <v>858.41</v>
      </c>
    </row>
    <row r="11113" spans="1:8" x14ac:dyDescent="0.2">
      <c r="A11113">
        <f t="shared" si="1210"/>
        <v>10244</v>
      </c>
      <c r="B11113">
        <f t="shared" si="1211"/>
        <v>218</v>
      </c>
      <c r="C11113" s="10" t="str">
        <f>IF(B11113=B11112," ",(LOOKUP(B11113,'Co List'!$A$3:$A$362,'Co List'!$B$3:$B$362)))</f>
        <v xml:space="preserve"> </v>
      </c>
      <c r="D11113" s="6" t="s">
        <v>406</v>
      </c>
      <c r="E11113">
        <v>69.61</v>
      </c>
      <c r="F11113">
        <v>113.64</v>
      </c>
      <c r="G11113">
        <v>72.099999999999994</v>
      </c>
      <c r="H11113">
        <v>66.510000000000005</v>
      </c>
    </row>
    <row r="11114" spans="1:8" x14ac:dyDescent="0.2">
      <c r="A11114">
        <f t="shared" si="1210"/>
        <v>10245</v>
      </c>
      <c r="B11114">
        <f t="shared" si="1211"/>
        <v>218</v>
      </c>
      <c r="C11114" s="10" t="str">
        <f>IF(B11114=B11113," ",(LOOKUP(B11114,'Co List'!$A$3:$A$362,'Co List'!$B$3:$B$362)))</f>
        <v xml:space="preserve"> </v>
      </c>
      <c r="D11114" s="6" t="s">
        <v>407</v>
      </c>
      <c r="E11114" s="11">
        <v>30.24</v>
      </c>
      <c r="F11114" s="11">
        <v>72.84</v>
      </c>
      <c r="G11114" s="11">
        <v>47.04</v>
      </c>
      <c r="H11114" s="11">
        <v>43.7</v>
      </c>
    </row>
    <row r="11115" spans="1:8" x14ac:dyDescent="0.2">
      <c r="A11115">
        <f t="shared" si="1210"/>
        <v>10246</v>
      </c>
      <c r="B11115">
        <f t="shared" si="1211"/>
        <v>218</v>
      </c>
      <c r="C11115" s="10" t="str">
        <f>IF(B11115=B11114," ",(LOOKUP(B11115,'Co List'!$A$3:$A$362,'Co List'!$B$3:$B$362)))</f>
        <v xml:space="preserve"> </v>
      </c>
      <c r="D11115" s="6" t="s">
        <v>408</v>
      </c>
      <c r="E11115">
        <v>9.7100000000000009</v>
      </c>
      <c r="F11115">
        <v>14.55</v>
      </c>
      <c r="G11115">
        <v>14.55</v>
      </c>
      <c r="H11115">
        <v>14.55</v>
      </c>
    </row>
    <row r="11116" spans="1:8" x14ac:dyDescent="0.2">
      <c r="A11116">
        <f t="shared" si="1210"/>
        <v>10247</v>
      </c>
      <c r="B11116">
        <f t="shared" si="1211"/>
        <v>218</v>
      </c>
      <c r="C11116" s="10" t="str">
        <f>IF(B11116=B11115," ",(LOOKUP(B11116,'Co List'!$A$3:$A$362,'Co List'!$B$3:$B$362)))</f>
        <v xml:space="preserve"> </v>
      </c>
      <c r="D11116" s="6" t="s">
        <v>409</v>
      </c>
      <c r="E11116">
        <v>127.8</v>
      </c>
      <c r="F11116">
        <v>104.49</v>
      </c>
      <c r="G11116">
        <v>148.30000000000001</v>
      </c>
      <c r="H11116">
        <v>168.38</v>
      </c>
    </row>
    <row r="11117" spans="1:8" x14ac:dyDescent="0.2">
      <c r="A11117">
        <f t="shared" si="1210"/>
        <v>10248</v>
      </c>
      <c r="B11117">
        <f t="shared" si="1211"/>
        <v>218</v>
      </c>
      <c r="C11117" s="10" t="str">
        <f>IF(B11117=B11116," ",(LOOKUP(B11117,'Co List'!$A$3:$A$362,'Co List'!$B$3:$B$362)))</f>
        <v xml:space="preserve"> </v>
      </c>
      <c r="D11117" s="6" t="s">
        <v>410</v>
      </c>
      <c r="E11117">
        <v>127.80724600000001</v>
      </c>
      <c r="F11117">
        <v>131.981220885</v>
      </c>
      <c r="G11117">
        <v>174.78088738100001</v>
      </c>
      <c r="H11117">
        <v>204.11611651800001</v>
      </c>
    </row>
    <row r="11118" spans="1:8" x14ac:dyDescent="0.2">
      <c r="A11118">
        <f t="shared" si="1210"/>
        <v>10249</v>
      </c>
      <c r="B11118">
        <f t="shared" si="1211"/>
        <v>218</v>
      </c>
      <c r="C11118" s="10" t="str">
        <f>IF(B11118=B11117," ",(LOOKUP(B11118,'Co List'!$A$3:$A$362,'Co List'!$B$3:$B$362)))</f>
        <v xml:space="preserve"> </v>
      </c>
      <c r="D11118" s="6" t="s">
        <v>411</v>
      </c>
      <c r="E11118">
        <v>127.80724600000001</v>
      </c>
      <c r="F11118">
        <v>104.49</v>
      </c>
      <c r="G11118">
        <v>148.30000000000001</v>
      </c>
      <c r="H11118">
        <v>168.38</v>
      </c>
    </row>
    <row r="11119" spans="1:8" x14ac:dyDescent="0.2">
      <c r="A11119">
        <f t="shared" si="1210"/>
        <v>10250</v>
      </c>
      <c r="B11119">
        <f t="shared" si="1211"/>
        <v>218</v>
      </c>
      <c r="C11119" s="10" t="str">
        <f>IF(B11119=B11118," ",(LOOKUP(B11119,'Co List'!$A$3:$A$362,'Co List'!$B$3:$B$362)))</f>
        <v xml:space="preserve"> </v>
      </c>
      <c r="D11119" s="6" t="s">
        <v>412</v>
      </c>
      <c r="E11119">
        <v>7.2460000000091895E-3</v>
      </c>
      <c r="F11119">
        <v>0</v>
      </c>
      <c r="G11119">
        <v>0</v>
      </c>
      <c r="H11119">
        <v>0</v>
      </c>
    </row>
    <row r="11120" spans="1:8" ht="13.5" thickBot="1" x14ac:dyDescent="0.25">
      <c r="A11120">
        <f t="shared" si="1210"/>
        <v>10251</v>
      </c>
      <c r="B11120">
        <f t="shared" si="1211"/>
        <v>218</v>
      </c>
      <c r="C11120" s="10" t="str">
        <f>IF(B11120=B11119," ",(LOOKUP(B11120,'Co List'!$A$3:$A$362,'Co List'!$B$3:$B$362)))</f>
        <v xml:space="preserve"> </v>
      </c>
      <c r="D11120" s="9" t="s">
        <v>413</v>
      </c>
      <c r="E11120">
        <v>12</v>
      </c>
      <c r="F11120">
        <v>12</v>
      </c>
      <c r="G11120">
        <v>12</v>
      </c>
      <c r="H11120">
        <v>12</v>
      </c>
    </row>
    <row r="11121" spans="1:16" ht="15" x14ac:dyDescent="0.25">
      <c r="A11121">
        <f t="shared" si="1210"/>
        <v>10252</v>
      </c>
      <c r="B11121">
        <f t="shared" si="1211"/>
        <v>219</v>
      </c>
      <c r="C11121" s="10" t="str">
        <f>IF(B11121=B11120," ",(LOOKUP(B11121,'Co List'!$A$3:$A$362,'Co List'!$B$3:$B$362)))</f>
        <v>MANALI PETROCHEM</v>
      </c>
      <c r="D11121" s="4" t="s">
        <v>362</v>
      </c>
      <c r="E11121">
        <v>75.187967345918636</v>
      </c>
      <c r="F11121">
        <v>76.525912329411582</v>
      </c>
      <c r="G11121">
        <v>93.322992280669098</v>
      </c>
      <c r="H11121">
        <v>90.598805783534658</v>
      </c>
      <c r="J11121">
        <f t="shared" ref="J11121" si="1212">COUNTIF(E11163:H11163,0)</f>
        <v>0</v>
      </c>
      <c r="K11121">
        <f>SUM(E11121:H11121)/(4-J11121)</f>
        <v>83.908919434883501</v>
      </c>
      <c r="L11121">
        <f>SUM(E11131:H11131)/(4-J11121)</f>
        <v>100550.78766169622</v>
      </c>
      <c r="M11121">
        <f>E11131</f>
        <v>71117.795846833193</v>
      </c>
      <c r="N11121">
        <f t="shared" ref="N11121" si="1213">F11131</f>
        <v>83828.273190016131</v>
      </c>
      <c r="O11121">
        <f t="shared" ref="O11121" si="1214">G11131</f>
        <v>136568.42666635633</v>
      </c>
      <c r="P11121">
        <f t="shared" ref="P11121" si="1215">H11131</f>
        <v>110688.65494357923</v>
      </c>
    </row>
    <row r="11122" spans="1:16" x14ac:dyDescent="0.2">
      <c r="A11122">
        <f t="shared" si="1210"/>
        <v>10253</v>
      </c>
      <c r="B11122">
        <f t="shared" si="1211"/>
        <v>219</v>
      </c>
      <c r="C11122" s="10" t="str">
        <f>IF(B11122=B11121," ",(LOOKUP(B11122,'Co List'!$A$3:$A$362,'Co List'!$B$3:$B$362)))</f>
        <v xml:space="preserve"> </v>
      </c>
      <c r="D11122" s="6" t="s">
        <v>364</v>
      </c>
      <c r="E11122">
        <v>3.2577979999999997</v>
      </c>
      <c r="F11122">
        <v>3.2577979999999997</v>
      </c>
      <c r="G11122">
        <v>4.1666088132203596</v>
      </c>
      <c r="H11122">
        <v>4.141543929441311</v>
      </c>
    </row>
    <row r="11123" spans="1:16" x14ac:dyDescent="0.2">
      <c r="A11123">
        <f t="shared" si="1210"/>
        <v>10254</v>
      </c>
      <c r="B11123">
        <f t="shared" si="1211"/>
        <v>219</v>
      </c>
      <c r="C11123" s="10" t="str">
        <f>IF(B11123=B11122," ",(LOOKUP(B11123,'Co List'!$A$3:$A$362,'Co List'!$B$3:$B$362)))</f>
        <v xml:space="preserve"> </v>
      </c>
      <c r="D11123" s="6" t="s">
        <v>365</v>
      </c>
      <c r="E11123">
        <v>1.9297603143209112</v>
      </c>
      <c r="F11123">
        <v>1.9406541925977685</v>
      </c>
      <c r="G11123">
        <v>1.9490060083142946</v>
      </c>
      <c r="H11123">
        <v>1.7733082750003346</v>
      </c>
    </row>
    <row r="11124" spans="1:16" x14ac:dyDescent="0.2">
      <c r="A11124">
        <f t="shared" si="1210"/>
        <v>10255</v>
      </c>
      <c r="B11124">
        <f t="shared" si="1211"/>
        <v>219</v>
      </c>
      <c r="C11124" s="10" t="str">
        <f>IF(B11124=B11123," ",(LOOKUP(B11124,'Co List'!$A$3:$A$362,'Co List'!$B$3:$B$362)))</f>
        <v xml:space="preserve"> </v>
      </c>
      <c r="D11124" s="7" t="s">
        <v>366</v>
      </c>
      <c r="E11124">
        <v>18.296320001757959</v>
      </c>
      <c r="F11124">
        <v>18.512493527232927</v>
      </c>
      <c r="G11124">
        <v>23.794066950023751</v>
      </c>
      <c r="H11124">
        <v>21.198631608461021</v>
      </c>
    </row>
    <row r="11125" spans="1:16" x14ac:dyDescent="0.2">
      <c r="A11125">
        <f t="shared" si="1210"/>
        <v>10256</v>
      </c>
      <c r="B11125">
        <f t="shared" si="1211"/>
        <v>219</v>
      </c>
      <c r="C11125" s="10" t="str">
        <f>IF(B11125=B11124," ",(LOOKUP(B11125,'Co List'!$A$3:$A$362,'Co List'!$B$3:$B$362)))</f>
        <v xml:space="preserve"> </v>
      </c>
      <c r="D11125" s="6" t="s">
        <v>367</v>
      </c>
      <c r="E11125">
        <v>337691.33830405126</v>
      </c>
      <c r="F11125">
        <v>331730.40439262422</v>
      </c>
      <c r="G11125">
        <v>312728.24975121667</v>
      </c>
      <c r="H11125">
        <v>405156.13083301327</v>
      </c>
    </row>
    <row r="11126" spans="1:16" x14ac:dyDescent="0.2">
      <c r="A11126">
        <f t="shared" si="1210"/>
        <v>10257</v>
      </c>
      <c r="B11126">
        <f t="shared" si="1211"/>
        <v>219</v>
      </c>
      <c r="C11126" s="10" t="str">
        <f>IF(B11126=B11125," ",(LOOKUP(B11126,'Co List'!$A$3:$A$362,'Co List'!$B$3:$B$362)))</f>
        <v xml:space="preserve"> </v>
      </c>
      <c r="D11126" s="6" t="s">
        <v>368</v>
      </c>
      <c r="E11126">
        <v>8.2666274377348817E-2</v>
      </c>
      <c r="F11126">
        <v>9.7440745309794408E-2</v>
      </c>
      <c r="G11126">
        <v>0.15874511991904722</v>
      </c>
      <c r="H11126">
        <v>0.12866285591488927</v>
      </c>
    </row>
    <row r="11127" spans="1:16" x14ac:dyDescent="0.2">
      <c r="A11127">
        <f t="shared" si="1210"/>
        <v>10258</v>
      </c>
      <c r="B11127">
        <f t="shared" si="1211"/>
        <v>219</v>
      </c>
      <c r="C11127" s="10" t="str">
        <f>IF(B11127=B11126," ",(LOOKUP(B11127,'Co List'!$A$3:$A$362,'Co List'!$B$3:$B$362)))</f>
        <v xml:space="preserve"> </v>
      </c>
      <c r="D11127" s="6" t="s">
        <v>369</v>
      </c>
      <c r="E11127">
        <v>200.10634734618233</v>
      </c>
      <c r="F11127">
        <v>205.66308437197287</v>
      </c>
      <c r="G11127">
        <v>204.78096666120308</v>
      </c>
      <c r="H11127">
        <v>252.48324576546355</v>
      </c>
    </row>
    <row r="11128" spans="1:16" x14ac:dyDescent="0.2">
      <c r="A11128">
        <f t="shared" si="1210"/>
        <v>10259</v>
      </c>
      <c r="B11128">
        <f t="shared" si="1211"/>
        <v>219</v>
      </c>
      <c r="C11128" s="10" t="str">
        <f>IF(B11128=B11127," ",(LOOKUP(B11128,'Co List'!$A$3:$A$362,'Co List'!$B$3:$B$362)))</f>
        <v xml:space="preserve"> </v>
      </c>
      <c r="D11128" s="6" t="s">
        <v>370</v>
      </c>
      <c r="E11128">
        <v>0</v>
      </c>
      <c r="F11128">
        <v>0</v>
      </c>
      <c r="G11128">
        <v>0</v>
      </c>
      <c r="H11128">
        <v>0</v>
      </c>
    </row>
    <row r="11129" spans="1:16" x14ac:dyDescent="0.2">
      <c r="A11129">
        <f t="shared" si="1210"/>
        <v>10260</v>
      </c>
      <c r="B11129">
        <f t="shared" si="1211"/>
        <v>219</v>
      </c>
      <c r="C11129" s="10" t="str">
        <f>IF(B11129=B11128," ",(LOOKUP(B11129,'Co List'!$A$3:$A$362,'Co List'!$B$3:$B$362)))</f>
        <v xml:space="preserve"> </v>
      </c>
      <c r="D11129" s="6" t="s">
        <v>371</v>
      </c>
      <c r="E11129">
        <v>76.705850969849749</v>
      </c>
      <c r="F11129">
        <v>78.760515886594689</v>
      </c>
      <c r="G11129">
        <v>51.603917241064885</v>
      </c>
      <c r="H11129">
        <v>52.686691234494894</v>
      </c>
    </row>
    <row r="11130" spans="1:16" x14ac:dyDescent="0.2">
      <c r="A11130">
        <f t="shared" si="1210"/>
        <v>10261</v>
      </c>
      <c r="B11130">
        <f t="shared" si="1211"/>
        <v>219</v>
      </c>
      <c r="C11130" s="10" t="str">
        <f>IF(B11130=B11129," ",(LOOKUP(B11130,'Co List'!$A$3:$A$362,'Co List'!$B$3:$B$362)))</f>
        <v xml:space="preserve"> </v>
      </c>
      <c r="D11130" s="6" t="s">
        <v>372</v>
      </c>
      <c r="E11130">
        <v>23.294149030150244</v>
      </c>
      <c r="F11130">
        <v>21.239484113405318</v>
      </c>
      <c r="G11130">
        <v>48.396082758935108</v>
      </c>
      <c r="H11130">
        <v>47.313308765505113</v>
      </c>
    </row>
    <row r="11131" spans="1:16" x14ac:dyDescent="0.2">
      <c r="A11131">
        <f t="shared" si="1210"/>
        <v>10262</v>
      </c>
      <c r="B11131">
        <f t="shared" si="1211"/>
        <v>219</v>
      </c>
      <c r="C11131" s="10" t="str">
        <f>IF(B11131=B11130," ",(LOOKUP(B11131,'Co List'!$A$3:$A$362,'Co List'!$B$3:$B$362)))</f>
        <v xml:space="preserve"> </v>
      </c>
      <c r="D11131" s="6" t="s">
        <v>373</v>
      </c>
      <c r="E11131">
        <v>71117.795846833193</v>
      </c>
      <c r="F11131">
        <v>83828.273190016131</v>
      </c>
      <c r="G11131">
        <v>136568.42666635633</v>
      </c>
      <c r="H11131">
        <v>110688.65494357923</v>
      </c>
    </row>
    <row r="11132" spans="1:16" x14ac:dyDescent="0.2">
      <c r="A11132">
        <f t="shared" si="1210"/>
        <v>10263</v>
      </c>
      <c r="B11132">
        <f t="shared" si="1211"/>
        <v>219</v>
      </c>
      <c r="C11132" s="10" t="str">
        <f>IF(B11132=B11131," ",(LOOKUP(B11132,'Co List'!$A$3:$A$362,'Co List'!$B$3:$B$362)))</f>
        <v xml:space="preserve"> </v>
      </c>
      <c r="D11132" s="6" t="s">
        <v>374</v>
      </c>
      <c r="E11132">
        <v>67006.670003627078</v>
      </c>
      <c r="F11132">
        <v>78759.610979922378</v>
      </c>
      <c r="G11132">
        <v>127295.24408356712</v>
      </c>
      <c r="H11132">
        <v>103502.14901880175</v>
      </c>
    </row>
    <row r="11133" spans="1:16" x14ac:dyDescent="0.2">
      <c r="A11133">
        <f t="shared" si="1210"/>
        <v>10264</v>
      </c>
      <c r="B11133">
        <f t="shared" si="1211"/>
        <v>219</v>
      </c>
      <c r="C11133" s="10" t="str">
        <f>IF(B11133=B11132," ",(LOOKUP(B11133,'Co List'!$A$3:$A$362,'Co List'!$B$3:$B$362)))</f>
        <v xml:space="preserve"> </v>
      </c>
      <c r="D11133" s="6" t="s">
        <v>375</v>
      </c>
      <c r="E11133">
        <v>3519.7788215857831</v>
      </c>
      <c r="F11133">
        <v>4343.4536728611583</v>
      </c>
      <c r="G11133">
        <v>7975.9394909098855</v>
      </c>
      <c r="H11133">
        <v>6177.6315863799691</v>
      </c>
    </row>
    <row r="11134" spans="1:16" x14ac:dyDescent="0.2">
      <c r="A11134">
        <f t="shared" si="1210"/>
        <v>10265</v>
      </c>
      <c r="B11134">
        <f t="shared" si="1211"/>
        <v>219</v>
      </c>
      <c r="C11134" s="10" t="str">
        <f>IF(B11134=B11133," ",(LOOKUP(B11134,'Co List'!$A$3:$A$362,'Co List'!$B$3:$B$362)))</f>
        <v xml:space="preserve"> </v>
      </c>
      <c r="D11134" s="6" t="s">
        <v>376</v>
      </c>
      <c r="E11134">
        <v>591.34702162034409</v>
      </c>
      <c r="F11134">
        <v>725.20853723259472</v>
      </c>
      <c r="G11134">
        <v>1297.2430918793309</v>
      </c>
      <c r="H11134">
        <v>1008.8743383975108</v>
      </c>
    </row>
    <row r="11135" spans="1:16" x14ac:dyDescent="0.2">
      <c r="A11135">
        <f t="shared" si="1210"/>
        <v>10266</v>
      </c>
      <c r="B11135">
        <f t="shared" si="1211"/>
        <v>219</v>
      </c>
      <c r="C11135" s="10" t="str">
        <f>IF(B11135=B11134," ",(LOOKUP(B11135,'Co List'!$A$3:$A$362,'Co List'!$B$3:$B$362)))</f>
        <v xml:space="preserve"> </v>
      </c>
      <c r="D11135" s="6" t="s">
        <v>377</v>
      </c>
      <c r="E11135">
        <v>54551.510495313865</v>
      </c>
      <c r="F11135">
        <v>66023.580423280655</v>
      </c>
      <c r="G11135">
        <v>70474.657874330907</v>
      </c>
      <c r="H11135">
        <v>58318.189861739054</v>
      </c>
    </row>
    <row r="11136" spans="1:16" ht="15" x14ac:dyDescent="0.25">
      <c r="A11136">
        <f t="shared" si="1210"/>
        <v>10267</v>
      </c>
      <c r="B11136">
        <f t="shared" si="1211"/>
        <v>219</v>
      </c>
      <c r="C11136" s="10" t="str">
        <f>IF(B11136=B11135," ",(LOOKUP(B11136,'Co List'!$A$3:$A$362,'Co List'!$B$3:$B$362)))</f>
        <v xml:space="preserve"> </v>
      </c>
      <c r="D11136" s="8" t="s">
        <v>378</v>
      </c>
      <c r="E11136">
        <v>3091.7197799999994</v>
      </c>
      <c r="F11136">
        <v>2298.2932800000003</v>
      </c>
      <c r="G11136">
        <v>5205.6185999999998</v>
      </c>
      <c r="H11136">
        <v>6771.7767000000003</v>
      </c>
    </row>
    <row r="11137" spans="1:8" ht="15" x14ac:dyDescent="0.25">
      <c r="A11137">
        <f t="shared" si="1210"/>
        <v>10268</v>
      </c>
      <c r="B11137">
        <f t="shared" si="1211"/>
        <v>219</v>
      </c>
      <c r="C11137" s="10" t="str">
        <f>IF(B11137=B11136," ",(LOOKUP(B11137,'Co List'!$A$3:$A$362,'Co List'!$B$3:$B$362)))</f>
        <v xml:space="preserve"> </v>
      </c>
      <c r="D11137" s="8" t="s">
        <v>379</v>
      </c>
      <c r="E11137">
        <v>1282.8191352124929</v>
      </c>
      <c r="F11137">
        <v>1688.4315331380465</v>
      </c>
      <c r="G11137">
        <v>1222.9189248436144</v>
      </c>
      <c r="H11137">
        <v>2080.4261583588336</v>
      </c>
    </row>
    <row r="11138" spans="1:8" ht="15" x14ac:dyDescent="0.25">
      <c r="A11138">
        <f t="shared" si="1210"/>
        <v>10269</v>
      </c>
      <c r="B11138">
        <f t="shared" si="1211"/>
        <v>219</v>
      </c>
      <c r="C11138" s="10" t="str">
        <f>IF(B11138=B11137," ",(LOOKUP(B11138,'Co List'!$A$3:$A$362,'Co List'!$B$3:$B$362)))</f>
        <v xml:space="preserve"> </v>
      </c>
      <c r="D11138" s="8" t="s">
        <v>380</v>
      </c>
      <c r="E11138">
        <v>50176.971580101374</v>
      </c>
      <c r="F11138">
        <v>62036.855610142607</v>
      </c>
      <c r="G11138">
        <v>64046.12034948729</v>
      </c>
      <c r="H11138">
        <v>49465.987003380222</v>
      </c>
    </row>
    <row r="11139" spans="1:8" ht="15" x14ac:dyDescent="0.25">
      <c r="A11139">
        <f t="shared" si="1210"/>
        <v>10270</v>
      </c>
      <c r="B11139">
        <f t="shared" si="1211"/>
        <v>219</v>
      </c>
      <c r="C11139" s="10" t="str">
        <f>IF(B11139=B11138," ",(LOOKUP(B11139,'Co List'!$A$3:$A$362,'Co List'!$B$3:$B$362)))</f>
        <v xml:space="preserve"> </v>
      </c>
      <c r="D11139" s="8" t="s">
        <v>381</v>
      </c>
      <c r="E11139">
        <v>16566.285351519324</v>
      </c>
      <c r="F11139">
        <v>17804.692766735487</v>
      </c>
      <c r="G11139">
        <v>66093.76879202541</v>
      </c>
      <c r="H11139">
        <v>52370.465081840171</v>
      </c>
    </row>
    <row r="11140" spans="1:8" ht="15" x14ac:dyDescent="0.25">
      <c r="A11140">
        <f t="shared" si="1210"/>
        <v>10271</v>
      </c>
      <c r="B11140">
        <f t="shared" si="1211"/>
        <v>219</v>
      </c>
      <c r="C11140" s="10" t="str">
        <f>IF(B11140=B11139," ",(LOOKUP(B11140,'Co List'!$A$3:$A$362,'Co List'!$B$3:$B$362)))</f>
        <v xml:space="preserve"> </v>
      </c>
      <c r="D11140" s="8" t="s">
        <v>382</v>
      </c>
      <c r="E11140">
        <v>0</v>
      </c>
      <c r="F11140">
        <v>0</v>
      </c>
      <c r="G11140">
        <v>50770.978990449963</v>
      </c>
      <c r="H11140">
        <v>39356.443705721635</v>
      </c>
    </row>
    <row r="11141" spans="1:8" ht="15" x14ac:dyDescent="0.25">
      <c r="A11141">
        <f t="shared" ref="A11141:A11204" si="1216">IF(A11140&gt;0,A11140+1,(IF($C$1=C11141,1,0)))</f>
        <v>10272</v>
      </c>
      <c r="B11141">
        <f t="shared" ref="B11141:B11204" si="1217">IF(D11141=$D$3,B11140+1,B11140)</f>
        <v>219</v>
      </c>
      <c r="C11141" s="10" t="str">
        <f>IF(B11141=B11140," ",(LOOKUP(B11141,'Co List'!$A$3:$A$362,'Co List'!$B$3:$B$362)))</f>
        <v xml:space="preserve"> </v>
      </c>
      <c r="D11141" s="8" t="s">
        <v>383</v>
      </c>
      <c r="E11141">
        <v>16566.285351519324</v>
      </c>
      <c r="F11141">
        <v>17804.692766735487</v>
      </c>
      <c r="G11141">
        <v>15322.789801575453</v>
      </c>
      <c r="H11141">
        <v>13014.021376118544</v>
      </c>
    </row>
    <row r="11142" spans="1:8" x14ac:dyDescent="0.2">
      <c r="A11142">
        <f t="shared" si="1216"/>
        <v>10273</v>
      </c>
      <c r="B11142">
        <f t="shared" si="1217"/>
        <v>219</v>
      </c>
      <c r="C11142" s="10" t="str">
        <f>IF(B11142=B11141," ",(LOOKUP(B11142,'Co List'!$A$3:$A$362,'Co List'!$B$3:$B$362)))</f>
        <v xml:space="preserve"> </v>
      </c>
      <c r="D11142" s="6" t="s">
        <v>384</v>
      </c>
      <c r="E11142">
        <v>0</v>
      </c>
      <c r="F11142">
        <v>0</v>
      </c>
      <c r="G11142">
        <v>0</v>
      </c>
      <c r="H11142">
        <v>0</v>
      </c>
    </row>
    <row r="11143" spans="1:8" x14ac:dyDescent="0.2">
      <c r="A11143">
        <f t="shared" si="1216"/>
        <v>10274</v>
      </c>
      <c r="B11143">
        <f t="shared" si="1217"/>
        <v>219</v>
      </c>
      <c r="C11143" s="10" t="str">
        <f>IF(B11143=B11142," ",(LOOKUP(B11143,'Co List'!$A$3:$A$362,'Co List'!$B$3:$B$362)))</f>
        <v xml:space="preserve"> </v>
      </c>
      <c r="D11143" s="6" t="s">
        <v>385</v>
      </c>
      <c r="E11143">
        <v>5085.1174172000001</v>
      </c>
      <c r="F11143">
        <v>5465.25375936</v>
      </c>
      <c r="G11143">
        <v>15862.724761276964</v>
      </c>
      <c r="H11143">
        <v>12645.155037364264</v>
      </c>
    </row>
    <row r="11144" spans="1:8" x14ac:dyDescent="0.2">
      <c r="A11144">
        <f t="shared" si="1216"/>
        <v>10275</v>
      </c>
      <c r="B11144">
        <f t="shared" si="1217"/>
        <v>219</v>
      </c>
      <c r="C11144" s="10" t="str">
        <f>IF(B11144=B11143," ",(LOOKUP(B11144,'Co List'!$A$3:$A$362,'Co List'!$B$3:$B$362)))</f>
        <v xml:space="preserve"> </v>
      </c>
      <c r="D11144" s="6" t="s">
        <v>386</v>
      </c>
      <c r="E11144">
        <v>0</v>
      </c>
      <c r="F11144">
        <v>0</v>
      </c>
      <c r="G11144">
        <v>0</v>
      </c>
      <c r="H11144">
        <v>0</v>
      </c>
    </row>
    <row r="11145" spans="1:8" x14ac:dyDescent="0.2">
      <c r="A11145">
        <f t="shared" si="1216"/>
        <v>10276</v>
      </c>
      <c r="B11145">
        <f t="shared" si="1217"/>
        <v>219</v>
      </c>
      <c r="C11145" s="10" t="str">
        <f>IF(B11145=B11144," ",(LOOKUP(B11145,'Co List'!$A$3:$A$362,'Co List'!$B$3:$B$362)))</f>
        <v xml:space="preserve"> </v>
      </c>
      <c r="D11145" s="6" t="s">
        <v>387</v>
      </c>
      <c r="E11145">
        <v>0</v>
      </c>
      <c r="F11145">
        <v>0</v>
      </c>
      <c r="G11145">
        <v>0</v>
      </c>
      <c r="H11145">
        <v>0</v>
      </c>
    </row>
    <row r="11146" spans="1:8" x14ac:dyDescent="0.2">
      <c r="A11146">
        <f t="shared" si="1216"/>
        <v>10277</v>
      </c>
      <c r="B11146">
        <f t="shared" si="1217"/>
        <v>219</v>
      </c>
      <c r="C11146" s="10" t="str">
        <f>IF(B11146=B11145," ",(LOOKUP(B11146,'Co List'!$A$3:$A$362,'Co List'!$B$3:$B$362)))</f>
        <v xml:space="preserve"> </v>
      </c>
      <c r="D11146" s="6" t="s">
        <v>388</v>
      </c>
      <c r="E11146">
        <v>0</v>
      </c>
      <c r="F11146">
        <v>0</v>
      </c>
      <c r="G11146">
        <v>0</v>
      </c>
      <c r="H11146">
        <v>0</v>
      </c>
    </row>
    <row r="11147" spans="1:8" x14ac:dyDescent="0.2">
      <c r="A11147">
        <f t="shared" si="1216"/>
        <v>10278</v>
      </c>
      <c r="B11147">
        <f t="shared" si="1217"/>
        <v>219</v>
      </c>
      <c r="C11147" s="10" t="str">
        <f>IF(B11147=B11146," ",(LOOKUP(B11147,'Co List'!$A$3:$A$362,'Co List'!$B$3:$B$362)))</f>
        <v xml:space="preserve"> </v>
      </c>
      <c r="D11147" s="6" t="s">
        <v>389</v>
      </c>
      <c r="E11147">
        <v>5085.1174172000001</v>
      </c>
      <c r="F11147">
        <v>5465.25375936</v>
      </c>
      <c r="G11147">
        <v>4703.4192425606043</v>
      </c>
      <c r="H11147">
        <v>3994.7293773642641</v>
      </c>
    </row>
    <row r="11148" spans="1:8" x14ac:dyDescent="0.2">
      <c r="A11148">
        <f t="shared" si="1216"/>
        <v>10279</v>
      </c>
      <c r="B11148">
        <f t="shared" si="1217"/>
        <v>219</v>
      </c>
      <c r="C11148" s="10" t="str">
        <f>IF(B11148=B11147," ",(LOOKUP(B11148,'Co List'!$A$3:$A$362,'Co List'!$B$3:$B$362)))</f>
        <v xml:space="preserve"> </v>
      </c>
      <c r="D11148" s="6" t="s">
        <v>390</v>
      </c>
      <c r="E11148">
        <v>0</v>
      </c>
      <c r="F11148">
        <v>0</v>
      </c>
      <c r="G11148">
        <v>0</v>
      </c>
      <c r="H11148">
        <v>0</v>
      </c>
    </row>
    <row r="11149" spans="1:8" x14ac:dyDescent="0.2">
      <c r="A11149">
        <f t="shared" si="1216"/>
        <v>10280</v>
      </c>
      <c r="B11149">
        <f t="shared" si="1217"/>
        <v>219</v>
      </c>
      <c r="C11149" s="10" t="str">
        <f>IF(B11149=B11148," ",(LOOKUP(B11149,'Co List'!$A$3:$A$362,'Co List'!$B$3:$B$362)))</f>
        <v xml:space="preserve"> </v>
      </c>
      <c r="D11149" s="6" t="s">
        <v>391</v>
      </c>
      <c r="E11149">
        <v>0</v>
      </c>
      <c r="F11149">
        <v>0</v>
      </c>
      <c r="G11149">
        <v>0</v>
      </c>
      <c r="H11149">
        <v>0</v>
      </c>
    </row>
    <row r="11150" spans="1:8" x14ac:dyDescent="0.2">
      <c r="A11150">
        <f t="shared" si="1216"/>
        <v>10281</v>
      </c>
      <c r="B11150">
        <f t="shared" si="1217"/>
        <v>219</v>
      </c>
      <c r="C11150" s="10" t="str">
        <f>IF(B11150=B11149," ",(LOOKUP(B11150,'Co List'!$A$3:$A$362,'Co List'!$B$3:$B$362)))</f>
        <v xml:space="preserve"> </v>
      </c>
      <c r="D11150" s="6" t="s">
        <v>392</v>
      </c>
      <c r="E11150">
        <v>0</v>
      </c>
      <c r="F11150">
        <v>0</v>
      </c>
      <c r="G11150">
        <v>0</v>
      </c>
      <c r="H11150">
        <v>0</v>
      </c>
    </row>
    <row r="11151" spans="1:8" x14ac:dyDescent="0.2">
      <c r="A11151">
        <f t="shared" si="1216"/>
        <v>10282</v>
      </c>
      <c r="B11151">
        <f t="shared" si="1217"/>
        <v>219</v>
      </c>
      <c r="C11151" s="10" t="str">
        <f>IF(B11151=B11150," ",(LOOKUP(B11151,'Co List'!$A$3:$A$362,'Co List'!$B$3:$B$362)))</f>
        <v xml:space="preserve"> </v>
      </c>
      <c r="D11151" s="6" t="s">
        <v>393</v>
      </c>
      <c r="E11151">
        <v>0</v>
      </c>
      <c r="F11151">
        <v>0</v>
      </c>
      <c r="G11151">
        <v>11159.305518716359</v>
      </c>
      <c r="H11151">
        <v>8650.425659999999</v>
      </c>
    </row>
    <row r="11152" spans="1:8" ht="15" x14ac:dyDescent="0.25">
      <c r="A11152">
        <f t="shared" si="1216"/>
        <v>10283</v>
      </c>
      <c r="B11152">
        <f t="shared" si="1217"/>
        <v>219</v>
      </c>
      <c r="C11152" s="10" t="str">
        <f>IF(B11152=B11151," ",(LOOKUP(B11152,'Co List'!$A$3:$A$362,'Co List'!$B$3:$B$362)))</f>
        <v xml:space="preserve"> </v>
      </c>
      <c r="D11152" s="8" t="s">
        <v>394</v>
      </c>
      <c r="E11152">
        <v>0</v>
      </c>
      <c r="F11152">
        <v>0</v>
      </c>
      <c r="G11152">
        <v>0</v>
      </c>
      <c r="H11152">
        <v>0</v>
      </c>
    </row>
    <row r="11153" spans="1:8" ht="15" x14ac:dyDescent="0.25">
      <c r="A11153">
        <f t="shared" si="1216"/>
        <v>10284</v>
      </c>
      <c r="B11153">
        <f t="shared" si="1217"/>
        <v>219</v>
      </c>
      <c r="C11153" s="10" t="str">
        <f>IF(B11153=B11152," ",(LOOKUP(B11153,'Co List'!$A$3:$A$362,'Co List'!$B$3:$B$362)))</f>
        <v xml:space="preserve"> </v>
      </c>
      <c r="D11153" s="8" t="s">
        <v>395</v>
      </c>
      <c r="E11153">
        <v>11.584974500000001</v>
      </c>
      <c r="F11153">
        <v>15.205178399999999</v>
      </c>
      <c r="G11153">
        <v>28.944213717000004</v>
      </c>
      <c r="H11153">
        <v>27.106096576000002</v>
      </c>
    </row>
    <row r="11154" spans="1:8" ht="15" x14ac:dyDescent="0.25">
      <c r="A11154">
        <f t="shared" si="1216"/>
        <v>10285</v>
      </c>
      <c r="B11154">
        <f t="shared" si="1217"/>
        <v>219</v>
      </c>
      <c r="C11154" s="10" t="str">
        <f>IF(B11154=B11153," ",(LOOKUP(B11154,'Co List'!$A$3:$A$362,'Co List'!$B$3:$B$362)))</f>
        <v xml:space="preserve"> </v>
      </c>
      <c r="D11154" s="8" t="s">
        <v>396</v>
      </c>
      <c r="E11154">
        <v>28268.542000000001</v>
      </c>
      <c r="F11154">
        <v>34021.300999999999</v>
      </c>
      <c r="G11154">
        <v>36159.281999999999</v>
      </c>
      <c r="H11154">
        <v>32886.661999999997</v>
      </c>
    </row>
    <row r="11155" spans="1:8" x14ac:dyDescent="0.2">
      <c r="A11155">
        <f t="shared" si="1216"/>
        <v>10286</v>
      </c>
      <c r="B11155">
        <f t="shared" si="1217"/>
        <v>219</v>
      </c>
      <c r="C11155" s="10" t="str">
        <f>IF(B11155=B11154," ",(LOOKUP(B11155,'Co List'!$A$3:$A$362,'Co List'!$B$3:$B$362)))</f>
        <v xml:space="preserve"> </v>
      </c>
      <c r="D11155" s="6" t="s">
        <v>397</v>
      </c>
      <c r="E11155">
        <v>3816.9380000000001</v>
      </c>
      <c r="F11155">
        <v>2909.232</v>
      </c>
      <c r="G11155">
        <v>6673.87</v>
      </c>
      <c r="H11155">
        <v>8681.7649999999994</v>
      </c>
    </row>
    <row r="11156" spans="1:8" x14ac:dyDescent="0.2">
      <c r="A11156">
        <f t="shared" si="1216"/>
        <v>10287</v>
      </c>
      <c r="B11156">
        <f t="shared" si="1217"/>
        <v>219</v>
      </c>
      <c r="C11156" s="10" t="str">
        <f>IF(B11156=B11155," ",(LOOKUP(B11156,'Co List'!$A$3:$A$362,'Co List'!$B$3:$B$362)))</f>
        <v xml:space="preserve"> </v>
      </c>
      <c r="D11156" s="6" t="s">
        <v>398</v>
      </c>
      <c r="E11156">
        <v>1409.056</v>
      </c>
      <c r="F11156">
        <v>2081.9189999999999</v>
      </c>
      <c r="G11156">
        <v>1546.9169999999999</v>
      </c>
      <c r="H11156">
        <v>2587.3820000000001</v>
      </c>
    </row>
    <row r="11157" spans="1:8" x14ac:dyDescent="0.2">
      <c r="A11157">
        <f t="shared" si="1216"/>
        <v>10288</v>
      </c>
      <c r="B11157">
        <f t="shared" si="1217"/>
        <v>219</v>
      </c>
      <c r="C11157" s="10" t="str">
        <f>IF(B11157=B11156," ",(LOOKUP(B11157,'Co List'!$A$3:$A$362,'Co List'!$B$3:$B$362)))</f>
        <v xml:space="preserve"> </v>
      </c>
      <c r="D11157" s="6" t="s">
        <v>399</v>
      </c>
      <c r="E11157">
        <v>23042.547999999999</v>
      </c>
      <c r="F11157">
        <v>29030.15</v>
      </c>
      <c r="G11157">
        <v>27938.494999999999</v>
      </c>
      <c r="H11157">
        <v>21617.514999999999</v>
      </c>
    </row>
    <row r="11158" spans="1:8" x14ac:dyDescent="0.2">
      <c r="A11158">
        <f t="shared" si="1216"/>
        <v>10289</v>
      </c>
      <c r="B11158">
        <f t="shared" si="1217"/>
        <v>219</v>
      </c>
      <c r="C11158" s="10" t="str">
        <f>IF(B11158=B11157," ",(LOOKUP(B11158,'Co List'!$A$3:$A$362,'Co List'!$B$3:$B$362)))</f>
        <v xml:space="preserve"> </v>
      </c>
      <c r="D11158" s="6" t="s">
        <v>400</v>
      </c>
      <c r="E11158">
        <v>0</v>
      </c>
      <c r="F11158">
        <v>0</v>
      </c>
      <c r="G11158">
        <v>0</v>
      </c>
      <c r="H11158">
        <v>0</v>
      </c>
    </row>
    <row r="11159" spans="1:8" x14ac:dyDescent="0.2">
      <c r="A11159">
        <f t="shared" si="1216"/>
        <v>10290</v>
      </c>
      <c r="B11159">
        <f t="shared" si="1217"/>
        <v>219</v>
      </c>
      <c r="C11159" s="10" t="str">
        <f>IF(B11159=B11158," ",(LOOKUP(B11159,'Co List'!$A$3:$A$362,'Co List'!$B$3:$B$362)))</f>
        <v xml:space="preserve"> </v>
      </c>
      <c r="D11159" s="6" t="s">
        <v>401</v>
      </c>
      <c r="E11159">
        <v>2.5840670259999996</v>
      </c>
      <c r="F11159">
        <v>1.506982176</v>
      </c>
      <c r="G11159">
        <v>3.1767621199999998</v>
      </c>
      <c r="H11159">
        <v>6.6849590499999998</v>
      </c>
    </row>
    <row r="11160" spans="1:8" x14ac:dyDescent="0.2">
      <c r="A11160">
        <f t="shared" si="1216"/>
        <v>10291</v>
      </c>
      <c r="B11160">
        <f t="shared" si="1217"/>
        <v>219</v>
      </c>
      <c r="C11160" s="10" t="str">
        <f>IF(B11160=B11159," ",(LOOKUP(B11160,'Co List'!$A$3:$A$362,'Co List'!$B$3:$B$362)))</f>
        <v xml:space="preserve"> </v>
      </c>
      <c r="D11160" s="6" t="s">
        <v>402</v>
      </c>
      <c r="E11160">
        <v>1.4935993599999999</v>
      </c>
      <c r="F11160">
        <v>2.3213396850000003</v>
      </c>
      <c r="G11160">
        <v>1.7774076330000002</v>
      </c>
      <c r="H11160">
        <v>3.498140464</v>
      </c>
    </row>
    <row r="11161" spans="1:8" x14ac:dyDescent="0.2">
      <c r="A11161">
        <f t="shared" si="1216"/>
        <v>10292</v>
      </c>
      <c r="B11161">
        <f t="shared" si="1217"/>
        <v>219</v>
      </c>
      <c r="C11161" s="10" t="str">
        <f>IF(B11161=B11160," ",(LOOKUP(B11161,'Co List'!$A$3:$A$362,'Co List'!$B$3:$B$362)))</f>
        <v xml:space="preserve"> </v>
      </c>
      <c r="D11161" s="6" t="s">
        <v>403</v>
      </c>
      <c r="E11161">
        <v>9.6317850640000007</v>
      </c>
      <c r="F11161">
        <v>12.250723300000001</v>
      </c>
      <c r="G11161">
        <v>13.801616530000004</v>
      </c>
      <c r="H11161">
        <v>12.84080391</v>
      </c>
    </row>
    <row r="11162" spans="1:8" x14ac:dyDescent="0.2">
      <c r="A11162">
        <f t="shared" si="1216"/>
        <v>10293</v>
      </c>
      <c r="B11162">
        <f t="shared" si="1217"/>
        <v>219</v>
      </c>
      <c r="C11162" s="10" t="str">
        <f>IF(B11162=B11161," ",(LOOKUP(B11162,'Co List'!$A$3:$A$362,'Co List'!$B$3:$B$362)))</f>
        <v xml:space="preserve"> </v>
      </c>
      <c r="D11162" s="6" t="s">
        <v>404</v>
      </c>
      <c r="E11162" s="11">
        <v>13.70945145</v>
      </c>
      <c r="F11162" s="11">
        <v>16.079045161</v>
      </c>
      <c r="G11162" s="11">
        <v>18.755786283000003</v>
      </c>
      <c r="H11162" s="11">
        <v>23.023903424</v>
      </c>
    </row>
    <row r="11163" spans="1:8" x14ac:dyDescent="0.2">
      <c r="A11163">
        <f t="shared" si="1216"/>
        <v>10294</v>
      </c>
      <c r="B11163">
        <f t="shared" si="1217"/>
        <v>219</v>
      </c>
      <c r="C11163" s="10" t="str">
        <f>IF(B11163=B11162," ",(LOOKUP(B11163,'Co List'!$A$3:$A$362,'Co List'!$B$3:$B$362)))</f>
        <v xml:space="preserve"> </v>
      </c>
      <c r="D11163" s="6" t="s">
        <v>405</v>
      </c>
      <c r="E11163">
        <v>388.7</v>
      </c>
      <c r="F11163">
        <v>452.82</v>
      </c>
      <c r="G11163">
        <v>573.96</v>
      </c>
      <c r="H11163">
        <v>522.15</v>
      </c>
    </row>
    <row r="11164" spans="1:8" x14ac:dyDescent="0.2">
      <c r="A11164">
        <f t="shared" si="1216"/>
        <v>10295</v>
      </c>
      <c r="B11164">
        <f t="shared" si="1217"/>
        <v>219</v>
      </c>
      <c r="C11164" s="10" t="str">
        <f>IF(B11164=B11163," ",(LOOKUP(B11164,'Co List'!$A$3:$A$362,'Co List'!$B$3:$B$362)))</f>
        <v xml:space="preserve"> </v>
      </c>
      <c r="D11164" s="6" t="s">
        <v>406</v>
      </c>
      <c r="E11164">
        <v>35.54</v>
      </c>
      <c r="F11164">
        <v>40.76</v>
      </c>
      <c r="G11164">
        <v>66.69</v>
      </c>
      <c r="H11164">
        <v>43.84</v>
      </c>
    </row>
    <row r="11165" spans="1:8" x14ac:dyDescent="0.2">
      <c r="A11165">
        <f t="shared" si="1216"/>
        <v>10296</v>
      </c>
      <c r="B11165">
        <f t="shared" si="1217"/>
        <v>219</v>
      </c>
      <c r="C11165" s="10" t="str">
        <f>IF(B11165=B11164," ",(LOOKUP(B11165,'Co List'!$A$3:$A$362,'Co List'!$B$3:$B$362)))</f>
        <v xml:space="preserve"> </v>
      </c>
      <c r="D11165" s="6" t="s">
        <v>407</v>
      </c>
      <c r="E11165" s="11">
        <v>21.06</v>
      </c>
      <c r="F11165" s="11">
        <v>25.27</v>
      </c>
      <c r="G11165" s="11">
        <v>43.67</v>
      </c>
      <c r="H11165" s="11">
        <v>27.32</v>
      </c>
    </row>
    <row r="11166" spans="1:8" x14ac:dyDescent="0.2">
      <c r="A11166">
        <f t="shared" si="1216"/>
        <v>10297</v>
      </c>
      <c r="B11166">
        <f t="shared" si="1217"/>
        <v>219</v>
      </c>
      <c r="C11166" s="10" t="str">
        <f>IF(B11166=B11165," ",(LOOKUP(B11166,'Co List'!$A$3:$A$362,'Co List'!$B$3:$B$362)))</f>
        <v xml:space="preserve"> </v>
      </c>
      <c r="D11166" s="6" t="s">
        <v>408</v>
      </c>
      <c r="E11166">
        <v>86.03</v>
      </c>
      <c r="F11166">
        <v>86.03</v>
      </c>
      <c r="G11166">
        <v>86.03</v>
      </c>
      <c r="H11166">
        <v>86.03</v>
      </c>
    </row>
    <row r="11167" spans="1:8" x14ac:dyDescent="0.2">
      <c r="A11167">
        <f t="shared" si="1216"/>
        <v>10298</v>
      </c>
      <c r="B11167">
        <f t="shared" si="1217"/>
        <v>219</v>
      </c>
      <c r="C11167" s="10" t="str">
        <f>IF(B11167=B11166," ",(LOOKUP(B11167,'Co List'!$A$3:$A$362,'Co List'!$B$3:$B$362)))</f>
        <v xml:space="preserve"> </v>
      </c>
      <c r="D11167" s="6" t="s">
        <v>409</v>
      </c>
      <c r="E11167">
        <v>36.26</v>
      </c>
      <c r="F11167">
        <v>40.18</v>
      </c>
      <c r="G11167">
        <v>47.7</v>
      </c>
      <c r="H11167">
        <v>50.13</v>
      </c>
    </row>
    <row r="11168" spans="1:8" x14ac:dyDescent="0.2">
      <c r="A11168">
        <f t="shared" si="1216"/>
        <v>10299</v>
      </c>
      <c r="B11168">
        <f t="shared" si="1217"/>
        <v>219</v>
      </c>
      <c r="C11168" s="10" t="str">
        <f>IF(B11168=B11167," ",(LOOKUP(B11168,'Co List'!$A$3:$A$362,'Co List'!$B$3:$B$362)))</f>
        <v xml:space="preserve"> </v>
      </c>
      <c r="D11168" s="6" t="s">
        <v>410</v>
      </c>
      <c r="E11168">
        <v>25.294425950000001</v>
      </c>
      <c r="F11168">
        <v>31.284223560999997</v>
      </c>
      <c r="G11168">
        <v>49.390991583000002</v>
      </c>
      <c r="H11168">
        <v>52.236489223999996</v>
      </c>
    </row>
    <row r="11169" spans="1:16" x14ac:dyDescent="0.2">
      <c r="A11169">
        <f t="shared" si="1216"/>
        <v>10300</v>
      </c>
      <c r="B11169">
        <f t="shared" si="1217"/>
        <v>219</v>
      </c>
      <c r="C11169" s="10" t="str">
        <f>IF(B11169=B11168," ",(LOOKUP(B11169,'Co List'!$A$3:$A$362,'Co List'!$B$3:$B$362)))</f>
        <v xml:space="preserve"> </v>
      </c>
      <c r="D11169" s="6" t="s">
        <v>411</v>
      </c>
      <c r="E11169">
        <v>25.294425950000001</v>
      </c>
      <c r="F11169">
        <v>31.284223560999997</v>
      </c>
      <c r="G11169">
        <v>47.7</v>
      </c>
      <c r="H11169">
        <v>50.13</v>
      </c>
    </row>
    <row r="11170" spans="1:16" x14ac:dyDescent="0.2">
      <c r="A11170">
        <f t="shared" si="1216"/>
        <v>10301</v>
      </c>
      <c r="B11170">
        <f t="shared" si="1217"/>
        <v>219</v>
      </c>
      <c r="C11170" s="10" t="str">
        <f>IF(B11170=B11169," ",(LOOKUP(B11170,'Co List'!$A$3:$A$362,'Co List'!$B$3:$B$362)))</f>
        <v xml:space="preserve"> </v>
      </c>
      <c r="D11170" s="6" t="s">
        <v>412</v>
      </c>
      <c r="E11170">
        <v>-10.965574049999997</v>
      </c>
      <c r="F11170">
        <v>-8.8957764390000023</v>
      </c>
      <c r="G11170">
        <v>0</v>
      </c>
      <c r="H11170">
        <v>0</v>
      </c>
    </row>
    <row r="11171" spans="1:16" ht="13.5" thickBot="1" x14ac:dyDescent="0.25">
      <c r="A11171">
        <f t="shared" si="1216"/>
        <v>10302</v>
      </c>
      <c r="B11171">
        <f t="shared" si="1217"/>
        <v>219</v>
      </c>
      <c r="C11171" s="10" t="str">
        <f>IF(B11171=B11170," ",(LOOKUP(B11171,'Co List'!$A$3:$A$362,'Co List'!$B$3:$B$362)))</f>
        <v xml:space="preserve"> </v>
      </c>
      <c r="D11171" s="9" t="s">
        <v>413</v>
      </c>
      <c r="E11171">
        <v>12</v>
      </c>
      <c r="F11171">
        <v>12</v>
      </c>
      <c r="G11171">
        <v>12</v>
      </c>
      <c r="H11171">
        <v>12</v>
      </c>
    </row>
    <row r="11172" spans="1:16" ht="15" x14ac:dyDescent="0.25">
      <c r="A11172">
        <f t="shared" si="1216"/>
        <v>10303</v>
      </c>
      <c r="B11172">
        <f t="shared" si="1217"/>
        <v>220</v>
      </c>
      <c r="C11172" s="10" t="str">
        <f>IF(B11172=B11171," ",(LOOKUP(B11172,'Co List'!$A$3:$A$362,'Co List'!$B$3:$B$362)))</f>
        <v>MANDHANA INDUSTRIES</v>
      </c>
      <c r="D11172" s="4" t="s">
        <v>362</v>
      </c>
      <c r="E11172">
        <v>69.35382934313651</v>
      </c>
      <c r="F11172">
        <v>67.583811185625123</v>
      </c>
      <c r="G11172">
        <v>71.397145075873595</v>
      </c>
      <c r="H11172">
        <v>67.962855174499708</v>
      </c>
      <c r="J11172">
        <f t="shared" ref="J11172" si="1218">COUNTIF(E11214:H11214,0)</f>
        <v>0</v>
      </c>
      <c r="K11172">
        <f>SUM(E11172:H11172)/(4-J11172)</f>
        <v>69.074410194783724</v>
      </c>
      <c r="L11172">
        <f>SUM(E11182:H11182)/(4-J11172)</f>
        <v>56739.629427413121</v>
      </c>
      <c r="M11172">
        <f>E11182</f>
        <v>46465.562115029352</v>
      </c>
      <c r="N11172">
        <f t="shared" ref="N11172" si="1219">F11182</f>
        <v>48700.656922914</v>
      </c>
      <c r="O11172">
        <f t="shared" ref="O11172" si="1220">G11182</f>
        <v>73469.984491246054</v>
      </c>
      <c r="P11172">
        <f t="shared" ref="P11172" si="1221">H11182</f>
        <v>58322.314180463101</v>
      </c>
    </row>
    <row r="11173" spans="1:16" x14ac:dyDescent="0.2">
      <c r="A11173">
        <f t="shared" si="1216"/>
        <v>10304</v>
      </c>
      <c r="B11173">
        <f t="shared" si="1217"/>
        <v>220</v>
      </c>
      <c r="C11173" s="10" t="str">
        <f>IF(B11173=B11172," ",(LOOKUP(B11173,'Co List'!$A$3:$A$362,'Co List'!$B$3:$B$362)))</f>
        <v xml:space="preserve"> </v>
      </c>
      <c r="D11173" s="6" t="s">
        <v>364</v>
      </c>
      <c r="E11173">
        <v>4.0517799999999999</v>
      </c>
      <c r="F11173">
        <v>4.0517799999999999</v>
      </c>
      <c r="G11173">
        <v>4.0517799999999999</v>
      </c>
      <c r="H11173">
        <v>4.0517799999999999</v>
      </c>
    </row>
    <row r="11174" spans="1:16" x14ac:dyDescent="0.2">
      <c r="A11174">
        <f t="shared" si="1216"/>
        <v>10305</v>
      </c>
      <c r="B11174">
        <f t="shared" si="1217"/>
        <v>220</v>
      </c>
      <c r="C11174" s="10" t="str">
        <f>IF(B11174=B11173," ",(LOOKUP(B11174,'Co List'!$A$3:$A$362,'Co List'!$B$3:$B$362)))</f>
        <v xml:space="preserve"> </v>
      </c>
      <c r="D11174" s="6" t="s">
        <v>365</v>
      </c>
      <c r="E11174">
        <v>0.80157805864883935</v>
      </c>
      <c r="F11174">
        <v>0.78444588114268987</v>
      </c>
      <c r="G11174">
        <v>0.76824095999604969</v>
      </c>
      <c r="H11174">
        <v>0.77529805784356487</v>
      </c>
    </row>
    <row r="11175" spans="1:16" x14ac:dyDescent="0.2">
      <c r="A11175">
        <f t="shared" si="1216"/>
        <v>10306</v>
      </c>
      <c r="B11175">
        <f t="shared" si="1217"/>
        <v>220</v>
      </c>
      <c r="C11175" s="10" t="str">
        <f>IF(B11175=B11174," ",(LOOKUP(B11175,'Co List'!$A$3:$A$362,'Co List'!$B$3:$B$362)))</f>
        <v xml:space="preserve"> </v>
      </c>
      <c r="D11175" s="7" t="s">
        <v>366</v>
      </c>
      <c r="E11175">
        <v>7.4318739187852829</v>
      </c>
      <c r="F11175">
        <v>5.8095237832866911</v>
      </c>
      <c r="G11175">
        <v>7.4958663549335869</v>
      </c>
      <c r="H11175">
        <v>4.2787782034879687</v>
      </c>
    </row>
    <row r="11176" spans="1:16" x14ac:dyDescent="0.2">
      <c r="A11176">
        <f t="shared" si="1216"/>
        <v>10307</v>
      </c>
      <c r="B11176">
        <f t="shared" si="1217"/>
        <v>220</v>
      </c>
      <c r="C11176" s="10" t="str">
        <f>IF(B11176=B11175," ",(LOOKUP(B11176,'Co List'!$A$3:$A$362,'Co List'!$B$3:$B$362)))</f>
        <v xml:space="preserve"> </v>
      </c>
      <c r="D11176" s="6" t="s">
        <v>367</v>
      </c>
      <c r="E11176">
        <v>107063.50717748699</v>
      </c>
      <c r="F11176">
        <v>72959.785652305611</v>
      </c>
      <c r="G11176">
        <v>100506.13473494673</v>
      </c>
      <c r="H11176">
        <v>89273.403000861945</v>
      </c>
    </row>
    <row r="11177" spans="1:16" x14ac:dyDescent="0.2">
      <c r="A11177">
        <f t="shared" si="1216"/>
        <v>10308</v>
      </c>
      <c r="B11177">
        <f t="shared" si="1217"/>
        <v>220</v>
      </c>
      <c r="C11177" s="10" t="str">
        <f>IF(B11177=B11176," ",(LOOKUP(B11177,'Co List'!$A$3:$A$362,'Co List'!$B$3:$B$362)))</f>
        <v xml:space="preserve"> </v>
      </c>
      <c r="D11177" s="6" t="s">
        <v>368</v>
      </c>
      <c r="E11177">
        <v>0.18721016162380882</v>
      </c>
      <c r="F11177">
        <v>0.14704304626483697</v>
      </c>
      <c r="G11177">
        <v>0.22182966331897963</v>
      </c>
      <c r="H11177">
        <v>0.17609394378159149</v>
      </c>
    </row>
    <row r="11178" spans="1:16" x14ac:dyDescent="0.2">
      <c r="A11178">
        <f t="shared" si="1216"/>
        <v>10309</v>
      </c>
      <c r="B11178">
        <f t="shared" si="1217"/>
        <v>220</v>
      </c>
      <c r="C11178" s="10" t="str">
        <f>IF(B11178=B11177," ",(LOOKUP(B11178,'Co List'!$A$3:$A$362,'Co List'!$B$3:$B$362)))</f>
        <v xml:space="preserve"> </v>
      </c>
      <c r="D11178" s="6" t="s">
        <v>369</v>
      </c>
      <c r="E11178">
        <v>42.019860838333656</v>
      </c>
      <c r="F11178">
        <v>33.044278004419866</v>
      </c>
      <c r="G11178">
        <v>39.782317788199073</v>
      </c>
      <c r="H11178">
        <v>30.220381460419244</v>
      </c>
    </row>
    <row r="11179" spans="1:16" x14ac:dyDescent="0.2">
      <c r="A11179">
        <f t="shared" si="1216"/>
        <v>10310</v>
      </c>
      <c r="B11179">
        <f t="shared" si="1217"/>
        <v>220</v>
      </c>
      <c r="C11179" s="10" t="str">
        <f>IF(B11179=B11178," ",(LOOKUP(B11179,'Co List'!$A$3:$A$362,'Co List'!$B$3:$B$362)))</f>
        <v xml:space="preserve"> </v>
      </c>
      <c r="D11179" s="6" t="s">
        <v>370</v>
      </c>
      <c r="E11179">
        <v>0</v>
      </c>
      <c r="F11179">
        <v>0</v>
      </c>
      <c r="G11179">
        <v>0</v>
      </c>
      <c r="H11179">
        <v>0</v>
      </c>
    </row>
    <row r="11180" spans="1:16" x14ac:dyDescent="0.2">
      <c r="A11180">
        <f t="shared" si="1216"/>
        <v>10311</v>
      </c>
      <c r="B11180">
        <f t="shared" si="1217"/>
        <v>220</v>
      </c>
      <c r="C11180" s="10" t="str">
        <f>IF(B11180=B11179," ",(LOOKUP(B11180,'Co List'!$A$3:$A$362,'Co List'!$B$3:$B$362)))</f>
        <v xml:space="preserve"> </v>
      </c>
      <c r="D11180" s="6" t="s">
        <v>371</v>
      </c>
      <c r="E11180">
        <v>46.736928203798605</v>
      </c>
      <c r="F11180">
        <v>41.942544193886185</v>
      </c>
      <c r="G11180">
        <v>32.787673658642611</v>
      </c>
      <c r="H11180">
        <v>53.816656148859508</v>
      </c>
    </row>
    <row r="11181" spans="1:16" x14ac:dyDescent="0.2">
      <c r="A11181">
        <f t="shared" si="1216"/>
        <v>10312</v>
      </c>
      <c r="B11181">
        <f t="shared" si="1217"/>
        <v>220</v>
      </c>
      <c r="C11181" s="10" t="str">
        <f>IF(B11181=B11180," ",(LOOKUP(B11181,'Co List'!$A$3:$A$362,'Co List'!$B$3:$B$362)))</f>
        <v xml:space="preserve"> </v>
      </c>
      <c r="D11181" s="6" t="s">
        <v>372</v>
      </c>
      <c r="E11181">
        <v>53.263071796201409</v>
      </c>
      <c r="F11181">
        <v>58.057455806113808</v>
      </c>
      <c r="G11181">
        <v>67.212326341357397</v>
      </c>
      <c r="H11181">
        <v>46.183343851140492</v>
      </c>
    </row>
    <row r="11182" spans="1:16" x14ac:dyDescent="0.2">
      <c r="A11182">
        <f t="shared" si="1216"/>
        <v>10313</v>
      </c>
      <c r="B11182">
        <f t="shared" si="1217"/>
        <v>220</v>
      </c>
      <c r="C11182" s="10" t="str">
        <f>IF(B11182=B11181," ",(LOOKUP(B11182,'Co List'!$A$3:$A$362,'Co List'!$B$3:$B$362)))</f>
        <v xml:space="preserve"> </v>
      </c>
      <c r="D11182" s="6" t="s">
        <v>373</v>
      </c>
      <c r="E11182">
        <v>46465.562115029352</v>
      </c>
      <c r="F11182">
        <v>48700.656922914</v>
      </c>
      <c r="G11182">
        <v>73469.984491246054</v>
      </c>
      <c r="H11182">
        <v>58322.314180463101</v>
      </c>
    </row>
    <row r="11183" spans="1:16" x14ac:dyDescent="0.2">
      <c r="A11183">
        <f t="shared" si="1216"/>
        <v>10314</v>
      </c>
      <c r="B11183">
        <f t="shared" si="1217"/>
        <v>220</v>
      </c>
      <c r="C11183" s="10" t="str">
        <f>IF(B11183=B11182," ",(LOOKUP(B11183,'Co List'!$A$3:$A$362,'Co List'!$B$3:$B$362)))</f>
        <v xml:space="preserve"> </v>
      </c>
      <c r="D11183" s="6" t="s">
        <v>374</v>
      </c>
      <c r="E11183">
        <v>46285.830809912768</v>
      </c>
      <c r="F11183">
        <v>48496.055576768937</v>
      </c>
      <c r="G11183">
        <v>73112.169416664081</v>
      </c>
      <c r="H11183">
        <v>58126.89756216028</v>
      </c>
    </row>
    <row r="11184" spans="1:16" x14ac:dyDescent="0.2">
      <c r="A11184">
        <f t="shared" si="1216"/>
        <v>10315</v>
      </c>
      <c r="B11184">
        <f t="shared" si="1217"/>
        <v>220</v>
      </c>
      <c r="C11184" s="10" t="str">
        <f>IF(B11184=B11183," ",(LOOKUP(B11184,'Co List'!$A$3:$A$362,'Co List'!$B$3:$B$362)))</f>
        <v xml:space="preserve"> </v>
      </c>
      <c r="D11184" s="6" t="s">
        <v>375</v>
      </c>
      <c r="E11184">
        <v>64.807794831366124</v>
      </c>
      <c r="F11184">
        <v>73.612668844145347</v>
      </c>
      <c r="G11184">
        <v>128.84416531569181</v>
      </c>
      <c r="H11184">
        <v>70.421071687867439</v>
      </c>
    </row>
    <row r="11185" spans="1:8" x14ac:dyDescent="0.2">
      <c r="A11185">
        <f t="shared" si="1216"/>
        <v>10316</v>
      </c>
      <c r="B11185">
        <f t="shared" si="1217"/>
        <v>220</v>
      </c>
      <c r="C11185" s="10" t="str">
        <f>IF(B11185=B11184," ",(LOOKUP(B11185,'Co List'!$A$3:$A$362,'Co List'!$B$3:$B$362)))</f>
        <v xml:space="preserve"> </v>
      </c>
      <c r="D11185" s="6" t="s">
        <v>376</v>
      </c>
      <c r="E11185">
        <v>114.92351028521671</v>
      </c>
      <c r="F11185">
        <v>130.98867730092684</v>
      </c>
      <c r="G11185">
        <v>228.97090926629232</v>
      </c>
      <c r="H11185">
        <v>124.99554661494638</v>
      </c>
    </row>
    <row r="11186" spans="1:8" x14ac:dyDescent="0.2">
      <c r="A11186">
        <f t="shared" si="1216"/>
        <v>10317</v>
      </c>
      <c r="B11186">
        <f t="shared" si="1217"/>
        <v>220</v>
      </c>
      <c r="C11186" s="10" t="str">
        <f>IF(B11186=B11185," ",(LOOKUP(B11186,'Co List'!$A$3:$A$362,'Co List'!$B$3:$B$362)))</f>
        <v xml:space="preserve"> </v>
      </c>
      <c r="D11186" s="6" t="s">
        <v>377</v>
      </c>
      <c r="E11186">
        <v>21716.576405192711</v>
      </c>
      <c r="F11186">
        <v>20426.294552606098</v>
      </c>
      <c r="G11186">
        <v>24089.098752045094</v>
      </c>
      <c r="H11186">
        <v>31387.119280557356</v>
      </c>
    </row>
    <row r="11187" spans="1:8" ht="15" x14ac:dyDescent="0.25">
      <c r="A11187">
        <f t="shared" si="1216"/>
        <v>10318</v>
      </c>
      <c r="B11187">
        <f t="shared" si="1217"/>
        <v>220</v>
      </c>
      <c r="C11187" s="10" t="str">
        <f>IF(B11187=B11186," ",(LOOKUP(B11187,'Co List'!$A$3:$A$362,'Co List'!$B$3:$B$362)))</f>
        <v xml:space="preserve"> </v>
      </c>
      <c r="D11187" s="8" t="s">
        <v>378</v>
      </c>
      <c r="E11187">
        <v>21446.689949999996</v>
      </c>
      <c r="F11187">
        <v>20247.978869999999</v>
      </c>
      <c r="G11187">
        <v>23692.236359999999</v>
      </c>
      <c r="H11187">
        <v>31127.378880000007</v>
      </c>
    </row>
    <row r="11188" spans="1:8" ht="15" x14ac:dyDescent="0.25">
      <c r="A11188">
        <f t="shared" si="1216"/>
        <v>10319</v>
      </c>
      <c r="B11188">
        <f t="shared" si="1217"/>
        <v>220</v>
      </c>
      <c r="C11188" s="10" t="str">
        <f>IF(B11188=B11187," ",(LOOKUP(B11188,'Co List'!$A$3:$A$362,'Co List'!$B$3:$B$362)))</f>
        <v xml:space="preserve"> </v>
      </c>
      <c r="D11188" s="8" t="s">
        <v>379</v>
      </c>
      <c r="E11188">
        <v>269.88645519271353</v>
      </c>
      <c r="F11188">
        <v>178.31568260609697</v>
      </c>
      <c r="G11188">
        <v>396.86239204509673</v>
      </c>
      <c r="H11188">
        <v>259.74040055734974</v>
      </c>
    </row>
    <row r="11189" spans="1:8" ht="15" x14ac:dyDescent="0.25">
      <c r="A11189">
        <f t="shared" si="1216"/>
        <v>10320</v>
      </c>
      <c r="B11189">
        <f t="shared" si="1217"/>
        <v>220</v>
      </c>
      <c r="C11189" s="10" t="str">
        <f>IF(B11189=B11188," ",(LOOKUP(B11189,'Co List'!$A$3:$A$362,'Co List'!$B$3:$B$362)))</f>
        <v xml:space="preserve"> </v>
      </c>
      <c r="D11189" s="8" t="s">
        <v>380</v>
      </c>
      <c r="E11189">
        <v>9.6633812063373625E-13</v>
      </c>
      <c r="F11189">
        <v>1.5916157281026244E-12</v>
      </c>
      <c r="G11189">
        <v>-1.2505552149377763E-12</v>
      </c>
      <c r="H11189">
        <v>-1.7053025658242404E-12</v>
      </c>
    </row>
    <row r="11190" spans="1:8" ht="15" x14ac:dyDescent="0.25">
      <c r="A11190">
        <f t="shared" si="1216"/>
        <v>10321</v>
      </c>
      <c r="B11190">
        <f t="shared" si="1217"/>
        <v>220</v>
      </c>
      <c r="C11190" s="10" t="str">
        <f>IF(B11190=B11189," ",(LOOKUP(B11190,'Co List'!$A$3:$A$362,'Co List'!$B$3:$B$362)))</f>
        <v xml:space="preserve"> </v>
      </c>
      <c r="D11190" s="8" t="s">
        <v>381</v>
      </c>
      <c r="E11190">
        <v>24748.985709836645</v>
      </c>
      <c r="F11190">
        <v>28274.362370307903</v>
      </c>
      <c r="G11190">
        <v>49380.885739200967</v>
      </c>
      <c r="H11190">
        <v>26935.194899905742</v>
      </c>
    </row>
    <row r="11191" spans="1:8" ht="15" x14ac:dyDescent="0.25">
      <c r="A11191">
        <f t="shared" si="1216"/>
        <v>10322</v>
      </c>
      <c r="B11191">
        <f t="shared" si="1217"/>
        <v>220</v>
      </c>
      <c r="C11191" s="10" t="str">
        <f>IF(B11191=B11190," ",(LOOKUP(B11191,'Co List'!$A$3:$A$362,'Co List'!$B$3:$B$362)))</f>
        <v xml:space="preserve"> </v>
      </c>
      <c r="D11191" s="8" t="s">
        <v>382</v>
      </c>
      <c r="E11191">
        <v>24748.985709836645</v>
      </c>
      <c r="F11191">
        <v>28274.362370307903</v>
      </c>
      <c r="G11191">
        <v>49380.885739200967</v>
      </c>
      <c r="H11191">
        <v>26935.194899905742</v>
      </c>
    </row>
    <row r="11192" spans="1:8" ht="15" x14ac:dyDescent="0.25">
      <c r="A11192">
        <f t="shared" si="1216"/>
        <v>10323</v>
      </c>
      <c r="B11192">
        <f t="shared" si="1217"/>
        <v>220</v>
      </c>
      <c r="C11192" s="10" t="str">
        <f>IF(B11192=B11191," ",(LOOKUP(B11192,'Co List'!$A$3:$A$362,'Co List'!$B$3:$B$362)))</f>
        <v xml:space="preserve"> </v>
      </c>
      <c r="D11192" s="8" t="s">
        <v>383</v>
      </c>
      <c r="E11192">
        <v>0</v>
      </c>
      <c r="F11192">
        <v>0</v>
      </c>
      <c r="G11192">
        <v>0</v>
      </c>
      <c r="H11192">
        <v>0</v>
      </c>
    </row>
    <row r="11193" spans="1:8" x14ac:dyDescent="0.2">
      <c r="A11193">
        <f t="shared" si="1216"/>
        <v>10324</v>
      </c>
      <c r="B11193">
        <f t="shared" si="1217"/>
        <v>220</v>
      </c>
      <c r="C11193" s="10" t="str">
        <f>IF(B11193=B11192," ",(LOOKUP(B11193,'Co List'!$A$3:$A$362,'Co List'!$B$3:$B$362)))</f>
        <v xml:space="preserve"> </v>
      </c>
      <c r="D11193" s="6" t="s">
        <v>384</v>
      </c>
      <c r="E11193">
        <v>0</v>
      </c>
      <c r="F11193">
        <v>0</v>
      </c>
      <c r="G11193">
        <v>0</v>
      </c>
      <c r="H11193">
        <v>0</v>
      </c>
    </row>
    <row r="11194" spans="1:8" x14ac:dyDescent="0.2">
      <c r="A11194">
        <f t="shared" si="1216"/>
        <v>10325</v>
      </c>
      <c r="B11194">
        <f t="shared" si="1217"/>
        <v>220</v>
      </c>
      <c r="C11194" s="10" t="str">
        <f>IF(B11194=B11193," ",(LOOKUP(B11194,'Co List'!$A$3:$A$362,'Co List'!$B$3:$B$362)))</f>
        <v xml:space="preserve"> </v>
      </c>
      <c r="D11194" s="6" t="s">
        <v>385</v>
      </c>
      <c r="E11194">
        <v>6108.1760880000002</v>
      </c>
      <c r="F11194">
        <v>6978.2570550000009</v>
      </c>
      <c r="G11194">
        <v>12187.454832000001</v>
      </c>
      <c r="H11194">
        <v>6647.7436830000006</v>
      </c>
    </row>
    <row r="11195" spans="1:8" x14ac:dyDescent="0.2">
      <c r="A11195">
        <f t="shared" si="1216"/>
        <v>10326</v>
      </c>
      <c r="B11195">
        <f t="shared" si="1217"/>
        <v>220</v>
      </c>
      <c r="C11195" s="10" t="str">
        <f>IF(B11195=B11194," ",(LOOKUP(B11195,'Co List'!$A$3:$A$362,'Co List'!$B$3:$B$362)))</f>
        <v xml:space="preserve"> </v>
      </c>
      <c r="D11195" s="6" t="s">
        <v>386</v>
      </c>
      <c r="E11195">
        <v>6108.1760880000002</v>
      </c>
      <c r="F11195">
        <v>6978.2570550000009</v>
      </c>
      <c r="G11195">
        <v>12187.454832000001</v>
      </c>
      <c r="H11195">
        <v>6647.7436830000006</v>
      </c>
    </row>
    <row r="11196" spans="1:8" x14ac:dyDescent="0.2">
      <c r="A11196">
        <f t="shared" si="1216"/>
        <v>10327</v>
      </c>
      <c r="B11196">
        <f t="shared" si="1217"/>
        <v>220</v>
      </c>
      <c r="C11196" s="10" t="str">
        <f>IF(B11196=B11195," ",(LOOKUP(B11196,'Co List'!$A$3:$A$362,'Co List'!$B$3:$B$362)))</f>
        <v xml:space="preserve"> </v>
      </c>
      <c r="D11196" s="6" t="s">
        <v>387</v>
      </c>
      <c r="E11196">
        <v>0</v>
      </c>
      <c r="F11196">
        <v>0</v>
      </c>
      <c r="G11196">
        <v>0</v>
      </c>
      <c r="H11196">
        <v>0</v>
      </c>
    </row>
    <row r="11197" spans="1:8" x14ac:dyDescent="0.2">
      <c r="A11197">
        <f t="shared" si="1216"/>
        <v>10328</v>
      </c>
      <c r="B11197">
        <f t="shared" si="1217"/>
        <v>220</v>
      </c>
      <c r="C11197" s="10" t="str">
        <f>IF(B11197=B11196," ",(LOOKUP(B11197,'Co List'!$A$3:$A$362,'Co List'!$B$3:$B$362)))</f>
        <v xml:space="preserve"> </v>
      </c>
      <c r="D11197" s="6" t="s">
        <v>388</v>
      </c>
      <c r="E11197">
        <v>0</v>
      </c>
      <c r="F11197">
        <v>0</v>
      </c>
      <c r="G11197">
        <v>0</v>
      </c>
      <c r="H11197">
        <v>0</v>
      </c>
    </row>
    <row r="11198" spans="1:8" x14ac:dyDescent="0.2">
      <c r="A11198">
        <f t="shared" si="1216"/>
        <v>10329</v>
      </c>
      <c r="B11198">
        <f t="shared" si="1217"/>
        <v>220</v>
      </c>
      <c r="C11198" s="10" t="str">
        <f>IF(B11198=B11197," ",(LOOKUP(B11198,'Co List'!$A$3:$A$362,'Co List'!$B$3:$B$362)))</f>
        <v xml:space="preserve"> </v>
      </c>
      <c r="D11198" s="6" t="s">
        <v>389</v>
      </c>
      <c r="E11198">
        <v>0</v>
      </c>
      <c r="F11198">
        <v>0</v>
      </c>
      <c r="G11198">
        <v>0</v>
      </c>
      <c r="H11198">
        <v>0</v>
      </c>
    </row>
    <row r="11199" spans="1:8" x14ac:dyDescent="0.2">
      <c r="A11199">
        <f t="shared" si="1216"/>
        <v>10330</v>
      </c>
      <c r="B11199">
        <f t="shared" si="1217"/>
        <v>220</v>
      </c>
      <c r="C11199" s="10" t="str">
        <f>IF(B11199=B11198," ",(LOOKUP(B11199,'Co List'!$A$3:$A$362,'Co List'!$B$3:$B$362)))</f>
        <v xml:space="preserve"> </v>
      </c>
      <c r="D11199" s="6" t="s">
        <v>390</v>
      </c>
      <c r="E11199">
        <v>0</v>
      </c>
      <c r="F11199">
        <v>0</v>
      </c>
      <c r="G11199">
        <v>0</v>
      </c>
      <c r="H11199">
        <v>0</v>
      </c>
    </row>
    <row r="11200" spans="1:8" x14ac:dyDescent="0.2">
      <c r="A11200">
        <f t="shared" si="1216"/>
        <v>10331</v>
      </c>
      <c r="B11200">
        <f t="shared" si="1217"/>
        <v>220</v>
      </c>
      <c r="C11200" s="10" t="str">
        <f>IF(B11200=B11199," ",(LOOKUP(B11200,'Co List'!$A$3:$A$362,'Co List'!$B$3:$B$362)))</f>
        <v xml:space="preserve"> </v>
      </c>
      <c r="D11200" s="6" t="s">
        <v>391</v>
      </c>
      <c r="E11200">
        <v>0</v>
      </c>
      <c r="F11200">
        <v>0</v>
      </c>
      <c r="G11200">
        <v>0</v>
      </c>
      <c r="H11200">
        <v>0</v>
      </c>
    </row>
    <row r="11201" spans="1:8" x14ac:dyDescent="0.2">
      <c r="A11201">
        <f t="shared" si="1216"/>
        <v>10332</v>
      </c>
      <c r="B11201">
        <f t="shared" si="1217"/>
        <v>220</v>
      </c>
      <c r="C11201" s="10" t="str">
        <f>IF(B11201=B11200," ",(LOOKUP(B11201,'Co List'!$A$3:$A$362,'Co List'!$B$3:$B$362)))</f>
        <v xml:space="preserve"> </v>
      </c>
      <c r="D11201" s="6" t="s">
        <v>392</v>
      </c>
      <c r="E11201">
        <v>0</v>
      </c>
      <c r="F11201">
        <v>0</v>
      </c>
      <c r="G11201">
        <v>0</v>
      </c>
      <c r="H11201">
        <v>0</v>
      </c>
    </row>
    <row r="11202" spans="1:8" x14ac:dyDescent="0.2">
      <c r="A11202">
        <f t="shared" si="1216"/>
        <v>10333</v>
      </c>
      <c r="B11202">
        <f t="shared" si="1217"/>
        <v>220</v>
      </c>
      <c r="C11202" s="10" t="str">
        <f>IF(B11202=B11201," ",(LOOKUP(B11202,'Co List'!$A$3:$A$362,'Co List'!$B$3:$B$362)))</f>
        <v xml:space="preserve"> </v>
      </c>
      <c r="D11202" s="6" t="s">
        <v>393</v>
      </c>
      <c r="E11202">
        <v>0</v>
      </c>
      <c r="F11202">
        <v>0</v>
      </c>
      <c r="G11202">
        <v>0</v>
      </c>
      <c r="H11202">
        <v>0</v>
      </c>
    </row>
    <row r="11203" spans="1:8" ht="15" x14ac:dyDescent="0.25">
      <c r="A11203">
        <f t="shared" si="1216"/>
        <v>10334</v>
      </c>
      <c r="B11203">
        <f t="shared" si="1217"/>
        <v>220</v>
      </c>
      <c r="C11203" s="10" t="str">
        <f>IF(B11203=B11202," ",(LOOKUP(B11203,'Co List'!$A$3:$A$362,'Co List'!$B$3:$B$362)))</f>
        <v xml:space="preserve"> </v>
      </c>
      <c r="D11203" s="8" t="s">
        <v>394</v>
      </c>
      <c r="E11203">
        <v>0</v>
      </c>
      <c r="F11203">
        <v>0</v>
      </c>
      <c r="G11203">
        <v>0</v>
      </c>
      <c r="H11203">
        <v>0</v>
      </c>
    </row>
    <row r="11204" spans="1:8" ht="15" x14ac:dyDescent="0.25">
      <c r="A11204">
        <f t="shared" si="1216"/>
        <v>10335</v>
      </c>
      <c r="B11204">
        <f t="shared" si="1217"/>
        <v>220</v>
      </c>
      <c r="C11204" s="10" t="str">
        <f>IF(B11204=B11203," ",(LOOKUP(B11204,'Co List'!$A$3:$A$362,'Co List'!$B$3:$B$362)))</f>
        <v xml:space="preserve"> </v>
      </c>
      <c r="D11204" s="8" t="s">
        <v>395</v>
      </c>
      <c r="E11204">
        <v>5.6682319999999997</v>
      </c>
      <c r="F11204">
        <v>6.5761025000000011</v>
      </c>
      <c r="G11204">
        <v>11.6173568</v>
      </c>
      <c r="H11204">
        <v>7.2658005000000001</v>
      </c>
    </row>
    <row r="11205" spans="1:8" ht="15" x14ac:dyDescent="0.25">
      <c r="A11205">
        <f t="shared" ref="A11205:A11268" si="1222">IF(A11204&gt;0,A11204+1,(IF($C$1=C11205,1,0)))</f>
        <v>10336</v>
      </c>
      <c r="B11205">
        <f t="shared" ref="B11205:B11268" si="1223">IF(D11205=$D$3,B11204+1,B11204)</f>
        <v>220</v>
      </c>
      <c r="C11205" s="10" t="str">
        <f>IF(B11205=B11204," ",(LOOKUP(B11205,'Co List'!$A$3:$A$362,'Co List'!$B$3:$B$362)))</f>
        <v xml:space="preserve"> </v>
      </c>
      <c r="D11205" s="8" t="s">
        <v>396</v>
      </c>
      <c r="E11205">
        <v>27092.278999999999</v>
      </c>
      <c r="F11205">
        <v>26039.137999999999</v>
      </c>
      <c r="G11205">
        <v>31356.175999999999</v>
      </c>
      <c r="H11205">
        <v>40483.938999999998</v>
      </c>
    </row>
    <row r="11206" spans="1:8" x14ac:dyDescent="0.2">
      <c r="A11206">
        <f t="shared" si="1222"/>
        <v>10337</v>
      </c>
      <c r="B11206">
        <f t="shared" si="1223"/>
        <v>220</v>
      </c>
      <c r="C11206" s="10" t="str">
        <f>IF(B11206=B11205," ",(LOOKUP(B11206,'Co List'!$A$3:$A$362,'Co List'!$B$3:$B$362)))</f>
        <v xml:space="preserve"> </v>
      </c>
      <c r="D11206" s="6" t="s">
        <v>397</v>
      </c>
      <c r="E11206">
        <v>26477.395</v>
      </c>
      <c r="F11206">
        <v>25630.352999999999</v>
      </c>
      <c r="G11206">
        <v>30374.662</v>
      </c>
      <c r="H11206">
        <v>39906.896000000001</v>
      </c>
    </row>
    <row r="11207" spans="1:8" x14ac:dyDescent="0.2">
      <c r="A11207">
        <f t="shared" si="1222"/>
        <v>10338</v>
      </c>
      <c r="B11207">
        <f t="shared" si="1223"/>
        <v>220</v>
      </c>
      <c r="C11207" s="10" t="str">
        <f>IF(B11207=B11206," ",(LOOKUP(B11207,'Co List'!$A$3:$A$362,'Co List'!$B$3:$B$362)))</f>
        <v xml:space="preserve"> </v>
      </c>
      <c r="D11207" s="6" t="s">
        <v>398</v>
      </c>
      <c r="E11207">
        <v>614.88400000000001</v>
      </c>
      <c r="F11207">
        <v>408.78500000000003</v>
      </c>
      <c r="G11207">
        <v>981.51400000000001</v>
      </c>
      <c r="H11207">
        <v>577.04300000000001</v>
      </c>
    </row>
    <row r="11208" spans="1:8" x14ac:dyDescent="0.2">
      <c r="A11208">
        <f t="shared" si="1222"/>
        <v>10339</v>
      </c>
      <c r="B11208">
        <f t="shared" si="1223"/>
        <v>220</v>
      </c>
      <c r="C11208" s="10" t="str">
        <f>IF(B11208=B11207," ",(LOOKUP(B11208,'Co List'!$A$3:$A$362,'Co List'!$B$3:$B$362)))</f>
        <v xml:space="preserve"> </v>
      </c>
      <c r="D11208" s="6" t="s">
        <v>399</v>
      </c>
      <c r="E11208">
        <v>0</v>
      </c>
      <c r="F11208">
        <v>0</v>
      </c>
      <c r="G11208">
        <v>0</v>
      </c>
      <c r="H11208">
        <v>0</v>
      </c>
    </row>
    <row r="11209" spans="1:8" x14ac:dyDescent="0.2">
      <c r="A11209">
        <f t="shared" si="1222"/>
        <v>10340</v>
      </c>
      <c r="B11209">
        <f t="shared" si="1223"/>
        <v>220</v>
      </c>
      <c r="C11209" s="10" t="str">
        <f>IF(B11209=B11208," ",(LOOKUP(B11209,'Co List'!$A$3:$A$362,'Co List'!$B$3:$B$362)))</f>
        <v xml:space="preserve"> </v>
      </c>
      <c r="D11209" s="6" t="s">
        <v>400</v>
      </c>
      <c r="E11209">
        <v>0</v>
      </c>
      <c r="F11209">
        <v>0</v>
      </c>
      <c r="G11209">
        <v>0</v>
      </c>
      <c r="H11209">
        <v>0</v>
      </c>
    </row>
    <row r="11210" spans="1:8" x14ac:dyDescent="0.2">
      <c r="A11210">
        <f t="shared" si="1222"/>
        <v>10341</v>
      </c>
      <c r="B11210">
        <f t="shared" si="1223"/>
        <v>220</v>
      </c>
      <c r="C11210" s="10" t="str">
        <f>IF(B11210=B11209," ",(LOOKUP(B11210,'Co List'!$A$3:$A$362,'Co List'!$B$3:$B$362)))</f>
        <v xml:space="preserve"> </v>
      </c>
      <c r="D11210" s="6" t="s">
        <v>401</v>
      </c>
      <c r="E11210">
        <v>9.6377717799999996</v>
      </c>
      <c r="F11210">
        <v>10.534075083000001</v>
      </c>
      <c r="G11210">
        <v>15.126581676000002</v>
      </c>
      <c r="H11210">
        <v>21.988699695999998</v>
      </c>
    </row>
    <row r="11211" spans="1:8" x14ac:dyDescent="0.2">
      <c r="A11211">
        <f t="shared" si="1222"/>
        <v>10342</v>
      </c>
      <c r="B11211">
        <f t="shared" si="1223"/>
        <v>220</v>
      </c>
      <c r="C11211" s="10" t="str">
        <f>IF(B11211=B11210," ",(LOOKUP(B11211,'Co List'!$A$3:$A$362,'Co List'!$B$3:$B$362)))</f>
        <v xml:space="preserve"> </v>
      </c>
      <c r="D11211" s="6" t="s">
        <v>402</v>
      </c>
      <c r="E11211">
        <v>0</v>
      </c>
      <c r="F11211">
        <v>0</v>
      </c>
      <c r="G11211">
        <v>0</v>
      </c>
      <c r="H11211">
        <v>0</v>
      </c>
    </row>
    <row r="11212" spans="1:8" x14ac:dyDescent="0.2">
      <c r="A11212">
        <f t="shared" si="1222"/>
        <v>10343</v>
      </c>
      <c r="B11212">
        <f t="shared" si="1223"/>
        <v>220</v>
      </c>
      <c r="C11212" s="10" t="str">
        <f>IF(B11212=B11211," ",(LOOKUP(B11212,'Co List'!$A$3:$A$362,'Co List'!$B$3:$B$362)))</f>
        <v xml:space="preserve"> </v>
      </c>
      <c r="D11212" s="6" t="s">
        <v>403</v>
      </c>
      <c r="E11212">
        <v>0</v>
      </c>
      <c r="F11212">
        <v>0</v>
      </c>
      <c r="G11212">
        <v>0</v>
      </c>
      <c r="H11212">
        <v>0</v>
      </c>
    </row>
    <row r="11213" spans="1:8" x14ac:dyDescent="0.2">
      <c r="A11213">
        <f t="shared" si="1222"/>
        <v>10344</v>
      </c>
      <c r="B11213">
        <f t="shared" si="1223"/>
        <v>220</v>
      </c>
      <c r="C11213" s="10" t="str">
        <f>IF(B11213=B11212," ",(LOOKUP(B11213,'Co List'!$A$3:$A$362,'Co List'!$B$3:$B$362)))</f>
        <v xml:space="preserve"> </v>
      </c>
      <c r="D11213" s="6" t="s">
        <v>404</v>
      </c>
      <c r="E11213" s="11">
        <v>9.6377717799999996</v>
      </c>
      <c r="F11213" s="11">
        <v>10.534075083000001</v>
      </c>
      <c r="G11213" s="11">
        <v>15.126581676000002</v>
      </c>
      <c r="H11213" s="11">
        <v>21.988699695999998</v>
      </c>
    </row>
    <row r="11214" spans="1:8" x14ac:dyDescent="0.2">
      <c r="A11214">
        <f t="shared" si="1222"/>
        <v>10345</v>
      </c>
      <c r="B11214">
        <f t="shared" si="1223"/>
        <v>220</v>
      </c>
      <c r="C11214" s="10" t="str">
        <f>IF(B11214=B11213," ",(LOOKUP(B11214,'Co List'!$A$3:$A$362,'Co List'!$B$3:$B$362)))</f>
        <v xml:space="preserve"> </v>
      </c>
      <c r="D11214" s="6" t="s">
        <v>405</v>
      </c>
      <c r="E11214">
        <v>625.22</v>
      </c>
      <c r="F11214">
        <v>838.29</v>
      </c>
      <c r="G11214">
        <v>980.14</v>
      </c>
      <c r="H11214">
        <v>1363.06</v>
      </c>
    </row>
    <row r="11215" spans="1:8" x14ac:dyDescent="0.2">
      <c r="A11215">
        <f t="shared" si="1222"/>
        <v>10346</v>
      </c>
      <c r="B11215">
        <f t="shared" si="1223"/>
        <v>220</v>
      </c>
      <c r="C11215" s="10" t="str">
        <f>IF(B11215=B11214," ",(LOOKUP(B11215,'Co List'!$A$3:$A$362,'Co List'!$B$3:$B$362)))</f>
        <v xml:space="preserve"> </v>
      </c>
      <c r="D11215" s="6" t="s">
        <v>406</v>
      </c>
      <c r="E11215">
        <v>110.58</v>
      </c>
      <c r="F11215">
        <v>147.38</v>
      </c>
      <c r="G11215">
        <v>184.68</v>
      </c>
      <c r="H11215">
        <v>192.99</v>
      </c>
    </row>
    <row r="11216" spans="1:8" x14ac:dyDescent="0.2">
      <c r="A11216">
        <f t="shared" si="1222"/>
        <v>10347</v>
      </c>
      <c r="B11216">
        <f t="shared" si="1223"/>
        <v>220</v>
      </c>
      <c r="C11216" s="10" t="str">
        <f>IF(B11216=B11215," ",(LOOKUP(B11216,'Co List'!$A$3:$A$362,'Co List'!$B$3:$B$362)))</f>
        <v xml:space="preserve"> </v>
      </c>
      <c r="D11216" s="6" t="s">
        <v>407</v>
      </c>
      <c r="E11216" s="11">
        <v>43.4</v>
      </c>
      <c r="F11216" s="11">
        <v>66.75</v>
      </c>
      <c r="G11216" s="11">
        <v>73.099999999999994</v>
      </c>
      <c r="H11216" s="11">
        <v>65.33</v>
      </c>
    </row>
    <row r="11217" spans="1:16" x14ac:dyDescent="0.2">
      <c r="A11217">
        <f t="shared" si="1222"/>
        <v>10348</v>
      </c>
      <c r="B11217">
        <f t="shared" si="1223"/>
        <v>220</v>
      </c>
      <c r="C11217" s="10" t="str">
        <f>IF(B11217=B11216," ",(LOOKUP(B11217,'Co List'!$A$3:$A$362,'Co List'!$B$3:$B$362)))</f>
        <v xml:space="preserve"> </v>
      </c>
      <c r="D11217" s="6" t="s">
        <v>408</v>
      </c>
      <c r="E11217">
        <v>24.82</v>
      </c>
      <c r="F11217">
        <v>33.119999999999997</v>
      </c>
      <c r="G11217">
        <v>33.119999999999997</v>
      </c>
      <c r="H11217">
        <v>33.119999999999997</v>
      </c>
    </row>
    <row r="11218" spans="1:16" x14ac:dyDescent="0.2">
      <c r="A11218">
        <f t="shared" si="1222"/>
        <v>10349</v>
      </c>
      <c r="B11218">
        <f t="shared" si="1223"/>
        <v>220</v>
      </c>
      <c r="C11218" s="10" t="str">
        <f>IF(B11218=B11217," ",(LOOKUP(B11218,'Co List'!$A$3:$A$362,'Co List'!$B$3:$B$362)))</f>
        <v xml:space="preserve"> </v>
      </c>
      <c r="D11218" s="6" t="s">
        <v>409</v>
      </c>
      <c r="E11218">
        <v>17.5</v>
      </c>
      <c r="F11218">
        <v>19.559999999999999</v>
      </c>
      <c r="G11218">
        <v>29.83</v>
      </c>
      <c r="H11218">
        <v>47.34</v>
      </c>
    </row>
    <row r="11219" spans="1:16" x14ac:dyDescent="0.2">
      <c r="A11219">
        <f t="shared" si="1222"/>
        <v>10350</v>
      </c>
      <c r="B11219">
        <f t="shared" si="1223"/>
        <v>220</v>
      </c>
      <c r="C11219" s="10" t="str">
        <f>IF(B11219=B11218," ",(LOOKUP(B11219,'Co List'!$A$3:$A$362,'Co List'!$B$3:$B$362)))</f>
        <v xml:space="preserve"> </v>
      </c>
      <c r="D11219" s="6" t="s">
        <v>410</v>
      </c>
      <c r="E11219">
        <v>15.306003779999999</v>
      </c>
      <c r="F11219">
        <v>17.110177583000002</v>
      </c>
      <c r="G11219">
        <v>26.743938476000004</v>
      </c>
      <c r="H11219">
        <v>29.254500195999999</v>
      </c>
    </row>
    <row r="11220" spans="1:16" x14ac:dyDescent="0.2">
      <c r="A11220">
        <f t="shared" si="1222"/>
        <v>10351</v>
      </c>
      <c r="B11220">
        <f t="shared" si="1223"/>
        <v>220</v>
      </c>
      <c r="C11220" s="10" t="str">
        <f>IF(B11220=B11219," ",(LOOKUP(B11220,'Co List'!$A$3:$A$362,'Co List'!$B$3:$B$362)))</f>
        <v xml:space="preserve"> </v>
      </c>
      <c r="D11220" s="6" t="s">
        <v>411</v>
      </c>
      <c r="E11220">
        <v>15.306003779999999</v>
      </c>
      <c r="F11220">
        <v>17.110177583000002</v>
      </c>
      <c r="G11220">
        <v>26.743938476000004</v>
      </c>
      <c r="H11220">
        <v>29.254500195999999</v>
      </c>
    </row>
    <row r="11221" spans="1:16" x14ac:dyDescent="0.2">
      <c r="A11221">
        <f t="shared" si="1222"/>
        <v>10352</v>
      </c>
      <c r="B11221">
        <f t="shared" si="1223"/>
        <v>220</v>
      </c>
      <c r="C11221" s="10" t="str">
        <f>IF(B11221=B11220," ",(LOOKUP(B11221,'Co List'!$A$3:$A$362,'Co List'!$B$3:$B$362)))</f>
        <v xml:space="preserve"> </v>
      </c>
      <c r="D11221" s="6" t="s">
        <v>412</v>
      </c>
      <c r="E11221">
        <v>-2.1939962200000007</v>
      </c>
      <c r="F11221">
        <v>-2.4498224169999965</v>
      </c>
      <c r="G11221">
        <v>-3.0860615239999944</v>
      </c>
      <c r="H11221">
        <v>-18.085499804000005</v>
      </c>
    </row>
    <row r="11222" spans="1:16" ht="13.5" thickBot="1" x14ac:dyDescent="0.25">
      <c r="A11222">
        <f t="shared" si="1222"/>
        <v>10353</v>
      </c>
      <c r="B11222">
        <f t="shared" si="1223"/>
        <v>220</v>
      </c>
      <c r="C11222" s="10" t="str">
        <f>IF(B11222=B11221," ",(LOOKUP(B11222,'Co List'!$A$3:$A$362,'Co List'!$B$3:$B$362)))</f>
        <v xml:space="preserve"> </v>
      </c>
      <c r="D11222" s="9" t="s">
        <v>413</v>
      </c>
      <c r="E11222">
        <v>12</v>
      </c>
      <c r="F11222">
        <v>12</v>
      </c>
      <c r="G11222">
        <v>12</v>
      </c>
      <c r="H11222">
        <v>12</v>
      </c>
    </row>
    <row r="11223" spans="1:16" ht="15" x14ac:dyDescent="0.25">
      <c r="A11223">
        <f t="shared" si="1222"/>
        <v>10354</v>
      </c>
      <c r="B11223">
        <f t="shared" si="1223"/>
        <v>221</v>
      </c>
      <c r="C11223" s="10" t="str">
        <f>IF(B11223=B11222," ",(LOOKUP(B11223,'Co List'!$A$3:$A$362,'Co List'!$B$3:$B$362)))</f>
        <v>MANGALORE CHEMICALS &amp; FERTILISERS</v>
      </c>
      <c r="D11223" s="4" t="s">
        <v>362</v>
      </c>
      <c r="E11223">
        <v>81.516971664311342</v>
      </c>
      <c r="F11223">
        <v>82.233482371630288</v>
      </c>
      <c r="G11223">
        <v>83.03299319313399</v>
      </c>
      <c r="H11223">
        <v>82.716919974222122</v>
      </c>
      <c r="J11223">
        <f t="shared" ref="J11223" si="1224">COUNTIF(E11265:H11265,0)</f>
        <v>0</v>
      </c>
      <c r="K11223">
        <f>SUM(E11223:H11223)/(4-J11223)</f>
        <v>82.375091800824435</v>
      </c>
      <c r="L11223">
        <f>SUM(E11233:H11233)/(4-J11223)</f>
        <v>229329.07732323318</v>
      </c>
      <c r="M11223">
        <f>E11233</f>
        <v>238464.99209387397</v>
      </c>
      <c r="N11223">
        <f t="shared" ref="N11223" si="1225">F11233</f>
        <v>224717.89873206936</v>
      </c>
      <c r="O11223">
        <f t="shared" ref="O11223" si="1226">G11233</f>
        <v>227370.71456836193</v>
      </c>
      <c r="P11223">
        <f t="shared" ref="P11223" si="1227">H11233</f>
        <v>226762.70389862751</v>
      </c>
    </row>
    <row r="11224" spans="1:16" x14ac:dyDescent="0.2">
      <c r="A11224">
        <f t="shared" si="1222"/>
        <v>10355</v>
      </c>
      <c r="B11224">
        <f t="shared" si="1223"/>
        <v>221</v>
      </c>
      <c r="C11224" s="10" t="str">
        <f>IF(B11224=B11223," ",(LOOKUP(B11224,'Co List'!$A$3:$A$362,'Co List'!$B$3:$B$362)))</f>
        <v xml:space="preserve"> </v>
      </c>
      <c r="D11224" s="6" t="s">
        <v>364</v>
      </c>
      <c r="E11224">
        <v>3.2577979999999997</v>
      </c>
      <c r="F11224">
        <v>3.2577979999999997</v>
      </c>
      <c r="G11224">
        <v>3.2577979999999997</v>
      </c>
      <c r="H11224">
        <v>3.2577980000000002</v>
      </c>
    </row>
    <row r="11225" spans="1:16" x14ac:dyDescent="0.2">
      <c r="A11225">
        <f t="shared" si="1222"/>
        <v>10356</v>
      </c>
      <c r="B11225">
        <f t="shared" si="1223"/>
        <v>221</v>
      </c>
      <c r="C11225" s="10" t="str">
        <f>IF(B11225=B11224," ",(LOOKUP(B11225,'Co List'!$A$3:$A$362,'Co List'!$B$3:$B$362)))</f>
        <v xml:space="preserve"> </v>
      </c>
      <c r="D11225" s="6" t="s">
        <v>365</v>
      </c>
      <c r="E11225">
        <v>0.69130428680985745</v>
      </c>
      <c r="F11225">
        <v>0.68827188863379629</v>
      </c>
      <c r="G11225">
        <v>0.6930328662326064</v>
      </c>
      <c r="H11225">
        <v>0.68822855330514598</v>
      </c>
    </row>
    <row r="11226" spans="1:16" x14ac:dyDescent="0.2">
      <c r="A11226">
        <f t="shared" si="1222"/>
        <v>10357</v>
      </c>
      <c r="B11226">
        <f t="shared" si="1223"/>
        <v>221</v>
      </c>
      <c r="C11226" s="10" t="str">
        <f>IF(B11226=B11225," ",(LOOKUP(B11226,'Co List'!$A$3:$A$362,'Co List'!$B$3:$B$362)))</f>
        <v xml:space="preserve"> </v>
      </c>
      <c r="D11226" s="7" t="s">
        <v>366</v>
      </c>
      <c r="E11226">
        <v>11.488745258998382</v>
      </c>
      <c r="F11226">
        <v>8.9157494557370232</v>
      </c>
      <c r="G11226">
        <v>6.1332691667326271</v>
      </c>
      <c r="H11226">
        <v>8.1581643233376084</v>
      </c>
    </row>
    <row r="11227" spans="1:16" x14ac:dyDescent="0.2">
      <c r="A11227">
        <f t="shared" si="1222"/>
        <v>10358</v>
      </c>
      <c r="B11227">
        <f t="shared" si="1223"/>
        <v>221</v>
      </c>
      <c r="C11227" s="10" t="str">
        <f>IF(B11227=B11226," ",(LOOKUP(B11227,'Co List'!$A$3:$A$362,'Co List'!$B$3:$B$362)))</f>
        <v xml:space="preserve"> </v>
      </c>
      <c r="D11227" s="6" t="s">
        <v>367</v>
      </c>
      <c r="E11227">
        <v>422136.64736037166</v>
      </c>
      <c r="F11227">
        <v>289809.00017032411</v>
      </c>
      <c r="G11227">
        <v>329045.89662570471</v>
      </c>
      <c r="H11227">
        <v>340637.98092027573</v>
      </c>
    </row>
    <row r="11228" spans="1:16" x14ac:dyDescent="0.2">
      <c r="A11228">
        <f t="shared" si="1222"/>
        <v>10359</v>
      </c>
      <c r="B11228">
        <f t="shared" si="1223"/>
        <v>221</v>
      </c>
      <c r="C11228" s="10" t="str">
        <f>IF(B11228=B11227," ",(LOOKUP(B11228,'Co List'!$A$3:$A$362,'Co List'!$B$3:$B$362)))</f>
        <v xml:space="preserve"> </v>
      </c>
      <c r="D11228" s="6" t="s">
        <v>368</v>
      </c>
      <c r="E11228">
        <v>0.20116837531118101</v>
      </c>
      <c r="F11228">
        <v>0.18957136724487039</v>
      </c>
      <c r="G11228">
        <v>0.19180927498596417</v>
      </c>
      <c r="H11228">
        <v>0.19129635894940739</v>
      </c>
    </row>
    <row r="11229" spans="1:16" x14ac:dyDescent="0.2">
      <c r="A11229">
        <f t="shared" si="1222"/>
        <v>10360</v>
      </c>
      <c r="B11229">
        <f t="shared" si="1223"/>
        <v>221</v>
      </c>
      <c r="C11229" s="10" t="str">
        <f>IF(B11229=B11228," ",(LOOKUP(B11229,'Co List'!$A$3:$A$362,'Co List'!$B$3:$B$362)))</f>
        <v xml:space="preserve"> </v>
      </c>
      <c r="D11229" s="6" t="s">
        <v>369</v>
      </c>
      <c r="E11229">
        <v>188.614246692932</v>
      </c>
      <c r="F11229">
        <v>141.27869906454757</v>
      </c>
      <c r="G11229">
        <v>108.93053924608918</v>
      </c>
      <c r="H11229">
        <v>122.42884348268412</v>
      </c>
    </row>
    <row r="11230" spans="1:16" x14ac:dyDescent="0.2">
      <c r="A11230">
        <f t="shared" si="1222"/>
        <v>10361</v>
      </c>
      <c r="B11230">
        <f t="shared" si="1223"/>
        <v>221</v>
      </c>
      <c r="C11230" s="10" t="str">
        <f>IF(B11230=B11229," ",(LOOKUP(B11230,'Co List'!$A$3:$A$362,'Co List'!$B$3:$B$362)))</f>
        <v xml:space="preserve"> </v>
      </c>
      <c r="D11230" s="6" t="s">
        <v>370</v>
      </c>
      <c r="E11230">
        <v>0</v>
      </c>
      <c r="F11230">
        <v>0</v>
      </c>
      <c r="G11230">
        <v>0</v>
      </c>
      <c r="H11230">
        <v>0</v>
      </c>
    </row>
    <row r="11231" spans="1:16" x14ac:dyDescent="0.2">
      <c r="A11231">
        <f t="shared" si="1222"/>
        <v>10362</v>
      </c>
      <c r="B11231">
        <f t="shared" si="1223"/>
        <v>221</v>
      </c>
      <c r="C11231" s="10" t="str">
        <f>IF(B11231=B11230," ",(LOOKUP(B11231,'Co List'!$A$3:$A$362,'Co List'!$B$3:$B$362)))</f>
        <v xml:space="preserve"> </v>
      </c>
      <c r="D11231" s="6" t="s">
        <v>371</v>
      </c>
      <c r="E11231">
        <v>76.299018803867824</v>
      </c>
      <c r="F11231">
        <v>78.500544159616595</v>
      </c>
      <c r="G11231">
        <v>78.618764349368121</v>
      </c>
      <c r="H11231">
        <v>81.908115438315278</v>
      </c>
    </row>
    <row r="11232" spans="1:16" x14ac:dyDescent="0.2">
      <c r="A11232">
        <f t="shared" si="1222"/>
        <v>10363</v>
      </c>
      <c r="B11232">
        <f t="shared" si="1223"/>
        <v>221</v>
      </c>
      <c r="C11232" s="10" t="str">
        <f>IF(B11232=B11231," ",(LOOKUP(B11232,'Co List'!$A$3:$A$362,'Co List'!$B$3:$B$362)))</f>
        <v xml:space="preserve"> </v>
      </c>
      <c r="D11232" s="6" t="s">
        <v>372</v>
      </c>
      <c r="E11232">
        <v>23.70098119613219</v>
      </c>
      <c r="F11232">
        <v>21.499455840383398</v>
      </c>
      <c r="G11232">
        <v>21.381235650631886</v>
      </c>
      <c r="H11232">
        <v>18.091884561684715</v>
      </c>
    </row>
    <row r="11233" spans="1:8" x14ac:dyDescent="0.2">
      <c r="A11233">
        <f t="shared" si="1222"/>
        <v>10364</v>
      </c>
      <c r="B11233">
        <f t="shared" si="1223"/>
        <v>221</v>
      </c>
      <c r="C11233" s="10" t="str">
        <f>IF(B11233=B11232," ",(LOOKUP(B11233,'Co List'!$A$3:$A$362,'Co List'!$B$3:$B$362)))</f>
        <v xml:space="preserve"> </v>
      </c>
      <c r="D11233" s="6" t="s">
        <v>373</v>
      </c>
      <c r="E11233">
        <v>238464.99209387397</v>
      </c>
      <c r="F11233">
        <v>224717.89873206936</v>
      </c>
      <c r="G11233">
        <v>227370.71456836193</v>
      </c>
      <c r="H11233">
        <v>226762.70389862751</v>
      </c>
    </row>
    <row r="11234" spans="1:8" x14ac:dyDescent="0.2">
      <c r="A11234">
        <f t="shared" si="1222"/>
        <v>10365</v>
      </c>
      <c r="B11234">
        <f t="shared" si="1223"/>
        <v>221</v>
      </c>
      <c r="C11234" s="10" t="str">
        <f>IF(B11234=B11233," ",(LOOKUP(B11234,'Co List'!$A$3:$A$362,'Co List'!$B$3:$B$362)))</f>
        <v xml:space="preserve"> </v>
      </c>
      <c r="D11234" s="6" t="s">
        <v>374</v>
      </c>
      <c r="E11234">
        <v>237189.80674513648</v>
      </c>
      <c r="F11234">
        <v>223511.26117684599</v>
      </c>
      <c r="G11234">
        <v>226154.42998944694</v>
      </c>
      <c r="H11234">
        <v>225550.88550519588</v>
      </c>
    </row>
    <row r="11235" spans="1:8" x14ac:dyDescent="0.2">
      <c r="A11235">
        <f t="shared" si="1222"/>
        <v>10366</v>
      </c>
      <c r="B11235">
        <f t="shared" si="1223"/>
        <v>221</v>
      </c>
      <c r="C11235" s="10" t="str">
        <f>IF(B11235=B11234," ",(LOOKUP(B11235,'Co List'!$A$3:$A$362,'Co List'!$B$3:$B$362)))</f>
        <v xml:space="preserve"> </v>
      </c>
      <c r="D11235" s="6" t="s">
        <v>375</v>
      </c>
      <c r="E11235">
        <v>743.48513424358396</v>
      </c>
      <c r="F11235">
        <v>703.51897127486359</v>
      </c>
      <c r="G11235">
        <v>709.14358005155646</v>
      </c>
      <c r="H11235">
        <v>706.5396115249855</v>
      </c>
    </row>
    <row r="11236" spans="1:8" x14ac:dyDescent="0.2">
      <c r="A11236">
        <f t="shared" si="1222"/>
        <v>10367</v>
      </c>
      <c r="B11236">
        <f t="shared" si="1223"/>
        <v>221</v>
      </c>
      <c r="C11236" s="10" t="str">
        <f>IF(B11236=B11235," ",(LOOKUP(B11236,'Co List'!$A$3:$A$362,'Co List'!$B$3:$B$362)))</f>
        <v xml:space="preserve"> </v>
      </c>
      <c r="D11236" s="6" t="s">
        <v>376</v>
      </c>
      <c r="E11236">
        <v>531.7002144939305</v>
      </c>
      <c r="F11236">
        <v>503.11858394850253</v>
      </c>
      <c r="G11236">
        <v>507.14099886343513</v>
      </c>
      <c r="H11236">
        <v>505.2787819066404</v>
      </c>
    </row>
    <row r="11237" spans="1:8" x14ac:dyDescent="0.2">
      <c r="A11237">
        <f t="shared" si="1222"/>
        <v>10368</v>
      </c>
      <c r="B11237">
        <f t="shared" si="1223"/>
        <v>221</v>
      </c>
      <c r="C11237" s="10" t="str">
        <f>IF(B11237=B11236," ",(LOOKUP(B11237,'Co List'!$A$3:$A$362,'Co List'!$B$3:$B$362)))</f>
        <v xml:space="preserve"> </v>
      </c>
      <c r="D11237" s="6" t="s">
        <v>377</v>
      </c>
      <c r="E11237">
        <v>181946.4491583468</v>
      </c>
      <c r="F11237">
        <v>176404.7733287306</v>
      </c>
      <c r="G11237">
        <v>178756.04628597485</v>
      </c>
      <c r="H11237">
        <v>185737.0572803329</v>
      </c>
    </row>
    <row r="11238" spans="1:8" ht="15" x14ac:dyDescent="0.25">
      <c r="A11238">
        <f t="shared" si="1222"/>
        <v>10369</v>
      </c>
      <c r="B11238">
        <f t="shared" si="1223"/>
        <v>221</v>
      </c>
      <c r="C11238" s="10" t="str">
        <f>IF(B11238=B11237," ",(LOOKUP(B11238,'Co List'!$A$3:$A$362,'Co List'!$B$3:$B$362)))</f>
        <v xml:space="preserve"> </v>
      </c>
      <c r="D11238" s="8" t="s">
        <v>378</v>
      </c>
      <c r="E11238">
        <v>10723.59</v>
      </c>
      <c r="F11238">
        <v>9328.32</v>
      </c>
      <c r="G11238">
        <v>10260.900000000001</v>
      </c>
      <c r="H11238">
        <v>10607.220000000001</v>
      </c>
    </row>
    <row r="11239" spans="1:8" ht="15" x14ac:dyDescent="0.25">
      <c r="A11239">
        <f t="shared" si="1222"/>
        <v>10370</v>
      </c>
      <c r="B11239">
        <f t="shared" si="1223"/>
        <v>221</v>
      </c>
      <c r="C11239" s="10" t="str">
        <f>IF(B11239=B11238," ",(LOOKUP(B11239,'Co List'!$A$3:$A$362,'Co List'!$B$3:$B$362)))</f>
        <v xml:space="preserve"> </v>
      </c>
      <c r="D11239" s="8" t="s">
        <v>379</v>
      </c>
      <c r="E11239">
        <v>171222.85915834681</v>
      </c>
      <c r="F11239">
        <v>167076.4533287306</v>
      </c>
      <c r="G11239">
        <v>168495.14628597486</v>
      </c>
      <c r="H11239">
        <v>175129.8372803329</v>
      </c>
    </row>
    <row r="11240" spans="1:8" ht="15" x14ac:dyDescent="0.25">
      <c r="A11240">
        <f t="shared" si="1222"/>
        <v>10371</v>
      </c>
      <c r="B11240">
        <f t="shared" si="1223"/>
        <v>221</v>
      </c>
      <c r="C11240" s="10" t="str">
        <f>IF(B11240=B11239," ",(LOOKUP(B11240,'Co List'!$A$3:$A$362,'Co List'!$B$3:$B$362)))</f>
        <v xml:space="preserve"> </v>
      </c>
      <c r="D11240" s="8" t="s">
        <v>380</v>
      </c>
      <c r="E11240">
        <v>0</v>
      </c>
      <c r="F11240">
        <v>0</v>
      </c>
      <c r="G11240">
        <v>0</v>
      </c>
      <c r="H11240">
        <v>0</v>
      </c>
    </row>
    <row r="11241" spans="1:8" ht="15" x14ac:dyDescent="0.25">
      <c r="A11241">
        <f t="shared" si="1222"/>
        <v>10372</v>
      </c>
      <c r="B11241">
        <f t="shared" si="1223"/>
        <v>221</v>
      </c>
      <c r="C11241" s="10" t="str">
        <f>IF(B11241=B11240," ",(LOOKUP(B11241,'Co List'!$A$3:$A$362,'Co List'!$B$3:$B$362)))</f>
        <v xml:space="preserve"> </v>
      </c>
      <c r="D11241" s="8" t="s">
        <v>381</v>
      </c>
      <c r="E11241">
        <v>56518.542935527177</v>
      </c>
      <c r="F11241">
        <v>48313.125403338738</v>
      </c>
      <c r="G11241">
        <v>48614.668282387072</v>
      </c>
      <c r="H11241">
        <v>41025.646618294617</v>
      </c>
    </row>
    <row r="11242" spans="1:8" ht="15" x14ac:dyDescent="0.25">
      <c r="A11242">
        <f t="shared" si="1222"/>
        <v>10373</v>
      </c>
      <c r="B11242">
        <f t="shared" si="1223"/>
        <v>221</v>
      </c>
      <c r="C11242" s="10" t="str">
        <f>IF(B11242=B11241," ",(LOOKUP(B11242,'Co List'!$A$3:$A$362,'Co List'!$B$3:$B$362)))</f>
        <v xml:space="preserve"> </v>
      </c>
      <c r="D11242" s="8" t="s">
        <v>382</v>
      </c>
      <c r="E11242">
        <v>0</v>
      </c>
      <c r="F11242">
        <v>0</v>
      </c>
      <c r="G11242">
        <v>0</v>
      </c>
      <c r="H11242">
        <v>0</v>
      </c>
    </row>
    <row r="11243" spans="1:8" ht="15" x14ac:dyDescent="0.25">
      <c r="A11243">
        <f t="shared" si="1222"/>
        <v>10374</v>
      </c>
      <c r="B11243">
        <f t="shared" si="1223"/>
        <v>221</v>
      </c>
      <c r="C11243" s="10" t="str">
        <f>IF(B11243=B11242," ",(LOOKUP(B11243,'Co List'!$A$3:$A$362,'Co List'!$B$3:$B$362)))</f>
        <v xml:space="preserve"> </v>
      </c>
      <c r="D11243" s="8" t="s">
        <v>383</v>
      </c>
      <c r="E11243">
        <v>56518.542935527177</v>
      </c>
      <c r="F11243">
        <v>48313.125403338738</v>
      </c>
      <c r="G11243">
        <v>48614.668282387072</v>
      </c>
      <c r="H11243">
        <v>41025.646618294617</v>
      </c>
    </row>
    <row r="11244" spans="1:8" x14ac:dyDescent="0.2">
      <c r="A11244">
        <f t="shared" si="1222"/>
        <v>10375</v>
      </c>
      <c r="B11244">
        <f t="shared" si="1223"/>
        <v>221</v>
      </c>
      <c r="C11244" s="10" t="str">
        <f>IF(B11244=B11243," ",(LOOKUP(B11244,'Co List'!$A$3:$A$362,'Co List'!$B$3:$B$362)))</f>
        <v xml:space="preserve"> </v>
      </c>
      <c r="D11244" s="6" t="s">
        <v>384</v>
      </c>
      <c r="E11244">
        <v>0</v>
      </c>
      <c r="F11244">
        <v>0</v>
      </c>
      <c r="G11244">
        <v>0</v>
      </c>
      <c r="H11244">
        <v>0</v>
      </c>
    </row>
    <row r="11245" spans="1:8" x14ac:dyDescent="0.2">
      <c r="A11245">
        <f t="shared" si="1222"/>
        <v>10376</v>
      </c>
      <c r="B11245">
        <f t="shared" si="1223"/>
        <v>221</v>
      </c>
      <c r="C11245" s="10" t="str">
        <f>IF(B11245=B11244," ",(LOOKUP(B11245,'Co List'!$A$3:$A$362,'Co List'!$B$3:$B$362)))</f>
        <v xml:space="preserve"> </v>
      </c>
      <c r="D11245" s="6" t="s">
        <v>385</v>
      </c>
      <c r="E11245">
        <v>17348.694712050037</v>
      </c>
      <c r="F11245">
        <v>14829.994187281944</v>
      </c>
      <c r="G11245">
        <v>14922.554523757175</v>
      </c>
      <c r="H11245">
        <v>12593.0602874379</v>
      </c>
    </row>
    <row r="11246" spans="1:8" x14ac:dyDescent="0.2">
      <c r="A11246">
        <f t="shared" si="1222"/>
        <v>10377</v>
      </c>
      <c r="B11246">
        <f t="shared" si="1223"/>
        <v>221</v>
      </c>
      <c r="C11246" s="10" t="str">
        <f>IF(B11246=B11245," ",(LOOKUP(B11246,'Co List'!$A$3:$A$362,'Co List'!$B$3:$B$362)))</f>
        <v xml:space="preserve"> </v>
      </c>
      <c r="D11246" s="6" t="s">
        <v>386</v>
      </c>
      <c r="E11246">
        <v>0</v>
      </c>
      <c r="F11246">
        <v>0</v>
      </c>
      <c r="G11246">
        <v>0</v>
      </c>
      <c r="H11246">
        <v>0</v>
      </c>
    </row>
    <row r="11247" spans="1:8" x14ac:dyDescent="0.2">
      <c r="A11247">
        <f t="shared" si="1222"/>
        <v>10378</v>
      </c>
      <c r="B11247">
        <f t="shared" si="1223"/>
        <v>221</v>
      </c>
      <c r="C11247" s="10" t="str">
        <f>IF(B11247=B11246," ",(LOOKUP(B11247,'Co List'!$A$3:$A$362,'Co List'!$B$3:$B$362)))</f>
        <v xml:space="preserve"> </v>
      </c>
      <c r="D11247" s="6" t="s">
        <v>387</v>
      </c>
      <c r="E11247">
        <v>0</v>
      </c>
      <c r="F11247">
        <v>0</v>
      </c>
      <c r="G11247">
        <v>0</v>
      </c>
      <c r="H11247">
        <v>0</v>
      </c>
    </row>
    <row r="11248" spans="1:8" x14ac:dyDescent="0.2">
      <c r="A11248">
        <f t="shared" si="1222"/>
        <v>10379</v>
      </c>
      <c r="B11248">
        <f t="shared" si="1223"/>
        <v>221</v>
      </c>
      <c r="C11248" s="10" t="str">
        <f>IF(B11248=B11247," ",(LOOKUP(B11248,'Co List'!$A$3:$A$362,'Co List'!$B$3:$B$362)))</f>
        <v xml:space="preserve"> </v>
      </c>
      <c r="D11248" s="6" t="s">
        <v>388</v>
      </c>
      <c r="E11248">
        <v>0</v>
      </c>
      <c r="F11248">
        <v>0</v>
      </c>
      <c r="G11248">
        <v>0</v>
      </c>
      <c r="H11248">
        <v>0</v>
      </c>
    </row>
    <row r="11249" spans="1:8" x14ac:dyDescent="0.2">
      <c r="A11249">
        <f t="shared" si="1222"/>
        <v>10380</v>
      </c>
      <c r="B11249">
        <f t="shared" si="1223"/>
        <v>221</v>
      </c>
      <c r="C11249" s="10" t="str">
        <f>IF(B11249=B11248," ",(LOOKUP(B11249,'Co List'!$A$3:$A$362,'Co List'!$B$3:$B$362)))</f>
        <v xml:space="preserve"> </v>
      </c>
      <c r="D11249" s="6" t="s">
        <v>389</v>
      </c>
      <c r="E11249">
        <v>17348.694712050037</v>
      </c>
      <c r="F11249">
        <v>14829.994187281944</v>
      </c>
      <c r="G11249">
        <v>14922.554523757175</v>
      </c>
      <c r="H11249">
        <v>12593.0602874379</v>
      </c>
    </row>
    <row r="11250" spans="1:8" x14ac:dyDescent="0.2">
      <c r="A11250">
        <f t="shared" si="1222"/>
        <v>10381</v>
      </c>
      <c r="B11250">
        <f t="shared" si="1223"/>
        <v>221</v>
      </c>
      <c r="C11250" s="10" t="str">
        <f>IF(B11250=B11249," ",(LOOKUP(B11250,'Co List'!$A$3:$A$362,'Co List'!$B$3:$B$362)))</f>
        <v xml:space="preserve"> </v>
      </c>
      <c r="D11250" s="6" t="s">
        <v>390</v>
      </c>
      <c r="E11250">
        <v>0</v>
      </c>
      <c r="F11250">
        <v>0</v>
      </c>
      <c r="G11250">
        <v>0</v>
      </c>
      <c r="H11250">
        <v>0</v>
      </c>
    </row>
    <row r="11251" spans="1:8" x14ac:dyDescent="0.2">
      <c r="A11251">
        <f t="shared" si="1222"/>
        <v>10382</v>
      </c>
      <c r="B11251">
        <f t="shared" si="1223"/>
        <v>221</v>
      </c>
      <c r="C11251" s="10" t="str">
        <f>IF(B11251=B11250," ",(LOOKUP(B11251,'Co List'!$A$3:$A$362,'Co List'!$B$3:$B$362)))</f>
        <v xml:space="preserve"> </v>
      </c>
      <c r="D11251" s="6" t="s">
        <v>391</v>
      </c>
      <c r="E11251">
        <v>0</v>
      </c>
      <c r="F11251">
        <v>0</v>
      </c>
      <c r="G11251">
        <v>0</v>
      </c>
      <c r="H11251">
        <v>0</v>
      </c>
    </row>
    <row r="11252" spans="1:8" x14ac:dyDescent="0.2">
      <c r="A11252">
        <f t="shared" si="1222"/>
        <v>10383</v>
      </c>
      <c r="B11252">
        <f t="shared" si="1223"/>
        <v>221</v>
      </c>
      <c r="C11252" s="10" t="str">
        <f>IF(B11252=B11251," ",(LOOKUP(B11252,'Co List'!$A$3:$A$362,'Co List'!$B$3:$B$362)))</f>
        <v xml:space="preserve"> </v>
      </c>
      <c r="D11252" s="6" t="s">
        <v>392</v>
      </c>
      <c r="E11252">
        <v>0</v>
      </c>
      <c r="F11252">
        <v>0</v>
      </c>
      <c r="G11252">
        <v>0</v>
      </c>
      <c r="H11252">
        <v>0</v>
      </c>
    </row>
    <row r="11253" spans="1:8" x14ac:dyDescent="0.2">
      <c r="A11253">
        <f t="shared" si="1222"/>
        <v>10384</v>
      </c>
      <c r="B11253">
        <f t="shared" si="1223"/>
        <v>221</v>
      </c>
      <c r="C11253" s="10" t="str">
        <f>IF(B11253=B11252," ",(LOOKUP(B11253,'Co List'!$A$3:$A$362,'Co List'!$B$3:$B$362)))</f>
        <v xml:space="preserve"> </v>
      </c>
      <c r="D11253" s="6" t="s">
        <v>393</v>
      </c>
      <c r="E11253">
        <v>0</v>
      </c>
      <c r="F11253">
        <v>0</v>
      </c>
      <c r="G11253">
        <v>0</v>
      </c>
      <c r="H11253">
        <v>0</v>
      </c>
    </row>
    <row r="11254" spans="1:8" ht="15" x14ac:dyDescent="0.25">
      <c r="A11254">
        <f t="shared" si="1222"/>
        <v>10385</v>
      </c>
      <c r="B11254">
        <f t="shared" si="1223"/>
        <v>221</v>
      </c>
      <c r="C11254" s="10" t="str">
        <f>IF(B11254=B11253," ",(LOOKUP(B11254,'Co List'!$A$3:$A$362,'Co List'!$B$3:$B$362)))</f>
        <v xml:space="preserve"> </v>
      </c>
      <c r="D11254" s="8" t="s">
        <v>394</v>
      </c>
      <c r="E11254">
        <v>0</v>
      </c>
      <c r="F11254">
        <v>0</v>
      </c>
      <c r="G11254">
        <v>0</v>
      </c>
      <c r="H11254">
        <v>0</v>
      </c>
    </row>
    <row r="11255" spans="1:8" ht="15" x14ac:dyDescent="0.25">
      <c r="A11255">
        <f t="shared" si="1222"/>
        <v>10386</v>
      </c>
      <c r="B11255">
        <f t="shared" si="1223"/>
        <v>221</v>
      </c>
      <c r="C11255" s="10" t="str">
        <f>IF(B11255=B11254," ",(LOOKUP(B11255,'Co List'!$A$3:$A$362,'Co List'!$B$3:$B$362)))</f>
        <v xml:space="preserve"> </v>
      </c>
      <c r="D11255" s="8" t="s">
        <v>395</v>
      </c>
      <c r="E11255">
        <v>56.820880999999986</v>
      </c>
      <c r="F11255">
        <v>56.296876999999974</v>
      </c>
      <c r="G11255">
        <v>77.767825999999999</v>
      </c>
      <c r="H11255">
        <v>72.954182999999972</v>
      </c>
    </row>
    <row r="11256" spans="1:8" ht="15" x14ac:dyDescent="0.25">
      <c r="A11256">
        <f t="shared" si="1222"/>
        <v>10387</v>
      </c>
      <c r="B11256">
        <f t="shared" si="1223"/>
        <v>221</v>
      </c>
      <c r="C11256" s="10" t="str">
        <f>IF(B11256=B11255," ",(LOOKUP(B11256,'Co List'!$A$3:$A$362,'Co List'!$B$3:$B$362)))</f>
        <v xml:space="preserve"> </v>
      </c>
      <c r="D11256" s="8" t="s">
        <v>396</v>
      </c>
      <c r="E11256">
        <v>263193</v>
      </c>
      <c r="F11256">
        <v>256301</v>
      </c>
      <c r="G11256">
        <v>257933</v>
      </c>
      <c r="H11256">
        <v>269877</v>
      </c>
    </row>
    <row r="11257" spans="1:8" x14ac:dyDescent="0.2">
      <c r="A11257">
        <f t="shared" si="1222"/>
        <v>10388</v>
      </c>
      <c r="B11257">
        <f t="shared" si="1223"/>
        <v>221</v>
      </c>
      <c r="C11257" s="10" t="str">
        <f>IF(B11257=B11256," ",(LOOKUP(B11257,'Co List'!$A$3:$A$362,'Co List'!$B$3:$B$362)))</f>
        <v xml:space="preserve"> </v>
      </c>
      <c r="D11257" s="6" t="s">
        <v>397</v>
      </c>
      <c r="E11257">
        <v>13239</v>
      </c>
      <c r="F11257">
        <v>11808</v>
      </c>
      <c r="G11257">
        <v>13155</v>
      </c>
      <c r="H11257">
        <v>13599</v>
      </c>
    </row>
    <row r="11258" spans="1:8" x14ac:dyDescent="0.2">
      <c r="A11258">
        <f t="shared" si="1222"/>
        <v>10389</v>
      </c>
      <c r="B11258">
        <f t="shared" si="1223"/>
        <v>221</v>
      </c>
      <c r="C11258" s="10" t="str">
        <f>IF(B11258=B11257," ",(LOOKUP(B11258,'Co List'!$A$3:$A$362,'Co List'!$B$3:$B$362)))</f>
        <v xml:space="preserve"> </v>
      </c>
      <c r="D11258" s="6" t="s">
        <v>398</v>
      </c>
      <c r="E11258">
        <v>249954</v>
      </c>
      <c r="F11258">
        <v>244493</v>
      </c>
      <c r="G11258">
        <v>244778</v>
      </c>
      <c r="H11258">
        <v>256278</v>
      </c>
    </row>
    <row r="11259" spans="1:8" x14ac:dyDescent="0.2">
      <c r="A11259">
        <f t="shared" si="1222"/>
        <v>10390</v>
      </c>
      <c r="B11259">
        <f t="shared" si="1223"/>
        <v>221</v>
      </c>
      <c r="C11259" s="10" t="str">
        <f>IF(B11259=B11258," ",(LOOKUP(B11259,'Co List'!$A$3:$A$362,'Co List'!$B$3:$B$362)))</f>
        <v xml:space="preserve"> </v>
      </c>
      <c r="D11259" s="6" t="s">
        <v>399</v>
      </c>
      <c r="E11259">
        <v>0</v>
      </c>
      <c r="F11259">
        <v>0</v>
      </c>
      <c r="G11259">
        <v>0</v>
      </c>
      <c r="H11259">
        <v>0</v>
      </c>
    </row>
    <row r="11260" spans="1:8" x14ac:dyDescent="0.2">
      <c r="A11260">
        <f t="shared" si="1222"/>
        <v>10391</v>
      </c>
      <c r="B11260">
        <f t="shared" si="1223"/>
        <v>221</v>
      </c>
      <c r="C11260" s="10" t="str">
        <f>IF(B11260=B11259," ",(LOOKUP(B11260,'Co List'!$A$3:$A$362,'Co List'!$B$3:$B$362)))</f>
        <v xml:space="preserve"> </v>
      </c>
      <c r="D11260" s="6" t="s">
        <v>400</v>
      </c>
      <c r="E11260">
        <v>0</v>
      </c>
      <c r="F11260">
        <v>0</v>
      </c>
      <c r="G11260">
        <v>0</v>
      </c>
      <c r="H11260">
        <v>0</v>
      </c>
    </row>
    <row r="11261" spans="1:8" x14ac:dyDescent="0.2">
      <c r="A11261">
        <f t="shared" si="1222"/>
        <v>10392</v>
      </c>
      <c r="B11261">
        <f t="shared" si="1223"/>
        <v>221</v>
      </c>
      <c r="C11261" s="10" t="str">
        <f>IF(B11261=B11260," ",(LOOKUP(B11261,'Co List'!$A$3:$A$362,'Co List'!$B$3:$B$362)))</f>
        <v xml:space="preserve"> </v>
      </c>
      <c r="D11261" s="6" t="s">
        <v>401</v>
      </c>
      <c r="E11261">
        <v>6.0767009999999999</v>
      </c>
      <c r="F11261">
        <v>5.5143360000000001</v>
      </c>
      <c r="G11261">
        <v>7.76145</v>
      </c>
      <c r="H11261">
        <v>8.4721770000000003</v>
      </c>
    </row>
    <row r="11262" spans="1:8" x14ac:dyDescent="0.2">
      <c r="A11262">
        <f t="shared" si="1222"/>
        <v>10393</v>
      </c>
      <c r="B11262">
        <f t="shared" si="1223"/>
        <v>221</v>
      </c>
      <c r="C11262" s="10" t="str">
        <f>IF(B11262=B11261," ",(LOOKUP(B11262,'Co List'!$A$3:$A$362,'Co List'!$B$3:$B$362)))</f>
        <v xml:space="preserve"> </v>
      </c>
      <c r="D11262" s="6" t="s">
        <v>402</v>
      </c>
      <c r="E11262">
        <v>204.21241800000001</v>
      </c>
      <c r="F11262">
        <v>234.46878699999999</v>
      </c>
      <c r="G11262">
        <v>307.930724</v>
      </c>
      <c r="H11262">
        <v>353.66363999999999</v>
      </c>
    </row>
    <row r="11263" spans="1:8" x14ac:dyDescent="0.2">
      <c r="A11263">
        <f t="shared" si="1222"/>
        <v>10394</v>
      </c>
      <c r="B11263">
        <f t="shared" si="1223"/>
        <v>221</v>
      </c>
      <c r="C11263" s="10" t="str">
        <f>IF(B11263=B11262," ",(LOOKUP(B11263,'Co List'!$A$3:$A$362,'Co List'!$B$3:$B$362)))</f>
        <v xml:space="preserve"> </v>
      </c>
      <c r="D11263" s="6" t="s">
        <v>403</v>
      </c>
      <c r="E11263">
        <v>0</v>
      </c>
      <c r="F11263">
        <v>0</v>
      </c>
      <c r="G11263">
        <v>0</v>
      </c>
      <c r="H11263">
        <v>0</v>
      </c>
    </row>
    <row r="11264" spans="1:8" x14ac:dyDescent="0.2">
      <c r="A11264">
        <f t="shared" si="1222"/>
        <v>10395</v>
      </c>
      <c r="B11264">
        <f t="shared" si="1223"/>
        <v>221</v>
      </c>
      <c r="C11264" s="10" t="str">
        <f>IF(B11264=B11263," ",(LOOKUP(B11264,'Co List'!$A$3:$A$362,'Co List'!$B$3:$B$362)))</f>
        <v xml:space="preserve"> </v>
      </c>
      <c r="D11264" s="6" t="s">
        <v>404</v>
      </c>
      <c r="E11264" s="11">
        <v>210.289119</v>
      </c>
      <c r="F11264" s="11">
        <v>239.98312300000001</v>
      </c>
      <c r="G11264" s="11">
        <v>315.69217400000002</v>
      </c>
      <c r="H11264" s="11">
        <v>362.13581699999997</v>
      </c>
    </row>
    <row r="11265" spans="1:16" x14ac:dyDescent="0.2">
      <c r="A11265">
        <f t="shared" si="1222"/>
        <v>10396</v>
      </c>
      <c r="B11265">
        <f t="shared" si="1223"/>
        <v>221</v>
      </c>
      <c r="C11265" s="10" t="str">
        <f>IF(B11265=B11264," ",(LOOKUP(B11265,'Co List'!$A$3:$A$362,'Co List'!$B$3:$B$362)))</f>
        <v xml:space="preserve"> </v>
      </c>
      <c r="D11265" s="6" t="s">
        <v>405</v>
      </c>
      <c r="E11265">
        <v>2075.64</v>
      </c>
      <c r="F11265">
        <v>2520.46</v>
      </c>
      <c r="G11265">
        <v>3707.17</v>
      </c>
      <c r="H11265">
        <v>2779.58</v>
      </c>
    </row>
    <row r="11266" spans="1:16" x14ac:dyDescent="0.2">
      <c r="A11266">
        <f t="shared" si="1222"/>
        <v>10397</v>
      </c>
      <c r="B11266">
        <f t="shared" si="1223"/>
        <v>221</v>
      </c>
      <c r="C11266" s="10" t="str">
        <f>IF(B11266=B11265," ",(LOOKUP(B11266,'Co List'!$A$3:$A$362,'Co List'!$B$3:$B$362)))</f>
        <v xml:space="preserve"> </v>
      </c>
      <c r="D11266" s="6" t="s">
        <v>406</v>
      </c>
      <c r="E11266">
        <v>126.43</v>
      </c>
      <c r="F11266">
        <v>159.06</v>
      </c>
      <c r="G11266">
        <v>208.73</v>
      </c>
      <c r="H11266">
        <v>185.22</v>
      </c>
    </row>
    <row r="11267" spans="1:16" x14ac:dyDescent="0.2">
      <c r="A11267">
        <f t="shared" si="1222"/>
        <v>10398</v>
      </c>
      <c r="B11267">
        <f t="shared" si="1223"/>
        <v>221</v>
      </c>
      <c r="C11267" s="10" t="str">
        <f>IF(B11267=B11266," ",(LOOKUP(B11267,'Co List'!$A$3:$A$362,'Co List'!$B$3:$B$362)))</f>
        <v xml:space="preserve"> </v>
      </c>
      <c r="D11267" s="6" t="s">
        <v>407</v>
      </c>
      <c r="E11267" s="11">
        <v>56.49</v>
      </c>
      <c r="F11267" s="11">
        <v>77.540000000000006</v>
      </c>
      <c r="G11267" s="11">
        <v>69.099999999999994</v>
      </c>
      <c r="H11267" s="11">
        <v>66.569999999999993</v>
      </c>
    </row>
    <row r="11268" spans="1:16" x14ac:dyDescent="0.2">
      <c r="A11268">
        <f t="shared" si="1222"/>
        <v>10399</v>
      </c>
      <c r="B11268">
        <f t="shared" si="1223"/>
        <v>221</v>
      </c>
      <c r="C11268" s="10" t="str">
        <f>IF(B11268=B11267," ",(LOOKUP(B11268,'Co List'!$A$3:$A$362,'Co List'!$B$3:$B$362)))</f>
        <v xml:space="preserve"> </v>
      </c>
      <c r="D11268" s="6" t="s">
        <v>408</v>
      </c>
      <c r="E11268">
        <v>118.54</v>
      </c>
      <c r="F11268">
        <v>118.54</v>
      </c>
      <c r="G11268">
        <v>118.54</v>
      </c>
      <c r="H11268">
        <v>118.54</v>
      </c>
    </row>
    <row r="11269" spans="1:16" x14ac:dyDescent="0.2">
      <c r="A11269">
        <f t="shared" ref="A11269:A11332" si="1228">IF(A11268&gt;0,A11268+1,(IF($C$1=C11269,1,0)))</f>
        <v>10400</v>
      </c>
      <c r="B11269">
        <f t="shared" ref="B11269:B11332" si="1229">IF(D11269=$D$3,B11268+1,B11268)</f>
        <v>221</v>
      </c>
      <c r="C11269" s="10" t="str">
        <f>IF(B11269=B11268," ",(LOOKUP(B11269,'Co List'!$A$3:$A$362,'Co List'!$B$3:$B$362)))</f>
        <v xml:space="preserve"> </v>
      </c>
      <c r="D11269" s="6" t="s">
        <v>409</v>
      </c>
      <c r="E11269">
        <v>267.11</v>
      </c>
      <c r="F11269">
        <v>296.27999999999997</v>
      </c>
      <c r="G11269">
        <v>393.46</v>
      </c>
      <c r="H11269">
        <v>435.09</v>
      </c>
    </row>
    <row r="11270" spans="1:16" x14ac:dyDescent="0.2">
      <c r="A11270">
        <f t="shared" si="1228"/>
        <v>10401</v>
      </c>
      <c r="B11270">
        <f t="shared" si="1229"/>
        <v>221</v>
      </c>
      <c r="C11270" s="10" t="str">
        <f>IF(B11270=B11269," ",(LOOKUP(B11270,'Co List'!$A$3:$A$362,'Co List'!$B$3:$B$362)))</f>
        <v xml:space="preserve"> </v>
      </c>
      <c r="D11270" s="6" t="s">
        <v>410</v>
      </c>
      <c r="E11270">
        <v>390.36515436258003</v>
      </c>
      <c r="F11270">
        <v>443.85454743584</v>
      </c>
      <c r="G11270">
        <v>597.65507448517997</v>
      </c>
      <c r="H11270">
        <v>688.32064241260002</v>
      </c>
    </row>
    <row r="11271" spans="1:16" x14ac:dyDescent="0.2">
      <c r="A11271">
        <f t="shared" si="1228"/>
        <v>10402</v>
      </c>
      <c r="B11271">
        <f t="shared" si="1229"/>
        <v>221</v>
      </c>
      <c r="C11271" s="10" t="str">
        <f>IF(B11271=B11270," ",(LOOKUP(B11271,'Co List'!$A$3:$A$362,'Co List'!$B$3:$B$362)))</f>
        <v xml:space="preserve"> </v>
      </c>
      <c r="D11271" s="6" t="s">
        <v>411</v>
      </c>
      <c r="E11271">
        <v>267.11</v>
      </c>
      <c r="F11271">
        <v>296.27999999999997</v>
      </c>
      <c r="G11271">
        <v>393.46000000000004</v>
      </c>
      <c r="H11271">
        <v>435.08999999999992</v>
      </c>
    </row>
    <row r="11272" spans="1:16" x14ac:dyDescent="0.2">
      <c r="A11272">
        <f t="shared" si="1228"/>
        <v>10403</v>
      </c>
      <c r="B11272">
        <f t="shared" si="1229"/>
        <v>221</v>
      </c>
      <c r="C11272" s="10" t="str">
        <f>IF(B11272=B11271," ",(LOOKUP(B11272,'Co List'!$A$3:$A$362,'Co List'!$B$3:$B$362)))</f>
        <v xml:space="preserve"> </v>
      </c>
      <c r="D11272" s="6" t="s">
        <v>412</v>
      </c>
      <c r="E11272">
        <v>0</v>
      </c>
      <c r="F11272">
        <v>0</v>
      </c>
      <c r="G11272">
        <v>0</v>
      </c>
      <c r="H11272">
        <v>0</v>
      </c>
    </row>
    <row r="11273" spans="1:16" ht="13.5" thickBot="1" x14ac:dyDescent="0.25">
      <c r="A11273">
        <f t="shared" si="1228"/>
        <v>10404</v>
      </c>
      <c r="B11273">
        <f t="shared" si="1229"/>
        <v>221</v>
      </c>
      <c r="C11273" s="10" t="str">
        <f>IF(B11273=B11272," ",(LOOKUP(B11273,'Co List'!$A$3:$A$362,'Co List'!$B$3:$B$362)))</f>
        <v xml:space="preserve"> </v>
      </c>
      <c r="D11273" s="9" t="s">
        <v>413</v>
      </c>
      <c r="E11273">
        <v>12</v>
      </c>
      <c r="F11273">
        <v>12</v>
      </c>
      <c r="G11273">
        <v>12</v>
      </c>
      <c r="H11273">
        <v>12</v>
      </c>
    </row>
    <row r="11274" spans="1:16" ht="15" x14ac:dyDescent="0.25">
      <c r="A11274">
        <f t="shared" si="1228"/>
        <v>10405</v>
      </c>
      <c r="B11274">
        <f t="shared" si="1229"/>
        <v>222</v>
      </c>
      <c r="C11274" s="10" t="str">
        <f>IF(B11274=B11273," ",(LOOKUP(B11274,'Co List'!$A$3:$A$362,'Co List'!$B$3:$B$362)))</f>
        <v>MANGALORE REFINERY &amp; PETROCHEMICALS</v>
      </c>
      <c r="D11274" s="4" t="s">
        <v>362</v>
      </c>
      <c r="E11274">
        <v>88.75451515151515</v>
      </c>
      <c r="F11274">
        <v>88.75451515151515</v>
      </c>
      <c r="G11274">
        <v>88.75451515151515</v>
      </c>
      <c r="H11274">
        <v>88.75451515151515</v>
      </c>
      <c r="J11274">
        <f t="shared" ref="J11274" si="1230">COUNTIF(E11316:H11316,0)</f>
        <v>0</v>
      </c>
      <c r="K11274">
        <f>SUM(E11274:H11274)/(4-J11274)</f>
        <v>88.75451515151515</v>
      </c>
      <c r="L11274">
        <f>SUM(E11284:H11284)/(4-J11274)</f>
        <v>2619290.8247428262</v>
      </c>
      <c r="M11274">
        <f>E11284</f>
        <v>2448431.8276200588</v>
      </c>
      <c r="N11274">
        <f t="shared" ref="N11274" si="1231">F11284</f>
        <v>2603810.7706105453</v>
      </c>
      <c r="O11274">
        <f t="shared" ref="O11274" si="1232">G11284</f>
        <v>2598436.8750250037</v>
      </c>
      <c r="P11274">
        <f t="shared" ref="P11274" si="1233">H11284</f>
        <v>2826483.8257156964</v>
      </c>
    </row>
    <row r="11275" spans="1:16" x14ac:dyDescent="0.2">
      <c r="A11275">
        <f t="shared" si="1228"/>
        <v>10406</v>
      </c>
      <c r="B11275">
        <f t="shared" si="1229"/>
        <v>222</v>
      </c>
      <c r="C11275" s="10" t="str">
        <f>IF(B11275=B11274," ",(LOOKUP(B11275,'Co List'!$A$3:$A$362,'Co List'!$B$3:$B$362)))</f>
        <v xml:space="preserve"> </v>
      </c>
      <c r="D11275" s="6" t="s">
        <v>364</v>
      </c>
      <c r="E11275">
        <v>3.2577980000000002</v>
      </c>
      <c r="F11275">
        <v>3.2577979999999997</v>
      </c>
      <c r="G11275">
        <v>3.2577979999999997</v>
      </c>
      <c r="H11275">
        <v>3.2577979999999997</v>
      </c>
    </row>
    <row r="11276" spans="1:16" x14ac:dyDescent="0.2">
      <c r="A11276">
        <f t="shared" si="1228"/>
        <v>10407</v>
      </c>
      <c r="B11276">
        <f t="shared" si="1229"/>
        <v>222</v>
      </c>
      <c r="C11276" s="10" t="str">
        <f>IF(B11276=B11275," ",(LOOKUP(B11276,'Co List'!$A$3:$A$362,'Co List'!$B$3:$B$362)))</f>
        <v xml:space="preserve"> </v>
      </c>
      <c r="D11276" s="6" t="s">
        <v>365</v>
      </c>
      <c r="E11276">
        <v>1.4375933280471407</v>
      </c>
      <c r="F11276">
        <v>1.4637380632296046</v>
      </c>
      <c r="G11276">
        <v>1.4620306539705978</v>
      </c>
      <c r="H11276">
        <v>1.6250463544696583</v>
      </c>
    </row>
    <row r="11277" spans="1:16" x14ac:dyDescent="0.2">
      <c r="A11277">
        <f t="shared" si="1228"/>
        <v>10408</v>
      </c>
      <c r="B11277">
        <f t="shared" si="1229"/>
        <v>222</v>
      </c>
      <c r="C11277" s="10" t="str">
        <f>IF(B11277=B11276," ",(LOOKUP(B11277,'Co List'!$A$3:$A$362,'Co List'!$B$3:$B$362)))</f>
        <v xml:space="preserve"> </v>
      </c>
      <c r="D11277" s="7" t="s">
        <v>366</v>
      </c>
      <c r="E11277">
        <v>7.6788975061158746</v>
      </c>
      <c r="F11277">
        <v>6.6958575772208713</v>
      </c>
      <c r="G11277">
        <v>4.8324787564299081</v>
      </c>
      <c r="H11277">
        <v>4.3023539432904592</v>
      </c>
    </row>
    <row r="11278" spans="1:16" x14ac:dyDescent="0.2">
      <c r="A11278">
        <f t="shared" si="1228"/>
        <v>10409</v>
      </c>
      <c r="B11278">
        <f t="shared" si="1229"/>
        <v>222</v>
      </c>
      <c r="C11278" s="10" t="str">
        <f>IF(B11278=B11277," ",(LOOKUP(B11278,'Co List'!$A$3:$A$362,'Co List'!$B$3:$B$362)))</f>
        <v xml:space="preserve"> </v>
      </c>
      <c r="D11278" s="6" t="s">
        <v>367</v>
      </c>
      <c r="E11278">
        <v>220103.54437433108</v>
      </c>
      <c r="F11278">
        <v>221299.57254891595</v>
      </c>
      <c r="G11278">
        <v>285982.48679562006</v>
      </c>
      <c r="H11278">
        <v>-373379.63351594401</v>
      </c>
    </row>
    <row r="11279" spans="1:16" x14ac:dyDescent="0.2">
      <c r="A11279">
        <f t="shared" si="1228"/>
        <v>10410</v>
      </c>
      <c r="B11279">
        <f t="shared" si="1229"/>
        <v>222</v>
      </c>
      <c r="C11279" s="10" t="str">
        <f>IF(B11279=B11278," ",(LOOKUP(B11279,'Co List'!$A$3:$A$362,'Co List'!$B$3:$B$362)))</f>
        <v xml:space="preserve"> </v>
      </c>
      <c r="D11279" s="6" t="s">
        <v>368</v>
      </c>
      <c r="E11279">
        <v>0.13896936899395856</v>
      </c>
      <c r="F11279">
        <v>0.14778844797290039</v>
      </c>
      <c r="G11279">
        <v>0.14786950490966019</v>
      </c>
      <c r="H11279">
        <v>0.16126786570133789</v>
      </c>
    </row>
    <row r="11280" spans="1:16" x14ac:dyDescent="0.2">
      <c r="A11280">
        <f t="shared" si="1228"/>
        <v>10411</v>
      </c>
      <c r="B11280">
        <f t="shared" si="1229"/>
        <v>222</v>
      </c>
      <c r="C11280" s="10" t="str">
        <f>IF(B11280=B11279," ",(LOOKUP(B11280,'Co List'!$A$3:$A$362,'Co List'!$B$3:$B$362)))</f>
        <v xml:space="preserve"> </v>
      </c>
      <c r="D11280" s="6" t="s">
        <v>369</v>
      </c>
      <c r="E11280">
        <v>111.46461930347168</v>
      </c>
      <c r="F11280">
        <v>116.59550289318221</v>
      </c>
      <c r="G11280">
        <v>132.51922047251142</v>
      </c>
      <c r="H11280">
        <v>619.84294423589836</v>
      </c>
    </row>
    <row r="11281" spans="1:8" x14ac:dyDescent="0.2">
      <c r="A11281">
        <f t="shared" si="1228"/>
        <v>10412</v>
      </c>
      <c r="B11281">
        <f t="shared" si="1229"/>
        <v>222</v>
      </c>
      <c r="C11281" s="10" t="str">
        <f>IF(B11281=B11280," ",(LOOKUP(B11281,'Co List'!$A$3:$A$362,'Co List'!$B$3:$B$362)))</f>
        <v xml:space="preserve"> </v>
      </c>
      <c r="D11281" s="6" t="s">
        <v>370</v>
      </c>
      <c r="E11281">
        <v>0</v>
      </c>
      <c r="F11281">
        <v>0</v>
      </c>
      <c r="G11281">
        <v>0</v>
      </c>
      <c r="H11281">
        <v>0</v>
      </c>
    </row>
    <row r="11282" spans="1:8" x14ac:dyDescent="0.2">
      <c r="A11282">
        <f t="shared" si="1228"/>
        <v>10413</v>
      </c>
      <c r="B11282">
        <f t="shared" si="1229"/>
        <v>222</v>
      </c>
      <c r="C11282" s="10" t="str">
        <f>IF(B11282=B11281," ",(LOOKUP(B11282,'Co List'!$A$3:$A$362,'Co List'!$B$3:$B$362)))</f>
        <v xml:space="preserve"> </v>
      </c>
      <c r="D11282" s="6" t="s">
        <v>371</v>
      </c>
      <c r="E11282">
        <v>35.895917015962077</v>
      </c>
      <c r="F11282">
        <v>35.611782397608572</v>
      </c>
      <c r="G11282">
        <v>35.608358569916348</v>
      </c>
      <c r="H11282">
        <v>42.146233768236364</v>
      </c>
    </row>
    <row r="11283" spans="1:8" x14ac:dyDescent="0.2">
      <c r="A11283">
        <f t="shared" si="1228"/>
        <v>10414</v>
      </c>
      <c r="B11283">
        <f t="shared" si="1229"/>
        <v>222</v>
      </c>
      <c r="C11283" s="10" t="str">
        <f>IF(B11283=B11282," ",(LOOKUP(B11283,'Co List'!$A$3:$A$362,'Co List'!$B$3:$B$362)))</f>
        <v xml:space="preserve"> </v>
      </c>
      <c r="D11283" s="6" t="s">
        <v>372</v>
      </c>
      <c r="E11283">
        <v>64.10408298403793</v>
      </c>
      <c r="F11283">
        <v>64.388217602391421</v>
      </c>
      <c r="G11283">
        <v>64.391641430083652</v>
      </c>
      <c r="H11283">
        <v>57.853766231763643</v>
      </c>
    </row>
    <row r="11284" spans="1:8" x14ac:dyDescent="0.2">
      <c r="A11284">
        <f t="shared" si="1228"/>
        <v>10415</v>
      </c>
      <c r="B11284">
        <f t="shared" si="1229"/>
        <v>222</v>
      </c>
      <c r="C11284" s="10" t="str">
        <f>IF(B11284=B11283," ",(LOOKUP(B11284,'Co List'!$A$3:$A$362,'Co List'!$B$3:$B$362)))</f>
        <v xml:space="preserve"> </v>
      </c>
      <c r="D11284" s="6" t="s">
        <v>373</v>
      </c>
      <c r="E11284">
        <v>2448431.8276200588</v>
      </c>
      <c r="F11284">
        <v>2603810.7706105453</v>
      </c>
      <c r="G11284">
        <v>2598436.8750250037</v>
      </c>
      <c r="H11284">
        <v>2826483.8257156964</v>
      </c>
    </row>
    <row r="11285" spans="1:8" x14ac:dyDescent="0.2">
      <c r="A11285">
        <f t="shared" si="1228"/>
        <v>10416</v>
      </c>
      <c r="B11285">
        <f t="shared" si="1229"/>
        <v>222</v>
      </c>
      <c r="C11285" s="10" t="str">
        <f>IF(B11285=B11284," ",(LOOKUP(B11285,'Co List'!$A$3:$A$362,'Co List'!$B$3:$B$362)))</f>
        <v xml:space="preserve"> </v>
      </c>
      <c r="D11285" s="6" t="s">
        <v>374</v>
      </c>
      <c r="E11285">
        <v>2435019.5852260296</v>
      </c>
      <c r="F11285">
        <v>2589549.899179758</v>
      </c>
      <c r="G11285">
        <v>2584209.8187125148</v>
      </c>
      <c r="H11285">
        <v>2811100.2310554115</v>
      </c>
    </row>
    <row r="11286" spans="1:8" x14ac:dyDescent="0.2">
      <c r="A11286">
        <f t="shared" si="1228"/>
        <v>10417</v>
      </c>
      <c r="B11286">
        <f t="shared" si="1229"/>
        <v>222</v>
      </c>
      <c r="C11286" s="10" t="str">
        <f>IF(B11286=B11285," ",(LOOKUP(B11286,'Co List'!$A$3:$A$362,'Co List'!$B$3:$B$362)))</f>
        <v xml:space="preserve"> </v>
      </c>
      <c r="D11286" s="6" t="s">
        <v>375</v>
      </c>
      <c r="E11286">
        <v>7819.8850439313355</v>
      </c>
      <c r="F11286">
        <v>8314.6704286139302</v>
      </c>
      <c r="G11286">
        <v>8294.9548337065771</v>
      </c>
      <c r="H11286">
        <v>8969.2639211032838</v>
      </c>
    </row>
    <row r="11287" spans="1:8" x14ac:dyDescent="0.2">
      <c r="A11287">
        <f t="shared" si="1228"/>
        <v>10418</v>
      </c>
      <c r="B11287">
        <f t="shared" si="1229"/>
        <v>222</v>
      </c>
      <c r="C11287" s="10" t="str">
        <f>IF(B11287=B11286," ",(LOOKUP(B11287,'Co List'!$A$3:$A$362,'Co List'!$B$3:$B$362)))</f>
        <v xml:space="preserve"> </v>
      </c>
      <c r="D11287" s="6" t="s">
        <v>376</v>
      </c>
      <c r="E11287">
        <v>5592.3573500986249</v>
      </c>
      <c r="F11287">
        <v>5946.2010021735932</v>
      </c>
      <c r="G11287">
        <v>5932.1014787826098</v>
      </c>
      <c r="H11287">
        <v>6414.3307391817461</v>
      </c>
    </row>
    <row r="11288" spans="1:8" x14ac:dyDescent="0.2">
      <c r="A11288">
        <f t="shared" si="1228"/>
        <v>10419</v>
      </c>
      <c r="B11288">
        <f t="shared" si="1229"/>
        <v>222</v>
      </c>
      <c r="C11288" s="10" t="str">
        <f>IF(B11288=B11287," ",(LOOKUP(B11288,'Co List'!$A$3:$A$362,'Co List'!$B$3:$B$362)))</f>
        <v xml:space="preserve"> </v>
      </c>
      <c r="D11288" s="6" t="s">
        <v>377</v>
      </c>
      <c r="E11288">
        <v>878887.05703489995</v>
      </c>
      <c r="F11288">
        <v>927263.4256753223</v>
      </c>
      <c r="G11288">
        <v>925260.71967183251</v>
      </c>
      <c r="H11288">
        <v>1191256.480607528</v>
      </c>
    </row>
    <row r="11289" spans="1:8" ht="15" x14ac:dyDescent="0.25">
      <c r="A11289">
        <f t="shared" si="1228"/>
        <v>10420</v>
      </c>
      <c r="B11289">
        <f t="shared" si="1229"/>
        <v>222</v>
      </c>
      <c r="C11289" s="10" t="str">
        <f>IF(B11289=B11288," ",(LOOKUP(B11289,'Co List'!$A$3:$A$362,'Co List'!$B$3:$B$362)))</f>
        <v xml:space="preserve"> </v>
      </c>
      <c r="D11289" s="8" t="s">
        <v>378</v>
      </c>
      <c r="E11289">
        <v>14069.7</v>
      </c>
      <c r="F11289">
        <v>15420.800000000001</v>
      </c>
      <c r="G11289">
        <v>16185</v>
      </c>
      <c r="H11289">
        <v>34320.000000000007</v>
      </c>
    </row>
    <row r="11290" spans="1:8" ht="15" x14ac:dyDescent="0.25">
      <c r="A11290">
        <f t="shared" si="1228"/>
        <v>10421</v>
      </c>
      <c r="B11290">
        <f t="shared" si="1229"/>
        <v>222</v>
      </c>
      <c r="C11290" s="10" t="str">
        <f>IF(B11290=B11289," ",(LOOKUP(B11290,'Co List'!$A$3:$A$362,'Co List'!$B$3:$B$362)))</f>
        <v xml:space="preserve"> </v>
      </c>
      <c r="D11290" s="8" t="s">
        <v>379</v>
      </c>
      <c r="E11290">
        <v>27.312309841748519</v>
      </c>
      <c r="F11290">
        <v>69.046410201362207</v>
      </c>
      <c r="G11290">
        <v>94.390368460892304</v>
      </c>
      <c r="H11290">
        <v>245.41495799832001</v>
      </c>
    </row>
    <row r="11291" spans="1:8" ht="15" x14ac:dyDescent="0.25">
      <c r="A11291">
        <f t="shared" si="1228"/>
        <v>10422</v>
      </c>
      <c r="B11291">
        <f t="shared" si="1229"/>
        <v>222</v>
      </c>
      <c r="C11291" s="10" t="str">
        <f>IF(B11291=B11290," ",(LOOKUP(B11291,'Co List'!$A$3:$A$362,'Co List'!$B$3:$B$362)))</f>
        <v xml:space="preserve"> </v>
      </c>
      <c r="D11291" s="8" t="s">
        <v>380</v>
      </c>
      <c r="E11291">
        <v>864790.04472505825</v>
      </c>
      <c r="F11291">
        <v>911773.5792651209</v>
      </c>
      <c r="G11291">
        <v>908981.3293033716</v>
      </c>
      <c r="H11291">
        <v>1156691.0656495297</v>
      </c>
    </row>
    <row r="11292" spans="1:8" ht="15" x14ac:dyDescent="0.25">
      <c r="A11292">
        <f t="shared" si="1228"/>
        <v>10423</v>
      </c>
      <c r="B11292">
        <f t="shared" si="1229"/>
        <v>222</v>
      </c>
      <c r="C11292" s="10" t="str">
        <f>IF(B11292=B11291," ",(LOOKUP(B11292,'Co List'!$A$3:$A$362,'Co List'!$B$3:$B$362)))</f>
        <v xml:space="preserve"> </v>
      </c>
      <c r="D11292" s="8" t="s">
        <v>381</v>
      </c>
      <c r="E11292">
        <v>1569544.7705851591</v>
      </c>
      <c r="F11292">
        <v>1676547.344935223</v>
      </c>
      <c r="G11292">
        <v>1673176.1553531713</v>
      </c>
      <c r="H11292">
        <v>1635227.3451081687</v>
      </c>
    </row>
    <row r="11293" spans="1:8" ht="15" x14ac:dyDescent="0.25">
      <c r="A11293">
        <f t="shared" si="1228"/>
        <v>10424</v>
      </c>
      <c r="B11293">
        <f t="shared" si="1229"/>
        <v>222</v>
      </c>
      <c r="C11293" s="10" t="str">
        <f>IF(B11293=B11292," ",(LOOKUP(B11293,'Co List'!$A$3:$A$362,'Co List'!$B$3:$B$362)))</f>
        <v xml:space="preserve"> </v>
      </c>
      <c r="D11293" s="8" t="s">
        <v>382</v>
      </c>
      <c r="E11293">
        <v>0</v>
      </c>
      <c r="F11293">
        <v>0</v>
      </c>
      <c r="G11293">
        <v>0</v>
      </c>
      <c r="H11293">
        <v>0</v>
      </c>
    </row>
    <row r="11294" spans="1:8" ht="15" x14ac:dyDescent="0.25">
      <c r="A11294">
        <f t="shared" si="1228"/>
        <v>10425</v>
      </c>
      <c r="B11294">
        <f t="shared" si="1229"/>
        <v>222</v>
      </c>
      <c r="C11294" s="10" t="str">
        <f>IF(B11294=B11293," ",(LOOKUP(B11294,'Co List'!$A$3:$A$362,'Co List'!$B$3:$B$362)))</f>
        <v xml:space="preserve"> </v>
      </c>
      <c r="D11294" s="8" t="s">
        <v>383</v>
      </c>
      <c r="E11294">
        <v>1569544.7705851591</v>
      </c>
      <c r="F11294">
        <v>1676547.344935223</v>
      </c>
      <c r="G11294">
        <v>1673176.1553531713</v>
      </c>
      <c r="H11294">
        <v>1635227.3451081687</v>
      </c>
    </row>
    <row r="11295" spans="1:8" x14ac:dyDescent="0.2">
      <c r="A11295">
        <f t="shared" si="1228"/>
        <v>10426</v>
      </c>
      <c r="B11295">
        <f t="shared" si="1229"/>
        <v>222</v>
      </c>
      <c r="C11295" s="10" t="str">
        <f>IF(B11295=B11294," ",(LOOKUP(B11295,'Co List'!$A$3:$A$362,'Co List'!$B$3:$B$362)))</f>
        <v xml:space="preserve"> </v>
      </c>
      <c r="D11295" s="6" t="s">
        <v>384</v>
      </c>
      <c r="E11295">
        <v>0</v>
      </c>
      <c r="F11295">
        <v>0</v>
      </c>
      <c r="G11295">
        <v>0</v>
      </c>
      <c r="H11295">
        <v>0</v>
      </c>
    </row>
    <row r="11296" spans="1:8" x14ac:dyDescent="0.2">
      <c r="A11296">
        <f t="shared" si="1228"/>
        <v>10427</v>
      </c>
      <c r="B11296">
        <f t="shared" si="1229"/>
        <v>222</v>
      </c>
      <c r="C11296" s="10" t="str">
        <f>IF(B11296=B11295," ",(LOOKUP(B11296,'Co List'!$A$3:$A$362,'Co List'!$B$3:$B$362)))</f>
        <v xml:space="preserve"> </v>
      </c>
      <c r="D11296" s="6" t="s">
        <v>385</v>
      </c>
      <c r="E11296">
        <v>481780.87486859498</v>
      </c>
      <c r="F11296">
        <v>514625.93596509768</v>
      </c>
      <c r="G11296">
        <v>513591.12976101384</v>
      </c>
      <c r="H11296">
        <v>501942.52225219883</v>
      </c>
    </row>
    <row r="11297" spans="1:8" x14ac:dyDescent="0.2">
      <c r="A11297">
        <f t="shared" si="1228"/>
        <v>10428</v>
      </c>
      <c r="B11297">
        <f t="shared" si="1229"/>
        <v>222</v>
      </c>
      <c r="C11297" s="10" t="str">
        <f>IF(B11297=B11296," ",(LOOKUP(B11297,'Co List'!$A$3:$A$362,'Co List'!$B$3:$B$362)))</f>
        <v xml:space="preserve"> </v>
      </c>
      <c r="D11297" s="6" t="s">
        <v>386</v>
      </c>
      <c r="E11297">
        <v>0</v>
      </c>
      <c r="F11297">
        <v>0</v>
      </c>
      <c r="G11297">
        <v>0</v>
      </c>
      <c r="H11297">
        <v>0</v>
      </c>
    </row>
    <row r="11298" spans="1:8" x14ac:dyDescent="0.2">
      <c r="A11298">
        <f t="shared" si="1228"/>
        <v>10429</v>
      </c>
      <c r="B11298">
        <f t="shared" si="1229"/>
        <v>222</v>
      </c>
      <c r="C11298" s="10" t="str">
        <f>IF(B11298=B11297," ",(LOOKUP(B11298,'Co List'!$A$3:$A$362,'Co List'!$B$3:$B$362)))</f>
        <v xml:space="preserve"> </v>
      </c>
      <c r="D11298" s="6" t="s">
        <v>387</v>
      </c>
      <c r="E11298">
        <v>0</v>
      </c>
      <c r="F11298">
        <v>0</v>
      </c>
      <c r="G11298">
        <v>0</v>
      </c>
      <c r="H11298">
        <v>0</v>
      </c>
    </row>
    <row r="11299" spans="1:8" x14ac:dyDescent="0.2">
      <c r="A11299">
        <f t="shared" si="1228"/>
        <v>10430</v>
      </c>
      <c r="B11299">
        <f t="shared" si="1229"/>
        <v>222</v>
      </c>
      <c r="C11299" s="10" t="str">
        <f>IF(B11299=B11298," ",(LOOKUP(B11299,'Co List'!$A$3:$A$362,'Co List'!$B$3:$B$362)))</f>
        <v xml:space="preserve"> </v>
      </c>
      <c r="D11299" s="6" t="s">
        <v>388</v>
      </c>
      <c r="E11299">
        <v>0</v>
      </c>
      <c r="F11299">
        <v>0</v>
      </c>
      <c r="G11299">
        <v>0</v>
      </c>
      <c r="H11299">
        <v>0</v>
      </c>
    </row>
    <row r="11300" spans="1:8" x14ac:dyDescent="0.2">
      <c r="A11300">
        <f t="shared" si="1228"/>
        <v>10431</v>
      </c>
      <c r="B11300">
        <f t="shared" si="1229"/>
        <v>222</v>
      </c>
      <c r="C11300" s="10" t="str">
        <f>IF(B11300=B11299," ",(LOOKUP(B11300,'Co List'!$A$3:$A$362,'Co List'!$B$3:$B$362)))</f>
        <v xml:space="preserve"> </v>
      </c>
      <c r="D11300" s="6" t="s">
        <v>389</v>
      </c>
      <c r="E11300">
        <v>481780.87486859498</v>
      </c>
      <c r="F11300">
        <v>514625.93596509768</v>
      </c>
      <c r="G11300">
        <v>513591.12976101384</v>
      </c>
      <c r="H11300">
        <v>501942.52225219883</v>
      </c>
    </row>
    <row r="11301" spans="1:8" x14ac:dyDescent="0.2">
      <c r="A11301">
        <f t="shared" si="1228"/>
        <v>10432</v>
      </c>
      <c r="B11301">
        <f t="shared" si="1229"/>
        <v>222</v>
      </c>
      <c r="C11301" s="10" t="str">
        <f>IF(B11301=B11300," ",(LOOKUP(B11301,'Co List'!$A$3:$A$362,'Co List'!$B$3:$B$362)))</f>
        <v xml:space="preserve"> </v>
      </c>
      <c r="D11301" s="6" t="s">
        <v>390</v>
      </c>
      <c r="E11301">
        <v>0</v>
      </c>
      <c r="F11301">
        <v>0</v>
      </c>
      <c r="G11301">
        <v>0</v>
      </c>
      <c r="H11301">
        <v>0</v>
      </c>
    </row>
    <row r="11302" spans="1:8" x14ac:dyDescent="0.2">
      <c r="A11302">
        <f t="shared" si="1228"/>
        <v>10433</v>
      </c>
      <c r="B11302">
        <f t="shared" si="1229"/>
        <v>222</v>
      </c>
      <c r="C11302" s="10" t="str">
        <f>IF(B11302=B11301," ",(LOOKUP(B11302,'Co List'!$A$3:$A$362,'Co List'!$B$3:$B$362)))</f>
        <v xml:space="preserve"> </v>
      </c>
      <c r="D11302" s="6" t="s">
        <v>391</v>
      </c>
      <c r="E11302">
        <v>0</v>
      </c>
      <c r="F11302">
        <v>0</v>
      </c>
      <c r="G11302">
        <v>0</v>
      </c>
      <c r="H11302">
        <v>0</v>
      </c>
    </row>
    <row r="11303" spans="1:8" x14ac:dyDescent="0.2">
      <c r="A11303">
        <f t="shared" si="1228"/>
        <v>10434</v>
      </c>
      <c r="B11303">
        <f t="shared" si="1229"/>
        <v>222</v>
      </c>
      <c r="C11303" s="10" t="str">
        <f>IF(B11303=B11302," ",(LOOKUP(B11303,'Co List'!$A$3:$A$362,'Co List'!$B$3:$B$362)))</f>
        <v xml:space="preserve"> </v>
      </c>
      <c r="D11303" s="6" t="s">
        <v>392</v>
      </c>
      <c r="E11303">
        <v>0</v>
      </c>
      <c r="F11303">
        <v>0</v>
      </c>
      <c r="G11303">
        <v>0</v>
      </c>
      <c r="H11303">
        <v>0</v>
      </c>
    </row>
    <row r="11304" spans="1:8" x14ac:dyDescent="0.2">
      <c r="A11304">
        <f t="shared" si="1228"/>
        <v>10435</v>
      </c>
      <c r="B11304">
        <f t="shared" si="1229"/>
        <v>222</v>
      </c>
      <c r="C11304" s="10" t="str">
        <f>IF(B11304=B11303," ",(LOOKUP(B11304,'Co List'!$A$3:$A$362,'Co List'!$B$3:$B$362)))</f>
        <v xml:space="preserve"> </v>
      </c>
      <c r="D11304" s="6" t="s">
        <v>393</v>
      </c>
      <c r="E11304">
        <v>0</v>
      </c>
      <c r="F11304">
        <v>0</v>
      </c>
      <c r="G11304">
        <v>0</v>
      </c>
      <c r="H11304">
        <v>0</v>
      </c>
    </row>
    <row r="11305" spans="1:8" ht="15" x14ac:dyDescent="0.25">
      <c r="A11305">
        <f t="shared" si="1228"/>
        <v>10436</v>
      </c>
      <c r="B11305">
        <f t="shared" si="1229"/>
        <v>222</v>
      </c>
      <c r="C11305" s="10" t="str">
        <f>IF(B11305=B11304," ",(LOOKUP(B11305,'Co List'!$A$3:$A$362,'Co List'!$B$3:$B$362)))</f>
        <v xml:space="preserve"> </v>
      </c>
      <c r="D11305" s="8" t="s">
        <v>394</v>
      </c>
      <c r="E11305">
        <v>0</v>
      </c>
      <c r="F11305">
        <v>0</v>
      </c>
      <c r="G11305">
        <v>0</v>
      </c>
      <c r="H11305">
        <v>0</v>
      </c>
    </row>
    <row r="11306" spans="1:8" ht="15" x14ac:dyDescent="0.25">
      <c r="A11306">
        <f t="shared" si="1228"/>
        <v>10437</v>
      </c>
      <c r="B11306">
        <f t="shared" si="1229"/>
        <v>222</v>
      </c>
      <c r="C11306" s="10" t="str">
        <f>IF(B11306=B11305," ",(LOOKUP(B11306,'Co List'!$A$3:$A$362,'Co List'!$B$3:$B$362)))</f>
        <v xml:space="preserve"> </v>
      </c>
      <c r="D11306" s="8" t="s">
        <v>395</v>
      </c>
      <c r="E11306">
        <v>1056.0327528782962</v>
      </c>
      <c r="F11306">
        <v>1310.1506267197267</v>
      </c>
      <c r="G11306">
        <v>1791.6106636074787</v>
      </c>
      <c r="H11306">
        <v>2104.3620250278673</v>
      </c>
    </row>
    <row r="11307" spans="1:8" ht="15" x14ac:dyDescent="0.25">
      <c r="A11307">
        <f t="shared" si="1228"/>
        <v>10438</v>
      </c>
      <c r="B11307">
        <f t="shared" si="1229"/>
        <v>222</v>
      </c>
      <c r="C11307" s="10" t="str">
        <f>IF(B11307=B11306," ",(LOOKUP(B11307,'Co List'!$A$3:$A$362,'Co List'!$B$3:$B$362)))</f>
        <v xml:space="preserve"> </v>
      </c>
      <c r="D11307" s="8" t="s">
        <v>396</v>
      </c>
      <c r="E11307">
        <v>611360</v>
      </c>
      <c r="F11307">
        <v>633490</v>
      </c>
      <c r="G11307">
        <v>632860</v>
      </c>
      <c r="H11307">
        <v>733060</v>
      </c>
    </row>
    <row r="11308" spans="1:8" x14ac:dyDescent="0.2">
      <c r="A11308">
        <f t="shared" si="1228"/>
        <v>10439</v>
      </c>
      <c r="B11308">
        <f t="shared" si="1229"/>
        <v>222</v>
      </c>
      <c r="C11308" s="10" t="str">
        <f>IF(B11308=B11307," ",(LOOKUP(B11308,'Co List'!$A$3:$A$362,'Co List'!$B$3:$B$362)))</f>
        <v xml:space="preserve"> </v>
      </c>
      <c r="D11308" s="6" t="s">
        <v>397</v>
      </c>
      <c r="E11308">
        <v>17370</v>
      </c>
      <c r="F11308">
        <v>19520</v>
      </c>
      <c r="G11308">
        <v>20750</v>
      </c>
      <c r="H11308">
        <v>44000</v>
      </c>
    </row>
    <row r="11309" spans="1:8" x14ac:dyDescent="0.2">
      <c r="A11309">
        <f t="shared" si="1228"/>
        <v>10440</v>
      </c>
      <c r="B11309">
        <f t="shared" si="1229"/>
        <v>222</v>
      </c>
      <c r="C11309" s="10" t="str">
        <f>IF(B11309=B11308," ",(LOOKUP(B11309,'Co List'!$A$3:$A$362,'Co List'!$B$3:$B$362)))</f>
        <v xml:space="preserve"> </v>
      </c>
      <c r="D11309" s="6" t="s">
        <v>398</v>
      </c>
      <c r="E11309">
        <v>30</v>
      </c>
      <c r="F11309">
        <v>80</v>
      </c>
      <c r="G11309">
        <v>100</v>
      </c>
      <c r="H11309">
        <v>280</v>
      </c>
    </row>
    <row r="11310" spans="1:8" x14ac:dyDescent="0.2">
      <c r="A11310">
        <f t="shared" si="1228"/>
        <v>10441</v>
      </c>
      <c r="B11310">
        <f t="shared" si="1229"/>
        <v>222</v>
      </c>
      <c r="C11310" s="10" t="str">
        <f>IF(B11310=B11309," ",(LOOKUP(B11310,'Co List'!$A$3:$A$362,'Co List'!$B$3:$B$362)))</f>
        <v xml:space="preserve"> </v>
      </c>
      <c r="D11310" s="6" t="s">
        <v>399</v>
      </c>
      <c r="E11310">
        <v>593960</v>
      </c>
      <c r="F11310">
        <v>613890</v>
      </c>
      <c r="G11310">
        <v>612010</v>
      </c>
      <c r="H11310">
        <v>688780</v>
      </c>
    </row>
    <row r="11311" spans="1:8" x14ac:dyDescent="0.2">
      <c r="A11311">
        <f t="shared" si="1228"/>
        <v>10442</v>
      </c>
      <c r="B11311">
        <f t="shared" si="1229"/>
        <v>222</v>
      </c>
      <c r="C11311" s="10" t="str">
        <f>IF(B11311=B11310," ",(LOOKUP(B11311,'Co List'!$A$3:$A$362,'Co List'!$B$3:$B$362)))</f>
        <v xml:space="preserve"> </v>
      </c>
      <c r="D11311" s="6" t="s">
        <v>400</v>
      </c>
      <c r="E11311">
        <v>0</v>
      </c>
      <c r="F11311">
        <v>0</v>
      </c>
      <c r="G11311">
        <v>0</v>
      </c>
      <c r="H11311">
        <v>0</v>
      </c>
    </row>
    <row r="11312" spans="1:8" x14ac:dyDescent="0.2">
      <c r="A11312">
        <f t="shared" si="1228"/>
        <v>10443</v>
      </c>
      <c r="B11312">
        <f t="shared" si="1229"/>
        <v>222</v>
      </c>
      <c r="C11312" s="10" t="str">
        <f>IF(B11312=B11311," ",(LOOKUP(B11312,'Co List'!$A$3:$A$362,'Co List'!$B$3:$B$362)))</f>
        <v xml:space="preserve"> </v>
      </c>
      <c r="D11312" s="6" t="s">
        <v>401</v>
      </c>
      <c r="E11312">
        <v>10.300409999999999</v>
      </c>
      <c r="F11312">
        <v>11.47776</v>
      </c>
      <c r="G11312">
        <v>11.889750000000001</v>
      </c>
      <c r="H11312">
        <v>26.268000000000001</v>
      </c>
    </row>
    <row r="11313" spans="1:16" x14ac:dyDescent="0.2">
      <c r="A11313">
        <f t="shared" si="1228"/>
        <v>10444</v>
      </c>
      <c r="B11313">
        <f t="shared" si="1229"/>
        <v>222</v>
      </c>
      <c r="C11313" s="10" t="str">
        <f>IF(B11313=B11312," ",(LOOKUP(B11313,'Co List'!$A$3:$A$362,'Co List'!$B$3:$B$362)))</f>
        <v xml:space="preserve"> </v>
      </c>
      <c r="D11313" s="6" t="s">
        <v>402</v>
      </c>
      <c r="E11313">
        <v>3.0929999999999999E-2</v>
      </c>
      <c r="F11313">
        <v>8.5680000000000006E-2</v>
      </c>
      <c r="G11313">
        <v>0.16020000000000001</v>
      </c>
      <c r="H11313">
        <v>0.39451999999999998</v>
      </c>
    </row>
    <row r="11314" spans="1:16" x14ac:dyDescent="0.2">
      <c r="A11314">
        <f t="shared" si="1228"/>
        <v>10445</v>
      </c>
      <c r="B11314">
        <f t="shared" si="1229"/>
        <v>222</v>
      </c>
      <c r="C11314" s="10" t="str">
        <f>IF(B11314=B11313," ",(LOOKUP(B11314,'Co List'!$A$3:$A$362,'Co List'!$B$3:$B$362)))</f>
        <v xml:space="preserve"> </v>
      </c>
      <c r="D11314" s="6" t="s">
        <v>403</v>
      </c>
      <c r="E11314">
        <v>592.17811999999992</v>
      </c>
      <c r="F11314">
        <v>724.39019999999994</v>
      </c>
      <c r="G11314">
        <v>990.23217999999997</v>
      </c>
      <c r="H11314">
        <v>1514.6272199999996</v>
      </c>
    </row>
    <row r="11315" spans="1:16" x14ac:dyDescent="0.2">
      <c r="A11315">
        <f t="shared" si="1228"/>
        <v>10446</v>
      </c>
      <c r="B11315">
        <f t="shared" si="1229"/>
        <v>222</v>
      </c>
      <c r="C11315" s="10" t="str">
        <f>IF(B11315=B11314," ",(LOOKUP(B11315,'Co List'!$A$3:$A$362,'Co List'!$B$3:$B$362)))</f>
        <v xml:space="preserve"> </v>
      </c>
      <c r="D11315" s="6" t="s">
        <v>404</v>
      </c>
      <c r="E11315" s="11">
        <v>602.50945999999999</v>
      </c>
      <c r="F11315" s="11">
        <v>735.95363999999995</v>
      </c>
      <c r="G11315" s="11">
        <v>1002.2821300000001</v>
      </c>
      <c r="H11315" s="11">
        <v>1541.2897399999997</v>
      </c>
    </row>
    <row r="11316" spans="1:16" x14ac:dyDescent="0.2">
      <c r="A11316">
        <f t="shared" si="1228"/>
        <v>10447</v>
      </c>
      <c r="B11316">
        <f t="shared" si="1229"/>
        <v>222</v>
      </c>
      <c r="C11316" s="10" t="str">
        <f>IF(B11316=B11315," ",(LOOKUP(B11316,'Co List'!$A$3:$A$362,'Co List'!$B$3:$B$362)))</f>
        <v xml:space="preserve"> </v>
      </c>
      <c r="D11316" s="6" t="s">
        <v>405</v>
      </c>
      <c r="E11316">
        <v>31885.200000000001</v>
      </c>
      <c r="F11316">
        <v>38886.89</v>
      </c>
      <c r="G11316">
        <v>53770.27</v>
      </c>
      <c r="H11316">
        <v>65696.217999999993</v>
      </c>
    </row>
    <row r="11317" spans="1:16" x14ac:dyDescent="0.2">
      <c r="A11317">
        <f t="shared" si="1228"/>
        <v>10448</v>
      </c>
      <c r="B11317">
        <f t="shared" si="1229"/>
        <v>222</v>
      </c>
      <c r="C11317" s="10" t="str">
        <f>IF(B11317=B11316," ",(LOOKUP(B11317,'Co List'!$A$3:$A$362,'Co List'!$B$3:$B$362)))</f>
        <v xml:space="preserve"> </v>
      </c>
      <c r="D11317" s="6" t="s">
        <v>406</v>
      </c>
      <c r="E11317">
        <v>2196.6</v>
      </c>
      <c r="F11317">
        <v>2233.1999999999998</v>
      </c>
      <c r="G11317">
        <v>1960.8</v>
      </c>
      <c r="H11317">
        <v>456</v>
      </c>
    </row>
    <row r="11318" spans="1:16" x14ac:dyDescent="0.2">
      <c r="A11318">
        <f t="shared" si="1228"/>
        <v>10449</v>
      </c>
      <c r="B11318">
        <f t="shared" si="1229"/>
        <v>222</v>
      </c>
      <c r="C11318" s="10" t="str">
        <f>IF(B11318=B11317," ",(LOOKUP(B11318,'Co List'!$A$3:$A$362,'Co List'!$B$3:$B$362)))</f>
        <v xml:space="preserve"> </v>
      </c>
      <c r="D11318" s="6" t="s">
        <v>407</v>
      </c>
      <c r="E11318" s="11">
        <v>1112.4000000000001</v>
      </c>
      <c r="F11318" s="11">
        <v>1176.5999999999999</v>
      </c>
      <c r="G11318" s="11">
        <v>908.6</v>
      </c>
      <c r="H11318" s="11">
        <v>-757</v>
      </c>
    </row>
    <row r="11319" spans="1:16" x14ac:dyDescent="0.2">
      <c r="A11319">
        <f t="shared" si="1228"/>
        <v>10450</v>
      </c>
      <c r="B11319">
        <f t="shared" si="1229"/>
        <v>222</v>
      </c>
      <c r="C11319" s="10" t="str">
        <f>IF(B11319=B11318," ",(LOOKUP(B11319,'Co List'!$A$3:$A$362,'Co List'!$B$3:$B$362)))</f>
        <v xml:space="preserve"> </v>
      </c>
      <c r="D11319" s="6" t="s">
        <v>408</v>
      </c>
      <c r="E11319">
        <v>1761.85</v>
      </c>
      <c r="F11319">
        <v>1761.85</v>
      </c>
      <c r="G11319">
        <v>1757.25</v>
      </c>
      <c r="H11319">
        <v>1752.664</v>
      </c>
    </row>
    <row r="11320" spans="1:16" x14ac:dyDescent="0.2">
      <c r="A11320">
        <f t="shared" si="1228"/>
        <v>10451</v>
      </c>
      <c r="B11320">
        <f t="shared" si="1229"/>
        <v>222</v>
      </c>
      <c r="C11320" s="10" t="str">
        <f>IF(B11320=B11319," ",(LOOKUP(B11320,'Co List'!$A$3:$A$362,'Co List'!$B$3:$B$362)))</f>
        <v xml:space="preserve"> </v>
      </c>
      <c r="D11320" s="6" t="s">
        <v>409</v>
      </c>
      <c r="E11320">
        <v>1648.3</v>
      </c>
      <c r="F11320">
        <v>2022.67</v>
      </c>
      <c r="G11320">
        <v>2776.9</v>
      </c>
      <c r="H11320">
        <v>3619.598</v>
      </c>
    </row>
    <row r="11321" spans="1:16" x14ac:dyDescent="0.2">
      <c r="A11321">
        <f t="shared" si="1228"/>
        <v>10452</v>
      </c>
      <c r="B11321">
        <f t="shared" si="1229"/>
        <v>222</v>
      </c>
      <c r="C11321" s="10" t="str">
        <f>IF(B11321=B11320," ",(LOOKUP(B11321,'Co List'!$A$3:$A$362,'Co List'!$B$3:$B$362)))</f>
        <v xml:space="preserve"> </v>
      </c>
      <c r="D11321" s="6" t="s">
        <v>410</v>
      </c>
      <c r="E11321">
        <v>2240.4280699399997</v>
      </c>
      <c r="F11321">
        <v>2758.7017019499999</v>
      </c>
      <c r="G11321">
        <v>3767.3778706749999</v>
      </c>
      <c r="H11321">
        <v>5134.5917255229997</v>
      </c>
    </row>
    <row r="11322" spans="1:16" x14ac:dyDescent="0.2">
      <c r="A11322">
        <f t="shared" si="1228"/>
        <v>10453</v>
      </c>
      <c r="B11322">
        <f t="shared" si="1229"/>
        <v>222</v>
      </c>
      <c r="C11322" s="10" t="str">
        <f>IF(B11322=B11321," ",(LOOKUP(B11322,'Co List'!$A$3:$A$362,'Co List'!$B$3:$B$362)))</f>
        <v xml:space="preserve"> </v>
      </c>
      <c r="D11322" s="6" t="s">
        <v>411</v>
      </c>
      <c r="E11322">
        <v>1658.5422128782961</v>
      </c>
      <c r="F11322">
        <v>2046.1042667197266</v>
      </c>
      <c r="G11322">
        <v>2793.8927936074788</v>
      </c>
      <c r="H11322">
        <v>3645.651765027867</v>
      </c>
    </row>
    <row r="11323" spans="1:16" x14ac:dyDescent="0.2">
      <c r="A11323">
        <f t="shared" si="1228"/>
        <v>10454</v>
      </c>
      <c r="B11323">
        <f t="shared" si="1229"/>
        <v>222</v>
      </c>
      <c r="C11323" s="10" t="str">
        <f>IF(B11323=B11322," ",(LOOKUP(B11323,'Co List'!$A$3:$A$362,'Co List'!$B$3:$B$362)))</f>
        <v xml:space="preserve"> </v>
      </c>
      <c r="D11323" s="6" t="s">
        <v>412</v>
      </c>
      <c r="E11323">
        <v>10.242212878296186</v>
      </c>
      <c r="F11323">
        <v>23.434266719726565</v>
      </c>
      <c r="G11323">
        <v>16.992793607478689</v>
      </c>
      <c r="H11323">
        <v>26.05376502786703</v>
      </c>
    </row>
    <row r="11324" spans="1:16" ht="13.5" thickBot="1" x14ac:dyDescent="0.25">
      <c r="A11324">
        <f t="shared" si="1228"/>
        <v>10455</v>
      </c>
      <c r="B11324">
        <f t="shared" si="1229"/>
        <v>222</v>
      </c>
      <c r="C11324" s="10" t="str">
        <f>IF(B11324=B11323," ",(LOOKUP(B11324,'Co List'!$A$3:$A$362,'Co List'!$B$3:$B$362)))</f>
        <v xml:space="preserve"> </v>
      </c>
      <c r="D11324" s="9" t="s">
        <v>413</v>
      </c>
      <c r="E11324">
        <v>12</v>
      </c>
      <c r="F11324">
        <v>12</v>
      </c>
      <c r="G11324">
        <v>12</v>
      </c>
      <c r="H11324">
        <v>12</v>
      </c>
    </row>
    <row r="11325" spans="1:16" ht="15" x14ac:dyDescent="0.25">
      <c r="A11325">
        <f t="shared" si="1228"/>
        <v>10456</v>
      </c>
      <c r="B11325">
        <f t="shared" si="1229"/>
        <v>223</v>
      </c>
      <c r="C11325" s="10" t="str">
        <f>IF(B11325=B11324," ",(LOOKUP(B11325,'Co List'!$A$3:$A$362,'Co List'!$B$3:$B$362)))</f>
        <v>MANJUSHREE TECHNOPACK</v>
      </c>
      <c r="D11325" s="4" t="s">
        <v>362</v>
      </c>
      <c r="E11325">
        <v>47.69317664824257</v>
      </c>
      <c r="F11325">
        <v>45.033540425629418</v>
      </c>
      <c r="G11325">
        <v>42.203561261007764</v>
      </c>
      <c r="H11325">
        <v>42.550811937296857</v>
      </c>
      <c r="J11325">
        <f t="shared" ref="J11325" si="1234">COUNTIF(E11367:H11367,0)</f>
        <v>0</v>
      </c>
      <c r="K11325">
        <f>SUM(E11325:H11325)/(4-J11325)</f>
        <v>44.37027256804415</v>
      </c>
      <c r="L11325">
        <f>SUM(E11335:H11335)/(4-J11325)</f>
        <v>24801.645096117685</v>
      </c>
      <c r="M11325">
        <f>E11335</f>
        <v>18889.302756393463</v>
      </c>
      <c r="N11325">
        <f t="shared" ref="N11325" si="1235">F11335</f>
        <v>24712.09573764509</v>
      </c>
      <c r="O11325">
        <f t="shared" ref="O11325" si="1236">G11335</f>
        <v>24668.662081846651</v>
      </c>
      <c r="P11325">
        <f t="shared" ref="P11325" si="1237">H11335</f>
        <v>30936.519808585534</v>
      </c>
    </row>
    <row r="11326" spans="1:16" x14ac:dyDescent="0.2">
      <c r="A11326">
        <f t="shared" si="1228"/>
        <v>10457</v>
      </c>
      <c r="B11326">
        <f t="shared" si="1229"/>
        <v>223</v>
      </c>
      <c r="C11326" s="10" t="str">
        <f>IF(B11326=B11325," ",(LOOKUP(B11326,'Co List'!$A$3:$A$362,'Co List'!$B$3:$B$362)))</f>
        <v xml:space="preserve"> </v>
      </c>
      <c r="D11326" s="6" t="s">
        <v>364</v>
      </c>
      <c r="E11326">
        <v>0</v>
      </c>
      <c r="F11326">
        <v>0</v>
      </c>
      <c r="G11326">
        <v>0</v>
      </c>
      <c r="H11326">
        <v>0</v>
      </c>
    </row>
    <row r="11327" spans="1:16" x14ac:dyDescent="0.2">
      <c r="A11327">
        <f t="shared" si="1228"/>
        <v>10458</v>
      </c>
      <c r="B11327">
        <f t="shared" si="1229"/>
        <v>223</v>
      </c>
      <c r="C11327" s="10" t="str">
        <f>IF(B11327=B11326," ",(LOOKUP(B11327,'Co List'!$A$3:$A$362,'Co List'!$B$3:$B$362)))</f>
        <v xml:space="preserve"> </v>
      </c>
      <c r="D11327" s="6" t="s">
        <v>365</v>
      </c>
      <c r="E11327">
        <v>0.81729416564526924</v>
      </c>
      <c r="F11327">
        <v>0.79330023876103795</v>
      </c>
      <c r="G11327">
        <v>0.78112352622927239</v>
      </c>
      <c r="H11327">
        <v>0.78138310286384971</v>
      </c>
    </row>
    <row r="11328" spans="1:16" x14ac:dyDescent="0.2">
      <c r="A11328">
        <f t="shared" si="1228"/>
        <v>10459</v>
      </c>
      <c r="B11328">
        <f t="shared" si="1229"/>
        <v>223</v>
      </c>
      <c r="C11328" s="10" t="str">
        <f>IF(B11328=B11327," ",(LOOKUP(B11328,'Co List'!$A$3:$A$362,'Co List'!$B$3:$B$362)))</f>
        <v xml:space="preserve"> </v>
      </c>
      <c r="D11328" s="7" t="s">
        <v>366</v>
      </c>
      <c r="E11328">
        <v>12.674832420582073</v>
      </c>
      <c r="F11328">
        <v>11.431787823308087</v>
      </c>
      <c r="G11328">
        <v>7.9635413635428387</v>
      </c>
      <c r="H11328">
        <v>8.5644537424797988</v>
      </c>
    </row>
    <row r="11329" spans="1:8" x14ac:dyDescent="0.2">
      <c r="A11329">
        <f t="shared" si="1228"/>
        <v>10460</v>
      </c>
      <c r="B11329">
        <f t="shared" si="1229"/>
        <v>223</v>
      </c>
      <c r="C11329" s="10" t="str">
        <f>IF(B11329=B11328," ",(LOOKUP(B11329,'Co List'!$A$3:$A$362,'Co List'!$B$3:$B$362)))</f>
        <v xml:space="preserve"> </v>
      </c>
      <c r="D11329" s="6" t="s">
        <v>367</v>
      </c>
      <c r="E11329">
        <v>178706.74320145187</v>
      </c>
      <c r="F11329">
        <v>167086.51614364499</v>
      </c>
      <c r="G11329">
        <v>120334.93698461782</v>
      </c>
      <c r="H11329">
        <v>128154.59738436426</v>
      </c>
    </row>
    <row r="11330" spans="1:8" x14ac:dyDescent="0.2">
      <c r="A11330">
        <f t="shared" si="1228"/>
        <v>10461</v>
      </c>
      <c r="B11330">
        <f t="shared" si="1229"/>
        <v>223</v>
      </c>
      <c r="C11330" s="10" t="str">
        <f>IF(B11330=B11329," ",(LOOKUP(B11330,'Co List'!$A$3:$A$362,'Co List'!$B$3:$B$362)))</f>
        <v xml:space="preserve"> </v>
      </c>
      <c r="D11330" s="6" t="s">
        <v>368</v>
      </c>
      <c r="E11330">
        <v>0.13940444838666763</v>
      </c>
      <c r="F11330">
        <v>0.18024869247005901</v>
      </c>
      <c r="G11330">
        <v>0.17993188972900548</v>
      </c>
      <c r="H11330">
        <v>0.22564930567896085</v>
      </c>
    </row>
    <row r="11331" spans="1:8" x14ac:dyDescent="0.2">
      <c r="A11331">
        <f t="shared" si="1228"/>
        <v>10462</v>
      </c>
      <c r="B11331">
        <f t="shared" si="1229"/>
        <v>223</v>
      </c>
      <c r="C11331" s="10" t="str">
        <f>IF(B11331=B11330," ",(LOOKUP(B11331,'Co List'!$A$3:$A$362,'Co List'!$B$3:$B$362)))</f>
        <v xml:space="preserve"> </v>
      </c>
      <c r="D11331" s="6" t="s">
        <v>369</v>
      </c>
      <c r="E11331">
        <v>65.793461359782171</v>
      </c>
      <c r="F11331">
        <v>52.212329891496076</v>
      </c>
      <c r="G11331">
        <v>40.486890007954457</v>
      </c>
      <c r="H11331">
        <v>39.18991614971565</v>
      </c>
    </row>
    <row r="11332" spans="1:8" x14ac:dyDescent="0.2">
      <c r="A11332">
        <f t="shared" si="1228"/>
        <v>10463</v>
      </c>
      <c r="B11332">
        <f t="shared" si="1229"/>
        <v>223</v>
      </c>
      <c r="C11332" s="10" t="str">
        <f>IF(B11332=B11331," ",(LOOKUP(B11332,'Co List'!$A$3:$A$362,'Co List'!$B$3:$B$362)))</f>
        <v xml:space="preserve"> </v>
      </c>
      <c r="D11332" s="6" t="s">
        <v>370</v>
      </c>
      <c r="E11332">
        <v>0</v>
      </c>
      <c r="F11332">
        <v>0</v>
      </c>
      <c r="G11332">
        <v>0</v>
      </c>
      <c r="H11332">
        <v>0</v>
      </c>
    </row>
    <row r="11333" spans="1:8" x14ac:dyDescent="0.2">
      <c r="A11333">
        <f t="shared" ref="A11333:A11396" si="1238">IF(A11332&gt;0,A11332+1,(IF($C$1=C11333,1,0)))</f>
        <v>10464</v>
      </c>
      <c r="B11333">
        <f t="shared" ref="B11333:B11396" si="1239">IF(D11333=$D$3,B11332+1,B11332)</f>
        <v>223</v>
      </c>
      <c r="C11333" s="10" t="str">
        <f>IF(B11333=B11332," ",(LOOKUP(B11333,'Co List'!$A$3:$A$362,'Co List'!$B$3:$B$362)))</f>
        <v xml:space="preserve"> </v>
      </c>
      <c r="D11333" s="6" t="s">
        <v>371</v>
      </c>
      <c r="E11333">
        <v>100</v>
      </c>
      <c r="F11333">
        <v>100</v>
      </c>
      <c r="G11333">
        <v>100</v>
      </c>
      <c r="H11333">
        <v>100</v>
      </c>
    </row>
    <row r="11334" spans="1:8" x14ac:dyDescent="0.2">
      <c r="A11334">
        <f t="shared" si="1238"/>
        <v>10465</v>
      </c>
      <c r="B11334">
        <f t="shared" si="1239"/>
        <v>223</v>
      </c>
      <c r="C11334" s="10" t="str">
        <f>IF(B11334=B11333," ",(LOOKUP(B11334,'Co List'!$A$3:$A$362,'Co List'!$B$3:$B$362)))</f>
        <v xml:space="preserve"> </v>
      </c>
      <c r="D11334" s="6" t="s">
        <v>372</v>
      </c>
      <c r="E11334">
        <v>0</v>
      </c>
      <c r="F11334">
        <v>0</v>
      </c>
      <c r="G11334">
        <v>0</v>
      </c>
      <c r="H11334">
        <v>0</v>
      </c>
    </row>
    <row r="11335" spans="1:8" x14ac:dyDescent="0.2">
      <c r="A11335">
        <f t="shared" si="1238"/>
        <v>10466</v>
      </c>
      <c r="B11335">
        <f t="shared" si="1239"/>
        <v>223</v>
      </c>
      <c r="C11335" s="10" t="str">
        <f>IF(B11335=B11334," ",(LOOKUP(B11335,'Co List'!$A$3:$A$362,'Co List'!$B$3:$B$362)))</f>
        <v xml:space="preserve"> </v>
      </c>
      <c r="D11335" s="6" t="s">
        <v>373</v>
      </c>
      <c r="E11335">
        <v>18889.302756393463</v>
      </c>
      <c r="F11335">
        <v>24712.09573764509</v>
      </c>
      <c r="G11335">
        <v>24668.662081846651</v>
      </c>
      <c r="H11335">
        <v>30936.519808585534</v>
      </c>
    </row>
    <row r="11336" spans="1:8" x14ac:dyDescent="0.2">
      <c r="A11336">
        <f t="shared" si="1238"/>
        <v>10467</v>
      </c>
      <c r="B11336">
        <f t="shared" si="1239"/>
        <v>223</v>
      </c>
      <c r="C11336" s="10" t="str">
        <f>IF(B11336=B11335," ",(LOOKUP(B11336,'Co List'!$A$3:$A$362,'Co List'!$B$3:$B$362)))</f>
        <v xml:space="preserve"> </v>
      </c>
      <c r="D11336" s="6" t="s">
        <v>374</v>
      </c>
      <c r="E11336">
        <v>18883.643967415934</v>
      </c>
      <c r="F11336">
        <v>24708.06187814485</v>
      </c>
      <c r="G11336">
        <v>24666.934453024009</v>
      </c>
      <c r="H11336">
        <v>30935.122720632437</v>
      </c>
    </row>
    <row r="11337" spans="1:8" x14ac:dyDescent="0.2">
      <c r="A11337">
        <f t="shared" si="1238"/>
        <v>10468</v>
      </c>
      <c r="B11337">
        <f t="shared" si="1239"/>
        <v>223</v>
      </c>
      <c r="C11337" s="10" t="str">
        <f>IF(B11337=B11336," ",(LOOKUP(B11337,'Co List'!$A$3:$A$362,'Co List'!$B$3:$B$362)))</f>
        <v xml:space="preserve"> </v>
      </c>
      <c r="D11337" s="6" t="s">
        <v>375</v>
      </c>
      <c r="E11337">
        <v>3.299305067127035</v>
      </c>
      <c r="F11337">
        <v>2.3519048231109805</v>
      </c>
      <c r="G11337">
        <v>1.0072781563844999</v>
      </c>
      <c r="H11337">
        <v>0.81455933083347531</v>
      </c>
    </row>
    <row r="11338" spans="1:8" x14ac:dyDescent="0.2">
      <c r="A11338">
        <f t="shared" si="1238"/>
        <v>10469</v>
      </c>
      <c r="B11338">
        <f t="shared" si="1239"/>
        <v>223</v>
      </c>
      <c r="C11338" s="10" t="str">
        <f>IF(B11338=B11337," ",(LOOKUP(B11338,'Co List'!$A$3:$A$362,'Co List'!$B$3:$B$362)))</f>
        <v xml:space="preserve"> </v>
      </c>
      <c r="D11338" s="6" t="s">
        <v>376</v>
      </c>
      <c r="E11338">
        <v>2.3594839104040832</v>
      </c>
      <c r="F11338">
        <v>1.6819546771297256</v>
      </c>
      <c r="G11338">
        <v>0.7203506662571999</v>
      </c>
      <c r="H11338">
        <v>0.58252862226065261</v>
      </c>
    </row>
    <row r="11339" spans="1:8" x14ac:dyDescent="0.2">
      <c r="A11339">
        <f t="shared" si="1238"/>
        <v>10470</v>
      </c>
      <c r="B11339">
        <f t="shared" si="1239"/>
        <v>223</v>
      </c>
      <c r="C11339" s="10" t="str">
        <f>IF(B11339=B11338," ",(LOOKUP(B11339,'Co List'!$A$3:$A$362,'Co List'!$B$3:$B$362)))</f>
        <v xml:space="preserve"> </v>
      </c>
      <c r="D11339" s="6" t="s">
        <v>377</v>
      </c>
      <c r="E11339">
        <v>18889.302756393463</v>
      </c>
      <c r="F11339">
        <v>24712.09573764509</v>
      </c>
      <c r="G11339">
        <v>24668.662081846651</v>
      </c>
      <c r="H11339">
        <v>30936.519808585534</v>
      </c>
    </row>
    <row r="11340" spans="1:8" ht="15" x14ac:dyDescent="0.25">
      <c r="A11340">
        <f t="shared" si="1238"/>
        <v>10471</v>
      </c>
      <c r="B11340">
        <f t="shared" si="1239"/>
        <v>223</v>
      </c>
      <c r="C11340" s="10" t="str">
        <f>IF(B11340=B11339," ",(LOOKUP(B11340,'Co List'!$A$3:$A$362,'Co List'!$B$3:$B$362)))</f>
        <v xml:space="preserve"> </v>
      </c>
      <c r="D11340" s="8" t="s">
        <v>378</v>
      </c>
      <c r="E11340">
        <v>17883.989999999998</v>
      </c>
      <c r="F11340">
        <v>23995.46</v>
      </c>
      <c r="G11340">
        <v>24361.740000000005</v>
      </c>
      <c r="H11340">
        <v>30688.319999999992</v>
      </c>
    </row>
    <row r="11341" spans="1:8" ht="15" x14ac:dyDescent="0.25">
      <c r="A11341">
        <f t="shared" si="1238"/>
        <v>10472</v>
      </c>
      <c r="B11341">
        <f t="shared" si="1239"/>
        <v>223</v>
      </c>
      <c r="C11341" s="10" t="str">
        <f>IF(B11341=B11340," ",(LOOKUP(B11341,'Co List'!$A$3:$A$362,'Co List'!$B$3:$B$362)))</f>
        <v xml:space="preserve"> </v>
      </c>
      <c r="D11341" s="8" t="s">
        <v>379</v>
      </c>
      <c r="E11341">
        <v>1005.312756393463</v>
      </c>
      <c r="F11341">
        <v>716.63573764509431</v>
      </c>
      <c r="G11341">
        <v>306.92208184664889</v>
      </c>
      <c r="H11341">
        <v>248.19980858553498</v>
      </c>
    </row>
    <row r="11342" spans="1:8" ht="15" x14ac:dyDescent="0.25">
      <c r="A11342">
        <f t="shared" si="1238"/>
        <v>10473</v>
      </c>
      <c r="B11342">
        <f t="shared" si="1239"/>
        <v>223</v>
      </c>
      <c r="C11342" s="10" t="str">
        <f>IF(B11342=B11341," ",(LOOKUP(B11342,'Co List'!$A$3:$A$362,'Co List'!$B$3:$B$362)))</f>
        <v xml:space="preserve"> </v>
      </c>
      <c r="D11342" s="8" t="s">
        <v>380</v>
      </c>
      <c r="E11342">
        <v>1.9326762412674725E-12</v>
      </c>
      <c r="F11342">
        <v>-3.751665644813329E-12</v>
      </c>
      <c r="G11342">
        <v>-3.2969182939268649E-12</v>
      </c>
      <c r="H11342">
        <v>6.1959326558280736E-12</v>
      </c>
    </row>
    <row r="11343" spans="1:8" ht="15" x14ac:dyDescent="0.25">
      <c r="A11343">
        <f t="shared" si="1238"/>
        <v>10474</v>
      </c>
      <c r="B11343">
        <f t="shared" si="1239"/>
        <v>223</v>
      </c>
      <c r="C11343" s="10" t="str">
        <f>IF(B11343=B11342," ",(LOOKUP(B11343,'Co List'!$A$3:$A$362,'Co List'!$B$3:$B$362)))</f>
        <v xml:space="preserve"> </v>
      </c>
      <c r="D11343" s="8" t="s">
        <v>381</v>
      </c>
      <c r="E11343">
        <v>0</v>
      </c>
      <c r="F11343">
        <v>0</v>
      </c>
      <c r="G11343">
        <v>0</v>
      </c>
      <c r="H11343">
        <v>0</v>
      </c>
    </row>
    <row r="11344" spans="1:8" ht="15" x14ac:dyDescent="0.25">
      <c r="A11344">
        <f t="shared" si="1238"/>
        <v>10475</v>
      </c>
      <c r="B11344">
        <f t="shared" si="1239"/>
        <v>223</v>
      </c>
      <c r="C11344" s="10" t="str">
        <f>IF(B11344=B11343," ",(LOOKUP(B11344,'Co List'!$A$3:$A$362,'Co List'!$B$3:$B$362)))</f>
        <v xml:space="preserve"> </v>
      </c>
      <c r="D11344" s="8" t="s">
        <v>382</v>
      </c>
      <c r="E11344">
        <v>0</v>
      </c>
      <c r="F11344">
        <v>0</v>
      </c>
      <c r="G11344">
        <v>0</v>
      </c>
      <c r="H11344">
        <v>0</v>
      </c>
    </row>
    <row r="11345" spans="1:8" ht="15" x14ac:dyDescent="0.25">
      <c r="A11345">
        <f t="shared" si="1238"/>
        <v>10476</v>
      </c>
      <c r="B11345">
        <f t="shared" si="1239"/>
        <v>223</v>
      </c>
      <c r="C11345" s="10" t="str">
        <f>IF(B11345=B11344," ",(LOOKUP(B11345,'Co List'!$A$3:$A$362,'Co List'!$B$3:$B$362)))</f>
        <v xml:space="preserve"> </v>
      </c>
      <c r="D11345" s="8" t="s">
        <v>383</v>
      </c>
      <c r="E11345">
        <v>0</v>
      </c>
      <c r="F11345">
        <v>0</v>
      </c>
      <c r="G11345">
        <v>0</v>
      </c>
      <c r="H11345">
        <v>0</v>
      </c>
    </row>
    <row r="11346" spans="1:8" x14ac:dyDescent="0.2">
      <c r="A11346">
        <f t="shared" si="1238"/>
        <v>10477</v>
      </c>
      <c r="B11346">
        <f t="shared" si="1239"/>
        <v>223</v>
      </c>
      <c r="C11346" s="10" t="str">
        <f>IF(B11346=B11345," ",(LOOKUP(B11346,'Co List'!$A$3:$A$362,'Co List'!$B$3:$B$362)))</f>
        <v xml:space="preserve"> </v>
      </c>
      <c r="D11346" s="6" t="s">
        <v>384</v>
      </c>
      <c r="E11346">
        <v>0</v>
      </c>
      <c r="F11346">
        <v>0</v>
      </c>
      <c r="G11346">
        <v>0</v>
      </c>
      <c r="H11346">
        <v>0</v>
      </c>
    </row>
    <row r="11347" spans="1:8" x14ac:dyDescent="0.2">
      <c r="A11347">
        <f t="shared" si="1238"/>
        <v>10478</v>
      </c>
      <c r="B11347">
        <f t="shared" si="1239"/>
        <v>223</v>
      </c>
      <c r="C11347" s="10" t="str">
        <f>IF(B11347=B11346," ",(LOOKUP(B11347,'Co List'!$A$3:$A$362,'Co List'!$B$3:$B$362)))</f>
        <v xml:space="preserve"> </v>
      </c>
      <c r="D11347" s="6" t="s">
        <v>385</v>
      </c>
      <c r="E11347">
        <v>0</v>
      </c>
      <c r="F11347">
        <v>0</v>
      </c>
      <c r="G11347">
        <v>0</v>
      </c>
      <c r="H11347">
        <v>0</v>
      </c>
    </row>
    <row r="11348" spans="1:8" x14ac:dyDescent="0.2">
      <c r="A11348">
        <f t="shared" si="1238"/>
        <v>10479</v>
      </c>
      <c r="B11348">
        <f t="shared" si="1239"/>
        <v>223</v>
      </c>
      <c r="C11348" s="10" t="str">
        <f>IF(B11348=B11347," ",(LOOKUP(B11348,'Co List'!$A$3:$A$362,'Co List'!$B$3:$B$362)))</f>
        <v xml:space="preserve"> </v>
      </c>
      <c r="D11348" s="6" t="s">
        <v>386</v>
      </c>
      <c r="E11348">
        <v>0</v>
      </c>
      <c r="F11348">
        <v>0</v>
      </c>
      <c r="G11348">
        <v>0</v>
      </c>
      <c r="H11348">
        <v>0</v>
      </c>
    </row>
    <row r="11349" spans="1:8" x14ac:dyDescent="0.2">
      <c r="A11349">
        <f t="shared" si="1238"/>
        <v>10480</v>
      </c>
      <c r="B11349">
        <f t="shared" si="1239"/>
        <v>223</v>
      </c>
      <c r="C11349" s="10" t="str">
        <f>IF(B11349=B11348," ",(LOOKUP(B11349,'Co List'!$A$3:$A$362,'Co List'!$B$3:$B$362)))</f>
        <v xml:space="preserve"> </v>
      </c>
      <c r="D11349" s="6" t="s">
        <v>387</v>
      </c>
      <c r="E11349">
        <v>0</v>
      </c>
      <c r="F11349">
        <v>0</v>
      </c>
      <c r="G11349">
        <v>0</v>
      </c>
      <c r="H11349">
        <v>0</v>
      </c>
    </row>
    <row r="11350" spans="1:8" x14ac:dyDescent="0.2">
      <c r="A11350">
        <f t="shared" si="1238"/>
        <v>10481</v>
      </c>
      <c r="B11350">
        <f t="shared" si="1239"/>
        <v>223</v>
      </c>
      <c r="C11350" s="10" t="str">
        <f>IF(B11350=B11349," ",(LOOKUP(B11350,'Co List'!$A$3:$A$362,'Co List'!$B$3:$B$362)))</f>
        <v xml:space="preserve"> </v>
      </c>
      <c r="D11350" s="6" t="s">
        <v>388</v>
      </c>
      <c r="E11350">
        <v>0</v>
      </c>
      <c r="F11350">
        <v>0</v>
      </c>
      <c r="G11350">
        <v>0</v>
      </c>
      <c r="H11350">
        <v>0</v>
      </c>
    </row>
    <row r="11351" spans="1:8" x14ac:dyDescent="0.2">
      <c r="A11351">
        <f t="shared" si="1238"/>
        <v>10482</v>
      </c>
      <c r="B11351">
        <f t="shared" si="1239"/>
        <v>223</v>
      </c>
      <c r="C11351" s="10" t="str">
        <f>IF(B11351=B11350," ",(LOOKUP(B11351,'Co List'!$A$3:$A$362,'Co List'!$B$3:$B$362)))</f>
        <v xml:space="preserve"> </v>
      </c>
      <c r="D11351" s="6" t="s">
        <v>389</v>
      </c>
      <c r="E11351">
        <v>0</v>
      </c>
      <c r="F11351">
        <v>0</v>
      </c>
      <c r="G11351">
        <v>0</v>
      </c>
      <c r="H11351">
        <v>0</v>
      </c>
    </row>
    <row r="11352" spans="1:8" x14ac:dyDescent="0.2">
      <c r="A11352">
        <f t="shared" si="1238"/>
        <v>10483</v>
      </c>
      <c r="B11352">
        <f t="shared" si="1239"/>
        <v>223</v>
      </c>
      <c r="C11352" s="10" t="str">
        <f>IF(B11352=B11351," ",(LOOKUP(B11352,'Co List'!$A$3:$A$362,'Co List'!$B$3:$B$362)))</f>
        <v xml:space="preserve"> </v>
      </c>
      <c r="D11352" s="6" t="s">
        <v>390</v>
      </c>
      <c r="E11352">
        <v>0</v>
      </c>
      <c r="F11352">
        <v>0</v>
      </c>
      <c r="G11352">
        <v>0</v>
      </c>
      <c r="H11352">
        <v>0</v>
      </c>
    </row>
    <row r="11353" spans="1:8" x14ac:dyDescent="0.2">
      <c r="A11353">
        <f t="shared" si="1238"/>
        <v>10484</v>
      </c>
      <c r="B11353">
        <f t="shared" si="1239"/>
        <v>223</v>
      </c>
      <c r="C11353" s="10" t="str">
        <f>IF(B11353=B11352," ",(LOOKUP(B11353,'Co List'!$A$3:$A$362,'Co List'!$B$3:$B$362)))</f>
        <v xml:space="preserve"> </v>
      </c>
      <c r="D11353" s="6" t="s">
        <v>391</v>
      </c>
      <c r="E11353">
        <v>0</v>
      </c>
      <c r="F11353">
        <v>0</v>
      </c>
      <c r="G11353">
        <v>0</v>
      </c>
      <c r="H11353">
        <v>0</v>
      </c>
    </row>
    <row r="11354" spans="1:8" x14ac:dyDescent="0.2">
      <c r="A11354">
        <f t="shared" si="1238"/>
        <v>10485</v>
      </c>
      <c r="B11354">
        <f t="shared" si="1239"/>
        <v>223</v>
      </c>
      <c r="C11354" s="10" t="str">
        <f>IF(B11354=B11353," ",(LOOKUP(B11354,'Co List'!$A$3:$A$362,'Co List'!$B$3:$B$362)))</f>
        <v xml:space="preserve"> </v>
      </c>
      <c r="D11354" s="6" t="s">
        <v>392</v>
      </c>
      <c r="E11354">
        <v>0</v>
      </c>
      <c r="F11354">
        <v>0</v>
      </c>
      <c r="G11354">
        <v>0</v>
      </c>
      <c r="H11354">
        <v>0</v>
      </c>
    </row>
    <row r="11355" spans="1:8" x14ac:dyDescent="0.2">
      <c r="A11355">
        <f t="shared" si="1238"/>
        <v>10486</v>
      </c>
      <c r="B11355">
        <f t="shared" si="1239"/>
        <v>223</v>
      </c>
      <c r="C11355" s="10" t="str">
        <f>IF(B11355=B11354," ",(LOOKUP(B11355,'Co List'!$A$3:$A$362,'Co List'!$B$3:$B$362)))</f>
        <v xml:space="preserve"> </v>
      </c>
      <c r="D11355" s="6" t="s">
        <v>393</v>
      </c>
      <c r="E11355">
        <v>0</v>
      </c>
      <c r="F11355">
        <v>0</v>
      </c>
      <c r="G11355">
        <v>0</v>
      </c>
      <c r="H11355">
        <v>0</v>
      </c>
    </row>
    <row r="11356" spans="1:8" ht="15" x14ac:dyDescent="0.25">
      <c r="A11356">
        <f t="shared" si="1238"/>
        <v>10487</v>
      </c>
      <c r="B11356">
        <f t="shared" si="1239"/>
        <v>223</v>
      </c>
      <c r="C11356" s="10" t="str">
        <f>IF(B11356=B11355," ",(LOOKUP(B11356,'Co List'!$A$3:$A$362,'Co List'!$B$3:$B$362)))</f>
        <v xml:space="preserve"> </v>
      </c>
      <c r="D11356" s="8" t="s">
        <v>394</v>
      </c>
      <c r="E11356">
        <v>0</v>
      </c>
      <c r="F11356">
        <v>0</v>
      </c>
      <c r="G11356">
        <v>0</v>
      </c>
      <c r="H11356">
        <v>0</v>
      </c>
    </row>
    <row r="11357" spans="1:8" ht="15" x14ac:dyDescent="0.25">
      <c r="A11357">
        <f t="shared" si="1238"/>
        <v>10488</v>
      </c>
      <c r="B11357">
        <f t="shared" si="1239"/>
        <v>223</v>
      </c>
      <c r="C11357" s="10" t="str">
        <f>IF(B11357=B11356," ",(LOOKUP(B11357,'Co List'!$A$3:$A$362,'Co List'!$B$3:$B$362)))</f>
        <v xml:space="preserve"> </v>
      </c>
      <c r="D11357" s="8" t="s">
        <v>395</v>
      </c>
      <c r="E11357">
        <v>0</v>
      </c>
      <c r="F11357">
        <v>0</v>
      </c>
      <c r="G11357">
        <v>0</v>
      </c>
      <c r="H11357">
        <v>0</v>
      </c>
    </row>
    <row r="11358" spans="1:8" ht="15" x14ac:dyDescent="0.25">
      <c r="A11358">
        <f t="shared" si="1238"/>
        <v>10489</v>
      </c>
      <c r="B11358">
        <f t="shared" si="1239"/>
        <v>223</v>
      </c>
      <c r="C11358" s="10" t="str">
        <f>IF(B11358=B11357," ",(LOOKUP(B11358,'Co List'!$A$3:$A$362,'Co List'!$B$3:$B$362)))</f>
        <v xml:space="preserve"> </v>
      </c>
      <c r="D11358" s="8" t="s">
        <v>396</v>
      </c>
      <c r="E11358">
        <v>23112</v>
      </c>
      <c r="F11358">
        <v>31151</v>
      </c>
      <c r="G11358">
        <v>31581</v>
      </c>
      <c r="H11358">
        <v>39592</v>
      </c>
    </row>
    <row r="11359" spans="1:8" x14ac:dyDescent="0.2">
      <c r="A11359">
        <f t="shared" si="1238"/>
        <v>10490</v>
      </c>
      <c r="B11359">
        <f t="shared" si="1239"/>
        <v>223</v>
      </c>
      <c r="C11359" s="10" t="str">
        <f>IF(B11359=B11358," ",(LOOKUP(B11359,'Co List'!$A$3:$A$362,'Co List'!$B$3:$B$362)))</f>
        <v xml:space="preserve"> </v>
      </c>
      <c r="D11359" s="6" t="s">
        <v>397</v>
      </c>
      <c r="E11359">
        <v>22079</v>
      </c>
      <c r="F11359">
        <v>30374</v>
      </c>
      <c r="G11359">
        <v>31233</v>
      </c>
      <c r="H11359">
        <v>39344</v>
      </c>
    </row>
    <row r="11360" spans="1:8" x14ac:dyDescent="0.2">
      <c r="A11360">
        <f t="shared" si="1238"/>
        <v>10491</v>
      </c>
      <c r="B11360">
        <f t="shared" si="1239"/>
        <v>223</v>
      </c>
      <c r="C11360" s="10" t="str">
        <f>IF(B11360=B11359," ",(LOOKUP(B11360,'Co List'!$A$3:$A$362,'Co List'!$B$3:$B$362)))</f>
        <v xml:space="preserve"> </v>
      </c>
      <c r="D11360" s="6" t="s">
        <v>398</v>
      </c>
      <c r="E11360">
        <v>1033</v>
      </c>
      <c r="F11360">
        <v>777</v>
      </c>
      <c r="G11360">
        <v>348</v>
      </c>
      <c r="H11360">
        <v>248</v>
      </c>
    </row>
    <row r="11361" spans="1:16" x14ac:dyDescent="0.2">
      <c r="A11361">
        <f t="shared" si="1238"/>
        <v>10492</v>
      </c>
      <c r="B11361">
        <f t="shared" si="1239"/>
        <v>223</v>
      </c>
      <c r="C11361" s="10" t="str">
        <f>IF(B11361=B11360," ",(LOOKUP(B11361,'Co List'!$A$3:$A$362,'Co List'!$B$3:$B$362)))</f>
        <v xml:space="preserve"> </v>
      </c>
      <c r="D11361" s="6" t="s">
        <v>399</v>
      </c>
      <c r="E11361">
        <v>0</v>
      </c>
      <c r="F11361">
        <v>0</v>
      </c>
      <c r="G11361">
        <v>0</v>
      </c>
      <c r="H11361">
        <v>0</v>
      </c>
    </row>
    <row r="11362" spans="1:16" x14ac:dyDescent="0.2">
      <c r="A11362">
        <f t="shared" si="1238"/>
        <v>10493</v>
      </c>
      <c r="B11362">
        <f t="shared" si="1239"/>
        <v>223</v>
      </c>
      <c r="C11362" s="10" t="str">
        <f>IF(B11362=B11361," ",(LOOKUP(B11362,'Co List'!$A$3:$A$362,'Co List'!$B$3:$B$362)))</f>
        <v xml:space="preserve"> </v>
      </c>
      <c r="D11362" s="6" t="s">
        <v>400</v>
      </c>
      <c r="E11362">
        <v>0</v>
      </c>
      <c r="F11362">
        <v>0</v>
      </c>
      <c r="G11362">
        <v>0</v>
      </c>
      <c r="H11362">
        <v>0</v>
      </c>
    </row>
    <row r="11363" spans="1:16" x14ac:dyDescent="0.2">
      <c r="A11363">
        <f t="shared" si="1238"/>
        <v>10494</v>
      </c>
      <c r="B11363">
        <f t="shared" si="1239"/>
        <v>223</v>
      </c>
      <c r="C11363" s="10" t="str">
        <f>IF(B11363=B11362," ",(LOOKUP(B11363,'Co List'!$A$3:$A$362,'Co List'!$B$3:$B$362)))</f>
        <v xml:space="preserve"> </v>
      </c>
      <c r="D11363" s="6" t="s">
        <v>401</v>
      </c>
      <c r="E11363">
        <v>10.907026000000002</v>
      </c>
      <c r="F11363">
        <v>15.490740000000001</v>
      </c>
      <c r="G11363">
        <v>16.928286</v>
      </c>
      <c r="H11363">
        <v>22.111328</v>
      </c>
    </row>
    <row r="11364" spans="1:16" x14ac:dyDescent="0.2">
      <c r="A11364">
        <f t="shared" si="1238"/>
        <v>10495</v>
      </c>
      <c r="B11364">
        <f t="shared" si="1239"/>
        <v>223</v>
      </c>
      <c r="C11364" s="10" t="str">
        <f>IF(B11364=B11363," ",(LOOKUP(B11364,'Co List'!$A$3:$A$362,'Co List'!$B$3:$B$362)))</f>
        <v xml:space="preserve"> </v>
      </c>
      <c r="D11364" s="6" t="s">
        <v>402</v>
      </c>
      <c r="E11364">
        <v>1.119772</v>
      </c>
      <c r="F11364">
        <v>0.79409400000000008</v>
      </c>
      <c r="G11364">
        <v>0.42838799999999999</v>
      </c>
      <c r="H11364">
        <v>0.46301599999999998</v>
      </c>
    </row>
    <row r="11365" spans="1:16" x14ac:dyDescent="0.2">
      <c r="A11365">
        <f t="shared" si="1238"/>
        <v>10496</v>
      </c>
      <c r="B11365">
        <f t="shared" si="1239"/>
        <v>223</v>
      </c>
      <c r="C11365" s="10" t="str">
        <f>IF(B11365=B11364," ",(LOOKUP(B11365,'Co List'!$A$3:$A$362,'Co List'!$B$3:$B$362)))</f>
        <v xml:space="preserve"> </v>
      </c>
      <c r="D11365" s="6" t="s">
        <v>403</v>
      </c>
      <c r="E11365">
        <v>0</v>
      </c>
      <c r="F11365">
        <v>0</v>
      </c>
      <c r="G11365">
        <v>1.7763568394002505E-15</v>
      </c>
      <c r="H11365">
        <v>0</v>
      </c>
    </row>
    <row r="11366" spans="1:16" x14ac:dyDescent="0.2">
      <c r="A11366">
        <f t="shared" si="1238"/>
        <v>10497</v>
      </c>
      <c r="B11366">
        <f t="shared" si="1239"/>
        <v>223</v>
      </c>
      <c r="C11366" s="10" t="str">
        <f>IF(B11366=B11365," ",(LOOKUP(B11366,'Co List'!$A$3:$A$362,'Co List'!$B$3:$B$362)))</f>
        <v xml:space="preserve"> </v>
      </c>
      <c r="D11366" s="6" t="s">
        <v>404</v>
      </c>
      <c r="E11366" s="11">
        <v>12.026798000000001</v>
      </c>
      <c r="F11366" s="11">
        <v>16.284834</v>
      </c>
      <c r="G11366" s="11">
        <v>17.356674000000002</v>
      </c>
      <c r="H11366" s="11">
        <v>22.574344</v>
      </c>
    </row>
    <row r="11367" spans="1:16" x14ac:dyDescent="0.2">
      <c r="A11367">
        <f t="shared" si="1238"/>
        <v>10498</v>
      </c>
      <c r="B11367">
        <f t="shared" si="1239"/>
        <v>223</v>
      </c>
      <c r="C11367" s="10" t="str">
        <f>IF(B11367=B11366," ",(LOOKUP(B11367,'Co List'!$A$3:$A$362,'Co List'!$B$3:$B$362)))</f>
        <v xml:space="preserve"> </v>
      </c>
      <c r="D11367" s="6" t="s">
        <v>405</v>
      </c>
      <c r="E11367">
        <v>149.03</v>
      </c>
      <c r="F11367">
        <v>216.17</v>
      </c>
      <c r="G11367">
        <v>309.77</v>
      </c>
      <c r="H11367">
        <v>361.22</v>
      </c>
    </row>
    <row r="11368" spans="1:16" x14ac:dyDescent="0.2">
      <c r="A11368">
        <f t="shared" si="1238"/>
        <v>10499</v>
      </c>
      <c r="B11368">
        <f t="shared" si="1239"/>
        <v>223</v>
      </c>
      <c r="C11368" s="10" t="str">
        <f>IF(B11368=B11367," ",(LOOKUP(B11368,'Co List'!$A$3:$A$362,'Co List'!$B$3:$B$362)))</f>
        <v xml:space="preserve"> </v>
      </c>
      <c r="D11368" s="6" t="s">
        <v>406</v>
      </c>
      <c r="E11368">
        <v>28.71</v>
      </c>
      <c r="F11368">
        <v>47.33</v>
      </c>
      <c r="G11368">
        <v>60.93</v>
      </c>
      <c r="H11368">
        <v>78.94</v>
      </c>
    </row>
    <row r="11369" spans="1:16" x14ac:dyDescent="0.2">
      <c r="A11369">
        <f t="shared" si="1238"/>
        <v>10500</v>
      </c>
      <c r="B11369">
        <f t="shared" si="1239"/>
        <v>223</v>
      </c>
      <c r="C11369" s="10" t="str">
        <f>IF(B11369=B11368," ",(LOOKUP(B11369,'Co List'!$A$3:$A$362,'Co List'!$B$3:$B$362)))</f>
        <v xml:space="preserve"> </v>
      </c>
      <c r="D11369" s="6" t="s">
        <v>407</v>
      </c>
      <c r="E11369" s="11">
        <v>10.57</v>
      </c>
      <c r="F11369" s="11">
        <v>14.79</v>
      </c>
      <c r="G11369" s="11">
        <v>20.5</v>
      </c>
      <c r="H11369" s="11">
        <v>24.14</v>
      </c>
    </row>
    <row r="11370" spans="1:16" x14ac:dyDescent="0.2">
      <c r="A11370">
        <f t="shared" si="1238"/>
        <v>10501</v>
      </c>
      <c r="B11370">
        <f t="shared" si="1239"/>
        <v>223</v>
      </c>
      <c r="C11370" s="10" t="str">
        <f>IF(B11370=B11369," ",(LOOKUP(B11370,'Co List'!$A$3:$A$362,'Co List'!$B$3:$B$362)))</f>
        <v xml:space="preserve"> </v>
      </c>
      <c r="D11370" s="6" t="s">
        <v>408</v>
      </c>
      <c r="E11370">
        <v>13.55</v>
      </c>
      <c r="F11370">
        <v>13.71</v>
      </c>
      <c r="G11370">
        <v>13.71</v>
      </c>
      <c r="H11370">
        <v>13.71</v>
      </c>
    </row>
    <row r="11371" spans="1:16" x14ac:dyDescent="0.2">
      <c r="A11371">
        <f t="shared" si="1238"/>
        <v>10502</v>
      </c>
      <c r="B11371">
        <f t="shared" si="1239"/>
        <v>223</v>
      </c>
      <c r="C11371" s="10" t="str">
        <f>IF(B11371=B11370," ",(LOOKUP(B11371,'Co List'!$A$3:$A$362,'Co List'!$B$3:$B$362)))</f>
        <v xml:space="preserve"> </v>
      </c>
      <c r="D11371" s="6" t="s">
        <v>409</v>
      </c>
      <c r="E11371">
        <v>12.04</v>
      </c>
      <c r="F11371">
        <v>16.399999999999999</v>
      </c>
      <c r="G11371">
        <v>17.36</v>
      </c>
      <c r="H11371">
        <v>22.55</v>
      </c>
    </row>
    <row r="11372" spans="1:16" x14ac:dyDescent="0.2">
      <c r="A11372">
        <f t="shared" si="1238"/>
        <v>10503</v>
      </c>
      <c r="B11372">
        <f t="shared" si="1239"/>
        <v>223</v>
      </c>
      <c r="C11372" s="10" t="str">
        <f>IF(B11372=B11371," ",(LOOKUP(B11372,'Co List'!$A$3:$A$362,'Co List'!$B$3:$B$362)))</f>
        <v xml:space="preserve"> </v>
      </c>
      <c r="D11372" s="6" t="s">
        <v>410</v>
      </c>
      <c r="E11372">
        <v>12.026798000000001</v>
      </c>
      <c r="F11372">
        <v>16.284834</v>
      </c>
      <c r="G11372">
        <v>17.356674000000002</v>
      </c>
      <c r="H11372">
        <v>22.574344</v>
      </c>
    </row>
    <row r="11373" spans="1:16" x14ac:dyDescent="0.2">
      <c r="A11373">
        <f t="shared" si="1238"/>
        <v>10504</v>
      </c>
      <c r="B11373">
        <f t="shared" si="1239"/>
        <v>223</v>
      </c>
      <c r="C11373" s="10" t="str">
        <f>IF(B11373=B11372," ",(LOOKUP(B11373,'Co List'!$A$3:$A$362,'Co List'!$B$3:$B$362)))</f>
        <v xml:space="preserve"> </v>
      </c>
      <c r="D11373" s="6" t="s">
        <v>411</v>
      </c>
      <c r="E11373">
        <v>12.026798000000001</v>
      </c>
      <c r="F11373">
        <v>16.284834</v>
      </c>
      <c r="G11373">
        <v>17.356674000000002</v>
      </c>
      <c r="H11373">
        <v>22.574344</v>
      </c>
    </row>
    <row r="11374" spans="1:16" x14ac:dyDescent="0.2">
      <c r="A11374">
        <f t="shared" si="1238"/>
        <v>10505</v>
      </c>
      <c r="B11374">
        <f t="shared" si="1239"/>
        <v>223</v>
      </c>
      <c r="C11374" s="10" t="str">
        <f>IF(B11374=B11373," ",(LOOKUP(B11374,'Co List'!$A$3:$A$362,'Co List'!$B$3:$B$362)))</f>
        <v xml:space="preserve"> </v>
      </c>
      <c r="D11374" s="6" t="s">
        <v>412</v>
      </c>
      <c r="E11374">
        <v>-1.3201999999997938E-2</v>
      </c>
      <c r="F11374">
        <v>-0.11516599999999855</v>
      </c>
      <c r="G11374">
        <v>-3.3259999999977197E-3</v>
      </c>
      <c r="H11374">
        <v>2.4343999999999255E-2</v>
      </c>
    </row>
    <row r="11375" spans="1:16" ht="13.5" thickBot="1" x14ac:dyDescent="0.25">
      <c r="A11375">
        <f t="shared" si="1238"/>
        <v>10506</v>
      </c>
      <c r="B11375">
        <f t="shared" si="1239"/>
        <v>223</v>
      </c>
      <c r="C11375" s="10" t="str">
        <f>IF(B11375=B11374," ",(LOOKUP(B11375,'Co List'!$A$3:$A$362,'Co List'!$B$3:$B$362)))</f>
        <v xml:space="preserve"> </v>
      </c>
      <c r="D11375" s="9" t="s">
        <v>413</v>
      </c>
      <c r="E11375">
        <v>12</v>
      </c>
      <c r="F11375">
        <v>12</v>
      </c>
      <c r="G11375">
        <v>12</v>
      </c>
      <c r="H11375">
        <v>12</v>
      </c>
    </row>
    <row r="11376" spans="1:16" ht="15" x14ac:dyDescent="0.25">
      <c r="A11376">
        <f t="shared" si="1238"/>
        <v>10507</v>
      </c>
      <c r="B11376">
        <f t="shared" si="1239"/>
        <v>224</v>
      </c>
      <c r="C11376" s="10" t="str">
        <f>IF(B11376=B11375," ",(LOOKUP(B11376,'Co List'!$A$3:$A$362,'Co List'!$B$3:$B$362)))</f>
        <v>MANN INDUSTRIES(INDIA)</v>
      </c>
      <c r="D11376" s="4" t="s">
        <v>362</v>
      </c>
      <c r="E11376">
        <v>35.664830415227485</v>
      </c>
      <c r="F11376">
        <v>36.947135274412503</v>
      </c>
      <c r="G11376">
        <v>36.605269441199155</v>
      </c>
      <c r="H11376">
        <v>35.818441452631575</v>
      </c>
      <c r="J11376">
        <f t="shared" ref="J11376" si="1240">COUNTIF(E11418:H11418,0)</f>
        <v>0</v>
      </c>
      <c r="K11376">
        <f>SUM(E11376:H11376)/(4-J11376)</f>
        <v>36.258919145867679</v>
      </c>
      <c r="L11376">
        <f>SUM(E11386:H11386)/(4-J11376)</f>
        <v>21959.731885742956</v>
      </c>
      <c r="M11376">
        <f>E11386</f>
        <v>16315.888944661103</v>
      </c>
      <c r="N11376">
        <f t="shared" ref="N11376" si="1241">F11386</f>
        <v>28497.785106918789</v>
      </c>
      <c r="O11376">
        <f t="shared" ref="O11376" si="1242">G11386</f>
        <v>25250.059691391925</v>
      </c>
      <c r="P11376">
        <f t="shared" ref="P11376" si="1243">H11386</f>
        <v>17775.193800000001</v>
      </c>
    </row>
    <row r="11377" spans="1:8" x14ac:dyDescent="0.2">
      <c r="A11377">
        <f t="shared" si="1238"/>
        <v>10508</v>
      </c>
      <c r="B11377">
        <f t="shared" si="1239"/>
        <v>224</v>
      </c>
      <c r="C11377" s="10" t="str">
        <f>IF(B11377=B11376," ",(LOOKUP(B11377,'Co List'!$A$3:$A$362,'Co List'!$B$3:$B$362)))</f>
        <v xml:space="preserve"> </v>
      </c>
      <c r="D11377" s="6" t="s">
        <v>364</v>
      </c>
      <c r="E11377">
        <v>0</v>
      </c>
      <c r="F11377">
        <v>0</v>
      </c>
      <c r="G11377">
        <v>0</v>
      </c>
      <c r="H11377">
        <v>0</v>
      </c>
    </row>
    <row r="11378" spans="1:8" x14ac:dyDescent="0.2">
      <c r="A11378">
        <f t="shared" si="1238"/>
        <v>10509</v>
      </c>
      <c r="B11378">
        <f t="shared" si="1239"/>
        <v>224</v>
      </c>
      <c r="C11378" s="10" t="str">
        <f>IF(B11378=B11377," ",(LOOKUP(B11378,'Co List'!$A$3:$A$362,'Co List'!$B$3:$B$362)))</f>
        <v xml:space="preserve"> </v>
      </c>
      <c r="D11378" s="6" t="s">
        <v>365</v>
      </c>
      <c r="E11378">
        <v>0.81015206218079083</v>
      </c>
      <c r="F11378">
        <v>0.7912678199912605</v>
      </c>
      <c r="G11378">
        <v>0.78002800900628788</v>
      </c>
      <c r="H11378">
        <v>0.78</v>
      </c>
    </row>
    <row r="11379" spans="1:8" x14ac:dyDescent="0.2">
      <c r="A11379">
        <f t="shared" si="1238"/>
        <v>10510</v>
      </c>
      <c r="B11379">
        <f t="shared" si="1239"/>
        <v>224</v>
      </c>
      <c r="C11379" s="10" t="str">
        <f>IF(B11379=B11378," ",(LOOKUP(B11379,'Co List'!$A$3:$A$362,'Co List'!$B$3:$B$362)))</f>
        <v xml:space="preserve"> </v>
      </c>
      <c r="D11379" s="7" t="s">
        <v>366</v>
      </c>
      <c r="E11379">
        <v>1.0703856816021191</v>
      </c>
      <c r="F11379">
        <v>1.7942883744321605</v>
      </c>
      <c r="G11379">
        <v>1.4838138150903171</v>
      </c>
      <c r="H11379">
        <v>1.215971555810947</v>
      </c>
    </row>
    <row r="11380" spans="1:8" x14ac:dyDescent="0.2">
      <c r="A11380">
        <f t="shared" si="1238"/>
        <v>10511</v>
      </c>
      <c r="B11380">
        <f t="shared" si="1239"/>
        <v>224</v>
      </c>
      <c r="C11380" s="10" t="str">
        <f>IF(B11380=B11379," ",(LOOKUP(B11380,'Co List'!$A$3:$A$362,'Co List'!$B$3:$B$362)))</f>
        <v xml:space="preserve"> </v>
      </c>
      <c r="D11380" s="6" t="s">
        <v>367</v>
      </c>
      <c r="E11380">
        <v>24319.405194009691</v>
      </c>
      <c r="F11380">
        <v>30989.326997519351</v>
      </c>
      <c r="G11380">
        <v>24754.960481756789</v>
      </c>
      <c r="H11380">
        <v>17644.623585467543</v>
      </c>
    </row>
    <row r="11381" spans="1:8" x14ac:dyDescent="0.2">
      <c r="A11381">
        <f t="shared" si="1238"/>
        <v>10512</v>
      </c>
      <c r="B11381">
        <f t="shared" si="1239"/>
        <v>224</v>
      </c>
      <c r="C11381" s="10" t="str">
        <f>IF(B11381=B11380," ",(LOOKUP(B11381,'Co List'!$A$3:$A$362,'Co List'!$B$3:$B$362)))</f>
        <v xml:space="preserve"> </v>
      </c>
      <c r="D11381" s="6" t="s">
        <v>368</v>
      </c>
      <c r="E11381">
        <v>6.094840845969781E-2</v>
      </c>
      <c r="F11381">
        <v>0.10310341934485814</v>
      </c>
      <c r="G11381">
        <v>9.1353327392879616E-2</v>
      </c>
      <c r="H11381">
        <v>5.9488600401606431E-2</v>
      </c>
    </row>
    <row r="11382" spans="1:8" x14ac:dyDescent="0.2">
      <c r="A11382">
        <f t="shared" si="1238"/>
        <v>10513</v>
      </c>
      <c r="B11382">
        <f t="shared" si="1239"/>
        <v>224</v>
      </c>
      <c r="C11382" s="10" t="str">
        <f>IF(B11382=B11381," ",(LOOKUP(B11382,'Co List'!$A$3:$A$362,'Co List'!$B$3:$B$362)))</f>
        <v xml:space="preserve"> </v>
      </c>
      <c r="D11382" s="6" t="s">
        <v>369</v>
      </c>
      <c r="E11382">
        <v>9.3586606313302187</v>
      </c>
      <c r="F11382">
        <v>16.918656558370213</v>
      </c>
      <c r="G11382">
        <v>11.733844366091326</v>
      </c>
      <c r="H11382">
        <v>7.89973503399849</v>
      </c>
    </row>
    <row r="11383" spans="1:8" x14ac:dyDescent="0.2">
      <c r="A11383">
        <f t="shared" si="1238"/>
        <v>10514</v>
      </c>
      <c r="B11383">
        <f t="shared" si="1239"/>
        <v>224</v>
      </c>
      <c r="C11383" s="10" t="str">
        <f>IF(B11383=B11382," ",(LOOKUP(B11383,'Co List'!$A$3:$A$362,'Co List'!$B$3:$B$362)))</f>
        <v xml:space="preserve"> </v>
      </c>
      <c r="D11383" s="6" t="s">
        <v>370</v>
      </c>
      <c r="E11383">
        <v>0</v>
      </c>
      <c r="F11383">
        <v>0</v>
      </c>
      <c r="G11383">
        <v>0</v>
      </c>
      <c r="H11383">
        <v>0</v>
      </c>
    </row>
    <row r="11384" spans="1:8" x14ac:dyDescent="0.2">
      <c r="A11384">
        <f t="shared" si="1238"/>
        <v>10515</v>
      </c>
      <c r="B11384">
        <f t="shared" si="1239"/>
        <v>224</v>
      </c>
      <c r="C11384" s="10" t="str">
        <f>IF(B11384=B11383," ",(LOOKUP(B11384,'Co List'!$A$3:$A$362,'Co List'!$B$3:$B$362)))</f>
        <v xml:space="preserve"> </v>
      </c>
      <c r="D11384" s="6" t="s">
        <v>371</v>
      </c>
      <c r="E11384">
        <v>100</v>
      </c>
      <c r="F11384">
        <v>100</v>
      </c>
      <c r="G11384">
        <v>100.00000000000001</v>
      </c>
      <c r="H11384">
        <v>100</v>
      </c>
    </row>
    <row r="11385" spans="1:8" x14ac:dyDescent="0.2">
      <c r="A11385">
        <f t="shared" si="1238"/>
        <v>10516</v>
      </c>
      <c r="B11385">
        <f t="shared" si="1239"/>
        <v>224</v>
      </c>
      <c r="C11385" s="10" t="str">
        <f>IF(B11385=B11384," ",(LOOKUP(B11385,'Co List'!$A$3:$A$362,'Co List'!$B$3:$B$362)))</f>
        <v xml:space="preserve"> </v>
      </c>
      <c r="D11385" s="6" t="s">
        <v>372</v>
      </c>
      <c r="E11385">
        <v>0</v>
      </c>
      <c r="F11385">
        <v>0</v>
      </c>
      <c r="G11385">
        <v>0</v>
      </c>
      <c r="H11385">
        <v>0</v>
      </c>
    </row>
    <row r="11386" spans="1:8" x14ac:dyDescent="0.2">
      <c r="A11386">
        <f t="shared" si="1238"/>
        <v>10517</v>
      </c>
      <c r="B11386">
        <f t="shared" si="1239"/>
        <v>224</v>
      </c>
      <c r="C11386" s="10" t="str">
        <f>IF(B11386=B11385," ",(LOOKUP(B11386,'Co List'!$A$3:$A$362,'Co List'!$B$3:$B$362)))</f>
        <v xml:space="preserve"> </v>
      </c>
      <c r="D11386" s="6" t="s">
        <v>373</v>
      </c>
      <c r="E11386">
        <v>16315.888944661103</v>
      </c>
      <c r="F11386">
        <v>28497.785106918789</v>
      </c>
      <c r="G11386">
        <v>25250.059691391925</v>
      </c>
      <c r="H11386">
        <v>17775.193800000001</v>
      </c>
    </row>
    <row r="11387" spans="1:8" x14ac:dyDescent="0.2">
      <c r="A11387">
        <f t="shared" si="1238"/>
        <v>10518</v>
      </c>
      <c r="B11387">
        <f t="shared" si="1239"/>
        <v>224</v>
      </c>
      <c r="C11387" s="10" t="str">
        <f>IF(B11387=B11386," ",(LOOKUP(B11387,'Co List'!$A$3:$A$362,'Co List'!$B$3:$B$362)))</f>
        <v xml:space="preserve"> </v>
      </c>
      <c r="D11387" s="6" t="s">
        <v>374</v>
      </c>
      <c r="E11387">
        <v>16315.846174009437</v>
      </c>
      <c r="F11387">
        <v>28496.611677336856</v>
      </c>
      <c r="G11387">
        <v>25250.029825256875</v>
      </c>
      <c r="H11387">
        <v>17775.193800000001</v>
      </c>
    </row>
    <row r="11388" spans="1:8" x14ac:dyDescent="0.2">
      <c r="A11388">
        <f t="shared" si="1238"/>
        <v>10519</v>
      </c>
      <c r="B11388">
        <f t="shared" si="1239"/>
        <v>224</v>
      </c>
      <c r="C11388" s="10" t="str">
        <f>IF(B11388=B11387," ",(LOOKUP(B11388,'Co List'!$A$3:$A$362,'Co List'!$B$3:$B$362)))</f>
        <v xml:space="preserve"> </v>
      </c>
      <c r="D11388" s="6" t="s">
        <v>375</v>
      </c>
      <c r="E11388">
        <v>2.4937036586000001E-2</v>
      </c>
      <c r="F11388">
        <v>0.68415736670054972</v>
      </c>
      <c r="G11388">
        <v>1.7413176404624E-2</v>
      </c>
      <c r="H11388">
        <v>0</v>
      </c>
    </row>
    <row r="11389" spans="1:8" x14ac:dyDescent="0.2">
      <c r="A11389">
        <f t="shared" si="1238"/>
        <v>10520</v>
      </c>
      <c r="B11389">
        <f t="shared" si="1239"/>
        <v>224</v>
      </c>
      <c r="C11389" s="10" t="str">
        <f>IF(B11389=B11388," ",(LOOKUP(B11389,'Co List'!$A$3:$A$362,'Co List'!$B$3:$B$362)))</f>
        <v xml:space="preserve"> </v>
      </c>
      <c r="D11389" s="6" t="s">
        <v>376</v>
      </c>
      <c r="E11389">
        <v>1.7833615079753843E-2</v>
      </c>
      <c r="F11389">
        <v>0.48927221523047432</v>
      </c>
      <c r="G11389">
        <v>1.24529586442624E-2</v>
      </c>
      <c r="H11389">
        <v>0</v>
      </c>
    </row>
    <row r="11390" spans="1:8" x14ac:dyDescent="0.2">
      <c r="A11390">
        <f t="shared" si="1238"/>
        <v>10521</v>
      </c>
      <c r="B11390">
        <f t="shared" si="1239"/>
        <v>224</v>
      </c>
      <c r="C11390" s="10" t="str">
        <f>IF(B11390=B11389," ",(LOOKUP(B11390,'Co List'!$A$3:$A$362,'Co List'!$B$3:$B$362)))</f>
        <v xml:space="preserve"> </v>
      </c>
      <c r="D11390" s="6" t="s">
        <v>377</v>
      </c>
      <c r="E11390">
        <v>16315.888944661103</v>
      </c>
      <c r="F11390">
        <v>28497.785106918789</v>
      </c>
      <c r="G11390">
        <v>25250.059691391925</v>
      </c>
      <c r="H11390">
        <v>17775.193800000001</v>
      </c>
    </row>
    <row r="11391" spans="1:8" ht="15" x14ac:dyDescent="0.25">
      <c r="A11391">
        <f t="shared" si="1238"/>
        <v>10522</v>
      </c>
      <c r="B11391">
        <f t="shared" si="1239"/>
        <v>224</v>
      </c>
      <c r="C11391" s="10" t="str">
        <f>IF(B11391=B11390," ",(LOOKUP(B11391,'Co List'!$A$3:$A$362,'Co List'!$B$3:$B$362)))</f>
        <v xml:space="preserve"> </v>
      </c>
      <c r="D11391" s="8" t="s">
        <v>378</v>
      </c>
      <c r="E11391">
        <v>16308.290520000002</v>
      </c>
      <c r="F11391">
        <v>28289.319350000009</v>
      </c>
      <c r="G11391">
        <v>25244.753820000005</v>
      </c>
      <c r="H11391">
        <v>17775.193800000001</v>
      </c>
    </row>
    <row r="11392" spans="1:8" ht="15" x14ac:dyDescent="0.25">
      <c r="A11392">
        <f t="shared" si="1238"/>
        <v>10523</v>
      </c>
      <c r="B11392">
        <f t="shared" si="1239"/>
        <v>224</v>
      </c>
      <c r="C11392" s="10" t="str">
        <f>IF(B11392=B11391," ",(LOOKUP(B11392,'Co List'!$A$3:$A$362,'Co List'!$B$3:$B$362)))</f>
        <v xml:space="preserve"> </v>
      </c>
      <c r="D11392" s="8" t="s">
        <v>379</v>
      </c>
      <c r="E11392">
        <v>7.5984246611018325</v>
      </c>
      <c r="F11392">
        <v>208.4657569187859</v>
      </c>
      <c r="G11392">
        <v>5.30587139192368</v>
      </c>
      <c r="H11392">
        <v>0</v>
      </c>
    </row>
    <row r="11393" spans="1:8" ht="15" x14ac:dyDescent="0.25">
      <c r="A11393">
        <f t="shared" si="1238"/>
        <v>10524</v>
      </c>
      <c r="B11393">
        <f t="shared" si="1239"/>
        <v>224</v>
      </c>
      <c r="C11393" s="10" t="str">
        <f>IF(B11393=B11392," ",(LOOKUP(B11393,'Co List'!$A$3:$A$362,'Co List'!$B$3:$B$362)))</f>
        <v xml:space="preserve"> </v>
      </c>
      <c r="D11393" s="8" t="s">
        <v>380</v>
      </c>
      <c r="E11393">
        <v>-1.2523315717771766E-12</v>
      </c>
      <c r="F11393">
        <v>-5.6559201766503975E-12</v>
      </c>
      <c r="G11393">
        <v>-3.7436720390360279E-12</v>
      </c>
      <c r="H11393">
        <v>0</v>
      </c>
    </row>
    <row r="11394" spans="1:8" ht="15" x14ac:dyDescent="0.25">
      <c r="A11394">
        <f t="shared" si="1238"/>
        <v>10525</v>
      </c>
      <c r="B11394">
        <f t="shared" si="1239"/>
        <v>224</v>
      </c>
      <c r="C11394" s="10" t="str">
        <f>IF(B11394=B11393," ",(LOOKUP(B11394,'Co List'!$A$3:$A$362,'Co List'!$B$3:$B$362)))</f>
        <v xml:space="preserve"> </v>
      </c>
      <c r="D11394" s="8" t="s">
        <v>381</v>
      </c>
      <c r="E11394">
        <v>0</v>
      </c>
      <c r="F11394">
        <v>0</v>
      </c>
      <c r="G11394">
        <v>0</v>
      </c>
      <c r="H11394">
        <v>0</v>
      </c>
    </row>
    <row r="11395" spans="1:8" ht="15" x14ac:dyDescent="0.25">
      <c r="A11395">
        <f t="shared" si="1238"/>
        <v>10526</v>
      </c>
      <c r="B11395">
        <f t="shared" si="1239"/>
        <v>224</v>
      </c>
      <c r="C11395" s="10" t="str">
        <f>IF(B11395=B11394," ",(LOOKUP(B11395,'Co List'!$A$3:$A$362,'Co List'!$B$3:$B$362)))</f>
        <v xml:space="preserve"> </v>
      </c>
      <c r="D11395" s="8" t="s">
        <v>382</v>
      </c>
      <c r="E11395">
        <v>0</v>
      </c>
      <c r="F11395">
        <v>0</v>
      </c>
      <c r="G11395">
        <v>0</v>
      </c>
      <c r="H11395">
        <v>0</v>
      </c>
    </row>
    <row r="11396" spans="1:8" ht="15" x14ac:dyDescent="0.25">
      <c r="A11396">
        <f t="shared" si="1238"/>
        <v>10527</v>
      </c>
      <c r="B11396">
        <f t="shared" si="1239"/>
        <v>224</v>
      </c>
      <c r="C11396" s="10" t="str">
        <f>IF(B11396=B11395," ",(LOOKUP(B11396,'Co List'!$A$3:$A$362,'Co List'!$B$3:$B$362)))</f>
        <v xml:space="preserve"> </v>
      </c>
      <c r="D11396" s="8" t="s">
        <v>383</v>
      </c>
      <c r="E11396">
        <v>0</v>
      </c>
      <c r="F11396">
        <v>0</v>
      </c>
      <c r="G11396">
        <v>0</v>
      </c>
      <c r="H11396">
        <v>0</v>
      </c>
    </row>
    <row r="11397" spans="1:8" x14ac:dyDescent="0.2">
      <c r="A11397">
        <f t="shared" ref="A11397:A11460" si="1244">IF(A11396&gt;0,A11396+1,(IF($C$1=C11397,1,0)))</f>
        <v>10528</v>
      </c>
      <c r="B11397">
        <f t="shared" ref="B11397:B11460" si="1245">IF(D11397=$D$3,B11396+1,B11396)</f>
        <v>224</v>
      </c>
      <c r="C11397" s="10" t="str">
        <f>IF(B11397=B11396," ",(LOOKUP(B11397,'Co List'!$A$3:$A$362,'Co List'!$B$3:$B$362)))</f>
        <v xml:space="preserve"> </v>
      </c>
      <c r="D11397" s="6" t="s">
        <v>384</v>
      </c>
      <c r="E11397">
        <v>0</v>
      </c>
      <c r="F11397">
        <v>0</v>
      </c>
      <c r="G11397">
        <v>0</v>
      </c>
      <c r="H11397">
        <v>0</v>
      </c>
    </row>
    <row r="11398" spans="1:8" x14ac:dyDescent="0.2">
      <c r="A11398">
        <f t="shared" si="1244"/>
        <v>10529</v>
      </c>
      <c r="B11398">
        <f t="shared" si="1245"/>
        <v>224</v>
      </c>
      <c r="C11398" s="10" t="str">
        <f>IF(B11398=B11397," ",(LOOKUP(B11398,'Co List'!$A$3:$A$362,'Co List'!$B$3:$B$362)))</f>
        <v xml:space="preserve"> </v>
      </c>
      <c r="D11398" s="6" t="s">
        <v>385</v>
      </c>
      <c r="E11398">
        <v>0</v>
      </c>
      <c r="F11398">
        <v>0</v>
      </c>
      <c r="G11398">
        <v>0</v>
      </c>
      <c r="H11398">
        <v>0</v>
      </c>
    </row>
    <row r="11399" spans="1:8" x14ac:dyDescent="0.2">
      <c r="A11399">
        <f t="shared" si="1244"/>
        <v>10530</v>
      </c>
      <c r="B11399">
        <f t="shared" si="1245"/>
        <v>224</v>
      </c>
      <c r="C11399" s="10" t="str">
        <f>IF(B11399=B11398," ",(LOOKUP(B11399,'Co List'!$A$3:$A$362,'Co List'!$B$3:$B$362)))</f>
        <v xml:space="preserve"> </v>
      </c>
      <c r="D11399" s="6" t="s">
        <v>386</v>
      </c>
      <c r="E11399">
        <v>0</v>
      </c>
      <c r="F11399">
        <v>0</v>
      </c>
      <c r="G11399">
        <v>0</v>
      </c>
      <c r="H11399">
        <v>0</v>
      </c>
    </row>
    <row r="11400" spans="1:8" x14ac:dyDescent="0.2">
      <c r="A11400">
        <f t="shared" si="1244"/>
        <v>10531</v>
      </c>
      <c r="B11400">
        <f t="shared" si="1245"/>
        <v>224</v>
      </c>
      <c r="C11400" s="10" t="str">
        <f>IF(B11400=B11399," ",(LOOKUP(B11400,'Co List'!$A$3:$A$362,'Co List'!$B$3:$B$362)))</f>
        <v xml:space="preserve"> </v>
      </c>
      <c r="D11400" s="6" t="s">
        <v>387</v>
      </c>
      <c r="E11400">
        <v>0</v>
      </c>
      <c r="F11400">
        <v>0</v>
      </c>
      <c r="G11400">
        <v>0</v>
      </c>
      <c r="H11400">
        <v>0</v>
      </c>
    </row>
    <row r="11401" spans="1:8" x14ac:dyDescent="0.2">
      <c r="A11401">
        <f t="shared" si="1244"/>
        <v>10532</v>
      </c>
      <c r="B11401">
        <f t="shared" si="1245"/>
        <v>224</v>
      </c>
      <c r="C11401" s="10" t="str">
        <f>IF(B11401=B11400," ",(LOOKUP(B11401,'Co List'!$A$3:$A$362,'Co List'!$B$3:$B$362)))</f>
        <v xml:space="preserve"> </v>
      </c>
      <c r="D11401" s="6" t="s">
        <v>388</v>
      </c>
      <c r="E11401">
        <v>0</v>
      </c>
      <c r="F11401">
        <v>0</v>
      </c>
      <c r="G11401">
        <v>0</v>
      </c>
      <c r="H11401">
        <v>0</v>
      </c>
    </row>
    <row r="11402" spans="1:8" x14ac:dyDescent="0.2">
      <c r="A11402">
        <f t="shared" si="1244"/>
        <v>10533</v>
      </c>
      <c r="B11402">
        <f t="shared" si="1245"/>
        <v>224</v>
      </c>
      <c r="C11402" s="10" t="str">
        <f>IF(B11402=B11401," ",(LOOKUP(B11402,'Co List'!$A$3:$A$362,'Co List'!$B$3:$B$362)))</f>
        <v xml:space="preserve"> </v>
      </c>
      <c r="D11402" s="6" t="s">
        <v>389</v>
      </c>
      <c r="E11402">
        <v>0</v>
      </c>
      <c r="F11402">
        <v>0</v>
      </c>
      <c r="G11402">
        <v>0</v>
      </c>
      <c r="H11402">
        <v>0</v>
      </c>
    </row>
    <row r="11403" spans="1:8" x14ac:dyDescent="0.2">
      <c r="A11403">
        <f t="shared" si="1244"/>
        <v>10534</v>
      </c>
      <c r="B11403">
        <f t="shared" si="1245"/>
        <v>224</v>
      </c>
      <c r="C11403" s="10" t="str">
        <f>IF(B11403=B11402," ",(LOOKUP(B11403,'Co List'!$A$3:$A$362,'Co List'!$B$3:$B$362)))</f>
        <v xml:space="preserve"> </v>
      </c>
      <c r="D11403" s="6" t="s">
        <v>390</v>
      </c>
      <c r="E11403">
        <v>0</v>
      </c>
      <c r="F11403">
        <v>0</v>
      </c>
      <c r="G11403">
        <v>0</v>
      </c>
      <c r="H11403">
        <v>0</v>
      </c>
    </row>
    <row r="11404" spans="1:8" x14ac:dyDescent="0.2">
      <c r="A11404">
        <f t="shared" si="1244"/>
        <v>10535</v>
      </c>
      <c r="B11404">
        <f t="shared" si="1245"/>
        <v>224</v>
      </c>
      <c r="C11404" s="10" t="str">
        <f>IF(B11404=B11403," ",(LOOKUP(B11404,'Co List'!$A$3:$A$362,'Co List'!$B$3:$B$362)))</f>
        <v xml:space="preserve"> </v>
      </c>
      <c r="D11404" s="6" t="s">
        <v>391</v>
      </c>
      <c r="E11404">
        <v>0</v>
      </c>
      <c r="F11404">
        <v>0</v>
      </c>
      <c r="G11404">
        <v>0</v>
      </c>
      <c r="H11404">
        <v>0</v>
      </c>
    </row>
    <row r="11405" spans="1:8" x14ac:dyDescent="0.2">
      <c r="A11405">
        <f t="shared" si="1244"/>
        <v>10536</v>
      </c>
      <c r="B11405">
        <f t="shared" si="1245"/>
        <v>224</v>
      </c>
      <c r="C11405" s="10" t="str">
        <f>IF(B11405=B11404," ",(LOOKUP(B11405,'Co List'!$A$3:$A$362,'Co List'!$B$3:$B$362)))</f>
        <v xml:space="preserve"> </v>
      </c>
      <c r="D11405" s="6" t="s">
        <v>392</v>
      </c>
      <c r="E11405">
        <v>0</v>
      </c>
      <c r="F11405">
        <v>0</v>
      </c>
      <c r="G11405">
        <v>0</v>
      </c>
      <c r="H11405">
        <v>0</v>
      </c>
    </row>
    <row r="11406" spans="1:8" x14ac:dyDescent="0.2">
      <c r="A11406">
        <f t="shared" si="1244"/>
        <v>10537</v>
      </c>
      <c r="B11406">
        <f t="shared" si="1245"/>
        <v>224</v>
      </c>
      <c r="C11406" s="10" t="str">
        <f>IF(B11406=B11405," ",(LOOKUP(B11406,'Co List'!$A$3:$A$362,'Co List'!$B$3:$B$362)))</f>
        <v xml:space="preserve"> </v>
      </c>
      <c r="D11406" s="6" t="s">
        <v>393</v>
      </c>
      <c r="E11406">
        <v>0</v>
      </c>
      <c r="F11406">
        <v>0</v>
      </c>
      <c r="G11406">
        <v>0</v>
      </c>
      <c r="H11406">
        <v>0</v>
      </c>
    </row>
    <row r="11407" spans="1:8" ht="15" x14ac:dyDescent="0.25">
      <c r="A11407">
        <f t="shared" si="1244"/>
        <v>10538</v>
      </c>
      <c r="B11407">
        <f t="shared" si="1245"/>
        <v>224</v>
      </c>
      <c r="C11407" s="10" t="str">
        <f>IF(B11407=B11406," ",(LOOKUP(B11407,'Co List'!$A$3:$A$362,'Co List'!$B$3:$B$362)))</f>
        <v xml:space="preserve"> </v>
      </c>
      <c r="D11407" s="8" t="s">
        <v>394</v>
      </c>
      <c r="E11407">
        <v>0</v>
      </c>
      <c r="F11407">
        <v>0</v>
      </c>
      <c r="G11407">
        <v>0</v>
      </c>
      <c r="H11407">
        <v>0</v>
      </c>
    </row>
    <row r="11408" spans="1:8" ht="15" x14ac:dyDescent="0.25">
      <c r="A11408">
        <f t="shared" si="1244"/>
        <v>10539</v>
      </c>
      <c r="B11408">
        <f t="shared" si="1245"/>
        <v>224</v>
      </c>
      <c r="C11408" s="10" t="str">
        <f>IF(B11408=B11407," ",(LOOKUP(B11408,'Co List'!$A$3:$A$362,'Co List'!$B$3:$B$362)))</f>
        <v xml:space="preserve"> </v>
      </c>
      <c r="D11408" s="8" t="s">
        <v>395</v>
      </c>
      <c r="E11408">
        <v>0</v>
      </c>
      <c r="F11408">
        <v>0</v>
      </c>
      <c r="G11408">
        <v>0</v>
      </c>
      <c r="H11408">
        <v>0</v>
      </c>
    </row>
    <row r="11409" spans="1:8" ht="15" x14ac:dyDescent="0.25">
      <c r="A11409">
        <f t="shared" si="1244"/>
        <v>10540</v>
      </c>
      <c r="B11409">
        <f t="shared" si="1245"/>
        <v>224</v>
      </c>
      <c r="C11409" s="10" t="str">
        <f>IF(B11409=B11408," ",(LOOKUP(B11409,'Co List'!$A$3:$A$362,'Co List'!$B$3:$B$362)))</f>
        <v xml:space="preserve"> </v>
      </c>
      <c r="D11409" s="8" t="s">
        <v>396</v>
      </c>
      <c r="E11409">
        <v>20139.292000000001</v>
      </c>
      <c r="F11409">
        <v>36015.347000000002</v>
      </c>
      <c r="G11409">
        <v>32370.708999999999</v>
      </c>
      <c r="H11409">
        <v>22788.71</v>
      </c>
    </row>
    <row r="11410" spans="1:8" x14ac:dyDescent="0.2">
      <c r="A11410">
        <f t="shared" si="1244"/>
        <v>10541</v>
      </c>
      <c r="B11410">
        <f t="shared" si="1245"/>
        <v>224</v>
      </c>
      <c r="C11410" s="10" t="str">
        <f>IF(B11410=B11409," ",(LOOKUP(B11410,'Co List'!$A$3:$A$362,'Co List'!$B$3:$B$362)))</f>
        <v xml:space="preserve"> </v>
      </c>
      <c r="D11410" s="6" t="s">
        <v>397</v>
      </c>
      <c r="E11410">
        <v>20133.691999999999</v>
      </c>
      <c r="F11410">
        <v>35809.264999999999</v>
      </c>
      <c r="G11410">
        <v>32365.069</v>
      </c>
      <c r="H11410">
        <v>22788.71</v>
      </c>
    </row>
    <row r="11411" spans="1:8" x14ac:dyDescent="0.2">
      <c r="A11411">
        <f t="shared" si="1244"/>
        <v>10542</v>
      </c>
      <c r="B11411">
        <f t="shared" si="1245"/>
        <v>224</v>
      </c>
      <c r="C11411" s="10" t="str">
        <f>IF(B11411=B11410," ",(LOOKUP(B11411,'Co List'!$A$3:$A$362,'Co List'!$B$3:$B$362)))</f>
        <v xml:space="preserve"> </v>
      </c>
      <c r="D11411" s="6" t="s">
        <v>398</v>
      </c>
      <c r="E11411">
        <v>5.6</v>
      </c>
      <c r="F11411">
        <v>206.08199999999999</v>
      </c>
      <c r="G11411">
        <v>5.64</v>
      </c>
      <c r="H11411">
        <v>0</v>
      </c>
    </row>
    <row r="11412" spans="1:8" x14ac:dyDescent="0.2">
      <c r="A11412">
        <f t="shared" si="1244"/>
        <v>10543</v>
      </c>
      <c r="B11412">
        <f t="shared" si="1245"/>
        <v>224</v>
      </c>
      <c r="C11412" s="10" t="str">
        <f>IF(B11412=B11411," ",(LOOKUP(B11412,'Co List'!$A$3:$A$362,'Co List'!$B$3:$B$362)))</f>
        <v xml:space="preserve"> </v>
      </c>
      <c r="D11412" s="6" t="s">
        <v>399</v>
      </c>
      <c r="E11412">
        <v>0</v>
      </c>
      <c r="F11412">
        <v>0</v>
      </c>
      <c r="G11412">
        <v>0</v>
      </c>
      <c r="H11412">
        <v>0</v>
      </c>
    </row>
    <row r="11413" spans="1:8" x14ac:dyDescent="0.2">
      <c r="A11413">
        <f t="shared" si="1244"/>
        <v>10544</v>
      </c>
      <c r="B11413">
        <f t="shared" si="1245"/>
        <v>224</v>
      </c>
      <c r="C11413" s="10" t="str">
        <f>IF(B11413=B11412," ",(LOOKUP(B11413,'Co List'!$A$3:$A$362,'Co List'!$B$3:$B$362)))</f>
        <v xml:space="preserve"> </v>
      </c>
      <c r="D11413" s="6" t="s">
        <v>400</v>
      </c>
      <c r="E11413">
        <v>0</v>
      </c>
      <c r="F11413">
        <v>0</v>
      </c>
      <c r="G11413">
        <v>0</v>
      </c>
      <c r="H11413">
        <v>0</v>
      </c>
    </row>
    <row r="11414" spans="1:8" x14ac:dyDescent="0.2">
      <c r="A11414">
        <f t="shared" si="1244"/>
        <v>10545</v>
      </c>
      <c r="B11414">
        <f t="shared" si="1245"/>
        <v>224</v>
      </c>
      <c r="C11414" s="10" t="str">
        <f>IF(B11414=B11413," ",(LOOKUP(B11414,'Co List'!$A$3:$A$362,'Co List'!$B$3:$B$362)))</f>
        <v xml:space="preserve"> </v>
      </c>
      <c r="D11414" s="6" t="s">
        <v>401</v>
      </c>
      <c r="E11414">
        <v>12.221151044000001</v>
      </c>
      <c r="F11414">
        <v>23.27602225</v>
      </c>
      <c r="G11414">
        <v>21.781691436999999</v>
      </c>
      <c r="H11414">
        <v>17.045955080000002</v>
      </c>
    </row>
    <row r="11415" spans="1:8" x14ac:dyDescent="0.2">
      <c r="A11415">
        <f t="shared" si="1244"/>
        <v>10546</v>
      </c>
      <c r="B11415">
        <f t="shared" si="1245"/>
        <v>224</v>
      </c>
      <c r="C11415" s="10" t="str">
        <f>IF(B11415=B11414," ",(LOOKUP(B11415,'Co List'!$A$3:$A$362,'Co List'!$B$3:$B$362)))</f>
        <v xml:space="preserve"> </v>
      </c>
      <c r="D11415" s="6" t="s">
        <v>402</v>
      </c>
      <c r="E11415">
        <v>7.9407999999999996E-3</v>
      </c>
      <c r="F11415">
        <v>0.30273445799999998</v>
      </c>
      <c r="G11415">
        <v>8.3584799999999997E-3</v>
      </c>
      <c r="H11415">
        <v>0</v>
      </c>
    </row>
    <row r="11416" spans="1:8" x14ac:dyDescent="0.2">
      <c r="A11416">
        <f t="shared" si="1244"/>
        <v>10547</v>
      </c>
      <c r="B11416">
        <f t="shared" si="1245"/>
        <v>224</v>
      </c>
      <c r="C11416" s="10" t="str">
        <f>IF(B11416=B11415," ",(LOOKUP(B11416,'Co List'!$A$3:$A$362,'Co List'!$B$3:$B$362)))</f>
        <v xml:space="preserve"> </v>
      </c>
      <c r="D11416" s="6" t="s">
        <v>403</v>
      </c>
      <c r="E11416">
        <v>8.1532003370909933E-17</v>
      </c>
      <c r="F11416">
        <v>0</v>
      </c>
      <c r="G11416">
        <v>1.8336027141074851E-15</v>
      </c>
      <c r="H11416">
        <v>0</v>
      </c>
    </row>
    <row r="11417" spans="1:8" x14ac:dyDescent="0.2">
      <c r="A11417">
        <f t="shared" si="1244"/>
        <v>10548</v>
      </c>
      <c r="B11417">
        <f t="shared" si="1245"/>
        <v>224</v>
      </c>
      <c r="C11417" s="10" t="str">
        <f>IF(B11417=B11416," ",(LOOKUP(B11417,'Co List'!$A$3:$A$362,'Co List'!$B$3:$B$362)))</f>
        <v xml:space="preserve"> </v>
      </c>
      <c r="D11417" s="6" t="s">
        <v>404</v>
      </c>
      <c r="E11417" s="11">
        <v>12.229091844000001</v>
      </c>
      <c r="F11417" s="11">
        <v>23.578756708</v>
      </c>
      <c r="G11417" s="11">
        <v>21.790049917000001</v>
      </c>
      <c r="H11417" s="11">
        <v>17.045955080000002</v>
      </c>
    </row>
    <row r="11418" spans="1:8" x14ac:dyDescent="0.2">
      <c r="A11418">
        <f t="shared" si="1244"/>
        <v>10549</v>
      </c>
      <c r="B11418">
        <f t="shared" si="1245"/>
        <v>224</v>
      </c>
      <c r="C11418" s="10" t="str">
        <f>IF(B11418=B11417," ",(LOOKUP(B11418,'Co List'!$A$3:$A$362,'Co List'!$B$3:$B$362)))</f>
        <v xml:space="preserve"> </v>
      </c>
      <c r="D11418" s="6" t="s">
        <v>405</v>
      </c>
      <c r="E11418">
        <v>1524.3</v>
      </c>
      <c r="F11418">
        <v>1588.25</v>
      </c>
      <c r="G11418">
        <v>1701.7</v>
      </c>
      <c r="H11418">
        <v>1461.81</v>
      </c>
    </row>
    <row r="11419" spans="1:8" x14ac:dyDescent="0.2">
      <c r="A11419">
        <f t="shared" si="1244"/>
        <v>10550</v>
      </c>
      <c r="B11419">
        <f t="shared" si="1245"/>
        <v>224</v>
      </c>
      <c r="C11419" s="10" t="str">
        <f>IF(B11419=B11418," ",(LOOKUP(B11419,'Co List'!$A$3:$A$362,'Co List'!$B$3:$B$362)))</f>
        <v xml:space="preserve"> </v>
      </c>
      <c r="D11419" s="6" t="s">
        <v>406</v>
      </c>
      <c r="E11419">
        <v>174.34</v>
      </c>
      <c r="F11419">
        <v>168.44</v>
      </c>
      <c r="G11419">
        <v>215.19</v>
      </c>
      <c r="H11419">
        <v>225.01</v>
      </c>
    </row>
    <row r="11420" spans="1:8" x14ac:dyDescent="0.2">
      <c r="A11420">
        <f t="shared" si="1244"/>
        <v>10551</v>
      </c>
      <c r="B11420">
        <f t="shared" si="1245"/>
        <v>224</v>
      </c>
      <c r="C11420" s="10" t="str">
        <f>IF(B11420=B11419," ",(LOOKUP(B11420,'Co List'!$A$3:$A$362,'Co List'!$B$3:$B$362)))</f>
        <v xml:space="preserve"> </v>
      </c>
      <c r="D11420" s="6" t="s">
        <v>407</v>
      </c>
      <c r="E11420" s="11">
        <v>67.09</v>
      </c>
      <c r="F11420" s="11">
        <v>91.96</v>
      </c>
      <c r="G11420" s="11">
        <v>102</v>
      </c>
      <c r="H11420" s="11">
        <v>100.74</v>
      </c>
    </row>
    <row r="11421" spans="1:8" x14ac:dyDescent="0.2">
      <c r="A11421">
        <f t="shared" si="1244"/>
        <v>10552</v>
      </c>
      <c r="B11421">
        <f t="shared" si="1245"/>
        <v>224</v>
      </c>
      <c r="C11421" s="10" t="str">
        <f>IF(B11421=B11420," ",(LOOKUP(B11421,'Co List'!$A$3:$A$362,'Co List'!$B$3:$B$362)))</f>
        <v xml:space="preserve"> </v>
      </c>
      <c r="D11421" s="6" t="s">
        <v>408</v>
      </c>
      <c r="E11421">
        <v>26.77</v>
      </c>
      <c r="F11421">
        <v>27.64</v>
      </c>
      <c r="G11421">
        <v>27.64</v>
      </c>
      <c r="H11421">
        <v>29.88</v>
      </c>
    </row>
    <row r="11422" spans="1:8" x14ac:dyDescent="0.2">
      <c r="A11422">
        <f t="shared" si="1244"/>
        <v>10553</v>
      </c>
      <c r="B11422">
        <f t="shared" si="1245"/>
        <v>224</v>
      </c>
      <c r="C11422" s="10" t="str">
        <f>IF(B11422=B11421," ",(LOOKUP(B11422,'Co List'!$A$3:$A$362,'Co List'!$B$3:$B$362)))</f>
        <v xml:space="preserve"> </v>
      </c>
      <c r="D11422" s="6" t="s">
        <v>409</v>
      </c>
      <c r="E11422">
        <v>13.59</v>
      </c>
      <c r="F11422">
        <v>25.92</v>
      </c>
      <c r="G11422">
        <v>24.04</v>
      </c>
      <c r="H11422">
        <v>19.03</v>
      </c>
    </row>
    <row r="11423" spans="1:8" x14ac:dyDescent="0.2">
      <c r="A11423">
        <f t="shared" si="1244"/>
        <v>10554</v>
      </c>
      <c r="B11423">
        <f t="shared" si="1245"/>
        <v>224</v>
      </c>
      <c r="C11423" s="10" t="str">
        <f>IF(B11423=B11422," ",(LOOKUP(B11423,'Co List'!$A$3:$A$362,'Co List'!$B$3:$B$362)))</f>
        <v xml:space="preserve"> </v>
      </c>
      <c r="D11423" s="6" t="s">
        <v>410</v>
      </c>
      <c r="E11423">
        <v>12.229091844000001</v>
      </c>
      <c r="F11423">
        <v>23.578756708</v>
      </c>
      <c r="G11423">
        <v>21.790049917000001</v>
      </c>
      <c r="H11423">
        <v>17.045955080000002</v>
      </c>
    </row>
    <row r="11424" spans="1:8" x14ac:dyDescent="0.2">
      <c r="A11424">
        <f t="shared" si="1244"/>
        <v>10555</v>
      </c>
      <c r="B11424">
        <f t="shared" si="1245"/>
        <v>224</v>
      </c>
      <c r="C11424" s="10" t="str">
        <f>IF(B11424=B11423," ",(LOOKUP(B11424,'Co List'!$A$3:$A$362,'Co List'!$B$3:$B$362)))</f>
        <v xml:space="preserve"> </v>
      </c>
      <c r="D11424" s="6" t="s">
        <v>411</v>
      </c>
      <c r="E11424">
        <v>12.229091844000001</v>
      </c>
      <c r="F11424">
        <v>23.578756708</v>
      </c>
      <c r="G11424">
        <v>21.790049917000001</v>
      </c>
      <c r="H11424">
        <v>17.045955080000002</v>
      </c>
    </row>
    <row r="11425" spans="1:16" x14ac:dyDescent="0.2">
      <c r="A11425">
        <f t="shared" si="1244"/>
        <v>10556</v>
      </c>
      <c r="B11425">
        <f t="shared" si="1245"/>
        <v>224</v>
      </c>
      <c r="C11425" s="10" t="str">
        <f>IF(B11425=B11424," ",(LOOKUP(B11425,'Co List'!$A$3:$A$362,'Co List'!$B$3:$B$362)))</f>
        <v xml:space="preserve"> </v>
      </c>
      <c r="D11425" s="6" t="s">
        <v>412</v>
      </c>
      <c r="E11425">
        <v>-1.3609081559999989</v>
      </c>
      <c r="F11425">
        <v>-2.3412432920000015</v>
      </c>
      <c r="G11425">
        <v>-2.2499500829999981</v>
      </c>
      <c r="H11425">
        <v>-1.9840449199999988</v>
      </c>
    </row>
    <row r="11426" spans="1:16" ht="13.5" thickBot="1" x14ac:dyDescent="0.25">
      <c r="A11426">
        <f t="shared" si="1244"/>
        <v>10557</v>
      </c>
      <c r="B11426">
        <f t="shared" si="1245"/>
        <v>224</v>
      </c>
      <c r="C11426" s="10" t="str">
        <f>IF(B11426=B11425," ",(LOOKUP(B11426,'Co List'!$A$3:$A$362,'Co List'!$B$3:$B$362)))</f>
        <v xml:space="preserve"> </v>
      </c>
      <c r="D11426" s="9" t="s">
        <v>413</v>
      </c>
      <c r="E11426">
        <v>12</v>
      </c>
      <c r="F11426">
        <v>12</v>
      </c>
      <c r="G11426">
        <v>12</v>
      </c>
      <c r="H11426">
        <v>12</v>
      </c>
    </row>
    <row r="11427" spans="1:16" ht="15" x14ac:dyDescent="0.25">
      <c r="A11427">
        <f t="shared" si="1244"/>
        <v>10558</v>
      </c>
      <c r="B11427">
        <f t="shared" si="1245"/>
        <v>225</v>
      </c>
      <c r="C11427" s="10" t="str">
        <f>IF(B11427=B11426," ",(LOOKUP(B11427,'Co List'!$A$3:$A$362,'Co List'!$B$3:$B$362)))</f>
        <v>MARAL OVERSEAS</v>
      </c>
      <c r="D11427" s="4" t="s">
        <v>362</v>
      </c>
      <c r="E11427">
        <v>84.164438287240188</v>
      </c>
      <c r="F11427">
        <v>95.247196041795803</v>
      </c>
      <c r="G11427">
        <v>95.240282510149939</v>
      </c>
      <c r="H11427">
        <v>97.91959020674615</v>
      </c>
      <c r="J11427">
        <f t="shared" ref="J11427" si="1246">COUNTIF(E11469:H11469,0)</f>
        <v>0</v>
      </c>
      <c r="K11427">
        <f>SUM(E11427:H11427)/(4-J11427)</f>
        <v>93.142876761483009</v>
      </c>
      <c r="L11427">
        <f>SUM(E11437:H11437)/(4-J11427)</f>
        <v>140179.11971395198</v>
      </c>
      <c r="M11427">
        <f>E11437</f>
        <v>70849.325648235099</v>
      </c>
      <c r="N11427">
        <f t="shared" ref="N11427" si="1247">F11437</f>
        <v>154848.36239706006</v>
      </c>
      <c r="O11427">
        <f t="shared" ref="O11427" si="1248">G11437</f>
        <v>154782.68384642433</v>
      </c>
      <c r="P11427">
        <f t="shared" ref="P11427" si="1249">H11437</f>
        <v>180236.10696408842</v>
      </c>
    </row>
    <row r="11428" spans="1:16" x14ac:dyDescent="0.2">
      <c r="A11428">
        <f t="shared" si="1244"/>
        <v>10559</v>
      </c>
      <c r="B11428">
        <f t="shared" si="1245"/>
        <v>225</v>
      </c>
      <c r="C11428" s="10" t="str">
        <f>IF(B11428=B11427," ",(LOOKUP(B11428,'Co List'!$A$3:$A$362,'Co List'!$B$3:$B$362)))</f>
        <v xml:space="preserve"> </v>
      </c>
      <c r="D11428" s="6" t="s">
        <v>364</v>
      </c>
      <c r="E11428">
        <v>3.8521102435069556</v>
      </c>
      <c r="F11428">
        <v>4.0193630108049305</v>
      </c>
      <c r="G11428">
        <v>4.0092076625532442</v>
      </c>
      <c r="H11428">
        <v>4.0407412292988871</v>
      </c>
    </row>
    <row r="11429" spans="1:16" x14ac:dyDescent="0.2">
      <c r="A11429">
        <f t="shared" si="1244"/>
        <v>10560</v>
      </c>
      <c r="B11429">
        <f t="shared" si="1245"/>
        <v>225</v>
      </c>
      <c r="C11429" s="10" t="str">
        <f>IF(B11429=B11428," ",(LOOKUP(B11429,'Co List'!$A$3:$A$362,'Co List'!$B$3:$B$362)))</f>
        <v xml:space="preserve"> </v>
      </c>
      <c r="D11429" s="6" t="s">
        <v>365</v>
      </c>
      <c r="E11429">
        <v>1.807701183665769</v>
      </c>
      <c r="F11429">
        <v>1.6762229786935434</v>
      </c>
      <c r="G11429">
        <v>1.6452811386773591</v>
      </c>
      <c r="H11429">
        <v>1.6220319745856009</v>
      </c>
    </row>
    <row r="11430" spans="1:16" x14ac:dyDescent="0.2">
      <c r="A11430">
        <f t="shared" si="1244"/>
        <v>10561</v>
      </c>
      <c r="B11430">
        <f t="shared" si="1245"/>
        <v>225</v>
      </c>
      <c r="C11430" s="10" t="str">
        <f>IF(B11430=B11429," ",(LOOKUP(B11430,'Co List'!$A$3:$A$362,'Co List'!$B$3:$B$362)))</f>
        <v xml:space="preserve"> </v>
      </c>
      <c r="D11430" s="7" t="s">
        <v>366</v>
      </c>
      <c r="E11430">
        <v>35.492097809956469</v>
      </c>
      <c r="F11430">
        <v>30.33922341681069</v>
      </c>
      <c r="G11430">
        <v>28.882216015081703</v>
      </c>
      <c r="H11430">
        <v>32.248941108999702</v>
      </c>
    </row>
    <row r="11431" spans="1:16" x14ac:dyDescent="0.2">
      <c r="A11431">
        <f t="shared" si="1244"/>
        <v>10562</v>
      </c>
      <c r="B11431">
        <f t="shared" si="1245"/>
        <v>225</v>
      </c>
      <c r="C11431" s="10" t="str">
        <f>IF(B11431=B11430," ",(LOOKUP(B11431,'Co List'!$A$3:$A$362,'Co List'!$B$3:$B$362)))</f>
        <v xml:space="preserve"> </v>
      </c>
      <c r="D11431" s="6" t="s">
        <v>367</v>
      </c>
      <c r="E11431">
        <v>2024266.4470924314</v>
      </c>
      <c r="F11431">
        <v>1204108.5722944017</v>
      </c>
      <c r="G11431">
        <v>-7937573.5305858636</v>
      </c>
      <c r="H11431">
        <v>745701.72513069271</v>
      </c>
    </row>
    <row r="11432" spans="1:16" x14ac:dyDescent="0.2">
      <c r="A11432">
        <f t="shared" si="1244"/>
        <v>10563</v>
      </c>
      <c r="B11432">
        <f t="shared" si="1245"/>
        <v>225</v>
      </c>
      <c r="C11432" s="10" t="str">
        <f>IF(B11432=B11431," ",(LOOKUP(B11432,'Co List'!$A$3:$A$362,'Co List'!$B$3:$B$362)))</f>
        <v xml:space="preserve"> </v>
      </c>
      <c r="D11432" s="6" t="s">
        <v>368</v>
      </c>
      <c r="E11432">
        <v>0.1036414945117541</v>
      </c>
      <c r="F11432">
        <v>0.21399718407553905</v>
      </c>
      <c r="G11432">
        <v>0.21390641769820942</v>
      </c>
      <c r="H11432">
        <v>0.24908251377016088</v>
      </c>
    </row>
    <row r="11433" spans="1:16" x14ac:dyDescent="0.2">
      <c r="A11433">
        <f t="shared" si="1244"/>
        <v>10564</v>
      </c>
      <c r="B11433">
        <f t="shared" si="1245"/>
        <v>225</v>
      </c>
      <c r="C11433" s="10" t="str">
        <f>IF(B11433=B11432," ",(LOOKUP(B11433,'Co List'!$A$3:$A$362,'Co List'!$B$3:$B$362)))</f>
        <v xml:space="preserve"> </v>
      </c>
      <c r="D11433" s="6" t="s">
        <v>369</v>
      </c>
      <c r="E11433">
        <v>273.54951987735558</v>
      </c>
      <c r="F11433">
        <v>278.00424128736097</v>
      </c>
      <c r="G11433">
        <v>403.28995270042816</v>
      </c>
      <c r="H11433">
        <v>274.24848898978757</v>
      </c>
    </row>
    <row r="11434" spans="1:16" x14ac:dyDescent="0.2">
      <c r="A11434">
        <f t="shared" si="1244"/>
        <v>10565</v>
      </c>
      <c r="B11434">
        <f t="shared" si="1245"/>
        <v>225</v>
      </c>
      <c r="C11434" s="10" t="str">
        <f>IF(B11434=B11433," ",(LOOKUP(B11434,'Co List'!$A$3:$A$362,'Co List'!$B$3:$B$362)))</f>
        <v xml:space="preserve"> </v>
      </c>
      <c r="D11434" s="6" t="s">
        <v>370</v>
      </c>
      <c r="E11434">
        <v>0</v>
      </c>
      <c r="F11434">
        <v>0</v>
      </c>
      <c r="G11434">
        <v>0</v>
      </c>
      <c r="H11434">
        <v>0</v>
      </c>
    </row>
    <row r="11435" spans="1:16" x14ac:dyDescent="0.2">
      <c r="A11435">
        <f t="shared" si="1244"/>
        <v>10566</v>
      </c>
      <c r="B11435">
        <f t="shared" si="1245"/>
        <v>225</v>
      </c>
      <c r="C11435" s="10" t="str">
        <f>IF(B11435=B11434," ",(LOOKUP(B11435,'Co List'!$A$3:$A$362,'Co List'!$B$3:$B$362)))</f>
        <v xml:space="preserve"> </v>
      </c>
      <c r="D11435" s="6" t="s">
        <v>371</v>
      </c>
      <c r="E11435">
        <v>92.858890992629583</v>
      </c>
      <c r="F11435">
        <v>78.634834068796749</v>
      </c>
      <c r="G11435">
        <v>77.469649747402016</v>
      </c>
      <c r="H11435">
        <v>67.538590137621625</v>
      </c>
    </row>
    <row r="11436" spans="1:16" x14ac:dyDescent="0.2">
      <c r="A11436">
        <f t="shared" si="1244"/>
        <v>10567</v>
      </c>
      <c r="B11436">
        <f t="shared" si="1245"/>
        <v>225</v>
      </c>
      <c r="C11436" s="10" t="str">
        <f>IF(B11436=B11435," ",(LOOKUP(B11436,'Co List'!$A$3:$A$362,'Co List'!$B$3:$B$362)))</f>
        <v xml:space="preserve"> </v>
      </c>
      <c r="D11436" s="6" t="s">
        <v>372</v>
      </c>
      <c r="E11436">
        <v>7.1411090073704164</v>
      </c>
      <c r="F11436">
        <v>21.365165931203258</v>
      </c>
      <c r="G11436">
        <v>22.530350252598005</v>
      </c>
      <c r="H11436">
        <v>32.461409862378368</v>
      </c>
    </row>
    <row r="11437" spans="1:16" x14ac:dyDescent="0.2">
      <c r="A11437">
        <f t="shared" si="1244"/>
        <v>10568</v>
      </c>
      <c r="B11437">
        <f t="shared" si="1245"/>
        <v>225</v>
      </c>
      <c r="C11437" s="10" t="str">
        <f>IF(B11437=B11436," ",(LOOKUP(B11437,'Co List'!$A$3:$A$362,'Co List'!$B$3:$B$362)))</f>
        <v xml:space="preserve"> </v>
      </c>
      <c r="D11437" s="6" t="s">
        <v>373</v>
      </c>
      <c r="E11437">
        <v>70849.325648235099</v>
      </c>
      <c r="F11437">
        <v>154848.36239706006</v>
      </c>
      <c r="G11437">
        <v>154782.68384642433</v>
      </c>
      <c r="H11437">
        <v>180236.10696408842</v>
      </c>
    </row>
    <row r="11438" spans="1:16" x14ac:dyDescent="0.2">
      <c r="A11438">
        <f t="shared" si="1244"/>
        <v>10569</v>
      </c>
      <c r="B11438">
        <f t="shared" si="1245"/>
        <v>225</v>
      </c>
      <c r="C11438" s="10" t="str">
        <f>IF(B11438=B11437," ",(LOOKUP(B11438,'Co List'!$A$3:$A$362,'Co List'!$B$3:$B$362)))</f>
        <v xml:space="preserve"> </v>
      </c>
      <c r="D11438" s="6" t="s">
        <v>374</v>
      </c>
      <c r="E11438">
        <v>70351.673088700525</v>
      </c>
      <c r="F11438">
        <v>153781.68224342488</v>
      </c>
      <c r="G11438">
        <v>153734.2814167843</v>
      </c>
      <c r="H11438">
        <v>179003.24742252909</v>
      </c>
    </row>
    <row r="11439" spans="1:16" x14ac:dyDescent="0.2">
      <c r="A11439">
        <f t="shared" si="1244"/>
        <v>10570</v>
      </c>
      <c r="B11439">
        <f t="shared" si="1245"/>
        <v>225</v>
      </c>
      <c r="C11439" s="10" t="str">
        <f>IF(B11439=B11438," ",(LOOKUP(B11439,'Co List'!$A$3:$A$362,'Co List'!$B$3:$B$362)))</f>
        <v xml:space="preserve"> </v>
      </c>
      <c r="D11439" s="6" t="s">
        <v>375</v>
      </c>
      <c r="E11439">
        <v>180.47694887907869</v>
      </c>
      <c r="F11439">
        <v>386.63780021976635</v>
      </c>
      <c r="G11439">
        <v>378.64222823175652</v>
      </c>
      <c r="H11439">
        <v>443.43789461886428</v>
      </c>
    </row>
    <row r="11440" spans="1:16" x14ac:dyDescent="0.2">
      <c r="A11440">
        <f t="shared" si="1244"/>
        <v>10571</v>
      </c>
      <c r="B11440">
        <f t="shared" si="1245"/>
        <v>225</v>
      </c>
      <c r="C11440" s="10" t="str">
        <f>IF(B11440=B11439," ",(LOOKUP(B11440,'Co List'!$A$3:$A$362,'Co List'!$B$3:$B$362)))</f>
        <v xml:space="preserve"> </v>
      </c>
      <c r="D11440" s="6" t="s">
        <v>376</v>
      </c>
      <c r="E11440">
        <v>317.17561065550638</v>
      </c>
      <c r="F11440">
        <v>680.04235341544916</v>
      </c>
      <c r="G11440">
        <v>669.76020140826222</v>
      </c>
      <c r="H11440">
        <v>789.42164694046016</v>
      </c>
    </row>
    <row r="11441" spans="1:8" x14ac:dyDescent="0.2">
      <c r="A11441">
        <f t="shared" si="1244"/>
        <v>10572</v>
      </c>
      <c r="B11441">
        <f t="shared" si="1245"/>
        <v>225</v>
      </c>
      <c r="C11441" s="10" t="str">
        <f>IF(B11441=B11440," ",(LOOKUP(B11441,'Co List'!$A$3:$A$362,'Co List'!$B$3:$B$362)))</f>
        <v xml:space="preserve"> </v>
      </c>
      <c r="D11441" s="6" t="s">
        <v>377</v>
      </c>
      <c r="E11441">
        <v>65789.898072707787</v>
      </c>
      <c r="F11441">
        <v>121764.75282917723</v>
      </c>
      <c r="G11441">
        <v>119909.60304545352</v>
      </c>
      <c r="H11441">
        <v>121728.925562481</v>
      </c>
    </row>
    <row r="11442" spans="1:8" ht="15" x14ac:dyDescent="0.25">
      <c r="A11442">
        <f t="shared" si="1244"/>
        <v>10573</v>
      </c>
      <c r="B11442">
        <f t="shared" si="1245"/>
        <v>225</v>
      </c>
      <c r="C11442" s="10" t="str">
        <f>IF(B11442=B11441," ",(LOOKUP(B11442,'Co List'!$A$3:$A$362,'Co List'!$B$3:$B$362)))</f>
        <v xml:space="preserve"> </v>
      </c>
      <c r="D11442" s="8" t="s">
        <v>378</v>
      </c>
      <c r="E11442">
        <v>1374.0230785943816</v>
      </c>
      <c r="F11442">
        <v>5993.7533394877737</v>
      </c>
      <c r="G11442">
        <v>8706.2176002431752</v>
      </c>
      <c r="H11442">
        <v>8797.8883861405156</v>
      </c>
    </row>
    <row r="11443" spans="1:8" ht="15" x14ac:dyDescent="0.25">
      <c r="A11443">
        <f t="shared" si="1244"/>
        <v>10574</v>
      </c>
      <c r="B11443">
        <f t="shared" si="1245"/>
        <v>225</v>
      </c>
      <c r="C11443" s="10" t="str">
        <f>IF(B11443=B11442," ",(LOOKUP(B11443,'Co List'!$A$3:$A$362,'Co List'!$B$3:$B$362)))</f>
        <v xml:space="preserve"> </v>
      </c>
      <c r="D11443" s="8" t="s">
        <v>379</v>
      </c>
      <c r="E11443">
        <v>511.72197562932206</v>
      </c>
      <c r="F11443">
        <v>2123.8034264641656</v>
      </c>
      <c r="G11443">
        <v>568.26090999556345</v>
      </c>
      <c r="H11443">
        <v>331.58083435281509</v>
      </c>
    </row>
    <row r="11444" spans="1:8" ht="15" x14ac:dyDescent="0.25">
      <c r="A11444">
        <f t="shared" si="1244"/>
        <v>10575</v>
      </c>
      <c r="B11444">
        <f t="shared" si="1245"/>
        <v>225</v>
      </c>
      <c r="C11444" s="10" t="str">
        <f>IF(B11444=B11443," ",(LOOKUP(B11444,'Co List'!$A$3:$A$362,'Co List'!$B$3:$B$362)))</f>
        <v xml:space="preserve"> </v>
      </c>
      <c r="D11444" s="8" t="s">
        <v>380</v>
      </c>
      <c r="E11444">
        <v>63904.153018484089</v>
      </c>
      <c r="F11444">
        <v>113647.1960632253</v>
      </c>
      <c r="G11444">
        <v>110635.12453521478</v>
      </c>
      <c r="H11444">
        <v>112599.45634198766</v>
      </c>
    </row>
    <row r="11445" spans="1:8" ht="15" x14ac:dyDescent="0.25">
      <c r="A11445">
        <f t="shared" si="1244"/>
        <v>10576</v>
      </c>
      <c r="B11445">
        <f t="shared" si="1245"/>
        <v>225</v>
      </c>
      <c r="C11445" s="10" t="str">
        <f>IF(B11445=B11444," ",(LOOKUP(B11445,'Co List'!$A$3:$A$362,'Co List'!$B$3:$B$362)))</f>
        <v xml:space="preserve"> </v>
      </c>
      <c r="D11445" s="8" t="s">
        <v>381</v>
      </c>
      <c r="E11445">
        <v>5059.4275755273156</v>
      </c>
      <c r="F11445">
        <v>33083.609567882835</v>
      </c>
      <c r="G11445">
        <v>34873.080800970827</v>
      </c>
      <c r="H11445">
        <v>58507.181401607413</v>
      </c>
    </row>
    <row r="11446" spans="1:8" ht="15" x14ac:dyDescent="0.25">
      <c r="A11446">
        <f t="shared" si="1244"/>
        <v>10577</v>
      </c>
      <c r="B11446">
        <f t="shared" si="1245"/>
        <v>225</v>
      </c>
      <c r="C11446" s="10" t="str">
        <f>IF(B11446=B11445," ",(LOOKUP(B11446,'Co List'!$A$3:$A$362,'Co List'!$B$3:$B$362)))</f>
        <v xml:space="preserve"> </v>
      </c>
      <c r="D11446" s="8" t="s">
        <v>382</v>
      </c>
      <c r="E11446">
        <v>3983.3874671227422</v>
      </c>
      <c r="F11446">
        <v>31988.791824758704</v>
      </c>
      <c r="G11446">
        <v>33353.678584100548</v>
      </c>
      <c r="H11446">
        <v>57851.36489247968</v>
      </c>
    </row>
    <row r="11447" spans="1:8" ht="15" x14ac:dyDescent="0.25">
      <c r="A11447">
        <f t="shared" si="1244"/>
        <v>10578</v>
      </c>
      <c r="B11447">
        <f t="shared" si="1245"/>
        <v>225</v>
      </c>
      <c r="C11447" s="10" t="str">
        <f>IF(B11447=B11446," ",(LOOKUP(B11447,'Co List'!$A$3:$A$362,'Co List'!$B$3:$B$362)))</f>
        <v xml:space="preserve"> </v>
      </c>
      <c r="D11447" s="8" t="s">
        <v>383</v>
      </c>
      <c r="E11447">
        <v>1076.0401084045739</v>
      </c>
      <c r="F11447">
        <v>1094.8177431241318</v>
      </c>
      <c r="G11447">
        <v>1519.4022168702884</v>
      </c>
      <c r="H11447">
        <v>655.81650912773921</v>
      </c>
    </row>
    <row r="11448" spans="1:8" x14ac:dyDescent="0.2">
      <c r="A11448">
        <f t="shared" si="1244"/>
        <v>10579</v>
      </c>
      <c r="B11448">
        <f t="shared" si="1245"/>
        <v>225</v>
      </c>
      <c r="C11448" s="10" t="str">
        <f>IF(B11448=B11447," ",(LOOKUP(B11448,'Co List'!$A$3:$A$362,'Co List'!$B$3:$B$362)))</f>
        <v xml:space="preserve"> </v>
      </c>
      <c r="D11448" s="6" t="s">
        <v>384</v>
      </c>
      <c r="E11448">
        <v>0</v>
      </c>
      <c r="F11448">
        <v>0</v>
      </c>
      <c r="G11448">
        <v>0</v>
      </c>
      <c r="H11448">
        <v>0</v>
      </c>
    </row>
    <row r="11449" spans="1:8" x14ac:dyDescent="0.2">
      <c r="A11449">
        <f t="shared" si="1244"/>
        <v>10580</v>
      </c>
      <c r="B11449">
        <f t="shared" si="1245"/>
        <v>225</v>
      </c>
      <c r="C11449" s="10" t="str">
        <f>IF(B11449=B11448," ",(LOOKUP(B11449,'Co List'!$A$3:$A$362,'Co List'!$B$3:$B$362)))</f>
        <v xml:space="preserve"> </v>
      </c>
      <c r="D11449" s="6" t="s">
        <v>385</v>
      </c>
      <c r="E11449">
        <v>1313.4171287167578</v>
      </c>
      <c r="F11449">
        <v>8231.0578763219019</v>
      </c>
      <c r="G11449">
        <v>8698.2475681397063</v>
      </c>
      <c r="H11449">
        <v>14479.319036165811</v>
      </c>
    </row>
    <row r="11450" spans="1:8" x14ac:dyDescent="0.2">
      <c r="A11450">
        <f t="shared" si="1244"/>
        <v>10581</v>
      </c>
      <c r="B11450">
        <f t="shared" si="1245"/>
        <v>225</v>
      </c>
      <c r="C11450" s="10" t="str">
        <f>IF(B11450=B11449," ",(LOOKUP(B11450,'Co List'!$A$3:$A$362,'Co List'!$B$3:$B$362)))</f>
        <v xml:space="preserve"> </v>
      </c>
      <c r="D11450" s="6" t="s">
        <v>386</v>
      </c>
      <c r="E11450">
        <v>983.12037354514371</v>
      </c>
      <c r="F11450">
        <v>7894.9972172128555</v>
      </c>
      <c r="G11450">
        <v>8231.8582410941726</v>
      </c>
      <c r="H11450">
        <v>14278.012353207649</v>
      </c>
    </row>
    <row r="11451" spans="1:8" x14ac:dyDescent="0.2">
      <c r="A11451">
        <f t="shared" si="1244"/>
        <v>10582</v>
      </c>
      <c r="B11451">
        <f t="shared" si="1245"/>
        <v>225</v>
      </c>
      <c r="C11451" s="10" t="str">
        <f>IF(B11451=B11450," ",(LOOKUP(B11451,'Co List'!$A$3:$A$362,'Co List'!$B$3:$B$362)))</f>
        <v xml:space="preserve"> </v>
      </c>
      <c r="D11451" s="6" t="s">
        <v>387</v>
      </c>
      <c r="E11451">
        <v>0</v>
      </c>
      <c r="F11451">
        <v>0</v>
      </c>
      <c r="G11451">
        <v>0</v>
      </c>
      <c r="H11451">
        <v>0</v>
      </c>
    </row>
    <row r="11452" spans="1:8" x14ac:dyDescent="0.2">
      <c r="A11452">
        <f t="shared" si="1244"/>
        <v>10583</v>
      </c>
      <c r="B11452">
        <f t="shared" si="1245"/>
        <v>225</v>
      </c>
      <c r="C11452" s="10" t="str">
        <f>IF(B11452=B11451," ",(LOOKUP(B11452,'Co List'!$A$3:$A$362,'Co List'!$B$3:$B$362)))</f>
        <v xml:space="preserve"> </v>
      </c>
      <c r="D11452" s="6" t="s">
        <v>388</v>
      </c>
      <c r="E11452">
        <v>0</v>
      </c>
      <c r="F11452">
        <v>0</v>
      </c>
      <c r="G11452">
        <v>0</v>
      </c>
      <c r="H11452">
        <v>0</v>
      </c>
    </row>
    <row r="11453" spans="1:8" x14ac:dyDescent="0.2">
      <c r="A11453">
        <f t="shared" si="1244"/>
        <v>10584</v>
      </c>
      <c r="B11453">
        <f t="shared" si="1245"/>
        <v>225</v>
      </c>
      <c r="C11453" s="10" t="str">
        <f>IF(B11453=B11452," ",(LOOKUP(B11453,'Co List'!$A$3:$A$362,'Co List'!$B$3:$B$362)))</f>
        <v xml:space="preserve"> </v>
      </c>
      <c r="D11453" s="6" t="s">
        <v>389</v>
      </c>
      <c r="E11453">
        <v>330.296755171614</v>
      </c>
      <c r="F11453">
        <v>336.06065910904596</v>
      </c>
      <c r="G11453">
        <v>466.38932704553463</v>
      </c>
      <c r="H11453">
        <v>201.30668295816355</v>
      </c>
    </row>
    <row r="11454" spans="1:8" x14ac:dyDescent="0.2">
      <c r="A11454">
        <f t="shared" si="1244"/>
        <v>10585</v>
      </c>
      <c r="B11454">
        <f t="shared" si="1245"/>
        <v>225</v>
      </c>
      <c r="C11454" s="10" t="str">
        <f>IF(B11454=B11453," ",(LOOKUP(B11454,'Co List'!$A$3:$A$362,'Co List'!$B$3:$B$362)))</f>
        <v xml:space="preserve"> </v>
      </c>
      <c r="D11454" s="6" t="s">
        <v>390</v>
      </c>
      <c r="E11454">
        <v>0</v>
      </c>
      <c r="F11454">
        <v>0</v>
      </c>
      <c r="G11454">
        <v>0</v>
      </c>
      <c r="H11454">
        <v>0</v>
      </c>
    </row>
    <row r="11455" spans="1:8" x14ac:dyDescent="0.2">
      <c r="A11455">
        <f t="shared" si="1244"/>
        <v>10586</v>
      </c>
      <c r="B11455">
        <f t="shared" si="1245"/>
        <v>225</v>
      </c>
      <c r="C11455" s="10" t="str">
        <f>IF(B11455=B11454," ",(LOOKUP(B11455,'Co List'!$A$3:$A$362,'Co List'!$B$3:$B$362)))</f>
        <v xml:space="preserve"> </v>
      </c>
      <c r="D11455" s="6" t="s">
        <v>391</v>
      </c>
      <c r="E11455">
        <v>0</v>
      </c>
      <c r="F11455">
        <v>0</v>
      </c>
      <c r="G11455">
        <v>0</v>
      </c>
      <c r="H11455">
        <v>0</v>
      </c>
    </row>
    <row r="11456" spans="1:8" x14ac:dyDescent="0.2">
      <c r="A11456">
        <f t="shared" si="1244"/>
        <v>10587</v>
      </c>
      <c r="B11456">
        <f t="shared" si="1245"/>
        <v>225</v>
      </c>
      <c r="C11456" s="10" t="str">
        <f>IF(B11456=B11455," ",(LOOKUP(B11456,'Co List'!$A$3:$A$362,'Co List'!$B$3:$B$362)))</f>
        <v xml:space="preserve"> </v>
      </c>
      <c r="D11456" s="6" t="s">
        <v>392</v>
      </c>
      <c r="E11456">
        <v>0</v>
      </c>
      <c r="F11456">
        <v>0</v>
      </c>
      <c r="G11456">
        <v>0</v>
      </c>
      <c r="H11456">
        <v>0</v>
      </c>
    </row>
    <row r="11457" spans="1:8" x14ac:dyDescent="0.2">
      <c r="A11457">
        <f t="shared" si="1244"/>
        <v>10588</v>
      </c>
      <c r="B11457">
        <f t="shared" si="1245"/>
        <v>225</v>
      </c>
      <c r="C11457" s="10" t="str">
        <f>IF(B11457=B11456," ",(LOOKUP(B11457,'Co List'!$A$3:$A$362,'Co List'!$B$3:$B$362)))</f>
        <v xml:space="preserve"> </v>
      </c>
      <c r="D11457" s="6" t="s">
        <v>393</v>
      </c>
      <c r="E11457">
        <v>0</v>
      </c>
      <c r="F11457">
        <v>0</v>
      </c>
      <c r="G11457">
        <v>0</v>
      </c>
      <c r="H11457">
        <v>0</v>
      </c>
    </row>
    <row r="11458" spans="1:8" ht="15" x14ac:dyDescent="0.25">
      <c r="A11458">
        <f t="shared" si="1244"/>
        <v>10589</v>
      </c>
      <c r="B11458">
        <f t="shared" si="1245"/>
        <v>225</v>
      </c>
      <c r="C11458" s="10" t="str">
        <f>IF(B11458=B11457," ",(LOOKUP(B11458,'Co List'!$A$3:$A$362,'Co List'!$B$3:$B$362)))</f>
        <v xml:space="preserve"> </v>
      </c>
      <c r="D11458" s="8" t="s">
        <v>394</v>
      </c>
      <c r="E11458">
        <v>0</v>
      </c>
      <c r="F11458">
        <v>0</v>
      </c>
      <c r="G11458">
        <v>0</v>
      </c>
      <c r="H11458">
        <v>0</v>
      </c>
    </row>
    <row r="11459" spans="1:8" ht="15" x14ac:dyDescent="0.25">
      <c r="A11459">
        <f t="shared" si="1244"/>
        <v>10590</v>
      </c>
      <c r="B11459">
        <f t="shared" si="1245"/>
        <v>225</v>
      </c>
      <c r="C11459" s="10" t="str">
        <f>IF(B11459=B11458," ",(LOOKUP(B11459,'Co List'!$A$3:$A$362,'Co List'!$B$3:$B$362)))</f>
        <v xml:space="preserve"> </v>
      </c>
      <c r="D11459" s="8" t="s">
        <v>395</v>
      </c>
      <c r="E11459">
        <v>1.8254809973067065</v>
      </c>
      <c r="F11459">
        <v>7.1758548159999913</v>
      </c>
      <c r="G11459">
        <v>9.4088443799999908</v>
      </c>
      <c r="H11459">
        <v>14.012120967000012</v>
      </c>
    </row>
    <row r="11460" spans="1:8" ht="15" x14ac:dyDescent="0.25">
      <c r="A11460">
        <f t="shared" si="1244"/>
        <v>10591</v>
      </c>
      <c r="B11460">
        <f t="shared" si="1245"/>
        <v>225</v>
      </c>
      <c r="C11460" s="10" t="str">
        <f>IF(B11460=B11459," ",(LOOKUP(B11460,'Co List'!$A$3:$A$362,'Co List'!$B$3:$B$362)))</f>
        <v xml:space="preserve"> </v>
      </c>
      <c r="D11460" s="8" t="s">
        <v>396</v>
      </c>
      <c r="E11460">
        <v>36394.233</v>
      </c>
      <c r="F11460">
        <v>72642.335999999996</v>
      </c>
      <c r="G11460">
        <v>72880.92</v>
      </c>
      <c r="H11460">
        <v>75047.179999999993</v>
      </c>
    </row>
    <row r="11461" spans="1:8" x14ac:dyDescent="0.2">
      <c r="A11461">
        <f t="shared" ref="A11461:A11524" si="1250">IF(A11460&gt;0,A11460+1,(IF($C$1=C11461,1,0)))</f>
        <v>10592</v>
      </c>
      <c r="B11461">
        <f t="shared" ref="B11461:B11524" si="1251">IF(D11461=$D$3,B11460+1,B11460)</f>
        <v>225</v>
      </c>
      <c r="C11461" s="10" t="str">
        <f>IF(B11461=B11460," ",(LOOKUP(B11461,'Co List'!$A$3:$A$362,'Co List'!$B$3:$B$362)))</f>
        <v xml:space="preserve"> </v>
      </c>
      <c r="D11461" s="6" t="s">
        <v>397</v>
      </c>
      <c r="E11461">
        <v>1849.3820000000001</v>
      </c>
      <c r="F11461">
        <v>8056.7979999999998</v>
      </c>
      <c r="G11461">
        <v>11190.25</v>
      </c>
      <c r="H11461">
        <v>11328.183000000001</v>
      </c>
    </row>
    <row r="11462" spans="1:8" x14ac:dyDescent="0.2">
      <c r="A11462">
        <f t="shared" si="1250"/>
        <v>10593</v>
      </c>
      <c r="B11462">
        <f t="shared" si="1251"/>
        <v>225</v>
      </c>
      <c r="C11462" s="10" t="str">
        <f>IF(B11462=B11461," ",(LOOKUP(B11462,'Co List'!$A$3:$A$362,'Co List'!$B$3:$B$362)))</f>
        <v xml:space="preserve"> </v>
      </c>
      <c r="D11462" s="6" t="s">
        <v>398</v>
      </c>
      <c r="E11462">
        <v>508.02600000000001</v>
      </c>
      <c r="F11462">
        <v>3116.5259999999998</v>
      </c>
      <c r="G11462">
        <v>641.91999999999996</v>
      </c>
      <c r="H11462">
        <v>375.22699999999998</v>
      </c>
    </row>
    <row r="11463" spans="1:8" x14ac:dyDescent="0.2">
      <c r="A11463">
        <f t="shared" si="1250"/>
        <v>10594</v>
      </c>
      <c r="B11463">
        <f t="shared" si="1251"/>
        <v>225</v>
      </c>
      <c r="C11463" s="10" t="str">
        <f>IF(B11463=B11462," ",(LOOKUP(B11463,'Co List'!$A$3:$A$362,'Co List'!$B$3:$B$362)))</f>
        <v xml:space="preserve"> </v>
      </c>
      <c r="D11463" s="6" t="s">
        <v>399</v>
      </c>
      <c r="E11463">
        <v>37320.629999999997</v>
      </c>
      <c r="F11463">
        <v>65966.83</v>
      </c>
      <c r="G11463">
        <v>61234.400000000001</v>
      </c>
      <c r="H11463">
        <v>63668.72</v>
      </c>
    </row>
    <row r="11464" spans="1:8" x14ac:dyDescent="0.2">
      <c r="A11464">
        <f t="shared" si="1250"/>
        <v>10595</v>
      </c>
      <c r="B11464">
        <f t="shared" si="1251"/>
        <v>225</v>
      </c>
      <c r="C11464" s="10" t="str">
        <f>IF(B11464=B11463," ",(LOOKUP(B11464,'Co List'!$A$3:$A$362,'Co List'!$B$3:$B$362)))</f>
        <v xml:space="preserve"> </v>
      </c>
      <c r="D11464" s="6" t="s">
        <v>400</v>
      </c>
      <c r="E11464">
        <v>0</v>
      </c>
      <c r="F11464">
        <v>0</v>
      </c>
      <c r="G11464">
        <v>0</v>
      </c>
      <c r="H11464">
        <v>0</v>
      </c>
    </row>
    <row r="11465" spans="1:8" x14ac:dyDescent="0.2">
      <c r="A11465">
        <f t="shared" si="1250"/>
        <v>10596</v>
      </c>
      <c r="B11465">
        <f t="shared" si="1251"/>
        <v>225</v>
      </c>
      <c r="C11465" s="10" t="str">
        <f>IF(B11465=B11464," ",(LOOKUP(B11465,'Co List'!$A$3:$A$362,'Co List'!$B$3:$B$362)))</f>
        <v xml:space="preserve"> </v>
      </c>
      <c r="D11465" s="6" t="s">
        <v>401</v>
      </c>
      <c r="E11465">
        <v>0.90249841600000003</v>
      </c>
      <c r="F11465">
        <v>3.8994902320000002</v>
      </c>
      <c r="G11465">
        <v>5.6622664999999994</v>
      </c>
      <c r="H11465">
        <v>6.1965161009999994</v>
      </c>
    </row>
    <row r="11466" spans="1:8" x14ac:dyDescent="0.2">
      <c r="A11466">
        <f t="shared" si="1250"/>
        <v>10597</v>
      </c>
      <c r="B11466">
        <f t="shared" si="1251"/>
        <v>225</v>
      </c>
      <c r="C11466" s="10" t="str">
        <f>IF(B11466=B11465," ",(LOOKUP(B11466,'Co List'!$A$3:$A$362,'Co List'!$B$3:$B$362)))</f>
        <v xml:space="preserve"> </v>
      </c>
      <c r="D11466" s="6" t="s">
        <v>402</v>
      </c>
      <c r="E11466">
        <v>0.53495137799999992</v>
      </c>
      <c r="F11466">
        <v>2.250131772</v>
      </c>
      <c r="G11466">
        <v>0.93142591999999991</v>
      </c>
      <c r="H11466">
        <v>0.56884413200000006</v>
      </c>
    </row>
    <row r="11467" spans="1:8" x14ac:dyDescent="0.2">
      <c r="A11467">
        <f t="shared" si="1250"/>
        <v>10598</v>
      </c>
      <c r="B11467">
        <f t="shared" si="1251"/>
        <v>225</v>
      </c>
      <c r="C11467" s="10" t="str">
        <f>IF(B11467=B11466," ",(LOOKUP(B11467,'Co List'!$A$3:$A$362,'Co List'!$B$3:$B$362)))</f>
        <v xml:space="preserve"> </v>
      </c>
      <c r="D11467" s="6" t="s">
        <v>403</v>
      </c>
      <c r="E11467">
        <v>11.457433409999998</v>
      </c>
      <c r="F11467">
        <v>22.824523180000003</v>
      </c>
      <c r="G11467">
        <v>24.677463200000009</v>
      </c>
      <c r="H11467">
        <v>26.422518800000002</v>
      </c>
    </row>
    <row r="11468" spans="1:8" x14ac:dyDescent="0.2">
      <c r="A11468">
        <f t="shared" si="1250"/>
        <v>10599</v>
      </c>
      <c r="B11468">
        <f t="shared" si="1251"/>
        <v>225</v>
      </c>
      <c r="C11468" s="10" t="str">
        <f>IF(B11468=B11467," ",(LOOKUP(B11468,'Co List'!$A$3:$A$362,'Co List'!$B$3:$B$362)))</f>
        <v xml:space="preserve"> </v>
      </c>
      <c r="D11468" s="6" t="s">
        <v>404</v>
      </c>
      <c r="E11468" s="11">
        <v>12.894883203999999</v>
      </c>
      <c r="F11468" s="11">
        <v>28.974145184000005</v>
      </c>
      <c r="G11468" s="11">
        <v>31.271155620000005</v>
      </c>
      <c r="H11468" s="11">
        <v>33.187879033000002</v>
      </c>
    </row>
    <row r="11469" spans="1:8" x14ac:dyDescent="0.2">
      <c r="A11469">
        <f t="shared" si="1250"/>
        <v>10600</v>
      </c>
      <c r="B11469">
        <f t="shared" si="1251"/>
        <v>225</v>
      </c>
      <c r="C11469" s="10" t="str">
        <f>IF(B11469=B11468," ",(LOOKUP(B11469,'Co List'!$A$3:$A$362,'Co List'!$B$3:$B$362)))</f>
        <v xml:space="preserve"> </v>
      </c>
      <c r="D11469" s="6" t="s">
        <v>405</v>
      </c>
      <c r="E11469">
        <v>199.62</v>
      </c>
      <c r="F11469">
        <v>510.39</v>
      </c>
      <c r="G11469">
        <v>535.91</v>
      </c>
      <c r="H11469">
        <v>558.89</v>
      </c>
    </row>
    <row r="11470" spans="1:8" x14ac:dyDescent="0.2">
      <c r="A11470">
        <f t="shared" si="1250"/>
        <v>10601</v>
      </c>
      <c r="B11470">
        <f t="shared" si="1251"/>
        <v>225</v>
      </c>
      <c r="C11470" s="10" t="str">
        <f>IF(B11470=B11469," ",(LOOKUP(B11470,'Co List'!$A$3:$A$362,'Co List'!$B$3:$B$362)))</f>
        <v xml:space="preserve"> </v>
      </c>
      <c r="D11470" s="6" t="s">
        <v>406</v>
      </c>
      <c r="E11470">
        <v>25.9</v>
      </c>
      <c r="F11470">
        <v>55.7</v>
      </c>
      <c r="G11470">
        <v>38.380000000000003</v>
      </c>
      <c r="H11470">
        <v>65.72</v>
      </c>
    </row>
    <row r="11471" spans="1:8" x14ac:dyDescent="0.2">
      <c r="A11471">
        <f t="shared" si="1250"/>
        <v>10602</v>
      </c>
      <c r="B11471">
        <f t="shared" si="1251"/>
        <v>225</v>
      </c>
      <c r="C11471" s="10" t="str">
        <f>IF(B11471=B11470," ",(LOOKUP(B11471,'Co List'!$A$3:$A$362,'Co List'!$B$3:$B$362)))</f>
        <v xml:space="preserve"> </v>
      </c>
      <c r="D11471" s="6" t="s">
        <v>407</v>
      </c>
      <c r="E11471" s="11">
        <v>3.5</v>
      </c>
      <c r="F11471" s="11">
        <v>12.86</v>
      </c>
      <c r="G11471" s="11">
        <v>-1.95</v>
      </c>
      <c r="H11471" s="11">
        <v>24.17</v>
      </c>
    </row>
    <row r="11472" spans="1:8" x14ac:dyDescent="0.2">
      <c r="A11472">
        <f t="shared" si="1250"/>
        <v>10603</v>
      </c>
      <c r="B11472">
        <f t="shared" si="1251"/>
        <v>225</v>
      </c>
      <c r="C11472" s="10" t="str">
        <f>IF(B11472=B11471," ",(LOOKUP(B11472,'Co List'!$A$3:$A$362,'Co List'!$B$3:$B$362)))</f>
        <v xml:space="preserve"> </v>
      </c>
      <c r="D11472" s="6" t="s">
        <v>408</v>
      </c>
      <c r="E11472">
        <v>68.36</v>
      </c>
      <c r="F11472">
        <v>72.36</v>
      </c>
      <c r="G11472">
        <v>72.36</v>
      </c>
      <c r="H11472">
        <v>72.36</v>
      </c>
    </row>
    <row r="11473" spans="1:16" x14ac:dyDescent="0.2">
      <c r="A11473">
        <f t="shared" si="1250"/>
        <v>10604</v>
      </c>
      <c r="B11473">
        <f t="shared" si="1251"/>
        <v>225</v>
      </c>
      <c r="C11473" s="10" t="str">
        <f>IF(B11473=B11472," ",(LOOKUP(B11473,'Co List'!$A$3:$A$362,'Co List'!$B$3:$B$362)))</f>
        <v xml:space="preserve"> </v>
      </c>
      <c r="D11473" s="6" t="s">
        <v>409</v>
      </c>
      <c r="E11473">
        <v>14.23</v>
      </c>
      <c r="F11473">
        <v>36.15</v>
      </c>
      <c r="G11473">
        <v>40.68</v>
      </c>
      <c r="H11473">
        <v>47.2</v>
      </c>
    </row>
    <row r="11474" spans="1:16" x14ac:dyDescent="0.2">
      <c r="A11474">
        <f t="shared" si="1250"/>
        <v>10605</v>
      </c>
      <c r="B11474">
        <f t="shared" si="1251"/>
        <v>225</v>
      </c>
      <c r="C11474" s="10" t="str">
        <f>IF(B11474=B11473," ",(LOOKUP(B11474,'Co List'!$A$3:$A$362,'Co List'!$B$3:$B$362)))</f>
        <v xml:space="preserve"> </v>
      </c>
      <c r="D11474" s="6" t="s">
        <v>410</v>
      </c>
      <c r="E11474">
        <v>26.83985814</v>
      </c>
      <c r="F11474">
        <v>59.342975113000008</v>
      </c>
      <c r="G11474">
        <v>63.784097556000006</v>
      </c>
      <c r="H11474">
        <v>65.465544282999986</v>
      </c>
    </row>
    <row r="11475" spans="1:16" x14ac:dyDescent="0.2">
      <c r="A11475">
        <f t="shared" si="1250"/>
        <v>10606</v>
      </c>
      <c r="B11475">
        <f t="shared" si="1251"/>
        <v>225</v>
      </c>
      <c r="C11475" s="10" t="str">
        <f>IF(B11475=B11474," ",(LOOKUP(B11475,'Co List'!$A$3:$A$362,'Co List'!$B$3:$B$362)))</f>
        <v xml:space="preserve"> </v>
      </c>
      <c r="D11475" s="6" t="s">
        <v>411</v>
      </c>
      <c r="E11475">
        <v>14.720364201306706</v>
      </c>
      <c r="F11475">
        <v>36.15</v>
      </c>
      <c r="G11475">
        <v>40.679999999999993</v>
      </c>
      <c r="H11475">
        <v>47.200000000000017</v>
      </c>
    </row>
    <row r="11476" spans="1:16" x14ac:dyDescent="0.2">
      <c r="A11476">
        <f t="shared" si="1250"/>
        <v>10607</v>
      </c>
      <c r="B11476">
        <f t="shared" si="1251"/>
        <v>225</v>
      </c>
      <c r="C11476" s="10" t="str">
        <f>IF(B11476=B11475," ",(LOOKUP(B11476,'Co List'!$A$3:$A$362,'Co List'!$B$3:$B$362)))</f>
        <v xml:space="preserve"> </v>
      </c>
      <c r="D11476" s="6" t="s">
        <v>412</v>
      </c>
      <c r="E11476">
        <v>0.49036420130670599</v>
      </c>
      <c r="F11476">
        <v>0</v>
      </c>
      <c r="G11476">
        <v>0</v>
      </c>
      <c r="H11476">
        <v>0</v>
      </c>
    </row>
    <row r="11477" spans="1:16" ht="13.5" thickBot="1" x14ac:dyDescent="0.25">
      <c r="A11477">
        <f t="shared" si="1250"/>
        <v>10608</v>
      </c>
      <c r="B11477">
        <f t="shared" si="1251"/>
        <v>225</v>
      </c>
      <c r="C11477" s="10" t="str">
        <f>IF(B11477=B11476," ",(LOOKUP(B11477,'Co List'!$A$3:$A$362,'Co List'!$B$3:$B$362)))</f>
        <v xml:space="preserve"> </v>
      </c>
      <c r="D11477" s="9" t="s">
        <v>413</v>
      </c>
      <c r="E11477">
        <v>6</v>
      </c>
      <c r="F11477">
        <v>12</v>
      </c>
      <c r="G11477">
        <v>12</v>
      </c>
      <c r="H11477">
        <v>12</v>
      </c>
    </row>
    <row r="11478" spans="1:16" ht="15" x14ac:dyDescent="0.25">
      <c r="A11478">
        <f t="shared" si="1250"/>
        <v>10609</v>
      </c>
      <c r="B11478">
        <f t="shared" si="1251"/>
        <v>226</v>
      </c>
      <c r="C11478" s="10" t="str">
        <f>IF(B11478=B11477," ",(LOOKUP(B11478,'Co List'!$A$3:$A$362,'Co List'!$B$3:$B$362)))</f>
        <v>MARICO INDUSTRIES</v>
      </c>
      <c r="D11478" s="4" t="s">
        <v>362</v>
      </c>
      <c r="E11478">
        <v>61.10918825622818</v>
      </c>
      <c r="F11478">
        <v>59.239228013524595</v>
      </c>
      <c r="G11478">
        <v>59.363075849789247</v>
      </c>
      <c r="H11478">
        <v>57.547712474148653</v>
      </c>
      <c r="J11478">
        <f t="shared" ref="J11478" si="1252">COUNTIF(E11520:H11520,0)</f>
        <v>0</v>
      </c>
      <c r="K11478">
        <f>SUM(E11478:H11478)/(4-J11478)</f>
        <v>59.314801148422667</v>
      </c>
      <c r="L11478">
        <f>SUM(E11488:H11488)/(4-J11478)</f>
        <v>29302.331889921363</v>
      </c>
      <c r="M11478">
        <f>E11488</f>
        <v>26391.398724750008</v>
      </c>
      <c r="N11478">
        <f t="shared" ref="N11478" si="1253">F11488</f>
        <v>32928.957131193987</v>
      </c>
      <c r="O11478">
        <f t="shared" ref="O11478" si="1254">G11488</f>
        <v>27476.332052077443</v>
      </c>
      <c r="P11478">
        <f t="shared" ref="P11478" si="1255">H11488</f>
        <v>30412.639651664005</v>
      </c>
    </row>
    <row r="11479" spans="1:16" x14ac:dyDescent="0.2">
      <c r="A11479">
        <f t="shared" si="1250"/>
        <v>10610</v>
      </c>
      <c r="B11479">
        <f t="shared" si="1251"/>
        <v>226</v>
      </c>
      <c r="C11479" s="10" t="str">
        <f>IF(B11479=B11478," ",(LOOKUP(B11479,'Co List'!$A$3:$A$362,'Co List'!$B$3:$B$362)))</f>
        <v xml:space="preserve"> </v>
      </c>
      <c r="D11479" s="6" t="s">
        <v>364</v>
      </c>
      <c r="E11479">
        <v>4.5496540000000003</v>
      </c>
      <c r="F11479">
        <v>4.0511100934884281</v>
      </c>
      <c r="G11479">
        <v>3.8365484886716574</v>
      </c>
      <c r="H11479">
        <v>3.6963348951875141</v>
      </c>
    </row>
    <row r="11480" spans="1:16" x14ac:dyDescent="0.2">
      <c r="A11480">
        <f t="shared" si="1250"/>
        <v>10611</v>
      </c>
      <c r="B11480">
        <f t="shared" si="1251"/>
        <v>226</v>
      </c>
      <c r="C11480" s="10" t="str">
        <f>IF(B11480=B11479," ",(LOOKUP(B11480,'Co List'!$A$3:$A$362,'Co List'!$B$3:$B$362)))</f>
        <v xml:space="preserve"> </v>
      </c>
      <c r="D11480" s="6" t="s">
        <v>365</v>
      </c>
      <c r="E11480">
        <v>0.79989395697204735</v>
      </c>
      <c r="F11480">
        <v>0.74048019582712832</v>
      </c>
      <c r="G11480">
        <v>0.8038741012360624</v>
      </c>
      <c r="H11480">
        <v>0.80158643739241808</v>
      </c>
    </row>
    <row r="11481" spans="1:16" x14ac:dyDescent="0.2">
      <c r="A11481">
        <f t="shared" si="1250"/>
        <v>10612</v>
      </c>
      <c r="B11481">
        <f t="shared" si="1251"/>
        <v>226</v>
      </c>
      <c r="C11481" s="10" t="str">
        <f>IF(B11481=B11480," ",(LOOKUP(B11481,'Co List'!$A$3:$A$362,'Co List'!$B$3:$B$362)))</f>
        <v xml:space="preserve"> </v>
      </c>
      <c r="D11481" s="7" t="s">
        <v>366</v>
      </c>
      <c r="E11481">
        <v>1.3037360617673359</v>
      </c>
      <c r="F11481">
        <v>1.4009877906915811</v>
      </c>
      <c r="G11481">
        <v>0.92503558738435321</v>
      </c>
      <c r="H11481">
        <v>0.89262538967638183</v>
      </c>
    </row>
    <row r="11482" spans="1:16" x14ac:dyDescent="0.2">
      <c r="A11482">
        <f t="shared" si="1250"/>
        <v>10613</v>
      </c>
      <c r="B11482">
        <f t="shared" si="1251"/>
        <v>226</v>
      </c>
      <c r="C11482" s="10" t="str">
        <f>IF(B11482=B11481," ",(LOOKUP(B11482,'Co List'!$A$3:$A$362,'Co List'!$B$3:$B$362)))</f>
        <v xml:space="preserve"> </v>
      </c>
      <c r="D11482" s="6" t="s">
        <v>367</v>
      </c>
      <c r="E11482">
        <v>11229.426740171051</v>
      </c>
      <c r="F11482">
        <v>10443.028393756815</v>
      </c>
      <c r="G11482">
        <v>8163.145682307093</v>
      </c>
      <c r="H11482">
        <v>7087.7064605709775</v>
      </c>
    </row>
    <row r="11483" spans="1:16" x14ac:dyDescent="0.2">
      <c r="A11483">
        <f t="shared" si="1250"/>
        <v>10614</v>
      </c>
      <c r="B11483">
        <f t="shared" si="1251"/>
        <v>226</v>
      </c>
      <c r="C11483" s="10" t="str">
        <f>IF(B11483=B11482," ",(LOOKUP(B11483,'Co List'!$A$3:$A$362,'Co List'!$B$3:$B$362)))</f>
        <v xml:space="preserve"> </v>
      </c>
      <c r="D11483" s="6" t="s">
        <v>368</v>
      </c>
      <c r="E11483">
        <v>4.3335630089901489E-2</v>
      </c>
      <c r="F11483">
        <v>5.3595307830719377E-2</v>
      </c>
      <c r="G11483">
        <v>4.4684228414502265E-2</v>
      </c>
      <c r="H11483">
        <v>4.7166004422555842E-2</v>
      </c>
    </row>
    <row r="11484" spans="1:16" x14ac:dyDescent="0.2">
      <c r="A11484">
        <f t="shared" si="1250"/>
        <v>10615</v>
      </c>
      <c r="B11484">
        <f t="shared" si="1251"/>
        <v>226</v>
      </c>
      <c r="C11484" s="10" t="str">
        <f>IF(B11484=B11483," ",(LOOKUP(B11484,'Co List'!$A$3:$A$362,'Co List'!$B$3:$B$362)))</f>
        <v xml:space="preserve"> </v>
      </c>
      <c r="D11484" s="6" t="s">
        <v>369</v>
      </c>
      <c r="E11484">
        <v>7.8527132601612744</v>
      </c>
      <c r="F11484">
        <v>7.5913403719007739</v>
      </c>
      <c r="G11484">
        <v>5.9846947468095752</v>
      </c>
      <c r="H11484">
        <v>4.9147769314259868</v>
      </c>
    </row>
    <row r="11485" spans="1:16" x14ac:dyDescent="0.2">
      <c r="A11485">
        <f t="shared" si="1250"/>
        <v>10616</v>
      </c>
      <c r="B11485">
        <f t="shared" si="1251"/>
        <v>226</v>
      </c>
      <c r="C11485" s="10" t="str">
        <f>IF(B11485=B11484," ",(LOOKUP(B11485,'Co List'!$A$3:$A$362,'Co List'!$B$3:$B$362)))</f>
        <v xml:space="preserve"> </v>
      </c>
      <c r="D11485" s="6" t="s">
        <v>370</v>
      </c>
      <c r="E11485">
        <v>0</v>
      </c>
      <c r="F11485">
        <v>0</v>
      </c>
      <c r="G11485">
        <v>0</v>
      </c>
      <c r="H11485">
        <v>0</v>
      </c>
    </row>
    <row r="11486" spans="1:16" x14ac:dyDescent="0.2">
      <c r="A11486">
        <f t="shared" si="1250"/>
        <v>10617</v>
      </c>
      <c r="B11486">
        <f t="shared" si="1251"/>
        <v>226</v>
      </c>
      <c r="C11486" s="10" t="str">
        <f>IF(B11486=B11485," ",(LOOKUP(B11486,'Co List'!$A$3:$A$362,'Co List'!$B$3:$B$362)))</f>
        <v xml:space="preserve"> </v>
      </c>
      <c r="D11486" s="6" t="s">
        <v>371</v>
      </c>
      <c r="E11486">
        <v>32.452575389934339</v>
      </c>
      <c r="F11486">
        <v>30.580320283727872</v>
      </c>
      <c r="G11486">
        <v>42.078936076990473</v>
      </c>
      <c r="H11486">
        <v>41.296178326139177</v>
      </c>
    </row>
    <row r="11487" spans="1:16" x14ac:dyDescent="0.2">
      <c r="A11487">
        <f t="shared" si="1250"/>
        <v>10618</v>
      </c>
      <c r="B11487">
        <f t="shared" si="1251"/>
        <v>226</v>
      </c>
      <c r="C11487" s="10" t="str">
        <f>IF(B11487=B11486," ",(LOOKUP(B11487,'Co List'!$A$3:$A$362,'Co List'!$B$3:$B$362)))</f>
        <v xml:space="preserve"> </v>
      </c>
      <c r="D11487" s="6" t="s">
        <v>372</v>
      </c>
      <c r="E11487">
        <v>67.547424610065676</v>
      </c>
      <c r="F11487">
        <v>69.419679716272128</v>
      </c>
      <c r="G11487">
        <v>57.921063923009527</v>
      </c>
      <c r="H11487">
        <v>58.703821673860801</v>
      </c>
    </row>
    <row r="11488" spans="1:16" x14ac:dyDescent="0.2">
      <c r="A11488">
        <f t="shared" si="1250"/>
        <v>10619</v>
      </c>
      <c r="B11488">
        <f t="shared" si="1251"/>
        <v>226</v>
      </c>
      <c r="C11488" s="10" t="str">
        <f>IF(B11488=B11487," ",(LOOKUP(B11488,'Co List'!$A$3:$A$362,'Co List'!$B$3:$B$362)))</f>
        <v xml:space="preserve"> </v>
      </c>
      <c r="D11488" s="6" t="s">
        <v>373</v>
      </c>
      <c r="E11488">
        <v>26391.398724750008</v>
      </c>
      <c r="F11488">
        <v>32928.957131193987</v>
      </c>
      <c r="G11488">
        <v>27476.332052077443</v>
      </c>
      <c r="H11488">
        <v>30412.639651664005</v>
      </c>
    </row>
    <row r="11489" spans="1:8" x14ac:dyDescent="0.2">
      <c r="A11489">
        <f t="shared" si="1250"/>
        <v>10620</v>
      </c>
      <c r="B11489">
        <f t="shared" si="1251"/>
        <v>226</v>
      </c>
      <c r="C11489" s="10" t="str">
        <f>IF(B11489=B11488," ",(LOOKUP(B11489,'Co List'!$A$3:$A$362,'Co List'!$B$3:$B$362)))</f>
        <v xml:space="preserve"> </v>
      </c>
      <c r="D11489" s="6" t="s">
        <v>374</v>
      </c>
      <c r="E11489">
        <v>24951.967237107459</v>
      </c>
      <c r="F11489">
        <v>31616.695996186165</v>
      </c>
      <c r="G11489">
        <v>26747.784303573942</v>
      </c>
      <c r="H11489">
        <v>29749.102861758562</v>
      </c>
    </row>
    <row r="11490" spans="1:8" x14ac:dyDescent="0.2">
      <c r="A11490">
        <f t="shared" si="1250"/>
        <v>10621</v>
      </c>
      <c r="B11490">
        <f t="shared" si="1251"/>
        <v>226</v>
      </c>
      <c r="C11490" s="10" t="str">
        <f>IF(B11490=B11489," ",(LOOKUP(B11490,'Co List'!$A$3:$A$362,'Co List'!$B$3:$B$362)))</f>
        <v xml:space="preserve"> </v>
      </c>
      <c r="D11490" s="6" t="s">
        <v>375</v>
      </c>
      <c r="E11490">
        <v>1238.1607754772535</v>
      </c>
      <c r="F11490">
        <v>1117.8805144543758</v>
      </c>
      <c r="G11490">
        <v>613.97158975389164</v>
      </c>
      <c r="H11490">
        <v>553.79621935357989</v>
      </c>
    </row>
    <row r="11491" spans="1:8" x14ac:dyDescent="0.2">
      <c r="A11491">
        <f t="shared" si="1250"/>
        <v>10622</v>
      </c>
      <c r="B11491">
        <f t="shared" si="1251"/>
        <v>226</v>
      </c>
      <c r="C11491" s="10" t="str">
        <f>IF(B11491=B11490," ",(LOOKUP(B11491,'Co List'!$A$3:$A$362,'Co List'!$B$3:$B$362)))</f>
        <v xml:space="preserve"> </v>
      </c>
      <c r="D11491" s="6" t="s">
        <v>376</v>
      </c>
      <c r="E11491">
        <v>201.27071216529296</v>
      </c>
      <c r="F11491">
        <v>194.380620553444</v>
      </c>
      <c r="G11491">
        <v>114.57615874960834</v>
      </c>
      <c r="H11491">
        <v>109.74057055186098</v>
      </c>
    </row>
    <row r="11492" spans="1:8" x14ac:dyDescent="0.2">
      <c r="A11492">
        <f t="shared" si="1250"/>
        <v>10623</v>
      </c>
      <c r="B11492">
        <f t="shared" si="1251"/>
        <v>226</v>
      </c>
      <c r="C11492" s="10" t="str">
        <f>IF(B11492=B11491," ",(LOOKUP(B11492,'Co List'!$A$3:$A$362,'Co List'!$B$3:$B$362)))</f>
        <v xml:space="preserve"> </v>
      </c>
      <c r="D11492" s="6" t="s">
        <v>377</v>
      </c>
      <c r="E11492">
        <v>8564.6885676076636</v>
      </c>
      <c r="F11492">
        <v>10069.78055681057</v>
      </c>
      <c r="G11492">
        <v>11561.748200495313</v>
      </c>
      <c r="H11492">
        <v>12559.257904237282</v>
      </c>
    </row>
    <row r="11493" spans="1:8" ht="15" x14ac:dyDescent="0.25">
      <c r="A11493">
        <f t="shared" si="1250"/>
        <v>10624</v>
      </c>
      <c r="B11493">
        <f t="shared" si="1251"/>
        <v>226</v>
      </c>
      <c r="C11493" s="10" t="str">
        <f>IF(B11493=B11492," ",(LOOKUP(B11493,'Co List'!$A$3:$A$362,'Co List'!$B$3:$B$362)))</f>
        <v xml:space="preserve"> </v>
      </c>
      <c r="D11493" s="8" t="s">
        <v>378</v>
      </c>
      <c r="E11493">
        <v>6106.5373500000005</v>
      </c>
      <c r="F11493">
        <v>7857.5698899999988</v>
      </c>
      <c r="G11493">
        <v>9552.3347400000002</v>
      </c>
      <c r="H11493">
        <v>10831.498860000002</v>
      </c>
    </row>
    <row r="11494" spans="1:8" ht="15" x14ac:dyDescent="0.25">
      <c r="A11494">
        <f t="shared" si="1250"/>
        <v>10625</v>
      </c>
      <c r="B11494">
        <f t="shared" si="1251"/>
        <v>226</v>
      </c>
      <c r="C11494" s="10" t="str">
        <f>IF(B11494=B11493," ",(LOOKUP(B11494,'Co List'!$A$3:$A$362,'Co List'!$B$3:$B$362)))</f>
        <v xml:space="preserve"> </v>
      </c>
      <c r="D11494" s="8" t="s">
        <v>379</v>
      </c>
      <c r="E11494">
        <v>2458.1512176076644</v>
      </c>
      <c r="F11494">
        <v>2212.2106668105712</v>
      </c>
      <c r="G11494">
        <v>2009.4134604953117</v>
      </c>
      <c r="H11494">
        <v>1727.7590442372807</v>
      </c>
    </row>
    <row r="11495" spans="1:8" ht="15" x14ac:dyDescent="0.25">
      <c r="A11495">
        <f t="shared" si="1250"/>
        <v>10626</v>
      </c>
      <c r="B11495">
        <f t="shared" si="1251"/>
        <v>226</v>
      </c>
      <c r="C11495" s="10" t="str">
        <f>IF(B11495=B11494," ",(LOOKUP(B11495,'Co List'!$A$3:$A$362,'Co List'!$B$3:$B$362)))</f>
        <v xml:space="preserve"> </v>
      </c>
      <c r="D11495" s="8" t="s">
        <v>380</v>
      </c>
      <c r="E11495">
        <v>0</v>
      </c>
      <c r="F11495">
        <v>0</v>
      </c>
      <c r="G11495">
        <v>0</v>
      </c>
      <c r="H11495">
        <v>0</v>
      </c>
    </row>
    <row r="11496" spans="1:8" ht="15" x14ac:dyDescent="0.25">
      <c r="A11496">
        <f t="shared" si="1250"/>
        <v>10627</v>
      </c>
      <c r="B11496">
        <f t="shared" si="1251"/>
        <v>226</v>
      </c>
      <c r="C11496" s="10" t="str">
        <f>IF(B11496=B11495," ",(LOOKUP(B11496,'Co List'!$A$3:$A$362,'Co List'!$B$3:$B$362)))</f>
        <v xml:space="preserve"> </v>
      </c>
      <c r="D11496" s="8" t="s">
        <v>381</v>
      </c>
      <c r="E11496">
        <v>17826.710157142345</v>
      </c>
      <c r="F11496">
        <v>22859.176574383415</v>
      </c>
      <c r="G11496">
        <v>15914.583851582132</v>
      </c>
      <c r="H11496">
        <v>17853.381747426723</v>
      </c>
    </row>
    <row r="11497" spans="1:8" ht="15" x14ac:dyDescent="0.25">
      <c r="A11497">
        <f t="shared" si="1250"/>
        <v>10628</v>
      </c>
      <c r="B11497">
        <f t="shared" si="1251"/>
        <v>226</v>
      </c>
      <c r="C11497" s="10" t="str">
        <f>IF(B11497=B11496," ",(LOOKUP(B11497,'Co List'!$A$3:$A$362,'Co List'!$B$3:$B$362)))</f>
        <v xml:space="preserve"> </v>
      </c>
      <c r="D11497" s="8" t="s">
        <v>382</v>
      </c>
      <c r="E11497">
        <v>17826.710157142345</v>
      </c>
      <c r="F11497">
        <v>15765.032656480513</v>
      </c>
      <c r="G11497">
        <v>8454.9341473854165</v>
      </c>
      <c r="H11497">
        <v>7459.6693858149356</v>
      </c>
    </row>
    <row r="11498" spans="1:8" ht="15" x14ac:dyDescent="0.25">
      <c r="A11498">
        <f t="shared" si="1250"/>
        <v>10629</v>
      </c>
      <c r="B11498">
        <f t="shared" si="1251"/>
        <v>226</v>
      </c>
      <c r="C11498" s="10" t="str">
        <f>IF(B11498=B11497," ",(LOOKUP(B11498,'Co List'!$A$3:$A$362,'Co List'!$B$3:$B$362)))</f>
        <v xml:space="preserve"> </v>
      </c>
      <c r="D11498" s="8" t="s">
        <v>383</v>
      </c>
      <c r="E11498">
        <v>0</v>
      </c>
      <c r="F11498">
        <v>7094.1439179029021</v>
      </c>
      <c r="G11498">
        <v>7459.649704196715</v>
      </c>
      <c r="H11498">
        <v>10393.712361611786</v>
      </c>
    </row>
    <row r="11499" spans="1:8" x14ac:dyDescent="0.2">
      <c r="A11499">
        <f t="shared" si="1250"/>
        <v>10630</v>
      </c>
      <c r="B11499">
        <f t="shared" si="1251"/>
        <v>226</v>
      </c>
      <c r="C11499" s="10" t="str">
        <f>IF(B11499=B11498," ",(LOOKUP(B11499,'Co List'!$A$3:$A$362,'Co List'!$B$3:$B$362)))</f>
        <v xml:space="preserve"> </v>
      </c>
      <c r="D11499" s="6" t="s">
        <v>384</v>
      </c>
      <c r="E11499">
        <v>0</v>
      </c>
      <c r="F11499">
        <v>0</v>
      </c>
      <c r="G11499">
        <v>0</v>
      </c>
      <c r="H11499">
        <v>0</v>
      </c>
    </row>
    <row r="11500" spans="1:8" x14ac:dyDescent="0.2">
      <c r="A11500">
        <f t="shared" si="1250"/>
        <v>10631</v>
      </c>
      <c r="B11500">
        <f t="shared" si="1251"/>
        <v>226</v>
      </c>
      <c r="C11500" s="10" t="str">
        <f>IF(B11500=B11499," ",(LOOKUP(B11500,'Co List'!$A$3:$A$362,'Co List'!$B$3:$B$362)))</f>
        <v xml:space="preserve"> </v>
      </c>
      <c r="D11500" s="6" t="s">
        <v>385</v>
      </c>
      <c r="E11500">
        <v>3918.2562359999997</v>
      </c>
      <c r="F11500">
        <v>5642.6944829581971</v>
      </c>
      <c r="G11500">
        <v>4148.1513653675465</v>
      </c>
      <c r="H11500">
        <v>4830.0227803143971</v>
      </c>
    </row>
    <row r="11501" spans="1:8" x14ac:dyDescent="0.2">
      <c r="A11501">
        <f t="shared" si="1250"/>
        <v>10632</v>
      </c>
      <c r="B11501">
        <f t="shared" si="1251"/>
        <v>226</v>
      </c>
      <c r="C11501" s="10" t="str">
        <f>IF(B11501=B11500," ",(LOOKUP(B11501,'Co List'!$A$3:$A$362,'Co List'!$B$3:$B$362)))</f>
        <v xml:space="preserve"> </v>
      </c>
      <c r="D11501" s="6" t="s">
        <v>386</v>
      </c>
      <c r="E11501">
        <v>0</v>
      </c>
      <c r="F11501">
        <v>0</v>
      </c>
      <c r="G11501">
        <v>0</v>
      </c>
      <c r="H11501">
        <v>0</v>
      </c>
    </row>
    <row r="11502" spans="1:8" x14ac:dyDescent="0.2">
      <c r="A11502">
        <f t="shared" si="1250"/>
        <v>10633</v>
      </c>
      <c r="B11502">
        <f t="shared" si="1251"/>
        <v>226</v>
      </c>
      <c r="C11502" s="10" t="str">
        <f>IF(B11502=B11501," ",(LOOKUP(B11502,'Co List'!$A$3:$A$362,'Co List'!$B$3:$B$362)))</f>
        <v xml:space="preserve"> </v>
      </c>
      <c r="D11502" s="6" t="s">
        <v>387</v>
      </c>
      <c r="E11502">
        <v>0</v>
      </c>
      <c r="F11502">
        <v>0</v>
      </c>
      <c r="G11502">
        <v>0</v>
      </c>
      <c r="H11502">
        <v>0</v>
      </c>
    </row>
    <row r="11503" spans="1:8" x14ac:dyDescent="0.2">
      <c r="A11503">
        <f t="shared" si="1250"/>
        <v>10634</v>
      </c>
      <c r="B11503">
        <f t="shared" si="1251"/>
        <v>226</v>
      </c>
      <c r="C11503" s="10" t="str">
        <f>IF(B11503=B11502," ",(LOOKUP(B11503,'Co List'!$A$3:$A$362,'Co List'!$B$3:$B$362)))</f>
        <v xml:space="preserve"> </v>
      </c>
      <c r="D11503" s="6" t="s">
        <v>388</v>
      </c>
      <c r="E11503">
        <v>0</v>
      </c>
      <c r="F11503">
        <v>0</v>
      </c>
      <c r="G11503">
        <v>0</v>
      </c>
      <c r="H11503">
        <v>0</v>
      </c>
    </row>
    <row r="11504" spans="1:8" x14ac:dyDescent="0.2">
      <c r="A11504">
        <f t="shared" si="1250"/>
        <v>10635</v>
      </c>
      <c r="B11504">
        <f t="shared" si="1251"/>
        <v>226</v>
      </c>
      <c r="C11504" s="10" t="str">
        <f>IF(B11504=B11503," ",(LOOKUP(B11504,'Co List'!$A$3:$A$362,'Co List'!$B$3:$B$362)))</f>
        <v xml:space="preserve"> </v>
      </c>
      <c r="D11504" s="6" t="s">
        <v>389</v>
      </c>
      <c r="E11504">
        <v>0</v>
      </c>
      <c r="F11504">
        <v>2177.5886405181973</v>
      </c>
      <c r="G11504">
        <v>2289.7827625275463</v>
      </c>
      <c r="H11504">
        <v>3190.4103205943975</v>
      </c>
    </row>
    <row r="11505" spans="1:8" x14ac:dyDescent="0.2">
      <c r="A11505">
        <f t="shared" si="1250"/>
        <v>10636</v>
      </c>
      <c r="B11505">
        <f t="shared" si="1251"/>
        <v>226</v>
      </c>
      <c r="C11505" s="10" t="str">
        <f>IF(B11505=B11504," ",(LOOKUP(B11505,'Co List'!$A$3:$A$362,'Co List'!$B$3:$B$362)))</f>
        <v xml:space="preserve"> </v>
      </c>
      <c r="D11505" s="6" t="s">
        <v>390</v>
      </c>
      <c r="E11505">
        <v>0</v>
      </c>
      <c r="F11505">
        <v>0</v>
      </c>
      <c r="G11505">
        <v>0</v>
      </c>
      <c r="H11505">
        <v>0</v>
      </c>
    </row>
    <row r="11506" spans="1:8" x14ac:dyDescent="0.2">
      <c r="A11506">
        <f t="shared" si="1250"/>
        <v>10637</v>
      </c>
      <c r="B11506">
        <f t="shared" si="1251"/>
        <v>226</v>
      </c>
      <c r="C11506" s="10" t="str">
        <f>IF(B11506=B11505," ",(LOOKUP(B11506,'Co List'!$A$3:$A$362,'Co List'!$B$3:$B$362)))</f>
        <v xml:space="preserve"> </v>
      </c>
      <c r="D11506" s="6" t="s">
        <v>391</v>
      </c>
      <c r="E11506">
        <v>0</v>
      </c>
      <c r="F11506">
        <v>0</v>
      </c>
      <c r="G11506">
        <v>0</v>
      </c>
      <c r="H11506">
        <v>0</v>
      </c>
    </row>
    <row r="11507" spans="1:8" x14ac:dyDescent="0.2">
      <c r="A11507">
        <f t="shared" si="1250"/>
        <v>10638</v>
      </c>
      <c r="B11507">
        <f t="shared" si="1251"/>
        <v>226</v>
      </c>
      <c r="C11507" s="10" t="str">
        <f>IF(B11507=B11506," ",(LOOKUP(B11507,'Co List'!$A$3:$A$362,'Co List'!$B$3:$B$362)))</f>
        <v xml:space="preserve"> </v>
      </c>
      <c r="D11507" s="6" t="s">
        <v>392</v>
      </c>
      <c r="E11507">
        <v>0</v>
      </c>
      <c r="F11507">
        <v>0</v>
      </c>
      <c r="G11507">
        <v>0</v>
      </c>
      <c r="H11507">
        <v>0</v>
      </c>
    </row>
    <row r="11508" spans="1:8" x14ac:dyDescent="0.2">
      <c r="A11508">
        <f t="shared" si="1250"/>
        <v>10639</v>
      </c>
      <c r="B11508">
        <f t="shared" si="1251"/>
        <v>226</v>
      </c>
      <c r="C11508" s="10" t="str">
        <f>IF(B11508=B11507," ",(LOOKUP(B11508,'Co List'!$A$3:$A$362,'Co List'!$B$3:$B$362)))</f>
        <v xml:space="preserve"> </v>
      </c>
      <c r="D11508" s="6" t="s">
        <v>393</v>
      </c>
      <c r="E11508">
        <v>3918.2562359999997</v>
      </c>
      <c r="F11508">
        <v>3465.1058424399994</v>
      </c>
      <c r="G11508">
        <v>1858.3686028399998</v>
      </c>
      <c r="H11508">
        <v>1639.6124597199996</v>
      </c>
    </row>
    <row r="11509" spans="1:8" ht="15" x14ac:dyDescent="0.25">
      <c r="A11509">
        <f t="shared" si="1250"/>
        <v>10640</v>
      </c>
      <c r="B11509">
        <f t="shared" si="1251"/>
        <v>226</v>
      </c>
      <c r="C11509" s="10" t="str">
        <f>IF(B11509=B11508," ",(LOOKUP(B11509,'Co List'!$A$3:$A$362,'Co List'!$B$3:$B$362)))</f>
        <v xml:space="preserve"> </v>
      </c>
      <c r="D11509" s="8" t="s">
        <v>394</v>
      </c>
      <c r="E11509">
        <v>0</v>
      </c>
      <c r="F11509">
        <v>0</v>
      </c>
      <c r="G11509">
        <v>0</v>
      </c>
      <c r="H11509">
        <v>0</v>
      </c>
    </row>
    <row r="11510" spans="1:8" ht="15" x14ac:dyDescent="0.25">
      <c r="A11510">
        <f t="shared" si="1250"/>
        <v>10641</v>
      </c>
      <c r="B11510">
        <f t="shared" si="1251"/>
        <v>226</v>
      </c>
      <c r="C11510" s="10" t="str">
        <f>IF(B11510=B11509," ",(LOOKUP(B11510,'Co List'!$A$3:$A$362,'Co List'!$B$3:$B$362)))</f>
        <v xml:space="preserve"> </v>
      </c>
      <c r="D11510" s="8" t="s">
        <v>395</v>
      </c>
      <c r="E11510">
        <v>3.4812763019999995</v>
      </c>
      <c r="F11510">
        <v>10.721990473281831</v>
      </c>
      <c r="G11510">
        <v>12.628336077291411</v>
      </c>
      <c r="H11510">
        <v>18.750150382277887</v>
      </c>
    </row>
    <row r="11511" spans="1:8" ht="15" x14ac:dyDescent="0.25">
      <c r="A11511">
        <f t="shared" si="1250"/>
        <v>10642</v>
      </c>
      <c r="B11511">
        <f t="shared" si="1251"/>
        <v>226</v>
      </c>
      <c r="C11511" s="10" t="str">
        <f>IF(B11511=B11510," ",(LOOKUP(B11511,'Co List'!$A$3:$A$362,'Co List'!$B$3:$B$362)))</f>
        <v xml:space="preserve"> </v>
      </c>
      <c r="D11511" s="8" t="s">
        <v>396</v>
      </c>
      <c r="E11511">
        <v>10707.28</v>
      </c>
      <c r="F11511">
        <v>13598.986999999999</v>
      </c>
      <c r="G11511">
        <v>14382.536</v>
      </c>
      <c r="H11511">
        <v>15668.002</v>
      </c>
    </row>
    <row r="11512" spans="1:8" x14ac:dyDescent="0.2">
      <c r="A11512">
        <f t="shared" si="1250"/>
        <v>10643</v>
      </c>
      <c r="B11512">
        <f t="shared" si="1251"/>
        <v>226</v>
      </c>
      <c r="C11512" s="10" t="str">
        <f>IF(B11512=B11511," ",(LOOKUP(B11512,'Co List'!$A$3:$A$362,'Co List'!$B$3:$B$362)))</f>
        <v xml:space="preserve"> </v>
      </c>
      <c r="D11512" s="6" t="s">
        <v>397</v>
      </c>
      <c r="E11512">
        <v>7538.9350000000004</v>
      </c>
      <c r="F11512">
        <v>9946.2909999999993</v>
      </c>
      <c r="G11512">
        <v>12246.583000000001</v>
      </c>
      <c r="H11512">
        <v>13886.537</v>
      </c>
    </row>
    <row r="11513" spans="1:8" x14ac:dyDescent="0.2">
      <c r="A11513">
        <f t="shared" si="1250"/>
        <v>10644</v>
      </c>
      <c r="B11513">
        <f t="shared" si="1251"/>
        <v>226</v>
      </c>
      <c r="C11513" s="10" t="str">
        <f>IF(B11513=B11512," ",(LOOKUP(B11513,'Co List'!$A$3:$A$362,'Co List'!$B$3:$B$362)))</f>
        <v xml:space="preserve"> </v>
      </c>
      <c r="D11513" s="6" t="s">
        <v>398</v>
      </c>
      <c r="E11513">
        <v>3168.3449999999998</v>
      </c>
      <c r="F11513">
        <v>3652.6959999999999</v>
      </c>
      <c r="G11513">
        <v>2135.953</v>
      </c>
      <c r="H11513">
        <v>1781.4649999999999</v>
      </c>
    </row>
    <row r="11514" spans="1:8" x14ac:dyDescent="0.2">
      <c r="A11514">
        <f t="shared" si="1250"/>
        <v>10645</v>
      </c>
      <c r="B11514">
        <f t="shared" si="1251"/>
        <v>226</v>
      </c>
      <c r="C11514" s="10" t="str">
        <f>IF(B11514=B11513," ",(LOOKUP(B11514,'Co List'!$A$3:$A$362,'Co List'!$B$3:$B$362)))</f>
        <v xml:space="preserve"> </v>
      </c>
      <c r="D11514" s="6" t="s">
        <v>399</v>
      </c>
      <c r="E11514">
        <v>0</v>
      </c>
      <c r="F11514">
        <v>0</v>
      </c>
      <c r="G11514">
        <v>0</v>
      </c>
      <c r="H11514">
        <v>0</v>
      </c>
    </row>
    <row r="11515" spans="1:8" x14ac:dyDescent="0.2">
      <c r="A11515">
        <f t="shared" si="1250"/>
        <v>10646</v>
      </c>
      <c r="B11515">
        <f t="shared" si="1251"/>
        <v>226</v>
      </c>
      <c r="C11515" s="10" t="str">
        <f>IF(B11515=B11514," ",(LOOKUP(B11515,'Co List'!$A$3:$A$362,'Co List'!$B$3:$B$362)))</f>
        <v xml:space="preserve"> </v>
      </c>
      <c r="D11515" s="6" t="s">
        <v>400</v>
      </c>
      <c r="E11515">
        <v>0</v>
      </c>
      <c r="F11515">
        <v>0</v>
      </c>
      <c r="G11515">
        <v>0</v>
      </c>
      <c r="H11515">
        <v>0</v>
      </c>
    </row>
    <row r="11516" spans="1:8" x14ac:dyDescent="0.2">
      <c r="A11516">
        <f t="shared" si="1250"/>
        <v>10647</v>
      </c>
      <c r="B11516">
        <f t="shared" si="1251"/>
        <v>226</v>
      </c>
      <c r="C11516" s="10" t="str">
        <f>IF(B11516=B11515," ",(LOOKUP(B11516,'Co List'!$A$3:$A$362,'Co List'!$B$3:$B$362)))</f>
        <v xml:space="preserve"> </v>
      </c>
      <c r="D11516" s="6" t="s">
        <v>401</v>
      </c>
      <c r="E11516">
        <v>3.1437358949999998</v>
      </c>
      <c r="F11516">
        <v>4.4360457860000002</v>
      </c>
      <c r="G11516">
        <v>5.768140593</v>
      </c>
      <c r="H11516">
        <v>7.4015242210000007</v>
      </c>
    </row>
    <row r="11517" spans="1:8" x14ac:dyDescent="0.2">
      <c r="A11517">
        <f t="shared" si="1250"/>
        <v>10648</v>
      </c>
      <c r="B11517">
        <f t="shared" si="1251"/>
        <v>226</v>
      </c>
      <c r="C11517" s="10" t="str">
        <f>IF(B11517=B11516," ",(LOOKUP(B11517,'Co List'!$A$3:$A$362,'Co List'!$B$3:$B$362)))</f>
        <v xml:space="preserve"> </v>
      </c>
      <c r="D11517" s="6" t="s">
        <v>402</v>
      </c>
      <c r="E11517">
        <v>3.0986414099999999</v>
      </c>
      <c r="F11517">
        <v>4.6608400960000003</v>
      </c>
      <c r="G11517">
        <v>3.0052858709999999</v>
      </c>
      <c r="H11517">
        <v>2.905569415</v>
      </c>
    </row>
    <row r="11518" spans="1:8" x14ac:dyDescent="0.2">
      <c r="A11518">
        <f t="shared" si="1250"/>
        <v>10649</v>
      </c>
      <c r="B11518">
        <f t="shared" si="1251"/>
        <v>226</v>
      </c>
      <c r="C11518" s="10" t="str">
        <f>IF(B11518=B11517," ",(LOOKUP(B11518,'Co List'!$A$3:$A$362,'Co List'!$B$3:$B$362)))</f>
        <v xml:space="preserve"> </v>
      </c>
      <c r="D11518" s="6" t="s">
        <v>403</v>
      </c>
      <c r="E11518">
        <v>0</v>
      </c>
      <c r="F11518">
        <v>0</v>
      </c>
      <c r="G11518">
        <v>0</v>
      </c>
      <c r="H11518">
        <v>0</v>
      </c>
    </row>
    <row r="11519" spans="1:8" x14ac:dyDescent="0.2">
      <c r="A11519">
        <f t="shared" si="1250"/>
        <v>10650</v>
      </c>
      <c r="B11519">
        <f t="shared" si="1251"/>
        <v>226</v>
      </c>
      <c r="C11519" s="10" t="str">
        <f>IF(B11519=B11518," ",(LOOKUP(B11519,'Co List'!$A$3:$A$362,'Co List'!$B$3:$B$362)))</f>
        <v xml:space="preserve"> </v>
      </c>
      <c r="D11519" s="6" t="s">
        <v>404</v>
      </c>
      <c r="E11519" s="11">
        <v>6.2423773049999998</v>
      </c>
      <c r="F11519" s="11">
        <v>9.0968858819999987</v>
      </c>
      <c r="G11519" s="11">
        <v>8.7734264639999999</v>
      </c>
      <c r="H11519" s="11">
        <v>10.307093636000001</v>
      </c>
    </row>
    <row r="11520" spans="1:8" x14ac:dyDescent="0.2">
      <c r="A11520">
        <f t="shared" si="1250"/>
        <v>10651</v>
      </c>
      <c r="B11520">
        <f t="shared" si="1251"/>
        <v>226</v>
      </c>
      <c r="C11520" s="10" t="str">
        <f>IF(B11520=B11519," ",(LOOKUP(B11520,'Co List'!$A$3:$A$362,'Co List'!$B$3:$B$362)))</f>
        <v xml:space="preserve"> </v>
      </c>
      <c r="D11520" s="6" t="s">
        <v>405</v>
      </c>
      <c r="E11520">
        <v>2024.29</v>
      </c>
      <c r="F11520">
        <v>2350.41</v>
      </c>
      <c r="G11520">
        <v>2970.3</v>
      </c>
      <c r="H11520">
        <v>3407.1</v>
      </c>
    </row>
    <row r="11521" spans="1:16" x14ac:dyDescent="0.2">
      <c r="A11521">
        <f t="shared" si="1250"/>
        <v>10652</v>
      </c>
      <c r="B11521">
        <f t="shared" si="1251"/>
        <v>226</v>
      </c>
      <c r="C11521" s="10" t="str">
        <f>IF(B11521=B11520," ",(LOOKUP(B11521,'Co List'!$A$3:$A$362,'Co List'!$B$3:$B$362)))</f>
        <v xml:space="preserve"> </v>
      </c>
      <c r="D11521" s="6" t="s">
        <v>406</v>
      </c>
      <c r="E11521">
        <v>336.08</v>
      </c>
      <c r="F11521">
        <v>433.77</v>
      </c>
      <c r="G11521">
        <v>459.11</v>
      </c>
      <c r="H11521">
        <v>618.79999999999995</v>
      </c>
    </row>
    <row r="11522" spans="1:16" x14ac:dyDescent="0.2">
      <c r="A11522">
        <f t="shared" si="1250"/>
        <v>10653</v>
      </c>
      <c r="B11522">
        <f t="shared" si="1251"/>
        <v>226</v>
      </c>
      <c r="C11522" s="10" t="str">
        <f>IF(B11522=B11521," ",(LOOKUP(B11522,'Co List'!$A$3:$A$362,'Co List'!$B$3:$B$362)))</f>
        <v xml:space="preserve"> </v>
      </c>
      <c r="D11522" s="6" t="s">
        <v>407</v>
      </c>
      <c r="E11522" s="11">
        <v>235.02</v>
      </c>
      <c r="F11522" s="11">
        <v>315.32</v>
      </c>
      <c r="G11522" s="11">
        <v>336.59</v>
      </c>
      <c r="H11522" s="11">
        <v>429.09</v>
      </c>
    </row>
    <row r="11523" spans="1:16" x14ac:dyDescent="0.2">
      <c r="A11523">
        <f t="shared" si="1250"/>
        <v>10654</v>
      </c>
      <c r="B11523">
        <f t="shared" si="1251"/>
        <v>226</v>
      </c>
      <c r="C11523" s="10" t="str">
        <f>IF(B11523=B11522," ",(LOOKUP(B11523,'Co List'!$A$3:$A$362,'Co List'!$B$3:$B$362)))</f>
        <v xml:space="preserve"> </v>
      </c>
      <c r="D11523" s="6" t="s">
        <v>408</v>
      </c>
      <c r="E11523">
        <v>60.9</v>
      </c>
      <c r="F11523">
        <v>61.44</v>
      </c>
      <c r="G11523">
        <v>61.49</v>
      </c>
      <c r="H11523">
        <v>64.48</v>
      </c>
    </row>
    <row r="11524" spans="1:16" x14ac:dyDescent="0.2">
      <c r="A11524">
        <f t="shared" si="1250"/>
        <v>10655</v>
      </c>
      <c r="B11524">
        <f t="shared" si="1251"/>
        <v>226</v>
      </c>
      <c r="C11524" s="10" t="str">
        <f>IF(B11524=B11523," ",(LOOKUP(B11524,'Co List'!$A$3:$A$362,'Co List'!$B$3:$B$362)))</f>
        <v xml:space="preserve"> </v>
      </c>
      <c r="D11524" s="6" t="s">
        <v>409</v>
      </c>
      <c r="E11524">
        <v>5.24</v>
      </c>
      <c r="F11524">
        <v>9.49</v>
      </c>
      <c r="G11524">
        <v>7.78</v>
      </c>
      <c r="H11524">
        <v>10.029999999999999</v>
      </c>
    </row>
    <row r="11525" spans="1:16" x14ac:dyDescent="0.2">
      <c r="A11525">
        <f t="shared" ref="A11525:A11588" si="1256">IF(A11524&gt;0,A11524+1,(IF($C$1=C11525,1,0)))</f>
        <v>10656</v>
      </c>
      <c r="B11525">
        <f t="shared" ref="B11525:B11588" si="1257">IF(D11525=$D$3,B11524+1,B11524)</f>
        <v>226</v>
      </c>
      <c r="C11525" s="10" t="str">
        <f>IF(B11525=B11524," ",(LOOKUP(B11525,'Co List'!$A$3:$A$362,'Co List'!$B$3:$B$362)))</f>
        <v xml:space="preserve"> </v>
      </c>
      <c r="D11525" s="6" t="s">
        <v>410</v>
      </c>
      <c r="E11525">
        <v>11.958195951</v>
      </c>
      <c r="F11525">
        <v>22.451918472459997</v>
      </c>
      <c r="G11525">
        <v>24.205977775599997</v>
      </c>
      <c r="H11525">
        <v>31.911020428060002</v>
      </c>
    </row>
    <row r="11526" spans="1:16" x14ac:dyDescent="0.2">
      <c r="A11526">
        <f t="shared" si="1256"/>
        <v>10657</v>
      </c>
      <c r="B11526">
        <f t="shared" si="1257"/>
        <v>226</v>
      </c>
      <c r="C11526" s="10" t="str">
        <f>IF(B11526=B11525," ",(LOOKUP(B11526,'Co List'!$A$3:$A$362,'Co List'!$B$3:$B$362)))</f>
        <v xml:space="preserve"> </v>
      </c>
      <c r="D11526" s="6" t="s">
        <v>411</v>
      </c>
      <c r="E11526">
        <v>9.7236536069999993</v>
      </c>
      <c r="F11526">
        <v>19.81887635528183</v>
      </c>
      <c r="G11526">
        <v>21.401762541291411</v>
      </c>
      <c r="H11526">
        <v>29.057244018277888</v>
      </c>
    </row>
    <row r="11527" spans="1:16" x14ac:dyDescent="0.2">
      <c r="A11527">
        <f t="shared" si="1256"/>
        <v>10658</v>
      </c>
      <c r="B11527">
        <f t="shared" si="1257"/>
        <v>226</v>
      </c>
      <c r="C11527" s="10" t="str">
        <f>IF(B11527=B11526," ",(LOOKUP(B11527,'Co List'!$A$3:$A$362,'Co List'!$B$3:$B$362)))</f>
        <v xml:space="preserve"> </v>
      </c>
      <c r="D11527" s="6" t="s">
        <v>412</v>
      </c>
      <c r="E11527">
        <v>4.483653606999999</v>
      </c>
      <c r="F11527">
        <v>10.32887635528183</v>
      </c>
      <c r="G11527">
        <v>13.62176254129141</v>
      </c>
      <c r="H11527">
        <v>19.027244018277891</v>
      </c>
    </row>
    <row r="11528" spans="1:16" ht="13.5" thickBot="1" x14ac:dyDescent="0.25">
      <c r="A11528">
        <f t="shared" si="1256"/>
        <v>10659</v>
      </c>
      <c r="B11528">
        <f t="shared" si="1257"/>
        <v>226</v>
      </c>
      <c r="C11528" s="10" t="str">
        <f>IF(B11528=B11527," ",(LOOKUP(B11528,'Co List'!$A$3:$A$362,'Co List'!$B$3:$B$362)))</f>
        <v xml:space="preserve"> </v>
      </c>
      <c r="D11528" s="9" t="s">
        <v>413</v>
      </c>
      <c r="E11528">
        <v>12</v>
      </c>
      <c r="F11528">
        <v>12</v>
      </c>
      <c r="G11528">
        <v>12</v>
      </c>
      <c r="H11528">
        <v>12</v>
      </c>
    </row>
    <row r="11529" spans="1:16" ht="15" x14ac:dyDescent="0.25">
      <c r="A11529">
        <f t="shared" si="1256"/>
        <v>10660</v>
      </c>
      <c r="B11529">
        <f t="shared" si="1257"/>
        <v>227</v>
      </c>
      <c r="C11529" s="10" t="str">
        <f>IF(B11529=B11528," ",(LOOKUP(B11529,'Co List'!$A$3:$A$362,'Co List'!$B$3:$B$362)))</f>
        <v>MAYUR UNIQUATERS</v>
      </c>
      <c r="D11529" s="4" t="s">
        <v>362</v>
      </c>
      <c r="E11529">
        <v>68.028206506205137</v>
      </c>
      <c r="F11529">
        <v>65.670610391704471</v>
      </c>
      <c r="G11529">
        <v>64.326420698142783</v>
      </c>
      <c r="H11529">
        <v>63.185308825785789</v>
      </c>
      <c r="J11529">
        <f t="shared" ref="J11529" si="1258">COUNTIF(E11571:H11571,0)</f>
        <v>0</v>
      </c>
      <c r="K11529">
        <f>SUM(E11529:H11529)/(4-J11529)</f>
        <v>65.30263660545954</v>
      </c>
      <c r="L11529">
        <f>SUM(E11539:H11539)/(4-J11529)</f>
        <v>16469.944527081992</v>
      </c>
      <c r="M11529">
        <f>E11539</f>
        <v>13972.142352995625</v>
      </c>
      <c r="N11529">
        <f t="shared" ref="N11529" si="1259">F11539</f>
        <v>15564.719785987365</v>
      </c>
      <c r="O11529">
        <f t="shared" ref="O11529" si="1260">G11539</f>
        <v>17440.538417442222</v>
      </c>
      <c r="P11529">
        <f t="shared" ref="P11529" si="1261">H11539</f>
        <v>18902.377551902748</v>
      </c>
    </row>
    <row r="11530" spans="1:16" x14ac:dyDescent="0.2">
      <c r="A11530">
        <f t="shared" si="1256"/>
        <v>10661</v>
      </c>
      <c r="B11530">
        <f t="shared" si="1257"/>
        <v>227</v>
      </c>
      <c r="C11530" s="10" t="str">
        <f>IF(B11530=B11529," ",(LOOKUP(B11530,'Co List'!$A$3:$A$362,'Co List'!$B$3:$B$362)))</f>
        <v xml:space="preserve"> </v>
      </c>
      <c r="D11530" s="6" t="s">
        <v>364</v>
      </c>
      <c r="E11530">
        <v>4.0473267702438678</v>
      </c>
      <c r="F11530">
        <v>4.0486352066010278</v>
      </c>
      <c r="G11530">
        <v>4.0517799999999999</v>
      </c>
      <c r="H11530">
        <v>4.0517799999999999</v>
      </c>
    </row>
    <row r="11531" spans="1:16" x14ac:dyDescent="0.2">
      <c r="A11531">
        <f t="shared" si="1256"/>
        <v>10662</v>
      </c>
      <c r="B11531">
        <f t="shared" si="1257"/>
        <v>227</v>
      </c>
      <c r="C11531" s="10" t="str">
        <f>IF(B11531=B11530," ",(LOOKUP(B11531,'Co List'!$A$3:$A$362,'Co List'!$B$3:$B$362)))</f>
        <v xml:space="preserve"> </v>
      </c>
      <c r="D11531" s="6" t="s">
        <v>365</v>
      </c>
      <c r="E11531">
        <v>0.82956090491905665</v>
      </c>
      <c r="F11531">
        <v>0.80879999032241701</v>
      </c>
      <c r="G11531">
        <v>0.81179305853038386</v>
      </c>
      <c r="H11531">
        <v>0.79210619632830825</v>
      </c>
    </row>
    <row r="11532" spans="1:16" x14ac:dyDescent="0.2">
      <c r="A11532">
        <f t="shared" si="1256"/>
        <v>10663</v>
      </c>
      <c r="B11532">
        <f t="shared" si="1257"/>
        <v>227</v>
      </c>
      <c r="C11532" s="10" t="str">
        <f>IF(B11532=B11531," ",(LOOKUP(B11532,'Co List'!$A$3:$A$362,'Co List'!$B$3:$B$362)))</f>
        <v xml:space="preserve"> </v>
      </c>
      <c r="D11532" s="7" t="s">
        <v>366</v>
      </c>
      <c r="E11532">
        <v>8.481844444239437</v>
      </c>
      <c r="F11532">
        <v>6.2622087249999456</v>
      </c>
      <c r="G11532">
        <v>5.4949867410574447</v>
      </c>
      <c r="H11532">
        <v>4.9672511567516544</v>
      </c>
    </row>
    <row r="11533" spans="1:16" x14ac:dyDescent="0.2">
      <c r="A11533">
        <f t="shared" si="1256"/>
        <v>10664</v>
      </c>
      <c r="B11533">
        <f t="shared" si="1257"/>
        <v>227</v>
      </c>
      <c r="C11533" s="10" t="str">
        <f>IF(B11533=B11532," ",(LOOKUP(B11533,'Co List'!$A$3:$A$362,'Co List'!$B$3:$B$362)))</f>
        <v xml:space="preserve"> </v>
      </c>
      <c r="D11533" s="6" t="s">
        <v>367</v>
      </c>
      <c r="E11533">
        <v>86141.444839677104</v>
      </c>
      <c r="F11533">
        <v>61593.667534576045</v>
      </c>
      <c r="G11533">
        <v>52264.124715140017</v>
      </c>
      <c r="H11533">
        <v>43324.266678667766</v>
      </c>
    </row>
    <row r="11534" spans="1:16" x14ac:dyDescent="0.2">
      <c r="A11534">
        <f t="shared" si="1256"/>
        <v>10665</v>
      </c>
      <c r="B11534">
        <f t="shared" si="1257"/>
        <v>227</v>
      </c>
      <c r="C11534" s="10" t="str">
        <f>IF(B11534=B11533," ",(LOOKUP(B11534,'Co List'!$A$3:$A$362,'Co List'!$B$3:$B$362)))</f>
        <v xml:space="preserve"> </v>
      </c>
      <c r="D11534" s="6" t="s">
        <v>368</v>
      </c>
      <c r="E11534">
        <v>0.25826510818845888</v>
      </c>
      <c r="F11534">
        <v>0.28770276868738198</v>
      </c>
      <c r="G11534">
        <v>0.32237594117268431</v>
      </c>
      <c r="H11534">
        <v>0</v>
      </c>
    </row>
    <row r="11535" spans="1:16" x14ac:dyDescent="0.2">
      <c r="A11535">
        <f t="shared" si="1256"/>
        <v>10666</v>
      </c>
      <c r="B11535">
        <f t="shared" si="1257"/>
        <v>227</v>
      </c>
      <c r="C11535" s="10" t="str">
        <f>IF(B11535=B11534," ",(LOOKUP(B11535,'Co List'!$A$3:$A$362,'Co List'!$B$3:$B$362)))</f>
        <v xml:space="preserve"> </v>
      </c>
      <c r="D11535" s="6" t="s">
        <v>369</v>
      </c>
      <c r="E11535">
        <v>48.58185797286378</v>
      </c>
      <c r="F11535">
        <v>38.102129219063315</v>
      </c>
      <c r="G11535">
        <v>31.704305430725725</v>
      </c>
      <c r="H11535">
        <v>26.33009827539037</v>
      </c>
    </row>
    <row r="11536" spans="1:16" x14ac:dyDescent="0.2">
      <c r="A11536">
        <f t="shared" si="1256"/>
        <v>10667</v>
      </c>
      <c r="B11536">
        <f t="shared" si="1257"/>
        <v>227</v>
      </c>
      <c r="C11536" s="10" t="str">
        <f>IF(B11536=B11535," ",(LOOKUP(B11536,'Co List'!$A$3:$A$362,'Co List'!$B$3:$B$362)))</f>
        <v xml:space="preserve"> </v>
      </c>
      <c r="D11536" s="6" t="s">
        <v>370</v>
      </c>
      <c r="E11536">
        <v>0</v>
      </c>
      <c r="F11536">
        <v>0</v>
      </c>
      <c r="G11536">
        <v>0</v>
      </c>
      <c r="H11536">
        <v>0</v>
      </c>
    </row>
    <row r="11537" spans="1:8" x14ac:dyDescent="0.2">
      <c r="A11537">
        <f t="shared" si="1256"/>
        <v>10668</v>
      </c>
      <c r="B11537">
        <f t="shared" si="1257"/>
        <v>227</v>
      </c>
      <c r="C11537" s="10" t="str">
        <f>IF(B11537=B11536," ",(LOOKUP(B11537,'Co List'!$A$3:$A$362,'Co List'!$B$3:$B$362)))</f>
        <v xml:space="preserve"> </v>
      </c>
      <c r="D11537" s="6" t="s">
        <v>371</v>
      </c>
      <c r="E11537">
        <v>20.65515548596743</v>
      </c>
      <c r="F11537">
        <v>20.186379540440171</v>
      </c>
      <c r="G11537">
        <v>21.330944958503057</v>
      </c>
      <c r="H11537">
        <v>22.662798513271813</v>
      </c>
    </row>
    <row r="11538" spans="1:8" x14ac:dyDescent="0.2">
      <c r="A11538">
        <f t="shared" si="1256"/>
        <v>10669</v>
      </c>
      <c r="B11538">
        <f t="shared" si="1257"/>
        <v>227</v>
      </c>
      <c r="C11538" s="10" t="str">
        <f>IF(B11538=B11537," ",(LOOKUP(B11538,'Co List'!$A$3:$A$362,'Co List'!$B$3:$B$362)))</f>
        <v xml:space="preserve"> </v>
      </c>
      <c r="D11538" s="6" t="s">
        <v>372</v>
      </c>
      <c r="E11538">
        <v>79.344844514032573</v>
      </c>
      <c r="F11538">
        <v>79.813620459559843</v>
      </c>
      <c r="G11538">
        <v>78.669055041496947</v>
      </c>
      <c r="H11538">
        <v>77.337201486728191</v>
      </c>
    </row>
    <row r="11539" spans="1:8" x14ac:dyDescent="0.2">
      <c r="A11539">
        <f t="shared" si="1256"/>
        <v>10670</v>
      </c>
      <c r="B11539">
        <f t="shared" si="1257"/>
        <v>227</v>
      </c>
      <c r="C11539" s="10" t="str">
        <f>IF(B11539=B11538," ",(LOOKUP(B11539,'Co List'!$A$3:$A$362,'Co List'!$B$3:$B$362)))</f>
        <v xml:space="preserve"> </v>
      </c>
      <c r="D11539" s="6" t="s">
        <v>373</v>
      </c>
      <c r="E11539">
        <v>13972.142352995625</v>
      </c>
      <c r="F11539">
        <v>15564.719785987365</v>
      </c>
      <c r="G11539">
        <v>17440.538417442222</v>
      </c>
      <c r="H11539">
        <v>18902.377551902748</v>
      </c>
    </row>
    <row r="11540" spans="1:8" x14ac:dyDescent="0.2">
      <c r="A11540">
        <f t="shared" si="1256"/>
        <v>10671</v>
      </c>
      <c r="B11540">
        <f t="shared" si="1257"/>
        <v>227</v>
      </c>
      <c r="C11540" s="10" t="str">
        <f>IF(B11540=B11539," ",(LOOKUP(B11540,'Co List'!$A$3:$A$362,'Co List'!$B$3:$B$362)))</f>
        <v xml:space="preserve"> </v>
      </c>
      <c r="D11540" s="6" t="s">
        <v>374</v>
      </c>
      <c r="E11540">
        <v>13890.738405163549</v>
      </c>
      <c r="F11540">
        <v>15473.589886097976</v>
      </c>
      <c r="G11540">
        <v>17339.364228433471</v>
      </c>
      <c r="H11540">
        <v>18794.845714656702</v>
      </c>
    </row>
    <row r="11541" spans="1:8" x14ac:dyDescent="0.2">
      <c r="A11541">
        <f t="shared" si="1256"/>
        <v>10672</v>
      </c>
      <c r="B11541">
        <f t="shared" si="1257"/>
        <v>227</v>
      </c>
      <c r="C11541" s="10" t="str">
        <f>IF(B11541=B11540," ",(LOOKUP(B11541,'Co List'!$A$3:$A$362,'Co List'!$B$3:$B$362)))</f>
        <v xml:space="preserve"> </v>
      </c>
      <c r="D11541" s="6" t="s">
        <v>375</v>
      </c>
      <c r="E11541">
        <v>29.632560680515063</v>
      </c>
      <c r="F11541">
        <v>33.12698107861825</v>
      </c>
      <c r="G11541">
        <v>36.823024151464196</v>
      </c>
      <c r="H11541">
        <v>39.078615746321127</v>
      </c>
    </row>
    <row r="11542" spans="1:8" x14ac:dyDescent="0.2">
      <c r="A11542">
        <f t="shared" si="1256"/>
        <v>10673</v>
      </c>
      <c r="B11542">
        <f t="shared" si="1257"/>
        <v>227</v>
      </c>
      <c r="C11542" s="10" t="str">
        <f>IF(B11542=B11541," ",(LOOKUP(B11542,'Co List'!$A$3:$A$362,'Co List'!$B$3:$B$362)))</f>
        <v xml:space="preserve"> </v>
      </c>
      <c r="D11542" s="6" t="s">
        <v>376</v>
      </c>
      <c r="E11542">
        <v>51.771387151563111</v>
      </c>
      <c r="F11542">
        <v>58.002918810772918</v>
      </c>
      <c r="G11542">
        <v>64.351164857287344</v>
      </c>
      <c r="H11542">
        <v>68.453221499726283</v>
      </c>
    </row>
    <row r="11543" spans="1:8" x14ac:dyDescent="0.2">
      <c r="A11543">
        <f t="shared" si="1256"/>
        <v>10674</v>
      </c>
      <c r="B11543">
        <f t="shared" si="1257"/>
        <v>227</v>
      </c>
      <c r="C11543" s="10" t="str">
        <f>IF(B11543=B11542," ",(LOOKUP(B11543,'Co List'!$A$3:$A$362,'Co List'!$B$3:$B$362)))</f>
        <v xml:space="preserve"> </v>
      </c>
      <c r="D11543" s="6" t="s">
        <v>377</v>
      </c>
      <c r="E11543">
        <v>2885.9677277319547</v>
      </c>
      <c r="F11543">
        <v>3141.953410405396</v>
      </c>
      <c r="G11543">
        <v>3720.2316502911799</v>
      </c>
      <c r="H11543">
        <v>4283.8077388056408</v>
      </c>
    </row>
    <row r="11544" spans="1:8" ht="15" x14ac:dyDescent="0.25">
      <c r="A11544">
        <f t="shared" si="1256"/>
        <v>10675</v>
      </c>
      <c r="B11544">
        <f t="shared" si="1257"/>
        <v>227</v>
      </c>
      <c r="C11544" s="10" t="str">
        <f>IF(B11544=B11543," ",(LOOKUP(B11544,'Co List'!$A$3:$A$362,'Co List'!$B$3:$B$362)))</f>
        <v xml:space="preserve"> </v>
      </c>
      <c r="D11544" s="8" t="s">
        <v>378</v>
      </c>
      <c r="E11544">
        <v>2591.1624599999996</v>
      </c>
      <c r="F11544">
        <v>2832.2684999999997</v>
      </c>
      <c r="G11544">
        <v>3297.9101999999998</v>
      </c>
      <c r="H11544">
        <v>3881.1263400000007</v>
      </c>
    </row>
    <row r="11545" spans="1:8" ht="15" x14ac:dyDescent="0.25">
      <c r="A11545">
        <f t="shared" si="1256"/>
        <v>10676</v>
      </c>
      <c r="B11545">
        <f t="shared" si="1257"/>
        <v>227</v>
      </c>
      <c r="C11545" s="10" t="str">
        <f>IF(B11545=B11544," ",(LOOKUP(B11545,'Co List'!$A$3:$A$362,'Co List'!$B$3:$B$362)))</f>
        <v xml:space="preserve"> </v>
      </c>
      <c r="D11545" s="8" t="s">
        <v>379</v>
      </c>
      <c r="E11545">
        <v>294.80526773195504</v>
      </c>
      <c r="F11545">
        <v>309.68491040539652</v>
      </c>
      <c r="G11545">
        <v>422.32145029117993</v>
      </c>
      <c r="H11545">
        <v>402.68139880563956</v>
      </c>
    </row>
    <row r="11546" spans="1:8" ht="15" x14ac:dyDescent="0.25">
      <c r="A11546">
        <f t="shared" si="1256"/>
        <v>10677</v>
      </c>
      <c r="B11546">
        <f t="shared" si="1257"/>
        <v>227</v>
      </c>
      <c r="C11546" s="10" t="str">
        <f>IF(B11546=B11545," ",(LOOKUP(B11546,'Co List'!$A$3:$A$362,'Co List'!$B$3:$B$362)))</f>
        <v xml:space="preserve"> </v>
      </c>
      <c r="D11546" s="8" t="s">
        <v>380</v>
      </c>
      <c r="E11546">
        <v>0</v>
      </c>
      <c r="F11546">
        <v>0</v>
      </c>
      <c r="G11546">
        <v>0</v>
      </c>
      <c r="H11546">
        <v>5.6843418860808015E-13</v>
      </c>
    </row>
    <row r="11547" spans="1:8" ht="15" x14ac:dyDescent="0.25">
      <c r="A11547">
        <f t="shared" si="1256"/>
        <v>10678</v>
      </c>
      <c r="B11547">
        <f t="shared" si="1257"/>
        <v>227</v>
      </c>
      <c r="C11547" s="10" t="str">
        <f>IF(B11547=B11546," ",(LOOKUP(B11547,'Co List'!$A$3:$A$362,'Co List'!$B$3:$B$362)))</f>
        <v xml:space="preserve"> </v>
      </c>
      <c r="D11547" s="8" t="s">
        <v>381</v>
      </c>
      <c r="E11547">
        <v>11086.174625263671</v>
      </c>
      <c r="F11547">
        <v>12422.766375581969</v>
      </c>
      <c r="G11547">
        <v>13720.306767151042</v>
      </c>
      <c r="H11547">
        <v>14618.569813097107</v>
      </c>
    </row>
    <row r="11548" spans="1:8" ht="15" x14ac:dyDescent="0.25">
      <c r="A11548">
        <f t="shared" si="1256"/>
        <v>10679</v>
      </c>
      <c r="B11548">
        <f t="shared" si="1257"/>
        <v>227</v>
      </c>
      <c r="C11548" s="10" t="str">
        <f>IF(B11548=B11547," ",(LOOKUP(B11548,'Co List'!$A$3:$A$362,'Co List'!$B$3:$B$362)))</f>
        <v xml:space="preserve"> </v>
      </c>
      <c r="D11548" s="8" t="s">
        <v>382</v>
      </c>
      <c r="E11548">
        <v>11036.124860178134</v>
      </c>
      <c r="F11548">
        <v>12383.173660447088</v>
      </c>
      <c r="G11548">
        <v>13720.306767151042</v>
      </c>
      <c r="H11548">
        <v>14618.569813097107</v>
      </c>
    </row>
    <row r="11549" spans="1:8" ht="15" x14ac:dyDescent="0.25">
      <c r="A11549">
        <f t="shared" si="1256"/>
        <v>10680</v>
      </c>
      <c r="B11549">
        <f t="shared" si="1257"/>
        <v>227</v>
      </c>
      <c r="C11549" s="10" t="str">
        <f>IF(B11549=B11548," ",(LOOKUP(B11549,'Co List'!$A$3:$A$362,'Co List'!$B$3:$B$362)))</f>
        <v xml:space="preserve"> </v>
      </c>
      <c r="D11549" s="8" t="s">
        <v>383</v>
      </c>
      <c r="E11549">
        <v>50.049765085537743</v>
      </c>
      <c r="F11549">
        <v>39.59271513488175</v>
      </c>
      <c r="G11549">
        <v>0</v>
      </c>
      <c r="H11549">
        <v>0</v>
      </c>
    </row>
    <row r="11550" spans="1:8" x14ac:dyDescent="0.2">
      <c r="A11550">
        <f t="shared" si="1256"/>
        <v>10681</v>
      </c>
      <c r="B11550">
        <f t="shared" si="1257"/>
        <v>227</v>
      </c>
      <c r="C11550" s="10" t="str">
        <f>IF(B11550=B11549," ",(LOOKUP(B11550,'Co List'!$A$3:$A$362,'Co List'!$B$3:$B$362)))</f>
        <v xml:space="preserve"> </v>
      </c>
      <c r="D11550" s="6" t="s">
        <v>384</v>
      </c>
      <c r="E11550">
        <v>0</v>
      </c>
      <c r="F11550">
        <v>0</v>
      </c>
      <c r="G11550">
        <v>0</v>
      </c>
      <c r="H11550">
        <v>0</v>
      </c>
    </row>
    <row r="11551" spans="1:8" x14ac:dyDescent="0.2">
      <c r="A11551">
        <f t="shared" si="1256"/>
        <v>10682</v>
      </c>
      <c r="B11551">
        <f t="shared" si="1257"/>
        <v>227</v>
      </c>
      <c r="C11551" s="10" t="str">
        <f>IF(B11551=B11550," ",(LOOKUP(B11551,'Co List'!$A$3:$A$362,'Co List'!$B$3:$B$362)))</f>
        <v xml:space="preserve"> </v>
      </c>
      <c r="D11551" s="6" t="s">
        <v>385</v>
      </c>
      <c r="E11551">
        <v>2739.1350524918657</v>
      </c>
      <c r="F11551">
        <v>3068.3837247987872</v>
      </c>
      <c r="G11551">
        <v>3386.2417917930002</v>
      </c>
      <c r="H11551">
        <v>3607.9376997509999</v>
      </c>
    </row>
    <row r="11552" spans="1:8" x14ac:dyDescent="0.2">
      <c r="A11552">
        <f t="shared" si="1256"/>
        <v>10683</v>
      </c>
      <c r="B11552">
        <f t="shared" si="1257"/>
        <v>227</v>
      </c>
      <c r="C11552" s="10" t="str">
        <f>IF(B11552=B11551," ",(LOOKUP(B11552,'Co List'!$A$3:$A$362,'Co List'!$B$3:$B$362)))</f>
        <v xml:space="preserve"> </v>
      </c>
      <c r="D11552" s="6" t="s">
        <v>386</v>
      </c>
      <c r="E11552">
        <v>2723.7719866769999</v>
      </c>
      <c r="F11552">
        <v>3056.230511145</v>
      </c>
      <c r="G11552">
        <v>3386.2417917930002</v>
      </c>
      <c r="H11552">
        <v>3607.9376997509999</v>
      </c>
    </row>
    <row r="11553" spans="1:8" x14ac:dyDescent="0.2">
      <c r="A11553">
        <f t="shared" si="1256"/>
        <v>10684</v>
      </c>
      <c r="B11553">
        <f t="shared" si="1257"/>
        <v>227</v>
      </c>
      <c r="C11553" s="10" t="str">
        <f>IF(B11553=B11552," ",(LOOKUP(B11553,'Co List'!$A$3:$A$362,'Co List'!$B$3:$B$362)))</f>
        <v xml:space="preserve"> </v>
      </c>
      <c r="D11553" s="6" t="s">
        <v>387</v>
      </c>
      <c r="E11553">
        <v>0</v>
      </c>
      <c r="F11553">
        <v>0</v>
      </c>
      <c r="G11553">
        <v>0</v>
      </c>
      <c r="H11553">
        <v>0</v>
      </c>
    </row>
    <row r="11554" spans="1:8" x14ac:dyDescent="0.2">
      <c r="A11554">
        <f t="shared" si="1256"/>
        <v>10685</v>
      </c>
      <c r="B11554">
        <f t="shared" si="1257"/>
        <v>227</v>
      </c>
      <c r="C11554" s="10" t="str">
        <f>IF(B11554=B11553," ",(LOOKUP(B11554,'Co List'!$A$3:$A$362,'Co List'!$B$3:$B$362)))</f>
        <v xml:space="preserve"> </v>
      </c>
      <c r="D11554" s="6" t="s">
        <v>388</v>
      </c>
      <c r="E11554">
        <v>0</v>
      </c>
      <c r="F11554">
        <v>0</v>
      </c>
      <c r="G11554">
        <v>0</v>
      </c>
      <c r="H11554">
        <v>0</v>
      </c>
    </row>
    <row r="11555" spans="1:8" x14ac:dyDescent="0.2">
      <c r="A11555">
        <f t="shared" si="1256"/>
        <v>10686</v>
      </c>
      <c r="B11555">
        <f t="shared" si="1257"/>
        <v>227</v>
      </c>
      <c r="C11555" s="10" t="str">
        <f>IF(B11555=B11554," ",(LOOKUP(B11555,'Co List'!$A$3:$A$362,'Co List'!$B$3:$B$362)))</f>
        <v xml:space="preserve"> </v>
      </c>
      <c r="D11555" s="6" t="s">
        <v>389</v>
      </c>
      <c r="E11555">
        <v>15.363065814865669</v>
      </c>
      <c r="F11555">
        <v>12.153213653787542</v>
      </c>
      <c r="G11555">
        <v>0</v>
      </c>
      <c r="H11555">
        <v>0</v>
      </c>
    </row>
    <row r="11556" spans="1:8" x14ac:dyDescent="0.2">
      <c r="A11556">
        <f t="shared" si="1256"/>
        <v>10687</v>
      </c>
      <c r="B11556">
        <f t="shared" si="1257"/>
        <v>227</v>
      </c>
      <c r="C11556" s="10" t="str">
        <f>IF(B11556=B11555," ",(LOOKUP(B11556,'Co List'!$A$3:$A$362,'Co List'!$B$3:$B$362)))</f>
        <v xml:space="preserve"> </v>
      </c>
      <c r="D11556" s="6" t="s">
        <v>390</v>
      </c>
      <c r="E11556">
        <v>0</v>
      </c>
      <c r="F11556">
        <v>0</v>
      </c>
      <c r="G11556">
        <v>0</v>
      </c>
      <c r="H11556">
        <v>0</v>
      </c>
    </row>
    <row r="11557" spans="1:8" x14ac:dyDescent="0.2">
      <c r="A11557">
        <f t="shared" si="1256"/>
        <v>10688</v>
      </c>
      <c r="B11557">
        <f t="shared" si="1257"/>
        <v>227</v>
      </c>
      <c r="C11557" s="10" t="str">
        <f>IF(B11557=B11556," ",(LOOKUP(B11557,'Co List'!$A$3:$A$362,'Co List'!$B$3:$B$362)))</f>
        <v xml:space="preserve"> </v>
      </c>
      <c r="D11557" s="6" t="s">
        <v>391</v>
      </c>
      <c r="E11557">
        <v>0</v>
      </c>
      <c r="F11557">
        <v>0</v>
      </c>
      <c r="G11557">
        <v>0</v>
      </c>
      <c r="H11557">
        <v>0</v>
      </c>
    </row>
    <row r="11558" spans="1:8" x14ac:dyDescent="0.2">
      <c r="A11558">
        <f t="shared" si="1256"/>
        <v>10689</v>
      </c>
      <c r="B11558">
        <f t="shared" si="1257"/>
        <v>227</v>
      </c>
      <c r="C11558" s="10" t="str">
        <f>IF(B11558=B11557," ",(LOOKUP(B11558,'Co List'!$A$3:$A$362,'Co List'!$B$3:$B$362)))</f>
        <v xml:space="preserve"> </v>
      </c>
      <c r="D11558" s="6" t="s">
        <v>392</v>
      </c>
      <c r="E11558">
        <v>0</v>
      </c>
      <c r="F11558">
        <v>0</v>
      </c>
      <c r="G11558">
        <v>0</v>
      </c>
      <c r="H11558">
        <v>0</v>
      </c>
    </row>
    <row r="11559" spans="1:8" x14ac:dyDescent="0.2">
      <c r="A11559">
        <f t="shared" si="1256"/>
        <v>10690</v>
      </c>
      <c r="B11559">
        <f t="shared" si="1257"/>
        <v>227</v>
      </c>
      <c r="C11559" s="10" t="str">
        <f>IF(B11559=B11558," ",(LOOKUP(B11559,'Co List'!$A$3:$A$362,'Co List'!$B$3:$B$362)))</f>
        <v xml:space="preserve"> </v>
      </c>
      <c r="D11559" s="6" t="s">
        <v>393</v>
      </c>
      <c r="E11559">
        <v>0</v>
      </c>
      <c r="F11559">
        <v>0</v>
      </c>
      <c r="G11559">
        <v>0</v>
      </c>
      <c r="H11559">
        <v>0</v>
      </c>
    </row>
    <row r="11560" spans="1:8" ht="15" x14ac:dyDescent="0.25">
      <c r="A11560">
        <f t="shared" si="1256"/>
        <v>10691</v>
      </c>
      <c r="B11560">
        <f t="shared" si="1257"/>
        <v>227</v>
      </c>
      <c r="C11560" s="10" t="str">
        <f>IF(B11560=B11559," ",(LOOKUP(B11560,'Co List'!$A$3:$A$362,'Co List'!$B$3:$B$362)))</f>
        <v xml:space="preserve"> </v>
      </c>
      <c r="D11560" s="8" t="s">
        <v>394</v>
      </c>
      <c r="E11560">
        <v>0</v>
      </c>
      <c r="F11560">
        <v>0</v>
      </c>
      <c r="G11560">
        <v>0</v>
      </c>
      <c r="H11560">
        <v>0</v>
      </c>
    </row>
    <row r="11561" spans="1:8" ht="15" x14ac:dyDescent="0.25">
      <c r="A11561">
        <f t="shared" si="1256"/>
        <v>10692</v>
      </c>
      <c r="B11561">
        <f t="shared" si="1257"/>
        <v>227</v>
      </c>
      <c r="C11561" s="10" t="str">
        <f>IF(B11561=B11560," ",(LOOKUP(B11561,'Co List'!$A$3:$A$362,'Co List'!$B$3:$B$362)))</f>
        <v xml:space="preserve"> </v>
      </c>
      <c r="D11561" s="8" t="s">
        <v>395</v>
      </c>
      <c r="E11561">
        <v>3.2739600828421751</v>
      </c>
      <c r="F11561">
        <v>3.8371649620598087</v>
      </c>
      <c r="G11561">
        <v>5.8347144740000001</v>
      </c>
      <c r="H11561">
        <v>6.2886265969999995</v>
      </c>
    </row>
    <row r="11562" spans="1:8" ht="15" x14ac:dyDescent="0.25">
      <c r="A11562">
        <f t="shared" si="1256"/>
        <v>10693</v>
      </c>
      <c r="B11562">
        <f t="shared" si="1257"/>
        <v>227</v>
      </c>
      <c r="C11562" s="10" t="str">
        <f>IF(B11562=B11561," ",(LOOKUP(B11562,'Co List'!$A$3:$A$362,'Co List'!$B$3:$B$362)))</f>
        <v xml:space="preserve"> </v>
      </c>
      <c r="D11562" s="8" t="s">
        <v>396</v>
      </c>
      <c r="E11562">
        <v>3478.91</v>
      </c>
      <c r="F11562">
        <v>3884.71</v>
      </c>
      <c r="G11562">
        <v>4582.7340000000004</v>
      </c>
      <c r="H11562">
        <v>5408.1229999999996</v>
      </c>
    </row>
    <row r="11563" spans="1:8" x14ac:dyDescent="0.2">
      <c r="A11563">
        <f t="shared" si="1256"/>
        <v>10694</v>
      </c>
      <c r="B11563">
        <f t="shared" si="1257"/>
        <v>227</v>
      </c>
      <c r="C11563" s="10" t="str">
        <f>IF(B11563=B11562," ",(LOOKUP(B11563,'Co List'!$A$3:$A$362,'Co List'!$B$3:$B$362)))</f>
        <v xml:space="preserve"> </v>
      </c>
      <c r="D11563" s="6" t="s">
        <v>397</v>
      </c>
      <c r="E11563">
        <v>3198.9659999999999</v>
      </c>
      <c r="F11563">
        <v>3585.15</v>
      </c>
      <c r="G11563">
        <v>4228.09</v>
      </c>
      <c r="H11563">
        <v>4975.8029999999999</v>
      </c>
    </row>
    <row r="11564" spans="1:8" x14ac:dyDescent="0.2">
      <c r="A11564">
        <f t="shared" si="1256"/>
        <v>10695</v>
      </c>
      <c r="B11564">
        <f t="shared" si="1257"/>
        <v>227</v>
      </c>
      <c r="C11564" s="10" t="str">
        <f>IF(B11564=B11563," ",(LOOKUP(B11564,'Co List'!$A$3:$A$362,'Co List'!$B$3:$B$362)))</f>
        <v xml:space="preserve"> </v>
      </c>
      <c r="D11564" s="6" t="s">
        <v>398</v>
      </c>
      <c r="E11564">
        <v>279.94400000000002</v>
      </c>
      <c r="F11564">
        <v>299.56</v>
      </c>
      <c r="G11564">
        <v>354.64400000000001</v>
      </c>
      <c r="H11564">
        <v>432.32</v>
      </c>
    </row>
    <row r="11565" spans="1:8" x14ac:dyDescent="0.2">
      <c r="A11565">
        <f t="shared" si="1256"/>
        <v>10696</v>
      </c>
      <c r="B11565">
        <f t="shared" si="1257"/>
        <v>227</v>
      </c>
      <c r="C11565" s="10" t="str">
        <f>IF(B11565=B11564," ",(LOOKUP(B11565,'Co List'!$A$3:$A$362,'Co List'!$B$3:$B$362)))</f>
        <v xml:space="preserve"> </v>
      </c>
      <c r="D11565" s="6" t="s">
        <v>399</v>
      </c>
      <c r="E11565">
        <v>0</v>
      </c>
      <c r="F11565">
        <v>0</v>
      </c>
      <c r="G11565">
        <v>0</v>
      </c>
      <c r="H11565">
        <v>0</v>
      </c>
    </row>
    <row r="11566" spans="1:8" x14ac:dyDescent="0.2">
      <c r="A11566">
        <f t="shared" si="1256"/>
        <v>10697</v>
      </c>
      <c r="B11566">
        <f t="shared" si="1257"/>
        <v>227</v>
      </c>
      <c r="C11566" s="10" t="str">
        <f>IF(B11566=B11565," ",(LOOKUP(B11566,'Co List'!$A$3:$A$362,'Co List'!$B$3:$B$362)))</f>
        <v xml:space="preserve"> </v>
      </c>
      <c r="D11566" s="6" t="s">
        <v>400</v>
      </c>
      <c r="E11566">
        <v>0</v>
      </c>
      <c r="F11566">
        <v>0</v>
      </c>
      <c r="G11566">
        <v>0</v>
      </c>
      <c r="H11566">
        <v>0</v>
      </c>
    </row>
    <row r="11567" spans="1:8" x14ac:dyDescent="0.2">
      <c r="A11567">
        <f t="shared" si="1256"/>
        <v>10698</v>
      </c>
      <c r="B11567">
        <f t="shared" si="1257"/>
        <v>227</v>
      </c>
      <c r="C11567" s="10" t="str">
        <f>IF(B11567=B11566," ",(LOOKUP(B11567,'Co List'!$A$3:$A$362,'Co List'!$B$3:$B$362)))</f>
        <v xml:space="preserve"> </v>
      </c>
      <c r="D11567" s="6" t="s">
        <v>401</v>
      </c>
      <c r="E11567">
        <v>1.5323047140000001</v>
      </c>
      <c r="F11567">
        <v>1.6204877999999998</v>
      </c>
      <c r="G11567">
        <v>2.2028348899999997</v>
      </c>
      <c r="H11567">
        <v>3.0053850120000001</v>
      </c>
    </row>
    <row r="11568" spans="1:8" x14ac:dyDescent="0.2">
      <c r="A11568">
        <f t="shared" si="1256"/>
        <v>10699</v>
      </c>
      <c r="B11568">
        <f t="shared" si="1257"/>
        <v>227</v>
      </c>
      <c r="C11568" s="10" t="str">
        <f>IF(B11568=B11567," ",(LOOKUP(B11568,'Co List'!$A$3:$A$362,'Co List'!$B$3:$B$362)))</f>
        <v xml:space="preserve"> </v>
      </c>
      <c r="D11568" s="6" t="s">
        <v>402</v>
      </c>
      <c r="E11568">
        <v>0.36056787200000001</v>
      </c>
      <c r="F11568">
        <v>0.42986859999999999</v>
      </c>
      <c r="G11568">
        <v>0.62701059199999998</v>
      </c>
      <c r="H11568">
        <v>0.65410016000000004</v>
      </c>
    </row>
    <row r="11569" spans="1:16" x14ac:dyDescent="0.2">
      <c r="A11569">
        <f t="shared" si="1256"/>
        <v>10700</v>
      </c>
      <c r="B11569">
        <f t="shared" si="1257"/>
        <v>227</v>
      </c>
      <c r="C11569" s="10" t="str">
        <f>IF(B11569=B11568," ",(LOOKUP(B11569,'Co List'!$A$3:$A$362,'Co List'!$B$3:$B$362)))</f>
        <v xml:space="preserve"> </v>
      </c>
      <c r="D11569" s="6" t="s">
        <v>403</v>
      </c>
      <c r="E11569">
        <v>0</v>
      </c>
      <c r="F11569">
        <v>0</v>
      </c>
      <c r="G11569">
        <v>0</v>
      </c>
      <c r="H11569">
        <v>0</v>
      </c>
    </row>
    <row r="11570" spans="1:16" x14ac:dyDescent="0.2">
      <c r="A11570">
        <f t="shared" si="1256"/>
        <v>10701</v>
      </c>
      <c r="B11570">
        <f t="shared" si="1257"/>
        <v>227</v>
      </c>
      <c r="C11570" s="10" t="str">
        <f>IF(B11570=B11569," ",(LOOKUP(B11570,'Co List'!$A$3:$A$362,'Co List'!$B$3:$B$362)))</f>
        <v xml:space="preserve"> </v>
      </c>
      <c r="D11570" s="6" t="s">
        <v>404</v>
      </c>
      <c r="E11570" s="11">
        <v>1.892872586</v>
      </c>
      <c r="F11570" s="11">
        <v>2.0503564000000001</v>
      </c>
      <c r="G11570" s="11">
        <v>2.8298454820000001</v>
      </c>
      <c r="H11570" s="11">
        <v>3.6594851719999997</v>
      </c>
    </row>
    <row r="11571" spans="1:16" x14ac:dyDescent="0.2">
      <c r="A11571">
        <f t="shared" si="1256"/>
        <v>10702</v>
      </c>
      <c r="B11571">
        <f t="shared" si="1257"/>
        <v>227</v>
      </c>
      <c r="C11571" s="10" t="str">
        <f>IF(B11571=B11570," ",(LOOKUP(B11571,'Co List'!$A$3:$A$362,'Co List'!$B$3:$B$362)))</f>
        <v xml:space="preserve"> </v>
      </c>
      <c r="D11571" s="6" t="s">
        <v>405</v>
      </c>
      <c r="E11571">
        <v>164.73</v>
      </c>
      <c r="F11571">
        <v>248.55</v>
      </c>
      <c r="G11571">
        <v>317.39</v>
      </c>
      <c r="H11571">
        <v>380.54</v>
      </c>
    </row>
    <row r="11572" spans="1:16" x14ac:dyDescent="0.2">
      <c r="A11572">
        <f t="shared" si="1256"/>
        <v>10703</v>
      </c>
      <c r="B11572">
        <f t="shared" si="1257"/>
        <v>227</v>
      </c>
      <c r="C11572" s="10" t="str">
        <f>IF(B11572=B11571," ",(LOOKUP(B11572,'Co List'!$A$3:$A$362,'Co List'!$B$3:$B$362)))</f>
        <v xml:space="preserve"> </v>
      </c>
      <c r="D11572" s="6" t="s">
        <v>406</v>
      </c>
      <c r="E11572">
        <v>28.76</v>
      </c>
      <c r="F11572">
        <v>40.85</v>
      </c>
      <c r="G11572">
        <v>55.01</v>
      </c>
      <c r="H11572">
        <v>71.790000000000006</v>
      </c>
    </row>
    <row r="11573" spans="1:16" x14ac:dyDescent="0.2">
      <c r="A11573">
        <f t="shared" si="1256"/>
        <v>10704</v>
      </c>
      <c r="B11573">
        <f t="shared" si="1257"/>
        <v>227</v>
      </c>
      <c r="C11573" s="10" t="str">
        <f>IF(B11573=B11572," ",(LOOKUP(B11573,'Co List'!$A$3:$A$362,'Co List'!$B$3:$B$362)))</f>
        <v xml:space="preserve"> </v>
      </c>
      <c r="D11573" s="6" t="s">
        <v>407</v>
      </c>
      <c r="E11573" s="11">
        <v>16.22</v>
      </c>
      <c r="F11573" s="11">
        <v>25.27</v>
      </c>
      <c r="G11573" s="11">
        <v>33.369999999999997</v>
      </c>
      <c r="H11573" s="11">
        <v>43.63</v>
      </c>
    </row>
    <row r="11574" spans="1:16" x14ac:dyDescent="0.2">
      <c r="A11574">
        <f t="shared" si="1256"/>
        <v>10705</v>
      </c>
      <c r="B11574">
        <f t="shared" si="1257"/>
        <v>227</v>
      </c>
      <c r="C11574" s="10" t="str">
        <f>IF(B11574=B11573," ",(LOOKUP(B11574,'Co List'!$A$3:$A$362,'Co List'!$B$3:$B$362)))</f>
        <v xml:space="preserve"> </v>
      </c>
      <c r="D11574" s="6" t="s">
        <v>408</v>
      </c>
      <c r="E11574">
        <v>5.41</v>
      </c>
      <c r="F11574">
        <v>5.41</v>
      </c>
      <c r="G11574">
        <v>5.41</v>
      </c>
      <c r="H11574">
        <v>0</v>
      </c>
    </row>
    <row r="11575" spans="1:16" x14ac:dyDescent="0.2">
      <c r="A11575">
        <f t="shared" si="1256"/>
        <v>10706</v>
      </c>
      <c r="B11575">
        <f t="shared" si="1257"/>
        <v>227</v>
      </c>
      <c r="C11575" s="10" t="str">
        <f>IF(B11575=B11574," ",(LOOKUP(B11575,'Co List'!$A$3:$A$362,'Co List'!$B$3:$B$362)))</f>
        <v xml:space="preserve"> </v>
      </c>
      <c r="D11575" s="6" t="s">
        <v>409</v>
      </c>
      <c r="E11575">
        <v>1.53</v>
      </c>
      <c r="F11575">
        <v>1.62</v>
      </c>
      <c r="G11575">
        <v>2.2000000000000002</v>
      </c>
      <c r="H11575">
        <v>3.07</v>
      </c>
    </row>
    <row r="11576" spans="1:16" x14ac:dyDescent="0.2">
      <c r="A11576">
        <f t="shared" si="1256"/>
        <v>10707</v>
      </c>
      <c r="B11576">
        <f t="shared" si="1257"/>
        <v>227</v>
      </c>
      <c r="C11576" s="10" t="str">
        <f>IF(B11576=B11575," ",(LOOKUP(B11576,'Co List'!$A$3:$A$362,'Co List'!$B$3:$B$362)))</f>
        <v xml:space="preserve"> </v>
      </c>
      <c r="D11576" s="6" t="s">
        <v>410</v>
      </c>
      <c r="E11576">
        <v>5.5322443649999995</v>
      </c>
      <c r="F11576">
        <v>6.3238135350000002</v>
      </c>
      <c r="G11576">
        <v>9.291776316</v>
      </c>
      <c r="H11576">
        <v>10.6022250974</v>
      </c>
    </row>
    <row r="11577" spans="1:16" x14ac:dyDescent="0.2">
      <c r="A11577">
        <f t="shared" si="1256"/>
        <v>10708</v>
      </c>
      <c r="B11577">
        <f t="shared" si="1257"/>
        <v>227</v>
      </c>
      <c r="C11577" s="10" t="str">
        <f>IF(B11577=B11576," ",(LOOKUP(B11577,'Co List'!$A$3:$A$362,'Co List'!$B$3:$B$362)))</f>
        <v xml:space="preserve"> </v>
      </c>
      <c r="D11577" s="6" t="s">
        <v>411</v>
      </c>
      <c r="E11577">
        <v>5.1668326688421748</v>
      </c>
      <c r="F11577">
        <v>5.8875213620598092</v>
      </c>
      <c r="G11577">
        <v>8.6645599559999997</v>
      </c>
      <c r="H11577">
        <v>9.9481117689999987</v>
      </c>
    </row>
    <row r="11578" spans="1:16" x14ac:dyDescent="0.2">
      <c r="A11578">
        <f t="shared" si="1256"/>
        <v>10709</v>
      </c>
      <c r="B11578">
        <f t="shared" si="1257"/>
        <v>227</v>
      </c>
      <c r="C11578" s="10" t="str">
        <f>IF(B11578=B11577," ",(LOOKUP(B11578,'Co List'!$A$3:$A$362,'Co List'!$B$3:$B$362)))</f>
        <v xml:space="preserve"> </v>
      </c>
      <c r="D11578" s="6" t="s">
        <v>412</v>
      </c>
      <c r="E11578">
        <v>3.6368326688421746</v>
      </c>
      <c r="F11578">
        <v>4.2675213620598091</v>
      </c>
      <c r="G11578">
        <v>6.4645599559999996</v>
      </c>
      <c r="H11578">
        <v>6.8781117689999984</v>
      </c>
    </row>
    <row r="11579" spans="1:16" ht="13.5" thickBot="1" x14ac:dyDescent="0.25">
      <c r="A11579">
        <f t="shared" si="1256"/>
        <v>10710</v>
      </c>
      <c r="B11579">
        <f t="shared" si="1257"/>
        <v>227</v>
      </c>
      <c r="C11579" s="10" t="str">
        <f>IF(B11579=B11578," ",(LOOKUP(B11579,'Co List'!$A$3:$A$362,'Co List'!$B$3:$B$362)))</f>
        <v xml:space="preserve"> </v>
      </c>
      <c r="D11579" s="9" t="s">
        <v>413</v>
      </c>
      <c r="E11579">
        <v>12</v>
      </c>
      <c r="F11579">
        <v>12</v>
      </c>
      <c r="G11579">
        <v>12</v>
      </c>
      <c r="H11579">
        <v>12</v>
      </c>
    </row>
    <row r="11580" spans="1:16" ht="15" x14ac:dyDescent="0.25">
      <c r="A11580">
        <f t="shared" si="1256"/>
        <v>10711</v>
      </c>
      <c r="B11580">
        <f t="shared" si="1257"/>
        <v>228</v>
      </c>
      <c r="C11580" s="10" t="str">
        <f>IF(B11580=B11579," ",(LOOKUP(B11580,'Co List'!$A$3:$A$362,'Co List'!$B$3:$B$362)))</f>
        <v>MCLEOD RUSSEL INDIA</v>
      </c>
      <c r="D11580" s="4" t="s">
        <v>362</v>
      </c>
      <c r="E11580">
        <v>78.58129524065653</v>
      </c>
      <c r="F11580">
        <v>79.471498953802794</v>
      </c>
      <c r="G11580">
        <v>76.345321916407087</v>
      </c>
      <c r="H11580">
        <v>79.662774703414485</v>
      </c>
      <c r="J11580">
        <f t="shared" ref="J11580" si="1262">COUNTIF(E11622:H11622,0)</f>
        <v>0</v>
      </c>
      <c r="K11580">
        <f>SUM(E11580:H11580)/(4-J11580)</f>
        <v>78.515222703570217</v>
      </c>
      <c r="L11580">
        <f>SUM(E11590:H11590)/(4-J11580)</f>
        <v>162842.00279082381</v>
      </c>
      <c r="M11580">
        <f>E11590</f>
        <v>138298.41074921351</v>
      </c>
      <c r="N11580">
        <f t="shared" ref="N11580" si="1263">F11590</f>
        <v>140262.74553448681</v>
      </c>
      <c r="O11580">
        <f t="shared" ref="O11580" si="1264">G11590</f>
        <v>180982.61426730952</v>
      </c>
      <c r="P11580">
        <f t="shared" ref="P11580" si="1265">H11590</f>
        <v>191824.24061228544</v>
      </c>
    </row>
    <row r="11581" spans="1:16" x14ac:dyDescent="0.2">
      <c r="A11581">
        <f t="shared" si="1256"/>
        <v>10712</v>
      </c>
      <c r="B11581">
        <f t="shared" si="1257"/>
        <v>228</v>
      </c>
      <c r="C11581" s="10" t="str">
        <f>IF(B11581=B11580," ",(LOOKUP(B11581,'Co List'!$A$3:$A$362,'Co List'!$B$3:$B$362)))</f>
        <v xml:space="preserve"> </v>
      </c>
      <c r="D11581" s="6" t="s">
        <v>364</v>
      </c>
      <c r="E11581">
        <v>4.027037360388146</v>
      </c>
      <c r="F11581">
        <v>4.0446192332581772</v>
      </c>
      <c r="G11581">
        <v>3.332133153314762</v>
      </c>
      <c r="H11581">
        <v>3.3807584658789884</v>
      </c>
    </row>
    <row r="11582" spans="1:16" x14ac:dyDescent="0.2">
      <c r="A11582">
        <f t="shared" si="1256"/>
        <v>10713</v>
      </c>
      <c r="B11582">
        <f t="shared" si="1257"/>
        <v>228</v>
      </c>
      <c r="C11582" s="10" t="str">
        <f>IF(B11582=B11581," ",(LOOKUP(B11582,'Co List'!$A$3:$A$362,'Co List'!$B$3:$B$362)))</f>
        <v xml:space="preserve"> </v>
      </c>
      <c r="D11582" s="6" t="s">
        <v>365</v>
      </c>
      <c r="E11582">
        <v>0.84155908242009925</v>
      </c>
      <c r="F11582">
        <v>0.81742310183711531</v>
      </c>
      <c r="G11582">
        <v>0.80539236601799036</v>
      </c>
      <c r="H11582">
        <v>0.81903881547512347</v>
      </c>
    </row>
    <row r="11583" spans="1:16" x14ac:dyDescent="0.2">
      <c r="A11583">
        <f t="shared" si="1256"/>
        <v>10714</v>
      </c>
      <c r="B11583">
        <f t="shared" si="1257"/>
        <v>228</v>
      </c>
      <c r="C11583" s="10" t="str">
        <f>IF(B11583=B11582," ",(LOOKUP(B11583,'Co List'!$A$3:$A$362,'Co List'!$B$3:$B$362)))</f>
        <v xml:space="preserve"> </v>
      </c>
      <c r="D11583" s="7" t="s">
        <v>366</v>
      </c>
      <c r="E11583">
        <v>12.843224563920945</v>
      </c>
      <c r="F11583">
        <v>12.738304577606854</v>
      </c>
      <c r="G11583">
        <v>14.620958796224807</v>
      </c>
      <c r="H11583">
        <v>13.920279866205529</v>
      </c>
    </row>
    <row r="11584" spans="1:16" x14ac:dyDescent="0.2">
      <c r="A11584">
        <f t="shared" si="1256"/>
        <v>10715</v>
      </c>
      <c r="B11584">
        <f t="shared" si="1257"/>
        <v>228</v>
      </c>
      <c r="C11584" s="10" t="str">
        <f>IF(B11584=B11583," ",(LOOKUP(B11584,'Co List'!$A$3:$A$362,'Co List'!$B$3:$B$362)))</f>
        <v xml:space="preserve"> </v>
      </c>
      <c r="D11584" s="6" t="s">
        <v>367</v>
      </c>
      <c r="E11584">
        <v>57545.213144099158</v>
      </c>
      <c r="F11584">
        <v>60398.202443477079</v>
      </c>
      <c r="G11584">
        <v>82163.987046492708</v>
      </c>
      <c r="H11584">
        <v>84990.802220773345</v>
      </c>
    </row>
    <row r="11585" spans="1:8" x14ac:dyDescent="0.2">
      <c r="A11585">
        <f t="shared" si="1256"/>
        <v>10716</v>
      </c>
      <c r="B11585">
        <f t="shared" si="1257"/>
        <v>228</v>
      </c>
      <c r="C11585" s="10" t="str">
        <f>IF(B11585=B11584," ",(LOOKUP(B11585,'Co List'!$A$3:$A$362,'Co List'!$B$3:$B$362)))</f>
        <v xml:space="preserve"> </v>
      </c>
      <c r="D11585" s="6" t="s">
        <v>368</v>
      </c>
      <c r="E11585">
        <v>0.2527383237375978</v>
      </c>
      <c r="F11585">
        <v>0.25632811683933993</v>
      </c>
      <c r="G11585">
        <v>0.33074308162885513</v>
      </c>
      <c r="H11585">
        <v>0.35055599527098946</v>
      </c>
    </row>
    <row r="11586" spans="1:8" x14ac:dyDescent="0.2">
      <c r="A11586">
        <f t="shared" si="1256"/>
        <v>10717</v>
      </c>
      <c r="B11586">
        <f t="shared" si="1257"/>
        <v>228</v>
      </c>
      <c r="C11586" s="10" t="str">
        <f>IF(B11586=B11585," ",(LOOKUP(B11586,'Co List'!$A$3:$A$362,'Co List'!$B$3:$B$362)))</f>
        <v xml:space="preserve"> </v>
      </c>
      <c r="D11586" s="6" t="s">
        <v>369</v>
      </c>
      <c r="E11586">
        <v>38.066227395120833</v>
      </c>
      <c r="F11586">
        <v>40.90246866163735</v>
      </c>
      <c r="G11586">
        <v>52.135338557155478</v>
      </c>
      <c r="H11586">
        <v>58.109188031954631</v>
      </c>
    </row>
    <row r="11587" spans="1:8" x14ac:dyDescent="0.2">
      <c r="A11587">
        <f t="shared" si="1256"/>
        <v>10718</v>
      </c>
      <c r="B11587">
        <f t="shared" si="1257"/>
        <v>228</v>
      </c>
      <c r="C11587" s="10" t="str">
        <f>IF(B11587=B11586," ",(LOOKUP(B11587,'Co List'!$A$3:$A$362,'Co List'!$B$3:$B$362)))</f>
        <v xml:space="preserve"> </v>
      </c>
      <c r="D11587" s="6" t="s">
        <v>370</v>
      </c>
      <c r="E11587">
        <v>0</v>
      </c>
      <c r="F11587">
        <v>0</v>
      </c>
      <c r="G11587">
        <v>0</v>
      </c>
      <c r="H11587">
        <v>0</v>
      </c>
    </row>
    <row r="11588" spans="1:8" x14ac:dyDescent="0.2">
      <c r="A11588">
        <f t="shared" si="1256"/>
        <v>10719</v>
      </c>
      <c r="B11588">
        <f t="shared" si="1257"/>
        <v>228</v>
      </c>
      <c r="C11588" s="10" t="str">
        <f>IF(B11588=B11587," ",(LOOKUP(B11588,'Co List'!$A$3:$A$362,'Co List'!$B$3:$B$362)))</f>
        <v xml:space="preserve"> </v>
      </c>
      <c r="D11588" s="6" t="s">
        <v>371</v>
      </c>
      <c r="E11588">
        <v>42.845160341146745</v>
      </c>
      <c r="F11588">
        <v>40.846250710838433</v>
      </c>
      <c r="G11588">
        <v>34.749856974423054</v>
      </c>
      <c r="H11588">
        <v>33.962367442611693</v>
      </c>
    </row>
    <row r="11589" spans="1:8" x14ac:dyDescent="0.2">
      <c r="A11589">
        <f t="shared" ref="A11589:A11652" si="1266">IF(A11588&gt;0,A11588+1,(IF($C$1=C11589,1,0)))</f>
        <v>10720</v>
      </c>
      <c r="B11589">
        <f t="shared" ref="B11589:B11652" si="1267">IF(D11589=$D$3,B11588+1,B11588)</f>
        <v>228</v>
      </c>
      <c r="C11589" s="10" t="str">
        <f>IF(B11589=B11588," ",(LOOKUP(B11589,'Co List'!$A$3:$A$362,'Co List'!$B$3:$B$362)))</f>
        <v xml:space="preserve"> </v>
      </c>
      <c r="D11589" s="6" t="s">
        <v>372</v>
      </c>
      <c r="E11589">
        <v>57.154839658853255</v>
      </c>
      <c r="F11589">
        <v>59.153749289161567</v>
      </c>
      <c r="G11589">
        <v>65.250143025576961</v>
      </c>
      <c r="H11589">
        <v>66.037632557388307</v>
      </c>
    </row>
    <row r="11590" spans="1:8" x14ac:dyDescent="0.2">
      <c r="A11590">
        <f t="shared" si="1266"/>
        <v>10721</v>
      </c>
      <c r="B11590">
        <f t="shared" si="1267"/>
        <v>228</v>
      </c>
      <c r="C11590" s="10" t="str">
        <f>IF(B11590=B11589," ",(LOOKUP(B11590,'Co List'!$A$3:$A$362,'Co List'!$B$3:$B$362)))</f>
        <v xml:space="preserve"> </v>
      </c>
      <c r="D11590" s="6" t="s">
        <v>373</v>
      </c>
      <c r="E11590">
        <v>138298.41074921351</v>
      </c>
      <c r="F11590">
        <v>140262.74553448681</v>
      </c>
      <c r="G11590">
        <v>180982.61426730952</v>
      </c>
      <c r="H11590">
        <v>191824.24061228544</v>
      </c>
    </row>
    <row r="11591" spans="1:8" x14ac:dyDescent="0.2">
      <c r="A11591">
        <f t="shared" si="1266"/>
        <v>10722</v>
      </c>
      <c r="B11591">
        <f t="shared" si="1267"/>
        <v>228</v>
      </c>
      <c r="C11591" s="10" t="str">
        <f>IF(B11591=B11590," ",(LOOKUP(B11591,'Co List'!$A$3:$A$362,'Co List'!$B$3:$B$362)))</f>
        <v xml:space="preserve"> </v>
      </c>
      <c r="D11591" s="6" t="s">
        <v>374</v>
      </c>
      <c r="E11591">
        <v>137646.17962461759</v>
      </c>
      <c r="F11591">
        <v>139596.35419658877</v>
      </c>
      <c r="G11591">
        <v>180191.57568242875</v>
      </c>
      <c r="H11591">
        <v>190940.59774444762</v>
      </c>
    </row>
    <row r="11592" spans="1:8" x14ac:dyDescent="0.2">
      <c r="A11592">
        <f t="shared" si="1266"/>
        <v>10723</v>
      </c>
      <c r="B11592">
        <f t="shared" si="1267"/>
        <v>228</v>
      </c>
      <c r="C11592" s="10" t="str">
        <f>IF(B11592=B11591," ",(LOOKUP(B11592,'Co List'!$A$3:$A$362,'Co List'!$B$3:$B$362)))</f>
        <v xml:space="preserve"> </v>
      </c>
      <c r="D11592" s="6" t="s">
        <v>375</v>
      </c>
      <c r="E11592">
        <v>255.79781111897609</v>
      </c>
      <c r="F11592">
        <v>255.46491915423616</v>
      </c>
      <c r="G11592">
        <v>351.16824904684273</v>
      </c>
      <c r="H11592">
        <v>390.35700710949118</v>
      </c>
    </row>
    <row r="11593" spans="1:8" x14ac:dyDescent="0.2">
      <c r="A11593">
        <f t="shared" si="1266"/>
        <v>10724</v>
      </c>
      <c r="B11593">
        <f t="shared" si="1267"/>
        <v>228</v>
      </c>
      <c r="C11593" s="10" t="str">
        <f>IF(B11593=B11592," ",(LOOKUP(B11593,'Co List'!$A$3:$A$362,'Co List'!$B$3:$B$362)))</f>
        <v xml:space="preserve"> </v>
      </c>
      <c r="D11593" s="6" t="s">
        <v>376</v>
      </c>
      <c r="E11593">
        <v>396.4333134769588</v>
      </c>
      <c r="F11593">
        <v>410.92641874377574</v>
      </c>
      <c r="G11593">
        <v>439.87033583393577</v>
      </c>
      <c r="H11593">
        <v>493.28586072832309</v>
      </c>
    </row>
    <row r="11594" spans="1:8" x14ac:dyDescent="0.2">
      <c r="A11594">
        <f t="shared" si="1266"/>
        <v>10725</v>
      </c>
      <c r="B11594">
        <f t="shared" si="1267"/>
        <v>228</v>
      </c>
      <c r="C11594" s="10" t="str">
        <f>IF(B11594=B11593," ",(LOOKUP(B11594,'Co List'!$A$3:$A$362,'Co List'!$B$3:$B$362)))</f>
        <v xml:space="preserve"> </v>
      </c>
      <c r="D11594" s="6" t="s">
        <v>377</v>
      </c>
      <c r="E11594">
        <v>59254.175834758265</v>
      </c>
      <c r="F11594">
        <v>57292.072694921815</v>
      </c>
      <c r="G11594">
        <v>62891.199606461822</v>
      </c>
      <c r="H11594">
        <v>65148.053440743955</v>
      </c>
    </row>
    <row r="11595" spans="1:8" ht="15" x14ac:dyDescent="0.25">
      <c r="A11595">
        <f t="shared" si="1266"/>
        <v>10726</v>
      </c>
      <c r="B11595">
        <f t="shared" si="1267"/>
        <v>228</v>
      </c>
      <c r="C11595" s="10" t="str">
        <f>IF(B11595=B11594," ",(LOOKUP(B11595,'Co List'!$A$3:$A$362,'Co List'!$B$3:$B$362)))</f>
        <v xml:space="preserve"> </v>
      </c>
      <c r="D11595" s="8" t="s">
        <v>378</v>
      </c>
      <c r="E11595">
        <v>43901.104139999996</v>
      </c>
      <c r="F11595">
        <v>44863.917510000007</v>
      </c>
      <c r="G11595">
        <v>44193.573060000002</v>
      </c>
      <c r="H11595">
        <v>41421.910140000007</v>
      </c>
    </row>
    <row r="11596" spans="1:8" ht="15" x14ac:dyDescent="0.25">
      <c r="A11596">
        <f t="shared" si="1266"/>
        <v>10727</v>
      </c>
      <c r="B11596">
        <f t="shared" si="1267"/>
        <v>228</v>
      </c>
      <c r="C11596" s="10" t="str">
        <f>IF(B11596=B11595," ",(LOOKUP(B11596,'Co List'!$A$3:$A$362,'Co List'!$B$3:$B$362)))</f>
        <v xml:space="preserve"> </v>
      </c>
      <c r="D11596" s="8" t="s">
        <v>379</v>
      </c>
      <c r="E11596">
        <v>15353.071694758262</v>
      </c>
      <c r="F11596">
        <v>12428.155184921807</v>
      </c>
      <c r="G11596">
        <v>16243.867919249655</v>
      </c>
      <c r="H11596">
        <v>21378.558911426448</v>
      </c>
    </row>
    <row r="11597" spans="1:8" ht="15" x14ac:dyDescent="0.25">
      <c r="A11597">
        <f t="shared" si="1266"/>
        <v>10728</v>
      </c>
      <c r="B11597">
        <f t="shared" si="1267"/>
        <v>228</v>
      </c>
      <c r="C11597" s="10" t="str">
        <f>IF(B11597=B11596," ",(LOOKUP(B11597,'Co List'!$A$3:$A$362,'Co List'!$B$3:$B$362)))</f>
        <v xml:space="preserve"> </v>
      </c>
      <c r="D11597" s="8" t="s">
        <v>380</v>
      </c>
      <c r="E11597">
        <v>0</v>
      </c>
      <c r="F11597">
        <v>0</v>
      </c>
      <c r="G11597">
        <v>2453.7586272121644</v>
      </c>
      <c r="H11597">
        <v>2347.5843893175006</v>
      </c>
    </row>
    <row r="11598" spans="1:8" ht="15" x14ac:dyDescent="0.25">
      <c r="A11598">
        <f t="shared" si="1266"/>
        <v>10729</v>
      </c>
      <c r="B11598">
        <f t="shared" si="1267"/>
        <v>228</v>
      </c>
      <c r="C11598" s="10" t="str">
        <f>IF(B11598=B11597," ",(LOOKUP(B11598,'Co List'!$A$3:$A$362,'Co List'!$B$3:$B$362)))</f>
        <v xml:space="preserve"> </v>
      </c>
      <c r="D11598" s="8" t="s">
        <v>381</v>
      </c>
      <c r="E11598">
        <v>79044.234914455272</v>
      </c>
      <c r="F11598">
        <v>82970.672839564984</v>
      </c>
      <c r="G11598">
        <v>118091.41466084769</v>
      </c>
      <c r="H11598">
        <v>126676.18717154149</v>
      </c>
    </row>
    <row r="11599" spans="1:8" ht="15" x14ac:dyDescent="0.25">
      <c r="A11599">
        <f t="shared" si="1266"/>
        <v>10730</v>
      </c>
      <c r="B11599">
        <f t="shared" si="1267"/>
        <v>228</v>
      </c>
      <c r="C11599" s="10" t="str">
        <f>IF(B11599=B11598," ",(LOOKUP(B11599,'Co List'!$A$3:$A$362,'Co List'!$B$3:$B$362)))</f>
        <v xml:space="preserve"> </v>
      </c>
      <c r="D11599" s="8" t="s">
        <v>382</v>
      </c>
      <c r="E11599">
        <v>77051.525069573458</v>
      </c>
      <c r="F11599">
        <v>82367.946748519738</v>
      </c>
      <c r="G11599">
        <v>82552.722588015124</v>
      </c>
      <c r="H11599">
        <v>91445.745912639308</v>
      </c>
    </row>
    <row r="11600" spans="1:8" ht="15" x14ac:dyDescent="0.25">
      <c r="A11600">
        <f t="shared" si="1266"/>
        <v>10731</v>
      </c>
      <c r="B11600">
        <f t="shared" si="1267"/>
        <v>228</v>
      </c>
      <c r="C11600" s="10" t="str">
        <f>IF(B11600=B11599," ",(LOOKUP(B11600,'Co List'!$A$3:$A$362,'Co List'!$B$3:$B$362)))</f>
        <v xml:space="preserve"> </v>
      </c>
      <c r="D11600" s="8" t="s">
        <v>383</v>
      </c>
      <c r="E11600">
        <v>1992.7098448818008</v>
      </c>
      <c r="F11600">
        <v>602.72609104524133</v>
      </c>
      <c r="G11600">
        <v>226.31821622418158</v>
      </c>
      <c r="H11600">
        <v>518.26906982853052</v>
      </c>
    </row>
    <row r="11601" spans="1:8" x14ac:dyDescent="0.2">
      <c r="A11601">
        <f t="shared" si="1266"/>
        <v>10732</v>
      </c>
      <c r="B11601">
        <f t="shared" si="1267"/>
        <v>228</v>
      </c>
      <c r="C11601" s="10" t="str">
        <f>IF(B11601=B11600," ",(LOOKUP(B11601,'Co List'!$A$3:$A$362,'Co List'!$B$3:$B$362)))</f>
        <v xml:space="preserve"> </v>
      </c>
      <c r="D11601" s="6" t="s">
        <v>384</v>
      </c>
      <c r="E11601">
        <v>0</v>
      </c>
      <c r="F11601">
        <v>0</v>
      </c>
      <c r="G11601">
        <v>35312.373856608392</v>
      </c>
      <c r="H11601">
        <v>34712.172189073652</v>
      </c>
    </row>
    <row r="11602" spans="1:8" x14ac:dyDescent="0.2">
      <c r="A11602">
        <f t="shared" si="1266"/>
        <v>10733</v>
      </c>
      <c r="B11602">
        <f t="shared" si="1267"/>
        <v>228</v>
      </c>
      <c r="C11602" s="10" t="str">
        <f>IF(B11602=B11601," ",(LOOKUP(B11602,'Co List'!$A$3:$A$362,'Co List'!$B$3:$B$362)))</f>
        <v xml:space="preserve"> </v>
      </c>
      <c r="D11602" s="6" t="s">
        <v>385</v>
      </c>
      <c r="E11602">
        <v>19628.383806907761</v>
      </c>
      <c r="F11602">
        <v>20513.840254062001</v>
      </c>
      <c r="G11602">
        <v>35440.184778742085</v>
      </c>
      <c r="H11602">
        <v>37469.753740188004</v>
      </c>
    </row>
    <row r="11603" spans="1:8" x14ac:dyDescent="0.2">
      <c r="A11603">
        <f t="shared" si="1266"/>
        <v>10734</v>
      </c>
      <c r="B11603">
        <f t="shared" si="1267"/>
        <v>228</v>
      </c>
      <c r="C11603" s="10" t="str">
        <f>IF(B11603=B11602," ",(LOOKUP(B11603,'Co List'!$A$3:$A$362,'Co List'!$B$3:$B$362)))</f>
        <v xml:space="preserve"> </v>
      </c>
      <c r="D11603" s="6" t="s">
        <v>386</v>
      </c>
      <c r="E11603">
        <v>19016.709957000003</v>
      </c>
      <c r="F11603">
        <v>20328.829983</v>
      </c>
      <c r="G11603">
        <v>20374.433604000002</v>
      </c>
      <c r="H11603">
        <v>22569.277185000003</v>
      </c>
    </row>
    <row r="11604" spans="1:8" x14ac:dyDescent="0.2">
      <c r="A11604">
        <f t="shared" si="1266"/>
        <v>10735</v>
      </c>
      <c r="B11604">
        <f t="shared" si="1267"/>
        <v>228</v>
      </c>
      <c r="C11604" s="10" t="str">
        <f>IF(B11604=B11603," ",(LOOKUP(B11604,'Co List'!$A$3:$A$362,'Co List'!$B$3:$B$362)))</f>
        <v xml:space="preserve"> </v>
      </c>
      <c r="D11604" s="6" t="s">
        <v>387</v>
      </c>
      <c r="E11604">
        <v>0</v>
      </c>
      <c r="F11604">
        <v>0</v>
      </c>
      <c r="G11604">
        <v>0</v>
      </c>
      <c r="H11604">
        <v>0</v>
      </c>
    </row>
    <row r="11605" spans="1:8" x14ac:dyDescent="0.2">
      <c r="A11605">
        <f t="shared" si="1266"/>
        <v>10736</v>
      </c>
      <c r="B11605">
        <f t="shared" si="1267"/>
        <v>228</v>
      </c>
      <c r="C11605" s="10" t="str">
        <f>IF(B11605=B11604," ",(LOOKUP(B11605,'Co List'!$A$3:$A$362,'Co List'!$B$3:$B$362)))</f>
        <v xml:space="preserve"> </v>
      </c>
      <c r="D11605" s="6" t="s">
        <v>388</v>
      </c>
      <c r="E11605">
        <v>0</v>
      </c>
      <c r="F11605">
        <v>0</v>
      </c>
      <c r="G11605">
        <v>0</v>
      </c>
      <c r="H11605">
        <v>0</v>
      </c>
    </row>
    <row r="11606" spans="1:8" x14ac:dyDescent="0.2">
      <c r="A11606">
        <f t="shared" si="1266"/>
        <v>10737</v>
      </c>
      <c r="B11606">
        <f t="shared" si="1267"/>
        <v>228</v>
      </c>
      <c r="C11606" s="10" t="str">
        <f>IF(B11606=B11605," ",(LOOKUP(B11606,'Co List'!$A$3:$A$362,'Co List'!$B$3:$B$362)))</f>
        <v xml:space="preserve"> </v>
      </c>
      <c r="D11606" s="6" t="s">
        <v>389</v>
      </c>
      <c r="E11606">
        <v>611.67384990776009</v>
      </c>
      <c r="F11606">
        <v>185.01027106199999</v>
      </c>
      <c r="G11606">
        <v>69.469689718080005</v>
      </c>
      <c r="H11606">
        <v>159.08569832399999</v>
      </c>
    </row>
    <row r="11607" spans="1:8" x14ac:dyDescent="0.2">
      <c r="A11607">
        <f t="shared" si="1266"/>
        <v>10738</v>
      </c>
      <c r="B11607">
        <f t="shared" si="1267"/>
        <v>228</v>
      </c>
      <c r="C11607" s="10" t="str">
        <f>IF(B11607=B11606," ",(LOOKUP(B11607,'Co List'!$A$3:$A$362,'Co List'!$B$3:$B$362)))</f>
        <v xml:space="preserve"> </v>
      </c>
      <c r="D11607" s="6" t="s">
        <v>390</v>
      </c>
      <c r="E11607">
        <v>0</v>
      </c>
      <c r="F11607">
        <v>0</v>
      </c>
      <c r="G11607">
        <v>0</v>
      </c>
      <c r="H11607">
        <v>0</v>
      </c>
    </row>
    <row r="11608" spans="1:8" x14ac:dyDescent="0.2">
      <c r="A11608">
        <f t="shared" si="1266"/>
        <v>10739</v>
      </c>
      <c r="B11608">
        <f t="shared" si="1267"/>
        <v>228</v>
      </c>
      <c r="C11608" s="10" t="str">
        <f>IF(B11608=B11607," ",(LOOKUP(B11608,'Co List'!$A$3:$A$362,'Co List'!$B$3:$B$362)))</f>
        <v xml:space="preserve"> </v>
      </c>
      <c r="D11608" s="6" t="s">
        <v>391</v>
      </c>
      <c r="E11608">
        <v>0</v>
      </c>
      <c r="F11608">
        <v>0</v>
      </c>
      <c r="G11608">
        <v>14996.281485023999</v>
      </c>
      <c r="H11608">
        <v>14741.390856864</v>
      </c>
    </row>
    <row r="11609" spans="1:8" x14ac:dyDescent="0.2">
      <c r="A11609">
        <f t="shared" si="1266"/>
        <v>10740</v>
      </c>
      <c r="B11609">
        <f t="shared" si="1267"/>
        <v>228</v>
      </c>
      <c r="C11609" s="10" t="str">
        <f>IF(B11609=B11608," ",(LOOKUP(B11609,'Co List'!$A$3:$A$362,'Co List'!$B$3:$B$362)))</f>
        <v xml:space="preserve"> </v>
      </c>
      <c r="D11609" s="6" t="s">
        <v>392</v>
      </c>
      <c r="E11609">
        <v>0</v>
      </c>
      <c r="F11609">
        <v>0</v>
      </c>
      <c r="G11609">
        <v>0</v>
      </c>
      <c r="H11609">
        <v>0</v>
      </c>
    </row>
    <row r="11610" spans="1:8" x14ac:dyDescent="0.2">
      <c r="A11610">
        <f t="shared" si="1266"/>
        <v>10741</v>
      </c>
      <c r="B11610">
        <f t="shared" si="1267"/>
        <v>228</v>
      </c>
      <c r="C11610" s="10" t="str">
        <f>IF(B11610=B11609," ",(LOOKUP(B11610,'Co List'!$A$3:$A$362,'Co List'!$B$3:$B$362)))</f>
        <v xml:space="preserve"> </v>
      </c>
      <c r="D11610" s="6" t="s">
        <v>393</v>
      </c>
      <c r="E11610">
        <v>0</v>
      </c>
      <c r="F11610">
        <v>0</v>
      </c>
      <c r="G11610">
        <v>0</v>
      </c>
      <c r="H11610">
        <v>0</v>
      </c>
    </row>
    <row r="11611" spans="1:8" ht="15" x14ac:dyDescent="0.25">
      <c r="A11611">
        <f t="shared" si="1266"/>
        <v>10742</v>
      </c>
      <c r="B11611">
        <f t="shared" si="1267"/>
        <v>228</v>
      </c>
      <c r="C11611" s="10" t="str">
        <f>IF(B11611=B11610," ",(LOOKUP(B11611,'Co List'!$A$3:$A$362,'Co List'!$B$3:$B$362)))</f>
        <v xml:space="preserve"> </v>
      </c>
      <c r="D11611" s="8" t="s">
        <v>394</v>
      </c>
      <c r="E11611">
        <v>0</v>
      </c>
      <c r="F11611">
        <v>0</v>
      </c>
      <c r="G11611">
        <v>0</v>
      </c>
      <c r="H11611">
        <v>0</v>
      </c>
    </row>
    <row r="11612" spans="1:8" ht="15" x14ac:dyDescent="0.25">
      <c r="A11612">
        <f t="shared" si="1266"/>
        <v>10743</v>
      </c>
      <c r="B11612">
        <f t="shared" si="1267"/>
        <v>228</v>
      </c>
      <c r="C11612" s="10" t="str">
        <f>IF(B11612=B11611," ",(LOOKUP(B11612,'Co List'!$A$3:$A$362,'Co List'!$B$3:$B$362)))</f>
        <v xml:space="preserve"> </v>
      </c>
      <c r="D11612" s="8" t="s">
        <v>395</v>
      </c>
      <c r="E11612">
        <v>22.068388719000005</v>
      </c>
      <c r="F11612">
        <v>21.988400140999996</v>
      </c>
      <c r="G11612">
        <v>39.223040210000001</v>
      </c>
      <c r="H11612">
        <v>50.750657594000003</v>
      </c>
    </row>
    <row r="11613" spans="1:8" ht="15" x14ac:dyDescent="0.25">
      <c r="A11613">
        <f t="shared" si="1266"/>
        <v>10744</v>
      </c>
      <c r="B11613">
        <f t="shared" si="1267"/>
        <v>228</v>
      </c>
      <c r="C11613" s="10" t="str">
        <f>IF(B11613=B11612," ",(LOOKUP(B11613,'Co List'!$A$3:$A$362,'Co List'!$B$3:$B$362)))</f>
        <v xml:space="preserve"> </v>
      </c>
      <c r="D11613" s="8" t="s">
        <v>396</v>
      </c>
      <c r="E11613">
        <v>70410.001000000004</v>
      </c>
      <c r="F11613">
        <v>70088.638999999996</v>
      </c>
      <c r="G11613">
        <v>78087.653000000006</v>
      </c>
      <c r="H11613">
        <v>79542.082999999999</v>
      </c>
    </row>
    <row r="11614" spans="1:8" x14ac:dyDescent="0.2">
      <c r="A11614">
        <f t="shared" si="1266"/>
        <v>10745</v>
      </c>
      <c r="B11614">
        <f t="shared" si="1267"/>
        <v>228</v>
      </c>
      <c r="C11614" s="10" t="str">
        <f>IF(B11614=B11613," ",(LOOKUP(B11614,'Co List'!$A$3:$A$362,'Co List'!$B$3:$B$362)))</f>
        <v xml:space="preserve"> </v>
      </c>
      <c r="D11614" s="6" t="s">
        <v>397</v>
      </c>
      <c r="E11614">
        <v>54198.894</v>
      </c>
      <c r="F11614">
        <v>56789.769</v>
      </c>
      <c r="G11614">
        <v>56658.427000000003</v>
      </c>
      <c r="H11614">
        <v>53105.012999999999</v>
      </c>
    </row>
    <row r="11615" spans="1:8" x14ac:dyDescent="0.2">
      <c r="A11615">
        <f t="shared" si="1266"/>
        <v>10746</v>
      </c>
      <c r="B11615">
        <f t="shared" si="1267"/>
        <v>228</v>
      </c>
      <c r="C11615" s="10" t="str">
        <f>IF(B11615=B11614," ",(LOOKUP(B11615,'Co List'!$A$3:$A$362,'Co List'!$B$3:$B$362)))</f>
        <v xml:space="preserve"> </v>
      </c>
      <c r="D11615" s="6" t="s">
        <v>398</v>
      </c>
      <c r="E11615">
        <v>16211.107</v>
      </c>
      <c r="F11615">
        <v>13298.87</v>
      </c>
      <c r="G11615">
        <v>18015.026999999998</v>
      </c>
      <c r="H11615">
        <v>23406.583999999999</v>
      </c>
    </row>
    <row r="11616" spans="1:8" x14ac:dyDescent="0.2">
      <c r="A11616">
        <f t="shared" si="1266"/>
        <v>10747</v>
      </c>
      <c r="B11616">
        <f t="shared" si="1267"/>
        <v>228</v>
      </c>
      <c r="C11616" s="10" t="str">
        <f>IF(B11616=B11615," ",(LOOKUP(B11616,'Co List'!$A$3:$A$362,'Co List'!$B$3:$B$362)))</f>
        <v xml:space="preserve"> </v>
      </c>
      <c r="D11616" s="6" t="s">
        <v>399</v>
      </c>
      <c r="E11616">
        <v>0</v>
      </c>
      <c r="F11616">
        <v>0</v>
      </c>
      <c r="G11616">
        <v>3414.1990000000001</v>
      </c>
      <c r="H11616">
        <v>3030.4859999999999</v>
      </c>
    </row>
    <row r="11617" spans="1:16" x14ac:dyDescent="0.2">
      <c r="A11617">
        <f t="shared" si="1266"/>
        <v>10748</v>
      </c>
      <c r="B11617">
        <f t="shared" si="1267"/>
        <v>228</v>
      </c>
      <c r="C11617" s="10" t="str">
        <f>IF(B11617=B11616," ",(LOOKUP(B11617,'Co List'!$A$3:$A$362,'Co List'!$B$3:$B$362)))</f>
        <v xml:space="preserve"> </v>
      </c>
      <c r="D11617" s="6" t="s">
        <v>400</v>
      </c>
      <c r="E11617">
        <v>0</v>
      </c>
      <c r="F11617">
        <v>0</v>
      </c>
      <c r="G11617">
        <v>0</v>
      </c>
      <c r="H11617">
        <v>0</v>
      </c>
    </row>
    <row r="11618" spans="1:16" x14ac:dyDescent="0.2">
      <c r="A11618">
        <f t="shared" si="1266"/>
        <v>10749</v>
      </c>
      <c r="B11618">
        <f t="shared" si="1267"/>
        <v>228</v>
      </c>
      <c r="C11618" s="10" t="str">
        <f>IF(B11618=B11617," ",(LOOKUP(B11618,'Co List'!$A$3:$A$362,'Co List'!$B$3:$B$362)))</f>
        <v xml:space="preserve"> </v>
      </c>
      <c r="D11618" s="6" t="s">
        <v>401</v>
      </c>
      <c r="E11618">
        <v>32.410938612000002</v>
      </c>
      <c r="F11618">
        <v>35.323236317999999</v>
      </c>
      <c r="G11618">
        <v>38.924339349</v>
      </c>
      <c r="H11618">
        <v>39.244604606999999</v>
      </c>
    </row>
    <row r="11619" spans="1:16" x14ac:dyDescent="0.2">
      <c r="A11619">
        <f t="shared" si="1266"/>
        <v>10750</v>
      </c>
      <c r="B11619">
        <f t="shared" si="1267"/>
        <v>228</v>
      </c>
      <c r="C11619" s="10" t="str">
        <f>IF(B11619=B11618," ",(LOOKUP(B11619,'Co List'!$A$3:$A$362,'Co List'!$B$3:$B$362)))</f>
        <v xml:space="preserve"> </v>
      </c>
      <c r="D11619" s="6" t="s">
        <v>402</v>
      </c>
      <c r="E11619">
        <v>18.383395338</v>
      </c>
      <c r="F11619">
        <v>16.610288629999999</v>
      </c>
      <c r="G11619">
        <v>24.338301477000002</v>
      </c>
      <c r="H11619">
        <v>33.471415119999996</v>
      </c>
    </row>
    <row r="11620" spans="1:16" x14ac:dyDescent="0.2">
      <c r="A11620">
        <f t="shared" si="1266"/>
        <v>10751</v>
      </c>
      <c r="B11620">
        <f t="shared" si="1267"/>
        <v>228</v>
      </c>
      <c r="C11620" s="10" t="str">
        <f>IF(B11620=B11619," ",(LOOKUP(B11620,'Co List'!$A$3:$A$362,'Co List'!$B$3:$B$362)))</f>
        <v xml:space="preserve"> </v>
      </c>
      <c r="D11620" s="6" t="s">
        <v>403</v>
      </c>
      <c r="E11620">
        <v>0</v>
      </c>
      <c r="F11620">
        <v>0</v>
      </c>
      <c r="G11620">
        <v>1.5602889429999962</v>
      </c>
      <c r="H11620">
        <v>1.8122306280000018</v>
      </c>
    </row>
    <row r="11621" spans="1:16" x14ac:dyDescent="0.2">
      <c r="A11621">
        <f t="shared" si="1266"/>
        <v>10752</v>
      </c>
      <c r="B11621">
        <f t="shared" si="1267"/>
        <v>228</v>
      </c>
      <c r="C11621" s="10" t="str">
        <f>IF(B11621=B11620," ",(LOOKUP(B11621,'Co List'!$A$3:$A$362,'Co List'!$B$3:$B$362)))</f>
        <v xml:space="preserve"> </v>
      </c>
      <c r="D11621" s="6" t="s">
        <v>404</v>
      </c>
      <c r="E11621" s="11">
        <v>50.794333950000002</v>
      </c>
      <c r="F11621" s="11">
        <v>51.933524947999999</v>
      </c>
      <c r="G11621" s="11">
        <v>64.822929768999998</v>
      </c>
      <c r="H11621" s="11">
        <v>74.528250354999997</v>
      </c>
    </row>
    <row r="11622" spans="1:16" x14ac:dyDescent="0.2">
      <c r="A11622">
        <f t="shared" si="1266"/>
        <v>10753</v>
      </c>
      <c r="B11622">
        <f t="shared" si="1267"/>
        <v>228</v>
      </c>
      <c r="C11622" s="10" t="str">
        <f>IF(B11622=B11621," ",(LOOKUP(B11622,'Co List'!$A$3:$A$362,'Co List'!$B$3:$B$362)))</f>
        <v xml:space="preserve"> </v>
      </c>
      <c r="D11622" s="6" t="s">
        <v>405</v>
      </c>
      <c r="E11622">
        <v>1076.82</v>
      </c>
      <c r="F11622">
        <v>1101.1099999999999</v>
      </c>
      <c r="G11622">
        <v>1237.83</v>
      </c>
      <c r="H11622">
        <v>1378.02</v>
      </c>
    </row>
    <row r="11623" spans="1:16" x14ac:dyDescent="0.2">
      <c r="A11623">
        <f t="shared" si="1266"/>
        <v>10754</v>
      </c>
      <c r="B11623">
        <f t="shared" si="1267"/>
        <v>228</v>
      </c>
      <c r="C11623" s="10" t="str">
        <f>IF(B11623=B11622," ",(LOOKUP(B11623,'Co List'!$A$3:$A$362,'Co List'!$B$3:$B$362)))</f>
        <v xml:space="preserve"> </v>
      </c>
      <c r="D11623" s="6" t="s">
        <v>406</v>
      </c>
      <c r="E11623">
        <v>363.31</v>
      </c>
      <c r="F11623">
        <v>342.92</v>
      </c>
      <c r="G11623">
        <v>347.14</v>
      </c>
      <c r="H11623">
        <v>330.11</v>
      </c>
    </row>
    <row r="11624" spans="1:16" x14ac:dyDescent="0.2">
      <c r="A11624">
        <f t="shared" si="1266"/>
        <v>10755</v>
      </c>
      <c r="B11624">
        <f t="shared" si="1267"/>
        <v>228</v>
      </c>
      <c r="C11624" s="10" t="str">
        <f>IF(B11624=B11623," ",(LOOKUP(B11624,'Co List'!$A$3:$A$362,'Co List'!$B$3:$B$362)))</f>
        <v xml:space="preserve"> </v>
      </c>
      <c r="D11624" s="6" t="s">
        <v>407</v>
      </c>
      <c r="E11624" s="11">
        <v>240.33</v>
      </c>
      <c r="F11624" s="11">
        <v>232.23</v>
      </c>
      <c r="G11624" s="11">
        <v>220.27</v>
      </c>
      <c r="H11624" s="11">
        <v>225.7</v>
      </c>
    </row>
    <row r="11625" spans="1:16" x14ac:dyDescent="0.2">
      <c r="A11625">
        <f t="shared" si="1266"/>
        <v>10756</v>
      </c>
      <c r="B11625">
        <f t="shared" si="1267"/>
        <v>228</v>
      </c>
      <c r="C11625" s="10" t="str">
        <f>IF(B11625=B11624," ",(LOOKUP(B11625,'Co List'!$A$3:$A$362,'Co List'!$B$3:$B$362)))</f>
        <v xml:space="preserve"> </v>
      </c>
      <c r="D11625" s="6" t="s">
        <v>408</v>
      </c>
      <c r="E11625">
        <v>54.72</v>
      </c>
      <c r="F11625">
        <v>54.72</v>
      </c>
      <c r="G11625">
        <v>54.72</v>
      </c>
      <c r="H11625">
        <v>54.72</v>
      </c>
    </row>
    <row r="11626" spans="1:16" x14ac:dyDescent="0.2">
      <c r="A11626">
        <f t="shared" si="1266"/>
        <v>10757</v>
      </c>
      <c r="B11626">
        <f t="shared" si="1267"/>
        <v>228</v>
      </c>
      <c r="C11626" s="10" t="str">
        <f>IF(B11626=B11625," ",(LOOKUP(B11626,'Co List'!$A$3:$A$362,'Co List'!$B$3:$B$362)))</f>
        <v xml:space="preserve"> </v>
      </c>
      <c r="D11626" s="6" t="s">
        <v>409</v>
      </c>
      <c r="E11626">
        <v>92.6</v>
      </c>
      <c r="F11626">
        <v>100.52</v>
      </c>
      <c r="G11626">
        <v>119.45</v>
      </c>
      <c r="H11626">
        <v>144.35</v>
      </c>
    </row>
    <row r="11627" spans="1:16" x14ac:dyDescent="0.2">
      <c r="A11627">
        <f t="shared" si="1266"/>
        <v>10758</v>
      </c>
      <c r="B11627">
        <f t="shared" si="1267"/>
        <v>228</v>
      </c>
      <c r="C11627" s="10" t="str">
        <f>IF(B11627=B11626," ",(LOOKUP(B11627,'Co List'!$A$3:$A$362,'Co List'!$B$3:$B$362)))</f>
        <v xml:space="preserve"> </v>
      </c>
      <c r="D11627" s="6" t="s">
        <v>410</v>
      </c>
      <c r="E11627">
        <v>72.862722669000007</v>
      </c>
      <c r="F11627">
        <v>73.921925088999998</v>
      </c>
      <c r="G11627">
        <v>104.04596997900001</v>
      </c>
      <c r="H11627">
        <v>125.278907949</v>
      </c>
    </row>
    <row r="11628" spans="1:16" x14ac:dyDescent="0.2">
      <c r="A11628">
        <f t="shared" si="1266"/>
        <v>10759</v>
      </c>
      <c r="B11628">
        <f t="shared" si="1267"/>
        <v>228</v>
      </c>
      <c r="C11628" s="10" t="str">
        <f>IF(B11628=B11627," ",(LOOKUP(B11628,'Co List'!$A$3:$A$362,'Co List'!$B$3:$B$362)))</f>
        <v xml:space="preserve"> </v>
      </c>
      <c r="D11628" s="6" t="s">
        <v>411</v>
      </c>
      <c r="E11628">
        <v>72.862722669000007</v>
      </c>
      <c r="F11628">
        <v>73.921925088999998</v>
      </c>
      <c r="G11628">
        <v>104.04596997900001</v>
      </c>
      <c r="H11628">
        <v>125.278907949</v>
      </c>
    </row>
    <row r="11629" spans="1:16" x14ac:dyDescent="0.2">
      <c r="A11629">
        <f t="shared" si="1266"/>
        <v>10760</v>
      </c>
      <c r="B11629">
        <f t="shared" si="1267"/>
        <v>228</v>
      </c>
      <c r="C11629" s="10" t="str">
        <f>IF(B11629=B11628," ",(LOOKUP(B11629,'Co List'!$A$3:$A$362,'Co List'!$B$3:$B$362)))</f>
        <v xml:space="preserve"> </v>
      </c>
      <c r="D11629" s="6" t="s">
        <v>412</v>
      </c>
      <c r="E11629">
        <v>-19.737277330999987</v>
      </c>
      <c r="F11629">
        <v>-26.598074910999998</v>
      </c>
      <c r="G11629">
        <v>-15.404030020999997</v>
      </c>
      <c r="H11629">
        <v>-19.071092050999994</v>
      </c>
    </row>
    <row r="11630" spans="1:16" ht="13.5" thickBot="1" x14ac:dyDescent="0.25">
      <c r="A11630">
        <f t="shared" si="1266"/>
        <v>10761</v>
      </c>
      <c r="B11630">
        <f t="shared" si="1267"/>
        <v>228</v>
      </c>
      <c r="C11630" s="10" t="str">
        <f>IF(B11630=B11629," ",(LOOKUP(B11630,'Co List'!$A$3:$A$362,'Co List'!$B$3:$B$362)))</f>
        <v xml:space="preserve"> </v>
      </c>
      <c r="D11630" s="9" t="s">
        <v>413</v>
      </c>
      <c r="E11630">
        <v>12</v>
      </c>
      <c r="F11630">
        <v>12</v>
      </c>
      <c r="G11630">
        <v>12</v>
      </c>
      <c r="H11630">
        <v>12</v>
      </c>
    </row>
    <row r="11631" spans="1:16" ht="15" x14ac:dyDescent="0.25">
      <c r="A11631">
        <f t="shared" si="1266"/>
        <v>10762</v>
      </c>
      <c r="B11631">
        <f t="shared" si="1267"/>
        <v>229</v>
      </c>
      <c r="C11631" s="10" t="str">
        <f>IF(B11631=B11630," ",(LOOKUP(B11631,'Co List'!$A$3:$A$362,'Co List'!$B$3:$B$362)))</f>
        <v>MEGHMANI ORGANICS</v>
      </c>
      <c r="D11631" s="4" t="s">
        <v>362</v>
      </c>
      <c r="E11631">
        <v>80.185021009403826</v>
      </c>
      <c r="F11631">
        <v>87.056347645829007</v>
      </c>
      <c r="G11631">
        <v>85.462959434581009</v>
      </c>
      <c r="H11631">
        <v>86.102664886173812</v>
      </c>
      <c r="J11631">
        <f t="shared" ref="J11631" si="1268">COUNTIF(E11673:H11673,0)</f>
        <v>0</v>
      </c>
      <c r="K11631">
        <f>SUM(E11631:H11631)/(4-J11631)</f>
        <v>84.701748243996917</v>
      </c>
      <c r="L11631">
        <f>SUM(E11641:H11641)/(4-J11631)</f>
        <v>80078.366250024555</v>
      </c>
      <c r="M11631">
        <f>E11641</f>
        <v>80183.402437630153</v>
      </c>
      <c r="N11631">
        <f t="shared" ref="N11631" si="1269">F11641</f>
        <v>91662.942403044231</v>
      </c>
      <c r="O11631">
        <f t="shared" ref="O11631" si="1270">G11641</f>
        <v>80491.803740772652</v>
      </c>
      <c r="P11631">
        <f t="shared" ref="P11631" si="1271">H11641</f>
        <v>67975.316418651229</v>
      </c>
    </row>
    <row r="11632" spans="1:16" x14ac:dyDescent="0.2">
      <c r="A11632">
        <f t="shared" si="1266"/>
        <v>10763</v>
      </c>
      <c r="B11632">
        <f t="shared" si="1267"/>
        <v>229</v>
      </c>
      <c r="C11632" s="10" t="str">
        <f>IF(B11632=B11631," ",(LOOKUP(B11632,'Co List'!$A$3:$A$362,'Co List'!$B$3:$B$362)))</f>
        <v xml:space="preserve"> </v>
      </c>
      <c r="D11632" s="6" t="s">
        <v>364</v>
      </c>
      <c r="E11632">
        <v>4.0229123220156922</v>
      </c>
      <c r="F11632">
        <v>4.0306274771535318</v>
      </c>
      <c r="G11632">
        <v>3.9435664379148343</v>
      </c>
      <c r="H11632">
        <v>4.0517483785219222</v>
      </c>
    </row>
    <row r="11633" spans="1:8" x14ac:dyDescent="0.2">
      <c r="A11633">
        <f t="shared" si="1266"/>
        <v>10764</v>
      </c>
      <c r="B11633">
        <f t="shared" si="1267"/>
        <v>229</v>
      </c>
      <c r="C11633" s="10" t="str">
        <f>IF(B11633=B11632," ",(LOOKUP(B11633,'Co List'!$A$3:$A$362,'Co List'!$B$3:$B$362)))</f>
        <v xml:space="preserve"> </v>
      </c>
      <c r="D11633" s="6" t="s">
        <v>365</v>
      </c>
      <c r="E11633">
        <v>1.2028184983390708</v>
      </c>
      <c r="F11633">
        <v>1.1814440190426254</v>
      </c>
      <c r="G11633">
        <v>1.2196870260162704</v>
      </c>
      <c r="H11633">
        <v>0.79484931444577001</v>
      </c>
    </row>
    <row r="11634" spans="1:8" x14ac:dyDescent="0.2">
      <c r="A11634">
        <f t="shared" si="1266"/>
        <v>10765</v>
      </c>
      <c r="B11634">
        <f t="shared" si="1267"/>
        <v>229</v>
      </c>
      <c r="C11634" s="10" t="str">
        <f>IF(B11634=B11633," ",(LOOKUP(B11634,'Co List'!$A$3:$A$362,'Co List'!$B$3:$B$362)))</f>
        <v xml:space="preserve"> </v>
      </c>
      <c r="D11634" s="7" t="s">
        <v>366</v>
      </c>
      <c r="E11634">
        <v>10.995776643211945</v>
      </c>
      <c r="F11634">
        <v>10.597874157700028</v>
      </c>
      <c r="G11634">
        <v>9.7914409883687306</v>
      </c>
      <c r="H11634">
        <v>9.0665185822620149</v>
      </c>
    </row>
    <row r="11635" spans="1:8" x14ac:dyDescent="0.2">
      <c r="A11635">
        <f t="shared" si="1266"/>
        <v>10766</v>
      </c>
      <c r="B11635">
        <f t="shared" si="1267"/>
        <v>229</v>
      </c>
      <c r="C11635" s="10" t="str">
        <f>IF(B11635=B11634," ",(LOOKUP(B11635,'Co List'!$A$3:$A$362,'Co List'!$B$3:$B$362)))</f>
        <v xml:space="preserve"> </v>
      </c>
      <c r="D11635" s="6" t="s">
        <v>367</v>
      </c>
      <c r="E11635">
        <v>130210.13711859396</v>
      </c>
      <c r="F11635">
        <v>194283.47266435827</v>
      </c>
      <c r="G11635">
        <v>485475.29397329711</v>
      </c>
      <c r="H11635">
        <v>1176043.5366548654</v>
      </c>
    </row>
    <row r="11636" spans="1:8" x14ac:dyDescent="0.2">
      <c r="A11636">
        <f t="shared" si="1266"/>
        <v>10767</v>
      </c>
      <c r="B11636">
        <f t="shared" si="1267"/>
        <v>229</v>
      </c>
      <c r="C11636" s="10" t="str">
        <f>IF(B11636=B11635," ",(LOOKUP(B11636,'Co List'!$A$3:$A$362,'Co List'!$B$3:$B$362)))</f>
        <v xml:space="preserve"> </v>
      </c>
      <c r="D11636" s="6" t="s">
        <v>368</v>
      </c>
      <c r="E11636">
        <v>0.31531027305399195</v>
      </c>
      <c r="F11636">
        <v>0.36045199529313499</v>
      </c>
      <c r="G11636">
        <v>0.31652301903567698</v>
      </c>
      <c r="H11636">
        <v>0.26730364301475118</v>
      </c>
    </row>
    <row r="11637" spans="1:8" x14ac:dyDescent="0.2">
      <c r="A11637">
        <f t="shared" si="1266"/>
        <v>10768</v>
      </c>
      <c r="B11637">
        <f t="shared" si="1267"/>
        <v>229</v>
      </c>
      <c r="C11637" s="10" t="str">
        <f>IF(B11637=B11636," ",(LOOKUP(B11637,'Co List'!$A$3:$A$362,'Co List'!$B$3:$B$362)))</f>
        <v xml:space="preserve"> </v>
      </c>
      <c r="D11637" s="6" t="s">
        <v>369</v>
      </c>
      <c r="E11637">
        <v>70.108771913640069</v>
      </c>
      <c r="F11637">
        <v>93.61003104886052</v>
      </c>
      <c r="G11637">
        <v>95.425967683192241</v>
      </c>
      <c r="H11637">
        <v>108.93480195296671</v>
      </c>
    </row>
    <row r="11638" spans="1:8" x14ac:dyDescent="0.2">
      <c r="A11638">
        <f t="shared" si="1266"/>
        <v>10769</v>
      </c>
      <c r="B11638">
        <f t="shared" si="1267"/>
        <v>229</v>
      </c>
      <c r="C11638" s="10" t="str">
        <f>IF(B11638=B11637," ",(LOOKUP(B11638,'Co List'!$A$3:$A$362,'Co List'!$B$3:$B$362)))</f>
        <v xml:space="preserve"> </v>
      </c>
      <c r="D11638" s="6" t="s">
        <v>370</v>
      </c>
      <c r="E11638">
        <v>0</v>
      </c>
      <c r="F11638">
        <v>0</v>
      </c>
      <c r="G11638">
        <v>0</v>
      </c>
      <c r="H11638">
        <v>0</v>
      </c>
    </row>
    <row r="11639" spans="1:8" x14ac:dyDescent="0.2">
      <c r="A11639">
        <f t="shared" si="1266"/>
        <v>10770</v>
      </c>
      <c r="B11639">
        <f t="shared" si="1267"/>
        <v>229</v>
      </c>
      <c r="C11639" s="10" t="str">
        <f>IF(B11639=B11638," ",(LOOKUP(B11639,'Co List'!$A$3:$A$362,'Co List'!$B$3:$B$362)))</f>
        <v xml:space="preserve"> </v>
      </c>
      <c r="D11639" s="6" t="s">
        <v>371</v>
      </c>
      <c r="E11639">
        <v>78.126303324085598</v>
      </c>
      <c r="F11639">
        <v>73.028674436854814</v>
      </c>
      <c r="G11639">
        <v>67.635430531575665</v>
      </c>
      <c r="H11639">
        <v>50.763638663855751</v>
      </c>
    </row>
    <row r="11640" spans="1:8" x14ac:dyDescent="0.2">
      <c r="A11640">
        <f t="shared" si="1266"/>
        <v>10771</v>
      </c>
      <c r="B11640">
        <f t="shared" si="1267"/>
        <v>229</v>
      </c>
      <c r="C11640" s="10" t="str">
        <f>IF(B11640=B11639," ",(LOOKUP(B11640,'Co List'!$A$3:$A$362,'Co List'!$B$3:$B$362)))</f>
        <v xml:space="preserve"> </v>
      </c>
      <c r="D11640" s="6" t="s">
        <v>372</v>
      </c>
      <c r="E11640">
        <v>21.873696675914381</v>
      </c>
      <c r="F11640">
        <v>26.971325563145182</v>
      </c>
      <c r="G11640">
        <v>32.364569468424335</v>
      </c>
      <c r="H11640">
        <v>49.236361336144235</v>
      </c>
    </row>
    <row r="11641" spans="1:8" x14ac:dyDescent="0.2">
      <c r="A11641">
        <f t="shared" si="1266"/>
        <v>10772</v>
      </c>
      <c r="B11641">
        <f t="shared" si="1267"/>
        <v>229</v>
      </c>
      <c r="C11641" s="10" t="str">
        <f>IF(B11641=B11640," ",(LOOKUP(B11641,'Co List'!$A$3:$A$362,'Co List'!$B$3:$B$362)))</f>
        <v xml:space="preserve"> </v>
      </c>
      <c r="D11641" s="6" t="s">
        <v>373</v>
      </c>
      <c r="E11641">
        <v>80183.402437630153</v>
      </c>
      <c r="F11641">
        <v>91662.942403044231</v>
      </c>
      <c r="G11641">
        <v>80491.803740772652</v>
      </c>
      <c r="H11641">
        <v>67975.316418651229</v>
      </c>
    </row>
    <row r="11642" spans="1:8" x14ac:dyDescent="0.2">
      <c r="A11642">
        <f t="shared" si="1266"/>
        <v>10773</v>
      </c>
      <c r="B11642">
        <f t="shared" si="1267"/>
        <v>229</v>
      </c>
      <c r="C11642" s="10" t="str">
        <f>IF(B11642=B11641," ",(LOOKUP(B11642,'Co List'!$A$3:$A$362,'Co List'!$B$3:$B$362)))</f>
        <v xml:space="preserve"> </v>
      </c>
      <c r="D11642" s="6" t="s">
        <v>374</v>
      </c>
      <c r="E11642">
        <v>79710.06710345755</v>
      </c>
      <c r="F11642">
        <v>91116.261098339251</v>
      </c>
      <c r="G11642">
        <v>79986.555207692407</v>
      </c>
      <c r="H11642">
        <v>67688.897622058561</v>
      </c>
    </row>
    <row r="11643" spans="1:8" x14ac:dyDescent="0.2">
      <c r="A11643">
        <f t="shared" si="1266"/>
        <v>10774</v>
      </c>
      <c r="B11643">
        <f t="shared" si="1267"/>
        <v>229</v>
      </c>
      <c r="C11643" s="10" t="str">
        <f>IF(B11643=B11642," ",(LOOKUP(B11643,'Co List'!$A$3:$A$362,'Co List'!$B$3:$B$362)))</f>
        <v xml:space="preserve"> </v>
      </c>
      <c r="D11643" s="6" t="s">
        <v>375</v>
      </c>
      <c r="E11643">
        <v>171.02457614953613</v>
      </c>
      <c r="F11643">
        <v>197.18078643352942</v>
      </c>
      <c r="G11643">
        <v>184.40508775278715</v>
      </c>
      <c r="H11643">
        <v>123.04045753281267</v>
      </c>
    </row>
    <row r="11644" spans="1:8" x14ac:dyDescent="0.2">
      <c r="A11644">
        <f t="shared" si="1266"/>
        <v>10775</v>
      </c>
      <c r="B11644">
        <f t="shared" si="1267"/>
        <v>229</v>
      </c>
      <c r="C11644" s="10" t="str">
        <f>IF(B11644=B11643," ",(LOOKUP(B11644,'Co List'!$A$3:$A$362,'Co List'!$B$3:$B$362)))</f>
        <v xml:space="preserve"> </v>
      </c>
      <c r="D11644" s="6" t="s">
        <v>376</v>
      </c>
      <c r="E11644">
        <v>302.3107580230527</v>
      </c>
      <c r="F11644">
        <v>349.50051827147649</v>
      </c>
      <c r="G11644">
        <v>320.84344532746508</v>
      </c>
      <c r="H11644">
        <v>163.37833905985863</v>
      </c>
    </row>
    <row r="11645" spans="1:8" x14ac:dyDescent="0.2">
      <c r="A11645">
        <f t="shared" si="1266"/>
        <v>10776</v>
      </c>
      <c r="B11645">
        <f t="shared" si="1267"/>
        <v>229</v>
      </c>
      <c r="C11645" s="10" t="str">
        <f>IF(B11645=B11644," ",(LOOKUP(B11645,'Co List'!$A$3:$A$362,'Co List'!$B$3:$B$362)))</f>
        <v xml:space="preserve"> </v>
      </c>
      <c r="D11645" s="6" t="s">
        <v>377</v>
      </c>
      <c r="E11645">
        <v>62644.328203995188</v>
      </c>
      <c r="F11645">
        <v>66940.231786760924</v>
      </c>
      <c r="G11645">
        <v>54440.978002702512</v>
      </c>
      <c r="H11645">
        <v>34506.744007376721</v>
      </c>
    </row>
    <row r="11646" spans="1:8" ht="15" x14ac:dyDescent="0.25">
      <c r="A11646">
        <f t="shared" si="1266"/>
        <v>10777</v>
      </c>
      <c r="B11646">
        <f t="shared" si="1267"/>
        <v>229</v>
      </c>
      <c r="C11646" s="10" t="str">
        <f>IF(B11646=B11645," ",(LOOKUP(B11646,'Co List'!$A$3:$A$362,'Co List'!$B$3:$B$362)))</f>
        <v xml:space="preserve"> </v>
      </c>
      <c r="D11646" s="8" t="s">
        <v>378</v>
      </c>
      <c r="E11646">
        <v>14223.112380000002</v>
      </c>
      <c r="F11646">
        <v>15542.71754</v>
      </c>
      <c r="G11646">
        <v>9852.1316399999996</v>
      </c>
      <c r="H11646">
        <v>18066.072960000001</v>
      </c>
    </row>
    <row r="11647" spans="1:8" ht="15" x14ac:dyDescent="0.25">
      <c r="A11647">
        <f t="shared" si="1266"/>
        <v>10778</v>
      </c>
      <c r="B11647">
        <f t="shared" si="1267"/>
        <v>229</v>
      </c>
      <c r="C11647" s="10" t="str">
        <f>IF(B11647=B11646," ",(LOOKUP(B11647,'Co List'!$A$3:$A$362,'Co List'!$B$3:$B$362)))</f>
        <v xml:space="preserve"> </v>
      </c>
      <c r="D11647" s="8" t="s">
        <v>379</v>
      </c>
      <c r="E11647">
        <v>481.81231296069456</v>
      </c>
      <c r="F11647">
        <v>346.0642626229926</v>
      </c>
      <c r="G11647">
        <v>157.8484160266423</v>
      </c>
      <c r="H11647">
        <v>64.081089596715358</v>
      </c>
    </row>
    <row r="11648" spans="1:8" ht="15" x14ac:dyDescent="0.25">
      <c r="A11648">
        <f t="shared" si="1266"/>
        <v>10779</v>
      </c>
      <c r="B11648">
        <f t="shared" si="1267"/>
        <v>229</v>
      </c>
      <c r="C11648" s="10" t="str">
        <f>IF(B11648=B11647," ",(LOOKUP(B11648,'Co List'!$A$3:$A$362,'Co List'!$B$3:$B$362)))</f>
        <v xml:space="preserve"> </v>
      </c>
      <c r="D11648" s="8" t="s">
        <v>380</v>
      </c>
      <c r="E11648">
        <v>47939.403511034485</v>
      </c>
      <c r="F11648">
        <v>51051.449984137937</v>
      </c>
      <c r="G11648">
        <v>44430.997946675867</v>
      </c>
      <c r="H11648">
        <v>16376.589957780005</v>
      </c>
    </row>
    <row r="11649" spans="1:8" ht="15" x14ac:dyDescent="0.25">
      <c r="A11649">
        <f t="shared" si="1266"/>
        <v>10780</v>
      </c>
      <c r="B11649">
        <f t="shared" si="1267"/>
        <v>229</v>
      </c>
      <c r="C11649" s="10" t="str">
        <f>IF(B11649=B11648," ",(LOOKUP(B11649,'Co List'!$A$3:$A$362,'Co List'!$B$3:$B$362)))</f>
        <v xml:space="preserve"> </v>
      </c>
      <c r="D11649" s="8" t="s">
        <v>381</v>
      </c>
      <c r="E11649">
        <v>17539.074233634958</v>
      </c>
      <c r="F11649">
        <v>24722.710616283315</v>
      </c>
      <c r="G11649">
        <v>26050.825738070136</v>
      </c>
      <c r="H11649">
        <v>33468.572411274501</v>
      </c>
    </row>
    <row r="11650" spans="1:8" ht="15" x14ac:dyDescent="0.25">
      <c r="A11650">
        <f t="shared" si="1266"/>
        <v>10781</v>
      </c>
      <c r="B11650">
        <f t="shared" si="1267"/>
        <v>229</v>
      </c>
      <c r="C11650" s="10" t="str">
        <f>IF(B11650=B11649," ",(LOOKUP(B11650,'Co List'!$A$3:$A$362,'Co List'!$B$3:$B$362)))</f>
        <v xml:space="preserve"> </v>
      </c>
      <c r="D11650" s="8" t="s">
        <v>382</v>
      </c>
      <c r="E11650">
        <v>17023.160262420901</v>
      </c>
      <c r="F11650">
        <v>24190.99926383574</v>
      </c>
      <c r="G11650">
        <v>23766.563672123579</v>
      </c>
      <c r="H11650">
        <v>33468.209977509723</v>
      </c>
    </row>
    <row r="11651" spans="1:8" ht="15" x14ac:dyDescent="0.25">
      <c r="A11651">
        <f t="shared" si="1266"/>
        <v>10782</v>
      </c>
      <c r="B11651">
        <f t="shared" si="1267"/>
        <v>229</v>
      </c>
      <c r="C11651" s="10" t="str">
        <f>IF(B11651=B11650," ",(LOOKUP(B11651,'Co List'!$A$3:$A$362,'Co List'!$B$3:$B$362)))</f>
        <v xml:space="preserve"> </v>
      </c>
      <c r="D11651" s="8" t="s">
        <v>383</v>
      </c>
      <c r="E11651">
        <v>515.66245898403201</v>
      </c>
      <c r="F11651">
        <v>531.38387541647194</v>
      </c>
      <c r="G11651">
        <v>2283.8951671199998</v>
      </c>
      <c r="H11651">
        <v>0</v>
      </c>
    </row>
    <row r="11652" spans="1:8" x14ac:dyDescent="0.2">
      <c r="A11652">
        <f t="shared" si="1266"/>
        <v>10783</v>
      </c>
      <c r="B11652">
        <f t="shared" si="1267"/>
        <v>229</v>
      </c>
      <c r="C11652" s="10" t="str">
        <f>IF(B11652=B11651," ",(LOOKUP(B11652,'Co List'!$A$3:$A$362,'Co List'!$B$3:$B$362)))</f>
        <v xml:space="preserve"> </v>
      </c>
      <c r="D11652" s="6" t="s">
        <v>384</v>
      </c>
      <c r="E11652">
        <v>0.25151223002490003</v>
      </c>
      <c r="F11652">
        <v>0.32747703110459997</v>
      </c>
      <c r="G11652">
        <v>0.36689882656050005</v>
      </c>
      <c r="H11652">
        <v>0.36243376478009998</v>
      </c>
    </row>
    <row r="11653" spans="1:8" x14ac:dyDescent="0.2">
      <c r="A11653">
        <f t="shared" ref="A11653:A11716" si="1272">IF(A11652&gt;0,A11652+1,(IF($C$1=C11653,1,0)))</f>
        <v>10784</v>
      </c>
      <c r="B11653">
        <f t="shared" ref="B11653:B11716" si="1273">IF(D11653=$D$3,B11652+1,B11652)</f>
        <v>229</v>
      </c>
      <c r="C11653" s="10" t="str">
        <f>IF(B11653=B11652," ",(LOOKUP(B11653,'Co List'!$A$3:$A$362,'Co List'!$B$3:$B$362)))</f>
        <v xml:space="preserve"> </v>
      </c>
      <c r="D11653" s="6" t="s">
        <v>385</v>
      </c>
      <c r="E11653">
        <v>4359.7952999500003</v>
      </c>
      <c r="F11653">
        <v>6133.7126183</v>
      </c>
      <c r="G11653">
        <v>6605.9051237499989</v>
      </c>
      <c r="H11653">
        <v>8260.2790905500005</v>
      </c>
    </row>
    <row r="11654" spans="1:8" x14ac:dyDescent="0.2">
      <c r="A11654">
        <f t="shared" si="1272"/>
        <v>10785</v>
      </c>
      <c r="B11654">
        <f t="shared" si="1273"/>
        <v>229</v>
      </c>
      <c r="C11654" s="10" t="str">
        <f>IF(B11654=B11653," ",(LOOKUP(B11654,'Co List'!$A$3:$A$362,'Co List'!$B$3:$B$362)))</f>
        <v xml:space="preserve"> </v>
      </c>
      <c r="D11654" s="6" t="s">
        <v>386</v>
      </c>
      <c r="E11654">
        <v>4201.4029049999999</v>
      </c>
      <c r="F11654">
        <v>5970.4621830000006</v>
      </c>
      <c r="G11654">
        <v>5865.7093109999996</v>
      </c>
      <c r="H11654">
        <v>8260.1251740000007</v>
      </c>
    </row>
    <row r="11655" spans="1:8" x14ac:dyDescent="0.2">
      <c r="A11655">
        <f t="shared" si="1272"/>
        <v>10786</v>
      </c>
      <c r="B11655">
        <f t="shared" si="1273"/>
        <v>229</v>
      </c>
      <c r="C11655" s="10" t="str">
        <f>IF(B11655=B11654," ",(LOOKUP(B11655,'Co List'!$A$3:$A$362,'Co List'!$B$3:$B$362)))</f>
        <v xml:space="preserve"> </v>
      </c>
      <c r="D11655" s="6" t="s">
        <v>387</v>
      </c>
      <c r="E11655">
        <v>0</v>
      </c>
      <c r="F11655">
        <v>0</v>
      </c>
      <c r="G11655">
        <v>0</v>
      </c>
      <c r="H11655">
        <v>0</v>
      </c>
    </row>
    <row r="11656" spans="1:8" x14ac:dyDescent="0.2">
      <c r="A11656">
        <f t="shared" si="1272"/>
        <v>10787</v>
      </c>
      <c r="B11656">
        <f t="shared" si="1273"/>
        <v>229</v>
      </c>
      <c r="C11656" s="10" t="str">
        <f>IF(B11656=B11655," ",(LOOKUP(B11656,'Co List'!$A$3:$A$362,'Co List'!$B$3:$B$362)))</f>
        <v xml:space="preserve"> </v>
      </c>
      <c r="D11656" s="6" t="s">
        <v>388</v>
      </c>
      <c r="E11656">
        <v>0</v>
      </c>
      <c r="F11656">
        <v>0</v>
      </c>
      <c r="G11656">
        <v>0</v>
      </c>
      <c r="H11656">
        <v>0</v>
      </c>
    </row>
    <row r="11657" spans="1:8" x14ac:dyDescent="0.2">
      <c r="A11657">
        <f t="shared" si="1272"/>
        <v>10788</v>
      </c>
      <c r="B11657">
        <f t="shared" si="1273"/>
        <v>229</v>
      </c>
      <c r="C11657" s="10" t="str">
        <f>IF(B11657=B11656," ",(LOOKUP(B11657,'Co List'!$A$3:$A$362,'Co List'!$B$3:$B$362)))</f>
        <v xml:space="preserve"> </v>
      </c>
      <c r="D11657" s="6" t="s">
        <v>389</v>
      </c>
      <c r="E11657">
        <v>158.285584</v>
      </c>
      <c r="F11657">
        <v>163.11136400000001</v>
      </c>
      <c r="G11657">
        <v>0</v>
      </c>
      <c r="H11657">
        <v>0</v>
      </c>
    </row>
    <row r="11658" spans="1:8" x14ac:dyDescent="0.2">
      <c r="A11658">
        <f t="shared" si="1272"/>
        <v>10789</v>
      </c>
      <c r="B11658">
        <f t="shared" si="1273"/>
        <v>229</v>
      </c>
      <c r="C11658" s="10" t="str">
        <f>IF(B11658=B11657," ",(LOOKUP(B11658,'Co List'!$A$3:$A$362,'Co List'!$B$3:$B$362)))</f>
        <v xml:space="preserve"> </v>
      </c>
      <c r="D11658" s="6" t="s">
        <v>390</v>
      </c>
      <c r="E11658">
        <v>0</v>
      </c>
      <c r="F11658">
        <v>0</v>
      </c>
      <c r="G11658">
        <v>0</v>
      </c>
      <c r="H11658">
        <v>0</v>
      </c>
    </row>
    <row r="11659" spans="1:8" x14ac:dyDescent="0.2">
      <c r="A11659">
        <f t="shared" si="1272"/>
        <v>10790</v>
      </c>
      <c r="B11659">
        <f t="shared" si="1273"/>
        <v>229</v>
      </c>
      <c r="C11659" s="10" t="str">
        <f>IF(B11659=B11658," ",(LOOKUP(B11659,'Co List'!$A$3:$A$362,'Co List'!$B$3:$B$362)))</f>
        <v xml:space="preserve"> </v>
      </c>
      <c r="D11659" s="6" t="s">
        <v>391</v>
      </c>
      <c r="E11659">
        <v>0.10681094999999999</v>
      </c>
      <c r="F11659">
        <v>0.13907129999999998</v>
      </c>
      <c r="G11659">
        <v>0.15581275</v>
      </c>
      <c r="H11659">
        <v>0.15391654999999999</v>
      </c>
    </row>
    <row r="11660" spans="1:8" x14ac:dyDescent="0.2">
      <c r="A11660">
        <f t="shared" si="1272"/>
        <v>10791</v>
      </c>
      <c r="B11660">
        <f t="shared" si="1273"/>
        <v>229</v>
      </c>
      <c r="C11660" s="10" t="str">
        <f>IF(B11660=B11659," ",(LOOKUP(B11660,'Co List'!$A$3:$A$362,'Co List'!$B$3:$B$362)))</f>
        <v xml:space="preserve"> </v>
      </c>
      <c r="D11660" s="6" t="s">
        <v>392</v>
      </c>
      <c r="E11660">
        <v>0</v>
      </c>
      <c r="F11660">
        <v>0</v>
      </c>
      <c r="G11660">
        <v>0</v>
      </c>
      <c r="H11660">
        <v>0</v>
      </c>
    </row>
    <row r="11661" spans="1:8" x14ac:dyDescent="0.2">
      <c r="A11661">
        <f t="shared" si="1272"/>
        <v>10792</v>
      </c>
      <c r="B11661">
        <f t="shared" si="1273"/>
        <v>229</v>
      </c>
      <c r="C11661" s="10" t="str">
        <f>IF(B11661=B11660," ",(LOOKUP(B11661,'Co List'!$A$3:$A$362,'Co List'!$B$3:$B$362)))</f>
        <v xml:space="preserve"> </v>
      </c>
      <c r="D11661" s="6" t="s">
        <v>393</v>
      </c>
      <c r="E11661">
        <v>0</v>
      </c>
      <c r="F11661">
        <v>0</v>
      </c>
      <c r="G11661">
        <v>0</v>
      </c>
      <c r="H11661">
        <v>0</v>
      </c>
    </row>
    <row r="11662" spans="1:8" ht="15" x14ac:dyDescent="0.25">
      <c r="A11662">
        <f t="shared" si="1272"/>
        <v>10793</v>
      </c>
      <c r="B11662">
        <f t="shared" si="1273"/>
        <v>229</v>
      </c>
      <c r="C11662" s="10" t="str">
        <f>IF(B11662=B11661," ",(LOOKUP(B11662,'Co List'!$A$3:$A$362,'Co List'!$B$3:$B$362)))</f>
        <v xml:space="preserve"> </v>
      </c>
      <c r="D11662" s="8" t="s">
        <v>394</v>
      </c>
      <c r="E11662">
        <v>0</v>
      </c>
      <c r="F11662">
        <v>0</v>
      </c>
      <c r="G11662">
        <v>740.04</v>
      </c>
      <c r="H11662">
        <v>0</v>
      </c>
    </row>
    <row r="11663" spans="1:8" ht="15" x14ac:dyDescent="0.25">
      <c r="A11663">
        <f t="shared" si="1272"/>
        <v>10794</v>
      </c>
      <c r="B11663">
        <f t="shared" si="1273"/>
        <v>229</v>
      </c>
      <c r="C11663" s="10" t="str">
        <f>IF(B11663=B11662," ",(LOOKUP(B11663,'Co List'!$A$3:$A$362,'Co List'!$B$3:$B$362)))</f>
        <v xml:space="preserve"> </v>
      </c>
      <c r="D11663" s="8" t="s">
        <v>395</v>
      </c>
      <c r="E11663">
        <v>0</v>
      </c>
      <c r="F11663">
        <v>0</v>
      </c>
      <c r="G11663">
        <v>21.76</v>
      </c>
      <c r="H11663">
        <v>28.12</v>
      </c>
    </row>
    <row r="11664" spans="1:8" ht="15" x14ac:dyDescent="0.25">
      <c r="A11664">
        <f t="shared" si="1272"/>
        <v>10795</v>
      </c>
      <c r="B11664">
        <f t="shared" si="1273"/>
        <v>229</v>
      </c>
      <c r="C11664" s="10" t="str">
        <f>IF(B11664=B11663," ",(LOOKUP(B11664,'Co List'!$A$3:$A$362,'Co List'!$B$3:$B$362)))</f>
        <v xml:space="preserve"> </v>
      </c>
      <c r="D11664" s="8" t="s">
        <v>396</v>
      </c>
      <c r="E11664">
        <v>52081.281000000003</v>
      </c>
      <c r="F11664">
        <v>56659.673000000003</v>
      </c>
      <c r="G11664">
        <v>44635.203000000001</v>
      </c>
      <c r="H11664">
        <v>43412.938000000002</v>
      </c>
    </row>
    <row r="11665" spans="1:8" x14ac:dyDescent="0.2">
      <c r="A11665">
        <f t="shared" si="1272"/>
        <v>10796</v>
      </c>
      <c r="B11665">
        <f t="shared" si="1273"/>
        <v>229</v>
      </c>
      <c r="C11665" s="10" t="str">
        <f>IF(B11665=B11664," ",(LOOKUP(B11665,'Co List'!$A$3:$A$362,'Co List'!$B$3:$B$362)))</f>
        <v xml:space="preserve"> </v>
      </c>
      <c r="D11665" s="6" t="s">
        <v>397</v>
      </c>
      <c r="E11665">
        <v>17559.398000000001</v>
      </c>
      <c r="F11665">
        <v>19674.326000000001</v>
      </c>
      <c r="G11665">
        <v>12630.938</v>
      </c>
      <c r="H11665">
        <v>23161.632000000001</v>
      </c>
    </row>
    <row r="11666" spans="1:8" x14ac:dyDescent="0.2">
      <c r="A11666">
        <f t="shared" si="1272"/>
        <v>10797</v>
      </c>
      <c r="B11666">
        <f t="shared" si="1273"/>
        <v>229</v>
      </c>
      <c r="C11666" s="10" t="str">
        <f>IF(B11666=B11665," ",(LOOKUP(B11666,'Co List'!$A$3:$A$362,'Co List'!$B$3:$B$362)))</f>
        <v xml:space="preserve"> </v>
      </c>
      <c r="D11666" s="6" t="s">
        <v>398</v>
      </c>
      <c r="E11666">
        <v>209.983</v>
      </c>
      <c r="F11666">
        <v>446.04700000000003</v>
      </c>
      <c r="G11666">
        <v>203.453</v>
      </c>
      <c r="H11666">
        <v>82.594999999999999</v>
      </c>
    </row>
    <row r="11667" spans="1:8" x14ac:dyDescent="0.2">
      <c r="A11667">
        <f t="shared" si="1272"/>
        <v>10798</v>
      </c>
      <c r="B11667">
        <f t="shared" si="1273"/>
        <v>229</v>
      </c>
      <c r="C11667" s="10" t="str">
        <f>IF(B11667=B11666," ",(LOOKUP(B11667,'Co List'!$A$3:$A$362,'Co List'!$B$3:$B$362)))</f>
        <v xml:space="preserve"> </v>
      </c>
      <c r="D11667" s="6" t="s">
        <v>399</v>
      </c>
      <c r="E11667">
        <v>34311.9</v>
      </c>
      <c r="F11667">
        <v>36539.300000000003</v>
      </c>
      <c r="G11667">
        <v>31800.812000000002</v>
      </c>
      <c r="H11667">
        <v>20168.710999999999</v>
      </c>
    </row>
    <row r="11668" spans="1:8" x14ac:dyDescent="0.2">
      <c r="A11668">
        <f t="shared" si="1272"/>
        <v>10799</v>
      </c>
      <c r="B11668">
        <f t="shared" si="1273"/>
        <v>229</v>
      </c>
      <c r="C11668" s="10" t="str">
        <f>IF(B11668=B11667," ",(LOOKUP(B11668,'Co List'!$A$3:$A$362,'Co List'!$B$3:$B$362)))</f>
        <v xml:space="preserve"> </v>
      </c>
      <c r="D11668" s="6" t="s">
        <v>400</v>
      </c>
      <c r="E11668">
        <v>0</v>
      </c>
      <c r="F11668">
        <v>0</v>
      </c>
      <c r="G11668">
        <v>0</v>
      </c>
      <c r="H11668">
        <v>0</v>
      </c>
    </row>
    <row r="11669" spans="1:8" x14ac:dyDescent="0.2">
      <c r="A11669">
        <f t="shared" si="1272"/>
        <v>10800</v>
      </c>
      <c r="B11669">
        <f t="shared" si="1273"/>
        <v>229</v>
      </c>
      <c r="C11669" s="10" t="str">
        <f>IF(B11669=B11668," ",(LOOKUP(B11669,'Co List'!$A$3:$A$362,'Co List'!$B$3:$B$362)))</f>
        <v xml:space="preserve"> </v>
      </c>
      <c r="D11669" s="6" t="s">
        <v>401</v>
      </c>
      <c r="E11669">
        <v>10.939504954</v>
      </c>
      <c r="F11669">
        <v>12.316128075999998</v>
      </c>
      <c r="G11669">
        <v>8.9679659799999989</v>
      </c>
      <c r="H11669">
        <v>15.726748128000001</v>
      </c>
    </row>
    <row r="11670" spans="1:8" x14ac:dyDescent="0.2">
      <c r="A11670">
        <f t="shared" si="1272"/>
        <v>10801</v>
      </c>
      <c r="B11670">
        <f t="shared" si="1273"/>
        <v>229</v>
      </c>
      <c r="C11670" s="10" t="str">
        <f>IF(B11670=B11669," ",(LOOKUP(B11670,'Co List'!$A$3:$A$362,'Co List'!$B$3:$B$362)))</f>
        <v xml:space="preserve"> </v>
      </c>
      <c r="D11670" s="6" t="s">
        <v>402</v>
      </c>
      <c r="E11670">
        <v>0.64023816700000002</v>
      </c>
      <c r="F11670">
        <v>0.68646633300000004</v>
      </c>
      <c r="G11670">
        <v>0.35726346799999997</v>
      </c>
      <c r="H11670">
        <v>0.13182162000000003</v>
      </c>
    </row>
    <row r="11671" spans="1:8" x14ac:dyDescent="0.2">
      <c r="A11671">
        <f t="shared" si="1272"/>
        <v>10802</v>
      </c>
      <c r="B11671">
        <f t="shared" si="1273"/>
        <v>229</v>
      </c>
      <c r="C11671" s="10" t="str">
        <f>IF(B11671=B11670," ",(LOOKUP(B11671,'Co List'!$A$3:$A$362,'Co List'!$B$3:$B$362)))</f>
        <v xml:space="preserve"> </v>
      </c>
      <c r="D11671" s="6" t="s">
        <v>403</v>
      </c>
      <c r="E11671">
        <v>11.048431799999999</v>
      </c>
      <c r="F11671">
        <v>12.021429700000001</v>
      </c>
      <c r="G11671">
        <v>14.755576767999997</v>
      </c>
      <c r="H11671">
        <v>13.008818595000001</v>
      </c>
    </row>
    <row r="11672" spans="1:8" x14ac:dyDescent="0.2">
      <c r="A11672">
        <f t="shared" si="1272"/>
        <v>10803</v>
      </c>
      <c r="B11672">
        <f t="shared" si="1273"/>
        <v>229</v>
      </c>
      <c r="C11672" s="10" t="str">
        <f>IF(B11672=B11671," ",(LOOKUP(B11672,'Co List'!$A$3:$A$362,'Co List'!$B$3:$B$362)))</f>
        <v xml:space="preserve"> </v>
      </c>
      <c r="D11672" s="6" t="s">
        <v>404</v>
      </c>
      <c r="E11672" s="11">
        <v>22.628174920999999</v>
      </c>
      <c r="F11672" s="11">
        <v>25.024024108999999</v>
      </c>
      <c r="G11672" s="11">
        <v>24.080806215999996</v>
      </c>
      <c r="H11672" s="11">
        <v>28.867388343000002</v>
      </c>
    </row>
    <row r="11673" spans="1:8" x14ac:dyDescent="0.2">
      <c r="A11673">
        <f t="shared" si="1272"/>
        <v>10804</v>
      </c>
      <c r="B11673">
        <f t="shared" si="1273"/>
        <v>229</v>
      </c>
      <c r="C11673" s="10" t="str">
        <f>IF(B11673=B11672," ",(LOOKUP(B11673,'Co List'!$A$3:$A$362,'Co List'!$B$3:$B$362)))</f>
        <v xml:space="preserve"> </v>
      </c>
      <c r="D11673" s="6" t="s">
        <v>405</v>
      </c>
      <c r="E11673">
        <v>729.22</v>
      </c>
      <c r="F11673">
        <v>864.91819999999996</v>
      </c>
      <c r="G11673">
        <v>822.06290000000001</v>
      </c>
      <c r="H11673">
        <v>749.74</v>
      </c>
    </row>
    <row r="11674" spans="1:8" x14ac:dyDescent="0.2">
      <c r="A11674">
        <f t="shared" si="1272"/>
        <v>10805</v>
      </c>
      <c r="B11674">
        <f t="shared" si="1273"/>
        <v>229</v>
      </c>
      <c r="C11674" s="10" t="str">
        <f>IF(B11674=B11673," ",(LOOKUP(B11674,'Co List'!$A$3:$A$362,'Co List'!$B$3:$B$362)))</f>
        <v xml:space="preserve"> </v>
      </c>
      <c r="D11674" s="6" t="s">
        <v>406</v>
      </c>
      <c r="E11674">
        <v>114.37</v>
      </c>
      <c r="F11674">
        <v>97.92</v>
      </c>
      <c r="G11674">
        <v>84.35</v>
      </c>
      <c r="H11674">
        <v>62.4</v>
      </c>
    </row>
    <row r="11675" spans="1:8" x14ac:dyDescent="0.2">
      <c r="A11675">
        <f t="shared" si="1272"/>
        <v>10806</v>
      </c>
      <c r="B11675">
        <f t="shared" si="1273"/>
        <v>229</v>
      </c>
      <c r="C11675" s="10" t="str">
        <f>IF(B11675=B11674," ",(LOOKUP(B11675,'Co List'!$A$3:$A$362,'Co List'!$B$3:$B$362)))</f>
        <v xml:space="preserve"> </v>
      </c>
      <c r="D11675" s="6" t="s">
        <v>407</v>
      </c>
      <c r="E11675" s="11">
        <v>61.58</v>
      </c>
      <c r="F11675" s="11">
        <v>47.18</v>
      </c>
      <c r="G11675" s="11">
        <v>16.579999999999998</v>
      </c>
      <c r="H11675" s="11">
        <v>5.78</v>
      </c>
    </row>
    <row r="11676" spans="1:8" x14ac:dyDescent="0.2">
      <c r="A11676">
        <f t="shared" si="1272"/>
        <v>10807</v>
      </c>
      <c r="B11676">
        <f t="shared" si="1273"/>
        <v>229</v>
      </c>
      <c r="C11676" s="10" t="str">
        <f>IF(B11676=B11675," ",(LOOKUP(B11676,'Co List'!$A$3:$A$362,'Co List'!$B$3:$B$362)))</f>
        <v xml:space="preserve"> </v>
      </c>
      <c r="D11676" s="6" t="s">
        <v>408</v>
      </c>
      <c r="E11676">
        <v>25.43</v>
      </c>
      <c r="F11676">
        <v>25.43</v>
      </c>
      <c r="G11676">
        <v>25.43</v>
      </c>
      <c r="H11676">
        <v>25.43</v>
      </c>
    </row>
    <row r="11677" spans="1:8" x14ac:dyDescent="0.2">
      <c r="A11677">
        <f t="shared" si="1272"/>
        <v>10808</v>
      </c>
      <c r="B11677">
        <f t="shared" si="1273"/>
        <v>229</v>
      </c>
      <c r="C11677" s="10" t="str">
        <f>IF(B11677=B11676," ",(LOOKUP(B11677,'Co List'!$A$3:$A$362,'Co List'!$B$3:$B$362)))</f>
        <v xml:space="preserve"> </v>
      </c>
      <c r="D11677" s="6" t="s">
        <v>409</v>
      </c>
      <c r="E11677">
        <v>51.15</v>
      </c>
      <c r="F11677">
        <v>60.787399999999998</v>
      </c>
      <c r="G11677">
        <v>64.8172</v>
      </c>
      <c r="H11677">
        <v>73.16</v>
      </c>
    </row>
    <row r="11678" spans="1:8" x14ac:dyDescent="0.2">
      <c r="A11678">
        <f t="shared" si="1272"/>
        <v>10809</v>
      </c>
      <c r="B11678">
        <f t="shared" si="1273"/>
        <v>229</v>
      </c>
      <c r="C11678" s="10" t="str">
        <f>IF(B11678=B11677," ",(LOOKUP(B11678,'Co List'!$A$3:$A$362,'Co List'!$B$3:$B$362)))</f>
        <v xml:space="preserve"> </v>
      </c>
      <c r="D11678" s="6" t="s">
        <v>410</v>
      </c>
      <c r="E11678">
        <v>22.628174920999999</v>
      </c>
      <c r="F11678">
        <v>25.024024108999999</v>
      </c>
      <c r="G11678">
        <v>45.840806215999997</v>
      </c>
      <c r="H11678">
        <v>56.987388343000006</v>
      </c>
    </row>
    <row r="11679" spans="1:8" x14ac:dyDescent="0.2">
      <c r="A11679">
        <f t="shared" si="1272"/>
        <v>10810</v>
      </c>
      <c r="B11679">
        <f t="shared" si="1273"/>
        <v>229</v>
      </c>
      <c r="C11679" s="10" t="str">
        <f>IF(B11679=B11678," ",(LOOKUP(B11679,'Co List'!$A$3:$A$362,'Co List'!$B$3:$B$362)))</f>
        <v xml:space="preserve"> </v>
      </c>
      <c r="D11679" s="6" t="s">
        <v>411</v>
      </c>
      <c r="E11679">
        <v>22.628174920999999</v>
      </c>
      <c r="F11679">
        <v>25.024024108999999</v>
      </c>
      <c r="G11679">
        <v>45.840806215999997</v>
      </c>
      <c r="H11679">
        <v>56.987388343000006</v>
      </c>
    </row>
    <row r="11680" spans="1:8" x14ac:dyDescent="0.2">
      <c r="A11680">
        <f t="shared" si="1272"/>
        <v>10811</v>
      </c>
      <c r="B11680">
        <f t="shared" si="1273"/>
        <v>229</v>
      </c>
      <c r="C11680" s="10" t="str">
        <f>IF(B11680=B11679," ",(LOOKUP(B11680,'Co List'!$A$3:$A$362,'Co List'!$B$3:$B$362)))</f>
        <v xml:space="preserve"> </v>
      </c>
      <c r="D11680" s="6" t="s">
        <v>412</v>
      </c>
      <c r="E11680">
        <v>-28.521825078999999</v>
      </c>
      <c r="F11680">
        <v>-35.763375890999995</v>
      </c>
      <c r="G11680">
        <v>-18.976393784000003</v>
      </c>
      <c r="H11680">
        <v>-16.17261165699999</v>
      </c>
    </row>
    <row r="11681" spans="1:16" ht="13.5" thickBot="1" x14ac:dyDescent="0.25">
      <c r="A11681">
        <f t="shared" si="1272"/>
        <v>10812</v>
      </c>
      <c r="B11681">
        <f t="shared" si="1273"/>
        <v>229</v>
      </c>
      <c r="C11681" s="10" t="str">
        <f>IF(B11681=B11680," ",(LOOKUP(B11681,'Co List'!$A$3:$A$362,'Co List'!$B$3:$B$362)))</f>
        <v xml:space="preserve"> </v>
      </c>
      <c r="D11681" s="9" t="s">
        <v>413</v>
      </c>
      <c r="E11681">
        <v>12</v>
      </c>
      <c r="F11681">
        <v>12</v>
      </c>
      <c r="G11681">
        <v>12</v>
      </c>
      <c r="H11681">
        <v>12</v>
      </c>
    </row>
    <row r="11682" spans="1:16" ht="15" x14ac:dyDescent="0.25">
      <c r="A11682">
        <f t="shared" si="1272"/>
        <v>10813</v>
      </c>
      <c r="B11682">
        <f t="shared" si="1273"/>
        <v>230</v>
      </c>
      <c r="C11682" s="10" t="str">
        <f>IF(B11682=B11681," ",(LOOKUP(B11682,'Co List'!$A$3:$A$362,'Co List'!$B$3:$B$362)))</f>
        <v>METKORE ALLOYS &amp; INDUSTRIES</v>
      </c>
      <c r="D11682" s="4" t="s">
        <v>362</v>
      </c>
      <c r="E11682">
        <v>74.703286437473267</v>
      </c>
      <c r="F11682">
        <v>76.143216032706519</v>
      </c>
      <c r="G11682">
        <v>74.611219099876379</v>
      </c>
      <c r="H11682">
        <v>71.919349655268718</v>
      </c>
      <c r="J11682">
        <f t="shared" ref="J11682" si="1274">COUNTIF(E11724:H11724,0)</f>
        <v>0</v>
      </c>
      <c r="K11682">
        <f>SUM(E11682:H11682)/(4-J11682)</f>
        <v>74.344267806331217</v>
      </c>
      <c r="L11682">
        <f>SUM(E11692:H11692)/(4-J11682)</f>
        <v>63102.65022075273</v>
      </c>
      <c r="M11682">
        <f>E11692</f>
        <v>66513.327216602192</v>
      </c>
      <c r="N11682">
        <f t="shared" ref="N11682" si="1275">F11692</f>
        <v>80192.65837131803</v>
      </c>
      <c r="O11682">
        <f t="shared" ref="O11682" si="1276">G11692</f>
        <v>65638.687509431693</v>
      </c>
      <c r="P11682">
        <f t="shared" ref="P11682" si="1277">H11692</f>
        <v>40065.927785659012</v>
      </c>
    </row>
    <row r="11683" spans="1:16" x14ac:dyDescent="0.2">
      <c r="A11683">
        <f t="shared" si="1272"/>
        <v>10814</v>
      </c>
      <c r="B11683">
        <f t="shared" si="1273"/>
        <v>230</v>
      </c>
      <c r="C11683" s="10" t="str">
        <f>IF(B11683=B11682," ",(LOOKUP(B11683,'Co List'!$A$3:$A$362,'Co List'!$B$3:$B$362)))</f>
        <v xml:space="preserve"> </v>
      </c>
      <c r="D11683" s="6" t="s">
        <v>364</v>
      </c>
      <c r="E11683">
        <v>3.2577979999999997</v>
      </c>
      <c r="F11683">
        <v>3.2577979999999997</v>
      </c>
      <c r="G11683">
        <v>3.2577979999999997</v>
      </c>
      <c r="H11683">
        <v>3.2577979999999997</v>
      </c>
    </row>
    <row r="11684" spans="1:16" x14ac:dyDescent="0.2">
      <c r="A11684">
        <f t="shared" si="1272"/>
        <v>10815</v>
      </c>
      <c r="B11684">
        <f t="shared" si="1273"/>
        <v>230</v>
      </c>
      <c r="C11684" s="10" t="str">
        <f>IF(B11684=B11683," ",(LOOKUP(B11684,'Co List'!$A$3:$A$362,'Co List'!$B$3:$B$362)))</f>
        <v xml:space="preserve"> </v>
      </c>
      <c r="D11684" s="6" t="s">
        <v>365</v>
      </c>
      <c r="E11684">
        <v>0.81</v>
      </c>
      <c r="F11684">
        <v>0.79</v>
      </c>
      <c r="G11684">
        <v>0.78</v>
      </c>
      <c r="H11684">
        <v>0.78</v>
      </c>
    </row>
    <row r="11685" spans="1:16" x14ac:dyDescent="0.2">
      <c r="A11685">
        <f t="shared" si="1272"/>
        <v>10816</v>
      </c>
      <c r="B11685">
        <f t="shared" si="1273"/>
        <v>230</v>
      </c>
      <c r="C11685" s="10" t="str">
        <f>IF(B11685=B11684," ",(LOOKUP(B11685,'Co List'!$A$3:$A$362,'Co List'!$B$3:$B$362)))</f>
        <v xml:space="preserve"> </v>
      </c>
      <c r="D11685" s="7" t="s">
        <v>366</v>
      </c>
      <c r="E11685">
        <v>57.958632987628256</v>
      </c>
      <c r="F11685">
        <v>46.093032745900693</v>
      </c>
      <c r="G11685">
        <v>26.254424826779609</v>
      </c>
      <c r="H11685">
        <v>17.965172534148959</v>
      </c>
    </row>
    <row r="11686" spans="1:16" x14ac:dyDescent="0.2">
      <c r="A11686">
        <f t="shared" si="1272"/>
        <v>10817</v>
      </c>
      <c r="B11686">
        <f t="shared" si="1273"/>
        <v>230</v>
      </c>
      <c r="C11686" s="10" t="str">
        <f>IF(B11686=B11685," ",(LOOKUP(B11686,'Co List'!$A$3:$A$362,'Co List'!$B$3:$B$362)))</f>
        <v xml:space="preserve"> </v>
      </c>
      <c r="D11686" s="6" t="s">
        <v>367</v>
      </c>
      <c r="E11686">
        <v>1121641.2684081316</v>
      </c>
      <c r="F11686">
        <v>598899.61442358489</v>
      </c>
      <c r="G11686">
        <v>374222.84783028334</v>
      </c>
      <c r="H11686">
        <v>338394.66035184974</v>
      </c>
    </row>
    <row r="11687" spans="1:16" x14ac:dyDescent="0.2">
      <c r="A11687">
        <f t="shared" si="1272"/>
        <v>10818</v>
      </c>
      <c r="B11687">
        <f t="shared" si="1273"/>
        <v>230</v>
      </c>
      <c r="C11687" s="10" t="str">
        <f>IF(B11687=B11686," ",(LOOKUP(B11687,'Co List'!$A$3:$A$362,'Co List'!$B$3:$B$362)))</f>
        <v xml:space="preserve"> </v>
      </c>
      <c r="D11687" s="6" t="s">
        <v>368</v>
      </c>
      <c r="E11687">
        <v>0.31778942769518487</v>
      </c>
      <c r="F11687">
        <v>0.38314695829583389</v>
      </c>
      <c r="G11687">
        <v>0.31346078084733375</v>
      </c>
      <c r="H11687">
        <v>0.17619141506446359</v>
      </c>
    </row>
    <row r="11688" spans="1:16" x14ac:dyDescent="0.2">
      <c r="A11688">
        <f t="shared" si="1272"/>
        <v>10819</v>
      </c>
      <c r="B11688">
        <f t="shared" si="1273"/>
        <v>230</v>
      </c>
      <c r="C11688" s="10" t="str">
        <f>IF(B11688=B11687," ",(LOOKUP(B11688,'Co List'!$A$3:$A$362,'Co List'!$B$3:$B$362)))</f>
        <v xml:space="preserve"> </v>
      </c>
      <c r="D11688" s="6" t="s">
        <v>369</v>
      </c>
      <c r="E11688">
        <v>560.82063420406575</v>
      </c>
      <c r="F11688">
        <v>317.5946866190813</v>
      </c>
      <c r="G11688">
        <v>245.37827106329604</v>
      </c>
      <c r="H11688">
        <v>193.18190832043885</v>
      </c>
    </row>
    <row r="11689" spans="1:16" x14ac:dyDescent="0.2">
      <c r="A11689">
        <f t="shared" si="1272"/>
        <v>10820</v>
      </c>
      <c r="B11689">
        <f t="shared" si="1273"/>
        <v>230</v>
      </c>
      <c r="C11689" s="10" t="str">
        <f>IF(B11689=B11688," ",(LOOKUP(B11689,'Co List'!$A$3:$A$362,'Co List'!$B$3:$B$362)))</f>
        <v xml:space="preserve"> </v>
      </c>
      <c r="D11689" s="6" t="s">
        <v>370</v>
      </c>
      <c r="E11689">
        <v>0</v>
      </c>
      <c r="F11689">
        <v>0</v>
      </c>
      <c r="G11689">
        <v>0</v>
      </c>
      <c r="H11689">
        <v>0</v>
      </c>
    </row>
    <row r="11690" spans="1:16" x14ac:dyDescent="0.2">
      <c r="A11690">
        <f t="shared" si="1272"/>
        <v>10821</v>
      </c>
      <c r="B11690">
        <f t="shared" si="1273"/>
        <v>230</v>
      </c>
      <c r="C11690" s="10" t="str">
        <f>IF(B11690=B11689," ",(LOOKUP(B11690,'Co List'!$A$3:$A$362,'Co List'!$B$3:$B$362)))</f>
        <v xml:space="preserve"> </v>
      </c>
      <c r="D11690" s="6" t="s">
        <v>371</v>
      </c>
      <c r="E11690">
        <v>99.253465076276882</v>
      </c>
      <c r="F11690">
        <v>98.938530797449559</v>
      </c>
      <c r="G11690">
        <v>98.919310643848917</v>
      </c>
      <c r="H11690">
        <v>98.937725371203427</v>
      </c>
    </row>
    <row r="11691" spans="1:16" x14ac:dyDescent="0.2">
      <c r="A11691">
        <f t="shared" si="1272"/>
        <v>10822</v>
      </c>
      <c r="B11691">
        <f t="shared" si="1273"/>
        <v>230</v>
      </c>
      <c r="C11691" s="10" t="str">
        <f>IF(B11691=B11690," ",(LOOKUP(B11691,'Co List'!$A$3:$A$362,'Co List'!$B$3:$B$362)))</f>
        <v xml:space="preserve"> </v>
      </c>
      <c r="D11691" s="6" t="s">
        <v>372</v>
      </c>
      <c r="E11691">
        <v>0.7465349237231419</v>
      </c>
      <c r="F11691">
        <v>1.0614692025504437</v>
      </c>
      <c r="G11691">
        <v>1.080689356151074</v>
      </c>
      <c r="H11691">
        <v>1.0622746287965814</v>
      </c>
    </row>
    <row r="11692" spans="1:16" x14ac:dyDescent="0.2">
      <c r="A11692">
        <f t="shared" si="1272"/>
        <v>10823</v>
      </c>
      <c r="B11692">
        <f t="shared" si="1273"/>
        <v>230</v>
      </c>
      <c r="C11692" s="10" t="str">
        <f>IF(B11692=B11691," ",(LOOKUP(B11692,'Co List'!$A$3:$A$362,'Co List'!$B$3:$B$362)))</f>
        <v xml:space="preserve"> </v>
      </c>
      <c r="D11692" s="6" t="s">
        <v>373</v>
      </c>
      <c r="E11692">
        <v>66513.327216602192</v>
      </c>
      <c r="F11692">
        <v>80192.65837131803</v>
      </c>
      <c r="G11692">
        <v>65638.687509431693</v>
      </c>
      <c r="H11692">
        <v>40065.927785659012</v>
      </c>
    </row>
    <row r="11693" spans="1:16" x14ac:dyDescent="0.2">
      <c r="A11693">
        <f t="shared" si="1272"/>
        <v>10824</v>
      </c>
      <c r="B11693">
        <f t="shared" si="1273"/>
        <v>230</v>
      </c>
      <c r="C11693" s="10" t="str">
        <f>IF(B11693=B11692," ",(LOOKUP(B11693,'Co List'!$A$3:$A$362,'Co List'!$B$3:$B$362)))</f>
        <v xml:space="preserve"> </v>
      </c>
      <c r="D11693" s="6" t="s">
        <v>374</v>
      </c>
      <c r="E11693">
        <v>66510.591476052054</v>
      </c>
      <c r="F11693">
        <v>80187.968530374914</v>
      </c>
      <c r="G11693">
        <v>65634.779308645768</v>
      </c>
      <c r="H11693">
        <v>40063.582865187462</v>
      </c>
    </row>
    <row r="11694" spans="1:16" x14ac:dyDescent="0.2">
      <c r="A11694">
        <f t="shared" si="1272"/>
        <v>10825</v>
      </c>
      <c r="B11694">
        <f t="shared" si="1273"/>
        <v>230</v>
      </c>
      <c r="C11694" s="10" t="str">
        <f>IF(B11694=B11693," ",(LOOKUP(B11694,'Co List'!$A$3:$A$362,'Co List'!$B$3:$B$362)))</f>
        <v xml:space="preserve"> </v>
      </c>
      <c r="D11694" s="6" t="s">
        <v>375</v>
      </c>
      <c r="E11694">
        <v>1.5950484627168</v>
      </c>
      <c r="F11694">
        <v>2.7343687932287999</v>
      </c>
      <c r="G11694">
        <v>2.2786406610240002</v>
      </c>
      <c r="H11694">
        <v>1.3671843966143999</v>
      </c>
    </row>
    <row r="11695" spans="1:16" x14ac:dyDescent="0.2">
      <c r="A11695">
        <f t="shared" si="1272"/>
        <v>10826</v>
      </c>
      <c r="B11695">
        <f t="shared" si="1273"/>
        <v>230</v>
      </c>
      <c r="C11695" s="10" t="str">
        <f>IF(B11695=B11694," ",(LOOKUP(B11695,'Co List'!$A$3:$A$362,'Co List'!$B$3:$B$362)))</f>
        <v xml:space="preserve"> </v>
      </c>
      <c r="D11695" s="6" t="s">
        <v>376</v>
      </c>
      <c r="E11695">
        <v>1.1406920874316799</v>
      </c>
      <c r="F11695">
        <v>1.9554721498828802</v>
      </c>
      <c r="G11695">
        <v>1.6295601249024001</v>
      </c>
      <c r="H11695">
        <v>0.9777360749414401</v>
      </c>
    </row>
    <row r="11696" spans="1:16" x14ac:dyDescent="0.2">
      <c r="A11696">
        <f t="shared" si="1272"/>
        <v>10827</v>
      </c>
      <c r="B11696">
        <f t="shared" si="1273"/>
        <v>230</v>
      </c>
      <c r="C11696" s="10" t="str">
        <f>IF(B11696=B11695," ",(LOOKUP(B11696,'Co List'!$A$3:$A$362,'Co List'!$B$3:$B$362)))</f>
        <v xml:space="preserve"> </v>
      </c>
      <c r="D11696" s="6" t="s">
        <v>377</v>
      </c>
      <c r="E11696">
        <v>66016.782000000021</v>
      </c>
      <c r="F11696">
        <v>79341.437999999995</v>
      </c>
      <c r="G11696">
        <v>64929.337200000002</v>
      </c>
      <c r="H11696">
        <v>39640.317600000002</v>
      </c>
    </row>
    <row r="11697" spans="1:8" ht="15" x14ac:dyDescent="0.25">
      <c r="A11697">
        <f t="shared" si="1272"/>
        <v>10828</v>
      </c>
      <c r="B11697">
        <f t="shared" si="1273"/>
        <v>230</v>
      </c>
      <c r="C11697" s="10" t="str">
        <f>IF(B11697=B11696," ",(LOOKUP(B11697,'Co List'!$A$3:$A$362,'Co List'!$B$3:$B$362)))</f>
        <v xml:space="preserve"> </v>
      </c>
      <c r="D11697" s="8" t="s">
        <v>378</v>
      </c>
      <c r="E11697">
        <v>66016.782000000021</v>
      </c>
      <c r="F11697">
        <v>79341.437999999995</v>
      </c>
      <c r="G11697">
        <v>64929.337200000002</v>
      </c>
      <c r="H11697">
        <v>39640.317600000009</v>
      </c>
    </row>
    <row r="11698" spans="1:8" ht="15" x14ac:dyDescent="0.25">
      <c r="A11698">
        <f t="shared" si="1272"/>
        <v>10829</v>
      </c>
      <c r="B11698">
        <f t="shared" si="1273"/>
        <v>230</v>
      </c>
      <c r="C11698" s="10" t="str">
        <f>IF(B11698=B11697," ",(LOOKUP(B11698,'Co List'!$A$3:$A$362,'Co List'!$B$3:$B$362)))</f>
        <v xml:space="preserve"> </v>
      </c>
      <c r="D11698" s="8" t="s">
        <v>379</v>
      </c>
      <c r="E11698">
        <v>0</v>
      </c>
      <c r="F11698">
        <v>0</v>
      </c>
      <c r="G11698">
        <v>0</v>
      </c>
      <c r="H11698">
        <v>0</v>
      </c>
    </row>
    <row r="11699" spans="1:8" ht="15" x14ac:dyDescent="0.25">
      <c r="A11699">
        <f t="shared" si="1272"/>
        <v>10830</v>
      </c>
      <c r="B11699">
        <f t="shared" si="1273"/>
        <v>230</v>
      </c>
      <c r="C11699" s="10" t="str">
        <f>IF(B11699=B11698," ",(LOOKUP(B11699,'Co List'!$A$3:$A$362,'Co List'!$B$3:$B$362)))</f>
        <v xml:space="preserve"> </v>
      </c>
      <c r="D11699" s="8" t="s">
        <v>380</v>
      </c>
      <c r="E11699">
        <v>0</v>
      </c>
      <c r="F11699">
        <v>0</v>
      </c>
      <c r="G11699">
        <v>0</v>
      </c>
      <c r="H11699">
        <v>-7.2759576141834259E-12</v>
      </c>
    </row>
    <row r="11700" spans="1:8" ht="15" x14ac:dyDescent="0.25">
      <c r="A11700">
        <f t="shared" si="1272"/>
        <v>10831</v>
      </c>
      <c r="B11700">
        <f t="shared" si="1273"/>
        <v>230</v>
      </c>
      <c r="C11700" s="10" t="str">
        <f>IF(B11700=B11699," ",(LOOKUP(B11700,'Co List'!$A$3:$A$362,'Co List'!$B$3:$B$362)))</f>
        <v xml:space="preserve"> </v>
      </c>
      <c r="D11700" s="8" t="s">
        <v>381</v>
      </c>
      <c r="E11700">
        <v>496.54521660218495</v>
      </c>
      <c r="F11700">
        <v>851.22037131803131</v>
      </c>
      <c r="G11700">
        <v>709.35030943169272</v>
      </c>
      <c r="H11700">
        <v>425.61018565901566</v>
      </c>
    </row>
    <row r="11701" spans="1:8" ht="15" x14ac:dyDescent="0.25">
      <c r="A11701">
        <f t="shared" si="1272"/>
        <v>10832</v>
      </c>
      <c r="B11701">
        <f t="shared" si="1273"/>
        <v>230</v>
      </c>
      <c r="C11701" s="10" t="str">
        <f>IF(B11701=B11700," ",(LOOKUP(B11701,'Co List'!$A$3:$A$362,'Co List'!$B$3:$B$362)))</f>
        <v xml:space="preserve"> </v>
      </c>
      <c r="D11701" s="8" t="s">
        <v>382</v>
      </c>
      <c r="E11701">
        <v>0</v>
      </c>
      <c r="F11701">
        <v>0</v>
      </c>
      <c r="G11701">
        <v>0</v>
      </c>
      <c r="H11701">
        <v>0</v>
      </c>
    </row>
    <row r="11702" spans="1:8" ht="15" x14ac:dyDescent="0.25">
      <c r="A11702">
        <f t="shared" si="1272"/>
        <v>10833</v>
      </c>
      <c r="B11702">
        <f t="shared" si="1273"/>
        <v>230</v>
      </c>
      <c r="C11702" s="10" t="str">
        <f>IF(B11702=B11701," ",(LOOKUP(B11702,'Co List'!$A$3:$A$362,'Co List'!$B$3:$B$362)))</f>
        <v xml:space="preserve"> </v>
      </c>
      <c r="D11702" s="8" t="s">
        <v>383</v>
      </c>
      <c r="E11702">
        <v>496.54521660218495</v>
      </c>
      <c r="F11702">
        <v>851.22037131803131</v>
      </c>
      <c r="G11702">
        <v>709.35030943169272</v>
      </c>
      <c r="H11702">
        <v>425.61018565901566</v>
      </c>
    </row>
    <row r="11703" spans="1:8" x14ac:dyDescent="0.2">
      <c r="A11703">
        <f t="shared" si="1272"/>
        <v>10834</v>
      </c>
      <c r="B11703">
        <f t="shared" si="1273"/>
        <v>230</v>
      </c>
      <c r="C11703" s="10" t="str">
        <f>IF(B11703=B11702," ",(LOOKUP(B11703,'Co List'!$A$3:$A$362,'Co List'!$B$3:$B$362)))</f>
        <v xml:space="preserve"> </v>
      </c>
      <c r="D11703" s="6" t="s">
        <v>384</v>
      </c>
      <c r="E11703">
        <v>0</v>
      </c>
      <c r="F11703">
        <v>0</v>
      </c>
      <c r="G11703">
        <v>0</v>
      </c>
      <c r="H11703">
        <v>0</v>
      </c>
    </row>
    <row r="11704" spans="1:8" x14ac:dyDescent="0.2">
      <c r="A11704">
        <f t="shared" si="1272"/>
        <v>10835</v>
      </c>
      <c r="B11704">
        <f t="shared" si="1273"/>
        <v>230</v>
      </c>
      <c r="C11704" s="10" t="str">
        <f>IF(B11704=B11703," ",(LOOKUP(B11704,'Co List'!$A$3:$A$362,'Co List'!$B$3:$B$362)))</f>
        <v xml:space="preserve"> </v>
      </c>
      <c r="D11704" s="6" t="s">
        <v>385</v>
      </c>
      <c r="E11704">
        <v>152.41743552</v>
      </c>
      <c r="F11704">
        <v>261.28703231999998</v>
      </c>
      <c r="G11704">
        <v>217.73919359999999</v>
      </c>
      <c r="H11704">
        <v>130.64351615999999</v>
      </c>
    </row>
    <row r="11705" spans="1:8" x14ac:dyDescent="0.2">
      <c r="A11705">
        <f t="shared" si="1272"/>
        <v>10836</v>
      </c>
      <c r="B11705">
        <f t="shared" si="1273"/>
        <v>230</v>
      </c>
      <c r="C11705" s="10" t="str">
        <f>IF(B11705=B11704," ",(LOOKUP(B11705,'Co List'!$A$3:$A$362,'Co List'!$B$3:$B$362)))</f>
        <v xml:space="preserve"> </v>
      </c>
      <c r="D11705" s="6" t="s">
        <v>386</v>
      </c>
      <c r="E11705">
        <v>0</v>
      </c>
      <c r="F11705">
        <v>0</v>
      </c>
      <c r="G11705">
        <v>0</v>
      </c>
      <c r="H11705">
        <v>0</v>
      </c>
    </row>
    <row r="11706" spans="1:8" x14ac:dyDescent="0.2">
      <c r="A11706">
        <f t="shared" si="1272"/>
        <v>10837</v>
      </c>
      <c r="B11706">
        <f t="shared" si="1273"/>
        <v>230</v>
      </c>
      <c r="C11706" s="10" t="str">
        <f>IF(B11706=B11705," ",(LOOKUP(B11706,'Co List'!$A$3:$A$362,'Co List'!$B$3:$B$362)))</f>
        <v xml:space="preserve"> </v>
      </c>
      <c r="D11706" s="6" t="s">
        <v>387</v>
      </c>
      <c r="E11706">
        <v>0</v>
      </c>
      <c r="F11706">
        <v>0</v>
      </c>
      <c r="G11706">
        <v>0</v>
      </c>
      <c r="H11706">
        <v>0</v>
      </c>
    </row>
    <row r="11707" spans="1:8" x14ac:dyDescent="0.2">
      <c r="A11707">
        <f t="shared" si="1272"/>
        <v>10838</v>
      </c>
      <c r="B11707">
        <f t="shared" si="1273"/>
        <v>230</v>
      </c>
      <c r="C11707" s="10" t="str">
        <f>IF(B11707=B11706," ",(LOOKUP(B11707,'Co List'!$A$3:$A$362,'Co List'!$B$3:$B$362)))</f>
        <v xml:space="preserve"> </v>
      </c>
      <c r="D11707" s="6" t="s">
        <v>388</v>
      </c>
      <c r="E11707">
        <v>0</v>
      </c>
      <c r="F11707">
        <v>0</v>
      </c>
      <c r="G11707">
        <v>0</v>
      </c>
      <c r="H11707">
        <v>0</v>
      </c>
    </row>
    <row r="11708" spans="1:8" x14ac:dyDescent="0.2">
      <c r="A11708">
        <f t="shared" si="1272"/>
        <v>10839</v>
      </c>
      <c r="B11708">
        <f t="shared" si="1273"/>
        <v>230</v>
      </c>
      <c r="C11708" s="10" t="str">
        <f>IF(B11708=B11707," ",(LOOKUP(B11708,'Co List'!$A$3:$A$362,'Co List'!$B$3:$B$362)))</f>
        <v xml:space="preserve"> </v>
      </c>
      <c r="D11708" s="6" t="s">
        <v>389</v>
      </c>
      <c r="E11708">
        <v>152.41743552</v>
      </c>
      <c r="F11708">
        <v>261.28703231999998</v>
      </c>
      <c r="G11708">
        <v>217.73919359999999</v>
      </c>
      <c r="H11708">
        <v>130.64351615999999</v>
      </c>
    </row>
    <row r="11709" spans="1:8" x14ac:dyDescent="0.2">
      <c r="A11709">
        <f t="shared" si="1272"/>
        <v>10840</v>
      </c>
      <c r="B11709">
        <f t="shared" si="1273"/>
        <v>230</v>
      </c>
      <c r="C11709" s="10" t="str">
        <f>IF(B11709=B11708," ",(LOOKUP(B11709,'Co List'!$A$3:$A$362,'Co List'!$B$3:$B$362)))</f>
        <v xml:space="preserve"> </v>
      </c>
      <c r="D11709" s="6" t="s">
        <v>390</v>
      </c>
      <c r="E11709">
        <v>0</v>
      </c>
      <c r="F11709">
        <v>0</v>
      </c>
      <c r="G11709">
        <v>0</v>
      </c>
      <c r="H11709">
        <v>0</v>
      </c>
    </row>
    <row r="11710" spans="1:8" x14ac:dyDescent="0.2">
      <c r="A11710">
        <f t="shared" si="1272"/>
        <v>10841</v>
      </c>
      <c r="B11710">
        <f t="shared" si="1273"/>
        <v>230</v>
      </c>
      <c r="C11710" s="10" t="str">
        <f>IF(B11710=B11709," ",(LOOKUP(B11710,'Co List'!$A$3:$A$362,'Co List'!$B$3:$B$362)))</f>
        <v xml:space="preserve"> </v>
      </c>
      <c r="D11710" s="6" t="s">
        <v>391</v>
      </c>
      <c r="E11710">
        <v>0</v>
      </c>
      <c r="F11710">
        <v>0</v>
      </c>
      <c r="G11710">
        <v>0</v>
      </c>
      <c r="H11710">
        <v>0</v>
      </c>
    </row>
    <row r="11711" spans="1:8" x14ac:dyDescent="0.2">
      <c r="A11711">
        <f t="shared" si="1272"/>
        <v>10842</v>
      </c>
      <c r="B11711">
        <f t="shared" si="1273"/>
        <v>230</v>
      </c>
      <c r="C11711" s="10" t="str">
        <f>IF(B11711=B11710," ",(LOOKUP(B11711,'Co List'!$A$3:$A$362,'Co List'!$B$3:$B$362)))</f>
        <v xml:space="preserve"> </v>
      </c>
      <c r="D11711" s="6" t="s">
        <v>392</v>
      </c>
      <c r="E11711">
        <v>0</v>
      </c>
      <c r="F11711">
        <v>0</v>
      </c>
      <c r="G11711">
        <v>0</v>
      </c>
      <c r="H11711">
        <v>0</v>
      </c>
    </row>
    <row r="11712" spans="1:8" x14ac:dyDescent="0.2">
      <c r="A11712">
        <f t="shared" si="1272"/>
        <v>10843</v>
      </c>
      <c r="B11712">
        <f t="shared" si="1273"/>
        <v>230</v>
      </c>
      <c r="C11712" s="10" t="str">
        <f>IF(B11712=B11711," ",(LOOKUP(B11712,'Co List'!$A$3:$A$362,'Co List'!$B$3:$B$362)))</f>
        <v xml:space="preserve"> </v>
      </c>
      <c r="D11712" s="6" t="s">
        <v>393</v>
      </c>
      <c r="E11712">
        <v>0</v>
      </c>
      <c r="F11712">
        <v>0</v>
      </c>
      <c r="G11712">
        <v>0</v>
      </c>
      <c r="H11712">
        <v>0</v>
      </c>
    </row>
    <row r="11713" spans="1:8" ht="15" x14ac:dyDescent="0.25">
      <c r="A11713">
        <f t="shared" si="1272"/>
        <v>10844</v>
      </c>
      <c r="B11713">
        <f t="shared" si="1273"/>
        <v>230</v>
      </c>
      <c r="C11713" s="10" t="str">
        <f>IF(B11713=B11712," ",(LOOKUP(B11713,'Co List'!$A$3:$A$362,'Co List'!$B$3:$B$362)))</f>
        <v xml:space="preserve"> </v>
      </c>
      <c r="D11713" s="8" t="s">
        <v>394</v>
      </c>
      <c r="E11713">
        <v>0</v>
      </c>
      <c r="F11713">
        <v>0</v>
      </c>
      <c r="G11713">
        <v>0</v>
      </c>
      <c r="H11713">
        <v>0</v>
      </c>
    </row>
    <row r="11714" spans="1:8" ht="15" x14ac:dyDescent="0.25">
      <c r="A11714">
        <f t="shared" si="1272"/>
        <v>10845</v>
      </c>
      <c r="B11714">
        <f t="shared" si="1273"/>
        <v>230</v>
      </c>
      <c r="C11714" s="10" t="str">
        <f>IF(B11714=B11713," ",(LOOKUP(B11714,'Co List'!$A$3:$A$362,'Co List'!$B$3:$B$362)))</f>
        <v xml:space="preserve"> </v>
      </c>
      <c r="D11714" s="8" t="s">
        <v>395</v>
      </c>
      <c r="E11714">
        <v>0.47073599999999999</v>
      </c>
      <c r="F11714">
        <v>0.97372800000000004</v>
      </c>
      <c r="G11714">
        <v>1.0860000000000001</v>
      </c>
      <c r="H11714">
        <v>0.72633599999999998</v>
      </c>
    </row>
    <row r="11715" spans="1:8" ht="15" x14ac:dyDescent="0.25">
      <c r="A11715">
        <f t="shared" si="1272"/>
        <v>10846</v>
      </c>
      <c r="B11715">
        <f t="shared" si="1273"/>
        <v>230</v>
      </c>
      <c r="C11715" s="10" t="str">
        <f>IF(B11715=B11714," ",(LOOKUP(B11715,'Co List'!$A$3:$A$362,'Co List'!$B$3:$B$362)))</f>
        <v xml:space="preserve"> </v>
      </c>
      <c r="D11715" s="8" t="s">
        <v>396</v>
      </c>
      <c r="E11715">
        <v>81502.2</v>
      </c>
      <c r="F11715">
        <v>100432.2</v>
      </c>
      <c r="G11715">
        <v>83242.740000000005</v>
      </c>
      <c r="H11715">
        <v>50820.92</v>
      </c>
    </row>
    <row r="11716" spans="1:8" x14ac:dyDescent="0.2">
      <c r="A11716">
        <f t="shared" si="1272"/>
        <v>10847</v>
      </c>
      <c r="B11716">
        <f t="shared" si="1273"/>
        <v>230</v>
      </c>
      <c r="C11716" s="10" t="str">
        <f>IF(B11716=B11715," ",(LOOKUP(B11716,'Co List'!$A$3:$A$362,'Co List'!$B$3:$B$362)))</f>
        <v xml:space="preserve"> </v>
      </c>
      <c r="D11716" s="6" t="s">
        <v>397</v>
      </c>
      <c r="E11716">
        <v>81502.2</v>
      </c>
      <c r="F11716">
        <v>100432.2</v>
      </c>
      <c r="G11716">
        <v>83242.740000000005</v>
      </c>
      <c r="H11716">
        <v>50820.92</v>
      </c>
    </row>
    <row r="11717" spans="1:8" x14ac:dyDescent="0.2">
      <c r="A11717">
        <f t="shared" ref="A11717:A11780" si="1278">IF(A11716&gt;0,A11716+1,(IF($C$1=C11717,1,0)))</f>
        <v>10848</v>
      </c>
      <c r="B11717">
        <f t="shared" ref="B11717:B11780" si="1279">IF(D11717=$D$3,B11716+1,B11716)</f>
        <v>230</v>
      </c>
      <c r="C11717" s="10" t="str">
        <f>IF(B11717=B11716," ",(LOOKUP(B11717,'Co List'!$A$3:$A$362,'Co List'!$B$3:$B$362)))</f>
        <v xml:space="preserve"> </v>
      </c>
      <c r="D11717" s="6" t="s">
        <v>398</v>
      </c>
      <c r="E11717">
        <v>0</v>
      </c>
      <c r="F11717">
        <v>0</v>
      </c>
      <c r="G11717">
        <v>0</v>
      </c>
      <c r="H11717">
        <v>0</v>
      </c>
    </row>
    <row r="11718" spans="1:8" x14ac:dyDescent="0.2">
      <c r="A11718">
        <f t="shared" si="1278"/>
        <v>10849</v>
      </c>
      <c r="B11718">
        <f t="shared" si="1279"/>
        <v>230</v>
      </c>
      <c r="C11718" s="10" t="str">
        <f>IF(B11718=B11717," ",(LOOKUP(B11718,'Co List'!$A$3:$A$362,'Co List'!$B$3:$B$362)))</f>
        <v xml:space="preserve"> </v>
      </c>
      <c r="D11718" s="6" t="s">
        <v>399</v>
      </c>
      <c r="E11718">
        <v>0</v>
      </c>
      <c r="F11718">
        <v>0</v>
      </c>
      <c r="G11718">
        <v>0</v>
      </c>
      <c r="H11718">
        <v>0</v>
      </c>
    </row>
    <row r="11719" spans="1:8" x14ac:dyDescent="0.2">
      <c r="A11719">
        <f t="shared" si="1278"/>
        <v>10850</v>
      </c>
      <c r="B11719">
        <f t="shared" si="1279"/>
        <v>230</v>
      </c>
      <c r="C11719" s="10" t="str">
        <f>IF(B11719=B11718," ",(LOOKUP(B11719,'Co List'!$A$3:$A$362,'Co List'!$B$3:$B$362)))</f>
        <v xml:space="preserve"> </v>
      </c>
      <c r="D11719" s="6" t="s">
        <v>400</v>
      </c>
      <c r="E11719">
        <v>0</v>
      </c>
      <c r="F11719">
        <v>0</v>
      </c>
      <c r="G11719">
        <v>0</v>
      </c>
      <c r="H11719">
        <v>0</v>
      </c>
    </row>
    <row r="11720" spans="1:8" x14ac:dyDescent="0.2">
      <c r="A11720">
        <f t="shared" si="1278"/>
        <v>10851</v>
      </c>
      <c r="B11720">
        <f t="shared" si="1279"/>
        <v>230</v>
      </c>
      <c r="C11720" s="10" t="str">
        <f>IF(B11720=B11719," ",(LOOKUP(B11720,'Co List'!$A$3:$A$362,'Co List'!$B$3:$B$362)))</f>
        <v xml:space="preserve"> </v>
      </c>
      <c r="D11720" s="6" t="s">
        <v>401</v>
      </c>
      <c r="E11720">
        <v>19.560528000000001</v>
      </c>
      <c r="F11720">
        <v>28.121016000000001</v>
      </c>
      <c r="G11720">
        <v>23.3079672</v>
      </c>
      <c r="H11720">
        <v>18.854561319999998</v>
      </c>
    </row>
    <row r="11721" spans="1:8" x14ac:dyDescent="0.2">
      <c r="A11721">
        <f t="shared" si="1278"/>
        <v>10852</v>
      </c>
      <c r="B11721">
        <f t="shared" si="1279"/>
        <v>230</v>
      </c>
      <c r="C11721" s="10" t="str">
        <f>IF(B11721=B11720," ",(LOOKUP(B11721,'Co List'!$A$3:$A$362,'Co List'!$B$3:$B$362)))</f>
        <v xml:space="preserve"> </v>
      </c>
      <c r="D11721" s="6" t="s">
        <v>402</v>
      </c>
      <c r="E11721">
        <v>0</v>
      </c>
      <c r="F11721">
        <v>0</v>
      </c>
      <c r="G11721">
        <v>0</v>
      </c>
      <c r="H11721">
        <v>0</v>
      </c>
    </row>
    <row r="11722" spans="1:8" x14ac:dyDescent="0.2">
      <c r="A11722">
        <f t="shared" si="1278"/>
        <v>10853</v>
      </c>
      <c r="B11722">
        <f t="shared" si="1279"/>
        <v>230</v>
      </c>
      <c r="C11722" s="10" t="str">
        <f>IF(B11722=B11721," ",(LOOKUP(B11722,'Co List'!$A$3:$A$362,'Co List'!$B$3:$B$362)))</f>
        <v xml:space="preserve"> </v>
      </c>
      <c r="D11722" s="6" t="s">
        <v>403</v>
      </c>
      <c r="E11722">
        <v>0</v>
      </c>
      <c r="F11722">
        <v>0</v>
      </c>
      <c r="G11722">
        <v>0</v>
      </c>
      <c r="H11722">
        <v>0</v>
      </c>
    </row>
    <row r="11723" spans="1:8" x14ac:dyDescent="0.2">
      <c r="A11723">
        <f t="shared" si="1278"/>
        <v>10854</v>
      </c>
      <c r="B11723">
        <f t="shared" si="1279"/>
        <v>230</v>
      </c>
      <c r="C11723" s="10" t="str">
        <f>IF(B11723=B11722," ",(LOOKUP(B11723,'Co List'!$A$3:$A$362,'Co List'!$B$3:$B$362)))</f>
        <v xml:space="preserve"> </v>
      </c>
      <c r="D11723" s="6" t="s">
        <v>404</v>
      </c>
      <c r="E11723" s="11">
        <v>19.560528000000001</v>
      </c>
      <c r="F11723" s="11">
        <v>28.121016000000001</v>
      </c>
      <c r="G11723" s="11">
        <v>23.3079672</v>
      </c>
      <c r="H11723" s="11">
        <v>18.854561319999998</v>
      </c>
    </row>
    <row r="11724" spans="1:8" x14ac:dyDescent="0.2">
      <c r="A11724">
        <f t="shared" si="1278"/>
        <v>10855</v>
      </c>
      <c r="B11724">
        <f t="shared" si="1279"/>
        <v>230</v>
      </c>
      <c r="C11724" s="10" t="str">
        <f>IF(B11724=B11723," ",(LOOKUP(B11724,'Co List'!$A$3:$A$362,'Co List'!$B$3:$B$362)))</f>
        <v xml:space="preserve"> </v>
      </c>
      <c r="D11724" s="6" t="s">
        <v>405</v>
      </c>
      <c r="E11724">
        <v>114.76</v>
      </c>
      <c r="F11724">
        <v>173.98</v>
      </c>
      <c r="G11724">
        <v>250.01</v>
      </c>
      <c r="H11724">
        <v>223.02</v>
      </c>
    </row>
    <row r="11725" spans="1:8" x14ac:dyDescent="0.2">
      <c r="A11725">
        <f t="shared" si="1278"/>
        <v>10856</v>
      </c>
      <c r="B11725">
        <f t="shared" si="1279"/>
        <v>230</v>
      </c>
      <c r="C11725" s="10" t="str">
        <f>IF(B11725=B11724," ",(LOOKUP(B11725,'Co List'!$A$3:$A$362,'Co List'!$B$3:$B$362)))</f>
        <v xml:space="preserve"> </v>
      </c>
      <c r="D11725" s="6" t="s">
        <v>406</v>
      </c>
      <c r="E11725">
        <v>11.86</v>
      </c>
      <c r="F11725">
        <v>25.25</v>
      </c>
      <c r="G11725">
        <v>26.75</v>
      </c>
      <c r="H11725">
        <v>20.74</v>
      </c>
    </row>
    <row r="11726" spans="1:8" x14ac:dyDescent="0.2">
      <c r="A11726">
        <f t="shared" si="1278"/>
        <v>10857</v>
      </c>
      <c r="B11726">
        <f t="shared" si="1279"/>
        <v>230</v>
      </c>
      <c r="C11726" s="10" t="str">
        <f>IF(B11726=B11725," ",(LOOKUP(B11726,'Co List'!$A$3:$A$362,'Co List'!$B$3:$B$362)))</f>
        <v xml:space="preserve"> </v>
      </c>
      <c r="D11726" s="6" t="s">
        <v>407</v>
      </c>
      <c r="E11726" s="11">
        <v>5.93</v>
      </c>
      <c r="F11726" s="11">
        <v>13.39</v>
      </c>
      <c r="G11726" s="11">
        <v>17.54</v>
      </c>
      <c r="H11726" s="11">
        <v>11.84</v>
      </c>
    </row>
    <row r="11727" spans="1:8" x14ac:dyDescent="0.2">
      <c r="A11727">
        <f t="shared" si="1278"/>
        <v>10858</v>
      </c>
      <c r="B11727">
        <f t="shared" si="1279"/>
        <v>230</v>
      </c>
      <c r="C11727" s="10" t="str">
        <f>IF(B11727=B11726," ",(LOOKUP(B11727,'Co List'!$A$3:$A$362,'Co List'!$B$3:$B$362)))</f>
        <v xml:space="preserve"> </v>
      </c>
      <c r="D11727" s="6" t="s">
        <v>408</v>
      </c>
      <c r="E11727">
        <v>20.93</v>
      </c>
      <c r="F11727">
        <v>20.93</v>
      </c>
      <c r="G11727">
        <v>20.94</v>
      </c>
      <c r="H11727">
        <v>22.74</v>
      </c>
    </row>
    <row r="11728" spans="1:8" x14ac:dyDescent="0.2">
      <c r="A11728">
        <f t="shared" si="1278"/>
        <v>10859</v>
      </c>
      <c r="B11728">
        <f t="shared" si="1279"/>
        <v>230</v>
      </c>
      <c r="C11728" s="10" t="str">
        <f>IF(B11728=B11727," ",(LOOKUP(B11728,'Co List'!$A$3:$A$362,'Co List'!$B$3:$B$362)))</f>
        <v xml:space="preserve"> </v>
      </c>
      <c r="D11728" s="6" t="s">
        <v>409</v>
      </c>
      <c r="E11728">
        <v>19.5</v>
      </c>
      <c r="F11728">
        <v>28.08</v>
      </c>
      <c r="G11728">
        <v>23.25</v>
      </c>
      <c r="H11728">
        <v>18.88</v>
      </c>
    </row>
    <row r="11729" spans="1:16" x14ac:dyDescent="0.2">
      <c r="A11729">
        <f t="shared" si="1278"/>
        <v>10860</v>
      </c>
      <c r="B11729">
        <f t="shared" si="1279"/>
        <v>230</v>
      </c>
      <c r="C11729" s="10" t="str">
        <f>IF(B11729=B11728," ",(LOOKUP(B11729,'Co List'!$A$3:$A$362,'Co List'!$B$3:$B$362)))</f>
        <v xml:space="preserve"> </v>
      </c>
      <c r="D11729" s="6" t="s">
        <v>410</v>
      </c>
      <c r="E11729">
        <v>20.031264</v>
      </c>
      <c r="F11729">
        <v>29.094744000000002</v>
      </c>
      <c r="G11729">
        <v>24.393967199999999</v>
      </c>
      <c r="H11729">
        <v>19.580897319999998</v>
      </c>
    </row>
    <row r="11730" spans="1:16" x14ac:dyDescent="0.2">
      <c r="A11730">
        <f t="shared" si="1278"/>
        <v>10861</v>
      </c>
      <c r="B11730">
        <f t="shared" si="1279"/>
        <v>230</v>
      </c>
      <c r="C11730" s="10" t="str">
        <f>IF(B11730=B11729," ",(LOOKUP(B11730,'Co List'!$A$3:$A$362,'Co List'!$B$3:$B$362)))</f>
        <v xml:space="preserve"> </v>
      </c>
      <c r="D11730" s="6" t="s">
        <v>411</v>
      </c>
      <c r="E11730">
        <v>20.031264</v>
      </c>
      <c r="F11730">
        <v>29.094744000000002</v>
      </c>
      <c r="G11730">
        <v>24.393967199999999</v>
      </c>
      <c r="H11730">
        <v>19.580897319999998</v>
      </c>
    </row>
    <row r="11731" spans="1:16" x14ac:dyDescent="0.2">
      <c r="A11731">
        <f t="shared" si="1278"/>
        <v>10862</v>
      </c>
      <c r="B11731">
        <f t="shared" si="1279"/>
        <v>230</v>
      </c>
      <c r="C11731" s="10" t="str">
        <f>IF(B11731=B11730," ",(LOOKUP(B11731,'Co List'!$A$3:$A$362,'Co List'!$B$3:$B$362)))</f>
        <v xml:space="preserve"> </v>
      </c>
      <c r="D11731" s="6" t="s">
        <v>412</v>
      </c>
      <c r="E11731">
        <v>0.53126400000000018</v>
      </c>
      <c r="F11731">
        <v>1.0147440000000039</v>
      </c>
      <c r="G11731">
        <v>1.1439671999999987</v>
      </c>
      <c r="H11731">
        <v>0.70089731999999927</v>
      </c>
    </row>
    <row r="11732" spans="1:16" ht="13.5" thickBot="1" x14ac:dyDescent="0.25">
      <c r="A11732">
        <f t="shared" si="1278"/>
        <v>10863</v>
      </c>
      <c r="B11732">
        <f t="shared" si="1279"/>
        <v>230</v>
      </c>
      <c r="C11732" s="10" t="str">
        <f>IF(B11732=B11731," ",(LOOKUP(B11732,'Co List'!$A$3:$A$362,'Co List'!$B$3:$B$362)))</f>
        <v xml:space="preserve"> </v>
      </c>
      <c r="D11732" s="9" t="s">
        <v>413</v>
      </c>
      <c r="E11732">
        <v>12</v>
      </c>
      <c r="F11732">
        <v>12</v>
      </c>
      <c r="G11732">
        <v>12</v>
      </c>
      <c r="H11732">
        <v>12</v>
      </c>
    </row>
    <row r="11733" spans="1:16" ht="15" x14ac:dyDescent="0.25">
      <c r="A11733">
        <f t="shared" si="1278"/>
        <v>10864</v>
      </c>
      <c r="B11733">
        <f t="shared" si="1279"/>
        <v>231</v>
      </c>
      <c r="C11733" s="10" t="str">
        <f>IF(B11733=B11732," ",(LOOKUP(B11733,'Co List'!$A$3:$A$362,'Co List'!$B$3:$B$362)))</f>
        <v>MM FORGING</v>
      </c>
      <c r="D11733" s="4" t="s">
        <v>362</v>
      </c>
      <c r="E11733">
        <v>63.860732863592666</v>
      </c>
      <c r="F11733">
        <v>58.916642164065237</v>
      </c>
      <c r="G11733">
        <v>60.866535726749881</v>
      </c>
      <c r="H11733">
        <v>62.577021370157674</v>
      </c>
      <c r="J11733">
        <f t="shared" ref="J11733" si="1280">COUNTIF(E11775:H11775,0)</f>
        <v>0</v>
      </c>
      <c r="K11733">
        <f>SUM(E11733:H11733)/(4-J11733)</f>
        <v>61.555233031141363</v>
      </c>
      <c r="L11733">
        <f>SUM(E11743:H11743)/(4-J11733)</f>
        <v>31879.72285138016</v>
      </c>
      <c r="M11733">
        <f>E11743</f>
        <v>21887.470104134445</v>
      </c>
      <c r="N11733">
        <f t="shared" ref="N11733" si="1281">F11743</f>
        <v>31578.91774982413</v>
      </c>
      <c r="O11733">
        <f t="shared" ref="O11733" si="1282">G11743</f>
        <v>37473.9214649391</v>
      </c>
      <c r="P11733">
        <f t="shared" ref="P11733" si="1283">H11743</f>
        <v>36578.582086622984</v>
      </c>
    </row>
    <row r="11734" spans="1:16" x14ac:dyDescent="0.2">
      <c r="A11734">
        <f t="shared" si="1278"/>
        <v>10865</v>
      </c>
      <c r="B11734">
        <f t="shared" si="1279"/>
        <v>231</v>
      </c>
      <c r="C11734" s="10" t="str">
        <f>IF(B11734=B11733," ",(LOOKUP(B11734,'Co List'!$A$3:$A$362,'Co List'!$B$3:$B$362)))</f>
        <v xml:space="preserve"> </v>
      </c>
      <c r="D11734" s="6" t="s">
        <v>364</v>
      </c>
      <c r="E11734">
        <v>3.2577979999999997</v>
      </c>
      <c r="F11734">
        <v>3.2577979999999997</v>
      </c>
      <c r="G11734">
        <v>3.2577979999999997</v>
      </c>
      <c r="H11734">
        <v>3.2577979999999997</v>
      </c>
    </row>
    <row r="11735" spans="1:16" x14ac:dyDescent="0.2">
      <c r="A11735">
        <f t="shared" si="1278"/>
        <v>10866</v>
      </c>
      <c r="B11735">
        <f t="shared" si="1279"/>
        <v>231</v>
      </c>
      <c r="C11735" s="10" t="str">
        <f>IF(B11735=B11734," ",(LOOKUP(B11735,'Co List'!$A$3:$A$362,'Co List'!$B$3:$B$362)))</f>
        <v xml:space="preserve"> </v>
      </c>
      <c r="D11735" s="6" t="s">
        <v>365</v>
      </c>
      <c r="E11735">
        <v>0.82621901462963665</v>
      </c>
      <c r="F11735">
        <v>0.82957545176846426</v>
      </c>
      <c r="G11735">
        <v>0.8195262929651872</v>
      </c>
      <c r="H11735">
        <v>0.79696662756917735</v>
      </c>
    </row>
    <row r="11736" spans="1:16" x14ac:dyDescent="0.2">
      <c r="A11736">
        <f t="shared" si="1278"/>
        <v>10867</v>
      </c>
      <c r="B11736">
        <f t="shared" si="1279"/>
        <v>231</v>
      </c>
      <c r="C11736" s="10" t="str">
        <f>IF(B11736=B11735," ",(LOOKUP(B11736,'Co List'!$A$3:$A$362,'Co List'!$B$3:$B$362)))</f>
        <v xml:space="preserve"> </v>
      </c>
      <c r="D11736" s="7" t="s">
        <v>366</v>
      </c>
      <c r="E11736">
        <v>13.814358813515806</v>
      </c>
      <c r="F11736">
        <v>11.604776477224803</v>
      </c>
      <c r="G11736">
        <v>10.699803404887959</v>
      </c>
      <c r="H11736">
        <v>10.129484668556113</v>
      </c>
    </row>
    <row r="11737" spans="1:16" x14ac:dyDescent="0.2">
      <c r="A11737">
        <f t="shared" si="1278"/>
        <v>10868</v>
      </c>
      <c r="B11737">
        <f t="shared" si="1279"/>
        <v>231</v>
      </c>
      <c r="C11737" s="10" t="str">
        <f>IF(B11737=B11736," ",(LOOKUP(B11737,'Co List'!$A$3:$A$362,'Co List'!$B$3:$B$362)))</f>
        <v xml:space="preserve"> </v>
      </c>
      <c r="D11737" s="6" t="s">
        <v>367</v>
      </c>
      <c r="E11737">
        <v>210052.49620090637</v>
      </c>
      <c r="F11737">
        <v>106254.77035607042</v>
      </c>
      <c r="G11737">
        <v>140089.4260371555</v>
      </c>
      <c r="H11737">
        <v>149605.65270602447</v>
      </c>
    </row>
    <row r="11738" spans="1:16" x14ac:dyDescent="0.2">
      <c r="A11738">
        <f t="shared" si="1278"/>
        <v>10869</v>
      </c>
      <c r="B11738">
        <f t="shared" si="1279"/>
        <v>231</v>
      </c>
      <c r="C11738" s="10" t="str">
        <f>IF(B11738=B11737," ",(LOOKUP(B11738,'Co List'!$A$3:$A$362,'Co List'!$B$3:$B$362)))</f>
        <v xml:space="preserve"> </v>
      </c>
      <c r="D11738" s="6" t="s">
        <v>368</v>
      </c>
      <c r="E11738">
        <v>0.18133778048164412</v>
      </c>
      <c r="F11738">
        <v>0.26163146437302509</v>
      </c>
      <c r="G11738">
        <v>0.3104715945728177</v>
      </c>
      <c r="H11738">
        <v>0.30305370411452348</v>
      </c>
    </row>
    <row r="11739" spans="1:16" x14ac:dyDescent="0.2">
      <c r="A11739">
        <f t="shared" si="1278"/>
        <v>10870</v>
      </c>
      <c r="B11739">
        <f t="shared" si="1279"/>
        <v>231</v>
      </c>
      <c r="C11739" s="10" t="str">
        <f>IF(B11739=B11738," ",(LOOKUP(B11739,'Co List'!$A$3:$A$362,'Co List'!$B$3:$B$362)))</f>
        <v xml:space="preserve"> </v>
      </c>
      <c r="D11739" s="6" t="s">
        <v>369</v>
      </c>
      <c r="E11739">
        <v>74.497856038578774</v>
      </c>
      <c r="F11739">
        <v>49.746247242949167</v>
      </c>
      <c r="G11739">
        <v>55.263119694645475</v>
      </c>
      <c r="H11739">
        <v>62.752757053736467</v>
      </c>
    </row>
    <row r="11740" spans="1:16" x14ac:dyDescent="0.2">
      <c r="A11740">
        <f t="shared" si="1278"/>
        <v>10871</v>
      </c>
      <c r="B11740">
        <f t="shared" si="1279"/>
        <v>231</v>
      </c>
      <c r="C11740" s="10" t="str">
        <f>IF(B11740=B11739," ",(LOOKUP(B11740,'Co List'!$A$3:$A$362,'Co List'!$B$3:$B$362)))</f>
        <v xml:space="preserve"> </v>
      </c>
      <c r="D11740" s="6" t="s">
        <v>370</v>
      </c>
      <c r="E11740">
        <v>0</v>
      </c>
      <c r="F11740">
        <v>0</v>
      </c>
      <c r="G11740">
        <v>0</v>
      </c>
      <c r="H11740">
        <v>0</v>
      </c>
    </row>
    <row r="11741" spans="1:16" x14ac:dyDescent="0.2">
      <c r="A11741">
        <f t="shared" si="1278"/>
        <v>10872</v>
      </c>
      <c r="B11741">
        <f t="shared" si="1279"/>
        <v>231</v>
      </c>
      <c r="C11741" s="10" t="str">
        <f>IF(B11741=B11740," ",(LOOKUP(B11741,'Co List'!$A$3:$A$362,'Co List'!$B$3:$B$362)))</f>
        <v xml:space="preserve"> </v>
      </c>
      <c r="D11741" s="6" t="s">
        <v>371</v>
      </c>
      <c r="E11741">
        <v>72.898074209899548</v>
      </c>
      <c r="F11741">
        <v>79.936032871914406</v>
      </c>
      <c r="G11741">
        <v>82.761735595931924</v>
      </c>
      <c r="H11741">
        <v>83.076555187189811</v>
      </c>
    </row>
    <row r="11742" spans="1:16" x14ac:dyDescent="0.2">
      <c r="A11742">
        <f t="shared" si="1278"/>
        <v>10873</v>
      </c>
      <c r="B11742">
        <f t="shared" si="1279"/>
        <v>231</v>
      </c>
      <c r="C11742" s="10" t="str">
        <f>IF(B11742=B11741," ",(LOOKUP(B11742,'Co List'!$A$3:$A$362,'Co List'!$B$3:$B$362)))</f>
        <v xml:space="preserve"> </v>
      </c>
      <c r="D11742" s="6" t="s">
        <v>372</v>
      </c>
      <c r="E11742">
        <v>27.101925790100438</v>
      </c>
      <c r="F11742">
        <v>20.063967128085583</v>
      </c>
      <c r="G11742">
        <v>17.238264404068079</v>
      </c>
      <c r="H11742">
        <v>16.923444812810185</v>
      </c>
    </row>
    <row r="11743" spans="1:16" x14ac:dyDescent="0.2">
      <c r="A11743">
        <f t="shared" si="1278"/>
        <v>10874</v>
      </c>
      <c r="B11743">
        <f t="shared" si="1279"/>
        <v>231</v>
      </c>
      <c r="C11743" s="10" t="str">
        <f>IF(B11743=B11742," ",(LOOKUP(B11743,'Co List'!$A$3:$A$362,'Co List'!$B$3:$B$362)))</f>
        <v xml:space="preserve"> </v>
      </c>
      <c r="D11743" s="6" t="s">
        <v>373</v>
      </c>
      <c r="E11743">
        <v>21887.470104134445</v>
      </c>
      <c r="F11743">
        <v>31578.91774982413</v>
      </c>
      <c r="G11743">
        <v>37473.9214649391</v>
      </c>
      <c r="H11743">
        <v>36578.582086622984</v>
      </c>
    </row>
    <row r="11744" spans="1:16" x14ac:dyDescent="0.2">
      <c r="A11744">
        <f t="shared" si="1278"/>
        <v>10875</v>
      </c>
      <c r="B11744">
        <f t="shared" si="1279"/>
        <v>231</v>
      </c>
      <c r="C11744" s="10" t="str">
        <f>IF(B11744=B11743," ",(LOOKUP(B11744,'Co List'!$A$3:$A$362,'Co List'!$B$3:$B$362)))</f>
        <v xml:space="preserve"> </v>
      </c>
      <c r="D11744" s="6" t="s">
        <v>374</v>
      </c>
      <c r="E11744">
        <v>21845.103041820399</v>
      </c>
      <c r="F11744">
        <v>31512.250377498058</v>
      </c>
      <c r="G11744">
        <v>37410.336842754608</v>
      </c>
      <c r="H11744">
        <v>36527.100095654889</v>
      </c>
    </row>
    <row r="11745" spans="1:8" x14ac:dyDescent="0.2">
      <c r="A11745">
        <f t="shared" si="1278"/>
        <v>10876</v>
      </c>
      <c r="B11745">
        <f t="shared" si="1279"/>
        <v>231</v>
      </c>
      <c r="C11745" s="10" t="str">
        <f>IF(B11745=B11744," ",(LOOKUP(B11745,'Co List'!$A$3:$A$362,'Co List'!$B$3:$B$362)))</f>
        <v xml:space="preserve"> </v>
      </c>
      <c r="D11745" s="6" t="s">
        <v>375</v>
      </c>
      <c r="E11745">
        <v>24.70172751219981</v>
      </c>
      <c r="F11745">
        <v>38.869800623565112</v>
      </c>
      <c r="G11745">
        <v>37.072431397887925</v>
      </c>
      <c r="H11745">
        <v>30.016103152326906</v>
      </c>
    </row>
    <row r="11746" spans="1:8" x14ac:dyDescent="0.2">
      <c r="A11746">
        <f t="shared" si="1278"/>
        <v>10877</v>
      </c>
      <c r="B11746">
        <f t="shared" si="1279"/>
        <v>231</v>
      </c>
      <c r="C11746" s="10" t="str">
        <f>IF(B11746=B11745," ",(LOOKUP(B11746,'Co List'!$A$3:$A$362,'Co List'!$B$3:$B$362)))</f>
        <v xml:space="preserve"> </v>
      </c>
      <c r="D11746" s="6" t="s">
        <v>376</v>
      </c>
      <c r="E11746">
        <v>17.665334801844566</v>
      </c>
      <c r="F11746">
        <v>27.79757170250944</v>
      </c>
      <c r="G11746">
        <v>26.512190786602311</v>
      </c>
      <c r="H11746">
        <v>21.465887815768234</v>
      </c>
    </row>
    <row r="11747" spans="1:8" x14ac:dyDescent="0.2">
      <c r="A11747">
        <f t="shared" si="1278"/>
        <v>10878</v>
      </c>
      <c r="B11747">
        <f t="shared" si="1279"/>
        <v>231</v>
      </c>
      <c r="C11747" s="10" t="str">
        <f>IF(B11747=B11746," ",(LOOKUP(B11747,'Co List'!$A$3:$A$362,'Co List'!$B$3:$B$362)))</f>
        <v xml:space="preserve"> </v>
      </c>
      <c r="D11747" s="6" t="s">
        <v>377</v>
      </c>
      <c r="E11747">
        <v>15955.544199181506</v>
      </c>
      <c r="F11747">
        <v>25242.934073094231</v>
      </c>
      <c r="G11747">
        <v>31014.067800240078</v>
      </c>
      <c r="H11747">
        <v>30388.225933884871</v>
      </c>
    </row>
    <row r="11748" spans="1:8" ht="15" x14ac:dyDescent="0.25">
      <c r="A11748">
        <f t="shared" si="1278"/>
        <v>10879</v>
      </c>
      <c r="B11748">
        <f t="shared" si="1279"/>
        <v>231</v>
      </c>
      <c r="C11748" s="10" t="str">
        <f>IF(B11748=B11747," ",(LOOKUP(B11748,'Co List'!$A$3:$A$362,'Co List'!$B$3:$B$362)))</f>
        <v xml:space="preserve"> </v>
      </c>
      <c r="D11748" s="8" t="s">
        <v>378</v>
      </c>
      <c r="E11748">
        <v>14234.986170000002</v>
      </c>
      <c r="F11748">
        <v>19600.79349</v>
      </c>
      <c r="G11748">
        <v>26040.837420000003</v>
      </c>
      <c r="H11748">
        <v>27301.30572</v>
      </c>
    </row>
    <row r="11749" spans="1:8" ht="15" x14ac:dyDescent="0.25">
      <c r="A11749">
        <f t="shared" si="1278"/>
        <v>10880</v>
      </c>
      <c r="B11749">
        <f t="shared" si="1279"/>
        <v>231</v>
      </c>
      <c r="C11749" s="10" t="str">
        <f>IF(B11749=B11748," ",(LOOKUP(B11749,'Co List'!$A$3:$A$362,'Co List'!$B$3:$B$362)))</f>
        <v xml:space="preserve"> </v>
      </c>
      <c r="D11749" s="8" t="s">
        <v>379</v>
      </c>
      <c r="E11749">
        <v>1720.5580291815038</v>
      </c>
      <c r="F11749">
        <v>5642.1405830942294</v>
      </c>
      <c r="G11749">
        <v>4973.2303802400738</v>
      </c>
      <c r="H11749">
        <v>3086.9202138848696</v>
      </c>
    </row>
    <row r="11750" spans="1:8" ht="15" x14ac:dyDescent="0.25">
      <c r="A11750">
        <f t="shared" si="1278"/>
        <v>10881</v>
      </c>
      <c r="B11750">
        <f t="shared" si="1279"/>
        <v>231</v>
      </c>
      <c r="C11750" s="10" t="str">
        <f>IF(B11750=B11749," ",(LOOKUP(B11750,'Co List'!$A$3:$A$362,'Co List'!$B$3:$B$362)))</f>
        <v xml:space="preserve"> </v>
      </c>
      <c r="D11750" s="8" t="s">
        <v>380</v>
      </c>
      <c r="E11750">
        <v>0</v>
      </c>
      <c r="F11750">
        <v>0</v>
      </c>
      <c r="G11750">
        <v>0</v>
      </c>
      <c r="H11750">
        <v>0</v>
      </c>
    </row>
    <row r="11751" spans="1:8" ht="15" x14ac:dyDescent="0.25">
      <c r="A11751">
        <f t="shared" si="1278"/>
        <v>10882</v>
      </c>
      <c r="B11751">
        <f t="shared" si="1279"/>
        <v>231</v>
      </c>
      <c r="C11751" s="10" t="str">
        <f>IF(B11751=B11750," ",(LOOKUP(B11751,'Co List'!$A$3:$A$362,'Co List'!$B$3:$B$362)))</f>
        <v xml:space="preserve"> </v>
      </c>
      <c r="D11751" s="8" t="s">
        <v>381</v>
      </c>
      <c r="E11751">
        <v>5931.9259049529364</v>
      </c>
      <c r="F11751">
        <v>6335.9836767298975</v>
      </c>
      <c r="G11751">
        <v>6459.8536646990251</v>
      </c>
      <c r="H11751">
        <v>6190.3561527381125</v>
      </c>
    </row>
    <row r="11752" spans="1:8" ht="15" x14ac:dyDescent="0.25">
      <c r="A11752">
        <f t="shared" si="1278"/>
        <v>10883</v>
      </c>
      <c r="B11752">
        <f t="shared" si="1279"/>
        <v>231</v>
      </c>
      <c r="C11752" s="10" t="str">
        <f>IF(B11752=B11751," ",(LOOKUP(B11752,'Co List'!$A$3:$A$362,'Co List'!$B$3:$B$362)))</f>
        <v xml:space="preserve"> </v>
      </c>
      <c r="D11752" s="8" t="s">
        <v>382</v>
      </c>
      <c r="E11752">
        <v>0</v>
      </c>
      <c r="F11752">
        <v>0</v>
      </c>
      <c r="G11752">
        <v>0</v>
      </c>
      <c r="H11752">
        <v>0</v>
      </c>
    </row>
    <row r="11753" spans="1:8" ht="15" x14ac:dyDescent="0.25">
      <c r="A11753">
        <f t="shared" si="1278"/>
        <v>10884</v>
      </c>
      <c r="B11753">
        <f t="shared" si="1279"/>
        <v>231</v>
      </c>
      <c r="C11753" s="10" t="str">
        <f>IF(B11753=B11752," ",(LOOKUP(B11753,'Co List'!$A$3:$A$362,'Co List'!$B$3:$B$362)))</f>
        <v xml:space="preserve"> </v>
      </c>
      <c r="D11753" s="8" t="s">
        <v>383</v>
      </c>
      <c r="E11753">
        <v>5931.9259049529364</v>
      </c>
      <c r="F11753">
        <v>6335.9836767298975</v>
      </c>
      <c r="G11753">
        <v>6459.8536646990251</v>
      </c>
      <c r="H11753">
        <v>6190.3561527381125</v>
      </c>
    </row>
    <row r="11754" spans="1:8" x14ac:dyDescent="0.2">
      <c r="A11754">
        <f t="shared" si="1278"/>
        <v>10885</v>
      </c>
      <c r="B11754">
        <f t="shared" si="1279"/>
        <v>231</v>
      </c>
      <c r="C11754" s="10" t="str">
        <f>IF(B11754=B11753," ",(LOOKUP(B11754,'Co List'!$A$3:$A$362,'Co List'!$B$3:$B$362)))</f>
        <v xml:space="preserve"> </v>
      </c>
      <c r="D11754" s="6" t="s">
        <v>384</v>
      </c>
      <c r="E11754">
        <v>0</v>
      </c>
      <c r="F11754">
        <v>0</v>
      </c>
      <c r="G11754">
        <v>0</v>
      </c>
      <c r="H11754">
        <v>0</v>
      </c>
    </row>
    <row r="11755" spans="1:8" x14ac:dyDescent="0.2">
      <c r="A11755">
        <f t="shared" si="1278"/>
        <v>10886</v>
      </c>
      <c r="B11755">
        <f t="shared" si="1279"/>
        <v>231</v>
      </c>
      <c r="C11755" s="10" t="str">
        <f>IF(B11755=B11754," ",(LOOKUP(B11755,'Co List'!$A$3:$A$362,'Co List'!$B$3:$B$362)))</f>
        <v xml:space="preserve"> </v>
      </c>
      <c r="D11755" s="6" t="s">
        <v>385</v>
      </c>
      <c r="E11755">
        <v>1820.8390774851409</v>
      </c>
      <c r="F11755">
        <v>1944.8669551426756</v>
      </c>
      <c r="G11755">
        <v>1982.8895667254465</v>
      </c>
      <c r="H11755">
        <v>1900.1657416261271</v>
      </c>
    </row>
    <row r="11756" spans="1:8" x14ac:dyDescent="0.2">
      <c r="A11756">
        <f t="shared" si="1278"/>
        <v>10887</v>
      </c>
      <c r="B11756">
        <f t="shared" si="1279"/>
        <v>231</v>
      </c>
      <c r="C11756" s="10" t="str">
        <f>IF(B11756=B11755," ",(LOOKUP(B11756,'Co List'!$A$3:$A$362,'Co List'!$B$3:$B$362)))</f>
        <v xml:space="preserve"> </v>
      </c>
      <c r="D11756" s="6" t="s">
        <v>386</v>
      </c>
      <c r="E11756">
        <v>0</v>
      </c>
      <c r="F11756">
        <v>0</v>
      </c>
      <c r="G11756">
        <v>0</v>
      </c>
      <c r="H11756">
        <v>0</v>
      </c>
    </row>
    <row r="11757" spans="1:8" x14ac:dyDescent="0.2">
      <c r="A11757">
        <f t="shared" si="1278"/>
        <v>10888</v>
      </c>
      <c r="B11757">
        <f t="shared" si="1279"/>
        <v>231</v>
      </c>
      <c r="C11757" s="10" t="str">
        <f>IF(B11757=B11756," ",(LOOKUP(B11757,'Co List'!$A$3:$A$362,'Co List'!$B$3:$B$362)))</f>
        <v xml:space="preserve"> </v>
      </c>
      <c r="D11757" s="6" t="s">
        <v>387</v>
      </c>
      <c r="E11757">
        <v>0</v>
      </c>
      <c r="F11757">
        <v>0</v>
      </c>
      <c r="G11757">
        <v>0</v>
      </c>
      <c r="H11757">
        <v>0</v>
      </c>
    </row>
    <row r="11758" spans="1:8" x14ac:dyDescent="0.2">
      <c r="A11758">
        <f t="shared" si="1278"/>
        <v>10889</v>
      </c>
      <c r="B11758">
        <f t="shared" si="1279"/>
        <v>231</v>
      </c>
      <c r="C11758" s="10" t="str">
        <f>IF(B11758=B11757," ",(LOOKUP(B11758,'Co List'!$A$3:$A$362,'Co List'!$B$3:$B$362)))</f>
        <v xml:space="preserve"> </v>
      </c>
      <c r="D11758" s="6" t="s">
        <v>388</v>
      </c>
      <c r="E11758">
        <v>0</v>
      </c>
      <c r="F11758">
        <v>0</v>
      </c>
      <c r="G11758">
        <v>0</v>
      </c>
      <c r="H11758">
        <v>0</v>
      </c>
    </row>
    <row r="11759" spans="1:8" x14ac:dyDescent="0.2">
      <c r="A11759">
        <f t="shared" si="1278"/>
        <v>10890</v>
      </c>
      <c r="B11759">
        <f t="shared" si="1279"/>
        <v>231</v>
      </c>
      <c r="C11759" s="10" t="str">
        <f>IF(B11759=B11758," ",(LOOKUP(B11759,'Co List'!$A$3:$A$362,'Co List'!$B$3:$B$362)))</f>
        <v xml:space="preserve"> </v>
      </c>
      <c r="D11759" s="6" t="s">
        <v>389</v>
      </c>
      <c r="E11759">
        <v>1820.8390774851409</v>
      </c>
      <c r="F11759">
        <v>1944.8669551426756</v>
      </c>
      <c r="G11759">
        <v>1982.8895667254465</v>
      </c>
      <c r="H11759">
        <v>1900.1657416261271</v>
      </c>
    </row>
    <row r="11760" spans="1:8" x14ac:dyDescent="0.2">
      <c r="A11760">
        <f t="shared" si="1278"/>
        <v>10891</v>
      </c>
      <c r="B11760">
        <f t="shared" si="1279"/>
        <v>231</v>
      </c>
      <c r="C11760" s="10" t="str">
        <f>IF(B11760=B11759," ",(LOOKUP(B11760,'Co List'!$A$3:$A$362,'Co List'!$B$3:$B$362)))</f>
        <v xml:space="preserve"> </v>
      </c>
      <c r="D11760" s="6" t="s">
        <v>390</v>
      </c>
      <c r="E11760">
        <v>0</v>
      </c>
      <c r="F11760">
        <v>0</v>
      </c>
      <c r="G11760">
        <v>0</v>
      </c>
      <c r="H11760">
        <v>0</v>
      </c>
    </row>
    <row r="11761" spans="1:8" x14ac:dyDescent="0.2">
      <c r="A11761">
        <f t="shared" si="1278"/>
        <v>10892</v>
      </c>
      <c r="B11761">
        <f t="shared" si="1279"/>
        <v>231</v>
      </c>
      <c r="C11761" s="10" t="str">
        <f>IF(B11761=B11760," ",(LOOKUP(B11761,'Co List'!$A$3:$A$362,'Co List'!$B$3:$B$362)))</f>
        <v xml:space="preserve"> </v>
      </c>
      <c r="D11761" s="6" t="s">
        <v>391</v>
      </c>
      <c r="E11761">
        <v>0</v>
      </c>
      <c r="F11761">
        <v>0</v>
      </c>
      <c r="G11761">
        <v>0</v>
      </c>
      <c r="H11761">
        <v>0</v>
      </c>
    </row>
    <row r="11762" spans="1:8" x14ac:dyDescent="0.2">
      <c r="A11762">
        <f t="shared" si="1278"/>
        <v>10893</v>
      </c>
      <c r="B11762">
        <f t="shared" si="1279"/>
        <v>231</v>
      </c>
      <c r="C11762" s="10" t="str">
        <f>IF(B11762=B11761," ",(LOOKUP(B11762,'Co List'!$A$3:$A$362,'Co List'!$B$3:$B$362)))</f>
        <v xml:space="preserve"> </v>
      </c>
      <c r="D11762" s="6" t="s">
        <v>392</v>
      </c>
      <c r="E11762">
        <v>0</v>
      </c>
      <c r="F11762">
        <v>0</v>
      </c>
      <c r="G11762">
        <v>0</v>
      </c>
      <c r="H11762">
        <v>0</v>
      </c>
    </row>
    <row r="11763" spans="1:8" x14ac:dyDescent="0.2">
      <c r="A11763">
        <f t="shared" si="1278"/>
        <v>10894</v>
      </c>
      <c r="B11763">
        <f t="shared" si="1279"/>
        <v>231</v>
      </c>
      <c r="C11763" s="10" t="str">
        <f>IF(B11763=B11762," ",(LOOKUP(B11763,'Co List'!$A$3:$A$362,'Co List'!$B$3:$B$362)))</f>
        <v xml:space="preserve"> </v>
      </c>
      <c r="D11763" s="6" t="s">
        <v>393</v>
      </c>
      <c r="E11763">
        <v>0</v>
      </c>
      <c r="F11763">
        <v>0</v>
      </c>
      <c r="G11763">
        <v>0</v>
      </c>
      <c r="H11763">
        <v>0</v>
      </c>
    </row>
    <row r="11764" spans="1:8" ht="15" x14ac:dyDescent="0.25">
      <c r="A11764">
        <f t="shared" si="1278"/>
        <v>10895</v>
      </c>
      <c r="B11764">
        <f t="shared" si="1279"/>
        <v>231</v>
      </c>
      <c r="C11764" s="10" t="str">
        <f>IF(B11764=B11763," ",(LOOKUP(B11764,'Co List'!$A$3:$A$362,'Co List'!$B$3:$B$362)))</f>
        <v xml:space="preserve"> </v>
      </c>
      <c r="D11764" s="8" t="s">
        <v>394</v>
      </c>
      <c r="E11764">
        <v>0</v>
      </c>
      <c r="F11764">
        <v>0</v>
      </c>
      <c r="G11764">
        <v>0</v>
      </c>
      <c r="H11764">
        <v>0</v>
      </c>
    </row>
    <row r="11765" spans="1:8" ht="15" x14ac:dyDescent="0.25">
      <c r="A11765">
        <f t="shared" si="1278"/>
        <v>10896</v>
      </c>
      <c r="B11765">
        <f t="shared" si="1279"/>
        <v>231</v>
      </c>
      <c r="C11765" s="10" t="str">
        <f>IF(B11765=B11764," ",(LOOKUP(B11765,'Co List'!$A$3:$A$362,'Co List'!$B$3:$B$362)))</f>
        <v xml:space="preserve"> </v>
      </c>
      <c r="D11765" s="8" t="s">
        <v>395</v>
      </c>
      <c r="E11765">
        <v>6.3481238156864386</v>
      </c>
      <c r="F11765">
        <v>10.150431676</v>
      </c>
      <c r="G11765">
        <v>13.179243174000007</v>
      </c>
      <c r="H11765">
        <v>12.365522278000009</v>
      </c>
    </row>
    <row r="11766" spans="1:8" ht="15" x14ac:dyDescent="0.25">
      <c r="A11766">
        <f t="shared" si="1278"/>
        <v>10897</v>
      </c>
      <c r="B11766">
        <f t="shared" si="1279"/>
        <v>231</v>
      </c>
      <c r="C11766" s="10" t="str">
        <f>IF(B11766=B11765," ",(LOOKUP(B11766,'Co List'!$A$3:$A$362,'Co List'!$B$3:$B$362)))</f>
        <v xml:space="preserve"> </v>
      </c>
      <c r="D11766" s="8" t="s">
        <v>396</v>
      </c>
      <c r="E11766">
        <v>19311.519</v>
      </c>
      <c r="F11766">
        <v>30428.738000000001</v>
      </c>
      <c r="G11766">
        <v>37843.896000000001</v>
      </c>
      <c r="H11766">
        <v>38129.86</v>
      </c>
    </row>
    <row r="11767" spans="1:8" x14ac:dyDescent="0.2">
      <c r="A11767">
        <f t="shared" si="1278"/>
        <v>10898</v>
      </c>
      <c r="B11767">
        <f t="shared" si="1279"/>
        <v>231</v>
      </c>
      <c r="C11767" s="10" t="str">
        <f>IF(B11767=B11766," ",(LOOKUP(B11767,'Co List'!$A$3:$A$362,'Co List'!$B$3:$B$362)))</f>
        <v xml:space="preserve"> </v>
      </c>
      <c r="D11767" s="6" t="s">
        <v>397</v>
      </c>
      <c r="E11767">
        <v>17574.057000000001</v>
      </c>
      <c r="F11767">
        <v>24811.131000000001</v>
      </c>
      <c r="G11767">
        <v>33385.688999999998</v>
      </c>
      <c r="H11767">
        <v>35001.673999999999</v>
      </c>
    </row>
    <row r="11768" spans="1:8" x14ac:dyDescent="0.2">
      <c r="A11768">
        <f t="shared" si="1278"/>
        <v>10899</v>
      </c>
      <c r="B11768">
        <f t="shared" si="1279"/>
        <v>231</v>
      </c>
      <c r="C11768" s="10" t="str">
        <f>IF(B11768=B11767," ",(LOOKUP(B11768,'Co List'!$A$3:$A$362,'Co List'!$B$3:$B$362)))</f>
        <v xml:space="preserve"> </v>
      </c>
      <c r="D11768" s="6" t="s">
        <v>398</v>
      </c>
      <c r="E11768">
        <v>1737.462</v>
      </c>
      <c r="F11768">
        <v>5617.607</v>
      </c>
      <c r="G11768">
        <v>4458.2070000000003</v>
      </c>
      <c r="H11768">
        <v>3128.1860000000001</v>
      </c>
    </row>
    <row r="11769" spans="1:8" x14ac:dyDescent="0.2">
      <c r="A11769">
        <f t="shared" si="1278"/>
        <v>10900</v>
      </c>
      <c r="B11769">
        <f t="shared" si="1279"/>
        <v>231</v>
      </c>
      <c r="C11769" s="10" t="str">
        <f>IF(B11769=B11768," ",(LOOKUP(B11769,'Co List'!$A$3:$A$362,'Co List'!$B$3:$B$362)))</f>
        <v xml:space="preserve"> </v>
      </c>
      <c r="D11769" s="6" t="s">
        <v>399</v>
      </c>
      <c r="E11769">
        <v>0</v>
      </c>
      <c r="F11769">
        <v>0</v>
      </c>
      <c r="G11769">
        <v>0</v>
      </c>
      <c r="H11769">
        <v>0</v>
      </c>
    </row>
    <row r="11770" spans="1:8" x14ac:dyDescent="0.2">
      <c r="A11770">
        <f t="shared" si="1278"/>
        <v>10901</v>
      </c>
      <c r="B11770">
        <f t="shared" si="1279"/>
        <v>231</v>
      </c>
      <c r="C11770" s="10" t="str">
        <f>IF(B11770=B11769," ",(LOOKUP(B11770,'Co List'!$A$3:$A$362,'Co List'!$B$3:$B$362)))</f>
        <v xml:space="preserve"> </v>
      </c>
      <c r="D11770" s="6" t="s">
        <v>400</v>
      </c>
      <c r="E11770">
        <v>0</v>
      </c>
      <c r="F11770">
        <v>0</v>
      </c>
      <c r="G11770">
        <v>0</v>
      </c>
      <c r="H11770">
        <v>0</v>
      </c>
    </row>
    <row r="11771" spans="1:8" x14ac:dyDescent="0.2">
      <c r="A11771">
        <f t="shared" si="1278"/>
        <v>10902</v>
      </c>
      <c r="B11771">
        <f t="shared" si="1279"/>
        <v>231</v>
      </c>
      <c r="C11771" s="10" t="str">
        <f>IF(B11771=B11770," ",(LOOKUP(B11771,'Co List'!$A$3:$A$362,'Co List'!$B$3:$B$362)))</f>
        <v xml:space="preserve"> </v>
      </c>
      <c r="D11771" s="6" t="s">
        <v>401</v>
      </c>
      <c r="E11771">
        <v>9.2263799249999998</v>
      </c>
      <c r="F11771">
        <v>16.946002473</v>
      </c>
      <c r="G11771">
        <v>23.637067812000002</v>
      </c>
      <c r="H11771">
        <v>28.841379375999999</v>
      </c>
    </row>
    <row r="11772" spans="1:8" x14ac:dyDescent="0.2">
      <c r="A11772">
        <f t="shared" si="1278"/>
        <v>10903</v>
      </c>
      <c r="B11772">
        <f t="shared" si="1279"/>
        <v>231</v>
      </c>
      <c r="C11772" s="10" t="str">
        <f>IF(B11772=B11771," ",(LOOKUP(B11772,'Co List'!$A$3:$A$362,'Co List'!$B$3:$B$362)))</f>
        <v xml:space="preserve"> </v>
      </c>
      <c r="D11772" s="6" t="s">
        <v>402</v>
      </c>
      <c r="E11772">
        <v>1.9198955100000001</v>
      </c>
      <c r="F11772">
        <v>7.263565851000001</v>
      </c>
      <c r="G11772">
        <v>8.0336890140000001</v>
      </c>
      <c r="H11772">
        <v>4.8830983459999997</v>
      </c>
    </row>
    <row r="11773" spans="1:8" x14ac:dyDescent="0.2">
      <c r="A11773">
        <f t="shared" si="1278"/>
        <v>10904</v>
      </c>
      <c r="B11773">
        <f t="shared" si="1279"/>
        <v>231</v>
      </c>
      <c r="C11773" s="10" t="str">
        <f>IF(B11773=B11772," ",(LOOKUP(B11773,'Co List'!$A$3:$A$362,'Co List'!$B$3:$B$362)))</f>
        <v xml:space="preserve"> </v>
      </c>
      <c r="D11773" s="6" t="s">
        <v>403</v>
      </c>
      <c r="E11773">
        <v>0</v>
      </c>
      <c r="F11773">
        <v>0</v>
      </c>
      <c r="G11773">
        <v>0</v>
      </c>
      <c r="H11773">
        <v>0</v>
      </c>
    </row>
    <row r="11774" spans="1:8" x14ac:dyDescent="0.2">
      <c r="A11774">
        <f t="shared" si="1278"/>
        <v>10905</v>
      </c>
      <c r="B11774">
        <f t="shared" si="1279"/>
        <v>231</v>
      </c>
      <c r="C11774" s="10" t="str">
        <f>IF(B11774=B11773," ",(LOOKUP(B11774,'Co List'!$A$3:$A$362,'Co List'!$B$3:$B$362)))</f>
        <v xml:space="preserve"> </v>
      </c>
      <c r="D11774" s="6" t="s">
        <v>404</v>
      </c>
      <c r="E11774" s="11">
        <v>11.146275435</v>
      </c>
      <c r="F11774" s="11">
        <v>24.209568323999999</v>
      </c>
      <c r="G11774" s="11">
        <v>31.670756825999998</v>
      </c>
      <c r="H11774" s="11">
        <v>33.724477721999996</v>
      </c>
    </row>
    <row r="11775" spans="1:8" x14ac:dyDescent="0.2">
      <c r="A11775">
        <f t="shared" si="1278"/>
        <v>10906</v>
      </c>
      <c r="B11775">
        <f t="shared" si="1279"/>
        <v>231</v>
      </c>
      <c r="C11775" s="10" t="str">
        <f>IF(B11775=B11774," ",(LOOKUP(B11775,'Co List'!$A$3:$A$362,'Co List'!$B$3:$B$362)))</f>
        <v xml:space="preserve"> </v>
      </c>
      <c r="D11775" s="6" t="s">
        <v>405</v>
      </c>
      <c r="E11775">
        <v>158.44</v>
      </c>
      <c r="F11775">
        <v>272.12</v>
      </c>
      <c r="G11775">
        <v>350.23</v>
      </c>
      <c r="H11775">
        <v>361.11</v>
      </c>
    </row>
    <row r="11776" spans="1:8" x14ac:dyDescent="0.2">
      <c r="A11776">
        <f t="shared" si="1278"/>
        <v>10907</v>
      </c>
      <c r="B11776">
        <f t="shared" si="1279"/>
        <v>231</v>
      </c>
      <c r="C11776" s="10" t="str">
        <f>IF(B11776=B11775," ",(LOOKUP(B11776,'Co List'!$A$3:$A$362,'Co List'!$B$3:$B$362)))</f>
        <v xml:space="preserve"> </v>
      </c>
      <c r="D11776" s="6" t="s">
        <v>406</v>
      </c>
      <c r="E11776">
        <v>29.38</v>
      </c>
      <c r="F11776">
        <v>63.48</v>
      </c>
      <c r="G11776">
        <v>67.81</v>
      </c>
      <c r="H11776">
        <v>58.29</v>
      </c>
    </row>
    <row r="11777" spans="1:16" x14ac:dyDescent="0.2">
      <c r="A11777">
        <f t="shared" si="1278"/>
        <v>10908</v>
      </c>
      <c r="B11777">
        <f t="shared" si="1279"/>
        <v>231</v>
      </c>
      <c r="C11777" s="10" t="str">
        <f>IF(B11777=B11776," ",(LOOKUP(B11777,'Co List'!$A$3:$A$362,'Co List'!$B$3:$B$362)))</f>
        <v xml:space="preserve"> </v>
      </c>
      <c r="D11777" s="6" t="s">
        <v>407</v>
      </c>
      <c r="E11777" s="11">
        <v>10.42</v>
      </c>
      <c r="F11777" s="11">
        <v>29.72</v>
      </c>
      <c r="G11777" s="11">
        <v>26.75</v>
      </c>
      <c r="H11777" s="11">
        <v>24.45</v>
      </c>
    </row>
    <row r="11778" spans="1:16" x14ac:dyDescent="0.2">
      <c r="A11778">
        <f t="shared" si="1278"/>
        <v>10909</v>
      </c>
      <c r="B11778">
        <f t="shared" si="1279"/>
        <v>231</v>
      </c>
      <c r="C11778" s="10" t="str">
        <f>IF(B11778=B11777," ",(LOOKUP(B11778,'Co List'!$A$3:$A$362,'Co List'!$B$3:$B$362)))</f>
        <v xml:space="preserve"> </v>
      </c>
      <c r="D11778" s="6" t="s">
        <v>408</v>
      </c>
      <c r="E11778">
        <v>12.07</v>
      </c>
      <c r="F11778">
        <v>12.07</v>
      </c>
      <c r="G11778">
        <v>12.07</v>
      </c>
      <c r="H11778">
        <v>12.07</v>
      </c>
    </row>
    <row r="11779" spans="1:16" x14ac:dyDescent="0.2">
      <c r="A11779">
        <f t="shared" si="1278"/>
        <v>10910</v>
      </c>
      <c r="B11779">
        <f t="shared" si="1279"/>
        <v>231</v>
      </c>
      <c r="C11779" s="10" t="str">
        <f>IF(B11779=B11778," ",(LOOKUP(B11779,'Co List'!$A$3:$A$362,'Co List'!$B$3:$B$362)))</f>
        <v xml:space="preserve"> </v>
      </c>
      <c r="D11779" s="6" t="s">
        <v>409</v>
      </c>
      <c r="E11779">
        <v>17.46</v>
      </c>
      <c r="F11779">
        <v>34.36</v>
      </c>
      <c r="G11779">
        <v>44.85</v>
      </c>
      <c r="H11779">
        <v>46.09</v>
      </c>
    </row>
    <row r="11780" spans="1:16" x14ac:dyDescent="0.2">
      <c r="A11780">
        <f t="shared" si="1278"/>
        <v>10911</v>
      </c>
      <c r="B11780">
        <f t="shared" si="1279"/>
        <v>231</v>
      </c>
      <c r="C11780" s="10" t="str">
        <f>IF(B11780=B11779," ",(LOOKUP(B11780,'Co List'!$A$3:$A$362,'Co List'!$B$3:$B$362)))</f>
        <v xml:space="preserve"> </v>
      </c>
      <c r="D11780" s="6" t="s">
        <v>410</v>
      </c>
      <c r="E11780">
        <v>19.375556914000001</v>
      </c>
      <c r="F11780">
        <v>41.635400554</v>
      </c>
      <c r="G11780">
        <v>52.880630585999995</v>
      </c>
      <c r="H11780">
        <v>50.972110409999992</v>
      </c>
    </row>
    <row r="11781" spans="1:16" x14ac:dyDescent="0.2">
      <c r="A11781">
        <f t="shared" ref="A11781:A11844" si="1284">IF(A11780&gt;0,A11780+1,(IF($C$1=C11781,1,0)))</f>
        <v>10912</v>
      </c>
      <c r="B11781">
        <f t="shared" ref="B11781:B11844" si="1285">IF(D11781=$D$3,B11780+1,B11780)</f>
        <v>231</v>
      </c>
      <c r="C11781" s="10" t="str">
        <f>IF(B11781=B11780," ",(LOOKUP(B11781,'Co List'!$A$3:$A$362,'Co List'!$B$3:$B$362)))</f>
        <v xml:space="preserve"> </v>
      </c>
      <c r="D11781" s="6" t="s">
        <v>411</v>
      </c>
      <c r="E11781">
        <v>17.494399250686438</v>
      </c>
      <c r="F11781">
        <v>34.36</v>
      </c>
      <c r="G11781">
        <v>44.850000000000009</v>
      </c>
      <c r="H11781">
        <v>46.09</v>
      </c>
    </row>
    <row r="11782" spans="1:16" x14ac:dyDescent="0.2">
      <c r="A11782">
        <f t="shared" si="1284"/>
        <v>10913</v>
      </c>
      <c r="B11782">
        <f t="shared" si="1285"/>
        <v>231</v>
      </c>
      <c r="C11782" s="10" t="str">
        <f>IF(B11782=B11781," ",(LOOKUP(B11782,'Co List'!$A$3:$A$362,'Co List'!$B$3:$B$362)))</f>
        <v xml:space="preserve"> </v>
      </c>
      <c r="D11782" s="6" t="s">
        <v>412</v>
      </c>
      <c r="E11782">
        <v>3.4399250686437455E-2</v>
      </c>
      <c r="F11782">
        <v>0</v>
      </c>
      <c r="G11782">
        <v>0</v>
      </c>
      <c r="H11782">
        <v>0</v>
      </c>
    </row>
    <row r="11783" spans="1:16" ht="13.5" thickBot="1" x14ac:dyDescent="0.25">
      <c r="A11783">
        <f t="shared" si="1284"/>
        <v>10914</v>
      </c>
      <c r="B11783">
        <f t="shared" si="1285"/>
        <v>231</v>
      </c>
      <c r="C11783" s="10" t="str">
        <f>IF(B11783=B11782," ",(LOOKUP(B11783,'Co List'!$A$3:$A$362,'Co List'!$B$3:$B$362)))</f>
        <v xml:space="preserve"> </v>
      </c>
      <c r="D11783" s="9" t="s">
        <v>413</v>
      </c>
      <c r="E11783">
        <v>12</v>
      </c>
      <c r="F11783">
        <v>12</v>
      </c>
      <c r="G11783">
        <v>12</v>
      </c>
      <c r="H11783">
        <v>12</v>
      </c>
    </row>
    <row r="11784" spans="1:16" ht="15" x14ac:dyDescent="0.25">
      <c r="A11784">
        <f t="shared" si="1284"/>
        <v>10915</v>
      </c>
      <c r="B11784">
        <f t="shared" si="1285"/>
        <v>232</v>
      </c>
      <c r="C11784" s="10" t="str">
        <f>IF(B11784=B11783," ",(LOOKUP(B11784,'Co List'!$A$3:$A$362,'Co List'!$B$3:$B$362)))</f>
        <v>MONNET ISPAT LTD</v>
      </c>
      <c r="D11784" s="4" t="s">
        <v>362</v>
      </c>
      <c r="E11784">
        <v>100</v>
      </c>
      <c r="F11784">
        <v>100</v>
      </c>
      <c r="G11784">
        <v>100</v>
      </c>
      <c r="H11784">
        <v>65</v>
      </c>
      <c r="J11784">
        <f t="shared" ref="J11784" si="1286">COUNTIF(E11826:H11826,0)</f>
        <v>0</v>
      </c>
      <c r="K11784">
        <f>SUM(E11784:H11784)/(4-J11784)</f>
        <v>91.25</v>
      </c>
      <c r="L11784">
        <f>SUM(E11794:H11794)/(4-J11784)</f>
        <v>3166677.1246885499</v>
      </c>
      <c r="M11784">
        <f>E11794</f>
        <v>3706678.5169813805</v>
      </c>
      <c r="N11784">
        <f t="shared" ref="N11784" si="1287">F11794</f>
        <v>3516976.9449352128</v>
      </c>
      <c r="O11784">
        <f t="shared" ref="O11784" si="1288">G11794</f>
        <v>3000533.8905568607</v>
      </c>
      <c r="P11784">
        <f t="shared" ref="P11784" si="1289">H11794</f>
        <v>2442519.1462807446</v>
      </c>
    </row>
    <row r="11785" spans="1:16" x14ac:dyDescent="0.2">
      <c r="A11785">
        <f t="shared" si="1284"/>
        <v>10916</v>
      </c>
      <c r="B11785">
        <f t="shared" si="1285"/>
        <v>232</v>
      </c>
      <c r="C11785" s="10" t="str">
        <f>IF(B11785=B11784," ",(LOOKUP(B11785,'Co List'!$A$3:$A$362,'Co List'!$B$3:$B$362)))</f>
        <v xml:space="preserve"> </v>
      </c>
      <c r="D11785" s="6" t="s">
        <v>364</v>
      </c>
      <c r="E11785">
        <v>4.0431314558125226</v>
      </c>
      <c r="F11785">
        <v>4.0492129798646408</v>
      </c>
      <c r="G11785">
        <v>4.0461899808454627</v>
      </c>
      <c r="H11785">
        <v>4.0497778269303746</v>
      </c>
    </row>
    <row r="11786" spans="1:16" x14ac:dyDescent="0.2">
      <c r="A11786">
        <f t="shared" si="1284"/>
        <v>10917</v>
      </c>
      <c r="B11786">
        <f t="shared" si="1285"/>
        <v>232</v>
      </c>
      <c r="C11786" s="10" t="str">
        <f>IF(B11786=B11785," ",(LOOKUP(B11786,'Co List'!$A$3:$A$362,'Co List'!$B$3:$B$362)))</f>
        <v xml:space="preserve"> </v>
      </c>
      <c r="D11786" s="6" t="s">
        <v>365</v>
      </c>
      <c r="E11786">
        <v>1.768346890718185</v>
      </c>
      <c r="F11786">
        <v>1.5248721537153029</v>
      </c>
      <c r="G11786">
        <v>1.1732488831052621</v>
      </c>
      <c r="H11786">
        <v>0</v>
      </c>
    </row>
    <row r="11787" spans="1:16" x14ac:dyDescent="0.2">
      <c r="A11787">
        <f t="shared" si="1284"/>
        <v>10918</v>
      </c>
      <c r="B11787">
        <f t="shared" si="1285"/>
        <v>232</v>
      </c>
      <c r="C11787" s="10" t="str">
        <f>IF(B11787=B11786," ",(LOOKUP(B11787,'Co List'!$A$3:$A$362,'Co List'!$B$3:$B$362)))</f>
        <v xml:space="preserve"> </v>
      </c>
      <c r="D11787" s="7" t="s">
        <v>366</v>
      </c>
      <c r="E11787">
        <v>250.33454112483912</v>
      </c>
      <c r="F11787">
        <v>223.57835432889266</v>
      </c>
      <c r="G11787">
        <v>158.14090432896205</v>
      </c>
      <c r="H11787">
        <v>124.78194092666122</v>
      </c>
    </row>
    <row r="11788" spans="1:16" x14ac:dyDescent="0.2">
      <c r="A11788">
        <f t="shared" si="1284"/>
        <v>10919</v>
      </c>
      <c r="B11788">
        <f t="shared" si="1285"/>
        <v>232</v>
      </c>
      <c r="C11788" s="10" t="str">
        <f>IF(B11788=B11787," ",(LOOKUP(B11788,'Co List'!$A$3:$A$362,'Co List'!$B$3:$B$362)))</f>
        <v xml:space="preserve"> </v>
      </c>
      <c r="D11788" s="6" t="s">
        <v>367</v>
      </c>
      <c r="E11788">
        <v>1377435.3463327317</v>
      </c>
      <c r="F11788">
        <v>1250880.973444022</v>
      </c>
      <c r="G11788">
        <v>1038750.2217533963</v>
      </c>
      <c r="H11788">
        <v>975758.68739243562</v>
      </c>
    </row>
    <row r="11789" spans="1:16" x14ac:dyDescent="0.2">
      <c r="A11789">
        <f t="shared" si="1284"/>
        <v>10920</v>
      </c>
      <c r="B11789">
        <f t="shared" si="1285"/>
        <v>232</v>
      </c>
      <c r="C11789" s="10" t="str">
        <f>IF(B11789=B11788," ",(LOOKUP(B11789,'Co List'!$A$3:$A$362,'Co List'!$B$3:$B$362)))</f>
        <v xml:space="preserve"> </v>
      </c>
      <c r="D11789" s="6" t="s">
        <v>368</v>
      </c>
      <c r="E11789">
        <v>6.804990851810869</v>
      </c>
      <c r="F11789">
        <v>5.4653876378169581</v>
      </c>
      <c r="G11789">
        <v>4.6628343287596907</v>
      </c>
      <c r="H11789">
        <v>1.0230446685992647</v>
      </c>
    </row>
    <row r="11790" spans="1:16" x14ac:dyDescent="0.2">
      <c r="A11790">
        <f t="shared" si="1284"/>
        <v>10921</v>
      </c>
      <c r="B11790">
        <f t="shared" si="1285"/>
        <v>232</v>
      </c>
      <c r="C11790" s="10" t="str">
        <f>IF(B11790=B11789," ",(LOOKUP(B11790,'Co List'!$A$3:$A$362,'Co List'!$B$3:$B$362)))</f>
        <v xml:space="preserve"> </v>
      </c>
      <c r="D11790" s="6" t="s">
        <v>369</v>
      </c>
      <c r="E11790">
        <v>776.54421825181328</v>
      </c>
      <c r="F11790">
        <v>754.08498143939903</v>
      </c>
      <c r="G11790">
        <v>557.8755955297687</v>
      </c>
      <c r="H11790">
        <v>446.93036655884509</v>
      </c>
    </row>
    <row r="11791" spans="1:16" x14ac:dyDescent="0.2">
      <c r="A11791">
        <f t="shared" si="1284"/>
        <v>10922</v>
      </c>
      <c r="B11791">
        <f t="shared" si="1285"/>
        <v>232</v>
      </c>
      <c r="C11791" s="10" t="str">
        <f>IF(B11791=B11790," ",(LOOKUP(B11791,'Co List'!$A$3:$A$362,'Co List'!$B$3:$B$362)))</f>
        <v xml:space="preserve"> </v>
      </c>
      <c r="D11791" s="6" t="s">
        <v>370</v>
      </c>
      <c r="E11791">
        <v>0</v>
      </c>
      <c r="F11791">
        <v>0</v>
      </c>
      <c r="G11791">
        <v>0</v>
      </c>
      <c r="H11791">
        <v>0</v>
      </c>
    </row>
    <row r="11792" spans="1:16" x14ac:dyDescent="0.2">
      <c r="A11792">
        <f t="shared" si="1284"/>
        <v>10923</v>
      </c>
      <c r="B11792">
        <f t="shared" si="1285"/>
        <v>232</v>
      </c>
      <c r="C11792" s="10" t="str">
        <f>IF(B11792=B11791," ",(LOOKUP(B11792,'Co List'!$A$3:$A$362,'Co List'!$B$3:$B$362)))</f>
        <v xml:space="preserve"> </v>
      </c>
      <c r="D11792" s="6" t="s">
        <v>371</v>
      </c>
      <c r="E11792">
        <v>49.141282969577482</v>
      </c>
      <c r="F11792">
        <v>47.39956321835492</v>
      </c>
      <c r="G11792">
        <v>37.964588491502454</v>
      </c>
      <c r="H11792">
        <v>0</v>
      </c>
    </row>
    <row r="11793" spans="1:8" x14ac:dyDescent="0.2">
      <c r="A11793">
        <f t="shared" si="1284"/>
        <v>10924</v>
      </c>
      <c r="B11793">
        <f t="shared" si="1285"/>
        <v>232</v>
      </c>
      <c r="C11793" s="10" t="str">
        <f>IF(B11793=B11792," ",(LOOKUP(B11793,'Co List'!$A$3:$A$362,'Co List'!$B$3:$B$362)))</f>
        <v xml:space="preserve"> </v>
      </c>
      <c r="D11793" s="6" t="s">
        <v>372</v>
      </c>
      <c r="E11793">
        <v>50.858717030422511</v>
      </c>
      <c r="F11793">
        <v>52.600436781645072</v>
      </c>
      <c r="G11793">
        <v>62.03541150849756</v>
      </c>
      <c r="H11793">
        <v>99.999999999999986</v>
      </c>
    </row>
    <row r="11794" spans="1:8" x14ac:dyDescent="0.2">
      <c r="A11794">
        <f t="shared" si="1284"/>
        <v>10925</v>
      </c>
      <c r="B11794">
        <f t="shared" si="1285"/>
        <v>232</v>
      </c>
      <c r="C11794" s="10" t="str">
        <f>IF(B11794=B11793," ",(LOOKUP(B11794,'Co List'!$A$3:$A$362,'Co List'!$B$3:$B$362)))</f>
        <v xml:space="preserve"> </v>
      </c>
      <c r="D11794" s="6" t="s">
        <v>373</v>
      </c>
      <c r="E11794">
        <v>3706678.5169813805</v>
      </c>
      <c r="F11794">
        <v>3516976.9449352128</v>
      </c>
      <c r="G11794">
        <v>3000533.8905568607</v>
      </c>
      <c r="H11794">
        <v>2442519.1462807446</v>
      </c>
    </row>
    <row r="11795" spans="1:8" x14ac:dyDescent="0.2">
      <c r="A11795">
        <f t="shared" si="1284"/>
        <v>10926</v>
      </c>
      <c r="B11795">
        <f t="shared" si="1285"/>
        <v>232</v>
      </c>
      <c r="C11795" s="10" t="str">
        <f>IF(B11795=B11794," ",(LOOKUP(B11795,'Co List'!$A$3:$A$362,'Co List'!$B$3:$B$362)))</f>
        <v xml:space="preserve"> </v>
      </c>
      <c r="D11795" s="6" t="s">
        <v>374</v>
      </c>
      <c r="E11795">
        <v>3680040.4800750841</v>
      </c>
      <c r="F11795">
        <v>3491922.8712477339</v>
      </c>
      <c r="G11795">
        <v>2979209.122094098</v>
      </c>
      <c r="H11795">
        <v>2424936.9382825252</v>
      </c>
    </row>
    <row r="11796" spans="1:8" x14ac:dyDescent="0.2">
      <c r="A11796">
        <f t="shared" si="1284"/>
        <v>10927</v>
      </c>
      <c r="B11796">
        <f t="shared" si="1285"/>
        <v>232</v>
      </c>
      <c r="C11796" s="10" t="str">
        <f>IF(B11796=B11795," ",(LOOKUP(B11796,'Co List'!$A$3:$A$362,'Co List'!$B$3:$B$362)))</f>
        <v xml:space="preserve"> </v>
      </c>
      <c r="D11796" s="6" t="s">
        <v>375</v>
      </c>
      <c r="E11796">
        <v>9578.5387970604006</v>
      </c>
      <c r="F11796">
        <v>9006.9161899464161</v>
      </c>
      <c r="G11796">
        <v>7675.2196602780359</v>
      </c>
      <c r="H11796">
        <v>6311.6950998772527</v>
      </c>
    </row>
    <row r="11797" spans="1:8" x14ac:dyDescent="0.2">
      <c r="A11797">
        <f t="shared" si="1284"/>
        <v>10928</v>
      </c>
      <c r="B11797">
        <f t="shared" si="1285"/>
        <v>232</v>
      </c>
      <c r="C11797" s="10" t="str">
        <f>IF(B11797=B11796," ",(LOOKUP(B11797,'Co List'!$A$3:$A$362,'Co List'!$B$3:$B$362)))</f>
        <v xml:space="preserve"> </v>
      </c>
      <c r="D11797" s="6" t="s">
        <v>376</v>
      </c>
      <c r="E11797">
        <v>17059.498109235792</v>
      </c>
      <c r="F11797">
        <v>16047.157497531887</v>
      </c>
      <c r="G11797">
        <v>13649.548802484644</v>
      </c>
      <c r="H11797">
        <v>11270.512898341945</v>
      </c>
    </row>
    <row r="11798" spans="1:8" x14ac:dyDescent="0.2">
      <c r="A11798">
        <f t="shared" si="1284"/>
        <v>10929</v>
      </c>
      <c r="B11798">
        <f t="shared" si="1285"/>
        <v>232</v>
      </c>
      <c r="C11798" s="10" t="str">
        <f>IF(B11798=B11797," ",(LOOKUP(B11798,'Co List'!$A$3:$A$362,'Co List'!$B$3:$B$362)))</f>
        <v xml:space="preserve"> </v>
      </c>
      <c r="D11798" s="6" t="s">
        <v>377</v>
      </c>
      <c r="E11798">
        <v>1821509.3788023582</v>
      </c>
      <c r="F11798">
        <v>1667031.7103895338</v>
      </c>
      <c r="G11798">
        <v>1139140.3440979808</v>
      </c>
      <c r="H11798">
        <v>0</v>
      </c>
    </row>
    <row r="11799" spans="1:8" ht="15" x14ac:dyDescent="0.25">
      <c r="A11799">
        <f t="shared" si="1284"/>
        <v>10930</v>
      </c>
      <c r="B11799">
        <f t="shared" si="1285"/>
        <v>232</v>
      </c>
      <c r="C11799" s="10" t="str">
        <f>IF(B11799=B11798," ",(LOOKUP(B11799,'Co List'!$A$3:$A$362,'Co List'!$B$3:$B$362)))</f>
        <v xml:space="preserve"> </v>
      </c>
      <c r="D11799" s="8" t="s">
        <v>378</v>
      </c>
      <c r="E11799">
        <v>3527.8618500000007</v>
      </c>
      <c r="F11799">
        <v>34186.543740000001</v>
      </c>
      <c r="G11799">
        <v>34721.150099999999</v>
      </c>
      <c r="H11799">
        <v>0</v>
      </c>
    </row>
    <row r="11800" spans="1:8" ht="15" x14ac:dyDescent="0.25">
      <c r="A11800">
        <f t="shared" si="1284"/>
        <v>10931</v>
      </c>
      <c r="B11800">
        <f t="shared" si="1285"/>
        <v>232</v>
      </c>
      <c r="C11800" s="10" t="str">
        <f>IF(B11800=B11799," ",(LOOKUP(B11800,'Co List'!$A$3:$A$362,'Co List'!$B$3:$B$362)))</f>
        <v xml:space="preserve"> </v>
      </c>
      <c r="D11800" s="8" t="s">
        <v>379</v>
      </c>
      <c r="E11800">
        <v>5105.2250481558831</v>
      </c>
      <c r="F11800">
        <v>12133.883349355736</v>
      </c>
      <c r="G11800">
        <v>12060.13653348944</v>
      </c>
      <c r="H11800">
        <v>0</v>
      </c>
    </row>
    <row r="11801" spans="1:8" ht="15" x14ac:dyDescent="0.25">
      <c r="A11801">
        <f t="shared" si="1284"/>
        <v>10932</v>
      </c>
      <c r="B11801">
        <f t="shared" si="1285"/>
        <v>232</v>
      </c>
      <c r="C11801" s="10" t="str">
        <f>IF(B11801=B11800," ",(LOOKUP(B11801,'Co List'!$A$3:$A$362,'Co List'!$B$3:$B$362)))</f>
        <v xml:space="preserve"> </v>
      </c>
      <c r="D11801" s="8" t="s">
        <v>380</v>
      </c>
      <c r="E11801">
        <v>1812876.2919042022</v>
      </c>
      <c r="F11801">
        <v>1620711.2833001779</v>
      </c>
      <c r="G11801">
        <v>1092359.0574644913</v>
      </c>
      <c r="H11801">
        <v>0</v>
      </c>
    </row>
    <row r="11802" spans="1:8" ht="15" x14ac:dyDescent="0.25">
      <c r="A11802">
        <f t="shared" si="1284"/>
        <v>10933</v>
      </c>
      <c r="B11802">
        <f t="shared" si="1285"/>
        <v>232</v>
      </c>
      <c r="C11802" s="10" t="str">
        <f>IF(B11802=B11801," ",(LOOKUP(B11802,'Co List'!$A$3:$A$362,'Co List'!$B$3:$B$362)))</f>
        <v xml:space="preserve"> </v>
      </c>
      <c r="D11802" s="8" t="s">
        <v>381</v>
      </c>
      <c r="E11802">
        <v>1885169.1381790221</v>
      </c>
      <c r="F11802">
        <v>1849945.2345456788</v>
      </c>
      <c r="G11802">
        <v>1861393.5464588802</v>
      </c>
      <c r="H11802">
        <v>2442519.1462807446</v>
      </c>
    </row>
    <row r="11803" spans="1:8" ht="15" x14ac:dyDescent="0.25">
      <c r="A11803">
        <f t="shared" si="1284"/>
        <v>10934</v>
      </c>
      <c r="B11803">
        <f t="shared" si="1285"/>
        <v>232</v>
      </c>
      <c r="C11803" s="10" t="str">
        <f>IF(B11803=B11802," ",(LOOKUP(B11803,'Co List'!$A$3:$A$362,'Co List'!$B$3:$B$362)))</f>
        <v xml:space="preserve"> </v>
      </c>
      <c r="D11803" s="8" t="s">
        <v>382</v>
      </c>
      <c r="E11803">
        <v>1871672.8627779051</v>
      </c>
      <c r="F11803">
        <v>1846020.0869645088</v>
      </c>
      <c r="G11803">
        <v>1852786.7071798854</v>
      </c>
      <c r="H11803">
        <v>2438477.6065017427</v>
      </c>
    </row>
    <row r="11804" spans="1:8" ht="15" x14ac:dyDescent="0.25">
      <c r="A11804">
        <f t="shared" si="1284"/>
        <v>10935</v>
      </c>
      <c r="B11804">
        <f t="shared" si="1285"/>
        <v>232</v>
      </c>
      <c r="C11804" s="10" t="str">
        <f>IF(B11804=B11803," ",(LOOKUP(B11804,'Co List'!$A$3:$A$362,'Co List'!$B$3:$B$362)))</f>
        <v xml:space="preserve"> </v>
      </c>
      <c r="D11804" s="8" t="s">
        <v>383</v>
      </c>
      <c r="E11804">
        <v>13496.275401117142</v>
      </c>
      <c r="F11804">
        <v>3925.1475811700288</v>
      </c>
      <c r="G11804">
        <v>8606.8392789948139</v>
      </c>
      <c r="H11804">
        <v>4041.5397790015863</v>
      </c>
    </row>
    <row r="11805" spans="1:8" x14ac:dyDescent="0.2">
      <c r="A11805">
        <f t="shared" si="1284"/>
        <v>10936</v>
      </c>
      <c r="B11805">
        <f t="shared" si="1285"/>
        <v>232</v>
      </c>
      <c r="C11805" s="10" t="str">
        <f>IF(B11805=B11804," ",(LOOKUP(B11805,'Co List'!$A$3:$A$362,'Co List'!$B$3:$B$362)))</f>
        <v xml:space="preserve"> </v>
      </c>
      <c r="D11805" s="6" t="s">
        <v>384</v>
      </c>
      <c r="E11805">
        <v>0</v>
      </c>
      <c r="F11805">
        <v>0</v>
      </c>
      <c r="G11805">
        <v>0</v>
      </c>
      <c r="H11805">
        <v>0</v>
      </c>
    </row>
    <row r="11806" spans="1:8" x14ac:dyDescent="0.2">
      <c r="A11806">
        <f t="shared" si="1284"/>
        <v>10937</v>
      </c>
      <c r="B11806">
        <f t="shared" si="1285"/>
        <v>232</v>
      </c>
      <c r="C11806" s="10" t="str">
        <f>IF(B11806=B11805," ",(LOOKUP(B11806,'Co List'!$A$3:$A$362,'Co List'!$B$3:$B$362)))</f>
        <v xml:space="preserve"> </v>
      </c>
      <c r="D11806" s="6" t="s">
        <v>385</v>
      </c>
      <c r="E11806">
        <v>466264.61661760928</v>
      </c>
      <c r="F11806">
        <v>456865.3819260255</v>
      </c>
      <c r="G11806">
        <v>460036.12170230743</v>
      </c>
      <c r="H11806">
        <v>603124.23314641684</v>
      </c>
    </row>
    <row r="11807" spans="1:8" x14ac:dyDescent="0.2">
      <c r="A11807">
        <f t="shared" si="1284"/>
        <v>10938</v>
      </c>
      <c r="B11807">
        <f t="shared" si="1285"/>
        <v>232</v>
      </c>
      <c r="C11807" s="10" t="str">
        <f>IF(B11807=B11806," ",(LOOKUP(B11807,'Co List'!$A$3:$A$362,'Co List'!$B$3:$B$362)))</f>
        <v xml:space="preserve"> </v>
      </c>
      <c r="D11807" s="6" t="s">
        <v>386</v>
      </c>
      <c r="E11807">
        <v>461938.42281118548</v>
      </c>
      <c r="F11807">
        <v>455607.18670917692</v>
      </c>
      <c r="G11807">
        <v>457277.22314140591</v>
      </c>
      <c r="H11807">
        <v>601828.72873199999</v>
      </c>
    </row>
    <row r="11808" spans="1:8" x14ac:dyDescent="0.2">
      <c r="A11808">
        <f t="shared" si="1284"/>
        <v>10939</v>
      </c>
      <c r="B11808">
        <f t="shared" si="1285"/>
        <v>232</v>
      </c>
      <c r="C11808" s="10" t="str">
        <f>IF(B11808=B11807," ",(LOOKUP(B11808,'Co List'!$A$3:$A$362,'Co List'!$B$3:$B$362)))</f>
        <v xml:space="preserve"> </v>
      </c>
      <c r="D11808" s="6" t="s">
        <v>387</v>
      </c>
      <c r="E11808">
        <v>0</v>
      </c>
      <c r="F11808">
        <v>0</v>
      </c>
      <c r="G11808">
        <v>0</v>
      </c>
      <c r="H11808">
        <v>0</v>
      </c>
    </row>
    <row r="11809" spans="1:8" x14ac:dyDescent="0.2">
      <c r="A11809">
        <f t="shared" si="1284"/>
        <v>10940</v>
      </c>
      <c r="B11809">
        <f t="shared" si="1285"/>
        <v>232</v>
      </c>
      <c r="C11809" s="10" t="str">
        <f>IF(B11809=B11808," ",(LOOKUP(B11809,'Co List'!$A$3:$A$362,'Co List'!$B$3:$B$362)))</f>
        <v xml:space="preserve"> </v>
      </c>
      <c r="D11809" s="6" t="s">
        <v>388</v>
      </c>
      <c r="E11809">
        <v>0</v>
      </c>
      <c r="F11809">
        <v>0</v>
      </c>
      <c r="G11809">
        <v>0</v>
      </c>
      <c r="H11809">
        <v>0</v>
      </c>
    </row>
    <row r="11810" spans="1:8" x14ac:dyDescent="0.2">
      <c r="A11810">
        <f t="shared" si="1284"/>
        <v>10941</v>
      </c>
      <c r="B11810">
        <f t="shared" si="1285"/>
        <v>232</v>
      </c>
      <c r="C11810" s="10" t="str">
        <f>IF(B11810=B11809," ",(LOOKUP(B11810,'Co List'!$A$3:$A$362,'Co List'!$B$3:$B$362)))</f>
        <v xml:space="preserve"> </v>
      </c>
      <c r="D11810" s="6" t="s">
        <v>389</v>
      </c>
      <c r="E11810">
        <v>0</v>
      </c>
      <c r="F11810">
        <v>0</v>
      </c>
      <c r="G11810">
        <v>0</v>
      </c>
      <c r="H11810">
        <v>0</v>
      </c>
    </row>
    <row r="11811" spans="1:8" x14ac:dyDescent="0.2">
      <c r="A11811">
        <f t="shared" si="1284"/>
        <v>10942</v>
      </c>
      <c r="B11811">
        <f t="shared" si="1285"/>
        <v>232</v>
      </c>
      <c r="C11811" s="10" t="str">
        <f>IF(B11811=B11810," ",(LOOKUP(B11811,'Co List'!$A$3:$A$362,'Co List'!$B$3:$B$362)))</f>
        <v xml:space="preserve"> </v>
      </c>
      <c r="D11811" s="6" t="s">
        <v>390</v>
      </c>
      <c r="E11811">
        <v>4326.193806423812</v>
      </c>
      <c r="F11811">
        <v>1258.1952168486132</v>
      </c>
      <c r="G11811">
        <v>2758.8985609015112</v>
      </c>
      <c r="H11811">
        <v>1295.5044144168</v>
      </c>
    </row>
    <row r="11812" spans="1:8" x14ac:dyDescent="0.2">
      <c r="A11812">
        <f t="shared" si="1284"/>
        <v>10943</v>
      </c>
      <c r="B11812">
        <f t="shared" si="1285"/>
        <v>232</v>
      </c>
      <c r="C11812" s="10" t="str">
        <f>IF(B11812=B11811," ",(LOOKUP(B11812,'Co List'!$A$3:$A$362,'Co List'!$B$3:$B$362)))</f>
        <v xml:space="preserve"> </v>
      </c>
      <c r="D11812" s="6" t="s">
        <v>391</v>
      </c>
      <c r="E11812">
        <v>0</v>
      </c>
      <c r="F11812">
        <v>0</v>
      </c>
      <c r="G11812">
        <v>0</v>
      </c>
      <c r="H11812">
        <v>0</v>
      </c>
    </row>
    <row r="11813" spans="1:8" x14ac:dyDescent="0.2">
      <c r="A11813">
        <f t="shared" si="1284"/>
        <v>10944</v>
      </c>
      <c r="B11813">
        <f t="shared" si="1285"/>
        <v>232</v>
      </c>
      <c r="C11813" s="10" t="str">
        <f>IF(B11813=B11812," ",(LOOKUP(B11813,'Co List'!$A$3:$A$362,'Co List'!$B$3:$B$362)))</f>
        <v xml:space="preserve"> </v>
      </c>
      <c r="D11813" s="6" t="s">
        <v>392</v>
      </c>
      <c r="E11813">
        <v>0</v>
      </c>
      <c r="F11813">
        <v>0</v>
      </c>
      <c r="G11813">
        <v>0</v>
      </c>
      <c r="H11813">
        <v>0</v>
      </c>
    </row>
    <row r="11814" spans="1:8" x14ac:dyDescent="0.2">
      <c r="A11814">
        <f t="shared" si="1284"/>
        <v>10945</v>
      </c>
      <c r="B11814">
        <f t="shared" si="1285"/>
        <v>232</v>
      </c>
      <c r="C11814" s="10" t="str">
        <f>IF(B11814=B11813," ",(LOOKUP(B11814,'Co List'!$A$3:$A$362,'Co List'!$B$3:$B$362)))</f>
        <v xml:space="preserve"> </v>
      </c>
      <c r="D11814" s="6" t="s">
        <v>393</v>
      </c>
      <c r="E11814">
        <v>0</v>
      </c>
      <c r="F11814">
        <v>0</v>
      </c>
      <c r="G11814">
        <v>0</v>
      </c>
      <c r="H11814">
        <v>0</v>
      </c>
    </row>
    <row r="11815" spans="1:8" ht="15" x14ac:dyDescent="0.25">
      <c r="A11815">
        <f t="shared" si="1284"/>
        <v>10946</v>
      </c>
      <c r="B11815">
        <f t="shared" si="1285"/>
        <v>232</v>
      </c>
      <c r="C11815" s="10" t="str">
        <f>IF(B11815=B11814," ",(LOOKUP(B11815,'Co List'!$A$3:$A$362,'Co List'!$B$3:$B$362)))</f>
        <v xml:space="preserve"> </v>
      </c>
      <c r="D11815" s="8" t="s">
        <v>394</v>
      </c>
      <c r="E11815">
        <v>0</v>
      </c>
      <c r="F11815">
        <v>0</v>
      </c>
      <c r="G11815">
        <v>0</v>
      </c>
      <c r="H11815">
        <v>0</v>
      </c>
    </row>
    <row r="11816" spans="1:8" ht="15" x14ac:dyDescent="0.25">
      <c r="A11816">
        <f t="shared" si="1284"/>
        <v>10947</v>
      </c>
      <c r="B11816">
        <f t="shared" si="1285"/>
        <v>232</v>
      </c>
      <c r="C11816" s="10" t="str">
        <f>IF(B11816=B11815," ",(LOOKUP(B11816,'Co List'!$A$3:$A$362,'Co List'!$B$3:$B$362)))</f>
        <v xml:space="preserve"> </v>
      </c>
      <c r="D11816" s="8" t="s">
        <v>395</v>
      </c>
      <c r="E11816">
        <v>177.72901423350632</v>
      </c>
      <c r="F11816">
        <v>167.61785310846588</v>
      </c>
      <c r="G11816">
        <v>252.39504797915865</v>
      </c>
      <c r="H11816">
        <v>325.66668999399997</v>
      </c>
    </row>
    <row r="11817" spans="1:8" ht="15" x14ac:dyDescent="0.25">
      <c r="A11817">
        <f t="shared" si="1284"/>
        <v>10948</v>
      </c>
      <c r="B11817">
        <f t="shared" si="1285"/>
        <v>232</v>
      </c>
      <c r="C11817" s="10" t="str">
        <f>IF(B11817=B11816," ",(LOOKUP(B11817,'Co List'!$A$3:$A$362,'Co List'!$B$3:$B$362)))</f>
        <v xml:space="preserve"> </v>
      </c>
      <c r="D11817" s="8" t="s">
        <v>396</v>
      </c>
      <c r="E11817">
        <v>1030063.382</v>
      </c>
      <c r="F11817">
        <v>1093227.1969999999</v>
      </c>
      <c r="G11817">
        <v>970928.13</v>
      </c>
      <c r="H11817">
        <v>0</v>
      </c>
    </row>
    <row r="11818" spans="1:8" x14ac:dyDescent="0.2">
      <c r="A11818">
        <f t="shared" si="1284"/>
        <v>10949</v>
      </c>
      <c r="B11818">
        <f t="shared" si="1285"/>
        <v>232</v>
      </c>
      <c r="C11818" s="10" t="str">
        <f>IF(B11818=B11817," ",(LOOKUP(B11818,'Co List'!$A$3:$A$362,'Co List'!$B$3:$B$362)))</f>
        <v xml:space="preserve"> </v>
      </c>
      <c r="D11818" s="6" t="s">
        <v>397</v>
      </c>
      <c r="E11818">
        <v>4355.3850000000002</v>
      </c>
      <c r="F11818">
        <v>43274.106</v>
      </c>
      <c r="G11818">
        <v>44514.294999999998</v>
      </c>
      <c r="H11818">
        <v>0</v>
      </c>
    </row>
    <row r="11819" spans="1:8" x14ac:dyDescent="0.2">
      <c r="A11819">
        <f t="shared" si="1284"/>
        <v>10950</v>
      </c>
      <c r="B11819">
        <f t="shared" si="1285"/>
        <v>232</v>
      </c>
      <c r="C11819" s="10" t="str">
        <f>IF(B11819=B11818," ",(LOOKUP(B11819,'Co List'!$A$3:$A$362,'Co List'!$B$3:$B$362)))</f>
        <v xml:space="preserve"> </v>
      </c>
      <c r="D11819" s="6" t="s">
        <v>398</v>
      </c>
      <c r="E11819">
        <v>5046.848</v>
      </c>
      <c r="F11819">
        <v>13456.907999999999</v>
      </c>
      <c r="G11819">
        <v>12862.335999999999</v>
      </c>
      <c r="H11819">
        <v>0</v>
      </c>
    </row>
    <row r="11820" spans="1:8" x14ac:dyDescent="0.2">
      <c r="A11820">
        <f t="shared" si="1284"/>
        <v>10951</v>
      </c>
      <c r="B11820">
        <f t="shared" si="1285"/>
        <v>232</v>
      </c>
      <c r="C11820" s="10" t="str">
        <f>IF(B11820=B11819," ",(LOOKUP(B11820,'Co List'!$A$3:$A$362,'Co List'!$B$3:$B$362)))</f>
        <v xml:space="preserve"> </v>
      </c>
      <c r="D11820" s="6" t="s">
        <v>399</v>
      </c>
      <c r="E11820">
        <v>1020661.149</v>
      </c>
      <c r="F11820">
        <v>1036496.183</v>
      </c>
      <c r="G11820">
        <v>913551.49899999995</v>
      </c>
      <c r="H11820">
        <v>0</v>
      </c>
    </row>
    <row r="11821" spans="1:8" x14ac:dyDescent="0.2">
      <c r="A11821">
        <f t="shared" si="1284"/>
        <v>10952</v>
      </c>
      <c r="B11821">
        <f t="shared" si="1285"/>
        <v>232</v>
      </c>
      <c r="C11821" s="10" t="str">
        <f>IF(B11821=B11820," ",(LOOKUP(B11821,'Co List'!$A$3:$A$362,'Co List'!$B$3:$B$362)))</f>
        <v xml:space="preserve"> </v>
      </c>
      <c r="D11821" s="6" t="s">
        <v>400</v>
      </c>
      <c r="E11821">
        <v>0</v>
      </c>
      <c r="F11821">
        <v>0</v>
      </c>
      <c r="G11821">
        <v>0</v>
      </c>
      <c r="H11821">
        <v>0</v>
      </c>
    </row>
    <row r="11822" spans="1:8" x14ac:dyDescent="0.2">
      <c r="A11822">
        <f t="shared" si="1284"/>
        <v>10953</v>
      </c>
      <c r="B11822">
        <f t="shared" si="1285"/>
        <v>232</v>
      </c>
      <c r="C11822" s="10" t="str">
        <f>IF(B11822=B11821," ",(LOOKUP(B11822,'Co List'!$A$3:$A$362,'Co List'!$B$3:$B$362)))</f>
        <v xml:space="preserve"> </v>
      </c>
      <c r="D11822" s="6" t="s">
        <v>401</v>
      </c>
      <c r="E11822">
        <v>8.6410838400000003</v>
      </c>
      <c r="F11822">
        <v>17.915479883999996</v>
      </c>
      <c r="G11822">
        <v>21.722975959999999</v>
      </c>
      <c r="H11822">
        <v>0</v>
      </c>
    </row>
    <row r="11823" spans="1:8" x14ac:dyDescent="0.2">
      <c r="A11823">
        <f t="shared" si="1284"/>
        <v>10954</v>
      </c>
      <c r="B11823">
        <f t="shared" si="1285"/>
        <v>232</v>
      </c>
      <c r="C11823" s="10" t="str">
        <f>IF(B11823=B11822," ",(LOOKUP(B11823,'Co List'!$A$3:$A$362,'Co List'!$B$3:$B$362)))</f>
        <v xml:space="preserve"> </v>
      </c>
      <c r="D11823" s="6" t="s">
        <v>402</v>
      </c>
      <c r="E11823">
        <v>5.6070481279999997</v>
      </c>
      <c r="F11823">
        <v>17.493980400000002</v>
      </c>
      <c r="G11823">
        <v>19.627924735999997</v>
      </c>
      <c r="H11823">
        <v>0</v>
      </c>
    </row>
    <row r="11824" spans="1:8" x14ac:dyDescent="0.2">
      <c r="A11824">
        <f t="shared" si="1284"/>
        <v>10955</v>
      </c>
      <c r="B11824">
        <f t="shared" si="1285"/>
        <v>232</v>
      </c>
      <c r="C11824" s="10" t="str">
        <f>IF(B11824=B11823," ",(LOOKUP(B11824,'Co List'!$A$3:$A$362,'Co List'!$B$3:$B$362)))</f>
        <v xml:space="preserve"> </v>
      </c>
      <c r="D11824" s="6" t="s">
        <v>403</v>
      </c>
      <c r="E11824">
        <v>226.58677507800002</v>
      </c>
      <c r="F11824">
        <v>221.81018316200007</v>
      </c>
      <c r="G11824">
        <v>202.808432778</v>
      </c>
      <c r="H11824">
        <v>250.32</v>
      </c>
    </row>
    <row r="11825" spans="1:16" x14ac:dyDescent="0.2">
      <c r="A11825">
        <f t="shared" si="1284"/>
        <v>10956</v>
      </c>
      <c r="B11825">
        <f t="shared" si="1285"/>
        <v>232</v>
      </c>
      <c r="C11825" s="10" t="str">
        <f>IF(B11825=B11824," ",(LOOKUP(B11825,'Co List'!$A$3:$A$362,'Co List'!$B$3:$B$362)))</f>
        <v xml:space="preserve"> </v>
      </c>
      <c r="D11825" s="6" t="s">
        <v>404</v>
      </c>
      <c r="E11825" s="11">
        <v>240.83490704600001</v>
      </c>
      <c r="F11825" s="11">
        <v>257.21964344600008</v>
      </c>
      <c r="G11825" s="11">
        <v>244.15933347400002</v>
      </c>
      <c r="H11825" s="11">
        <v>250.32</v>
      </c>
    </row>
    <row r="11826" spans="1:16" x14ac:dyDescent="0.2">
      <c r="A11826">
        <f t="shared" si="1284"/>
        <v>10957</v>
      </c>
      <c r="B11826">
        <f t="shared" si="1285"/>
        <v>232</v>
      </c>
      <c r="C11826" s="10" t="str">
        <f>IF(B11826=B11825," ",(LOOKUP(B11826,'Co List'!$A$3:$A$362,'Co List'!$B$3:$B$362)))</f>
        <v xml:space="preserve"> </v>
      </c>
      <c r="D11826" s="6" t="s">
        <v>405</v>
      </c>
      <c r="E11826">
        <v>1480.69</v>
      </c>
      <c r="F11826">
        <v>1573.04</v>
      </c>
      <c r="G11826">
        <v>1897.38</v>
      </c>
      <c r="H11826">
        <v>1957.43</v>
      </c>
    </row>
    <row r="11827" spans="1:16" x14ac:dyDescent="0.2">
      <c r="A11827">
        <f t="shared" si="1284"/>
        <v>10958</v>
      </c>
      <c r="B11827">
        <f t="shared" si="1285"/>
        <v>232</v>
      </c>
      <c r="C11827" s="10" t="str">
        <f>IF(B11827=B11826," ",(LOOKUP(B11827,'Co List'!$A$3:$A$362,'Co List'!$B$3:$B$362)))</f>
        <v xml:space="preserve"> </v>
      </c>
      <c r="D11827" s="6" t="s">
        <v>406</v>
      </c>
      <c r="E11827">
        <v>477.33</v>
      </c>
      <c r="F11827">
        <v>466.39</v>
      </c>
      <c r="G11827">
        <v>537.85</v>
      </c>
      <c r="H11827">
        <v>546.51</v>
      </c>
    </row>
    <row r="11828" spans="1:16" x14ac:dyDescent="0.2">
      <c r="A11828">
        <f t="shared" si="1284"/>
        <v>10959</v>
      </c>
      <c r="B11828">
        <f t="shared" si="1285"/>
        <v>232</v>
      </c>
      <c r="C11828" s="10" t="str">
        <f>IF(B11828=B11827," ",(LOOKUP(B11828,'Co List'!$A$3:$A$362,'Co List'!$B$3:$B$362)))</f>
        <v xml:space="preserve"> </v>
      </c>
      <c r="D11828" s="6" t="s">
        <v>407</v>
      </c>
      <c r="E11828" s="11">
        <v>269.10000000000002</v>
      </c>
      <c r="F11828" s="11">
        <v>281.16000000000003</v>
      </c>
      <c r="G11828" s="11">
        <v>288.86</v>
      </c>
      <c r="H11828" s="11">
        <v>250.32</v>
      </c>
    </row>
    <row r="11829" spans="1:16" x14ac:dyDescent="0.2">
      <c r="A11829">
        <f t="shared" si="1284"/>
        <v>10960</v>
      </c>
      <c r="B11829">
        <f t="shared" si="1285"/>
        <v>232</v>
      </c>
      <c r="C11829" s="10" t="str">
        <f>IF(B11829=B11828," ",(LOOKUP(B11829,'Co List'!$A$3:$A$362,'Co List'!$B$3:$B$362)))</f>
        <v xml:space="preserve"> </v>
      </c>
      <c r="D11829" s="6" t="s">
        <v>408</v>
      </c>
      <c r="E11829">
        <v>54.47</v>
      </c>
      <c r="F11829">
        <v>64.349999999999994</v>
      </c>
      <c r="G11829">
        <v>64.349999999999994</v>
      </c>
      <c r="H11829">
        <v>238.75</v>
      </c>
    </row>
    <row r="11830" spans="1:16" x14ac:dyDescent="0.2">
      <c r="A11830">
        <f t="shared" si="1284"/>
        <v>10961</v>
      </c>
      <c r="B11830">
        <f t="shared" si="1285"/>
        <v>232</v>
      </c>
      <c r="C11830" s="10" t="str">
        <f>IF(B11830=B11829," ",(LOOKUP(B11830,'Co List'!$A$3:$A$362,'Co List'!$B$3:$B$362)))</f>
        <v xml:space="preserve"> </v>
      </c>
      <c r="D11830" s="6" t="s">
        <v>409</v>
      </c>
      <c r="E11830">
        <v>97.32</v>
      </c>
      <c r="F11830">
        <v>81.2</v>
      </c>
      <c r="G11830">
        <v>110.59</v>
      </c>
      <c r="H11830">
        <v>128.32</v>
      </c>
    </row>
    <row r="11831" spans="1:16" x14ac:dyDescent="0.2">
      <c r="A11831">
        <f t="shared" si="1284"/>
        <v>10962</v>
      </c>
      <c r="B11831">
        <f t="shared" si="1285"/>
        <v>232</v>
      </c>
      <c r="C11831" s="10" t="str">
        <f>IF(B11831=B11830," ",(LOOKUP(B11831,'Co List'!$A$3:$A$362,'Co List'!$B$3:$B$362)))</f>
        <v xml:space="preserve"> </v>
      </c>
      <c r="D11831" s="6" t="s">
        <v>410</v>
      </c>
      <c r="E11831">
        <v>581.69585661799999</v>
      </c>
      <c r="F11831">
        <v>583.57715643800009</v>
      </c>
      <c r="G11831">
        <v>655.73464967300004</v>
      </c>
      <c r="H11831">
        <v>575.98668999400002</v>
      </c>
    </row>
    <row r="11832" spans="1:16" x14ac:dyDescent="0.2">
      <c r="A11832">
        <f t="shared" si="1284"/>
        <v>10963</v>
      </c>
      <c r="B11832">
        <f t="shared" si="1285"/>
        <v>232</v>
      </c>
      <c r="C11832" s="10" t="str">
        <f>IF(B11832=B11831," ",(LOOKUP(B11832,'Co List'!$A$3:$A$362,'Co List'!$B$3:$B$362)))</f>
        <v xml:space="preserve"> </v>
      </c>
      <c r="D11832" s="6" t="s">
        <v>411</v>
      </c>
      <c r="E11832">
        <v>418.5639212795063</v>
      </c>
      <c r="F11832">
        <v>424.83749655446593</v>
      </c>
      <c r="G11832">
        <v>496.55438145315867</v>
      </c>
      <c r="H11832">
        <v>575.98668999400002</v>
      </c>
    </row>
    <row r="11833" spans="1:16" x14ac:dyDescent="0.2">
      <c r="A11833">
        <f t="shared" si="1284"/>
        <v>10964</v>
      </c>
      <c r="B11833">
        <f t="shared" si="1285"/>
        <v>232</v>
      </c>
      <c r="C11833" s="10" t="str">
        <f>IF(B11833=B11832," ",(LOOKUP(B11833,'Co List'!$A$3:$A$362,'Co List'!$B$3:$B$362)))</f>
        <v xml:space="preserve"> </v>
      </c>
      <c r="D11833" s="6" t="s">
        <v>412</v>
      </c>
      <c r="E11833">
        <v>321.24392127950631</v>
      </c>
      <c r="F11833">
        <v>343.63749655446594</v>
      </c>
      <c r="G11833">
        <v>385.96438145315869</v>
      </c>
      <c r="H11833">
        <v>447.66668999400002</v>
      </c>
    </row>
    <row r="11834" spans="1:16" ht="13.5" thickBot="1" x14ac:dyDescent="0.25">
      <c r="A11834">
        <f t="shared" si="1284"/>
        <v>10965</v>
      </c>
      <c r="B11834">
        <f t="shared" si="1285"/>
        <v>232</v>
      </c>
      <c r="C11834" s="10" t="str">
        <f>IF(B11834=B11833," ",(LOOKUP(B11834,'Co List'!$A$3:$A$362,'Co List'!$B$3:$B$362)))</f>
        <v xml:space="preserve"> </v>
      </c>
      <c r="D11834" s="9" t="s">
        <v>413</v>
      </c>
      <c r="E11834">
        <v>12</v>
      </c>
      <c r="F11834">
        <v>12</v>
      </c>
      <c r="G11834">
        <v>12</v>
      </c>
      <c r="H11834">
        <v>12</v>
      </c>
    </row>
    <row r="11835" spans="1:16" ht="15" x14ac:dyDescent="0.25">
      <c r="A11835">
        <f t="shared" si="1284"/>
        <v>10966</v>
      </c>
      <c r="B11835">
        <f t="shared" si="1285"/>
        <v>233</v>
      </c>
      <c r="C11835" s="10" t="str">
        <f>IF(B11835=B11834," ",(LOOKUP(B11835,'Co List'!$A$3:$A$362,'Co List'!$B$3:$B$362)))</f>
        <v>MONSANTO INDIA</v>
      </c>
      <c r="D11835" s="4" t="s">
        <v>362</v>
      </c>
      <c r="E11835">
        <v>39.311614369631044</v>
      </c>
      <c r="F11835">
        <v>39.53584011335721</v>
      </c>
      <c r="G11835">
        <v>39.587792723334672</v>
      </c>
      <c r="H11835">
        <v>39.595757597489069</v>
      </c>
      <c r="J11835">
        <f t="shared" ref="J11835" si="1290">COUNTIF(E11877:H11877,0)</f>
        <v>0</v>
      </c>
      <c r="K11835">
        <f>SUM(E11835:H11835)/(4-J11835)</f>
        <v>39.507751200952995</v>
      </c>
      <c r="L11835">
        <f>SUM(E11845:H11845)/(4-J11835)</f>
        <v>3928.0600835028335</v>
      </c>
      <c r="M11835">
        <f>E11845</f>
        <v>6065.7900665235438</v>
      </c>
      <c r="N11835">
        <f t="shared" ref="N11835" si="1291">F11845</f>
        <v>3259.8420625306389</v>
      </c>
      <c r="O11835">
        <f t="shared" ref="O11835" si="1292">G11845</f>
        <v>2944.2815607144403</v>
      </c>
      <c r="P11835">
        <f t="shared" ref="P11835" si="1293">H11845</f>
        <v>3442.3266442427116</v>
      </c>
    </row>
    <row r="11836" spans="1:16" x14ac:dyDescent="0.2">
      <c r="A11836">
        <f t="shared" si="1284"/>
        <v>10967</v>
      </c>
      <c r="B11836">
        <f t="shared" si="1285"/>
        <v>233</v>
      </c>
      <c r="C11836" s="10" t="str">
        <f>IF(B11836=B11835," ",(LOOKUP(B11836,'Co List'!$A$3:$A$362,'Co List'!$B$3:$B$362)))</f>
        <v xml:space="preserve"> </v>
      </c>
      <c r="D11836" s="6" t="s">
        <v>364</v>
      </c>
      <c r="E11836">
        <v>2.647751</v>
      </c>
      <c r="F11836">
        <v>2.6557511341850706</v>
      </c>
      <c r="G11836">
        <v>2.6549928549517317</v>
      </c>
      <c r="H11836">
        <v>2.6544601099263772</v>
      </c>
    </row>
    <row r="11837" spans="1:16" x14ac:dyDescent="0.2">
      <c r="A11837">
        <f t="shared" si="1284"/>
        <v>10968</v>
      </c>
      <c r="B11837">
        <f t="shared" si="1285"/>
        <v>233</v>
      </c>
      <c r="C11837" s="10" t="str">
        <f>IF(B11837=B11836," ",(LOOKUP(B11837,'Co List'!$A$3:$A$362,'Co List'!$B$3:$B$362)))</f>
        <v xml:space="preserve"> </v>
      </c>
      <c r="D11837" s="6" t="s">
        <v>365</v>
      </c>
      <c r="E11837">
        <v>0.80672386354073711</v>
      </c>
      <c r="F11837">
        <v>0.78849065587008305</v>
      </c>
      <c r="G11837">
        <v>0.77949367067853059</v>
      </c>
      <c r="H11837">
        <v>0.77973742955939562</v>
      </c>
    </row>
    <row r="11838" spans="1:16" x14ac:dyDescent="0.2">
      <c r="A11838">
        <f t="shared" si="1284"/>
        <v>10969</v>
      </c>
      <c r="B11838">
        <f t="shared" si="1285"/>
        <v>233</v>
      </c>
      <c r="C11838" s="10" t="str">
        <f>IF(B11838=B11837," ",(LOOKUP(B11838,'Co List'!$A$3:$A$362,'Co List'!$B$3:$B$362)))</f>
        <v xml:space="preserve"> </v>
      </c>
      <c r="D11838" s="7" t="s">
        <v>366</v>
      </c>
      <c r="E11838">
        <v>1.4789559824751413</v>
      </c>
      <c r="F11838">
        <v>0.89701495900790806</v>
      </c>
      <c r="G11838">
        <v>0.78772548912819129</v>
      </c>
      <c r="H11838">
        <v>0.77806759283999638</v>
      </c>
    </row>
    <row r="11839" spans="1:16" x14ac:dyDescent="0.2">
      <c r="A11839">
        <f t="shared" si="1284"/>
        <v>10970</v>
      </c>
      <c r="B11839">
        <f t="shared" si="1285"/>
        <v>233</v>
      </c>
      <c r="C11839" s="10" t="str">
        <f>IF(B11839=B11838," ",(LOOKUP(B11839,'Co List'!$A$3:$A$362,'Co List'!$B$3:$B$362)))</f>
        <v xml:space="preserve"> </v>
      </c>
      <c r="D11839" s="6" t="s">
        <v>367</v>
      </c>
      <c r="E11839">
        <v>11270.512944116581</v>
      </c>
      <c r="F11839">
        <v>7611.1185209681043</v>
      </c>
      <c r="G11839">
        <v>5866.2712905248864</v>
      </c>
      <c r="H11839">
        <v>5111.8601785606043</v>
      </c>
    </row>
    <row r="11840" spans="1:16" x14ac:dyDescent="0.2">
      <c r="A11840">
        <f t="shared" si="1284"/>
        <v>10971</v>
      </c>
      <c r="B11840">
        <f t="shared" si="1285"/>
        <v>233</v>
      </c>
      <c r="C11840" s="10" t="str">
        <f>IF(B11840=B11839," ",(LOOKUP(B11840,'Co List'!$A$3:$A$362,'Co List'!$B$3:$B$362)))</f>
        <v xml:space="preserve"> </v>
      </c>
      <c r="D11840" s="6" t="s">
        <v>368</v>
      </c>
      <c r="E11840">
        <v>7.0287254536773383E-2</v>
      </c>
      <c r="F11840">
        <v>3.7773372682857916E-2</v>
      </c>
      <c r="G11840">
        <v>1.7058409969376825E-2</v>
      </c>
      <c r="H11840">
        <v>1.9943955065137374E-2</v>
      </c>
    </row>
    <row r="11841" spans="1:8" x14ac:dyDescent="0.2">
      <c r="A11841">
        <f t="shared" si="1284"/>
        <v>10972</v>
      </c>
      <c r="B11841">
        <f t="shared" si="1285"/>
        <v>233</v>
      </c>
      <c r="C11841" s="10" t="str">
        <f>IF(B11841=B11840," ",(LOOKUP(B11841,'Co List'!$A$3:$A$362,'Co List'!$B$3:$B$362)))</f>
        <v xml:space="preserve"> </v>
      </c>
      <c r="D11841" s="6" t="s">
        <v>369</v>
      </c>
      <c r="E11841">
        <v>8.7227352121419948</v>
      </c>
      <c r="F11841">
        <v>5.3109189679547715</v>
      </c>
      <c r="G11841">
        <v>4.181030333306504</v>
      </c>
      <c r="H11841">
        <v>3.976809893995739</v>
      </c>
    </row>
    <row r="11842" spans="1:8" x14ac:dyDescent="0.2">
      <c r="A11842">
        <f t="shared" si="1284"/>
        <v>10973</v>
      </c>
      <c r="B11842">
        <f t="shared" si="1285"/>
        <v>233</v>
      </c>
      <c r="C11842" s="10" t="str">
        <f>IF(B11842=B11841," ",(LOOKUP(B11842,'Co List'!$A$3:$A$362,'Co List'!$B$3:$B$362)))</f>
        <v xml:space="preserve"> </v>
      </c>
      <c r="D11842" s="6" t="s">
        <v>370</v>
      </c>
      <c r="E11842">
        <v>0</v>
      </c>
      <c r="F11842">
        <v>0</v>
      </c>
      <c r="G11842">
        <v>0</v>
      </c>
      <c r="H11842">
        <v>0</v>
      </c>
    </row>
    <row r="11843" spans="1:8" x14ac:dyDescent="0.2">
      <c r="A11843">
        <f t="shared" si="1284"/>
        <v>10974</v>
      </c>
      <c r="B11843">
        <f t="shared" si="1285"/>
        <v>233</v>
      </c>
      <c r="C11843" s="10" t="str">
        <f>IF(B11843=B11842," ",(LOOKUP(B11843,'Co List'!$A$3:$A$362,'Co List'!$B$3:$B$362)))</f>
        <v xml:space="preserve"> </v>
      </c>
      <c r="D11843" s="6" t="s">
        <v>371</v>
      </c>
      <c r="E11843">
        <v>58.695248638601832</v>
      </c>
      <c r="F11843">
        <v>70.142544460452783</v>
      </c>
      <c r="G11843">
        <v>64.505669532864871</v>
      </c>
      <c r="H11843">
        <v>56.003936140562054</v>
      </c>
    </row>
    <row r="11844" spans="1:8" x14ac:dyDescent="0.2">
      <c r="A11844">
        <f t="shared" si="1284"/>
        <v>10975</v>
      </c>
      <c r="B11844">
        <f t="shared" si="1285"/>
        <v>233</v>
      </c>
      <c r="C11844" s="10" t="str">
        <f>IF(B11844=B11843," ",(LOOKUP(B11844,'Co List'!$A$3:$A$362,'Co List'!$B$3:$B$362)))</f>
        <v xml:space="preserve"> </v>
      </c>
      <c r="D11844" s="6" t="s">
        <v>372</v>
      </c>
      <c r="E11844">
        <v>41.304751361398154</v>
      </c>
      <c r="F11844">
        <v>29.857455539547207</v>
      </c>
      <c r="G11844">
        <v>35.494330467135129</v>
      </c>
      <c r="H11844">
        <v>43.996063859437953</v>
      </c>
    </row>
    <row r="11845" spans="1:8" x14ac:dyDescent="0.2">
      <c r="A11845">
        <f t="shared" ref="A11845:A11908" si="1294">IF(A11844&gt;0,A11844+1,(IF($C$1=C11845,1,0)))</f>
        <v>10976</v>
      </c>
      <c r="B11845">
        <f t="shared" ref="B11845:B11908" si="1295">IF(D11845=$D$3,B11844+1,B11844)</f>
        <v>233</v>
      </c>
      <c r="C11845" s="10" t="str">
        <f>IF(B11845=B11844," ",(LOOKUP(B11845,'Co List'!$A$3:$A$362,'Co List'!$B$3:$B$362)))</f>
        <v xml:space="preserve"> </v>
      </c>
      <c r="D11845" s="6" t="s">
        <v>373</v>
      </c>
      <c r="E11845">
        <v>6065.7900665235438</v>
      </c>
      <c r="F11845">
        <v>3259.8420625306389</v>
      </c>
      <c r="G11845">
        <v>2944.2815607144403</v>
      </c>
      <c r="H11845">
        <v>3442.3266442427116</v>
      </c>
    </row>
    <row r="11846" spans="1:8" x14ac:dyDescent="0.2">
      <c r="A11846">
        <f t="shared" si="1294"/>
        <v>10977</v>
      </c>
      <c r="B11846">
        <f t="shared" si="1295"/>
        <v>233</v>
      </c>
      <c r="C11846" s="10" t="str">
        <f>IF(B11846=B11845," ",(LOOKUP(B11846,'Co List'!$A$3:$A$362,'Co List'!$B$3:$B$362)))</f>
        <v xml:space="preserve"> </v>
      </c>
      <c r="D11846" s="6" t="s">
        <v>374</v>
      </c>
      <c r="E11846">
        <v>6057.8104169590215</v>
      </c>
      <c r="F11846">
        <v>3256.045726526917</v>
      </c>
      <c r="G11846">
        <v>2940.3647202300203</v>
      </c>
      <c r="H11846">
        <v>3437.8543746454898</v>
      </c>
    </row>
    <row r="11847" spans="1:8" x14ac:dyDescent="0.2">
      <c r="A11847">
        <f t="shared" si="1294"/>
        <v>10978</v>
      </c>
      <c r="B11847">
        <f t="shared" si="1295"/>
        <v>233</v>
      </c>
      <c r="C11847" s="10" t="str">
        <f>IF(B11847=B11846," ",(LOOKUP(B11847,'Co List'!$A$3:$A$362,'Co List'!$B$3:$B$362)))</f>
        <v xml:space="preserve"> </v>
      </c>
      <c r="D11847" s="6" t="s">
        <v>375</v>
      </c>
      <c r="E11847">
        <v>6.0287755647438077</v>
      </c>
      <c r="F11847">
        <v>2.7374339610082865</v>
      </c>
      <c r="G11847">
        <v>2.8474013131928864</v>
      </c>
      <c r="H11847">
        <v>3.4255630612721841</v>
      </c>
    </row>
    <row r="11848" spans="1:8" x14ac:dyDescent="0.2">
      <c r="A11848">
        <f t="shared" si="1294"/>
        <v>10979</v>
      </c>
      <c r="B11848">
        <f t="shared" si="1295"/>
        <v>233</v>
      </c>
      <c r="C11848" s="10" t="str">
        <f>IF(B11848=B11847," ",(LOOKUP(B11848,'Co List'!$A$3:$A$362,'Co List'!$B$3:$B$362)))</f>
        <v xml:space="preserve"> </v>
      </c>
      <c r="D11848" s="6" t="s">
        <v>376</v>
      </c>
      <c r="E11848">
        <v>1.950873999778084</v>
      </c>
      <c r="F11848">
        <v>1.0589020427135614</v>
      </c>
      <c r="G11848">
        <v>1.0694391712274087</v>
      </c>
      <c r="H11848">
        <v>1.0467065359497392</v>
      </c>
    </row>
    <row r="11849" spans="1:8" x14ac:dyDescent="0.2">
      <c r="A11849">
        <f t="shared" si="1294"/>
        <v>10980</v>
      </c>
      <c r="B11849">
        <f t="shared" si="1295"/>
        <v>233</v>
      </c>
      <c r="C11849" s="10" t="str">
        <f>IF(B11849=B11848," ",(LOOKUP(B11849,'Co List'!$A$3:$A$362,'Co List'!$B$3:$B$362)))</f>
        <v xml:space="preserve"> </v>
      </c>
      <c r="D11849" s="6" t="s">
        <v>377</v>
      </c>
      <c r="E11849">
        <v>3560.3305614416058</v>
      </c>
      <c r="F11849">
        <v>2286.5361680510946</v>
      </c>
      <c r="G11849">
        <v>1899.2285336715329</v>
      </c>
      <c r="H11849">
        <v>1927.8384155912408</v>
      </c>
    </row>
    <row r="11850" spans="1:8" ht="15" x14ac:dyDescent="0.25">
      <c r="A11850">
        <f t="shared" si="1294"/>
        <v>10981</v>
      </c>
      <c r="B11850">
        <f t="shared" si="1295"/>
        <v>233</v>
      </c>
      <c r="C11850" s="10" t="str">
        <f>IF(B11850=B11849," ",(LOOKUP(B11850,'Co List'!$A$3:$A$362,'Co List'!$B$3:$B$362)))</f>
        <v xml:space="preserve"> </v>
      </c>
      <c r="D11850" s="8" t="s">
        <v>378</v>
      </c>
      <c r="E11850">
        <v>3231.8757000000001</v>
      </c>
      <c r="F11850">
        <v>2046.5977</v>
      </c>
      <c r="G11850">
        <v>1668.7554</v>
      </c>
      <c r="H11850">
        <v>1806.5579999999998</v>
      </c>
    </row>
    <row r="11851" spans="1:8" ht="15" x14ac:dyDescent="0.25">
      <c r="A11851">
        <f t="shared" si="1294"/>
        <v>10982</v>
      </c>
      <c r="B11851">
        <f t="shared" si="1295"/>
        <v>233</v>
      </c>
      <c r="C11851" s="10" t="str">
        <f>IF(B11851=B11850," ",(LOOKUP(B11851,'Co List'!$A$3:$A$362,'Co List'!$B$3:$B$362)))</f>
        <v xml:space="preserve"> </v>
      </c>
      <c r="D11851" s="8" t="s">
        <v>379</v>
      </c>
      <c r="E11851">
        <v>328.45486144160583</v>
      </c>
      <c r="F11851">
        <v>239.93846805109487</v>
      </c>
      <c r="G11851">
        <v>230.47313367153285</v>
      </c>
      <c r="H11851">
        <v>121.28041559124087</v>
      </c>
    </row>
    <row r="11852" spans="1:8" ht="15" x14ac:dyDescent="0.25">
      <c r="A11852">
        <f t="shared" si="1294"/>
        <v>10983</v>
      </c>
      <c r="B11852">
        <f t="shared" si="1295"/>
        <v>233</v>
      </c>
      <c r="C11852" s="10" t="str">
        <f>IF(B11852=B11851," ",(LOOKUP(B11852,'Co List'!$A$3:$A$362,'Co List'!$B$3:$B$362)))</f>
        <v xml:space="preserve"> </v>
      </c>
      <c r="D11852" s="8" t="s">
        <v>380</v>
      </c>
      <c r="E11852">
        <v>0</v>
      </c>
      <c r="F11852">
        <v>-3.1263880373444408E-13</v>
      </c>
      <c r="G11852">
        <v>0</v>
      </c>
      <c r="H11852">
        <v>2.1316282072803006E-13</v>
      </c>
    </row>
    <row r="11853" spans="1:8" ht="15" x14ac:dyDescent="0.25">
      <c r="A11853">
        <f t="shared" si="1294"/>
        <v>10984</v>
      </c>
      <c r="B11853">
        <f t="shared" si="1295"/>
        <v>233</v>
      </c>
      <c r="C11853" s="10" t="str">
        <f>IF(B11853=B11852," ",(LOOKUP(B11853,'Co List'!$A$3:$A$362,'Co List'!$B$3:$B$362)))</f>
        <v xml:space="preserve"> </v>
      </c>
      <c r="D11853" s="8" t="s">
        <v>381</v>
      </c>
      <c r="E11853">
        <v>2505.4595050819376</v>
      </c>
      <c r="F11853">
        <v>973.30589447954424</v>
      </c>
      <c r="G11853">
        <v>1045.0530270429074</v>
      </c>
      <c r="H11853">
        <v>1514.488228651471</v>
      </c>
    </row>
    <row r="11854" spans="1:8" ht="15" x14ac:dyDescent="0.25">
      <c r="A11854">
        <f t="shared" si="1294"/>
        <v>10985</v>
      </c>
      <c r="B11854">
        <f t="shared" si="1295"/>
        <v>233</v>
      </c>
      <c r="C11854" s="10" t="str">
        <f>IF(B11854=B11853," ",(LOOKUP(B11854,'Co List'!$A$3:$A$362,'Co List'!$B$3:$B$362)))</f>
        <v xml:space="preserve"> </v>
      </c>
      <c r="D11854" s="8" t="s">
        <v>382</v>
      </c>
      <c r="E11854">
        <v>0</v>
      </c>
      <c r="F11854">
        <v>0</v>
      </c>
      <c r="G11854">
        <v>0</v>
      </c>
      <c r="H11854">
        <v>0</v>
      </c>
    </row>
    <row r="11855" spans="1:8" ht="15" x14ac:dyDescent="0.25">
      <c r="A11855">
        <f t="shared" si="1294"/>
        <v>10986</v>
      </c>
      <c r="B11855">
        <f t="shared" si="1295"/>
        <v>233</v>
      </c>
      <c r="C11855" s="10" t="str">
        <f>IF(B11855=B11854," ",(LOOKUP(B11855,'Co List'!$A$3:$A$362,'Co List'!$B$3:$B$362)))</f>
        <v xml:space="preserve"> </v>
      </c>
      <c r="D11855" s="8" t="s">
        <v>383</v>
      </c>
      <c r="E11855">
        <v>0</v>
      </c>
      <c r="F11855">
        <v>19.382257023998402</v>
      </c>
      <c r="G11855">
        <v>18.843860995554003</v>
      </c>
      <c r="H11855">
        <v>25.304613336886799</v>
      </c>
    </row>
    <row r="11856" spans="1:8" x14ac:dyDescent="0.2">
      <c r="A11856">
        <f t="shared" si="1294"/>
        <v>10987</v>
      </c>
      <c r="B11856">
        <f t="shared" si="1295"/>
        <v>233</v>
      </c>
      <c r="C11856" s="10" t="str">
        <f>IF(B11856=B11855," ",(LOOKUP(B11856,'Co List'!$A$3:$A$362,'Co List'!$B$3:$B$362)))</f>
        <v xml:space="preserve"> </v>
      </c>
      <c r="D11856" s="6" t="s">
        <v>384</v>
      </c>
      <c r="E11856">
        <v>2505.4595050819376</v>
      </c>
      <c r="F11856">
        <v>953.92363745554587</v>
      </c>
      <c r="G11856">
        <v>1026.2091660473534</v>
      </c>
      <c r="H11856">
        <v>1489.1836153145841</v>
      </c>
    </row>
    <row r="11857" spans="1:8" x14ac:dyDescent="0.2">
      <c r="A11857">
        <f t="shared" si="1294"/>
        <v>10988</v>
      </c>
      <c r="B11857">
        <f t="shared" si="1295"/>
        <v>233</v>
      </c>
      <c r="C11857" s="10" t="str">
        <f>IF(B11857=B11856," ",(LOOKUP(B11857,'Co List'!$A$3:$A$362,'Co List'!$B$3:$B$362)))</f>
        <v xml:space="preserve"> </v>
      </c>
      <c r="D11857" s="6" t="s">
        <v>385</v>
      </c>
      <c r="E11857">
        <v>946.25948779999987</v>
      </c>
      <c r="F11857">
        <v>366.48987246999997</v>
      </c>
      <c r="G11857">
        <v>393.61801862999994</v>
      </c>
      <c r="H11857">
        <v>570.54473072999997</v>
      </c>
    </row>
    <row r="11858" spans="1:8" x14ac:dyDescent="0.2">
      <c r="A11858">
        <f t="shared" si="1294"/>
        <v>10989</v>
      </c>
      <c r="B11858">
        <f t="shared" si="1295"/>
        <v>233</v>
      </c>
      <c r="C11858" s="10" t="str">
        <f>IF(B11858=B11857," ",(LOOKUP(B11858,'Co List'!$A$3:$A$362,'Co List'!$B$3:$B$362)))</f>
        <v xml:space="preserve"> </v>
      </c>
      <c r="D11858" s="6" t="s">
        <v>386</v>
      </c>
      <c r="E11858">
        <v>0</v>
      </c>
      <c r="F11858">
        <v>0</v>
      </c>
      <c r="G11858">
        <v>0</v>
      </c>
      <c r="H11858">
        <v>0</v>
      </c>
    </row>
    <row r="11859" spans="1:8" x14ac:dyDescent="0.2">
      <c r="A11859">
        <f t="shared" si="1294"/>
        <v>10990</v>
      </c>
      <c r="B11859">
        <f t="shared" si="1295"/>
        <v>233</v>
      </c>
      <c r="C11859" s="10" t="str">
        <f>IF(B11859=B11858," ",(LOOKUP(B11859,'Co List'!$A$3:$A$362,'Co List'!$B$3:$B$362)))</f>
        <v xml:space="preserve"> </v>
      </c>
      <c r="D11859" s="6" t="s">
        <v>387</v>
      </c>
      <c r="E11859">
        <v>0</v>
      </c>
      <c r="F11859">
        <v>0</v>
      </c>
      <c r="G11859">
        <v>0</v>
      </c>
      <c r="H11859">
        <v>0</v>
      </c>
    </row>
    <row r="11860" spans="1:8" x14ac:dyDescent="0.2">
      <c r="A11860">
        <f t="shared" si="1294"/>
        <v>10991</v>
      </c>
      <c r="B11860">
        <f t="shared" si="1295"/>
        <v>233</v>
      </c>
      <c r="C11860" s="10" t="str">
        <f>IF(B11860=B11859," ",(LOOKUP(B11860,'Co List'!$A$3:$A$362,'Co List'!$B$3:$B$362)))</f>
        <v xml:space="preserve"> </v>
      </c>
      <c r="D11860" s="6" t="s">
        <v>388</v>
      </c>
      <c r="E11860">
        <v>0</v>
      </c>
      <c r="F11860">
        <v>0</v>
      </c>
      <c r="G11860">
        <v>0</v>
      </c>
      <c r="H11860">
        <v>0</v>
      </c>
    </row>
    <row r="11861" spans="1:8" x14ac:dyDescent="0.2">
      <c r="A11861">
        <f t="shared" si="1294"/>
        <v>10992</v>
      </c>
      <c r="B11861">
        <f t="shared" si="1295"/>
        <v>233</v>
      </c>
      <c r="C11861" s="10" t="str">
        <f>IF(B11861=B11860," ",(LOOKUP(B11861,'Co List'!$A$3:$A$362,'Co List'!$B$3:$B$362)))</f>
        <v xml:space="preserve"> </v>
      </c>
      <c r="D11861" s="6" t="s">
        <v>389</v>
      </c>
      <c r="E11861">
        <v>0</v>
      </c>
      <c r="F11861">
        <v>0</v>
      </c>
      <c r="G11861">
        <v>0</v>
      </c>
      <c r="H11861">
        <v>0</v>
      </c>
    </row>
    <row r="11862" spans="1:8" x14ac:dyDescent="0.2">
      <c r="A11862">
        <f t="shared" si="1294"/>
        <v>10993</v>
      </c>
      <c r="B11862">
        <f t="shared" si="1295"/>
        <v>233</v>
      </c>
      <c r="C11862" s="10" t="str">
        <f>IF(B11862=B11861," ",(LOOKUP(B11862,'Co List'!$A$3:$A$362,'Co List'!$B$3:$B$362)))</f>
        <v xml:space="preserve"> </v>
      </c>
      <c r="D11862" s="6" t="s">
        <v>390</v>
      </c>
      <c r="E11862">
        <v>0</v>
      </c>
      <c r="F11862">
        <v>6.2129289600000002</v>
      </c>
      <c r="G11862">
        <v>6.0403476000000005</v>
      </c>
      <c r="H11862">
        <v>8.1113239200000002</v>
      </c>
    </row>
    <row r="11863" spans="1:8" x14ac:dyDescent="0.2">
      <c r="A11863">
        <f t="shared" si="1294"/>
        <v>10994</v>
      </c>
      <c r="B11863">
        <f t="shared" si="1295"/>
        <v>233</v>
      </c>
      <c r="C11863" s="10" t="str">
        <f>IF(B11863=B11862," ",(LOOKUP(B11863,'Co List'!$A$3:$A$362,'Co List'!$B$3:$B$362)))</f>
        <v xml:space="preserve"> </v>
      </c>
      <c r="D11863" s="6" t="s">
        <v>391</v>
      </c>
      <c r="E11863">
        <v>0</v>
      </c>
      <c r="F11863">
        <v>0</v>
      </c>
      <c r="G11863">
        <v>0</v>
      </c>
      <c r="H11863">
        <v>0</v>
      </c>
    </row>
    <row r="11864" spans="1:8" x14ac:dyDescent="0.2">
      <c r="A11864">
        <f t="shared" si="1294"/>
        <v>10995</v>
      </c>
      <c r="B11864">
        <f t="shared" si="1295"/>
        <v>233</v>
      </c>
      <c r="C11864" s="10" t="str">
        <f>IF(B11864=B11863," ",(LOOKUP(B11864,'Co List'!$A$3:$A$362,'Co List'!$B$3:$B$362)))</f>
        <v xml:space="preserve"> </v>
      </c>
      <c r="D11864" s="6" t="s">
        <v>392</v>
      </c>
      <c r="E11864">
        <v>946.25948779999987</v>
      </c>
      <c r="F11864">
        <v>360.27694350999997</v>
      </c>
      <c r="G11864">
        <v>387.57767102999998</v>
      </c>
      <c r="H11864">
        <v>562.43340680999995</v>
      </c>
    </row>
    <row r="11865" spans="1:8" x14ac:dyDescent="0.2">
      <c r="A11865">
        <f t="shared" si="1294"/>
        <v>10996</v>
      </c>
      <c r="B11865">
        <f t="shared" si="1295"/>
        <v>233</v>
      </c>
      <c r="C11865" s="10" t="str">
        <f>IF(B11865=B11864," ",(LOOKUP(B11865,'Co List'!$A$3:$A$362,'Co List'!$B$3:$B$362)))</f>
        <v xml:space="preserve"> </v>
      </c>
      <c r="D11865" s="6" t="s">
        <v>393</v>
      </c>
      <c r="E11865">
        <v>0</v>
      </c>
      <c r="F11865">
        <v>0</v>
      </c>
      <c r="G11865">
        <v>0</v>
      </c>
      <c r="H11865">
        <v>0</v>
      </c>
    </row>
    <row r="11866" spans="1:8" ht="15" x14ac:dyDescent="0.25">
      <c r="A11866">
        <f t="shared" si="1294"/>
        <v>10997</v>
      </c>
      <c r="B11866">
        <f t="shared" si="1295"/>
        <v>233</v>
      </c>
      <c r="C11866" s="10" t="str">
        <f>IF(B11866=B11865," ",(LOOKUP(B11866,'Co List'!$A$3:$A$362,'Co List'!$B$3:$B$362)))</f>
        <v xml:space="preserve"> </v>
      </c>
      <c r="D11866" s="8" t="s">
        <v>394</v>
      </c>
      <c r="E11866">
        <v>0</v>
      </c>
      <c r="F11866">
        <v>0</v>
      </c>
      <c r="G11866">
        <v>0</v>
      </c>
      <c r="H11866">
        <v>0</v>
      </c>
    </row>
    <row r="11867" spans="1:8" ht="15" x14ac:dyDescent="0.25">
      <c r="A11867">
        <f t="shared" si="1294"/>
        <v>10998</v>
      </c>
      <c r="B11867">
        <f t="shared" si="1295"/>
        <v>233</v>
      </c>
      <c r="C11867" s="10" t="str">
        <f>IF(B11867=B11866," ",(LOOKUP(B11867,'Co List'!$A$3:$A$362,'Co List'!$B$3:$B$362)))</f>
        <v xml:space="preserve"> </v>
      </c>
      <c r="D11867" s="8" t="s">
        <v>395</v>
      </c>
      <c r="E11867">
        <v>4.0354305999999998</v>
      </c>
      <c r="F11867">
        <v>1.6920375299999999</v>
      </c>
      <c r="G11867">
        <v>2.14222541</v>
      </c>
      <c r="H11867">
        <v>3.6189421899999998</v>
      </c>
    </row>
    <row r="11868" spans="1:8" ht="15" x14ac:dyDescent="0.25">
      <c r="A11868">
        <f t="shared" si="1294"/>
        <v>10999</v>
      </c>
      <c r="B11868">
        <f t="shared" si="1295"/>
        <v>233</v>
      </c>
      <c r="C11868" s="10" t="str">
        <f>IF(B11868=B11867," ",(LOOKUP(B11868,'Co List'!$A$3:$A$362,'Co List'!$B$3:$B$362)))</f>
        <v xml:space="preserve"> </v>
      </c>
      <c r="D11868" s="8" t="s">
        <v>396</v>
      </c>
      <c r="E11868">
        <v>4413.32</v>
      </c>
      <c r="F11868">
        <v>2899.89</v>
      </c>
      <c r="G11868">
        <v>2436.4899999999998</v>
      </c>
      <c r="H11868">
        <v>2472.42</v>
      </c>
    </row>
    <row r="11869" spans="1:8" x14ac:dyDescent="0.2">
      <c r="A11869">
        <f t="shared" si="1294"/>
        <v>11000</v>
      </c>
      <c r="B11869">
        <f t="shared" si="1295"/>
        <v>233</v>
      </c>
      <c r="C11869" s="10" t="str">
        <f>IF(B11869=B11868," ",(LOOKUP(B11869,'Co List'!$A$3:$A$362,'Co List'!$B$3:$B$362)))</f>
        <v xml:space="preserve"> </v>
      </c>
      <c r="D11869" s="6" t="s">
        <v>397</v>
      </c>
      <c r="E11869">
        <v>3989.97</v>
      </c>
      <c r="F11869">
        <v>2590.63</v>
      </c>
      <c r="G11869">
        <v>2139.4299999999998</v>
      </c>
      <c r="H11869">
        <v>2316.1</v>
      </c>
    </row>
    <row r="11870" spans="1:8" x14ac:dyDescent="0.2">
      <c r="A11870">
        <f t="shared" si="1294"/>
        <v>11001</v>
      </c>
      <c r="B11870">
        <f t="shared" si="1295"/>
        <v>233</v>
      </c>
      <c r="C11870" s="10" t="str">
        <f>IF(B11870=B11869," ",(LOOKUP(B11870,'Co List'!$A$3:$A$362,'Co List'!$B$3:$B$362)))</f>
        <v xml:space="preserve"> </v>
      </c>
      <c r="D11870" s="6" t="s">
        <v>398</v>
      </c>
      <c r="E11870">
        <v>423.35</v>
      </c>
      <c r="F11870">
        <v>309.26</v>
      </c>
      <c r="G11870">
        <v>297.06</v>
      </c>
      <c r="H11870">
        <v>156.32</v>
      </c>
    </row>
    <row r="11871" spans="1:8" x14ac:dyDescent="0.2">
      <c r="A11871">
        <f t="shared" si="1294"/>
        <v>11002</v>
      </c>
      <c r="B11871">
        <f t="shared" si="1295"/>
        <v>233</v>
      </c>
      <c r="C11871" s="10" t="str">
        <f>IF(B11871=B11870," ",(LOOKUP(B11871,'Co List'!$A$3:$A$362,'Co List'!$B$3:$B$362)))</f>
        <v xml:space="preserve"> </v>
      </c>
      <c r="D11871" s="6" t="s">
        <v>399</v>
      </c>
      <c r="E11871">
        <v>0</v>
      </c>
      <c r="F11871">
        <v>0</v>
      </c>
      <c r="G11871">
        <v>0</v>
      </c>
      <c r="H11871">
        <v>0</v>
      </c>
    </row>
    <row r="11872" spans="1:8" x14ac:dyDescent="0.2">
      <c r="A11872">
        <f t="shared" si="1294"/>
        <v>11003</v>
      </c>
      <c r="B11872">
        <f t="shared" si="1295"/>
        <v>233</v>
      </c>
      <c r="C11872" s="10" t="str">
        <f>IF(B11872=B11871," ",(LOOKUP(B11872,'Co List'!$A$3:$A$362,'Co List'!$B$3:$B$362)))</f>
        <v xml:space="preserve"> </v>
      </c>
      <c r="D11872" s="6" t="s">
        <v>400</v>
      </c>
      <c r="E11872">
        <v>0</v>
      </c>
      <c r="F11872">
        <v>0</v>
      </c>
      <c r="G11872">
        <v>0</v>
      </c>
      <c r="H11872">
        <v>0</v>
      </c>
    </row>
    <row r="11873" spans="1:16" x14ac:dyDescent="0.2">
      <c r="A11873">
        <f t="shared" si="1294"/>
        <v>11004</v>
      </c>
      <c r="B11873">
        <f t="shared" si="1295"/>
        <v>233</v>
      </c>
      <c r="C11873" s="10" t="str">
        <f>IF(B11873=B11872," ",(LOOKUP(B11873,'Co List'!$A$3:$A$362,'Co List'!$B$3:$B$362)))</f>
        <v xml:space="preserve"> </v>
      </c>
      <c r="D11873" s="6" t="s">
        <v>401</v>
      </c>
      <c r="E11873">
        <v>2.6892397799999999</v>
      </c>
      <c r="F11873">
        <v>1.56733115</v>
      </c>
      <c r="G11873">
        <v>1.20022023</v>
      </c>
      <c r="H11873">
        <v>1.5170455</v>
      </c>
    </row>
    <row r="11874" spans="1:16" x14ac:dyDescent="0.2">
      <c r="A11874">
        <f t="shared" si="1294"/>
        <v>11005</v>
      </c>
      <c r="B11874">
        <f t="shared" si="1295"/>
        <v>233</v>
      </c>
      <c r="C11874" s="10" t="str">
        <f>IF(B11874=B11873," ",(LOOKUP(B11874,'Co List'!$A$3:$A$362,'Co List'!$B$3:$B$362)))</f>
        <v xml:space="preserve"> </v>
      </c>
      <c r="D11874" s="6" t="s">
        <v>402</v>
      </c>
      <c r="E11874">
        <v>0.41191955000000002</v>
      </c>
      <c r="F11874">
        <v>0.51522716000000002</v>
      </c>
      <c r="G11874">
        <v>0.50143727999999999</v>
      </c>
      <c r="H11874">
        <v>0.29200576</v>
      </c>
    </row>
    <row r="11875" spans="1:16" x14ac:dyDescent="0.2">
      <c r="A11875">
        <f t="shared" si="1294"/>
        <v>11006</v>
      </c>
      <c r="B11875">
        <f t="shared" si="1295"/>
        <v>233</v>
      </c>
      <c r="C11875" s="10" t="str">
        <f>IF(B11875=B11874," ",(LOOKUP(B11875,'Co List'!$A$3:$A$362,'Co List'!$B$3:$B$362)))</f>
        <v xml:space="preserve"> </v>
      </c>
      <c r="D11875" s="6" t="s">
        <v>403</v>
      </c>
      <c r="E11875">
        <v>0</v>
      </c>
      <c r="F11875">
        <v>0</v>
      </c>
      <c r="G11875">
        <v>0</v>
      </c>
      <c r="H11875">
        <v>0</v>
      </c>
    </row>
    <row r="11876" spans="1:16" x14ac:dyDescent="0.2">
      <c r="A11876">
        <f t="shared" si="1294"/>
        <v>11007</v>
      </c>
      <c r="B11876">
        <f t="shared" si="1295"/>
        <v>233</v>
      </c>
      <c r="C11876" s="10" t="str">
        <f>IF(B11876=B11875," ",(LOOKUP(B11876,'Co List'!$A$3:$A$362,'Co List'!$B$3:$B$362)))</f>
        <v xml:space="preserve"> </v>
      </c>
      <c r="D11876" s="6" t="s">
        <v>404</v>
      </c>
      <c r="E11876" s="11">
        <v>3.1011593300000002</v>
      </c>
      <c r="F11876" s="11">
        <v>2.08255831</v>
      </c>
      <c r="G11876" s="11">
        <v>1.7016575100000002</v>
      </c>
      <c r="H11876" s="11">
        <v>1.8090512600000002</v>
      </c>
    </row>
    <row r="11877" spans="1:16" x14ac:dyDescent="0.2">
      <c r="A11877">
        <f t="shared" si="1294"/>
        <v>11008</v>
      </c>
      <c r="B11877">
        <f t="shared" si="1295"/>
        <v>233</v>
      </c>
      <c r="C11877" s="10" t="str">
        <f>IF(B11877=B11876," ",(LOOKUP(B11877,'Co List'!$A$3:$A$362,'Co List'!$B$3:$B$362)))</f>
        <v xml:space="preserve"> </v>
      </c>
      <c r="D11877" s="6" t="s">
        <v>405</v>
      </c>
      <c r="E11877">
        <v>410.14</v>
      </c>
      <c r="F11877">
        <v>363.41</v>
      </c>
      <c r="G11877">
        <v>373.77</v>
      </c>
      <c r="H11877">
        <v>442.42</v>
      </c>
    </row>
    <row r="11878" spans="1:16" x14ac:dyDescent="0.2">
      <c r="A11878">
        <f t="shared" si="1294"/>
        <v>11009</v>
      </c>
      <c r="B11878">
        <f t="shared" si="1295"/>
        <v>233</v>
      </c>
      <c r="C11878" s="10" t="str">
        <f>IF(B11878=B11877," ",(LOOKUP(B11878,'Co List'!$A$3:$A$362,'Co List'!$B$3:$B$362)))</f>
        <v xml:space="preserve"> </v>
      </c>
      <c r="D11878" s="6" t="s">
        <v>406</v>
      </c>
      <c r="E11878">
        <v>69.540000000000006</v>
      </c>
      <c r="F11878">
        <v>61.38</v>
      </c>
      <c r="G11878">
        <v>70.42</v>
      </c>
      <c r="H11878">
        <v>86.56</v>
      </c>
    </row>
    <row r="11879" spans="1:16" x14ac:dyDescent="0.2">
      <c r="A11879">
        <f t="shared" si="1294"/>
        <v>11010</v>
      </c>
      <c r="B11879">
        <f t="shared" si="1295"/>
        <v>233</v>
      </c>
      <c r="C11879" s="10" t="str">
        <f>IF(B11879=B11878," ",(LOOKUP(B11879,'Co List'!$A$3:$A$362,'Co List'!$B$3:$B$362)))</f>
        <v xml:space="preserve"> </v>
      </c>
      <c r="D11879" s="6" t="s">
        <v>407</v>
      </c>
      <c r="E11879" s="11">
        <v>53.82</v>
      </c>
      <c r="F11879" s="11">
        <v>42.83</v>
      </c>
      <c r="G11879" s="11">
        <v>50.19</v>
      </c>
      <c r="H11879" s="11">
        <v>67.34</v>
      </c>
    </row>
    <row r="11880" spans="1:16" x14ac:dyDescent="0.2">
      <c r="A11880">
        <f t="shared" si="1294"/>
        <v>11011</v>
      </c>
      <c r="B11880">
        <f t="shared" si="1295"/>
        <v>233</v>
      </c>
      <c r="C11880" s="10" t="str">
        <f>IF(B11880=B11879," ",(LOOKUP(B11880,'Co List'!$A$3:$A$362,'Co List'!$B$3:$B$362)))</f>
        <v xml:space="preserve"> </v>
      </c>
      <c r="D11880" s="6" t="s">
        <v>408</v>
      </c>
      <c r="E11880">
        <v>8.6300000000000008</v>
      </c>
      <c r="F11880">
        <v>8.6300000000000008</v>
      </c>
      <c r="G11880">
        <v>17.260000000000002</v>
      </c>
      <c r="H11880">
        <v>17.260000000000002</v>
      </c>
    </row>
    <row r="11881" spans="1:16" x14ac:dyDescent="0.2">
      <c r="A11881">
        <f t="shared" si="1294"/>
        <v>11012</v>
      </c>
      <c r="B11881">
        <f t="shared" si="1295"/>
        <v>233</v>
      </c>
      <c r="C11881" s="10" t="str">
        <f>IF(B11881=B11880," ",(LOOKUP(B11881,'Co List'!$A$3:$A$362,'Co List'!$B$3:$B$362)))</f>
        <v xml:space="preserve"> </v>
      </c>
      <c r="D11881" s="6" t="s">
        <v>409</v>
      </c>
      <c r="E11881">
        <v>6.62</v>
      </c>
      <c r="F11881">
        <v>4.8</v>
      </c>
      <c r="G11881">
        <v>5.53</v>
      </c>
      <c r="H11881">
        <v>7.39</v>
      </c>
    </row>
    <row r="11882" spans="1:16" x14ac:dyDescent="0.2">
      <c r="A11882">
        <f t="shared" si="1294"/>
        <v>11013</v>
      </c>
      <c r="B11882">
        <f t="shared" si="1295"/>
        <v>233</v>
      </c>
      <c r="C11882" s="10" t="str">
        <f>IF(B11882=B11881," ",(LOOKUP(B11882,'Co List'!$A$3:$A$362,'Co List'!$B$3:$B$362)))</f>
        <v xml:space="preserve"> </v>
      </c>
      <c r="D11882" s="6" t="s">
        <v>410</v>
      </c>
      <c r="E11882">
        <v>7.1365899299999995</v>
      </c>
      <c r="F11882">
        <v>3.7745958399999999</v>
      </c>
      <c r="G11882">
        <v>3.8438829200000004</v>
      </c>
      <c r="H11882">
        <v>5.4279934499999998</v>
      </c>
    </row>
    <row r="11883" spans="1:16" x14ac:dyDescent="0.2">
      <c r="A11883">
        <f t="shared" si="1294"/>
        <v>11014</v>
      </c>
      <c r="B11883">
        <f t="shared" si="1295"/>
        <v>233</v>
      </c>
      <c r="C11883" s="10" t="str">
        <f>IF(B11883=B11882," ",(LOOKUP(B11883,'Co List'!$A$3:$A$362,'Co List'!$B$3:$B$362)))</f>
        <v xml:space="preserve"> </v>
      </c>
      <c r="D11883" s="6" t="s">
        <v>411</v>
      </c>
      <c r="E11883">
        <v>7.1365899299999995</v>
      </c>
      <c r="F11883">
        <v>3.7745958399999999</v>
      </c>
      <c r="G11883">
        <v>3.8438829200000004</v>
      </c>
      <c r="H11883">
        <v>5.4279934499999998</v>
      </c>
    </row>
    <row r="11884" spans="1:16" x14ac:dyDescent="0.2">
      <c r="A11884">
        <f t="shared" si="1294"/>
        <v>11015</v>
      </c>
      <c r="B11884">
        <f t="shared" si="1295"/>
        <v>233</v>
      </c>
      <c r="C11884" s="10" t="str">
        <f>IF(B11884=B11883," ",(LOOKUP(B11884,'Co List'!$A$3:$A$362,'Co List'!$B$3:$B$362)))</f>
        <v xml:space="preserve"> </v>
      </c>
      <c r="D11884" s="6" t="s">
        <v>412</v>
      </c>
      <c r="E11884">
        <v>0.51658992999999942</v>
      </c>
      <c r="F11884">
        <v>-1.0254041599999999</v>
      </c>
      <c r="G11884">
        <v>-1.6861170799999998</v>
      </c>
      <c r="H11884">
        <v>-1.9620065499999999</v>
      </c>
    </row>
    <row r="11885" spans="1:16" ht="13.5" thickBot="1" x14ac:dyDescent="0.25">
      <c r="A11885">
        <f t="shared" si="1294"/>
        <v>11016</v>
      </c>
      <c r="B11885">
        <f t="shared" si="1295"/>
        <v>233</v>
      </c>
      <c r="C11885" s="10" t="str">
        <f>IF(B11885=B11884," ",(LOOKUP(B11885,'Co List'!$A$3:$A$362,'Co List'!$B$3:$B$362)))</f>
        <v xml:space="preserve"> </v>
      </c>
      <c r="D11885" s="9" t="s">
        <v>413</v>
      </c>
      <c r="E11885">
        <v>12</v>
      </c>
      <c r="F11885">
        <v>12</v>
      </c>
      <c r="G11885">
        <v>12</v>
      </c>
      <c r="H11885">
        <v>12</v>
      </c>
    </row>
    <row r="11886" spans="1:16" ht="15" x14ac:dyDescent="0.25">
      <c r="A11886">
        <f t="shared" si="1294"/>
        <v>11017</v>
      </c>
      <c r="B11886">
        <f t="shared" si="1295"/>
        <v>234</v>
      </c>
      <c r="C11886" s="10" t="str">
        <f>IF(B11886=B11885," ",(LOOKUP(B11886,'Co List'!$A$3:$A$362,'Co List'!$B$3:$B$362)))</f>
        <v>MRF</v>
      </c>
      <c r="D11886" s="4" t="s">
        <v>362</v>
      </c>
      <c r="E11886">
        <v>81.86435366583909</v>
      </c>
      <c r="F11886">
        <v>77.586947190898144</v>
      </c>
      <c r="G11886">
        <v>79.789597376770615</v>
      </c>
      <c r="H11886">
        <v>80.084197289273064</v>
      </c>
      <c r="J11886">
        <f t="shared" ref="J11886" si="1296">COUNTIF(E11928:H11928,0)</f>
        <v>0</v>
      </c>
      <c r="K11886">
        <f>SUM(E11886:H11886)/(4-J11886)</f>
        <v>79.831273880695235</v>
      </c>
      <c r="L11886">
        <f>SUM(E11896:H11896)/(4-J11886)</f>
        <v>666597.37247594586</v>
      </c>
      <c r="M11886">
        <f>E11896</f>
        <v>559371.16198426893</v>
      </c>
      <c r="N11886">
        <f t="shared" ref="N11886" si="1297">F11896</f>
        <v>560880.87171868468</v>
      </c>
      <c r="O11886">
        <f t="shared" ref="O11886" si="1298">G11896</f>
        <v>703502.95720380812</v>
      </c>
      <c r="P11886">
        <f t="shared" ref="P11886" si="1299">H11896</f>
        <v>842634.4989970217</v>
      </c>
    </row>
    <row r="11887" spans="1:16" x14ac:dyDescent="0.2">
      <c r="A11887">
        <f t="shared" si="1294"/>
        <v>11018</v>
      </c>
      <c r="B11887">
        <f t="shared" si="1295"/>
        <v>234</v>
      </c>
      <c r="C11887" s="10" t="str">
        <f>IF(B11887=B11886," ",(LOOKUP(B11887,'Co List'!$A$3:$A$362,'Co List'!$B$3:$B$362)))</f>
        <v xml:space="preserve"> </v>
      </c>
      <c r="D11887" s="6" t="s">
        <v>364</v>
      </c>
      <c r="E11887">
        <v>3.3686703258594131</v>
      </c>
      <c r="F11887">
        <v>3.3999779782902371</v>
      </c>
      <c r="G11887">
        <v>3.3911884633172291</v>
      </c>
      <c r="H11887">
        <v>3.5296268764984995</v>
      </c>
    </row>
    <row r="11888" spans="1:16" x14ac:dyDescent="0.2">
      <c r="A11888">
        <f t="shared" si="1294"/>
        <v>11019</v>
      </c>
      <c r="B11888">
        <f t="shared" si="1295"/>
        <v>234</v>
      </c>
      <c r="C11888" s="10" t="str">
        <f>IF(B11888=B11887," ",(LOOKUP(B11888,'Co List'!$A$3:$A$362,'Co List'!$B$3:$B$362)))</f>
        <v xml:space="preserve"> </v>
      </c>
      <c r="D11888" s="6" t="s">
        <v>365</v>
      </c>
      <c r="E11888">
        <v>0.80714785177037485</v>
      </c>
      <c r="F11888">
        <v>0.78790932136094827</v>
      </c>
      <c r="G11888">
        <v>0.78060933137018684</v>
      </c>
      <c r="H11888">
        <v>0.78310930652942556</v>
      </c>
    </row>
    <row r="11889" spans="1:8" x14ac:dyDescent="0.2">
      <c r="A11889">
        <f t="shared" si="1294"/>
        <v>11020</v>
      </c>
      <c r="B11889">
        <f t="shared" si="1295"/>
        <v>234</v>
      </c>
      <c r="C11889" s="10" t="str">
        <f>IF(B11889=B11888," ",(LOOKUP(B11889,'Co List'!$A$3:$A$362,'Co List'!$B$3:$B$362)))</f>
        <v xml:space="preserve"> </v>
      </c>
      <c r="D11889" s="7" t="s">
        <v>366</v>
      </c>
      <c r="E11889">
        <v>7.5055974460904062</v>
      </c>
      <c r="F11889">
        <v>5.7566569373077208</v>
      </c>
      <c r="G11889">
        <v>5.9266410214824718</v>
      </c>
      <c r="H11889">
        <v>6.9460340066161992</v>
      </c>
    </row>
    <row r="11890" spans="1:8" x14ac:dyDescent="0.2">
      <c r="A11890">
        <f t="shared" si="1294"/>
        <v>11021</v>
      </c>
      <c r="B11890">
        <f t="shared" si="1295"/>
        <v>234</v>
      </c>
      <c r="C11890" s="10" t="str">
        <f>IF(B11890=B11889," ",(LOOKUP(B11890,'Co List'!$A$3:$A$362,'Co List'!$B$3:$B$362)))</f>
        <v xml:space="preserve"> </v>
      </c>
      <c r="D11890" s="6" t="s">
        <v>367</v>
      </c>
      <c r="E11890">
        <v>158023.38041252864</v>
      </c>
      <c r="F11890">
        <v>90549.364198554249</v>
      </c>
      <c r="G11890">
        <v>122912.66985879658</v>
      </c>
      <c r="H11890">
        <v>105039.14174555561</v>
      </c>
    </row>
    <row r="11891" spans="1:8" x14ac:dyDescent="0.2">
      <c r="A11891">
        <f t="shared" si="1294"/>
        <v>11022</v>
      </c>
      <c r="B11891">
        <f t="shared" si="1295"/>
        <v>234</v>
      </c>
      <c r="C11891" s="10" t="str">
        <f>IF(B11891=B11890," ",(LOOKUP(B11891,'Co List'!$A$3:$A$362,'Co List'!$B$3:$B$362)))</f>
        <v xml:space="preserve"> </v>
      </c>
      <c r="D11891" s="6" t="s">
        <v>368</v>
      </c>
      <c r="E11891">
        <v>13.192716084534645</v>
      </c>
      <c r="F11891">
        <v>13.228322446195394</v>
      </c>
      <c r="G11891">
        <v>16.592050877448305</v>
      </c>
      <c r="H11891">
        <v>19.873455165024097</v>
      </c>
    </row>
    <row r="11892" spans="1:8" x14ac:dyDescent="0.2">
      <c r="A11892">
        <f t="shared" si="1294"/>
        <v>11023</v>
      </c>
      <c r="B11892">
        <f t="shared" si="1295"/>
        <v>234</v>
      </c>
      <c r="C11892" s="10" t="str">
        <f>IF(B11892=B11891," ",(LOOKUP(B11892,'Co List'!$A$3:$A$362,'Co List'!$B$3:$B$362)))</f>
        <v xml:space="preserve"> </v>
      </c>
      <c r="D11892" s="6" t="s">
        <v>369</v>
      </c>
      <c r="E11892">
        <v>65.156045006379529</v>
      </c>
      <c r="F11892">
        <v>45.270662393049328</v>
      </c>
      <c r="G11892">
        <v>54.408160586832899</v>
      </c>
      <c r="H11892">
        <v>46.925910607016974</v>
      </c>
    </row>
    <row r="11893" spans="1:8" x14ac:dyDescent="0.2">
      <c r="A11893">
        <f t="shared" si="1294"/>
        <v>11024</v>
      </c>
      <c r="B11893">
        <f t="shared" si="1295"/>
        <v>234</v>
      </c>
      <c r="C11893" s="10" t="str">
        <f>IF(B11893=B11892," ",(LOOKUP(B11893,'Co List'!$A$3:$A$362,'Co List'!$B$3:$B$362)))</f>
        <v xml:space="preserve"> </v>
      </c>
      <c r="D11893" s="6" t="s">
        <v>370</v>
      </c>
      <c r="E11893">
        <v>0</v>
      </c>
      <c r="F11893">
        <v>0</v>
      </c>
      <c r="G11893">
        <v>0</v>
      </c>
      <c r="H11893">
        <v>0</v>
      </c>
    </row>
    <row r="11894" spans="1:8" x14ac:dyDescent="0.2">
      <c r="A11894">
        <f t="shared" si="1294"/>
        <v>11025</v>
      </c>
      <c r="B11894">
        <f t="shared" si="1295"/>
        <v>234</v>
      </c>
      <c r="C11894" s="10" t="str">
        <f>IF(B11894=B11893," ",(LOOKUP(B11894,'Co List'!$A$3:$A$362,'Co List'!$B$3:$B$362)))</f>
        <v xml:space="preserve"> </v>
      </c>
      <c r="D11894" s="6" t="s">
        <v>371</v>
      </c>
      <c r="E11894">
        <v>56.702679095826845</v>
      </c>
      <c r="F11894">
        <v>62.356951509737463</v>
      </c>
      <c r="G11894">
        <v>54.79482665391761</v>
      </c>
      <c r="H11894">
        <v>48.143312235287965</v>
      </c>
    </row>
    <row r="11895" spans="1:8" x14ac:dyDescent="0.2">
      <c r="A11895">
        <f t="shared" si="1294"/>
        <v>11026</v>
      </c>
      <c r="B11895">
        <f t="shared" si="1295"/>
        <v>234</v>
      </c>
      <c r="C11895" s="10" t="str">
        <f>IF(B11895=B11894," ",(LOOKUP(B11895,'Co List'!$A$3:$A$362,'Co List'!$B$3:$B$362)))</f>
        <v xml:space="preserve"> </v>
      </c>
      <c r="D11895" s="6" t="s">
        <v>372</v>
      </c>
      <c r="E11895">
        <v>43.297320904173141</v>
      </c>
      <c r="F11895">
        <v>37.643048490262558</v>
      </c>
      <c r="G11895">
        <v>45.205173346082383</v>
      </c>
      <c r="H11895">
        <v>51.856687764712028</v>
      </c>
    </row>
    <row r="11896" spans="1:8" x14ac:dyDescent="0.2">
      <c r="A11896">
        <f t="shared" si="1294"/>
        <v>11027</v>
      </c>
      <c r="B11896">
        <f t="shared" si="1295"/>
        <v>234</v>
      </c>
      <c r="C11896" s="10" t="str">
        <f>IF(B11896=B11895," ",(LOOKUP(B11896,'Co List'!$A$3:$A$362,'Co List'!$B$3:$B$362)))</f>
        <v xml:space="preserve"> </v>
      </c>
      <c r="D11896" s="6" t="s">
        <v>373</v>
      </c>
      <c r="E11896">
        <v>559371.16198426893</v>
      </c>
      <c r="F11896">
        <v>560880.87171868468</v>
      </c>
      <c r="G11896">
        <v>703502.95720380812</v>
      </c>
      <c r="H11896">
        <v>842634.4989970217</v>
      </c>
    </row>
    <row r="11897" spans="1:8" x14ac:dyDescent="0.2">
      <c r="A11897">
        <f t="shared" si="1294"/>
        <v>11028</v>
      </c>
      <c r="B11897">
        <f t="shared" si="1295"/>
        <v>234</v>
      </c>
      <c r="C11897" s="10" t="str">
        <f>IF(B11897=B11896," ",(LOOKUP(B11897,'Co List'!$A$3:$A$362,'Co List'!$B$3:$B$362)))</f>
        <v xml:space="preserve"> </v>
      </c>
      <c r="D11897" s="6" t="s">
        <v>374</v>
      </c>
      <c r="E11897">
        <v>557677.66732646385</v>
      </c>
      <c r="F11897">
        <v>559495.06033405697</v>
      </c>
      <c r="G11897">
        <v>701426.27775774861</v>
      </c>
      <c r="H11897">
        <v>839870.76278487418</v>
      </c>
    </row>
    <row r="11898" spans="1:8" x14ac:dyDescent="0.2">
      <c r="A11898">
        <f t="shared" si="1294"/>
        <v>11029</v>
      </c>
      <c r="B11898">
        <f t="shared" si="1295"/>
        <v>234</v>
      </c>
      <c r="C11898" s="10" t="str">
        <f>IF(B11898=B11897," ",(LOOKUP(B11898,'Co List'!$A$3:$A$362,'Co List'!$B$3:$B$362)))</f>
        <v xml:space="preserve"> </v>
      </c>
      <c r="D11898" s="6" t="s">
        <v>375</v>
      </c>
      <c r="E11898">
        <v>921.65953585442105</v>
      </c>
      <c r="F11898">
        <v>735.19495317277028</v>
      </c>
      <c r="G11898">
        <v>1107.6603623336057</v>
      </c>
      <c r="H11898">
        <v>1333.9350586295004</v>
      </c>
    </row>
    <row r="11899" spans="1:8" x14ac:dyDescent="0.2">
      <c r="A11899">
        <f t="shared" si="1294"/>
        <v>11030</v>
      </c>
      <c r="B11899">
        <f t="shared" si="1295"/>
        <v>234</v>
      </c>
      <c r="C11899" s="10" t="str">
        <f>IF(B11899=B11898," ",(LOOKUP(B11899,'Co List'!$A$3:$A$362,'Co List'!$B$3:$B$362)))</f>
        <v xml:space="preserve"> </v>
      </c>
      <c r="D11899" s="6" t="s">
        <v>376</v>
      </c>
      <c r="E11899">
        <v>771.83512195066169</v>
      </c>
      <c r="F11899">
        <v>650.61643145494338</v>
      </c>
      <c r="G11899">
        <v>969.01908372589821</v>
      </c>
      <c r="H11899">
        <v>1429.8011535180053</v>
      </c>
    </row>
    <row r="11900" spans="1:8" x14ac:dyDescent="0.2">
      <c r="A11900">
        <f t="shared" si="1294"/>
        <v>11031</v>
      </c>
      <c r="B11900">
        <f t="shared" si="1295"/>
        <v>234</v>
      </c>
      <c r="C11900" s="10" t="str">
        <f>IF(B11900=B11899," ",(LOOKUP(B11900,'Co List'!$A$3:$A$362,'Co List'!$B$3:$B$362)))</f>
        <v xml:space="preserve"> </v>
      </c>
      <c r="D11900" s="6" t="s">
        <v>377</v>
      </c>
      <c r="E11900">
        <v>317178.4349345378</v>
      </c>
      <c r="F11900">
        <v>349748.2132050129</v>
      </c>
      <c r="G11900">
        <v>385483.22590501083</v>
      </c>
      <c r="H11900">
        <v>405672.15785439062</v>
      </c>
    </row>
    <row r="11901" spans="1:8" ht="15" x14ac:dyDescent="0.25">
      <c r="A11901">
        <f t="shared" si="1294"/>
        <v>11032</v>
      </c>
      <c r="B11901">
        <f t="shared" si="1295"/>
        <v>234</v>
      </c>
      <c r="C11901" s="10" t="str">
        <f>IF(B11901=B11900," ",(LOOKUP(B11901,'Co List'!$A$3:$A$362,'Co List'!$B$3:$B$362)))</f>
        <v xml:space="preserve"> </v>
      </c>
      <c r="D11901" s="8" t="s">
        <v>378</v>
      </c>
      <c r="E11901">
        <v>265600.63214999996</v>
      </c>
      <c r="F11901">
        <v>323745.70273000008</v>
      </c>
      <c r="G11901">
        <v>347007.91554000002</v>
      </c>
      <c r="H11901">
        <v>393976.30349999998</v>
      </c>
    </row>
    <row r="11902" spans="1:8" ht="15" x14ac:dyDescent="0.25">
      <c r="A11902">
        <f t="shared" si="1294"/>
        <v>11033</v>
      </c>
      <c r="B11902">
        <f t="shared" si="1295"/>
        <v>234</v>
      </c>
      <c r="C11902" s="10" t="str">
        <f>IF(B11902=B11901," ",(LOOKUP(B11902,'Co List'!$A$3:$A$362,'Co List'!$B$3:$B$362)))</f>
        <v xml:space="preserve"> </v>
      </c>
      <c r="D11902" s="8" t="s">
        <v>379</v>
      </c>
      <c r="E11902">
        <v>51577.802784537853</v>
      </c>
      <c r="F11902">
        <v>26002.510475012852</v>
      </c>
      <c r="G11902">
        <v>38475.310365010802</v>
      </c>
      <c r="H11902">
        <v>11695.854354390611</v>
      </c>
    </row>
    <row r="11903" spans="1:8" ht="15" x14ac:dyDescent="0.25">
      <c r="A11903">
        <f t="shared" si="1294"/>
        <v>11034</v>
      </c>
      <c r="B11903">
        <f t="shared" si="1295"/>
        <v>234</v>
      </c>
      <c r="C11903" s="10" t="str">
        <f>IF(B11903=B11902," ",(LOOKUP(B11903,'Co List'!$A$3:$A$362,'Co List'!$B$3:$B$362)))</f>
        <v xml:space="preserve"> </v>
      </c>
      <c r="D11903" s="8" t="s">
        <v>380</v>
      </c>
      <c r="E11903">
        <v>0</v>
      </c>
      <c r="F11903">
        <v>-2.9103830456733704E-11</v>
      </c>
      <c r="G11903">
        <v>0</v>
      </c>
      <c r="H11903">
        <v>3.092281986027956E-11</v>
      </c>
    </row>
    <row r="11904" spans="1:8" ht="15" x14ac:dyDescent="0.25">
      <c r="A11904">
        <f t="shared" si="1294"/>
        <v>11035</v>
      </c>
      <c r="B11904">
        <f t="shared" si="1295"/>
        <v>234</v>
      </c>
      <c r="C11904" s="10" t="str">
        <f>IF(B11904=B11903," ",(LOOKUP(B11904,'Co List'!$A$3:$A$362,'Co List'!$B$3:$B$362)))</f>
        <v xml:space="preserve"> </v>
      </c>
      <c r="D11904" s="8" t="s">
        <v>381</v>
      </c>
      <c r="E11904">
        <v>242192.72704973101</v>
      </c>
      <c r="F11904">
        <v>211132.65851367175</v>
      </c>
      <c r="G11904">
        <v>318019.73129879724</v>
      </c>
      <c r="H11904">
        <v>436962.34114263108</v>
      </c>
    </row>
    <row r="11905" spans="1:8" ht="15" x14ac:dyDescent="0.25">
      <c r="A11905">
        <f t="shared" si="1294"/>
        <v>11036</v>
      </c>
      <c r="B11905">
        <f t="shared" si="1295"/>
        <v>234</v>
      </c>
      <c r="C11905" s="10" t="str">
        <f>IF(B11905=B11904," ",(LOOKUP(B11905,'Co List'!$A$3:$A$362,'Co List'!$B$3:$B$362)))</f>
        <v xml:space="preserve"> </v>
      </c>
      <c r="D11905" s="8" t="s">
        <v>382</v>
      </c>
      <c r="E11905">
        <v>40678.126645344302</v>
      </c>
      <c r="F11905">
        <v>45056.033416754639</v>
      </c>
      <c r="G11905">
        <v>63835.478886260338</v>
      </c>
      <c r="H11905">
        <v>171729.93344150321</v>
      </c>
    </row>
    <row r="11906" spans="1:8" ht="15" x14ac:dyDescent="0.25">
      <c r="A11906">
        <f t="shared" si="1294"/>
        <v>11037</v>
      </c>
      <c r="B11906">
        <f t="shared" si="1295"/>
        <v>234</v>
      </c>
      <c r="C11906" s="10" t="str">
        <f>IF(B11906=B11905," ",(LOOKUP(B11906,'Co List'!$A$3:$A$362,'Co List'!$B$3:$B$362)))</f>
        <v xml:space="preserve"> </v>
      </c>
      <c r="D11906" s="8" t="s">
        <v>383</v>
      </c>
      <c r="E11906">
        <v>201514.60040438673</v>
      </c>
      <c r="F11906">
        <v>166076.62509691712</v>
      </c>
      <c r="G11906">
        <v>254184.25241253688</v>
      </c>
      <c r="H11906">
        <v>265232.40770112781</v>
      </c>
    </row>
    <row r="11907" spans="1:8" x14ac:dyDescent="0.2">
      <c r="A11907">
        <f t="shared" si="1294"/>
        <v>11038</v>
      </c>
      <c r="B11907">
        <f t="shared" si="1295"/>
        <v>234</v>
      </c>
      <c r="C11907" s="10" t="str">
        <f>IF(B11907=B11906," ",(LOOKUP(B11907,'Co List'!$A$3:$A$362,'Co List'!$B$3:$B$362)))</f>
        <v xml:space="preserve"> </v>
      </c>
      <c r="D11907" s="6" t="s">
        <v>384</v>
      </c>
      <c r="E11907">
        <v>0</v>
      </c>
      <c r="F11907">
        <v>0</v>
      </c>
      <c r="G11907">
        <v>0</v>
      </c>
      <c r="H11907">
        <v>0</v>
      </c>
    </row>
    <row r="11908" spans="1:8" x14ac:dyDescent="0.2">
      <c r="A11908">
        <f t="shared" si="1294"/>
        <v>11039</v>
      </c>
      <c r="B11908">
        <f t="shared" si="1295"/>
        <v>234</v>
      </c>
      <c r="C11908" s="10" t="str">
        <f>IF(B11908=B11907," ",(LOOKUP(B11908,'Co List'!$A$3:$A$362,'Co List'!$B$3:$B$362)))</f>
        <v xml:space="preserve"> </v>
      </c>
      <c r="D11908" s="6" t="s">
        <v>385</v>
      </c>
      <c r="E11908">
        <v>71895.645350199993</v>
      </c>
      <c r="F11908">
        <v>62098.242947986691</v>
      </c>
      <c r="G11908">
        <v>93778.253476279322</v>
      </c>
      <c r="H11908">
        <v>123798.45134682093</v>
      </c>
    </row>
    <row r="11909" spans="1:8" x14ac:dyDescent="0.2">
      <c r="A11909">
        <f t="shared" ref="A11909:A11972" si="1300">IF(A11908&gt;0,A11908+1,(IF($C$1=C11909,1,0)))</f>
        <v>11040</v>
      </c>
      <c r="B11909">
        <f t="shared" ref="B11909:B11972" si="1301">IF(D11909=$D$3,B11908+1,B11908)</f>
        <v>234</v>
      </c>
      <c r="C11909" s="10" t="str">
        <f>IF(B11909=B11908," ",(LOOKUP(B11909,'Co List'!$A$3:$A$362,'Co List'!$B$3:$B$362)))</f>
        <v xml:space="preserve"> </v>
      </c>
      <c r="D11909" s="6" t="s">
        <v>386</v>
      </c>
      <c r="E11909">
        <v>10039.569435000001</v>
      </c>
      <c r="F11909">
        <v>11120.059188000001</v>
      </c>
      <c r="G11909">
        <v>15754.922253000001</v>
      </c>
      <c r="H11909">
        <v>42383.824748999999</v>
      </c>
    </row>
    <row r="11910" spans="1:8" x14ac:dyDescent="0.2">
      <c r="A11910">
        <f t="shared" si="1300"/>
        <v>11041</v>
      </c>
      <c r="B11910">
        <f t="shared" si="1301"/>
        <v>234</v>
      </c>
      <c r="C11910" s="10" t="str">
        <f>IF(B11910=B11909," ",(LOOKUP(B11910,'Co List'!$A$3:$A$362,'Co List'!$B$3:$B$362)))</f>
        <v xml:space="preserve"> </v>
      </c>
      <c r="D11910" s="6" t="s">
        <v>387</v>
      </c>
      <c r="E11910">
        <v>0</v>
      </c>
      <c r="F11910">
        <v>0</v>
      </c>
      <c r="G11910">
        <v>0</v>
      </c>
      <c r="H11910">
        <v>0</v>
      </c>
    </row>
    <row r="11911" spans="1:8" x14ac:dyDescent="0.2">
      <c r="A11911">
        <f t="shared" si="1300"/>
        <v>11042</v>
      </c>
      <c r="B11911">
        <f t="shared" si="1301"/>
        <v>234</v>
      </c>
      <c r="C11911" s="10" t="str">
        <f>IF(B11911=B11910," ",(LOOKUP(B11911,'Co List'!$A$3:$A$362,'Co List'!$B$3:$B$362)))</f>
        <v xml:space="preserve"> </v>
      </c>
      <c r="D11911" s="6" t="s">
        <v>388</v>
      </c>
      <c r="E11911">
        <v>0</v>
      </c>
      <c r="F11911">
        <v>0</v>
      </c>
      <c r="G11911">
        <v>0</v>
      </c>
      <c r="H11911">
        <v>0</v>
      </c>
    </row>
    <row r="11912" spans="1:8" x14ac:dyDescent="0.2">
      <c r="A11912">
        <f t="shared" si="1300"/>
        <v>11043</v>
      </c>
      <c r="B11912">
        <f t="shared" si="1301"/>
        <v>234</v>
      </c>
      <c r="C11912" s="10" t="str">
        <f>IF(B11912=B11911," ",(LOOKUP(B11912,'Co List'!$A$3:$A$362,'Co List'!$B$3:$B$362)))</f>
        <v xml:space="preserve"> </v>
      </c>
      <c r="D11912" s="6" t="s">
        <v>389</v>
      </c>
      <c r="E11912">
        <v>61856.075915200003</v>
      </c>
      <c r="F11912">
        <v>50978.183759986692</v>
      </c>
      <c r="G11912">
        <v>78023.331223279311</v>
      </c>
      <c r="H11912">
        <v>81414.626597820941</v>
      </c>
    </row>
    <row r="11913" spans="1:8" x14ac:dyDescent="0.2">
      <c r="A11913">
        <f t="shared" si="1300"/>
        <v>11044</v>
      </c>
      <c r="B11913">
        <f t="shared" si="1301"/>
        <v>234</v>
      </c>
      <c r="C11913" s="10" t="str">
        <f>IF(B11913=B11912," ",(LOOKUP(B11913,'Co List'!$A$3:$A$362,'Co List'!$B$3:$B$362)))</f>
        <v xml:space="preserve"> </v>
      </c>
      <c r="D11913" s="6" t="s">
        <v>390</v>
      </c>
      <c r="E11913">
        <v>0</v>
      </c>
      <c r="F11913">
        <v>0</v>
      </c>
      <c r="G11913">
        <v>0</v>
      </c>
      <c r="H11913">
        <v>0</v>
      </c>
    </row>
    <row r="11914" spans="1:8" x14ac:dyDescent="0.2">
      <c r="A11914">
        <f t="shared" si="1300"/>
        <v>11045</v>
      </c>
      <c r="B11914">
        <f t="shared" si="1301"/>
        <v>234</v>
      </c>
      <c r="C11914" s="10" t="str">
        <f>IF(B11914=B11913," ",(LOOKUP(B11914,'Co List'!$A$3:$A$362,'Co List'!$B$3:$B$362)))</f>
        <v xml:space="preserve"> </v>
      </c>
      <c r="D11914" s="6" t="s">
        <v>391</v>
      </c>
      <c r="E11914">
        <v>0</v>
      </c>
      <c r="F11914">
        <v>0</v>
      </c>
      <c r="G11914">
        <v>0</v>
      </c>
      <c r="H11914">
        <v>0</v>
      </c>
    </row>
    <row r="11915" spans="1:8" x14ac:dyDescent="0.2">
      <c r="A11915">
        <f t="shared" si="1300"/>
        <v>11046</v>
      </c>
      <c r="B11915">
        <f t="shared" si="1301"/>
        <v>234</v>
      </c>
      <c r="C11915" s="10" t="str">
        <f>IF(B11915=B11914," ",(LOOKUP(B11915,'Co List'!$A$3:$A$362,'Co List'!$B$3:$B$362)))</f>
        <v xml:space="preserve"> </v>
      </c>
      <c r="D11915" s="6" t="s">
        <v>392</v>
      </c>
      <c r="E11915">
        <v>0</v>
      </c>
      <c r="F11915">
        <v>0</v>
      </c>
      <c r="G11915">
        <v>0</v>
      </c>
      <c r="H11915">
        <v>0</v>
      </c>
    </row>
    <row r="11916" spans="1:8" x14ac:dyDescent="0.2">
      <c r="A11916">
        <f t="shared" si="1300"/>
        <v>11047</v>
      </c>
      <c r="B11916">
        <f t="shared" si="1301"/>
        <v>234</v>
      </c>
      <c r="C11916" s="10" t="str">
        <f>IF(B11916=B11915," ",(LOOKUP(B11916,'Co List'!$A$3:$A$362,'Co List'!$B$3:$B$362)))</f>
        <v xml:space="preserve"> </v>
      </c>
      <c r="D11916" s="6" t="s">
        <v>393</v>
      </c>
      <c r="E11916">
        <v>0</v>
      </c>
      <c r="F11916">
        <v>0</v>
      </c>
      <c r="G11916">
        <v>0</v>
      </c>
      <c r="H11916">
        <v>0</v>
      </c>
    </row>
    <row r="11917" spans="1:8" ht="15" x14ac:dyDescent="0.25">
      <c r="A11917">
        <f t="shared" si="1300"/>
        <v>11048</v>
      </c>
      <c r="B11917">
        <f t="shared" si="1301"/>
        <v>234</v>
      </c>
      <c r="C11917" s="10" t="str">
        <f>IF(B11917=B11916," ",(LOOKUP(B11917,'Co List'!$A$3:$A$362,'Co List'!$B$3:$B$362)))</f>
        <v xml:space="preserve"> </v>
      </c>
      <c r="D11917" s="8" t="s">
        <v>394</v>
      </c>
      <c r="E11917">
        <v>0</v>
      </c>
      <c r="F11917">
        <v>0</v>
      </c>
      <c r="G11917">
        <v>0</v>
      </c>
      <c r="H11917">
        <v>0</v>
      </c>
    </row>
    <row r="11918" spans="1:8" ht="15" x14ac:dyDescent="0.25">
      <c r="A11918">
        <f t="shared" si="1300"/>
        <v>11049</v>
      </c>
      <c r="B11918">
        <f t="shared" si="1301"/>
        <v>234</v>
      </c>
      <c r="C11918" s="10" t="str">
        <f>IF(B11918=B11917," ",(LOOKUP(B11918,'Co List'!$A$3:$A$362,'Co List'!$B$3:$B$362)))</f>
        <v xml:space="preserve"> </v>
      </c>
      <c r="D11918" s="8" t="s">
        <v>395</v>
      </c>
      <c r="E11918">
        <v>185.84027500000002</v>
      </c>
      <c r="F11918">
        <v>233.15789038700004</v>
      </c>
      <c r="G11918">
        <v>333.33523221300004</v>
      </c>
      <c r="H11918">
        <v>330.4349505615798</v>
      </c>
    </row>
    <row r="11919" spans="1:8" ht="15" x14ac:dyDescent="0.25">
      <c r="A11919">
        <f t="shared" si="1300"/>
        <v>11050</v>
      </c>
      <c r="B11919">
        <f t="shared" si="1301"/>
        <v>234</v>
      </c>
      <c r="C11919" s="10" t="str">
        <f>IF(B11919=B11918," ",(LOOKUP(B11919,'Co List'!$A$3:$A$362,'Co List'!$B$3:$B$362)))</f>
        <v xml:space="preserve"> </v>
      </c>
      <c r="D11919" s="8" t="s">
        <v>396</v>
      </c>
      <c r="E11919">
        <v>392962.00099999999</v>
      </c>
      <c r="F11919">
        <v>443893.99099999998</v>
      </c>
      <c r="G11919">
        <v>493823.49200000003</v>
      </c>
      <c r="H11919">
        <v>518027.50199999998</v>
      </c>
    </row>
    <row r="11920" spans="1:8" x14ac:dyDescent="0.2">
      <c r="A11920">
        <f t="shared" si="1300"/>
        <v>11051</v>
      </c>
      <c r="B11920">
        <f t="shared" si="1301"/>
        <v>234</v>
      </c>
      <c r="C11920" s="10" t="str">
        <f>IF(B11920=B11919," ",(LOOKUP(B11920,'Co List'!$A$3:$A$362,'Co List'!$B$3:$B$362)))</f>
        <v xml:space="preserve"> </v>
      </c>
      <c r="D11920" s="6" t="s">
        <v>397</v>
      </c>
      <c r="E11920">
        <v>327902.01500000001</v>
      </c>
      <c r="F11920">
        <v>409804.68699999998</v>
      </c>
      <c r="G11920">
        <v>444881.94300000003</v>
      </c>
      <c r="H11920">
        <v>505097.82500000001</v>
      </c>
    </row>
    <row r="11921" spans="1:8" x14ac:dyDescent="0.2">
      <c r="A11921">
        <f t="shared" si="1300"/>
        <v>11052</v>
      </c>
      <c r="B11921">
        <f t="shared" si="1301"/>
        <v>234</v>
      </c>
      <c r="C11921" s="10" t="str">
        <f>IF(B11921=B11920," ",(LOOKUP(B11921,'Co List'!$A$3:$A$362,'Co List'!$B$3:$B$362)))</f>
        <v xml:space="preserve"> </v>
      </c>
      <c r="D11921" s="6" t="s">
        <v>398</v>
      </c>
      <c r="E11921">
        <v>65059.985999999997</v>
      </c>
      <c r="F11921">
        <v>34089.303999999996</v>
      </c>
      <c r="G11921">
        <v>48941.548999999999</v>
      </c>
      <c r="H11921">
        <v>12929.677</v>
      </c>
    </row>
    <row r="11922" spans="1:8" x14ac:dyDescent="0.2">
      <c r="A11922">
        <f t="shared" si="1300"/>
        <v>11053</v>
      </c>
      <c r="B11922">
        <f t="shared" si="1301"/>
        <v>234</v>
      </c>
      <c r="C11922" s="10" t="str">
        <f>IF(B11922=B11921," ",(LOOKUP(B11922,'Co List'!$A$3:$A$362,'Co List'!$B$3:$B$362)))</f>
        <v xml:space="preserve"> </v>
      </c>
      <c r="D11922" s="6" t="s">
        <v>399</v>
      </c>
      <c r="E11922">
        <v>0</v>
      </c>
      <c r="F11922">
        <v>0</v>
      </c>
      <c r="G11922">
        <v>0</v>
      </c>
      <c r="H11922">
        <v>0</v>
      </c>
    </row>
    <row r="11923" spans="1:8" x14ac:dyDescent="0.2">
      <c r="A11923">
        <f t="shared" si="1300"/>
        <v>11054</v>
      </c>
      <c r="B11923">
        <f t="shared" si="1301"/>
        <v>234</v>
      </c>
      <c r="C11923" s="10" t="str">
        <f>IF(B11923=B11922," ",(LOOKUP(B11923,'Co List'!$A$3:$A$362,'Co List'!$B$3:$B$362)))</f>
        <v xml:space="preserve"> </v>
      </c>
      <c r="D11923" s="6" t="s">
        <v>400</v>
      </c>
      <c r="E11923">
        <v>0</v>
      </c>
      <c r="F11923">
        <v>0</v>
      </c>
      <c r="G11923">
        <v>0</v>
      </c>
      <c r="H11923">
        <v>0</v>
      </c>
    </row>
    <row r="11924" spans="1:8" x14ac:dyDescent="0.2">
      <c r="A11924">
        <f t="shared" si="1300"/>
        <v>11055</v>
      </c>
      <c r="B11924">
        <f t="shared" si="1301"/>
        <v>234</v>
      </c>
      <c r="C11924" s="10" t="str">
        <f>IF(B11924=B11923," ",(LOOKUP(B11924,'Co List'!$A$3:$A$362,'Co List'!$B$3:$B$362)))</f>
        <v xml:space="preserve"> </v>
      </c>
      <c r="D11924" s="6" t="s">
        <v>401</v>
      </c>
      <c r="E11924">
        <v>154.44184906500001</v>
      </c>
      <c r="F11924">
        <v>171.70816385300003</v>
      </c>
      <c r="G11924">
        <v>226.44490898699999</v>
      </c>
      <c r="H11924">
        <v>298.00771674999999</v>
      </c>
    </row>
    <row r="11925" spans="1:8" x14ac:dyDescent="0.2">
      <c r="A11925">
        <f t="shared" si="1300"/>
        <v>11056</v>
      </c>
      <c r="B11925">
        <f t="shared" si="1301"/>
        <v>234</v>
      </c>
      <c r="C11925" s="10" t="str">
        <f>IF(B11925=B11924," ",(LOOKUP(B11925,'Co List'!$A$3:$A$362,'Co List'!$B$3:$B$362)))</f>
        <v xml:space="preserve"> </v>
      </c>
      <c r="D11925" s="6" t="s">
        <v>402</v>
      </c>
      <c r="E11925">
        <v>60.375667007999994</v>
      </c>
      <c r="F11925">
        <v>32.04394576</v>
      </c>
      <c r="G11925">
        <v>58.729858800000002</v>
      </c>
      <c r="H11925">
        <v>23.260488923</v>
      </c>
    </row>
    <row r="11926" spans="1:8" x14ac:dyDescent="0.2">
      <c r="A11926">
        <f t="shared" si="1300"/>
        <v>11057</v>
      </c>
      <c r="B11926">
        <f t="shared" si="1301"/>
        <v>234</v>
      </c>
      <c r="C11926" s="10" t="str">
        <f>IF(B11926=B11925," ",(LOOKUP(B11926,'Co List'!$A$3:$A$362,'Co List'!$B$3:$B$362)))</f>
        <v xml:space="preserve"> </v>
      </c>
      <c r="D11926" s="6" t="s">
        <v>403</v>
      </c>
      <c r="E11926">
        <v>0</v>
      </c>
      <c r="F11926">
        <v>0</v>
      </c>
      <c r="G11926">
        <v>0</v>
      </c>
      <c r="H11926">
        <v>0</v>
      </c>
    </row>
    <row r="11927" spans="1:8" x14ac:dyDescent="0.2">
      <c r="A11927">
        <f t="shared" si="1300"/>
        <v>11058</v>
      </c>
      <c r="B11927">
        <f t="shared" si="1301"/>
        <v>234</v>
      </c>
      <c r="C11927" s="10" t="str">
        <f>IF(B11927=B11926," ",(LOOKUP(B11927,'Co List'!$A$3:$A$362,'Co List'!$B$3:$B$362)))</f>
        <v xml:space="preserve"> </v>
      </c>
      <c r="D11927" s="6" t="s">
        <v>404</v>
      </c>
      <c r="E11927" s="11">
        <v>214.81751607300001</v>
      </c>
      <c r="F11927" s="11">
        <v>203.75210961300002</v>
      </c>
      <c r="G11927" s="11">
        <v>285.17476778700001</v>
      </c>
      <c r="H11927" s="11">
        <v>321.26820567300001</v>
      </c>
    </row>
    <row r="11928" spans="1:8" x14ac:dyDescent="0.2">
      <c r="A11928">
        <f t="shared" si="1300"/>
        <v>11059</v>
      </c>
      <c r="B11928">
        <f t="shared" si="1301"/>
        <v>234</v>
      </c>
      <c r="C11928" s="10" t="str">
        <f>IF(B11928=B11927," ",(LOOKUP(B11928,'Co List'!$A$3:$A$362,'Co List'!$B$3:$B$362)))</f>
        <v xml:space="preserve"> </v>
      </c>
      <c r="D11928" s="6" t="s">
        <v>405</v>
      </c>
      <c r="E11928">
        <v>7452.72</v>
      </c>
      <c r="F11928">
        <v>9743.17</v>
      </c>
      <c r="G11928">
        <v>11870.18</v>
      </c>
      <c r="H11928">
        <v>12131.16</v>
      </c>
    </row>
    <row r="11929" spans="1:8" x14ac:dyDescent="0.2">
      <c r="A11929">
        <f t="shared" si="1300"/>
        <v>11060</v>
      </c>
      <c r="B11929">
        <f t="shared" si="1301"/>
        <v>234</v>
      </c>
      <c r="C11929" s="10" t="str">
        <f>IF(B11929=B11928," ",(LOOKUP(B11929,'Co List'!$A$3:$A$362,'Co List'!$B$3:$B$362)))</f>
        <v xml:space="preserve"> </v>
      </c>
      <c r="D11929" s="6" t="s">
        <v>406</v>
      </c>
      <c r="E11929">
        <v>858.51</v>
      </c>
      <c r="F11929">
        <v>1238.95</v>
      </c>
      <c r="G11929">
        <v>1293.01</v>
      </c>
      <c r="H11929">
        <v>1795.67</v>
      </c>
    </row>
    <row r="11930" spans="1:8" x14ac:dyDescent="0.2">
      <c r="A11930">
        <f t="shared" si="1300"/>
        <v>11061</v>
      </c>
      <c r="B11930">
        <f t="shared" si="1301"/>
        <v>234</v>
      </c>
      <c r="C11930" s="10" t="str">
        <f>IF(B11930=B11929," ",(LOOKUP(B11930,'Co List'!$A$3:$A$362,'Co List'!$B$3:$B$362)))</f>
        <v xml:space="preserve"> </v>
      </c>
      <c r="D11930" s="6" t="s">
        <v>407</v>
      </c>
      <c r="E11930" s="11">
        <v>353.98</v>
      </c>
      <c r="F11930" s="11">
        <v>619.41999999999996</v>
      </c>
      <c r="G11930" s="11">
        <v>572.36</v>
      </c>
      <c r="H11930" s="11">
        <v>802.21</v>
      </c>
    </row>
    <row r="11931" spans="1:8" x14ac:dyDescent="0.2">
      <c r="A11931">
        <f t="shared" si="1300"/>
        <v>11062</v>
      </c>
      <c r="B11931">
        <f t="shared" si="1301"/>
        <v>234</v>
      </c>
      <c r="C11931" s="10" t="str">
        <f>IF(B11931=B11930," ",(LOOKUP(B11931,'Co List'!$A$3:$A$362,'Co List'!$B$3:$B$362)))</f>
        <v xml:space="preserve"> </v>
      </c>
      <c r="D11931" s="6" t="s">
        <v>408</v>
      </c>
      <c r="E11931">
        <v>4.24</v>
      </c>
      <c r="F11931">
        <v>4.24</v>
      </c>
      <c r="G11931">
        <v>4.24</v>
      </c>
      <c r="H11931">
        <v>4.24</v>
      </c>
    </row>
    <row r="11932" spans="1:8" x14ac:dyDescent="0.2">
      <c r="A11932">
        <f t="shared" si="1300"/>
        <v>11063</v>
      </c>
      <c r="B11932">
        <f t="shared" si="1301"/>
        <v>234</v>
      </c>
      <c r="C11932" s="10" t="str">
        <f>IF(B11932=B11931," ",(LOOKUP(B11932,'Co List'!$A$3:$A$362,'Co List'!$B$3:$B$362)))</f>
        <v xml:space="preserve"> </v>
      </c>
      <c r="D11932" s="6" t="s">
        <v>409</v>
      </c>
      <c r="E11932">
        <v>405.08</v>
      </c>
      <c r="F11932">
        <v>436.91</v>
      </c>
      <c r="G11932">
        <v>618.51</v>
      </c>
      <c r="H11932">
        <v>600.11</v>
      </c>
    </row>
    <row r="11933" spans="1:8" x14ac:dyDescent="0.2">
      <c r="A11933">
        <f t="shared" si="1300"/>
        <v>11064</v>
      </c>
      <c r="B11933">
        <f t="shared" si="1301"/>
        <v>234</v>
      </c>
      <c r="C11933" s="10" t="str">
        <f>IF(B11933=B11932," ",(LOOKUP(B11933,'Co List'!$A$3:$A$362,'Co List'!$B$3:$B$362)))</f>
        <v xml:space="preserve"> </v>
      </c>
      <c r="D11933" s="6" t="s">
        <v>410</v>
      </c>
      <c r="E11933">
        <v>400.657791073</v>
      </c>
      <c r="F11933">
        <v>450.86150961300001</v>
      </c>
      <c r="G11933">
        <v>642.74666978699997</v>
      </c>
      <c r="H11933">
        <v>664.36539167299998</v>
      </c>
    </row>
    <row r="11934" spans="1:8" x14ac:dyDescent="0.2">
      <c r="A11934">
        <f t="shared" si="1300"/>
        <v>11065</v>
      </c>
      <c r="B11934">
        <f t="shared" si="1301"/>
        <v>234</v>
      </c>
      <c r="C11934" s="10" t="str">
        <f>IF(B11934=B11933," ",(LOOKUP(B11934,'Co List'!$A$3:$A$362,'Co List'!$B$3:$B$362)))</f>
        <v xml:space="preserve"> </v>
      </c>
      <c r="D11934" s="6" t="s">
        <v>411</v>
      </c>
      <c r="E11934">
        <v>400.657791073</v>
      </c>
      <c r="F11934">
        <v>436.91000000000008</v>
      </c>
      <c r="G11934">
        <v>618.51</v>
      </c>
      <c r="H11934">
        <v>651.70315623457986</v>
      </c>
    </row>
    <row r="11935" spans="1:8" x14ac:dyDescent="0.2">
      <c r="A11935">
        <f t="shared" si="1300"/>
        <v>11066</v>
      </c>
      <c r="B11935">
        <f t="shared" si="1301"/>
        <v>234</v>
      </c>
      <c r="C11935" s="10" t="str">
        <f>IF(B11935=B11934," ",(LOOKUP(B11935,'Co List'!$A$3:$A$362,'Co List'!$B$3:$B$362)))</f>
        <v xml:space="preserve"> </v>
      </c>
      <c r="D11935" s="6" t="s">
        <v>412</v>
      </c>
      <c r="E11935">
        <v>-4.4222089269999856</v>
      </c>
      <c r="F11935">
        <v>0</v>
      </c>
      <c r="G11935">
        <v>0</v>
      </c>
      <c r="H11935">
        <v>51.593156234579851</v>
      </c>
    </row>
    <row r="11936" spans="1:8" ht="13.5" thickBot="1" x14ac:dyDescent="0.25">
      <c r="A11936">
        <f t="shared" si="1300"/>
        <v>11067</v>
      </c>
      <c r="B11936">
        <f t="shared" si="1301"/>
        <v>234</v>
      </c>
      <c r="C11936" s="10" t="str">
        <f>IF(B11936=B11935," ",(LOOKUP(B11936,'Co List'!$A$3:$A$362,'Co List'!$B$3:$B$362)))</f>
        <v xml:space="preserve"> </v>
      </c>
      <c r="D11936" s="9" t="s">
        <v>413</v>
      </c>
      <c r="E11936">
        <v>12</v>
      </c>
      <c r="F11936">
        <v>12</v>
      </c>
      <c r="G11936">
        <v>12</v>
      </c>
      <c r="H11936">
        <v>12</v>
      </c>
    </row>
    <row r="11937" spans="1:16" ht="15" x14ac:dyDescent="0.25">
      <c r="A11937">
        <f t="shared" si="1300"/>
        <v>11068</v>
      </c>
      <c r="B11937">
        <f t="shared" si="1301"/>
        <v>235</v>
      </c>
      <c r="C11937" s="10" t="str">
        <f>IF(B11937=B11936," ",(LOOKUP(B11937,'Co List'!$A$3:$A$362,'Co List'!$B$3:$B$362)))</f>
        <v xml:space="preserve">NAHAR SPINNING </v>
      </c>
      <c r="D11937" s="4" t="s">
        <v>362</v>
      </c>
      <c r="E11937">
        <v>100</v>
      </c>
      <c r="F11937">
        <v>100</v>
      </c>
      <c r="G11937">
        <v>100</v>
      </c>
      <c r="H11937">
        <v>100</v>
      </c>
      <c r="J11937">
        <f t="shared" ref="J11937" si="1302">COUNTIF(E11979:H11979,0)</f>
        <v>0</v>
      </c>
      <c r="K11937">
        <f>SUM(E11937:H11937)/(4-J11937)</f>
        <v>100</v>
      </c>
      <c r="L11937">
        <f>SUM(E11947:H11947)/(4-J11937)</f>
        <v>321354.18811290496</v>
      </c>
      <c r="M11937">
        <f>E11947</f>
        <v>326760.17601217789</v>
      </c>
      <c r="N11937">
        <f t="shared" ref="N11937" si="1303">F11947</f>
        <v>302511.91579869611</v>
      </c>
      <c r="O11937">
        <f t="shared" ref="O11937" si="1304">G11947</f>
        <v>305811.85678076494</v>
      </c>
      <c r="P11937">
        <f t="shared" ref="P11937" si="1305">H11947</f>
        <v>350332.80385998107</v>
      </c>
    </row>
    <row r="11938" spans="1:16" x14ac:dyDescent="0.2">
      <c r="A11938">
        <f t="shared" si="1300"/>
        <v>11069</v>
      </c>
      <c r="B11938">
        <f t="shared" si="1301"/>
        <v>235</v>
      </c>
      <c r="C11938" s="10" t="str">
        <f>IF(B11938=B11937," ",(LOOKUP(B11938,'Co List'!$A$3:$A$362,'Co List'!$B$3:$B$362)))</f>
        <v xml:space="preserve"> </v>
      </c>
      <c r="D11938" s="6" t="s">
        <v>364</v>
      </c>
      <c r="E11938">
        <v>4.5496540000000003</v>
      </c>
      <c r="F11938">
        <v>4.447524454275956</v>
      </c>
      <c r="G11938">
        <v>4.5038662222471091</v>
      </c>
      <c r="H11938">
        <v>4.4813148820016151</v>
      </c>
    </row>
    <row r="11939" spans="1:16" x14ac:dyDescent="0.2">
      <c r="A11939">
        <f t="shared" si="1300"/>
        <v>11070</v>
      </c>
      <c r="B11939">
        <f t="shared" si="1301"/>
        <v>235</v>
      </c>
      <c r="C11939" s="10" t="str">
        <f>IF(B11939=B11938," ",(LOOKUP(B11939,'Co List'!$A$3:$A$362,'Co List'!$B$3:$B$362)))</f>
        <v xml:space="preserve"> </v>
      </c>
      <c r="D11939" s="6" t="s">
        <v>365</v>
      </c>
      <c r="E11939">
        <v>0.89172834991138594</v>
      </c>
      <c r="F11939">
        <v>0.86051284968222286</v>
      </c>
      <c r="G11939">
        <v>0.81482447191793039</v>
      </c>
      <c r="H11939">
        <v>0.81181117340176245</v>
      </c>
    </row>
    <row r="11940" spans="1:16" x14ac:dyDescent="0.2">
      <c r="A11940">
        <f t="shared" si="1300"/>
        <v>11071</v>
      </c>
      <c r="B11940">
        <f t="shared" si="1301"/>
        <v>235</v>
      </c>
      <c r="C11940" s="10" t="str">
        <f>IF(B11940=B11939," ",(LOOKUP(B11940,'Co List'!$A$3:$A$362,'Co List'!$B$3:$B$362)))</f>
        <v xml:space="preserve"> </v>
      </c>
      <c r="D11940" s="7" t="s">
        <v>366</v>
      </c>
      <c r="E11940">
        <v>29.425394293603418</v>
      </c>
      <c r="F11940">
        <v>21.690728621936248</v>
      </c>
      <c r="G11940">
        <v>18.025726440485283</v>
      </c>
      <c r="H11940">
        <v>17.862548443609551</v>
      </c>
    </row>
    <row r="11941" spans="1:16" x14ac:dyDescent="0.2">
      <c r="A11941">
        <f t="shared" si="1300"/>
        <v>11072</v>
      </c>
      <c r="B11941">
        <f t="shared" si="1301"/>
        <v>235</v>
      </c>
      <c r="C11941" s="10" t="str">
        <f>IF(B11941=B11940," ",(LOOKUP(B11941,'Co List'!$A$3:$A$362,'Co List'!$B$3:$B$362)))</f>
        <v xml:space="preserve"> </v>
      </c>
      <c r="D11941" s="6" t="s">
        <v>367</v>
      </c>
      <c r="E11941">
        <v>610880.86747462687</v>
      </c>
      <c r="F11941">
        <v>249083.50415701614</v>
      </c>
      <c r="G11941">
        <v>-260575.88341919307</v>
      </c>
      <c r="H11941">
        <v>446910.06998339214</v>
      </c>
    </row>
    <row r="11942" spans="1:16" x14ac:dyDescent="0.2">
      <c r="A11942">
        <f t="shared" si="1300"/>
        <v>11073</v>
      </c>
      <c r="B11942">
        <f t="shared" si="1301"/>
        <v>235</v>
      </c>
      <c r="C11942" s="10" t="str">
        <f>IF(B11942=B11941," ",(LOOKUP(B11942,'Co List'!$A$3:$A$362,'Co List'!$B$3:$B$362)))</f>
        <v xml:space="preserve"> </v>
      </c>
      <c r="D11942" s="6" t="s">
        <v>368</v>
      </c>
      <c r="E11942">
        <v>1.8103056842779939</v>
      </c>
      <c r="F11942">
        <v>1.6759662925135519</v>
      </c>
      <c r="G11942">
        <v>1.6942485140208583</v>
      </c>
      <c r="H11942">
        <v>1.9409019604431084</v>
      </c>
    </row>
    <row r="11943" spans="1:16" x14ac:dyDescent="0.2">
      <c r="A11943">
        <f t="shared" si="1300"/>
        <v>11074</v>
      </c>
      <c r="B11943">
        <f t="shared" si="1301"/>
        <v>235</v>
      </c>
      <c r="C11943" s="10" t="str">
        <f>IF(B11943=B11942," ",(LOOKUP(B11943,'Co List'!$A$3:$A$362,'Co List'!$B$3:$B$362)))</f>
        <v xml:space="preserve"> </v>
      </c>
      <c r="D11943" s="6" t="s">
        <v>369</v>
      </c>
      <c r="E11943">
        <v>167.13220603149605</v>
      </c>
      <c r="F11943">
        <v>102.08271438168865</v>
      </c>
      <c r="G11943">
        <v>1448.6587246838699</v>
      </c>
      <c r="H11943">
        <v>108.00740037611945</v>
      </c>
    </row>
    <row r="11944" spans="1:16" x14ac:dyDescent="0.2">
      <c r="A11944">
        <f t="shared" si="1300"/>
        <v>11075</v>
      </c>
      <c r="B11944">
        <f t="shared" si="1301"/>
        <v>235</v>
      </c>
      <c r="C11944" s="10" t="str">
        <f>IF(B11944=B11943," ",(LOOKUP(B11944,'Co List'!$A$3:$A$362,'Co List'!$B$3:$B$362)))</f>
        <v xml:space="preserve"> </v>
      </c>
      <c r="D11944" s="6" t="s">
        <v>370</v>
      </c>
      <c r="E11944">
        <v>0</v>
      </c>
      <c r="F11944">
        <v>0</v>
      </c>
      <c r="G11944">
        <v>0</v>
      </c>
      <c r="H11944">
        <v>0</v>
      </c>
    </row>
    <row r="11945" spans="1:16" x14ac:dyDescent="0.2">
      <c r="A11945">
        <f t="shared" si="1300"/>
        <v>11076</v>
      </c>
      <c r="B11945">
        <f t="shared" si="1301"/>
        <v>235</v>
      </c>
      <c r="C11945" s="10" t="str">
        <f>IF(B11945=B11944," ",(LOOKUP(B11945,'Co List'!$A$3:$A$362,'Co List'!$B$3:$B$362)))</f>
        <v xml:space="preserve"> </v>
      </c>
      <c r="D11945" s="6" t="s">
        <v>371</v>
      </c>
      <c r="E11945">
        <v>79.360666876602778</v>
      </c>
      <c r="F11945">
        <v>86.417598738949025</v>
      </c>
      <c r="G11945">
        <v>87.856029998302219</v>
      </c>
      <c r="H11945">
        <v>88.160149780192171</v>
      </c>
    </row>
    <row r="11946" spans="1:16" x14ac:dyDescent="0.2">
      <c r="A11946">
        <f t="shared" si="1300"/>
        <v>11077</v>
      </c>
      <c r="B11946">
        <f t="shared" si="1301"/>
        <v>235</v>
      </c>
      <c r="C11946" s="10" t="str">
        <f>IF(B11946=B11945," ",(LOOKUP(B11946,'Co List'!$A$3:$A$362,'Co List'!$B$3:$B$362)))</f>
        <v xml:space="preserve"> </v>
      </c>
      <c r="D11946" s="6" t="s">
        <v>372</v>
      </c>
      <c r="E11946">
        <v>20.639333123397204</v>
      </c>
      <c r="F11946">
        <v>13.58240126105097</v>
      </c>
      <c r="G11946">
        <v>12.143970001697786</v>
      </c>
      <c r="H11946">
        <v>11.839850219807841</v>
      </c>
    </row>
    <row r="11947" spans="1:16" x14ac:dyDescent="0.2">
      <c r="A11947">
        <f t="shared" si="1300"/>
        <v>11078</v>
      </c>
      <c r="B11947">
        <f t="shared" si="1301"/>
        <v>235</v>
      </c>
      <c r="C11947" s="10" t="str">
        <f>IF(B11947=B11946," ",(LOOKUP(B11947,'Co List'!$A$3:$A$362,'Co List'!$B$3:$B$362)))</f>
        <v xml:space="preserve"> </v>
      </c>
      <c r="D11947" s="6" t="s">
        <v>373</v>
      </c>
      <c r="E11947">
        <v>326760.17601217789</v>
      </c>
      <c r="F11947">
        <v>302511.91579869611</v>
      </c>
      <c r="G11947">
        <v>305811.85678076494</v>
      </c>
      <c r="H11947">
        <v>350332.80385998107</v>
      </c>
    </row>
    <row r="11948" spans="1:16" x14ac:dyDescent="0.2">
      <c r="A11948">
        <f t="shared" si="1300"/>
        <v>11079</v>
      </c>
      <c r="B11948">
        <f t="shared" si="1301"/>
        <v>235</v>
      </c>
      <c r="C11948" s="10" t="str">
        <f>IF(B11948=B11947," ",(LOOKUP(B11948,'Co List'!$A$3:$A$362,'Co List'!$B$3:$B$362)))</f>
        <v xml:space="preserve"> </v>
      </c>
      <c r="D11948" s="6" t="s">
        <v>374</v>
      </c>
      <c r="E11948">
        <v>320835.48309468268</v>
      </c>
      <c r="F11948">
        <v>299060.44787191192</v>
      </c>
      <c r="G11948">
        <v>302755.24566317862</v>
      </c>
      <c r="H11948">
        <v>346962.16672268353</v>
      </c>
    </row>
    <row r="11949" spans="1:16" x14ac:dyDescent="0.2">
      <c r="A11949">
        <f t="shared" si="1300"/>
        <v>11080</v>
      </c>
      <c r="B11949">
        <f t="shared" si="1301"/>
        <v>235</v>
      </c>
      <c r="C11949" s="10" t="str">
        <f>IF(B11949=B11948," ",(LOOKUP(B11949,'Co List'!$A$3:$A$362,'Co List'!$B$3:$B$362)))</f>
        <v xml:space="preserve"> </v>
      </c>
      <c r="D11949" s="6" t="s">
        <v>375</v>
      </c>
      <c r="E11949">
        <v>4868.8293733049122</v>
      </c>
      <c r="F11949">
        <v>2786.5027032582711</v>
      </c>
      <c r="G11949">
        <v>2537.6793666874728</v>
      </c>
      <c r="H11949">
        <v>2800.9854591926864</v>
      </c>
    </row>
    <row r="11950" spans="1:16" x14ac:dyDescent="0.2">
      <c r="A11950">
        <f t="shared" si="1300"/>
        <v>11081</v>
      </c>
      <c r="B11950">
        <f t="shared" si="1301"/>
        <v>235</v>
      </c>
      <c r="C11950" s="10" t="str">
        <f>IF(B11950=B11949," ",(LOOKUP(B11950,'Co List'!$A$3:$A$362,'Co List'!$B$3:$B$362)))</f>
        <v xml:space="preserve"> </v>
      </c>
      <c r="D11950" s="6" t="s">
        <v>376</v>
      </c>
      <c r="E11950">
        <v>1055.863544190287</v>
      </c>
      <c r="F11950">
        <v>664.96522352590466</v>
      </c>
      <c r="G11950">
        <v>518.93175089884085</v>
      </c>
      <c r="H11950">
        <v>569.65167810484786</v>
      </c>
    </row>
    <row r="11951" spans="1:16" x14ac:dyDescent="0.2">
      <c r="A11951">
        <f t="shared" si="1300"/>
        <v>11082</v>
      </c>
      <c r="B11951">
        <f t="shared" si="1301"/>
        <v>235</v>
      </c>
      <c r="C11951" s="10" t="str">
        <f>IF(B11951=B11950," ",(LOOKUP(B11951,'Co List'!$A$3:$A$362,'Co List'!$B$3:$B$362)))</f>
        <v xml:space="preserve"> </v>
      </c>
      <c r="D11951" s="6" t="s">
        <v>377</v>
      </c>
      <c r="E11951">
        <v>259319.05477042543</v>
      </c>
      <c r="F11951">
        <v>261423.53353242454</v>
      </c>
      <c r="G11951">
        <v>268674.15663167386</v>
      </c>
      <c r="H11951">
        <v>308853.92461210617</v>
      </c>
    </row>
    <row r="11952" spans="1:16" ht="15" x14ac:dyDescent="0.25">
      <c r="A11952">
        <f t="shared" si="1300"/>
        <v>11083</v>
      </c>
      <c r="B11952">
        <f t="shared" si="1301"/>
        <v>235</v>
      </c>
      <c r="C11952" s="10" t="str">
        <f>IF(B11952=B11951," ",(LOOKUP(B11952,'Co List'!$A$3:$A$362,'Co List'!$B$3:$B$362)))</f>
        <v xml:space="preserve"> </v>
      </c>
      <c r="D11952" s="8" t="s">
        <v>378</v>
      </c>
      <c r="E11952">
        <v>181265.87754000002</v>
      </c>
      <c r="F11952">
        <v>208047.13279000006</v>
      </c>
      <c r="G11952">
        <v>241637.29902000001</v>
      </c>
      <c r="H11952">
        <v>279461.75711999997</v>
      </c>
    </row>
    <row r="11953" spans="1:8" ht="15" x14ac:dyDescent="0.25">
      <c r="A11953">
        <f t="shared" si="1300"/>
        <v>11084</v>
      </c>
      <c r="B11953">
        <f t="shared" si="1301"/>
        <v>235</v>
      </c>
      <c r="C11953" s="10" t="str">
        <f>IF(B11953=B11952," ",(LOOKUP(B11953,'Co List'!$A$3:$A$362,'Co List'!$B$3:$B$362)))</f>
        <v xml:space="preserve"> </v>
      </c>
      <c r="D11953" s="8" t="s">
        <v>379</v>
      </c>
      <c r="E11953">
        <v>19460.903601666785</v>
      </c>
      <c r="F11953">
        <v>3917.6887103003655</v>
      </c>
      <c r="G11953">
        <v>1029.2208922324819</v>
      </c>
      <c r="H11953">
        <v>1969.9719418992697</v>
      </c>
    </row>
    <row r="11954" spans="1:8" ht="15" x14ac:dyDescent="0.25">
      <c r="A11954">
        <f t="shared" si="1300"/>
        <v>11085</v>
      </c>
      <c r="B11954">
        <f t="shared" si="1301"/>
        <v>235</v>
      </c>
      <c r="C11954" s="10" t="str">
        <f>IF(B11954=B11953," ",(LOOKUP(B11954,'Co List'!$A$3:$A$362,'Co List'!$B$3:$B$362)))</f>
        <v xml:space="preserve"> </v>
      </c>
      <c r="D11954" s="8" t="s">
        <v>380</v>
      </c>
      <c r="E11954">
        <v>58592.27362875863</v>
      </c>
      <c r="F11954">
        <v>49458.712032124109</v>
      </c>
      <c r="G11954">
        <v>26007.636719441372</v>
      </c>
      <c r="H11954">
        <v>27422.19555020694</v>
      </c>
    </row>
    <row r="11955" spans="1:8" ht="15" x14ac:dyDescent="0.25">
      <c r="A11955">
        <f t="shared" si="1300"/>
        <v>11086</v>
      </c>
      <c r="B11955">
        <f t="shared" si="1301"/>
        <v>235</v>
      </c>
      <c r="C11955" s="10" t="str">
        <f>IF(B11955=B11954," ",(LOOKUP(B11955,'Co List'!$A$3:$A$362,'Co List'!$B$3:$B$362)))</f>
        <v xml:space="preserve"> </v>
      </c>
      <c r="D11955" s="8" t="s">
        <v>381</v>
      </c>
      <c r="E11955">
        <v>67441.121241752437</v>
      </c>
      <c r="F11955">
        <v>41088.382266271547</v>
      </c>
      <c r="G11955">
        <v>37137.700149091092</v>
      </c>
      <c r="H11955">
        <v>41478.879247874946</v>
      </c>
    </row>
    <row r="11956" spans="1:8" ht="15" x14ac:dyDescent="0.25">
      <c r="A11956">
        <f t="shared" si="1300"/>
        <v>11087</v>
      </c>
      <c r="B11956">
        <f t="shared" si="1301"/>
        <v>235</v>
      </c>
      <c r="C11956" s="10" t="str">
        <f>IF(B11956=B11955," ",(LOOKUP(B11956,'Co List'!$A$3:$A$362,'Co List'!$B$3:$B$362)))</f>
        <v xml:space="preserve"> </v>
      </c>
      <c r="D11956" s="8" t="s">
        <v>382</v>
      </c>
      <c r="E11956">
        <v>67441.121241752437</v>
      </c>
      <c r="F11956">
        <v>38929.615346440085</v>
      </c>
      <c r="G11956">
        <v>36406.631897685635</v>
      </c>
      <c r="H11956">
        <v>40109.375028596936</v>
      </c>
    </row>
    <row r="11957" spans="1:8" ht="15" x14ac:dyDescent="0.25">
      <c r="A11957">
        <f t="shared" si="1300"/>
        <v>11088</v>
      </c>
      <c r="B11957">
        <f t="shared" si="1301"/>
        <v>235</v>
      </c>
      <c r="C11957" s="10" t="str">
        <f>IF(B11957=B11956," ",(LOOKUP(B11957,'Co List'!$A$3:$A$362,'Co List'!$B$3:$B$362)))</f>
        <v xml:space="preserve"> </v>
      </c>
      <c r="D11957" s="8" t="s">
        <v>383</v>
      </c>
      <c r="E11957">
        <v>0</v>
      </c>
      <c r="F11957">
        <v>2158.7669198314602</v>
      </c>
      <c r="G11957">
        <v>731.0682514054597</v>
      </c>
      <c r="H11957">
        <v>1369.5042192780081</v>
      </c>
    </row>
    <row r="11958" spans="1:8" x14ac:dyDescent="0.2">
      <c r="A11958">
        <f t="shared" si="1300"/>
        <v>11089</v>
      </c>
      <c r="B11958">
        <f t="shared" si="1301"/>
        <v>235</v>
      </c>
      <c r="C11958" s="10" t="str">
        <f>IF(B11958=B11957," ",(LOOKUP(B11958,'Co List'!$A$3:$A$362,'Co List'!$B$3:$B$362)))</f>
        <v xml:space="preserve"> </v>
      </c>
      <c r="D11958" s="6" t="s">
        <v>384</v>
      </c>
      <c r="E11958">
        <v>0</v>
      </c>
      <c r="F11958">
        <v>0</v>
      </c>
      <c r="G11958">
        <v>0</v>
      </c>
      <c r="H11958">
        <v>0</v>
      </c>
    </row>
    <row r="11959" spans="1:8" x14ac:dyDescent="0.2">
      <c r="A11959">
        <f t="shared" si="1300"/>
        <v>11090</v>
      </c>
      <c r="B11959">
        <f t="shared" si="1301"/>
        <v>235</v>
      </c>
      <c r="C11959" s="10" t="str">
        <f>IF(B11959=B11958," ",(LOOKUP(B11959,'Co List'!$A$3:$A$362,'Co List'!$B$3:$B$362)))</f>
        <v xml:space="preserve"> </v>
      </c>
      <c r="D11959" s="6" t="s">
        <v>385</v>
      </c>
      <c r="E11959">
        <v>14823.351675039998</v>
      </c>
      <c r="F11959">
        <v>9238.4837202566032</v>
      </c>
      <c r="G11959">
        <v>8245.7378431107172</v>
      </c>
      <c r="H11959">
        <v>9255.9617746271997</v>
      </c>
    </row>
    <row r="11960" spans="1:8" x14ac:dyDescent="0.2">
      <c r="A11960">
        <f t="shared" si="1300"/>
        <v>11091</v>
      </c>
      <c r="B11960">
        <f t="shared" si="1301"/>
        <v>235</v>
      </c>
      <c r="C11960" s="10" t="str">
        <f>IF(B11960=B11959," ",(LOOKUP(B11960,'Co List'!$A$3:$A$362,'Co List'!$B$3:$B$362)))</f>
        <v xml:space="preserve"> </v>
      </c>
      <c r="D11960" s="6" t="s">
        <v>386</v>
      </c>
      <c r="E11960">
        <v>0</v>
      </c>
      <c r="F11960">
        <v>175.70488193999998</v>
      </c>
      <c r="G11960">
        <v>176.05706832000001</v>
      </c>
      <c r="H11960">
        <v>179.71890363</v>
      </c>
    </row>
    <row r="11961" spans="1:8" x14ac:dyDescent="0.2">
      <c r="A11961">
        <f t="shared" si="1300"/>
        <v>11092</v>
      </c>
      <c r="B11961">
        <f t="shared" si="1301"/>
        <v>235</v>
      </c>
      <c r="C11961" s="10" t="str">
        <f>IF(B11961=B11960," ",(LOOKUP(B11961,'Co List'!$A$3:$A$362,'Co List'!$B$3:$B$362)))</f>
        <v xml:space="preserve"> </v>
      </c>
      <c r="D11961" s="6" t="s">
        <v>387</v>
      </c>
      <c r="E11961">
        <v>0</v>
      </c>
      <c r="F11961">
        <v>0</v>
      </c>
      <c r="G11961">
        <v>0</v>
      </c>
      <c r="H11961">
        <v>0</v>
      </c>
    </row>
    <row r="11962" spans="1:8" x14ac:dyDescent="0.2">
      <c r="A11962">
        <f t="shared" si="1300"/>
        <v>11093</v>
      </c>
      <c r="B11962">
        <f t="shared" si="1301"/>
        <v>235</v>
      </c>
      <c r="C11962" s="10" t="str">
        <f>IF(B11962=B11961," ",(LOOKUP(B11962,'Co List'!$A$3:$A$362,'Co List'!$B$3:$B$362)))</f>
        <v xml:space="preserve"> </v>
      </c>
      <c r="D11962" s="6" t="s">
        <v>388</v>
      </c>
      <c r="E11962">
        <v>0</v>
      </c>
      <c r="F11962">
        <v>0</v>
      </c>
      <c r="G11962">
        <v>0</v>
      </c>
      <c r="H11962">
        <v>0</v>
      </c>
    </row>
    <row r="11963" spans="1:8" x14ac:dyDescent="0.2">
      <c r="A11963">
        <f t="shared" si="1300"/>
        <v>11094</v>
      </c>
      <c r="B11963">
        <f t="shared" si="1301"/>
        <v>235</v>
      </c>
      <c r="C11963" s="10" t="str">
        <f>IF(B11963=B11962," ",(LOOKUP(B11963,'Co List'!$A$3:$A$362,'Co List'!$B$3:$B$362)))</f>
        <v xml:space="preserve"> </v>
      </c>
      <c r="D11963" s="6" t="s">
        <v>389</v>
      </c>
      <c r="E11963">
        <v>0</v>
      </c>
      <c r="F11963">
        <v>662.64603263660319</v>
      </c>
      <c r="G11963">
        <v>224.40564191071999</v>
      </c>
      <c r="H11963">
        <v>420.37726687719999</v>
      </c>
    </row>
    <row r="11964" spans="1:8" x14ac:dyDescent="0.2">
      <c r="A11964">
        <f t="shared" si="1300"/>
        <v>11095</v>
      </c>
      <c r="B11964">
        <f t="shared" si="1301"/>
        <v>235</v>
      </c>
      <c r="C11964" s="10" t="str">
        <f>IF(B11964=B11963," ",(LOOKUP(B11964,'Co List'!$A$3:$A$362,'Co List'!$B$3:$B$362)))</f>
        <v xml:space="preserve"> </v>
      </c>
      <c r="D11964" s="6" t="s">
        <v>390</v>
      </c>
      <c r="E11964">
        <v>0</v>
      </c>
      <c r="F11964">
        <v>0</v>
      </c>
      <c r="G11964">
        <v>0</v>
      </c>
      <c r="H11964">
        <v>0</v>
      </c>
    </row>
    <row r="11965" spans="1:8" x14ac:dyDescent="0.2">
      <c r="A11965">
        <f t="shared" si="1300"/>
        <v>11096</v>
      </c>
      <c r="B11965">
        <f t="shared" si="1301"/>
        <v>235</v>
      </c>
      <c r="C11965" s="10" t="str">
        <f>IF(B11965=B11964," ",(LOOKUP(B11965,'Co List'!$A$3:$A$362,'Co List'!$B$3:$B$362)))</f>
        <v xml:space="preserve"> </v>
      </c>
      <c r="D11965" s="6" t="s">
        <v>391</v>
      </c>
      <c r="E11965">
        <v>0</v>
      </c>
      <c r="F11965">
        <v>0</v>
      </c>
      <c r="G11965">
        <v>0</v>
      </c>
      <c r="H11965">
        <v>0</v>
      </c>
    </row>
    <row r="11966" spans="1:8" x14ac:dyDescent="0.2">
      <c r="A11966">
        <f t="shared" si="1300"/>
        <v>11097</v>
      </c>
      <c r="B11966">
        <f t="shared" si="1301"/>
        <v>235</v>
      </c>
      <c r="C11966" s="10" t="str">
        <f>IF(B11966=B11965," ",(LOOKUP(B11966,'Co List'!$A$3:$A$362,'Co List'!$B$3:$B$362)))</f>
        <v xml:space="preserve"> </v>
      </c>
      <c r="D11966" s="6" t="s">
        <v>392</v>
      </c>
      <c r="E11966">
        <v>0</v>
      </c>
      <c r="F11966">
        <v>0</v>
      </c>
      <c r="G11966">
        <v>0</v>
      </c>
      <c r="H11966">
        <v>0</v>
      </c>
    </row>
    <row r="11967" spans="1:8" x14ac:dyDescent="0.2">
      <c r="A11967">
        <f t="shared" si="1300"/>
        <v>11098</v>
      </c>
      <c r="B11967">
        <f t="shared" si="1301"/>
        <v>235</v>
      </c>
      <c r="C11967" s="10" t="str">
        <f>IF(B11967=B11966," ",(LOOKUP(B11967,'Co List'!$A$3:$A$362,'Co List'!$B$3:$B$362)))</f>
        <v xml:space="preserve"> </v>
      </c>
      <c r="D11967" s="6" t="s">
        <v>393</v>
      </c>
      <c r="E11967">
        <v>14823.351675039998</v>
      </c>
      <c r="F11967">
        <v>8400.1328056799994</v>
      </c>
      <c r="G11967">
        <v>7845.2751328799986</v>
      </c>
      <c r="H11967">
        <v>8655.8656041199993</v>
      </c>
    </row>
    <row r="11968" spans="1:8" ht="15" x14ac:dyDescent="0.25">
      <c r="A11968">
        <f t="shared" si="1300"/>
        <v>11099</v>
      </c>
      <c r="B11968">
        <f t="shared" si="1301"/>
        <v>235</v>
      </c>
      <c r="C11968" s="10" t="str">
        <f>IF(B11968=B11967," ",(LOOKUP(B11968,'Co List'!$A$3:$A$362,'Co List'!$B$3:$B$362)))</f>
        <v xml:space="preserve"> </v>
      </c>
      <c r="D11968" s="8" t="s">
        <v>394</v>
      </c>
      <c r="E11968">
        <v>0</v>
      </c>
      <c r="F11968">
        <v>0</v>
      </c>
      <c r="G11968">
        <v>0</v>
      </c>
      <c r="H11968">
        <v>0</v>
      </c>
    </row>
    <row r="11969" spans="1:8" ht="15" x14ac:dyDescent="0.25">
      <c r="A11969">
        <f t="shared" si="1300"/>
        <v>11100</v>
      </c>
      <c r="B11969">
        <f t="shared" si="1301"/>
        <v>235</v>
      </c>
      <c r="C11969" s="10" t="str">
        <f>IF(B11969=B11968," ",(LOOKUP(B11969,'Co List'!$A$3:$A$362,'Co List'!$B$3:$B$362)))</f>
        <v xml:space="preserve"> </v>
      </c>
      <c r="D11969" s="8" t="s">
        <v>395</v>
      </c>
      <c r="E11969">
        <v>16.417085033239999</v>
      </c>
      <c r="F11969">
        <v>13.49101926574</v>
      </c>
      <c r="G11969">
        <v>12.470778915399999</v>
      </c>
      <c r="H11969">
        <v>15.68342014567</v>
      </c>
    </row>
    <row r="11970" spans="1:8" ht="15" x14ac:dyDescent="0.25">
      <c r="A11970">
        <f t="shared" si="1300"/>
        <v>11101</v>
      </c>
      <c r="B11970">
        <f t="shared" si="1301"/>
        <v>235</v>
      </c>
      <c r="C11970" s="10" t="str">
        <f>IF(B11970=B11969," ",(LOOKUP(B11970,'Co List'!$A$3:$A$362,'Co List'!$B$3:$B$362)))</f>
        <v xml:space="preserve"> </v>
      </c>
      <c r="D11970" s="8" t="s">
        <v>396</v>
      </c>
      <c r="E11970">
        <v>290804.99099999998</v>
      </c>
      <c r="F11970">
        <v>303799.68599999999</v>
      </c>
      <c r="G11970">
        <v>329732.55699999997</v>
      </c>
      <c r="H11970">
        <v>380450.44799999997</v>
      </c>
    </row>
    <row r="11971" spans="1:8" x14ac:dyDescent="0.2">
      <c r="A11971">
        <f t="shared" si="1300"/>
        <v>11102</v>
      </c>
      <c r="B11971">
        <f t="shared" si="1301"/>
        <v>235</v>
      </c>
      <c r="C11971" s="10" t="str">
        <f>IF(B11971=B11970," ",(LOOKUP(B11971,'Co List'!$A$3:$A$362,'Co List'!$B$3:$B$362)))</f>
        <v xml:space="preserve"> </v>
      </c>
      <c r="D11971" s="6" t="s">
        <v>397</v>
      </c>
      <c r="E11971">
        <v>223785.03400000001</v>
      </c>
      <c r="F11971">
        <v>263350.80099999998</v>
      </c>
      <c r="G11971">
        <v>309791.40899999999</v>
      </c>
      <c r="H11971">
        <v>358284.304</v>
      </c>
    </row>
    <row r="11972" spans="1:8" x14ac:dyDescent="0.2">
      <c r="A11972">
        <f t="shared" si="1300"/>
        <v>11103</v>
      </c>
      <c r="B11972">
        <f t="shared" si="1301"/>
        <v>235</v>
      </c>
      <c r="C11972" s="10" t="str">
        <f>IF(B11972=B11971," ",(LOOKUP(B11972,'Co List'!$A$3:$A$362,'Co List'!$B$3:$B$362)))</f>
        <v xml:space="preserve"> </v>
      </c>
      <c r="D11972" s="6" t="s">
        <v>398</v>
      </c>
      <c r="E11972">
        <v>25083.427</v>
      </c>
      <c r="F11972">
        <v>5049.5630000000001</v>
      </c>
      <c r="G11972">
        <v>1326.577</v>
      </c>
      <c r="H11972">
        <v>2539.1239999999998</v>
      </c>
    </row>
    <row r="11973" spans="1:8" x14ac:dyDescent="0.2">
      <c r="A11973">
        <f t="shared" ref="A11973:A12036" si="1306">IF(A11972&gt;0,A11972+1,(IF($C$1=C11973,1,0)))</f>
        <v>11104</v>
      </c>
      <c r="B11973">
        <f t="shared" ref="B11973:B12036" si="1307">IF(D11973=$D$3,B11972+1,B11972)</f>
        <v>235</v>
      </c>
      <c r="C11973" s="10" t="str">
        <f>IF(B11973=B11972," ",(LOOKUP(B11973,'Co List'!$A$3:$A$362,'Co List'!$B$3:$B$362)))</f>
        <v xml:space="preserve"> </v>
      </c>
      <c r="D11973" s="6" t="s">
        <v>399</v>
      </c>
      <c r="E11973">
        <v>41936.53</v>
      </c>
      <c r="F11973">
        <v>35399.322</v>
      </c>
      <c r="G11973">
        <v>18614.571</v>
      </c>
      <c r="H11973">
        <v>19627.02</v>
      </c>
    </row>
    <row r="11974" spans="1:8" x14ac:dyDescent="0.2">
      <c r="A11974">
        <f t="shared" si="1306"/>
        <v>11105</v>
      </c>
      <c r="B11974">
        <f t="shared" si="1307"/>
        <v>235</v>
      </c>
      <c r="C11974" s="10" t="str">
        <f>IF(B11974=B11973," ",(LOOKUP(B11974,'Co List'!$A$3:$A$362,'Co List'!$B$3:$B$362)))</f>
        <v xml:space="preserve"> </v>
      </c>
      <c r="D11974" s="6" t="s">
        <v>400</v>
      </c>
      <c r="E11974">
        <v>0</v>
      </c>
      <c r="F11974">
        <v>0</v>
      </c>
      <c r="G11974">
        <v>0</v>
      </c>
      <c r="H11974">
        <v>0</v>
      </c>
    </row>
    <row r="11975" spans="1:8" x14ac:dyDescent="0.2">
      <c r="A11975">
        <f t="shared" si="1306"/>
        <v>11106</v>
      </c>
      <c r="B11975">
        <f t="shared" si="1307"/>
        <v>235</v>
      </c>
      <c r="C11975" s="10" t="str">
        <f>IF(B11975=B11974," ",(LOOKUP(B11975,'Co List'!$A$3:$A$362,'Co List'!$B$3:$B$362)))</f>
        <v xml:space="preserve"> </v>
      </c>
      <c r="D11975" s="6" t="s">
        <v>401</v>
      </c>
      <c r="E11975">
        <v>98.912985027999994</v>
      </c>
      <c r="F11975">
        <v>113.504195231</v>
      </c>
      <c r="G11975">
        <v>161.09153268</v>
      </c>
      <c r="H11975">
        <v>213.53744518399998</v>
      </c>
    </row>
    <row r="11976" spans="1:8" x14ac:dyDescent="0.2">
      <c r="A11976">
        <f t="shared" si="1306"/>
        <v>11107</v>
      </c>
      <c r="B11976">
        <f t="shared" si="1307"/>
        <v>235</v>
      </c>
      <c r="C11976" s="10" t="str">
        <f>IF(B11976=B11975," ",(LOOKUP(B11976,'Co List'!$A$3:$A$362,'Co List'!$B$3:$B$362)))</f>
        <v xml:space="preserve"> </v>
      </c>
      <c r="D11976" s="6" t="s">
        <v>402</v>
      </c>
      <c r="E11976">
        <v>16.028309853</v>
      </c>
      <c r="F11976">
        <v>4.5143093219999999</v>
      </c>
      <c r="G11976">
        <v>1.2231039940000001</v>
      </c>
      <c r="H11976">
        <v>2.8615927480000001</v>
      </c>
    </row>
    <row r="11977" spans="1:8" x14ac:dyDescent="0.2">
      <c r="A11977">
        <f t="shared" si="1306"/>
        <v>11108</v>
      </c>
      <c r="B11977">
        <f t="shared" si="1307"/>
        <v>235</v>
      </c>
      <c r="C11977" s="10" t="str">
        <f>IF(B11977=B11976," ",(LOOKUP(B11977,'Co List'!$A$3:$A$362,'Co List'!$B$3:$B$362)))</f>
        <v xml:space="preserve"> </v>
      </c>
      <c r="D11977" s="6" t="s">
        <v>403</v>
      </c>
      <c r="E11977">
        <v>13.21000694999999</v>
      </c>
      <c r="F11977">
        <v>12.602158631999988</v>
      </c>
      <c r="G11977">
        <v>6.8315475570000057</v>
      </c>
      <c r="H11977">
        <v>7.4582675999999921</v>
      </c>
    </row>
    <row r="11978" spans="1:8" x14ac:dyDescent="0.2">
      <c r="A11978">
        <f t="shared" si="1306"/>
        <v>11109</v>
      </c>
      <c r="B11978">
        <f t="shared" si="1307"/>
        <v>235</v>
      </c>
      <c r="C11978" s="10" t="str">
        <f>IF(B11978=B11977," ",(LOOKUP(B11978,'Co List'!$A$3:$A$362,'Co List'!$B$3:$B$362)))</f>
        <v xml:space="preserve"> </v>
      </c>
      <c r="D11978" s="6" t="s">
        <v>404</v>
      </c>
      <c r="E11978" s="11">
        <v>128.15130183099998</v>
      </c>
      <c r="F11978" s="11">
        <v>130.62066318499998</v>
      </c>
      <c r="G11978" s="11">
        <v>169.14618423100001</v>
      </c>
      <c r="H11978" s="11">
        <v>223.85730553199997</v>
      </c>
    </row>
    <row r="11979" spans="1:8" x14ac:dyDescent="0.2">
      <c r="A11979">
        <f t="shared" si="1306"/>
        <v>11110</v>
      </c>
      <c r="B11979">
        <f t="shared" si="1307"/>
        <v>235</v>
      </c>
      <c r="C11979" s="10" t="str">
        <f>IF(B11979=B11978," ",(LOOKUP(B11979,'Co List'!$A$3:$A$362,'Co List'!$B$3:$B$362)))</f>
        <v xml:space="preserve"> </v>
      </c>
      <c r="D11979" s="6" t="s">
        <v>405</v>
      </c>
      <c r="E11979">
        <v>1110.47</v>
      </c>
      <c r="F11979">
        <v>1394.66</v>
      </c>
      <c r="G11979">
        <v>1696.53</v>
      </c>
      <c r="H11979">
        <v>1961.27</v>
      </c>
    </row>
    <row r="11980" spans="1:8" x14ac:dyDescent="0.2">
      <c r="A11980">
        <f t="shared" si="1306"/>
        <v>11111</v>
      </c>
      <c r="B11980">
        <f t="shared" si="1307"/>
        <v>235</v>
      </c>
      <c r="C11980" s="10" t="str">
        <f>IF(B11980=B11979," ",(LOOKUP(B11980,'Co List'!$A$3:$A$362,'Co List'!$B$3:$B$362)))</f>
        <v xml:space="preserve"> </v>
      </c>
      <c r="D11980" s="6" t="s">
        <v>406</v>
      </c>
      <c r="E11980">
        <v>195.51</v>
      </c>
      <c r="F11980">
        <v>296.33999999999997</v>
      </c>
      <c r="G11980">
        <v>21.11</v>
      </c>
      <c r="H11980">
        <v>324.36</v>
      </c>
    </row>
    <row r="11981" spans="1:8" x14ac:dyDescent="0.2">
      <c r="A11981">
        <f t="shared" si="1306"/>
        <v>11112</v>
      </c>
      <c r="B11981">
        <f t="shared" si="1307"/>
        <v>235</v>
      </c>
      <c r="C11981" s="10" t="str">
        <f>IF(B11981=B11980," ",(LOOKUP(B11981,'Co List'!$A$3:$A$362,'Co List'!$B$3:$B$362)))</f>
        <v xml:space="preserve"> </v>
      </c>
      <c r="D11981" s="6" t="s">
        <v>407</v>
      </c>
      <c r="E11981" s="11">
        <v>53.49</v>
      </c>
      <c r="F11981" s="11">
        <v>121.45</v>
      </c>
      <c r="G11981" s="11">
        <v>-117.36</v>
      </c>
      <c r="H11981" s="11">
        <v>78.39</v>
      </c>
    </row>
    <row r="11982" spans="1:8" x14ac:dyDescent="0.2">
      <c r="A11982">
        <f t="shared" si="1306"/>
        <v>11113</v>
      </c>
      <c r="B11982">
        <f t="shared" si="1307"/>
        <v>235</v>
      </c>
      <c r="C11982" s="10" t="str">
        <f>IF(B11982=B11981," ",(LOOKUP(B11982,'Co List'!$A$3:$A$362,'Co List'!$B$3:$B$362)))</f>
        <v xml:space="preserve"> </v>
      </c>
      <c r="D11982" s="6" t="s">
        <v>408</v>
      </c>
      <c r="E11982">
        <v>18.05</v>
      </c>
      <c r="F11982">
        <v>18.05</v>
      </c>
      <c r="G11982">
        <v>18.05</v>
      </c>
      <c r="H11982">
        <v>18.05</v>
      </c>
    </row>
    <row r="11983" spans="1:8" x14ac:dyDescent="0.2">
      <c r="A11983">
        <f t="shared" si="1306"/>
        <v>11114</v>
      </c>
      <c r="B11983">
        <f t="shared" si="1307"/>
        <v>235</v>
      </c>
      <c r="C11983" s="10" t="str">
        <f>IF(B11983=B11982," ",(LOOKUP(B11983,'Co List'!$A$3:$A$362,'Co List'!$B$3:$B$362)))</f>
        <v xml:space="preserve"> </v>
      </c>
      <c r="D11983" s="6" t="s">
        <v>409</v>
      </c>
      <c r="E11983">
        <v>140.12</v>
      </c>
      <c r="F11983">
        <v>145.44</v>
      </c>
      <c r="G11983">
        <v>181.73</v>
      </c>
      <c r="H11983">
        <v>240.36</v>
      </c>
    </row>
    <row r="11984" spans="1:8" x14ac:dyDescent="0.2">
      <c r="A11984">
        <f t="shared" si="1306"/>
        <v>11115</v>
      </c>
      <c r="B11984">
        <f t="shared" si="1307"/>
        <v>235</v>
      </c>
      <c r="C11984" s="10" t="str">
        <f>IF(B11984=B11983," ",(LOOKUP(B11984,'Co List'!$A$3:$A$362,'Co List'!$B$3:$B$362)))</f>
        <v xml:space="preserve"> </v>
      </c>
      <c r="D11984" s="6" t="s">
        <v>410</v>
      </c>
      <c r="E11984">
        <v>158.83042984243997</v>
      </c>
      <c r="F11984">
        <v>144.11168245073998</v>
      </c>
      <c r="G11984">
        <v>181.6169631464</v>
      </c>
      <c r="H11984">
        <v>239.54072567766997</v>
      </c>
    </row>
    <row r="11985" spans="1:16" x14ac:dyDescent="0.2">
      <c r="A11985">
        <f t="shared" si="1306"/>
        <v>11116</v>
      </c>
      <c r="B11985">
        <f t="shared" si="1307"/>
        <v>235</v>
      </c>
      <c r="C11985" s="10" t="str">
        <f>IF(B11985=B11984," ",(LOOKUP(B11985,'Co List'!$A$3:$A$362,'Co List'!$B$3:$B$362)))</f>
        <v xml:space="preserve"> </v>
      </c>
      <c r="D11985" s="6" t="s">
        <v>411</v>
      </c>
      <c r="E11985">
        <v>144.56838686423998</v>
      </c>
      <c r="F11985">
        <v>144.11168245073998</v>
      </c>
      <c r="G11985">
        <v>181.6169631464</v>
      </c>
      <c r="H11985">
        <v>239.54072567766997</v>
      </c>
    </row>
    <row r="11986" spans="1:16" x14ac:dyDescent="0.2">
      <c r="A11986">
        <f t="shared" si="1306"/>
        <v>11117</v>
      </c>
      <c r="B11986">
        <f t="shared" si="1307"/>
        <v>235</v>
      </c>
      <c r="C11986" s="10" t="str">
        <f>IF(B11986=B11985," ",(LOOKUP(B11986,'Co List'!$A$3:$A$362,'Co List'!$B$3:$B$362)))</f>
        <v xml:space="preserve"> </v>
      </c>
      <c r="D11986" s="6" t="s">
        <v>412</v>
      </c>
      <c r="E11986">
        <v>4.4483868642399784</v>
      </c>
      <c r="F11986">
        <v>-1.3283175492600208</v>
      </c>
      <c r="G11986">
        <v>-0.11303685359999349</v>
      </c>
      <c r="H11986">
        <v>-0.81927432233004538</v>
      </c>
    </row>
    <row r="11987" spans="1:16" ht="13.5" thickBot="1" x14ac:dyDescent="0.25">
      <c r="A11987">
        <f t="shared" si="1306"/>
        <v>11118</v>
      </c>
      <c r="B11987">
        <f t="shared" si="1307"/>
        <v>235</v>
      </c>
      <c r="C11987" s="10" t="str">
        <f>IF(B11987=B11986," ",(LOOKUP(B11987,'Co List'!$A$3:$A$362,'Co List'!$B$3:$B$362)))</f>
        <v xml:space="preserve"> </v>
      </c>
      <c r="D11987" s="9" t="s">
        <v>413</v>
      </c>
      <c r="E11987">
        <v>12</v>
      </c>
      <c r="F11987">
        <v>12</v>
      </c>
      <c r="G11987">
        <v>12</v>
      </c>
      <c r="H11987">
        <v>12</v>
      </c>
    </row>
    <row r="11988" spans="1:16" ht="15" x14ac:dyDescent="0.25">
      <c r="A11988">
        <f t="shared" si="1306"/>
        <v>11119</v>
      </c>
      <c r="B11988">
        <f t="shared" si="1307"/>
        <v>236</v>
      </c>
      <c r="C11988" s="10" t="str">
        <f>IF(B11988=B11987," ",(LOOKUP(B11988,'Co List'!$A$3:$A$362,'Co List'!$B$3:$B$362)))</f>
        <v>NALCO</v>
      </c>
      <c r="D11988" s="4" t="s">
        <v>362</v>
      </c>
      <c r="E11988">
        <v>98.563215019343119</v>
      </c>
      <c r="F11988">
        <v>97.969100724553442</v>
      </c>
      <c r="G11988">
        <v>97.583854209220306</v>
      </c>
      <c r="H11988">
        <v>98.065837246944326</v>
      </c>
      <c r="J11988">
        <f t="shared" ref="J11988" si="1308">COUNTIF(E12030:H12030,0)</f>
        <v>0</v>
      </c>
      <c r="K11988">
        <f>SUM(E11988:H11988)/(4-J11988)</f>
        <v>98.045501800015302</v>
      </c>
      <c r="L11988">
        <f>SUM(E11998:H11998)/(4-J11988)</f>
        <v>13195335.199122045</v>
      </c>
      <c r="M11988">
        <f>E11998</f>
        <v>12953283.659380756</v>
      </c>
      <c r="N11988">
        <f t="shared" ref="N11988" si="1309">F11998</f>
        <v>13486557.23358449</v>
      </c>
      <c r="O11988">
        <f t="shared" ref="O11988" si="1310">G11998</f>
        <v>13065136.628214778</v>
      </c>
      <c r="P11988">
        <f t="shared" ref="P11988" si="1311">H11998</f>
        <v>13276363.275308158</v>
      </c>
    </row>
    <row r="11989" spans="1:16" x14ac:dyDescent="0.2">
      <c r="A11989">
        <f t="shared" si="1306"/>
        <v>11120</v>
      </c>
      <c r="B11989">
        <f t="shared" si="1307"/>
        <v>236</v>
      </c>
      <c r="C11989" s="10" t="str">
        <f>IF(B11989=B11988," ",(LOOKUP(B11989,'Co List'!$A$3:$A$362,'Co List'!$B$3:$B$362)))</f>
        <v xml:space="preserve"> </v>
      </c>
      <c r="D11989" s="6" t="s">
        <v>364</v>
      </c>
      <c r="E11989">
        <v>3.9051721912766459</v>
      </c>
      <c r="F11989">
        <v>3.8659606478205268</v>
      </c>
      <c r="G11989">
        <v>3.8405343778085403</v>
      </c>
      <c r="H11989">
        <v>3.8723452582983255</v>
      </c>
    </row>
    <row r="11990" spans="1:16" x14ac:dyDescent="0.2">
      <c r="A11990">
        <f t="shared" si="1306"/>
        <v>11121</v>
      </c>
      <c r="B11990">
        <f t="shared" si="1307"/>
        <v>236</v>
      </c>
      <c r="C11990" s="10" t="str">
        <f>IF(B11990=B11989," ",(LOOKUP(B11990,'Co List'!$A$3:$A$362,'Co List'!$B$3:$B$362)))</f>
        <v xml:space="preserve"> </v>
      </c>
      <c r="D11990" s="6" t="s">
        <v>365</v>
      </c>
      <c r="E11990">
        <v>1.3716849274416614</v>
      </c>
      <c r="F11990">
        <v>1.3839310680606316</v>
      </c>
      <c r="G11990">
        <v>1.3803785545166276</v>
      </c>
      <c r="H11990">
        <v>1.3821022679810695</v>
      </c>
    </row>
    <row r="11991" spans="1:16" x14ac:dyDescent="0.2">
      <c r="A11991">
        <f t="shared" si="1306"/>
        <v>11122</v>
      </c>
      <c r="B11991">
        <f t="shared" si="1307"/>
        <v>236</v>
      </c>
      <c r="C11991" s="10" t="str">
        <f>IF(B11991=B11990," ",(LOOKUP(B11991,'Co List'!$A$3:$A$362,'Co List'!$B$3:$B$362)))</f>
        <v xml:space="preserve"> </v>
      </c>
      <c r="D11991" s="7" t="s">
        <v>366</v>
      </c>
      <c r="E11991">
        <v>256.21350445601081</v>
      </c>
      <c r="F11991">
        <v>222.67648575983586</v>
      </c>
      <c r="G11991">
        <v>197.61019891213098</v>
      </c>
      <c r="H11991">
        <v>191.95260125538078</v>
      </c>
    </row>
    <row r="11992" spans="1:16" x14ac:dyDescent="0.2">
      <c r="A11992">
        <f t="shared" si="1306"/>
        <v>11123</v>
      </c>
      <c r="B11992">
        <f t="shared" si="1307"/>
        <v>236</v>
      </c>
      <c r="C11992" s="10" t="str">
        <f>IF(B11992=B11991," ",(LOOKUP(B11992,'Co List'!$A$3:$A$362,'Co List'!$B$3:$B$362)))</f>
        <v xml:space="preserve"> </v>
      </c>
      <c r="D11992" s="6" t="s">
        <v>367</v>
      </c>
      <c r="E11992">
        <v>1590882.5206185989</v>
      </c>
      <c r="F11992">
        <v>1261251.0271752072</v>
      </c>
      <c r="G11992">
        <v>1537979.5913142764</v>
      </c>
      <c r="H11992">
        <v>2239489.1073846058</v>
      </c>
    </row>
    <row r="11993" spans="1:16" x14ac:dyDescent="0.2">
      <c r="A11993">
        <f t="shared" si="1306"/>
        <v>11124</v>
      </c>
      <c r="B11993">
        <f t="shared" si="1307"/>
        <v>236</v>
      </c>
      <c r="C11993" s="10" t="str">
        <f>IF(B11993=B11992," ",(LOOKUP(B11993,'Co List'!$A$3:$A$362,'Co List'!$B$3:$B$362)))</f>
        <v xml:space="preserve"> </v>
      </c>
      <c r="D11993" s="6" t="s">
        <v>368</v>
      </c>
      <c r="E11993">
        <v>2.010411705449358</v>
      </c>
      <c r="F11993">
        <v>1.0465891599994173</v>
      </c>
      <c r="G11993">
        <v>1.0138859111464031</v>
      </c>
      <c r="H11993">
        <v>1.0302776051363598</v>
      </c>
    </row>
    <row r="11994" spans="1:16" x14ac:dyDescent="0.2">
      <c r="A11994">
        <f t="shared" si="1306"/>
        <v>11125</v>
      </c>
      <c r="B11994">
        <f t="shared" si="1307"/>
        <v>236</v>
      </c>
      <c r="C11994" s="10" t="str">
        <f>IF(B11994=B11993," ",(LOOKUP(B11994,'Co List'!$A$3:$A$362,'Co List'!$B$3:$B$362)))</f>
        <v xml:space="preserve"> </v>
      </c>
      <c r="D11994" s="6" t="s">
        <v>369</v>
      </c>
      <c r="E11994">
        <v>877.27873184972589</v>
      </c>
      <c r="F11994">
        <v>693.20023816321805</v>
      </c>
      <c r="G11994">
        <v>784.61277996929914</v>
      </c>
      <c r="H11994">
        <v>936.63714948027507</v>
      </c>
    </row>
    <row r="11995" spans="1:16" x14ac:dyDescent="0.2">
      <c r="A11995">
        <f t="shared" si="1306"/>
        <v>11126</v>
      </c>
      <c r="B11995">
        <f t="shared" si="1307"/>
        <v>236</v>
      </c>
      <c r="C11995" s="10" t="str">
        <f>IF(B11995=B11994," ",(LOOKUP(B11995,'Co List'!$A$3:$A$362,'Co List'!$B$3:$B$362)))</f>
        <v xml:space="preserve"> </v>
      </c>
      <c r="D11995" s="6" t="s">
        <v>370</v>
      </c>
      <c r="E11995">
        <v>0</v>
      </c>
      <c r="F11995">
        <v>0</v>
      </c>
      <c r="G11995">
        <v>0</v>
      </c>
      <c r="H11995">
        <v>0</v>
      </c>
    </row>
    <row r="11996" spans="1:16" x14ac:dyDescent="0.2">
      <c r="A11996">
        <f t="shared" si="1306"/>
        <v>11127</v>
      </c>
      <c r="B11996">
        <f t="shared" si="1307"/>
        <v>236</v>
      </c>
      <c r="C11996" s="10" t="str">
        <f>IF(B11996=B11995," ",(LOOKUP(B11996,'Co List'!$A$3:$A$362,'Co List'!$B$3:$B$362)))</f>
        <v xml:space="preserve"> </v>
      </c>
      <c r="D11996" s="6" t="s">
        <v>371</v>
      </c>
      <c r="E11996">
        <v>75.824357965742536</v>
      </c>
      <c r="F11996">
        <v>81.666034780637233</v>
      </c>
      <c r="G11996">
        <v>79.808955499799964</v>
      </c>
      <c r="H11996">
        <v>77.031614905129231</v>
      </c>
    </row>
    <row r="11997" spans="1:16" x14ac:dyDescent="0.2">
      <c r="A11997">
        <f t="shared" si="1306"/>
        <v>11128</v>
      </c>
      <c r="B11997">
        <f t="shared" si="1307"/>
        <v>236</v>
      </c>
      <c r="C11997" s="10" t="str">
        <f>IF(B11997=B11996," ",(LOOKUP(B11997,'Co List'!$A$3:$A$362,'Co List'!$B$3:$B$362)))</f>
        <v xml:space="preserve"> </v>
      </c>
      <c r="D11997" s="6" t="s">
        <v>372</v>
      </c>
      <c r="E11997">
        <v>24.175642034257464</v>
      </c>
      <c r="F11997">
        <v>18.33396521936276</v>
      </c>
      <c r="G11997">
        <v>20.191044500200036</v>
      </c>
      <c r="H11997">
        <v>22.968385094870769</v>
      </c>
    </row>
    <row r="11998" spans="1:16" x14ac:dyDescent="0.2">
      <c r="A11998">
        <f t="shared" si="1306"/>
        <v>11129</v>
      </c>
      <c r="B11998">
        <f t="shared" si="1307"/>
        <v>236</v>
      </c>
      <c r="C11998" s="10" t="str">
        <f>IF(B11998=B11997," ",(LOOKUP(B11998,'Co List'!$A$3:$A$362,'Co List'!$B$3:$B$362)))</f>
        <v xml:space="preserve"> </v>
      </c>
      <c r="D11998" s="6" t="s">
        <v>373</v>
      </c>
      <c r="E11998">
        <v>12953283.659380756</v>
      </c>
      <c r="F11998">
        <v>13486557.23358449</v>
      </c>
      <c r="G11998">
        <v>13065136.628214778</v>
      </c>
      <c r="H11998">
        <v>13276363.275308158</v>
      </c>
    </row>
    <row r="11999" spans="1:16" x14ac:dyDescent="0.2">
      <c r="A11999">
        <f t="shared" si="1306"/>
        <v>11130</v>
      </c>
      <c r="B11999">
        <f t="shared" si="1307"/>
        <v>236</v>
      </c>
      <c r="C11999" s="10" t="str">
        <f>IF(B11999=B11998," ",(LOOKUP(B11999,'Co List'!$A$3:$A$362,'Co List'!$B$3:$B$362)))</f>
        <v xml:space="preserve"> </v>
      </c>
      <c r="D11999" s="6" t="s">
        <v>374</v>
      </c>
      <c r="E11999">
        <v>12862638.02975462</v>
      </c>
      <c r="F11999">
        <v>13391254.95837217</v>
      </c>
      <c r="G11999">
        <v>12973218.29539931</v>
      </c>
      <c r="H11999">
        <v>13182757.931474395</v>
      </c>
    </row>
    <row r="12000" spans="1:16" x14ac:dyDescent="0.2">
      <c r="A12000">
        <f t="shared" si="1306"/>
        <v>11131</v>
      </c>
      <c r="B12000">
        <f t="shared" si="1307"/>
        <v>236</v>
      </c>
      <c r="C12000" s="10" t="str">
        <f>IF(B12000=B11999," ",(LOOKUP(B12000,'Co List'!$A$3:$A$362,'Co List'!$B$3:$B$362)))</f>
        <v xml:space="preserve"> </v>
      </c>
      <c r="D12000" s="6" t="s">
        <v>375</v>
      </c>
      <c r="E12000">
        <v>33109.515468357531</v>
      </c>
      <c r="F12000">
        <v>34786.295857282101</v>
      </c>
      <c r="G12000">
        <v>33705.675534676819</v>
      </c>
      <c r="H12000">
        <v>34291.505878336873</v>
      </c>
    </row>
    <row r="12001" spans="1:8" x14ac:dyDescent="0.2">
      <c r="A12001">
        <f t="shared" si="1306"/>
        <v>11132</v>
      </c>
      <c r="B12001">
        <f t="shared" si="1307"/>
        <v>236</v>
      </c>
      <c r="C12001" s="10" t="str">
        <f>IF(B12001=B12000," ",(LOOKUP(B12001,'Co List'!$A$3:$A$362,'Co List'!$B$3:$B$362)))</f>
        <v xml:space="preserve"> </v>
      </c>
      <c r="D12001" s="6" t="s">
        <v>376</v>
      </c>
      <c r="E12001">
        <v>57536.114157779622</v>
      </c>
      <c r="F12001">
        <v>60515.979355038136</v>
      </c>
      <c r="G12001">
        <v>58212.657280793166</v>
      </c>
      <c r="H12001">
        <v>59313.837955423573</v>
      </c>
    </row>
    <row r="12002" spans="1:8" x14ac:dyDescent="0.2">
      <c r="A12002">
        <f t="shared" si="1306"/>
        <v>11133</v>
      </c>
      <c r="B12002">
        <f t="shared" si="1307"/>
        <v>236</v>
      </c>
      <c r="C12002" s="10" t="str">
        <f>IF(B12002=B12001," ",(LOOKUP(B12002,'Co List'!$A$3:$A$362,'Co List'!$B$3:$B$362)))</f>
        <v xml:space="preserve"> </v>
      </c>
      <c r="D12002" s="6" t="s">
        <v>377</v>
      </c>
      <c r="E12002">
        <v>9821744.1702068988</v>
      </c>
      <c r="F12002">
        <v>11013936.521089656</v>
      </c>
      <c r="G12002">
        <v>10427149.077599999</v>
      </c>
      <c r="H12002">
        <v>10226997.031641383</v>
      </c>
    </row>
    <row r="12003" spans="1:8" ht="15" x14ac:dyDescent="0.25">
      <c r="A12003">
        <f t="shared" si="1306"/>
        <v>11134</v>
      </c>
      <c r="B12003">
        <f t="shared" si="1307"/>
        <v>236</v>
      </c>
      <c r="C12003" s="10" t="str">
        <f>IF(B12003=B12002," ",(LOOKUP(B12003,'Co List'!$A$3:$A$362,'Co List'!$B$3:$B$362)))</f>
        <v xml:space="preserve"> </v>
      </c>
      <c r="D12003" s="8" t="s">
        <v>378</v>
      </c>
      <c r="E12003">
        <v>251691.3</v>
      </c>
      <c r="F12003">
        <v>137042.09</v>
      </c>
      <c r="G12003">
        <v>160262.69999999995</v>
      </c>
      <c r="H12003">
        <v>140870.34</v>
      </c>
    </row>
    <row r="12004" spans="1:8" ht="15" x14ac:dyDescent="0.25">
      <c r="A12004">
        <f t="shared" si="1306"/>
        <v>11135</v>
      </c>
      <c r="B12004">
        <f t="shared" si="1307"/>
        <v>236</v>
      </c>
      <c r="C12004" s="10" t="str">
        <f>IF(B12004=B12003," ",(LOOKUP(B12004,'Co List'!$A$3:$A$362,'Co List'!$B$3:$B$362)))</f>
        <v xml:space="preserve"> </v>
      </c>
      <c r="D12004" s="8" t="s">
        <v>379</v>
      </c>
      <c r="E12004">
        <v>0</v>
      </c>
      <c r="F12004">
        <v>0</v>
      </c>
      <c r="G12004">
        <v>0</v>
      </c>
      <c r="H12004">
        <v>0</v>
      </c>
    </row>
    <row r="12005" spans="1:8" ht="15" x14ac:dyDescent="0.25">
      <c r="A12005">
        <f t="shared" si="1306"/>
        <v>11136</v>
      </c>
      <c r="B12005">
        <f t="shared" si="1307"/>
        <v>236</v>
      </c>
      <c r="C12005" s="10" t="str">
        <f>IF(B12005=B12004," ",(LOOKUP(B12005,'Co List'!$A$3:$A$362,'Co List'!$B$3:$B$362)))</f>
        <v xml:space="preserve"> </v>
      </c>
      <c r="D12005" s="8" t="s">
        <v>380</v>
      </c>
      <c r="E12005">
        <v>9570052.8702068981</v>
      </c>
      <c r="F12005">
        <v>10876894.431089656</v>
      </c>
      <c r="G12005">
        <v>10266886.377599999</v>
      </c>
      <c r="H12005">
        <v>10086126.691641383</v>
      </c>
    </row>
    <row r="12006" spans="1:8" ht="15" x14ac:dyDescent="0.25">
      <c r="A12006">
        <f t="shared" si="1306"/>
        <v>11137</v>
      </c>
      <c r="B12006">
        <f t="shared" si="1307"/>
        <v>236</v>
      </c>
      <c r="C12006" s="10" t="str">
        <f>IF(B12006=B12005," ",(LOOKUP(B12006,'Co List'!$A$3:$A$362,'Co List'!$B$3:$B$362)))</f>
        <v xml:space="preserve"> </v>
      </c>
      <c r="D12006" s="8" t="s">
        <v>381</v>
      </c>
      <c r="E12006">
        <v>3131539.489173857</v>
      </c>
      <c r="F12006">
        <v>2472620.7124948329</v>
      </c>
      <c r="G12006">
        <v>2637987.5506147803</v>
      </c>
      <c r="H12006">
        <v>3049366.2436667755</v>
      </c>
    </row>
    <row r="12007" spans="1:8" ht="15" x14ac:dyDescent="0.25">
      <c r="A12007">
        <f t="shared" si="1306"/>
        <v>11138</v>
      </c>
      <c r="B12007">
        <f t="shared" si="1307"/>
        <v>236</v>
      </c>
      <c r="C12007" s="10" t="str">
        <f>IF(B12007=B12006," ",(LOOKUP(B12007,'Co List'!$A$3:$A$362,'Co List'!$B$3:$B$362)))</f>
        <v xml:space="preserve"> </v>
      </c>
      <c r="D12007" s="8" t="s">
        <v>382</v>
      </c>
      <c r="E12007">
        <v>2649160.5893762815</v>
      </c>
      <c r="F12007">
        <v>1984974.8866497264</v>
      </c>
      <c r="G12007">
        <v>2042623.9246561821</v>
      </c>
      <c r="H12007">
        <v>2469596.5020105178</v>
      </c>
    </row>
    <row r="12008" spans="1:8" ht="15" x14ac:dyDescent="0.25">
      <c r="A12008">
        <f t="shared" si="1306"/>
        <v>11139</v>
      </c>
      <c r="B12008">
        <f t="shared" si="1307"/>
        <v>236</v>
      </c>
      <c r="C12008" s="10" t="str">
        <f>IF(B12008=B12007," ",(LOOKUP(B12008,'Co List'!$A$3:$A$362,'Co List'!$B$3:$B$362)))</f>
        <v xml:space="preserve"> </v>
      </c>
      <c r="D12008" s="8" t="s">
        <v>383</v>
      </c>
      <c r="E12008">
        <v>482378.89979757607</v>
      </c>
      <c r="F12008">
        <v>487645.8258451065</v>
      </c>
      <c r="G12008">
        <v>595363.62595859822</v>
      </c>
      <c r="H12008">
        <v>579769.74165625824</v>
      </c>
    </row>
    <row r="12009" spans="1:8" x14ac:dyDescent="0.2">
      <c r="A12009">
        <f t="shared" si="1306"/>
        <v>11140</v>
      </c>
      <c r="B12009">
        <f t="shared" si="1307"/>
        <v>236</v>
      </c>
      <c r="C12009" s="10" t="str">
        <f>IF(B12009=B12008," ",(LOOKUP(B12009,'Co List'!$A$3:$A$362,'Co List'!$B$3:$B$362)))</f>
        <v xml:space="preserve"> </v>
      </c>
      <c r="D12009" s="6" t="s">
        <v>384</v>
      </c>
      <c r="E12009">
        <v>0</v>
      </c>
      <c r="F12009">
        <v>0</v>
      </c>
      <c r="G12009">
        <v>0</v>
      </c>
      <c r="H12009">
        <v>0</v>
      </c>
    </row>
    <row r="12010" spans="1:8" x14ac:dyDescent="0.2">
      <c r="A12010">
        <f t="shared" si="1306"/>
        <v>11141</v>
      </c>
      <c r="B12010">
        <f t="shared" si="1307"/>
        <v>236</v>
      </c>
      <c r="C12010" s="10" t="str">
        <f>IF(B12010=B12009," ",(LOOKUP(B12010,'Co List'!$A$3:$A$362,'Co List'!$B$3:$B$362)))</f>
        <v xml:space="preserve"> </v>
      </c>
      <c r="D12010" s="6" t="s">
        <v>385</v>
      </c>
      <c r="E12010">
        <v>801895.36742299725</v>
      </c>
      <c r="F12010">
        <v>639587.65692268417</v>
      </c>
      <c r="G12010">
        <v>686880.33776175987</v>
      </c>
      <c r="H12010">
        <v>787472.71750422323</v>
      </c>
    </row>
    <row r="12011" spans="1:8" x14ac:dyDescent="0.2">
      <c r="A12011">
        <f t="shared" si="1306"/>
        <v>11142</v>
      </c>
      <c r="B12011">
        <f t="shared" si="1307"/>
        <v>236</v>
      </c>
      <c r="C12011" s="10" t="str">
        <f>IF(B12011=B12010," ",(LOOKUP(B12011,'Co List'!$A$3:$A$362,'Co List'!$B$3:$B$362)))</f>
        <v xml:space="preserve"> </v>
      </c>
      <c r="D12011" s="6" t="s">
        <v>386</v>
      </c>
      <c r="E12011">
        <v>653826.36504851724</v>
      </c>
      <c r="F12011">
        <v>489901.94103572419</v>
      </c>
      <c r="G12011">
        <v>504130.01807999995</v>
      </c>
      <c r="H12011">
        <v>609509.03109510324</v>
      </c>
    </row>
    <row r="12012" spans="1:8" x14ac:dyDescent="0.2">
      <c r="A12012">
        <f t="shared" si="1306"/>
        <v>11143</v>
      </c>
      <c r="B12012">
        <f t="shared" si="1307"/>
        <v>236</v>
      </c>
      <c r="C12012" s="10" t="str">
        <f>IF(B12012=B12011," ",(LOOKUP(B12012,'Co List'!$A$3:$A$362,'Co List'!$B$3:$B$362)))</f>
        <v xml:space="preserve"> </v>
      </c>
      <c r="D12012" s="6" t="s">
        <v>387</v>
      </c>
      <c r="E12012">
        <v>0</v>
      </c>
      <c r="F12012">
        <v>0</v>
      </c>
      <c r="G12012">
        <v>0</v>
      </c>
      <c r="H12012">
        <v>0</v>
      </c>
    </row>
    <row r="12013" spans="1:8" x14ac:dyDescent="0.2">
      <c r="A12013">
        <f t="shared" si="1306"/>
        <v>11144</v>
      </c>
      <c r="B12013">
        <f t="shared" si="1307"/>
        <v>236</v>
      </c>
      <c r="C12013" s="10" t="str">
        <f>IF(B12013=B12012," ",(LOOKUP(B12013,'Co List'!$A$3:$A$362,'Co List'!$B$3:$B$362)))</f>
        <v xml:space="preserve"> </v>
      </c>
      <c r="D12013" s="6" t="s">
        <v>388</v>
      </c>
      <c r="E12013">
        <v>0</v>
      </c>
      <c r="F12013">
        <v>0</v>
      </c>
      <c r="G12013">
        <v>0</v>
      </c>
      <c r="H12013">
        <v>0</v>
      </c>
    </row>
    <row r="12014" spans="1:8" x14ac:dyDescent="0.2">
      <c r="A12014">
        <f t="shared" si="1306"/>
        <v>11145</v>
      </c>
      <c r="B12014">
        <f t="shared" si="1307"/>
        <v>236</v>
      </c>
      <c r="C12014" s="10" t="str">
        <f>IF(B12014=B12013," ",(LOOKUP(B12014,'Co List'!$A$3:$A$362,'Co List'!$B$3:$B$362)))</f>
        <v xml:space="preserve"> </v>
      </c>
      <c r="D12014" s="6" t="s">
        <v>389</v>
      </c>
      <c r="E12014">
        <v>148069.00237447998</v>
      </c>
      <c r="F12014">
        <v>149685.71588696001</v>
      </c>
      <c r="G12014">
        <v>182750.31968175998</v>
      </c>
      <c r="H12014">
        <v>177963.68640911998</v>
      </c>
    </row>
    <row r="12015" spans="1:8" x14ac:dyDescent="0.2">
      <c r="A12015">
        <f t="shared" si="1306"/>
        <v>11146</v>
      </c>
      <c r="B12015">
        <f t="shared" si="1307"/>
        <v>236</v>
      </c>
      <c r="C12015" s="10" t="str">
        <f>IF(B12015=B12014," ",(LOOKUP(B12015,'Co List'!$A$3:$A$362,'Co List'!$B$3:$B$362)))</f>
        <v xml:space="preserve"> </v>
      </c>
      <c r="D12015" s="6" t="s">
        <v>390</v>
      </c>
      <c r="E12015">
        <v>0</v>
      </c>
      <c r="F12015">
        <v>0</v>
      </c>
      <c r="G12015">
        <v>0</v>
      </c>
      <c r="H12015">
        <v>0</v>
      </c>
    </row>
    <row r="12016" spans="1:8" x14ac:dyDescent="0.2">
      <c r="A12016">
        <f t="shared" si="1306"/>
        <v>11147</v>
      </c>
      <c r="B12016">
        <f t="shared" si="1307"/>
        <v>236</v>
      </c>
      <c r="C12016" s="10" t="str">
        <f>IF(B12016=B12015," ",(LOOKUP(B12016,'Co List'!$A$3:$A$362,'Co List'!$B$3:$B$362)))</f>
        <v xml:space="preserve"> </v>
      </c>
      <c r="D12016" s="6" t="s">
        <v>391</v>
      </c>
      <c r="E12016">
        <v>0</v>
      </c>
      <c r="F12016">
        <v>0</v>
      </c>
      <c r="G12016">
        <v>0</v>
      </c>
      <c r="H12016">
        <v>0</v>
      </c>
    </row>
    <row r="12017" spans="1:8" x14ac:dyDescent="0.2">
      <c r="A12017">
        <f t="shared" si="1306"/>
        <v>11148</v>
      </c>
      <c r="B12017">
        <f t="shared" si="1307"/>
        <v>236</v>
      </c>
      <c r="C12017" s="10" t="str">
        <f>IF(B12017=B12016," ",(LOOKUP(B12017,'Co List'!$A$3:$A$362,'Co List'!$B$3:$B$362)))</f>
        <v xml:space="preserve"> </v>
      </c>
      <c r="D12017" s="6" t="s">
        <v>392</v>
      </c>
      <c r="E12017">
        <v>0</v>
      </c>
      <c r="F12017">
        <v>0</v>
      </c>
      <c r="G12017">
        <v>0</v>
      </c>
      <c r="H12017">
        <v>0</v>
      </c>
    </row>
    <row r="12018" spans="1:8" x14ac:dyDescent="0.2">
      <c r="A12018">
        <f t="shared" si="1306"/>
        <v>11149</v>
      </c>
      <c r="B12018">
        <f t="shared" si="1307"/>
        <v>236</v>
      </c>
      <c r="C12018" s="10" t="str">
        <f>IF(B12018=B12017," ",(LOOKUP(B12018,'Co List'!$A$3:$A$362,'Co List'!$B$3:$B$362)))</f>
        <v xml:space="preserve"> </v>
      </c>
      <c r="D12018" s="6" t="s">
        <v>393</v>
      </c>
      <c r="E12018">
        <v>0</v>
      </c>
      <c r="F12018">
        <v>0</v>
      </c>
      <c r="G12018">
        <v>0</v>
      </c>
      <c r="H12018">
        <v>0</v>
      </c>
    </row>
    <row r="12019" spans="1:8" ht="15" x14ac:dyDescent="0.25">
      <c r="A12019">
        <f t="shared" si="1306"/>
        <v>11150</v>
      </c>
      <c r="B12019">
        <f t="shared" si="1307"/>
        <v>236</v>
      </c>
      <c r="C12019" s="10" t="str">
        <f>IF(B12019=B12018," ",(LOOKUP(B12019,'Co List'!$A$3:$A$362,'Co List'!$B$3:$B$362)))</f>
        <v xml:space="preserve"> </v>
      </c>
      <c r="D12019" s="8" t="s">
        <v>394</v>
      </c>
      <c r="E12019">
        <v>0</v>
      </c>
      <c r="F12019">
        <v>0</v>
      </c>
      <c r="G12019">
        <v>0</v>
      </c>
      <c r="H12019">
        <v>0</v>
      </c>
    </row>
    <row r="12020" spans="1:8" ht="15" x14ac:dyDescent="0.25">
      <c r="A12020">
        <f t="shared" si="1306"/>
        <v>11151</v>
      </c>
      <c r="B12020">
        <f t="shared" si="1307"/>
        <v>236</v>
      </c>
      <c r="C12020" s="10" t="str">
        <f>IF(B12020=B12019," ",(LOOKUP(B12020,'Co List'!$A$3:$A$362,'Co List'!$B$3:$B$362)))</f>
        <v xml:space="preserve"> </v>
      </c>
      <c r="D12020" s="8" t="s">
        <v>395</v>
      </c>
      <c r="E12020">
        <v>556.47293460370861</v>
      </c>
      <c r="F12020">
        <v>593.40373161081936</v>
      </c>
      <c r="G12020">
        <v>939.08891907718635</v>
      </c>
      <c r="H12020">
        <v>1064.5462942222034</v>
      </c>
    </row>
    <row r="12021" spans="1:8" ht="15" x14ac:dyDescent="0.25">
      <c r="A12021">
        <f t="shared" si="1306"/>
        <v>11152</v>
      </c>
      <c r="B12021">
        <f t="shared" si="1307"/>
        <v>236</v>
      </c>
      <c r="C12021" s="10" t="str">
        <f>IF(B12021=B12020," ",(LOOKUP(B12021,'Co List'!$A$3:$A$362,'Co List'!$B$3:$B$362)))</f>
        <v xml:space="preserve"> </v>
      </c>
      <c r="D12021" s="8" t="s">
        <v>396</v>
      </c>
      <c r="E12021">
        <v>7160350</v>
      </c>
      <c r="F12021">
        <v>7958443</v>
      </c>
      <c r="G12021">
        <v>7553833</v>
      </c>
      <c r="H12021">
        <v>7399595</v>
      </c>
    </row>
    <row r="12022" spans="1:8" x14ac:dyDescent="0.2">
      <c r="A12022">
        <f t="shared" si="1306"/>
        <v>11153</v>
      </c>
      <c r="B12022">
        <f t="shared" si="1307"/>
        <v>236</v>
      </c>
      <c r="C12022" s="10" t="str">
        <f>IF(B12022=B12021," ",(LOOKUP(B12022,'Co List'!$A$3:$A$362,'Co List'!$B$3:$B$362)))</f>
        <v xml:space="preserve"> </v>
      </c>
      <c r="D12022" s="6" t="s">
        <v>397</v>
      </c>
      <c r="E12022">
        <v>310730</v>
      </c>
      <c r="F12022">
        <v>173471</v>
      </c>
      <c r="G12022">
        <v>205465</v>
      </c>
      <c r="H12022">
        <v>180603</v>
      </c>
    </row>
    <row r="12023" spans="1:8" x14ac:dyDescent="0.2">
      <c r="A12023">
        <f t="shared" si="1306"/>
        <v>11154</v>
      </c>
      <c r="B12023">
        <f t="shared" si="1307"/>
        <v>236</v>
      </c>
      <c r="C12023" s="10" t="str">
        <f>IF(B12023=B12022," ",(LOOKUP(B12023,'Co List'!$A$3:$A$362,'Co List'!$B$3:$B$362)))</f>
        <v xml:space="preserve"> </v>
      </c>
      <c r="D12023" s="6" t="s">
        <v>398</v>
      </c>
      <c r="E12023">
        <v>0</v>
      </c>
      <c r="F12023">
        <v>0</v>
      </c>
      <c r="G12023">
        <v>0</v>
      </c>
      <c r="H12023">
        <v>0</v>
      </c>
    </row>
    <row r="12024" spans="1:8" x14ac:dyDescent="0.2">
      <c r="A12024">
        <f t="shared" si="1306"/>
        <v>11155</v>
      </c>
      <c r="B12024">
        <f t="shared" si="1307"/>
        <v>236</v>
      </c>
      <c r="C12024" s="10" t="str">
        <f>IF(B12024=B12023," ",(LOOKUP(B12024,'Co List'!$A$3:$A$362,'Co List'!$B$3:$B$362)))</f>
        <v xml:space="preserve"> </v>
      </c>
      <c r="D12024" s="6" t="s">
        <v>399</v>
      </c>
      <c r="E12024">
        <v>6849620</v>
      </c>
      <c r="F12024">
        <v>7784972</v>
      </c>
      <c r="G12024">
        <v>7348368</v>
      </c>
      <c r="H12024">
        <v>7218992</v>
      </c>
    </row>
    <row r="12025" spans="1:8" x14ac:dyDescent="0.2">
      <c r="A12025">
        <f t="shared" si="1306"/>
        <v>11156</v>
      </c>
      <c r="B12025">
        <f t="shared" si="1307"/>
        <v>236</v>
      </c>
      <c r="C12025" s="10" t="str">
        <f>IF(B12025=B12024," ",(LOOKUP(B12025,'Co List'!$A$3:$A$362,'Co List'!$B$3:$B$362)))</f>
        <v xml:space="preserve"> </v>
      </c>
      <c r="D12025" s="6" t="s">
        <v>400</v>
      </c>
      <c r="E12025">
        <v>0</v>
      </c>
      <c r="F12025">
        <v>0</v>
      </c>
      <c r="G12025">
        <v>0</v>
      </c>
      <c r="H12025">
        <v>0</v>
      </c>
    </row>
    <row r="12026" spans="1:8" x14ac:dyDescent="0.2">
      <c r="A12026">
        <f t="shared" si="1306"/>
        <v>11157</v>
      </c>
      <c r="B12026">
        <f t="shared" si="1307"/>
        <v>236</v>
      </c>
      <c r="C12026" s="10" t="str">
        <f>IF(B12026=B12025," ",(LOOKUP(B12026,'Co List'!$A$3:$A$362,'Co List'!$B$3:$B$362)))</f>
        <v xml:space="preserve"> </v>
      </c>
      <c r="D12026" s="6" t="s">
        <v>401</v>
      </c>
      <c r="E12026">
        <v>133.92462999999998</v>
      </c>
      <c r="F12026">
        <v>92.806984999999983</v>
      </c>
      <c r="G12026">
        <v>136.01783</v>
      </c>
      <c r="H12026">
        <v>126.4221</v>
      </c>
    </row>
    <row r="12027" spans="1:8" x14ac:dyDescent="0.2">
      <c r="A12027">
        <f t="shared" si="1306"/>
        <v>11158</v>
      </c>
      <c r="B12027">
        <f t="shared" si="1307"/>
        <v>236</v>
      </c>
      <c r="C12027" s="10" t="str">
        <f>IF(B12027=B12026," ",(LOOKUP(B12027,'Co List'!$A$3:$A$362,'Co List'!$B$3:$B$362)))</f>
        <v xml:space="preserve"> </v>
      </c>
      <c r="D12027" s="6" t="s">
        <v>402</v>
      </c>
      <c r="E12027">
        <v>0</v>
      </c>
      <c r="F12027">
        <v>0</v>
      </c>
      <c r="G12027">
        <v>0</v>
      </c>
      <c r="H12027">
        <v>0</v>
      </c>
    </row>
    <row r="12028" spans="1:8" x14ac:dyDescent="0.2">
      <c r="A12028">
        <f t="shared" si="1306"/>
        <v>11159</v>
      </c>
      <c r="B12028">
        <f t="shared" si="1307"/>
        <v>236</v>
      </c>
      <c r="C12028" s="10" t="str">
        <f>IF(B12028=B12027," ",(LOOKUP(B12028,'Co List'!$A$3:$A$362,'Co List'!$B$3:$B$362)))</f>
        <v xml:space="preserve"> </v>
      </c>
      <c r="D12028" s="6" t="s">
        <v>403</v>
      </c>
      <c r="E12028">
        <v>1219.23236</v>
      </c>
      <c r="F12028">
        <v>1798.328532</v>
      </c>
      <c r="G12028">
        <v>2072.2397760000003</v>
      </c>
      <c r="H12028">
        <v>2237.8875200000002</v>
      </c>
    </row>
    <row r="12029" spans="1:8" x14ac:dyDescent="0.2">
      <c r="A12029">
        <f t="shared" si="1306"/>
        <v>11160</v>
      </c>
      <c r="B12029">
        <f t="shared" si="1307"/>
        <v>236</v>
      </c>
      <c r="C12029" s="10" t="str">
        <f>IF(B12029=B12028," ",(LOOKUP(B12029,'Co List'!$A$3:$A$362,'Co List'!$B$3:$B$362)))</f>
        <v xml:space="preserve"> </v>
      </c>
      <c r="D12029" s="6" t="s">
        <v>404</v>
      </c>
      <c r="E12029" s="11">
        <v>1353.15699</v>
      </c>
      <c r="F12029" s="11">
        <v>1891.1355169999999</v>
      </c>
      <c r="G12029" s="11">
        <v>2208.2576060000001</v>
      </c>
      <c r="H12029" s="11">
        <v>2364.30962</v>
      </c>
    </row>
    <row r="12030" spans="1:8" x14ac:dyDescent="0.2">
      <c r="A12030">
        <f t="shared" si="1306"/>
        <v>11161</v>
      </c>
      <c r="B12030">
        <f t="shared" si="1307"/>
        <v>236</v>
      </c>
      <c r="C12030" s="10" t="str">
        <f>IF(B12030=B12029," ",(LOOKUP(B12030,'Co List'!$A$3:$A$362,'Co List'!$B$3:$B$362)))</f>
        <v xml:space="preserve"> </v>
      </c>
      <c r="D12030" s="6" t="s">
        <v>405</v>
      </c>
      <c r="E12030">
        <v>5055.66</v>
      </c>
      <c r="F12030">
        <v>6056.57</v>
      </c>
      <c r="G12030">
        <v>6611.57</v>
      </c>
      <c r="H12030">
        <v>6916.48</v>
      </c>
    </row>
    <row r="12031" spans="1:8" x14ac:dyDescent="0.2">
      <c r="A12031">
        <f t="shared" si="1306"/>
        <v>11162</v>
      </c>
      <c r="B12031">
        <f t="shared" si="1307"/>
        <v>236</v>
      </c>
      <c r="C12031" s="10" t="str">
        <f>IF(B12031=B12030," ",(LOOKUP(B12031,'Co List'!$A$3:$A$362,'Co List'!$B$3:$B$362)))</f>
        <v xml:space="preserve"> </v>
      </c>
      <c r="D12031" s="6" t="s">
        <v>406</v>
      </c>
      <c r="E12031">
        <v>1476.53</v>
      </c>
      <c r="F12031">
        <v>1945.55</v>
      </c>
      <c r="G12031">
        <v>1665.17</v>
      </c>
      <c r="H12031">
        <v>1417.45</v>
      </c>
    </row>
    <row r="12032" spans="1:8" x14ac:dyDescent="0.2">
      <c r="A12032">
        <f t="shared" si="1306"/>
        <v>11163</v>
      </c>
      <c r="B12032">
        <f t="shared" si="1307"/>
        <v>236</v>
      </c>
      <c r="C12032" s="10" t="str">
        <f>IF(B12032=B12031," ",(LOOKUP(B12032,'Co List'!$A$3:$A$362,'Co List'!$B$3:$B$362)))</f>
        <v xml:space="preserve"> </v>
      </c>
      <c r="D12032" s="6" t="s">
        <v>407</v>
      </c>
      <c r="E12032" s="11">
        <v>814.22</v>
      </c>
      <c r="F12032" s="11">
        <v>1069.3</v>
      </c>
      <c r="G12032" s="11">
        <v>849.5</v>
      </c>
      <c r="H12032" s="11">
        <v>592.83000000000004</v>
      </c>
    </row>
    <row r="12033" spans="1:16" x14ac:dyDescent="0.2">
      <c r="A12033">
        <f t="shared" si="1306"/>
        <v>11164</v>
      </c>
      <c r="B12033">
        <f t="shared" si="1307"/>
        <v>236</v>
      </c>
      <c r="C12033" s="10" t="str">
        <f>IF(B12033=B12032," ",(LOOKUP(B12033,'Co List'!$A$3:$A$362,'Co List'!$B$3:$B$362)))</f>
        <v xml:space="preserve"> </v>
      </c>
      <c r="D12033" s="6" t="s">
        <v>408</v>
      </c>
      <c r="E12033">
        <v>644.30999999999995</v>
      </c>
      <c r="F12033">
        <v>1288.6199999999999</v>
      </c>
      <c r="G12033">
        <v>1288.6199999999999</v>
      </c>
      <c r="H12033">
        <v>1288.6199999999999</v>
      </c>
    </row>
    <row r="12034" spans="1:16" x14ac:dyDescent="0.2">
      <c r="A12034">
        <f t="shared" si="1306"/>
        <v>11165</v>
      </c>
      <c r="B12034">
        <f t="shared" si="1307"/>
        <v>236</v>
      </c>
      <c r="C12034" s="10" t="str">
        <f>IF(B12034=B12033," ",(LOOKUP(B12034,'Co List'!$A$3:$A$362,'Co List'!$B$3:$B$362)))</f>
        <v xml:space="preserve"> </v>
      </c>
      <c r="D12034" s="6" t="s">
        <v>409</v>
      </c>
      <c r="E12034">
        <v>1601.14</v>
      </c>
      <c r="F12034">
        <v>1765.47</v>
      </c>
      <c r="G12034">
        <v>2196.6799999999998</v>
      </c>
      <c r="H12034">
        <v>2432.27</v>
      </c>
    </row>
    <row r="12035" spans="1:16" x14ac:dyDescent="0.2">
      <c r="A12035">
        <f t="shared" si="1306"/>
        <v>11166</v>
      </c>
      <c r="B12035">
        <f t="shared" si="1307"/>
        <v>236</v>
      </c>
      <c r="C12035" s="10" t="str">
        <f>IF(B12035=B12034," ",(LOOKUP(B12035,'Co List'!$A$3:$A$362,'Co List'!$B$3:$B$362)))</f>
        <v xml:space="preserve"> </v>
      </c>
      <c r="D12035" s="6" t="s">
        <v>410</v>
      </c>
      <c r="E12035">
        <v>2564.4291045250002</v>
      </c>
      <c r="F12035">
        <v>3326.176065054</v>
      </c>
      <c r="G12035">
        <v>4124.6028674400004</v>
      </c>
      <c r="H12035">
        <v>4498.8886291660001</v>
      </c>
    </row>
    <row r="12036" spans="1:16" x14ac:dyDescent="0.2">
      <c r="A12036">
        <f t="shared" si="1306"/>
        <v>11167</v>
      </c>
      <c r="B12036">
        <f t="shared" si="1307"/>
        <v>236</v>
      </c>
      <c r="C12036" s="10" t="str">
        <f>IF(B12036=B12035," ",(LOOKUP(B12036,'Co List'!$A$3:$A$362,'Co List'!$B$3:$B$362)))</f>
        <v xml:space="preserve"> </v>
      </c>
      <c r="D12036" s="6" t="s">
        <v>411</v>
      </c>
      <c r="E12036">
        <v>1909.6299246037086</v>
      </c>
      <c r="F12036">
        <v>2484.5392486108194</v>
      </c>
      <c r="G12036">
        <v>3147.3465250771865</v>
      </c>
      <c r="H12036">
        <v>3428.8559142222034</v>
      </c>
    </row>
    <row r="12037" spans="1:16" x14ac:dyDescent="0.2">
      <c r="A12037">
        <f t="shared" ref="A12037:A12100" si="1312">IF(A12036&gt;0,A12036+1,(IF($C$1=C12037,1,0)))</f>
        <v>11168</v>
      </c>
      <c r="B12037">
        <f t="shared" ref="B12037:B12100" si="1313">IF(D12037=$D$3,B12036+1,B12036)</f>
        <v>236</v>
      </c>
      <c r="C12037" s="10" t="str">
        <f>IF(B12037=B12036," ",(LOOKUP(B12037,'Co List'!$A$3:$A$362,'Co List'!$B$3:$B$362)))</f>
        <v xml:space="preserve"> </v>
      </c>
      <c r="D12037" s="6" t="s">
        <v>412</v>
      </c>
      <c r="E12037">
        <v>308.48992460370846</v>
      </c>
      <c r="F12037">
        <v>719.06924861081939</v>
      </c>
      <c r="G12037">
        <v>950.66652507718663</v>
      </c>
      <c r="H12037">
        <v>996.58591422220343</v>
      </c>
    </row>
    <row r="12038" spans="1:16" ht="13.5" thickBot="1" x14ac:dyDescent="0.25">
      <c r="A12038">
        <f t="shared" si="1312"/>
        <v>11169</v>
      </c>
      <c r="B12038">
        <f t="shared" si="1313"/>
        <v>236</v>
      </c>
      <c r="C12038" s="10" t="str">
        <f>IF(B12038=B12037," ",(LOOKUP(B12038,'Co List'!$A$3:$A$362,'Co List'!$B$3:$B$362)))</f>
        <v xml:space="preserve"> </v>
      </c>
      <c r="D12038" s="9" t="s">
        <v>413</v>
      </c>
      <c r="E12038">
        <v>12</v>
      </c>
      <c r="F12038">
        <v>12</v>
      </c>
      <c r="G12038">
        <v>12</v>
      </c>
      <c r="H12038">
        <v>12</v>
      </c>
    </row>
    <row r="12039" spans="1:16" ht="15" x14ac:dyDescent="0.25">
      <c r="A12039">
        <f t="shared" si="1312"/>
        <v>11170</v>
      </c>
      <c r="B12039">
        <f t="shared" si="1313"/>
        <v>237</v>
      </c>
      <c r="C12039" s="10" t="str">
        <f>IF(B12039=B12038," ",(LOOKUP(B12039,'Co List'!$A$3:$A$362,'Co List'!$B$3:$B$362)))</f>
        <v xml:space="preserve">NANDAN EXIM </v>
      </c>
      <c r="D12039" s="4" t="s">
        <v>362</v>
      </c>
      <c r="E12039">
        <v>82.894923763415704</v>
      </c>
      <c r="F12039">
        <v>91.52619466863726</v>
      </c>
      <c r="G12039">
        <v>100</v>
      </c>
      <c r="H12039">
        <v>100</v>
      </c>
      <c r="J12039">
        <f t="shared" ref="J12039" si="1314">COUNTIF(E12081:H12081,0)</f>
        <v>0</v>
      </c>
      <c r="K12039">
        <f>SUM(E12039:H12039)/(4-J12039)</f>
        <v>93.605279608013234</v>
      </c>
      <c r="L12039">
        <f>SUM(E12049:H12049)/(4-J12039)</f>
        <v>192295.8856995586</v>
      </c>
      <c r="M12039">
        <f>E12049</f>
        <v>40401.633617899897</v>
      </c>
      <c r="N12039">
        <f t="shared" ref="N12039" si="1315">F12049</f>
        <v>119498.84935205388</v>
      </c>
      <c r="O12039">
        <f t="shared" ref="O12039" si="1316">G12049</f>
        <v>232930.10688692081</v>
      </c>
      <c r="P12039">
        <f t="shared" ref="P12039" si="1317">H12049</f>
        <v>376352.95294135978</v>
      </c>
    </row>
    <row r="12040" spans="1:16" x14ac:dyDescent="0.2">
      <c r="A12040">
        <f t="shared" si="1312"/>
        <v>11171</v>
      </c>
      <c r="B12040">
        <f t="shared" si="1313"/>
        <v>237</v>
      </c>
      <c r="C12040" s="10" t="str">
        <f>IF(B12040=B12039," ",(LOOKUP(B12040,'Co List'!$A$3:$A$362,'Co List'!$B$3:$B$362)))</f>
        <v xml:space="preserve"> </v>
      </c>
      <c r="D12040" s="6" t="s">
        <v>364</v>
      </c>
      <c r="E12040">
        <v>4.1499553370403559</v>
      </c>
      <c r="F12040">
        <v>4.2103893761174822</v>
      </c>
      <c r="G12040">
        <v>4.2499442086262897</v>
      </c>
      <c r="H12040">
        <v>4.2568859999999997</v>
      </c>
    </row>
    <row r="12041" spans="1:16" x14ac:dyDescent="0.2">
      <c r="A12041">
        <f t="shared" si="1312"/>
        <v>11172</v>
      </c>
      <c r="B12041">
        <f t="shared" si="1313"/>
        <v>237</v>
      </c>
      <c r="C12041" s="10" t="str">
        <f>IF(B12041=B12040," ",(LOOKUP(B12041,'Co List'!$A$3:$A$362,'Co List'!$B$3:$B$362)))</f>
        <v xml:space="preserve"> </v>
      </c>
      <c r="D12041" s="6" t="s">
        <v>365</v>
      </c>
      <c r="E12041">
        <v>0.81</v>
      </c>
      <c r="F12041">
        <v>1.0076875313577345</v>
      </c>
      <c r="G12041">
        <v>1.3514485851934153</v>
      </c>
      <c r="H12041">
        <v>1.3731222517632204</v>
      </c>
    </row>
    <row r="12042" spans="1:16" x14ac:dyDescent="0.2">
      <c r="A12042">
        <f t="shared" si="1312"/>
        <v>11173</v>
      </c>
      <c r="B12042">
        <f t="shared" si="1313"/>
        <v>237</v>
      </c>
      <c r="C12042" s="10" t="str">
        <f>IF(B12042=B12041," ",(LOOKUP(B12042,'Co List'!$A$3:$A$362,'Co List'!$B$3:$B$362)))</f>
        <v xml:space="preserve"> </v>
      </c>
      <c r="D12042" s="7" t="s">
        <v>366</v>
      </c>
      <c r="E12042">
        <v>10.750833852554523</v>
      </c>
      <c r="F12042">
        <v>23.551676097686965</v>
      </c>
      <c r="G12042">
        <v>40.592180068473382</v>
      </c>
      <c r="H12042">
        <v>53.526133937501392</v>
      </c>
    </row>
    <row r="12043" spans="1:16" x14ac:dyDescent="0.2">
      <c r="A12043">
        <f t="shared" si="1312"/>
        <v>11174</v>
      </c>
      <c r="B12043">
        <f t="shared" si="1313"/>
        <v>237</v>
      </c>
      <c r="C12043" s="10" t="str">
        <f>IF(B12043=B12042," ",(LOOKUP(B12043,'Co List'!$A$3:$A$362,'Co List'!$B$3:$B$362)))</f>
        <v xml:space="preserve"> </v>
      </c>
      <c r="D12043" s="6" t="s">
        <v>367</v>
      </c>
      <c r="E12043">
        <v>348891.482019861</v>
      </c>
      <c r="F12043">
        <v>689151.3803463314</v>
      </c>
      <c r="G12043">
        <v>1239649.3181847837</v>
      </c>
      <c r="H12043">
        <v>1212086.8049641217</v>
      </c>
    </row>
    <row r="12044" spans="1:16" x14ac:dyDescent="0.2">
      <c r="A12044">
        <f t="shared" si="1312"/>
        <v>11175</v>
      </c>
      <c r="B12044">
        <f t="shared" si="1313"/>
        <v>237</v>
      </c>
      <c r="C12044" s="10" t="str">
        <f>IF(B12044=B12043," ",(LOOKUP(B12044,'Co List'!$A$3:$A$362,'Co List'!$B$3:$B$362)))</f>
        <v xml:space="preserve"> </v>
      </c>
      <c r="D12044" s="6" t="s">
        <v>368</v>
      </c>
      <c r="E12044">
        <v>8.8716806363416556E-2</v>
      </c>
      <c r="F12044">
        <v>0.26240414877482188</v>
      </c>
      <c r="G12044">
        <v>0.51148464402046734</v>
      </c>
      <c r="H12044">
        <v>0.82642282156644664</v>
      </c>
    </row>
    <row r="12045" spans="1:16" x14ac:dyDescent="0.2">
      <c r="A12045">
        <f t="shared" si="1312"/>
        <v>11176</v>
      </c>
      <c r="B12045">
        <f t="shared" si="1313"/>
        <v>237</v>
      </c>
      <c r="C12045" s="10" t="str">
        <f>IF(B12045=B12044," ",(LOOKUP(B12045,'Co List'!$A$3:$A$362,'Co List'!$B$3:$B$362)))</f>
        <v xml:space="preserve"> </v>
      </c>
      <c r="D12045" s="6" t="s">
        <v>369</v>
      </c>
      <c r="E12045">
        <v>98.733219985092603</v>
      </c>
      <c r="F12045">
        <v>175.37254087474886</v>
      </c>
      <c r="G12045">
        <v>266.51041977908562</v>
      </c>
      <c r="H12045">
        <v>347.09301202744604</v>
      </c>
    </row>
    <row r="12046" spans="1:16" x14ac:dyDescent="0.2">
      <c r="A12046">
        <f t="shared" si="1312"/>
        <v>11177</v>
      </c>
      <c r="B12046">
        <f t="shared" si="1313"/>
        <v>237</v>
      </c>
      <c r="C12046" s="10" t="str">
        <f>IF(B12046=B12045," ",(LOOKUP(B12046,'Co List'!$A$3:$A$362,'Co List'!$B$3:$B$362)))</f>
        <v xml:space="preserve"> </v>
      </c>
      <c r="D12046" s="6" t="s">
        <v>370</v>
      </c>
      <c r="E12046">
        <v>0</v>
      </c>
      <c r="F12046">
        <v>0</v>
      </c>
      <c r="G12046">
        <v>0</v>
      </c>
      <c r="H12046">
        <v>0</v>
      </c>
    </row>
    <row r="12047" spans="1:16" x14ac:dyDescent="0.2">
      <c r="A12047">
        <f t="shared" si="1312"/>
        <v>11178</v>
      </c>
      <c r="B12047">
        <f t="shared" si="1313"/>
        <v>237</v>
      </c>
      <c r="C12047" s="10" t="str">
        <f>IF(B12047=B12046," ",(LOOKUP(B12047,'Co List'!$A$3:$A$362,'Co List'!$B$3:$B$362)))</f>
        <v xml:space="preserve"> </v>
      </c>
      <c r="D12047" s="6" t="s">
        <v>371</v>
      </c>
      <c r="E12047">
        <v>86.009138958689178</v>
      </c>
      <c r="F12047">
        <v>29.606793212436365</v>
      </c>
      <c r="G12047">
        <v>23.295474785607414</v>
      </c>
      <c r="H12047">
        <v>41.899227985714468</v>
      </c>
    </row>
    <row r="12048" spans="1:16" x14ac:dyDescent="0.2">
      <c r="A12048">
        <f t="shared" si="1312"/>
        <v>11179</v>
      </c>
      <c r="B12048">
        <f t="shared" si="1313"/>
        <v>237</v>
      </c>
      <c r="C12048" s="10" t="str">
        <f>IF(B12048=B12047," ",(LOOKUP(B12048,'Co List'!$A$3:$A$362,'Co List'!$B$3:$B$362)))</f>
        <v xml:space="preserve"> </v>
      </c>
      <c r="D12048" s="6" t="s">
        <v>372</v>
      </c>
      <c r="E12048">
        <v>13.99086104131082</v>
      </c>
      <c r="F12048">
        <v>70.393206787563656</v>
      </c>
      <c r="G12048">
        <v>76.704525214392589</v>
      </c>
      <c r="H12048">
        <v>58.100772014285539</v>
      </c>
    </row>
    <row r="12049" spans="1:8" x14ac:dyDescent="0.2">
      <c r="A12049">
        <f t="shared" si="1312"/>
        <v>11180</v>
      </c>
      <c r="B12049">
        <f t="shared" si="1313"/>
        <v>237</v>
      </c>
      <c r="C12049" s="10" t="str">
        <f>IF(B12049=B12048," ",(LOOKUP(B12049,'Co List'!$A$3:$A$362,'Co List'!$B$3:$B$362)))</f>
        <v xml:space="preserve"> </v>
      </c>
      <c r="D12049" s="6" t="s">
        <v>373</v>
      </c>
      <c r="E12049">
        <v>40401.633617899897</v>
      </c>
      <c r="F12049">
        <v>119498.84935205388</v>
      </c>
      <c r="G12049">
        <v>232930.10688692081</v>
      </c>
      <c r="H12049">
        <v>376352.95294135978</v>
      </c>
    </row>
    <row r="12050" spans="1:8" x14ac:dyDescent="0.2">
      <c r="A12050">
        <f t="shared" si="1312"/>
        <v>11181</v>
      </c>
      <c r="B12050">
        <f t="shared" si="1313"/>
        <v>237</v>
      </c>
      <c r="C12050" s="10" t="str">
        <f>IF(B12050=B12049," ",(LOOKUP(B12050,'Co List'!$A$3:$A$362,'Co List'!$B$3:$B$362)))</f>
        <v xml:space="preserve"> </v>
      </c>
      <c r="D12050" s="6" t="s">
        <v>374</v>
      </c>
      <c r="E12050">
        <v>40361.893816110547</v>
      </c>
      <c r="F12050">
        <v>118789.30045809614</v>
      </c>
      <c r="G12050">
        <v>231329.52068493754</v>
      </c>
      <c r="H12050">
        <v>373743.9093123232</v>
      </c>
    </row>
    <row r="12051" spans="1:8" x14ac:dyDescent="0.2">
      <c r="A12051">
        <f t="shared" si="1312"/>
        <v>11182</v>
      </c>
      <c r="B12051">
        <f t="shared" si="1313"/>
        <v>237</v>
      </c>
      <c r="C12051" s="10" t="str">
        <f>IF(B12051=B12050," ",(LOOKUP(B12051,'Co List'!$A$3:$A$362,'Co List'!$B$3:$B$362)))</f>
        <v xml:space="preserve"> </v>
      </c>
      <c r="D12051" s="6" t="s">
        <v>375</v>
      </c>
      <c r="E12051">
        <v>14.254079576555004</v>
      </c>
      <c r="F12051">
        <v>254.50470164751451</v>
      </c>
      <c r="G12051">
        <v>574.10661515475442</v>
      </c>
      <c r="H12051">
        <v>935.82538997353367</v>
      </c>
    </row>
    <row r="12052" spans="1:8" x14ac:dyDescent="0.2">
      <c r="A12052">
        <f t="shared" si="1312"/>
        <v>11183</v>
      </c>
      <c r="B12052">
        <f t="shared" si="1313"/>
        <v>237</v>
      </c>
      <c r="C12052" s="10" t="str">
        <f>IF(B12052=B12051," ",(LOOKUP(B12052,'Co List'!$A$3:$A$362,'Co List'!$B$3:$B$362)))</f>
        <v xml:space="preserve"> </v>
      </c>
      <c r="D12052" s="6" t="s">
        <v>376</v>
      </c>
      <c r="E12052">
        <v>25.485722212797</v>
      </c>
      <c r="F12052">
        <v>455.04419231023826</v>
      </c>
      <c r="G12052">
        <v>1026.4795868285341</v>
      </c>
      <c r="H12052">
        <v>1673.2182390630469</v>
      </c>
    </row>
    <row r="12053" spans="1:8" x14ac:dyDescent="0.2">
      <c r="A12053">
        <f t="shared" si="1312"/>
        <v>11184</v>
      </c>
      <c r="B12053">
        <f t="shared" si="1313"/>
        <v>237</v>
      </c>
      <c r="C12053" s="10" t="str">
        <f>IF(B12053=B12052," ",(LOOKUP(B12053,'Co List'!$A$3:$A$362,'Co List'!$B$3:$B$362)))</f>
        <v xml:space="preserve"> </v>
      </c>
      <c r="D12053" s="6" t="s">
        <v>377</v>
      </c>
      <c r="E12053">
        <v>34749.097200000004</v>
      </c>
      <c r="F12053">
        <v>35379.777218903444</v>
      </c>
      <c r="G12053">
        <v>54262.174317931043</v>
      </c>
      <c r="H12053">
        <v>157688.98178386901</v>
      </c>
    </row>
    <row r="12054" spans="1:8" ht="15" x14ac:dyDescent="0.25">
      <c r="A12054">
        <f t="shared" si="1312"/>
        <v>11185</v>
      </c>
      <c r="B12054">
        <f t="shared" si="1313"/>
        <v>237</v>
      </c>
      <c r="C12054" s="10" t="str">
        <f>IF(B12054=B12053," ",(LOOKUP(B12054,'Co List'!$A$3:$A$362,'Co List'!$B$3:$B$362)))</f>
        <v xml:space="preserve"> </v>
      </c>
      <c r="D12054" s="8" t="s">
        <v>378</v>
      </c>
      <c r="E12054">
        <v>34749.097200000004</v>
      </c>
      <c r="F12054">
        <v>17792.300999999999</v>
      </c>
      <c r="G12054">
        <v>2319.8916000000004</v>
      </c>
      <c r="H12054">
        <v>3489.6232800000007</v>
      </c>
    </row>
    <row r="12055" spans="1:8" ht="15" x14ac:dyDescent="0.25">
      <c r="A12055">
        <f t="shared" si="1312"/>
        <v>11186</v>
      </c>
      <c r="B12055">
        <f t="shared" si="1313"/>
        <v>237</v>
      </c>
      <c r="C12055" s="10" t="str">
        <f>IF(B12055=B12054," ",(LOOKUP(B12055,'Co List'!$A$3:$A$362,'Co List'!$B$3:$B$362)))</f>
        <v xml:space="preserve"> </v>
      </c>
      <c r="D12055" s="8" t="s">
        <v>379</v>
      </c>
      <c r="E12055">
        <v>0</v>
      </c>
      <c r="F12055">
        <v>0</v>
      </c>
      <c r="G12055">
        <v>0</v>
      </c>
      <c r="H12055">
        <v>0</v>
      </c>
    </row>
    <row r="12056" spans="1:8" ht="15" x14ac:dyDescent="0.25">
      <c r="A12056">
        <f t="shared" si="1312"/>
        <v>11187</v>
      </c>
      <c r="B12056">
        <f t="shared" si="1313"/>
        <v>237</v>
      </c>
      <c r="C12056" s="10" t="str">
        <f>IF(B12056=B12055," ",(LOOKUP(B12056,'Co List'!$A$3:$A$362,'Co List'!$B$3:$B$362)))</f>
        <v xml:space="preserve"> </v>
      </c>
      <c r="D12056" s="8" t="s">
        <v>380</v>
      </c>
      <c r="E12056">
        <v>0</v>
      </c>
      <c r="F12056">
        <v>17587.476218903445</v>
      </c>
      <c r="G12056">
        <v>51942.282717931041</v>
      </c>
      <c r="H12056">
        <v>154199.35850386901</v>
      </c>
    </row>
    <row r="12057" spans="1:8" ht="15" x14ac:dyDescent="0.25">
      <c r="A12057">
        <f t="shared" si="1312"/>
        <v>11188</v>
      </c>
      <c r="B12057">
        <f t="shared" si="1313"/>
        <v>237</v>
      </c>
      <c r="C12057" s="10" t="str">
        <f>IF(B12057=B12056," ",(LOOKUP(B12057,'Co List'!$A$3:$A$362,'Co List'!$B$3:$B$362)))</f>
        <v xml:space="preserve"> </v>
      </c>
      <c r="D12057" s="8" t="s">
        <v>381</v>
      </c>
      <c r="E12057">
        <v>5652.5364178998916</v>
      </c>
      <c r="F12057">
        <v>84119.072133150446</v>
      </c>
      <c r="G12057">
        <v>178667.93256898975</v>
      </c>
      <c r="H12057">
        <v>218663.9711574908</v>
      </c>
    </row>
    <row r="12058" spans="1:8" ht="15" x14ac:dyDescent="0.25">
      <c r="A12058">
        <f t="shared" si="1312"/>
        <v>11189</v>
      </c>
      <c r="B12058">
        <f t="shared" si="1313"/>
        <v>237</v>
      </c>
      <c r="C12058" s="10" t="str">
        <f>IF(B12058=B12057," ",(LOOKUP(B12058,'Co List'!$A$3:$A$362,'Co List'!$B$3:$B$362)))</f>
        <v xml:space="preserve"> </v>
      </c>
      <c r="D12058" s="8" t="s">
        <v>382</v>
      </c>
      <c r="E12058">
        <v>5652.5364178998916</v>
      </c>
      <c r="F12058">
        <v>84119.072133150446</v>
      </c>
      <c r="G12058">
        <v>178667.93256898975</v>
      </c>
      <c r="H12058">
        <v>218663.9711574908</v>
      </c>
    </row>
    <row r="12059" spans="1:8" ht="15" x14ac:dyDescent="0.25">
      <c r="A12059">
        <f t="shared" si="1312"/>
        <v>11190</v>
      </c>
      <c r="B12059">
        <f t="shared" si="1313"/>
        <v>237</v>
      </c>
      <c r="C12059" s="10" t="str">
        <f>IF(B12059=B12058," ",(LOOKUP(B12059,'Co List'!$A$3:$A$362,'Co List'!$B$3:$B$362)))</f>
        <v xml:space="preserve"> </v>
      </c>
      <c r="D12059" s="8" t="s">
        <v>383</v>
      </c>
      <c r="E12059">
        <v>0</v>
      </c>
      <c r="F12059">
        <v>0</v>
      </c>
      <c r="G12059">
        <v>0</v>
      </c>
      <c r="H12059">
        <v>0</v>
      </c>
    </row>
    <row r="12060" spans="1:8" x14ac:dyDescent="0.2">
      <c r="A12060">
        <f t="shared" si="1312"/>
        <v>11191</v>
      </c>
      <c r="B12060">
        <f t="shared" si="1313"/>
        <v>237</v>
      </c>
      <c r="C12060" s="10" t="str">
        <f>IF(B12060=B12059," ",(LOOKUP(B12060,'Co List'!$A$3:$A$362,'Co List'!$B$3:$B$362)))</f>
        <v xml:space="preserve"> </v>
      </c>
      <c r="D12060" s="6" t="s">
        <v>384</v>
      </c>
      <c r="E12060">
        <v>0</v>
      </c>
      <c r="F12060">
        <v>0</v>
      </c>
      <c r="G12060">
        <v>0</v>
      </c>
      <c r="H12060">
        <v>0</v>
      </c>
    </row>
    <row r="12061" spans="1:8" x14ac:dyDescent="0.2">
      <c r="A12061">
        <f t="shared" si="1312"/>
        <v>11192</v>
      </c>
      <c r="B12061">
        <f t="shared" si="1313"/>
        <v>237</v>
      </c>
      <c r="C12061" s="10" t="str">
        <f>IF(B12061=B12060," ",(LOOKUP(B12061,'Co List'!$A$3:$A$362,'Co List'!$B$3:$B$362)))</f>
        <v xml:space="preserve"> </v>
      </c>
      <c r="D12061" s="6" t="s">
        <v>385</v>
      </c>
      <c r="E12061">
        <v>1362.071627</v>
      </c>
      <c r="F12061">
        <v>19978.929409782759</v>
      </c>
      <c r="G12061">
        <v>42040.065421644824</v>
      </c>
      <c r="H12061">
        <v>51367.119335000003</v>
      </c>
    </row>
    <row r="12062" spans="1:8" x14ac:dyDescent="0.2">
      <c r="A12062">
        <f t="shared" si="1312"/>
        <v>11193</v>
      </c>
      <c r="B12062">
        <f t="shared" si="1313"/>
        <v>237</v>
      </c>
      <c r="C12062" s="10" t="str">
        <f>IF(B12062=B12061," ",(LOOKUP(B12062,'Co List'!$A$3:$A$362,'Co List'!$B$3:$B$362)))</f>
        <v xml:space="preserve"> </v>
      </c>
      <c r="D12062" s="6" t="s">
        <v>386</v>
      </c>
      <c r="E12062">
        <v>710.10707670000011</v>
      </c>
      <c r="F12062">
        <v>4529.1350147827588</v>
      </c>
      <c r="G12062">
        <v>1422.8416696448271</v>
      </c>
      <c r="H12062">
        <v>0</v>
      </c>
    </row>
    <row r="12063" spans="1:8" x14ac:dyDescent="0.2">
      <c r="A12063">
        <f t="shared" si="1312"/>
        <v>11194</v>
      </c>
      <c r="B12063">
        <f t="shared" si="1313"/>
        <v>237</v>
      </c>
      <c r="C12063" s="10" t="str">
        <f>IF(B12063=B12062," ",(LOOKUP(B12063,'Co List'!$A$3:$A$362,'Co List'!$B$3:$B$362)))</f>
        <v xml:space="preserve"> </v>
      </c>
      <c r="D12063" s="6" t="s">
        <v>387</v>
      </c>
      <c r="E12063">
        <v>651.96455030000004</v>
      </c>
      <c r="F12063">
        <v>15449.794394999999</v>
      </c>
      <c r="G12063">
        <v>40617.223751999998</v>
      </c>
      <c r="H12063">
        <v>51367.119335000003</v>
      </c>
    </row>
    <row r="12064" spans="1:8" x14ac:dyDescent="0.2">
      <c r="A12064">
        <f t="shared" si="1312"/>
        <v>11195</v>
      </c>
      <c r="B12064">
        <f t="shared" si="1313"/>
        <v>237</v>
      </c>
      <c r="C12064" s="10" t="str">
        <f>IF(B12064=B12063," ",(LOOKUP(B12064,'Co List'!$A$3:$A$362,'Co List'!$B$3:$B$362)))</f>
        <v xml:space="preserve"> </v>
      </c>
      <c r="D12064" s="6" t="s">
        <v>388</v>
      </c>
      <c r="E12064">
        <v>0</v>
      </c>
      <c r="F12064">
        <v>0</v>
      </c>
      <c r="G12064">
        <v>0</v>
      </c>
      <c r="H12064">
        <v>0</v>
      </c>
    </row>
    <row r="12065" spans="1:8" x14ac:dyDescent="0.2">
      <c r="A12065">
        <f t="shared" si="1312"/>
        <v>11196</v>
      </c>
      <c r="B12065">
        <f t="shared" si="1313"/>
        <v>237</v>
      </c>
      <c r="C12065" s="10" t="str">
        <f>IF(B12065=B12064," ",(LOOKUP(B12065,'Co List'!$A$3:$A$362,'Co List'!$B$3:$B$362)))</f>
        <v xml:space="preserve"> </v>
      </c>
      <c r="D12065" s="6" t="s">
        <v>389</v>
      </c>
      <c r="E12065">
        <v>0</v>
      </c>
      <c r="F12065">
        <v>0</v>
      </c>
      <c r="G12065">
        <v>0</v>
      </c>
      <c r="H12065">
        <v>0</v>
      </c>
    </row>
    <row r="12066" spans="1:8" x14ac:dyDescent="0.2">
      <c r="A12066">
        <f t="shared" si="1312"/>
        <v>11197</v>
      </c>
      <c r="B12066">
        <f t="shared" si="1313"/>
        <v>237</v>
      </c>
      <c r="C12066" s="10" t="str">
        <f>IF(B12066=B12065," ",(LOOKUP(B12066,'Co List'!$A$3:$A$362,'Co List'!$B$3:$B$362)))</f>
        <v xml:space="preserve"> </v>
      </c>
      <c r="D12066" s="6" t="s">
        <v>390</v>
      </c>
      <c r="E12066">
        <v>0</v>
      </c>
      <c r="F12066">
        <v>0</v>
      </c>
      <c r="G12066">
        <v>0</v>
      </c>
      <c r="H12066">
        <v>0</v>
      </c>
    </row>
    <row r="12067" spans="1:8" x14ac:dyDescent="0.2">
      <c r="A12067">
        <f t="shared" si="1312"/>
        <v>11198</v>
      </c>
      <c r="B12067">
        <f t="shared" si="1313"/>
        <v>237</v>
      </c>
      <c r="C12067" s="10" t="str">
        <f>IF(B12067=B12066," ",(LOOKUP(B12067,'Co List'!$A$3:$A$362,'Co List'!$B$3:$B$362)))</f>
        <v xml:space="preserve"> </v>
      </c>
      <c r="D12067" s="6" t="s">
        <v>391</v>
      </c>
      <c r="E12067">
        <v>0</v>
      </c>
      <c r="F12067">
        <v>0</v>
      </c>
      <c r="G12067">
        <v>0</v>
      </c>
      <c r="H12067">
        <v>0</v>
      </c>
    </row>
    <row r="12068" spans="1:8" x14ac:dyDescent="0.2">
      <c r="A12068">
        <f t="shared" si="1312"/>
        <v>11199</v>
      </c>
      <c r="B12068">
        <f t="shared" si="1313"/>
        <v>237</v>
      </c>
      <c r="C12068" s="10" t="str">
        <f>IF(B12068=B12067," ",(LOOKUP(B12068,'Co List'!$A$3:$A$362,'Co List'!$B$3:$B$362)))</f>
        <v xml:space="preserve"> </v>
      </c>
      <c r="D12068" s="6" t="s">
        <v>392</v>
      </c>
      <c r="E12068">
        <v>0</v>
      </c>
      <c r="F12068">
        <v>0</v>
      </c>
      <c r="G12068">
        <v>0</v>
      </c>
      <c r="H12068">
        <v>0</v>
      </c>
    </row>
    <row r="12069" spans="1:8" x14ac:dyDescent="0.2">
      <c r="A12069">
        <f t="shared" si="1312"/>
        <v>11200</v>
      </c>
      <c r="B12069">
        <f t="shared" si="1313"/>
        <v>237</v>
      </c>
      <c r="C12069" s="10" t="str">
        <f>IF(B12069=B12068," ",(LOOKUP(B12069,'Co List'!$A$3:$A$362,'Co List'!$B$3:$B$362)))</f>
        <v xml:space="preserve"> </v>
      </c>
      <c r="D12069" s="6" t="s">
        <v>393</v>
      </c>
      <c r="E12069">
        <v>0</v>
      </c>
      <c r="F12069">
        <v>0</v>
      </c>
      <c r="G12069">
        <v>0</v>
      </c>
      <c r="H12069">
        <v>0</v>
      </c>
    </row>
    <row r="12070" spans="1:8" ht="15" x14ac:dyDescent="0.25">
      <c r="A12070">
        <f t="shared" si="1312"/>
        <v>11201</v>
      </c>
      <c r="B12070">
        <f t="shared" si="1313"/>
        <v>237</v>
      </c>
      <c r="C12070" s="10" t="str">
        <f>IF(B12070=B12069," ",(LOOKUP(B12070,'Co List'!$A$3:$A$362,'Co List'!$B$3:$B$362)))</f>
        <v xml:space="preserve"> </v>
      </c>
      <c r="D12070" s="8" t="s">
        <v>394</v>
      </c>
      <c r="E12070">
        <v>0</v>
      </c>
      <c r="F12070">
        <v>0</v>
      </c>
      <c r="G12070">
        <v>0</v>
      </c>
      <c r="H12070">
        <v>0</v>
      </c>
    </row>
    <row r="12071" spans="1:8" ht="15" x14ac:dyDescent="0.25">
      <c r="A12071">
        <f t="shared" si="1312"/>
        <v>11202</v>
      </c>
      <c r="B12071">
        <f t="shared" si="1313"/>
        <v>237</v>
      </c>
      <c r="C12071" s="10" t="str">
        <f>IF(B12071=B12070," ",(LOOKUP(B12071,'Co List'!$A$3:$A$362,'Co List'!$B$3:$B$362)))</f>
        <v xml:space="preserve"> </v>
      </c>
      <c r="D12071" s="8" t="s">
        <v>395</v>
      </c>
      <c r="E12071">
        <v>1.1404139537</v>
      </c>
      <c r="F12071">
        <v>16.137338201851261</v>
      </c>
      <c r="G12071">
        <v>39.400611906803618</v>
      </c>
      <c r="H12071">
        <v>43.488169224999993</v>
      </c>
    </row>
    <row r="12072" spans="1:8" ht="15" x14ac:dyDescent="0.25">
      <c r="A12072">
        <f t="shared" si="1312"/>
        <v>11203</v>
      </c>
      <c r="B12072">
        <f t="shared" si="1313"/>
        <v>237</v>
      </c>
      <c r="C12072" s="10" t="str">
        <f>IF(B12072=B12071," ",(LOOKUP(B12072,'Co List'!$A$3:$A$362,'Co List'!$B$3:$B$362)))</f>
        <v xml:space="preserve"> </v>
      </c>
      <c r="D12072" s="8" t="s">
        <v>396</v>
      </c>
      <c r="E12072">
        <v>42900.12</v>
      </c>
      <c r="F12072">
        <v>35109.868999999999</v>
      </c>
      <c r="G12072">
        <v>40151.120000000003</v>
      </c>
      <c r="H12072">
        <v>114839.72500000001</v>
      </c>
    </row>
    <row r="12073" spans="1:8" x14ac:dyDescent="0.2">
      <c r="A12073">
        <f t="shared" si="1312"/>
        <v>11204</v>
      </c>
      <c r="B12073">
        <f t="shared" si="1313"/>
        <v>237</v>
      </c>
      <c r="C12073" s="10" t="str">
        <f>IF(B12073=B12072," ",(LOOKUP(B12073,'Co List'!$A$3:$A$362,'Co List'!$B$3:$B$362)))</f>
        <v xml:space="preserve"> </v>
      </c>
      <c r="D12073" s="6" t="s">
        <v>397</v>
      </c>
      <c r="E12073">
        <v>42900.12</v>
      </c>
      <c r="F12073">
        <v>22521.9</v>
      </c>
      <c r="G12073">
        <v>2974.22</v>
      </c>
      <c r="H12073">
        <v>4473.8760000000002</v>
      </c>
    </row>
    <row r="12074" spans="1:8" x14ac:dyDescent="0.2">
      <c r="A12074">
        <f t="shared" si="1312"/>
        <v>11205</v>
      </c>
      <c r="B12074">
        <f t="shared" si="1313"/>
        <v>237</v>
      </c>
      <c r="C12074" s="10" t="str">
        <f>IF(B12074=B12073," ",(LOOKUP(B12074,'Co List'!$A$3:$A$362,'Co List'!$B$3:$B$362)))</f>
        <v xml:space="preserve"> </v>
      </c>
      <c r="D12074" s="6" t="s">
        <v>398</v>
      </c>
      <c r="E12074">
        <v>0</v>
      </c>
      <c r="F12074">
        <v>0</v>
      </c>
      <c r="G12074">
        <v>0</v>
      </c>
      <c r="H12074">
        <v>0</v>
      </c>
    </row>
    <row r="12075" spans="1:8" x14ac:dyDescent="0.2">
      <c r="A12075">
        <f t="shared" si="1312"/>
        <v>11206</v>
      </c>
      <c r="B12075">
        <f t="shared" si="1313"/>
        <v>237</v>
      </c>
      <c r="C12075" s="10" t="str">
        <f>IF(B12075=B12074," ",(LOOKUP(B12075,'Co List'!$A$3:$A$362,'Co List'!$B$3:$B$362)))</f>
        <v xml:space="preserve"> </v>
      </c>
      <c r="D12075" s="6" t="s">
        <v>399</v>
      </c>
      <c r="E12075">
        <v>0</v>
      </c>
      <c r="F12075">
        <v>12587.968999999999</v>
      </c>
      <c r="G12075">
        <v>37176.9</v>
      </c>
      <c r="H12075">
        <v>110365.849</v>
      </c>
    </row>
    <row r="12076" spans="1:8" x14ac:dyDescent="0.2">
      <c r="A12076">
        <f t="shared" si="1312"/>
        <v>11207</v>
      </c>
      <c r="B12076">
        <f t="shared" si="1313"/>
        <v>237</v>
      </c>
      <c r="C12076" s="10" t="str">
        <f>IF(B12076=B12075," ",(LOOKUP(B12076,'Co List'!$A$3:$A$362,'Co List'!$B$3:$B$362)))</f>
        <v xml:space="preserve"> </v>
      </c>
      <c r="D12076" s="6" t="s">
        <v>400</v>
      </c>
      <c r="E12076">
        <v>0</v>
      </c>
      <c r="F12076">
        <v>0</v>
      </c>
      <c r="G12076">
        <v>0</v>
      </c>
      <c r="H12076">
        <v>0</v>
      </c>
    </row>
    <row r="12077" spans="1:8" x14ac:dyDescent="0.2">
      <c r="A12077">
        <f t="shared" si="1312"/>
        <v>11208</v>
      </c>
      <c r="B12077">
        <f t="shared" si="1313"/>
        <v>237</v>
      </c>
      <c r="C12077" s="10" t="str">
        <f>IF(B12077=B12076," ",(LOOKUP(B12077,'Co List'!$A$3:$A$362,'Co List'!$B$3:$B$362)))</f>
        <v xml:space="preserve"> </v>
      </c>
      <c r="D12077" s="6" t="s">
        <v>401</v>
      </c>
      <c r="E12077">
        <v>22.651263360000002</v>
      </c>
      <c r="F12077">
        <v>12.5672202</v>
      </c>
      <c r="G12077">
        <v>2.60839094</v>
      </c>
      <c r="H12077">
        <v>3.8162162279999992</v>
      </c>
    </row>
    <row r="12078" spans="1:8" x14ac:dyDescent="0.2">
      <c r="A12078">
        <f t="shared" si="1312"/>
        <v>11209</v>
      </c>
      <c r="B12078">
        <f t="shared" si="1313"/>
        <v>237</v>
      </c>
      <c r="C12078" s="10" t="str">
        <f>IF(B12078=B12077," ",(LOOKUP(B12078,'Co List'!$A$3:$A$362,'Co List'!$B$3:$B$362)))</f>
        <v xml:space="preserve"> </v>
      </c>
      <c r="D12078" s="6" t="s">
        <v>402</v>
      </c>
      <c r="E12078">
        <v>0</v>
      </c>
      <c r="F12078">
        <v>0</v>
      </c>
      <c r="G12078">
        <v>0</v>
      </c>
      <c r="H12078">
        <v>0</v>
      </c>
    </row>
    <row r="12079" spans="1:8" x14ac:dyDescent="0.2">
      <c r="A12079">
        <f t="shared" si="1312"/>
        <v>11210</v>
      </c>
      <c r="B12079">
        <f t="shared" si="1313"/>
        <v>237</v>
      </c>
      <c r="C12079" s="10" t="str">
        <f>IF(B12079=B12078," ",(LOOKUP(B12079,'Co List'!$A$3:$A$362,'Co List'!$B$3:$B$362)))</f>
        <v xml:space="preserve"> </v>
      </c>
      <c r="D12079" s="6" t="s">
        <v>403</v>
      </c>
      <c r="E12079">
        <v>0</v>
      </c>
      <c r="F12079">
        <v>4.53166884</v>
      </c>
      <c r="G12079">
        <v>13.086268800000001</v>
      </c>
      <c r="H12079">
        <v>50.768290539999995</v>
      </c>
    </row>
    <row r="12080" spans="1:8" x14ac:dyDescent="0.2">
      <c r="A12080">
        <f t="shared" si="1312"/>
        <v>11211</v>
      </c>
      <c r="B12080">
        <f t="shared" si="1313"/>
        <v>237</v>
      </c>
      <c r="C12080" s="10" t="str">
        <f>IF(B12080=B12079," ",(LOOKUP(B12080,'Co List'!$A$3:$A$362,'Co List'!$B$3:$B$362)))</f>
        <v xml:space="preserve"> </v>
      </c>
      <c r="D12080" s="6" t="s">
        <v>404</v>
      </c>
      <c r="E12080" s="11">
        <v>22.651263360000002</v>
      </c>
      <c r="F12080" s="11">
        <v>17.09888904</v>
      </c>
      <c r="G12080" s="11">
        <v>15.694659740000001</v>
      </c>
      <c r="H12080" s="11">
        <v>54.584506767999997</v>
      </c>
    </row>
    <row r="12081" spans="1:16" x14ac:dyDescent="0.2">
      <c r="A12081">
        <f t="shared" si="1312"/>
        <v>11212</v>
      </c>
      <c r="B12081">
        <f t="shared" si="1313"/>
        <v>237</v>
      </c>
      <c r="C12081" s="10" t="str">
        <f>IF(B12081=B12080," ",(LOOKUP(B12081,'Co List'!$A$3:$A$362,'Co List'!$B$3:$B$362)))</f>
        <v xml:space="preserve"> </v>
      </c>
      <c r="D12081" s="6" t="s">
        <v>405</v>
      </c>
      <c r="E12081">
        <v>375.8</v>
      </c>
      <c r="F12081">
        <v>507.39</v>
      </c>
      <c r="G12081">
        <v>573.83000000000004</v>
      </c>
      <c r="H12081">
        <v>703.12</v>
      </c>
    </row>
    <row r="12082" spans="1:16" x14ac:dyDescent="0.2">
      <c r="A12082">
        <f t="shared" si="1312"/>
        <v>11213</v>
      </c>
      <c r="B12082">
        <f t="shared" si="1313"/>
        <v>237</v>
      </c>
      <c r="C12082" s="10" t="str">
        <f>IF(B12082=B12081," ",(LOOKUP(B12082,'Co List'!$A$3:$A$362,'Co List'!$B$3:$B$362)))</f>
        <v xml:space="preserve"> </v>
      </c>
      <c r="D12082" s="6" t="s">
        <v>406</v>
      </c>
      <c r="E12082">
        <v>40.92</v>
      </c>
      <c r="F12082">
        <v>68.14</v>
      </c>
      <c r="G12082">
        <v>87.4</v>
      </c>
      <c r="H12082">
        <v>108.43</v>
      </c>
    </row>
    <row r="12083" spans="1:16" x14ac:dyDescent="0.2">
      <c r="A12083">
        <f t="shared" si="1312"/>
        <v>11214</v>
      </c>
      <c r="B12083">
        <f t="shared" si="1313"/>
        <v>237</v>
      </c>
      <c r="C12083" s="10" t="str">
        <f>IF(B12083=B12082," ",(LOOKUP(B12083,'Co List'!$A$3:$A$362,'Co List'!$B$3:$B$362)))</f>
        <v xml:space="preserve"> </v>
      </c>
      <c r="D12083" s="6" t="s">
        <v>407</v>
      </c>
      <c r="E12083" s="11">
        <v>11.58</v>
      </c>
      <c r="F12083" s="11">
        <v>17.34</v>
      </c>
      <c r="G12083" s="11">
        <v>18.79</v>
      </c>
      <c r="H12083" s="11">
        <v>31.05</v>
      </c>
    </row>
    <row r="12084" spans="1:16" x14ac:dyDescent="0.2">
      <c r="A12084">
        <f t="shared" si="1312"/>
        <v>11215</v>
      </c>
      <c r="B12084">
        <f t="shared" si="1313"/>
        <v>237</v>
      </c>
      <c r="C12084" s="10" t="str">
        <f>IF(B12084=B12083," ",(LOOKUP(B12084,'Co List'!$A$3:$A$362,'Co List'!$B$3:$B$362)))</f>
        <v xml:space="preserve"> </v>
      </c>
      <c r="D12084" s="6" t="s">
        <v>408</v>
      </c>
      <c r="E12084">
        <v>45.54</v>
      </c>
      <c r="F12084">
        <v>45.54</v>
      </c>
      <c r="G12084">
        <v>45.54</v>
      </c>
      <c r="H12084">
        <v>45.54</v>
      </c>
    </row>
    <row r="12085" spans="1:16" x14ac:dyDescent="0.2">
      <c r="A12085">
        <f t="shared" si="1312"/>
        <v>11216</v>
      </c>
      <c r="B12085">
        <f t="shared" si="1313"/>
        <v>237</v>
      </c>
      <c r="C12085" s="10" t="str">
        <f>IF(B12085=B12084," ",(LOOKUP(B12085,'Co List'!$A$3:$A$362,'Co List'!$B$3:$B$362)))</f>
        <v xml:space="preserve"> </v>
      </c>
      <c r="D12085" s="6" t="s">
        <v>409</v>
      </c>
      <c r="E12085">
        <v>28.3</v>
      </c>
      <c r="F12085">
        <v>32.609699999999997</v>
      </c>
      <c r="G12085">
        <v>38.323099999999997</v>
      </c>
      <c r="H12085">
        <v>44.69</v>
      </c>
    </row>
    <row r="12086" spans="1:16" x14ac:dyDescent="0.2">
      <c r="A12086">
        <f t="shared" si="1312"/>
        <v>11217</v>
      </c>
      <c r="B12086">
        <f t="shared" si="1313"/>
        <v>237</v>
      </c>
      <c r="C12086" s="10" t="str">
        <f>IF(B12086=B12085," ",(LOOKUP(B12086,'Co List'!$A$3:$A$362,'Co List'!$B$3:$B$362)))</f>
        <v xml:space="preserve"> </v>
      </c>
      <c r="D12086" s="6" t="s">
        <v>410</v>
      </c>
      <c r="E12086">
        <v>23.791677313700003</v>
      </c>
      <c r="F12086">
        <v>36.693256212899996</v>
      </c>
      <c r="G12086">
        <v>64.879211063300005</v>
      </c>
      <c r="H12086">
        <v>98.07267599299999</v>
      </c>
    </row>
    <row r="12087" spans="1:16" x14ac:dyDescent="0.2">
      <c r="A12087">
        <f t="shared" si="1312"/>
        <v>11218</v>
      </c>
      <c r="B12087">
        <f t="shared" si="1313"/>
        <v>237</v>
      </c>
      <c r="C12087" s="10" t="str">
        <f>IF(B12087=B12086," ",(LOOKUP(B12087,'Co List'!$A$3:$A$362,'Co List'!$B$3:$B$362)))</f>
        <v xml:space="preserve"> </v>
      </c>
      <c r="D12087" s="6" t="s">
        <v>411</v>
      </c>
      <c r="E12087">
        <v>23.791677313700003</v>
      </c>
      <c r="F12087">
        <v>33.23622724185126</v>
      </c>
      <c r="G12087">
        <v>55.095271646803617</v>
      </c>
      <c r="H12087">
        <v>98.07267599299999</v>
      </c>
    </row>
    <row r="12088" spans="1:16" x14ac:dyDescent="0.2">
      <c r="A12088">
        <f t="shared" si="1312"/>
        <v>11219</v>
      </c>
      <c r="B12088">
        <f t="shared" si="1313"/>
        <v>237</v>
      </c>
      <c r="C12088" s="10" t="str">
        <f>IF(B12088=B12087," ",(LOOKUP(B12088,'Co List'!$A$3:$A$362,'Co List'!$B$3:$B$362)))</f>
        <v xml:space="preserve"> </v>
      </c>
      <c r="D12088" s="6" t="s">
        <v>412</v>
      </c>
      <c r="E12088">
        <v>-4.5083226862999979</v>
      </c>
      <c r="F12088">
        <v>0.62652724185126374</v>
      </c>
      <c r="G12088">
        <v>16.772171646803621</v>
      </c>
      <c r="H12088">
        <v>53.382675992999992</v>
      </c>
    </row>
    <row r="12089" spans="1:16" ht="13.5" thickBot="1" x14ac:dyDescent="0.25">
      <c r="A12089">
        <f t="shared" si="1312"/>
        <v>11220</v>
      </c>
      <c r="B12089">
        <f t="shared" si="1313"/>
        <v>237</v>
      </c>
      <c r="C12089" s="10" t="str">
        <f>IF(B12089=B12088," ",(LOOKUP(B12089,'Co List'!$A$3:$A$362,'Co List'!$B$3:$B$362)))</f>
        <v xml:space="preserve"> </v>
      </c>
      <c r="D12089" s="9" t="s">
        <v>413</v>
      </c>
      <c r="E12089">
        <v>12</v>
      </c>
      <c r="F12089">
        <v>12</v>
      </c>
      <c r="G12089">
        <v>12</v>
      </c>
      <c r="H12089">
        <v>12</v>
      </c>
    </row>
    <row r="12090" spans="1:16" ht="15" x14ac:dyDescent="0.25">
      <c r="A12090">
        <f t="shared" si="1312"/>
        <v>11221</v>
      </c>
      <c r="B12090">
        <f t="shared" si="1313"/>
        <v>238</v>
      </c>
      <c r="C12090" s="10" t="str">
        <f>IF(B12090=B12089," ",(LOOKUP(B12090,'Co List'!$A$3:$A$362,'Co List'!$B$3:$B$362)))</f>
        <v>NATCO PHARMA</v>
      </c>
      <c r="D12090" s="4" t="s">
        <v>362</v>
      </c>
      <c r="E12090">
        <v>63.669240073950697</v>
      </c>
      <c r="F12090">
        <v>66.488380822709871</v>
      </c>
      <c r="G12090">
        <v>65.536440616324484</v>
      </c>
      <c r="H12090">
        <v>63.965564903286996</v>
      </c>
      <c r="J12090">
        <f t="shared" ref="J12090" si="1318">COUNTIF(E12132:H12132,0)</f>
        <v>0</v>
      </c>
      <c r="K12090">
        <f>SUM(E12090:H12090)/(4-J12090)</f>
        <v>64.914906604068008</v>
      </c>
      <c r="L12090">
        <f>SUM(E12100:H12100)/(4-J12090)</f>
        <v>33411.446895145462</v>
      </c>
      <c r="M12090">
        <f>E12100</f>
        <v>26048.152867671779</v>
      </c>
      <c r="N12090">
        <f t="shared" ref="N12090" si="1319">F12100</f>
        <v>33629.072337125268</v>
      </c>
      <c r="O12090">
        <f t="shared" ref="O12090" si="1320">G12100</f>
        <v>35160.049626545406</v>
      </c>
      <c r="P12090">
        <f t="shared" ref="P12090" si="1321">H12100</f>
        <v>38808.512749239395</v>
      </c>
    </row>
    <row r="12091" spans="1:16" x14ac:dyDescent="0.2">
      <c r="A12091">
        <f t="shared" si="1312"/>
        <v>11222</v>
      </c>
      <c r="B12091">
        <f t="shared" si="1313"/>
        <v>238</v>
      </c>
      <c r="C12091" s="10" t="str">
        <f>IF(B12091=B12090," ",(LOOKUP(B12091,'Co List'!$A$3:$A$362,'Co List'!$B$3:$B$362)))</f>
        <v xml:space="preserve"> </v>
      </c>
      <c r="D12091" s="6" t="s">
        <v>364</v>
      </c>
      <c r="E12091">
        <v>3.9384372068969733</v>
      </c>
      <c r="F12091">
        <v>3.9564342757092006</v>
      </c>
      <c r="G12091">
        <v>3.9983478443691753</v>
      </c>
      <c r="H12091">
        <v>3.9395269999690412</v>
      </c>
    </row>
    <row r="12092" spans="1:16" x14ac:dyDescent="0.2">
      <c r="A12092">
        <f t="shared" si="1312"/>
        <v>11223</v>
      </c>
      <c r="B12092">
        <f t="shared" si="1313"/>
        <v>238</v>
      </c>
      <c r="C12092" s="10" t="str">
        <f>IF(B12092=B12091," ",(LOOKUP(B12092,'Co List'!$A$3:$A$362,'Co List'!$B$3:$B$362)))</f>
        <v xml:space="preserve"> </v>
      </c>
      <c r="D12092" s="6" t="s">
        <v>365</v>
      </c>
      <c r="E12092">
        <v>0.81633028203283009</v>
      </c>
      <c r="F12092">
        <v>0.79718049960941162</v>
      </c>
      <c r="G12092">
        <v>0.79829840549570419</v>
      </c>
      <c r="H12092">
        <v>0.79240528961928336</v>
      </c>
    </row>
    <row r="12093" spans="1:16" x14ac:dyDescent="0.2">
      <c r="A12093">
        <f t="shared" si="1312"/>
        <v>11224</v>
      </c>
      <c r="B12093">
        <f t="shared" si="1313"/>
        <v>238</v>
      </c>
      <c r="C12093" s="10" t="str">
        <f>IF(B12093=B12092," ",(LOOKUP(B12093,'Co List'!$A$3:$A$362,'Co List'!$B$3:$B$362)))</f>
        <v xml:space="preserve"> </v>
      </c>
      <c r="D12093" s="7" t="s">
        <v>366</v>
      </c>
      <c r="E12093">
        <v>9.2536689998478732</v>
      </c>
      <c r="F12093">
        <v>9.6540943724881636</v>
      </c>
      <c r="G12093">
        <v>8.1390887813480433</v>
      </c>
      <c r="H12093">
        <v>6.9568007079393022</v>
      </c>
    </row>
    <row r="12094" spans="1:16" x14ac:dyDescent="0.2">
      <c r="A12094">
        <f t="shared" si="1312"/>
        <v>11225</v>
      </c>
      <c r="B12094">
        <f t="shared" si="1313"/>
        <v>238</v>
      </c>
      <c r="C12094" s="10" t="str">
        <f>IF(B12094=B12093," ",(LOOKUP(B12094,'Co List'!$A$3:$A$362,'Co List'!$B$3:$B$362)))</f>
        <v xml:space="preserve"> </v>
      </c>
      <c r="D12094" s="6" t="s">
        <v>367</v>
      </c>
      <c r="E12094">
        <v>54654.118480217752</v>
      </c>
      <c r="F12094">
        <v>64522.395121115253</v>
      </c>
      <c r="G12094">
        <v>56600.208671193512</v>
      </c>
      <c r="H12094">
        <v>49665.360569797027</v>
      </c>
    </row>
    <row r="12095" spans="1:16" x14ac:dyDescent="0.2">
      <c r="A12095">
        <f t="shared" si="1312"/>
        <v>11226</v>
      </c>
      <c r="B12095">
        <f t="shared" si="1313"/>
        <v>238</v>
      </c>
      <c r="C12095" s="10" t="str">
        <f>IF(B12095=B12094," ",(LOOKUP(B12095,'Co List'!$A$3:$A$362,'Co List'!$B$3:$B$362)))</f>
        <v xml:space="preserve"> </v>
      </c>
      <c r="D12095" s="6" t="s">
        <v>368</v>
      </c>
      <c r="E12095">
        <v>9.2566285954768221E-2</v>
      </c>
      <c r="F12095">
        <v>0.11950629828402724</v>
      </c>
      <c r="G12095">
        <v>0.11290960059905397</v>
      </c>
      <c r="H12095">
        <v>0.12371218600331334</v>
      </c>
    </row>
    <row r="12096" spans="1:16" x14ac:dyDescent="0.2">
      <c r="A12096">
        <f t="shared" si="1312"/>
        <v>11227</v>
      </c>
      <c r="B12096">
        <f t="shared" si="1313"/>
        <v>238</v>
      </c>
      <c r="C12096" s="10" t="str">
        <f>IF(B12096=B12095," ",(LOOKUP(B12096,'Co List'!$A$3:$A$362,'Co List'!$B$3:$B$362)))</f>
        <v xml:space="preserve"> </v>
      </c>
      <c r="D12096" s="6" t="s">
        <v>369</v>
      </c>
      <c r="E12096">
        <v>29.087831231347604</v>
      </c>
      <c r="F12096">
        <v>36.343966645547681</v>
      </c>
      <c r="G12096">
        <v>29.089145053814349</v>
      </c>
      <c r="H12096">
        <v>24.674791931103378</v>
      </c>
    </row>
    <row r="12097" spans="1:8" x14ac:dyDescent="0.2">
      <c r="A12097">
        <f t="shared" si="1312"/>
        <v>11228</v>
      </c>
      <c r="B12097">
        <f t="shared" si="1313"/>
        <v>238</v>
      </c>
      <c r="C12097" s="10" t="str">
        <f>IF(B12097=B12096," ",(LOOKUP(B12097,'Co List'!$A$3:$A$362,'Co List'!$B$3:$B$362)))</f>
        <v xml:space="preserve"> </v>
      </c>
      <c r="D12097" s="6" t="s">
        <v>370</v>
      </c>
      <c r="E12097">
        <v>0</v>
      </c>
      <c r="F12097">
        <v>0</v>
      </c>
      <c r="G12097">
        <v>0</v>
      </c>
      <c r="H12097">
        <v>0</v>
      </c>
    </row>
    <row r="12098" spans="1:8" x14ac:dyDescent="0.2">
      <c r="A12098">
        <f t="shared" si="1312"/>
        <v>11229</v>
      </c>
      <c r="B12098">
        <f t="shared" si="1313"/>
        <v>238</v>
      </c>
      <c r="C12098" s="10" t="str">
        <f>IF(B12098=B12097," ",(LOOKUP(B12098,'Co List'!$A$3:$A$362,'Co List'!$B$3:$B$362)))</f>
        <v xml:space="preserve"> </v>
      </c>
      <c r="D12098" s="6" t="s">
        <v>371</v>
      </c>
      <c r="E12098">
        <v>66.050453687555901</v>
      </c>
      <c r="F12098">
        <v>65.40152510744494</v>
      </c>
      <c r="G12098">
        <v>68.186012609805118</v>
      </c>
      <c r="H12098">
        <v>68.333864486296875</v>
      </c>
    </row>
    <row r="12099" spans="1:8" x14ac:dyDescent="0.2">
      <c r="A12099">
        <f t="shared" si="1312"/>
        <v>11230</v>
      </c>
      <c r="B12099">
        <f t="shared" si="1313"/>
        <v>238</v>
      </c>
      <c r="C12099" s="10" t="str">
        <f>IF(B12099=B12098," ",(LOOKUP(B12099,'Co List'!$A$3:$A$362,'Co List'!$B$3:$B$362)))</f>
        <v xml:space="preserve"> </v>
      </c>
      <c r="D12099" s="6" t="s">
        <v>372</v>
      </c>
      <c r="E12099">
        <v>33.949546312444099</v>
      </c>
      <c r="F12099">
        <v>34.598474892555053</v>
      </c>
      <c r="G12099">
        <v>31.813987390194896</v>
      </c>
      <c r="H12099">
        <v>31.666135513703111</v>
      </c>
    </row>
    <row r="12100" spans="1:8" x14ac:dyDescent="0.2">
      <c r="A12100">
        <f t="shared" si="1312"/>
        <v>11231</v>
      </c>
      <c r="B12100">
        <f t="shared" si="1313"/>
        <v>238</v>
      </c>
      <c r="C12100" s="10" t="str">
        <f>IF(B12100=B12099," ",(LOOKUP(B12100,'Co List'!$A$3:$A$362,'Co List'!$B$3:$B$362)))</f>
        <v xml:space="preserve"> </v>
      </c>
      <c r="D12100" s="6" t="s">
        <v>373</v>
      </c>
      <c r="E12100">
        <v>26048.152867671779</v>
      </c>
      <c r="F12100">
        <v>33629.072337125268</v>
      </c>
      <c r="G12100">
        <v>35160.049626545406</v>
      </c>
      <c r="H12100">
        <v>38808.512749239395</v>
      </c>
    </row>
    <row r="12101" spans="1:8" x14ac:dyDescent="0.2">
      <c r="A12101">
        <f t="shared" ref="A12101:A12164" si="1322">IF(A12100&gt;0,A12100+1,(IF($C$1=C12101,1,0)))</f>
        <v>11232</v>
      </c>
      <c r="B12101">
        <f t="shared" ref="B12101:B12164" si="1323">IF(D12101=$D$3,B12100+1,B12100)</f>
        <v>238</v>
      </c>
      <c r="C12101" s="10" t="str">
        <f>IF(B12101=B12100," ",(LOOKUP(B12101,'Co List'!$A$3:$A$362,'Co List'!$B$3:$B$362)))</f>
        <v xml:space="preserve"> </v>
      </c>
      <c r="D12101" s="6" t="s">
        <v>374</v>
      </c>
      <c r="E12101">
        <v>25973.431953921849</v>
      </c>
      <c r="F12101">
        <v>33534.882954277302</v>
      </c>
      <c r="G12101">
        <v>35054.408213359842</v>
      </c>
      <c r="H12101">
        <v>38695.885723208979</v>
      </c>
    </row>
    <row r="12102" spans="1:8" x14ac:dyDescent="0.2">
      <c r="A12102">
        <f t="shared" si="1322"/>
        <v>11233</v>
      </c>
      <c r="B12102">
        <f t="shared" si="1323"/>
        <v>238</v>
      </c>
      <c r="C12102" s="10" t="str">
        <f>IF(B12102=B12101," ",(LOOKUP(B12102,'Co List'!$A$3:$A$362,'Co List'!$B$3:$B$362)))</f>
        <v xml:space="preserve"> </v>
      </c>
      <c r="D12102" s="6" t="s">
        <v>375</v>
      </c>
      <c r="E12102">
        <v>30.965766602480382</v>
      </c>
      <c r="F12102">
        <v>37.977908352826518</v>
      </c>
      <c r="G12102">
        <v>44.513042552202229</v>
      </c>
      <c r="H12102">
        <v>48.133738531360208</v>
      </c>
    </row>
    <row r="12103" spans="1:8" x14ac:dyDescent="0.2">
      <c r="A12103">
        <f t="shared" si="1322"/>
        <v>11234</v>
      </c>
      <c r="B12103">
        <f t="shared" si="1323"/>
        <v>238</v>
      </c>
      <c r="C12103" s="10" t="str">
        <f>IF(B12103=B12102," ",(LOOKUP(B12103,'Co List'!$A$3:$A$362,'Co List'!$B$3:$B$362)))</f>
        <v xml:space="preserve"> </v>
      </c>
      <c r="D12103" s="6" t="s">
        <v>376</v>
      </c>
      <c r="E12103">
        <v>43.755147147454934</v>
      </c>
      <c r="F12103">
        <v>56.211474495140557</v>
      </c>
      <c r="G12103">
        <v>61.128370633369634</v>
      </c>
      <c r="H12103">
        <v>64.493287499045124</v>
      </c>
    </row>
    <row r="12104" spans="1:8" x14ac:dyDescent="0.2">
      <c r="A12104">
        <f t="shared" si="1322"/>
        <v>11235</v>
      </c>
      <c r="B12104">
        <f t="shared" si="1323"/>
        <v>238</v>
      </c>
      <c r="C12104" s="10" t="str">
        <f>IF(B12104=B12103," ",(LOOKUP(B12104,'Co List'!$A$3:$A$362,'Co List'!$B$3:$B$362)))</f>
        <v xml:space="preserve"> </v>
      </c>
      <c r="D12104" s="6" t="s">
        <v>377</v>
      </c>
      <c r="E12104">
        <v>17204.923146325313</v>
      </c>
      <c r="F12104">
        <v>21993.926187965804</v>
      </c>
      <c r="G12104">
        <v>23974.235871969988</v>
      </c>
      <c r="H12104">
        <v>26519.356511212492</v>
      </c>
    </row>
    <row r="12105" spans="1:8" ht="15" x14ac:dyDescent="0.25">
      <c r="A12105">
        <f t="shared" si="1322"/>
        <v>11236</v>
      </c>
      <c r="B12105">
        <f t="shared" si="1323"/>
        <v>238</v>
      </c>
      <c r="C12105" s="10" t="str">
        <f>IF(B12105=B12104," ",(LOOKUP(B12105,'Co List'!$A$3:$A$362,'Co List'!$B$3:$B$362)))</f>
        <v xml:space="preserve"> </v>
      </c>
      <c r="D12105" s="8" t="s">
        <v>378</v>
      </c>
      <c r="E12105">
        <v>14929.384590000001</v>
      </c>
      <c r="F12105">
        <v>19799.363939999999</v>
      </c>
      <c r="G12105">
        <v>19331.739960000003</v>
      </c>
      <c r="H12105">
        <v>21799.882260000002</v>
      </c>
    </row>
    <row r="12106" spans="1:8" ht="15" x14ac:dyDescent="0.25">
      <c r="A12106">
        <f t="shared" si="1322"/>
        <v>11237</v>
      </c>
      <c r="B12106">
        <f t="shared" si="1323"/>
        <v>238</v>
      </c>
      <c r="C12106" s="10" t="str">
        <f>IF(B12106=B12105," ",(LOOKUP(B12106,'Co List'!$A$3:$A$362,'Co List'!$B$3:$B$362)))</f>
        <v xml:space="preserve"> </v>
      </c>
      <c r="D12106" s="8" t="s">
        <v>379</v>
      </c>
      <c r="E12106">
        <v>2275.5385563253112</v>
      </c>
      <c r="F12106">
        <v>2194.5622479658041</v>
      </c>
      <c r="G12106">
        <v>4642.4959119699852</v>
      </c>
      <c r="H12106">
        <v>4719.4742512124913</v>
      </c>
    </row>
    <row r="12107" spans="1:8" ht="15" x14ac:dyDescent="0.25">
      <c r="A12107">
        <f t="shared" si="1322"/>
        <v>11238</v>
      </c>
      <c r="B12107">
        <f t="shared" si="1323"/>
        <v>238</v>
      </c>
      <c r="C12107" s="10" t="str">
        <f>IF(B12107=B12106," ",(LOOKUP(B12107,'Co List'!$A$3:$A$362,'Co List'!$B$3:$B$362)))</f>
        <v xml:space="preserve"> </v>
      </c>
      <c r="D12107" s="8" t="s">
        <v>380</v>
      </c>
      <c r="E12107">
        <v>0</v>
      </c>
      <c r="F12107">
        <v>0</v>
      </c>
      <c r="G12107">
        <v>0</v>
      </c>
      <c r="H12107">
        <v>0</v>
      </c>
    </row>
    <row r="12108" spans="1:8" ht="15" x14ac:dyDescent="0.25">
      <c r="A12108">
        <f t="shared" si="1322"/>
        <v>11239</v>
      </c>
      <c r="B12108">
        <f t="shared" si="1323"/>
        <v>238</v>
      </c>
      <c r="C12108" s="10" t="str">
        <f>IF(B12108=B12107," ",(LOOKUP(B12108,'Co List'!$A$3:$A$362,'Co List'!$B$3:$B$362)))</f>
        <v xml:space="preserve"> </v>
      </c>
      <c r="D12108" s="8" t="s">
        <v>381</v>
      </c>
      <c r="E12108">
        <v>8843.2297213464681</v>
      </c>
      <c r="F12108">
        <v>11635.146149159465</v>
      </c>
      <c r="G12108">
        <v>11185.813754575422</v>
      </c>
      <c r="H12108">
        <v>12289.156238026897</v>
      </c>
    </row>
    <row r="12109" spans="1:8" ht="15" x14ac:dyDescent="0.25">
      <c r="A12109">
        <f t="shared" si="1322"/>
        <v>11240</v>
      </c>
      <c r="B12109">
        <f t="shared" si="1323"/>
        <v>238</v>
      </c>
      <c r="C12109" s="10" t="str">
        <f>IF(B12109=B12108," ",(LOOKUP(B12109,'Co List'!$A$3:$A$362,'Co List'!$B$3:$B$362)))</f>
        <v xml:space="preserve"> </v>
      </c>
      <c r="D12109" s="8" t="s">
        <v>382</v>
      </c>
      <c r="E12109">
        <v>7799.00399771094</v>
      </c>
      <c r="F12109">
        <v>10484.65679354478</v>
      </c>
      <c r="G12109">
        <v>10572.47105389902</v>
      </c>
      <c r="H12109">
        <v>10852.37900877816</v>
      </c>
    </row>
    <row r="12110" spans="1:8" ht="15" x14ac:dyDescent="0.25">
      <c r="A12110">
        <f t="shared" si="1322"/>
        <v>11241</v>
      </c>
      <c r="B12110">
        <f t="shared" si="1323"/>
        <v>238</v>
      </c>
      <c r="C12110" s="10" t="str">
        <f>IF(B12110=B12109," ",(LOOKUP(B12110,'Co List'!$A$3:$A$362,'Co List'!$B$3:$B$362)))</f>
        <v xml:space="preserve"> </v>
      </c>
      <c r="D12110" s="8" t="s">
        <v>383</v>
      </c>
      <c r="E12110">
        <v>1044.2257236355269</v>
      </c>
      <c r="F12110">
        <v>1150.4893556146837</v>
      </c>
      <c r="G12110">
        <v>613.34270067640239</v>
      </c>
      <c r="H12110">
        <v>1436.7772292487366</v>
      </c>
    </row>
    <row r="12111" spans="1:8" x14ac:dyDescent="0.2">
      <c r="A12111">
        <f t="shared" si="1322"/>
        <v>11242</v>
      </c>
      <c r="B12111">
        <f t="shared" si="1323"/>
        <v>238</v>
      </c>
      <c r="C12111" s="10" t="str">
        <f>IF(B12111=B12110," ",(LOOKUP(B12111,'Co List'!$A$3:$A$362,'Co List'!$B$3:$B$362)))</f>
        <v xml:space="preserve"> </v>
      </c>
      <c r="D12111" s="6" t="s">
        <v>384</v>
      </c>
      <c r="E12111">
        <v>0</v>
      </c>
      <c r="F12111">
        <v>0</v>
      </c>
      <c r="G12111">
        <v>0</v>
      </c>
      <c r="H12111">
        <v>0</v>
      </c>
    </row>
    <row r="12112" spans="1:8" x14ac:dyDescent="0.2">
      <c r="A12112">
        <f t="shared" si="1322"/>
        <v>11243</v>
      </c>
      <c r="B12112">
        <f t="shared" si="1323"/>
        <v>238</v>
      </c>
      <c r="C12112" s="10" t="str">
        <f>IF(B12112=B12111," ",(LOOKUP(B12112,'Co List'!$A$3:$A$362,'Co List'!$B$3:$B$362)))</f>
        <v xml:space="preserve"> </v>
      </c>
      <c r="D12112" s="6" t="s">
        <v>385</v>
      </c>
      <c r="E12112">
        <v>2245.3651681586402</v>
      </c>
      <c r="F12112">
        <v>2940.8162346065601</v>
      </c>
      <c r="G12112">
        <v>2797.60895999288</v>
      </c>
      <c r="H12112">
        <v>3119.4496796502399</v>
      </c>
    </row>
    <row r="12113" spans="1:8" x14ac:dyDescent="0.2">
      <c r="A12113">
        <f t="shared" si="1322"/>
        <v>11244</v>
      </c>
      <c r="B12113">
        <f t="shared" si="1323"/>
        <v>238</v>
      </c>
      <c r="C12113" s="10" t="str">
        <f>IF(B12113=B12112," ",(LOOKUP(B12113,'Co List'!$A$3:$A$362,'Co List'!$B$3:$B$362)))</f>
        <v xml:space="preserve"> </v>
      </c>
      <c r="D12113" s="6" t="s">
        <v>386</v>
      </c>
      <c r="E12113">
        <v>1924.8340230000001</v>
      </c>
      <c r="F12113">
        <v>2587.6668510000004</v>
      </c>
      <c r="G12113">
        <v>2609.3398590000002</v>
      </c>
      <c r="H12113">
        <v>2678.4225719999999</v>
      </c>
    </row>
    <row r="12114" spans="1:8" x14ac:dyDescent="0.2">
      <c r="A12114">
        <f t="shared" si="1322"/>
        <v>11245</v>
      </c>
      <c r="B12114">
        <f t="shared" si="1323"/>
        <v>238</v>
      </c>
      <c r="C12114" s="10" t="str">
        <f>IF(B12114=B12113," ",(LOOKUP(B12114,'Co List'!$A$3:$A$362,'Co List'!$B$3:$B$362)))</f>
        <v xml:space="preserve"> </v>
      </c>
      <c r="D12114" s="6" t="s">
        <v>387</v>
      </c>
      <c r="E12114">
        <v>0</v>
      </c>
      <c r="F12114">
        <v>0</v>
      </c>
      <c r="G12114">
        <v>0</v>
      </c>
      <c r="H12114">
        <v>0</v>
      </c>
    </row>
    <row r="12115" spans="1:8" x14ac:dyDescent="0.2">
      <c r="A12115">
        <f t="shared" si="1322"/>
        <v>11246</v>
      </c>
      <c r="B12115">
        <f t="shared" si="1323"/>
        <v>238</v>
      </c>
      <c r="C12115" s="10" t="str">
        <f>IF(B12115=B12114," ",(LOOKUP(B12115,'Co List'!$A$3:$A$362,'Co List'!$B$3:$B$362)))</f>
        <v xml:space="preserve"> </v>
      </c>
      <c r="D12115" s="6" t="s">
        <v>388</v>
      </c>
      <c r="E12115">
        <v>0</v>
      </c>
      <c r="F12115">
        <v>0</v>
      </c>
      <c r="G12115">
        <v>0</v>
      </c>
      <c r="H12115">
        <v>0</v>
      </c>
    </row>
    <row r="12116" spans="1:8" x14ac:dyDescent="0.2">
      <c r="A12116">
        <f t="shared" si="1322"/>
        <v>11247</v>
      </c>
      <c r="B12116">
        <f t="shared" si="1323"/>
        <v>238</v>
      </c>
      <c r="C12116" s="10" t="str">
        <f>IF(B12116=B12115," ",(LOOKUP(B12116,'Co List'!$A$3:$A$362,'Co List'!$B$3:$B$362)))</f>
        <v xml:space="preserve"> </v>
      </c>
      <c r="D12116" s="6" t="s">
        <v>389</v>
      </c>
      <c r="E12116">
        <v>320.53114515864002</v>
      </c>
      <c r="F12116">
        <v>353.14938360655998</v>
      </c>
      <c r="G12116">
        <v>188.26910099288</v>
      </c>
      <c r="H12116">
        <v>441.02710765024</v>
      </c>
    </row>
    <row r="12117" spans="1:8" x14ac:dyDescent="0.2">
      <c r="A12117">
        <f t="shared" si="1322"/>
        <v>11248</v>
      </c>
      <c r="B12117">
        <f t="shared" si="1323"/>
        <v>238</v>
      </c>
      <c r="C12117" s="10" t="str">
        <f>IF(B12117=B12116," ",(LOOKUP(B12117,'Co List'!$A$3:$A$362,'Co List'!$B$3:$B$362)))</f>
        <v xml:space="preserve"> </v>
      </c>
      <c r="D12117" s="6" t="s">
        <v>390</v>
      </c>
      <c r="E12117">
        <v>0</v>
      </c>
      <c r="F12117">
        <v>0</v>
      </c>
      <c r="G12117">
        <v>0</v>
      </c>
      <c r="H12117">
        <v>0</v>
      </c>
    </row>
    <row r="12118" spans="1:8" x14ac:dyDescent="0.2">
      <c r="A12118">
        <f t="shared" si="1322"/>
        <v>11249</v>
      </c>
      <c r="B12118">
        <f t="shared" si="1323"/>
        <v>238</v>
      </c>
      <c r="C12118" s="10" t="str">
        <f>IF(B12118=B12117," ",(LOOKUP(B12118,'Co List'!$A$3:$A$362,'Co List'!$B$3:$B$362)))</f>
        <v xml:space="preserve"> </v>
      </c>
      <c r="D12118" s="6" t="s">
        <v>391</v>
      </c>
      <c r="E12118">
        <v>0</v>
      </c>
      <c r="F12118">
        <v>0</v>
      </c>
      <c r="G12118">
        <v>0</v>
      </c>
      <c r="H12118">
        <v>0</v>
      </c>
    </row>
    <row r="12119" spans="1:8" x14ac:dyDescent="0.2">
      <c r="A12119">
        <f t="shared" si="1322"/>
        <v>11250</v>
      </c>
      <c r="B12119">
        <f t="shared" si="1323"/>
        <v>238</v>
      </c>
      <c r="C12119" s="10" t="str">
        <f>IF(B12119=B12118," ",(LOOKUP(B12119,'Co List'!$A$3:$A$362,'Co List'!$B$3:$B$362)))</f>
        <v xml:space="preserve"> </v>
      </c>
      <c r="D12119" s="6" t="s">
        <v>392</v>
      </c>
      <c r="E12119">
        <v>0</v>
      </c>
      <c r="F12119">
        <v>0</v>
      </c>
      <c r="G12119">
        <v>0</v>
      </c>
      <c r="H12119">
        <v>0</v>
      </c>
    </row>
    <row r="12120" spans="1:8" x14ac:dyDescent="0.2">
      <c r="A12120">
        <f t="shared" si="1322"/>
        <v>11251</v>
      </c>
      <c r="B12120">
        <f t="shared" si="1323"/>
        <v>238</v>
      </c>
      <c r="C12120" s="10" t="str">
        <f>IF(B12120=B12119," ",(LOOKUP(B12120,'Co List'!$A$3:$A$362,'Co List'!$B$3:$B$362)))</f>
        <v xml:space="preserve"> </v>
      </c>
      <c r="D12120" s="6" t="s">
        <v>393</v>
      </c>
      <c r="E12120">
        <v>0</v>
      </c>
      <c r="F12120">
        <v>0</v>
      </c>
      <c r="G12120">
        <v>0</v>
      </c>
      <c r="H12120">
        <v>0</v>
      </c>
    </row>
    <row r="12121" spans="1:8" ht="15" x14ac:dyDescent="0.25">
      <c r="A12121">
        <f t="shared" si="1322"/>
        <v>11252</v>
      </c>
      <c r="B12121">
        <f t="shared" si="1323"/>
        <v>238</v>
      </c>
      <c r="C12121" s="10" t="str">
        <f>IF(B12121=B12120," ",(LOOKUP(B12121,'Co List'!$A$3:$A$362,'Co List'!$B$3:$B$362)))</f>
        <v xml:space="preserve"> </v>
      </c>
      <c r="D12121" s="8" t="s">
        <v>394</v>
      </c>
      <c r="E12121">
        <v>0</v>
      </c>
      <c r="F12121">
        <v>0</v>
      </c>
      <c r="G12121">
        <v>0</v>
      </c>
      <c r="H12121">
        <v>0</v>
      </c>
    </row>
    <row r="12122" spans="1:8" ht="15" x14ac:dyDescent="0.25">
      <c r="A12122">
        <f t="shared" si="1322"/>
        <v>11253</v>
      </c>
      <c r="B12122">
        <f t="shared" si="1323"/>
        <v>238</v>
      </c>
      <c r="C12122" s="10" t="str">
        <f>IF(B12122=B12121," ",(LOOKUP(B12122,'Co List'!$A$3:$A$362,'Co List'!$B$3:$B$362)))</f>
        <v xml:space="preserve"> </v>
      </c>
      <c r="D12122" s="8" t="s">
        <v>395</v>
      </c>
      <c r="E12122">
        <v>2.9522320440000001</v>
      </c>
      <c r="F12122">
        <v>4.8299458980000001</v>
      </c>
      <c r="G12122">
        <v>4.8197527239999998</v>
      </c>
      <c r="H12122">
        <v>6.9209128719999997</v>
      </c>
    </row>
    <row r="12123" spans="1:8" ht="15" x14ac:dyDescent="0.25">
      <c r="A12123">
        <f t="shared" si="1322"/>
        <v>11254</v>
      </c>
      <c r="B12123">
        <f t="shared" si="1323"/>
        <v>238</v>
      </c>
      <c r="C12123" s="10" t="str">
        <f>IF(B12123=B12122," ",(LOOKUP(B12123,'Co List'!$A$3:$A$362,'Co List'!$B$3:$B$362)))</f>
        <v xml:space="preserve"> </v>
      </c>
      <c r="D12123" s="8" t="s">
        <v>396</v>
      </c>
      <c r="E12123">
        <v>21075.934000000001</v>
      </c>
      <c r="F12123">
        <v>27589.644</v>
      </c>
      <c r="G12123">
        <v>30031.671999999999</v>
      </c>
      <c r="H12123">
        <v>33466.910000000003</v>
      </c>
    </row>
    <row r="12124" spans="1:8" x14ac:dyDescent="0.2">
      <c r="A12124">
        <f t="shared" si="1322"/>
        <v>11255</v>
      </c>
      <c r="B12124">
        <f t="shared" si="1323"/>
        <v>238</v>
      </c>
      <c r="C12124" s="10" t="str">
        <f>IF(B12124=B12123," ",(LOOKUP(B12124,'Co List'!$A$3:$A$362,'Co List'!$B$3:$B$362)))</f>
        <v xml:space="preserve"> </v>
      </c>
      <c r="D12124" s="6" t="s">
        <v>397</v>
      </c>
      <c r="E12124">
        <v>18431.339</v>
      </c>
      <c r="F12124">
        <v>25062.486000000001</v>
      </c>
      <c r="G12124">
        <v>24784.281999999999</v>
      </c>
      <c r="H12124">
        <v>27948.566999999999</v>
      </c>
    </row>
    <row r="12125" spans="1:8" x14ac:dyDescent="0.2">
      <c r="A12125">
        <f t="shared" si="1322"/>
        <v>11256</v>
      </c>
      <c r="B12125">
        <f t="shared" si="1323"/>
        <v>238</v>
      </c>
      <c r="C12125" s="10" t="str">
        <f>IF(B12125=B12124," ",(LOOKUP(B12125,'Co List'!$A$3:$A$362,'Co List'!$B$3:$B$362)))</f>
        <v xml:space="preserve"> </v>
      </c>
      <c r="D12125" s="6" t="s">
        <v>398</v>
      </c>
      <c r="E12125">
        <v>2644.5949999999998</v>
      </c>
      <c r="F12125">
        <v>2527.1579999999999</v>
      </c>
      <c r="G12125">
        <v>5247.39</v>
      </c>
      <c r="H12125">
        <v>5518.3429999999998</v>
      </c>
    </row>
    <row r="12126" spans="1:8" x14ac:dyDescent="0.2">
      <c r="A12126">
        <f t="shared" si="1322"/>
        <v>11257</v>
      </c>
      <c r="B12126">
        <f t="shared" si="1323"/>
        <v>238</v>
      </c>
      <c r="C12126" s="10" t="str">
        <f>IF(B12126=B12125," ",(LOOKUP(B12126,'Co List'!$A$3:$A$362,'Co List'!$B$3:$B$362)))</f>
        <v xml:space="preserve"> </v>
      </c>
      <c r="D12126" s="6" t="s">
        <v>399</v>
      </c>
      <c r="E12126">
        <v>0</v>
      </c>
      <c r="F12126">
        <v>0</v>
      </c>
      <c r="G12126">
        <v>0</v>
      </c>
      <c r="H12126">
        <v>0</v>
      </c>
    </row>
    <row r="12127" spans="1:8" x14ac:dyDescent="0.2">
      <c r="A12127">
        <f t="shared" si="1322"/>
        <v>11258</v>
      </c>
      <c r="B12127">
        <f t="shared" si="1323"/>
        <v>238</v>
      </c>
      <c r="C12127" s="10" t="str">
        <f>IF(B12127=B12126," ",(LOOKUP(B12127,'Co List'!$A$3:$A$362,'Co List'!$B$3:$B$362)))</f>
        <v xml:space="preserve"> </v>
      </c>
      <c r="D12127" s="6" t="s">
        <v>400</v>
      </c>
      <c r="E12127">
        <v>0</v>
      </c>
      <c r="F12127">
        <v>0</v>
      </c>
      <c r="G12127">
        <v>0</v>
      </c>
      <c r="H12127">
        <v>0</v>
      </c>
    </row>
    <row r="12128" spans="1:8" x14ac:dyDescent="0.2">
      <c r="A12128">
        <f t="shared" si="1322"/>
        <v>11259</v>
      </c>
      <c r="B12128">
        <f t="shared" si="1323"/>
        <v>238</v>
      </c>
      <c r="C12128" s="10" t="str">
        <f>IF(B12128=B12127," ",(LOOKUP(B12128,'Co List'!$A$3:$A$362,'Co List'!$B$3:$B$362)))</f>
        <v xml:space="preserve"> </v>
      </c>
      <c r="D12128" s="6" t="s">
        <v>401</v>
      </c>
      <c r="E12128">
        <v>6.8748894470000002</v>
      </c>
      <c r="F12128">
        <v>9.9999319139999994</v>
      </c>
      <c r="G12128">
        <v>11.425554002000002</v>
      </c>
      <c r="H12128">
        <v>17.831185745999999</v>
      </c>
    </row>
    <row r="12129" spans="1:16" x14ac:dyDescent="0.2">
      <c r="A12129">
        <f t="shared" si="1322"/>
        <v>11260</v>
      </c>
      <c r="B12129">
        <f t="shared" si="1323"/>
        <v>238</v>
      </c>
      <c r="C12129" s="10" t="str">
        <f>IF(B12129=B12128," ",(LOOKUP(B12129,'Co List'!$A$3:$A$362,'Co List'!$B$3:$B$362)))</f>
        <v xml:space="preserve"> </v>
      </c>
      <c r="D12129" s="6" t="s">
        <v>402</v>
      </c>
      <c r="E12129">
        <v>2.8878977399999997</v>
      </c>
      <c r="F12129">
        <v>3.6795420480000005</v>
      </c>
      <c r="G12129">
        <v>8.0547436500000007</v>
      </c>
      <c r="H12129">
        <v>8.5092849059999995</v>
      </c>
    </row>
    <row r="12130" spans="1:16" x14ac:dyDescent="0.2">
      <c r="A12130">
        <f t="shared" si="1322"/>
        <v>11261</v>
      </c>
      <c r="B12130">
        <f t="shared" si="1323"/>
        <v>238</v>
      </c>
      <c r="C12130" s="10" t="str">
        <f>IF(B12130=B12129," ",(LOOKUP(B12130,'Co List'!$A$3:$A$362,'Co List'!$B$3:$B$362)))</f>
        <v xml:space="preserve"> </v>
      </c>
      <c r="D12130" s="6" t="s">
        <v>403</v>
      </c>
      <c r="E12130">
        <v>0</v>
      </c>
      <c r="F12130">
        <v>0</v>
      </c>
      <c r="G12130">
        <v>0</v>
      </c>
      <c r="H12130">
        <v>0</v>
      </c>
    </row>
    <row r="12131" spans="1:16" x14ac:dyDescent="0.2">
      <c r="A12131">
        <f t="shared" si="1322"/>
        <v>11262</v>
      </c>
      <c r="B12131">
        <f t="shared" si="1323"/>
        <v>238</v>
      </c>
      <c r="C12131" s="10" t="str">
        <f>IF(B12131=B12130," ",(LOOKUP(B12131,'Co List'!$A$3:$A$362,'Co List'!$B$3:$B$362)))</f>
        <v xml:space="preserve"> </v>
      </c>
      <c r="D12131" s="6" t="s">
        <v>404</v>
      </c>
      <c r="E12131" s="11">
        <v>9.7627871870000007</v>
      </c>
      <c r="F12131" s="11">
        <v>13.679473962000001</v>
      </c>
      <c r="G12131" s="11">
        <v>19.480297652000001</v>
      </c>
      <c r="H12131" s="11">
        <v>26.340470652</v>
      </c>
    </row>
    <row r="12132" spans="1:16" x14ac:dyDescent="0.2">
      <c r="A12132">
        <f t="shared" si="1322"/>
        <v>11263</v>
      </c>
      <c r="B12132">
        <f t="shared" si="1323"/>
        <v>238</v>
      </c>
      <c r="C12132" s="10" t="str">
        <f>IF(B12132=B12131," ",(LOOKUP(B12132,'Co List'!$A$3:$A$362,'Co List'!$B$3:$B$362)))</f>
        <v xml:space="preserve"> </v>
      </c>
      <c r="D12132" s="6" t="s">
        <v>405</v>
      </c>
      <c r="E12132">
        <v>281.49</v>
      </c>
      <c r="F12132">
        <v>348.34</v>
      </c>
      <c r="G12132">
        <v>431.99</v>
      </c>
      <c r="H12132">
        <v>557.85</v>
      </c>
    </row>
    <row r="12133" spans="1:16" x14ac:dyDescent="0.2">
      <c r="A12133">
        <f t="shared" si="1322"/>
        <v>11264</v>
      </c>
      <c r="B12133">
        <f t="shared" si="1323"/>
        <v>238</v>
      </c>
      <c r="C12133" s="10" t="str">
        <f>IF(B12133=B12132," ",(LOOKUP(B12133,'Co List'!$A$3:$A$362,'Co List'!$B$3:$B$362)))</f>
        <v xml:space="preserve"> </v>
      </c>
      <c r="D12133" s="6" t="s">
        <v>406</v>
      </c>
      <c r="E12133">
        <v>89.55</v>
      </c>
      <c r="F12133">
        <v>92.53</v>
      </c>
      <c r="G12133">
        <v>120.87</v>
      </c>
      <c r="H12133">
        <v>157.28</v>
      </c>
    </row>
    <row r="12134" spans="1:16" x14ac:dyDescent="0.2">
      <c r="A12134">
        <f t="shared" si="1322"/>
        <v>11265</v>
      </c>
      <c r="B12134">
        <f t="shared" si="1323"/>
        <v>238</v>
      </c>
      <c r="C12134" s="10" t="str">
        <f>IF(B12134=B12133," ",(LOOKUP(B12134,'Co List'!$A$3:$A$362,'Co List'!$B$3:$B$362)))</f>
        <v xml:space="preserve"> </v>
      </c>
      <c r="D12134" s="6" t="s">
        <v>407</v>
      </c>
      <c r="E12134" s="11">
        <v>47.66</v>
      </c>
      <c r="F12134" s="11">
        <v>52.12</v>
      </c>
      <c r="G12134" s="11">
        <v>62.12</v>
      </c>
      <c r="H12134" s="11">
        <v>78.14</v>
      </c>
    </row>
    <row r="12135" spans="1:16" x14ac:dyDescent="0.2">
      <c r="A12135">
        <f t="shared" si="1322"/>
        <v>11266</v>
      </c>
      <c r="B12135">
        <f t="shared" si="1323"/>
        <v>238</v>
      </c>
      <c r="C12135" s="10" t="str">
        <f>IF(B12135=B12134," ",(LOOKUP(B12135,'Co List'!$A$3:$A$362,'Co List'!$B$3:$B$362)))</f>
        <v xml:space="preserve"> </v>
      </c>
      <c r="D12135" s="6" t="s">
        <v>408</v>
      </c>
      <c r="E12135">
        <v>28.14</v>
      </c>
      <c r="F12135">
        <v>28.14</v>
      </c>
      <c r="G12135">
        <v>31.14</v>
      </c>
      <c r="H12135">
        <v>31.37</v>
      </c>
    </row>
    <row r="12136" spans="1:16" x14ac:dyDescent="0.2">
      <c r="A12136">
        <f t="shared" si="1322"/>
        <v>11267</v>
      </c>
      <c r="B12136">
        <f t="shared" si="1323"/>
        <v>238</v>
      </c>
      <c r="C12136" s="10" t="str">
        <f>IF(B12136=B12135," ",(LOOKUP(B12136,'Co List'!$A$3:$A$362,'Co List'!$B$3:$B$362)))</f>
        <v xml:space="preserve"> </v>
      </c>
      <c r="D12136" s="6" t="s">
        <v>409</v>
      </c>
      <c r="E12136">
        <v>14.45</v>
      </c>
      <c r="F12136">
        <v>21.18</v>
      </c>
      <c r="G12136">
        <v>26.32</v>
      </c>
      <c r="H12136">
        <v>36.97</v>
      </c>
    </row>
    <row r="12137" spans="1:16" x14ac:dyDescent="0.2">
      <c r="A12137">
        <f t="shared" si="1322"/>
        <v>11268</v>
      </c>
      <c r="B12137">
        <f t="shared" si="1323"/>
        <v>238</v>
      </c>
      <c r="C12137" s="10" t="str">
        <f>IF(B12137=B12136," ",(LOOKUP(B12137,'Co List'!$A$3:$A$362,'Co List'!$B$3:$B$362)))</f>
        <v xml:space="preserve"> </v>
      </c>
      <c r="D12137" s="6" t="s">
        <v>410</v>
      </c>
      <c r="E12137">
        <v>12.715019231000001</v>
      </c>
      <c r="F12137">
        <v>18.509419860000001</v>
      </c>
      <c r="G12137">
        <v>24.300050376000002</v>
      </c>
      <c r="H12137">
        <v>33.261383524000003</v>
      </c>
    </row>
    <row r="12138" spans="1:16" x14ac:dyDescent="0.2">
      <c r="A12138">
        <f t="shared" si="1322"/>
        <v>11269</v>
      </c>
      <c r="B12138">
        <f t="shared" si="1323"/>
        <v>238</v>
      </c>
      <c r="C12138" s="10" t="str">
        <f>IF(B12138=B12137," ",(LOOKUP(B12138,'Co List'!$A$3:$A$362,'Co List'!$B$3:$B$362)))</f>
        <v xml:space="preserve"> </v>
      </c>
      <c r="D12138" s="6" t="s">
        <v>411</v>
      </c>
      <c r="E12138">
        <v>12.715019231000001</v>
      </c>
      <c r="F12138">
        <v>18.509419860000001</v>
      </c>
      <c r="G12138">
        <v>24.300050376000002</v>
      </c>
      <c r="H12138">
        <v>33.261383524000003</v>
      </c>
    </row>
    <row r="12139" spans="1:16" x14ac:dyDescent="0.2">
      <c r="A12139">
        <f t="shared" si="1322"/>
        <v>11270</v>
      </c>
      <c r="B12139">
        <f t="shared" si="1323"/>
        <v>238</v>
      </c>
      <c r="C12139" s="10" t="str">
        <f>IF(B12139=B12138," ",(LOOKUP(B12139,'Co List'!$A$3:$A$362,'Co List'!$B$3:$B$362)))</f>
        <v xml:space="preserve"> </v>
      </c>
      <c r="D12139" s="6" t="s">
        <v>412</v>
      </c>
      <c r="E12139">
        <v>-1.7349807689999981</v>
      </c>
      <c r="F12139">
        <v>-2.6705801399999984</v>
      </c>
      <c r="G12139">
        <v>-2.0199496239999988</v>
      </c>
      <c r="H12139">
        <v>-3.708616475999996</v>
      </c>
    </row>
    <row r="12140" spans="1:16" ht="13.5" thickBot="1" x14ac:dyDescent="0.25">
      <c r="A12140">
        <f t="shared" si="1322"/>
        <v>11271</v>
      </c>
      <c r="B12140">
        <f t="shared" si="1323"/>
        <v>238</v>
      </c>
      <c r="C12140" s="10" t="str">
        <f>IF(B12140=B12139," ",(LOOKUP(B12140,'Co List'!$A$3:$A$362,'Co List'!$B$3:$B$362)))</f>
        <v xml:space="preserve"> </v>
      </c>
      <c r="D12140" s="9" t="s">
        <v>413</v>
      </c>
      <c r="E12140">
        <v>12</v>
      </c>
      <c r="F12140">
        <v>12</v>
      </c>
      <c r="G12140">
        <v>12</v>
      </c>
      <c r="H12140">
        <v>12</v>
      </c>
    </row>
    <row r="12141" spans="1:16" ht="15" x14ac:dyDescent="0.25">
      <c r="A12141">
        <f t="shared" si="1322"/>
        <v>11272</v>
      </c>
      <c r="B12141">
        <f t="shared" si="1323"/>
        <v>239</v>
      </c>
      <c r="C12141" s="10" t="str">
        <f>IF(B12141=B12140," ",(LOOKUP(B12141,'Co List'!$A$3:$A$362,'Co List'!$B$3:$B$362)))</f>
        <v>NATIONAL FERTISER</v>
      </c>
      <c r="D12141" s="4" t="s">
        <v>362</v>
      </c>
      <c r="E12141">
        <v>95.726398638569947</v>
      </c>
      <c r="F12141">
        <v>95.621698161433912</v>
      </c>
      <c r="G12141">
        <v>95.379300209758625</v>
      </c>
      <c r="H12141">
        <v>94.125609351374663</v>
      </c>
      <c r="J12141">
        <f t="shared" ref="J12141" si="1324">COUNTIF(E12183:H12183,0)</f>
        <v>0</v>
      </c>
      <c r="K12141">
        <f>SUM(E12141:H12141)/(4-J12141)</f>
        <v>95.213251590284301</v>
      </c>
      <c r="L12141">
        <f>SUM(E12151:H12151)/(4-J12141)</f>
        <v>4239118.5572493151</v>
      </c>
      <c r="M12141">
        <f>E12151</f>
        <v>4442557.925212943</v>
      </c>
      <c r="N12141">
        <f t="shared" ref="N12141" si="1325">F12151</f>
        <v>4432858.1647698516</v>
      </c>
      <c r="O12141">
        <f t="shared" ref="O12141" si="1326">G12151</f>
        <v>4486166.5159537904</v>
      </c>
      <c r="P12141">
        <f t="shared" ref="P12141" si="1327">H12151</f>
        <v>3594891.6230606739</v>
      </c>
    </row>
    <row r="12142" spans="1:16" x14ac:dyDescent="0.2">
      <c r="A12142">
        <f t="shared" si="1322"/>
        <v>11273</v>
      </c>
      <c r="B12142">
        <f t="shared" si="1323"/>
        <v>239</v>
      </c>
      <c r="C12142" s="10" t="str">
        <f>IF(B12142=B12141," ",(LOOKUP(B12142,'Co List'!$A$3:$A$362,'Co List'!$B$3:$B$362)))</f>
        <v xml:space="preserve"> </v>
      </c>
      <c r="D12142" s="6" t="s">
        <v>364</v>
      </c>
      <c r="E12142">
        <v>3.7179423101456166</v>
      </c>
      <c r="F12142">
        <v>3.7110320786546382</v>
      </c>
      <c r="G12142">
        <v>3.695033813844069</v>
      </c>
      <c r="H12142">
        <v>3.6122902171907283</v>
      </c>
    </row>
    <row r="12143" spans="1:16" x14ac:dyDescent="0.2">
      <c r="A12143">
        <f t="shared" si="1322"/>
        <v>11274</v>
      </c>
      <c r="B12143">
        <f t="shared" si="1323"/>
        <v>239</v>
      </c>
      <c r="C12143" s="10" t="str">
        <f>IF(B12143=B12142," ",(LOOKUP(B12143,'Co List'!$A$3:$A$362,'Co List'!$B$3:$B$362)))</f>
        <v xml:space="preserve"> </v>
      </c>
      <c r="D12143" s="6" t="s">
        <v>365</v>
      </c>
      <c r="E12143">
        <v>1.6364897244670669</v>
      </c>
      <c r="F12143">
        <v>1.5362103778741882</v>
      </c>
      <c r="G12143">
        <v>1.5827385970170658</v>
      </c>
      <c r="H12143">
        <v>1.5665283663281087</v>
      </c>
    </row>
    <row r="12144" spans="1:16" x14ac:dyDescent="0.2">
      <c r="A12144">
        <f t="shared" si="1322"/>
        <v>11275</v>
      </c>
      <c r="B12144">
        <f t="shared" si="1323"/>
        <v>239</v>
      </c>
      <c r="C12144" s="10" t="str">
        <f>IF(B12144=B12143," ",(LOOKUP(B12144,'Co List'!$A$3:$A$362,'Co List'!$B$3:$B$362)))</f>
        <v xml:space="preserve"> </v>
      </c>
      <c r="D12144" s="7" t="s">
        <v>366</v>
      </c>
      <c r="E12144">
        <v>87.241037908617429</v>
      </c>
      <c r="F12144">
        <v>76.54697290067314</v>
      </c>
      <c r="G12144">
        <v>61.409834735565468</v>
      </c>
      <c r="H12144">
        <v>53.49358017598616</v>
      </c>
    </row>
    <row r="12145" spans="1:8" x14ac:dyDescent="0.2">
      <c r="A12145">
        <f t="shared" si="1322"/>
        <v>11276</v>
      </c>
      <c r="B12145">
        <f t="shared" si="1323"/>
        <v>239</v>
      </c>
      <c r="C12145" s="10" t="str">
        <f>IF(B12145=B12144," ",(LOOKUP(B12145,'Co List'!$A$3:$A$362,'Co List'!$B$3:$B$362)))</f>
        <v xml:space="preserve"> </v>
      </c>
      <c r="D12145" s="6" t="s">
        <v>367</v>
      </c>
      <c r="E12145">
        <v>2590261.7487102463</v>
      </c>
      <c r="F12145">
        <v>3189106.5933596054</v>
      </c>
      <c r="G12145">
        <v>3532414.5794911738</v>
      </c>
      <c r="H12145">
        <v>-2102275.8029594584</v>
      </c>
    </row>
    <row r="12146" spans="1:8" x14ac:dyDescent="0.2">
      <c r="A12146">
        <f t="shared" si="1322"/>
        <v>11277</v>
      </c>
      <c r="B12146">
        <f t="shared" si="1323"/>
        <v>239</v>
      </c>
      <c r="C12146" s="10" t="str">
        <f>IF(B12146=B12145," ",(LOOKUP(B12146,'Co List'!$A$3:$A$362,'Co List'!$B$3:$B$362)))</f>
        <v xml:space="preserve"> </v>
      </c>
      <c r="D12146" s="6" t="s">
        <v>368</v>
      </c>
      <c r="E12146">
        <v>0.90557257230481125</v>
      </c>
      <c r="F12146">
        <v>0.9035953697194854</v>
      </c>
      <c r="G12146">
        <v>0.9144617628019468</v>
      </c>
      <c r="H12146">
        <v>0.73278397469539602</v>
      </c>
    </row>
    <row r="12147" spans="1:8" x14ac:dyDescent="0.2">
      <c r="A12147">
        <f t="shared" si="1322"/>
        <v>11278</v>
      </c>
      <c r="B12147">
        <f t="shared" si="1323"/>
        <v>239</v>
      </c>
      <c r="C12147" s="10" t="str">
        <f>IF(B12147=B12146," ",(LOOKUP(B12147,'Co List'!$A$3:$A$362,'Co List'!$B$3:$B$362)))</f>
        <v xml:space="preserve"> </v>
      </c>
      <c r="D12147" s="6" t="s">
        <v>369</v>
      </c>
      <c r="E12147">
        <v>1218.2739881568975</v>
      </c>
      <c r="F12147">
        <v>1467.8338293939905</v>
      </c>
      <c r="G12147">
        <v>1311.7445953081258</v>
      </c>
      <c r="H12147">
        <v>21146.421312121613</v>
      </c>
    </row>
    <row r="12148" spans="1:8" x14ac:dyDescent="0.2">
      <c r="A12148">
        <f t="shared" si="1322"/>
        <v>11279</v>
      </c>
      <c r="B12148">
        <f t="shared" si="1323"/>
        <v>239</v>
      </c>
      <c r="C12148" s="10" t="str">
        <f>IF(B12148=B12147," ",(LOOKUP(B12148,'Co List'!$A$3:$A$362,'Co List'!$B$3:$B$362)))</f>
        <v xml:space="preserve"> </v>
      </c>
      <c r="D12148" s="6" t="s">
        <v>370</v>
      </c>
      <c r="E12148">
        <v>0</v>
      </c>
      <c r="F12148">
        <v>0</v>
      </c>
      <c r="G12148">
        <v>0</v>
      </c>
      <c r="H12148">
        <v>0</v>
      </c>
    </row>
    <row r="12149" spans="1:8" x14ac:dyDescent="0.2">
      <c r="A12149">
        <f t="shared" si="1322"/>
        <v>11280</v>
      </c>
      <c r="B12149">
        <f t="shared" si="1323"/>
        <v>239</v>
      </c>
      <c r="C12149" s="10" t="str">
        <f>IF(B12149=B12148," ",(LOOKUP(B12149,'Co List'!$A$3:$A$362,'Co List'!$B$3:$B$362)))</f>
        <v xml:space="preserve"> </v>
      </c>
      <c r="D12149" s="6" t="s">
        <v>371</v>
      </c>
      <c r="E12149">
        <v>27.98029698786651</v>
      </c>
      <c r="F12149">
        <v>25.888758360170886</v>
      </c>
      <c r="G12149">
        <v>27.597018448481201</v>
      </c>
      <c r="H12149">
        <v>29.559694431040487</v>
      </c>
    </row>
    <row r="12150" spans="1:8" x14ac:dyDescent="0.2">
      <c r="A12150">
        <f t="shared" si="1322"/>
        <v>11281</v>
      </c>
      <c r="B12150">
        <f t="shared" si="1323"/>
        <v>239</v>
      </c>
      <c r="C12150" s="10" t="str">
        <f>IF(B12150=B12149," ",(LOOKUP(B12150,'Co List'!$A$3:$A$362,'Co List'!$B$3:$B$362)))</f>
        <v xml:space="preserve"> </v>
      </c>
      <c r="D12150" s="6" t="s">
        <v>372</v>
      </c>
      <c r="E12150">
        <v>72.01970301213349</v>
      </c>
      <c r="F12150">
        <v>74.111241639829117</v>
      </c>
      <c r="G12150">
        <v>72.40298155151882</v>
      </c>
      <c r="H12150">
        <v>70.440305568959516</v>
      </c>
    </row>
    <row r="12151" spans="1:8" x14ac:dyDescent="0.2">
      <c r="A12151">
        <f t="shared" si="1322"/>
        <v>11282</v>
      </c>
      <c r="B12151">
        <f t="shared" si="1323"/>
        <v>239</v>
      </c>
      <c r="C12151" s="10" t="str">
        <f>IF(B12151=B12150," ",(LOOKUP(B12151,'Co List'!$A$3:$A$362,'Co List'!$B$3:$B$362)))</f>
        <v xml:space="preserve"> </v>
      </c>
      <c r="D12151" s="6" t="s">
        <v>373</v>
      </c>
      <c r="E12151">
        <v>4442557.925212943</v>
      </c>
      <c r="F12151">
        <v>4432858.1647698516</v>
      </c>
      <c r="G12151">
        <v>4486166.5159537904</v>
      </c>
      <c r="H12151">
        <v>3594891.6230606739</v>
      </c>
    </row>
    <row r="12152" spans="1:8" x14ac:dyDescent="0.2">
      <c r="A12152">
        <f t="shared" si="1322"/>
        <v>11283</v>
      </c>
      <c r="B12152">
        <f t="shared" si="1323"/>
        <v>239</v>
      </c>
      <c r="C12152" s="10" t="str">
        <f>IF(B12152=B12151," ",(LOOKUP(B12152,'Co List'!$A$3:$A$362,'Co List'!$B$3:$B$362)))</f>
        <v xml:space="preserve"> </v>
      </c>
      <c r="D12152" s="6" t="s">
        <v>374</v>
      </c>
      <c r="E12152">
        <v>4413687.7701513479</v>
      </c>
      <c r="F12152">
        <v>4404070.0308792097</v>
      </c>
      <c r="G12152">
        <v>4457252.2218922405</v>
      </c>
      <c r="H12152">
        <v>3572305.3767108661</v>
      </c>
    </row>
    <row r="12153" spans="1:8" x14ac:dyDescent="0.2">
      <c r="A12153">
        <f t="shared" si="1322"/>
        <v>11284</v>
      </c>
      <c r="B12153">
        <f t="shared" si="1323"/>
        <v>239</v>
      </c>
      <c r="C12153" s="10" t="str">
        <f>IF(B12153=B12152," ",(LOOKUP(B12153,'Co List'!$A$3:$A$362,'Co List'!$B$3:$B$362)))</f>
        <v xml:space="preserve"> </v>
      </c>
      <c r="D12153" s="6" t="s">
        <v>375</v>
      </c>
      <c r="E12153">
        <v>11123.009251363706</v>
      </c>
      <c r="F12153">
        <v>11093.24785644841</v>
      </c>
      <c r="G12153">
        <v>11210.702246847273</v>
      </c>
      <c r="H12153">
        <v>8847.004231911611</v>
      </c>
    </row>
    <row r="12154" spans="1:8" x14ac:dyDescent="0.2">
      <c r="A12154">
        <f t="shared" si="1322"/>
        <v>11285</v>
      </c>
      <c r="B12154">
        <f t="shared" si="1323"/>
        <v>239</v>
      </c>
      <c r="C12154" s="10" t="str">
        <f>IF(B12154=B12153," ",(LOOKUP(B12154,'Co List'!$A$3:$A$362,'Co List'!$B$3:$B$362)))</f>
        <v xml:space="preserve"> </v>
      </c>
      <c r="D12154" s="6" t="s">
        <v>376</v>
      </c>
      <c r="E12154">
        <v>17747.145810231948</v>
      </c>
      <c r="F12154">
        <v>17694.886034194264</v>
      </c>
      <c r="G12154">
        <v>17703.591814704105</v>
      </c>
      <c r="H12154">
        <v>13739.242117896521</v>
      </c>
    </row>
    <row r="12155" spans="1:8" x14ac:dyDescent="0.2">
      <c r="A12155">
        <f t="shared" si="1322"/>
        <v>11286</v>
      </c>
      <c r="B12155">
        <f t="shared" si="1323"/>
        <v>239</v>
      </c>
      <c r="C12155" s="10" t="str">
        <f>IF(B12155=B12154," ",(LOOKUP(B12155,'Co List'!$A$3:$A$362,'Co List'!$B$3:$B$362)))</f>
        <v xml:space="preserve"> </v>
      </c>
      <c r="D12155" s="6" t="s">
        <v>377</v>
      </c>
      <c r="E12155">
        <v>1243040.9013325819</v>
      </c>
      <c r="F12155">
        <v>1147611.9387263728</v>
      </c>
      <c r="G12155">
        <v>1238048.2010373538</v>
      </c>
      <c r="H12155">
        <v>1062638.978903807</v>
      </c>
    </row>
    <row r="12156" spans="1:8" ht="15" x14ac:dyDescent="0.25">
      <c r="A12156">
        <f t="shared" si="1322"/>
        <v>11287</v>
      </c>
      <c r="B12156">
        <f t="shared" si="1323"/>
        <v>239</v>
      </c>
      <c r="C12156" s="10" t="str">
        <f>IF(B12156=B12155," ",(LOOKUP(B12156,'Co List'!$A$3:$A$362,'Co List'!$B$3:$B$362)))</f>
        <v xml:space="preserve"> </v>
      </c>
      <c r="D12156" s="8" t="s">
        <v>378</v>
      </c>
      <c r="E12156">
        <v>179023.77</v>
      </c>
      <c r="F12156">
        <v>168729.77999999997</v>
      </c>
      <c r="G12156">
        <v>192402.60000000003</v>
      </c>
      <c r="H12156">
        <v>187218.72</v>
      </c>
    </row>
    <row r="12157" spans="1:8" ht="15" x14ac:dyDescent="0.25">
      <c r="A12157">
        <f t="shared" si="1322"/>
        <v>11288</v>
      </c>
      <c r="B12157">
        <f t="shared" si="1323"/>
        <v>239</v>
      </c>
      <c r="C12157" s="10" t="str">
        <f>IF(B12157=B12156," ",(LOOKUP(B12157,'Co List'!$A$3:$A$362,'Co List'!$B$3:$B$362)))</f>
        <v xml:space="preserve"> </v>
      </c>
      <c r="D12157" s="8" t="s">
        <v>379</v>
      </c>
      <c r="E12157">
        <v>10.098089276756873</v>
      </c>
      <c r="F12157">
        <v>5.2804709437708537</v>
      </c>
      <c r="G12157">
        <v>8.4639937789250617</v>
      </c>
      <c r="H12157">
        <v>5.8731480673367971</v>
      </c>
    </row>
    <row r="12158" spans="1:8" ht="15" x14ac:dyDescent="0.25">
      <c r="A12158">
        <f t="shared" si="1322"/>
        <v>11289</v>
      </c>
      <c r="B12158">
        <f t="shared" si="1323"/>
        <v>239</v>
      </c>
      <c r="C12158" s="10" t="str">
        <f>IF(B12158=B12157," ",(LOOKUP(B12158,'Co List'!$A$3:$A$362,'Co List'!$B$3:$B$362)))</f>
        <v xml:space="preserve"> </v>
      </c>
      <c r="D12158" s="8" t="s">
        <v>380</v>
      </c>
      <c r="E12158">
        <v>1064007.033243305</v>
      </c>
      <c r="F12158">
        <v>978876.87825542898</v>
      </c>
      <c r="G12158">
        <v>1045637.1370435748</v>
      </c>
      <c r="H12158">
        <v>875414.38575573964</v>
      </c>
    </row>
    <row r="12159" spans="1:8" ht="15" x14ac:dyDescent="0.25">
      <c r="A12159">
        <f t="shared" si="1322"/>
        <v>11290</v>
      </c>
      <c r="B12159">
        <f t="shared" si="1323"/>
        <v>239</v>
      </c>
      <c r="C12159" s="10" t="str">
        <f>IF(B12159=B12158," ",(LOOKUP(B12159,'Co List'!$A$3:$A$362,'Co List'!$B$3:$B$362)))</f>
        <v xml:space="preserve"> </v>
      </c>
      <c r="D12159" s="8" t="s">
        <v>381</v>
      </c>
      <c r="E12159">
        <v>3199517.0238803611</v>
      </c>
      <c r="F12159">
        <v>3285246.2260434786</v>
      </c>
      <c r="G12159">
        <v>3248118.3149164366</v>
      </c>
      <c r="H12159">
        <v>2532252.6441568672</v>
      </c>
    </row>
    <row r="12160" spans="1:8" ht="15" x14ac:dyDescent="0.25">
      <c r="A12160">
        <f t="shared" si="1322"/>
        <v>11291</v>
      </c>
      <c r="B12160">
        <f t="shared" si="1323"/>
        <v>239</v>
      </c>
      <c r="C12160" s="10" t="str">
        <f>IF(B12160=B12159," ",(LOOKUP(B12160,'Co List'!$A$3:$A$362,'Co List'!$B$3:$B$362)))</f>
        <v xml:space="preserve"> </v>
      </c>
      <c r="D12160" s="8" t="s">
        <v>382</v>
      </c>
      <c r="E12160">
        <v>2578641.9722734117</v>
      </c>
      <c r="F12160">
        <v>2664359.6671616943</v>
      </c>
      <c r="G12160">
        <v>2568697.0072882944</v>
      </c>
      <c r="H12160">
        <v>1928725.606434949</v>
      </c>
    </row>
    <row r="12161" spans="1:8" ht="15" x14ac:dyDescent="0.25">
      <c r="A12161">
        <f t="shared" si="1322"/>
        <v>11292</v>
      </c>
      <c r="B12161">
        <f t="shared" si="1323"/>
        <v>239</v>
      </c>
      <c r="C12161" s="10" t="str">
        <f>IF(B12161=B12160," ",(LOOKUP(B12161,'Co List'!$A$3:$A$362,'Co List'!$B$3:$B$362)))</f>
        <v xml:space="preserve"> </v>
      </c>
      <c r="D12161" s="8" t="s">
        <v>383</v>
      </c>
      <c r="E12161">
        <v>336969.11576563132</v>
      </c>
      <c r="F12161">
        <v>306205.0245306702</v>
      </c>
      <c r="G12161">
        <v>369264.81828577752</v>
      </c>
      <c r="H12161">
        <v>265987.78854590771</v>
      </c>
    </row>
    <row r="12162" spans="1:8" x14ac:dyDescent="0.2">
      <c r="A12162">
        <f t="shared" si="1322"/>
        <v>11293</v>
      </c>
      <c r="B12162">
        <f t="shared" si="1323"/>
        <v>239</v>
      </c>
      <c r="C12162" s="10" t="str">
        <f>IF(B12162=B12161," ",(LOOKUP(B12162,'Co List'!$A$3:$A$362,'Co List'!$B$3:$B$362)))</f>
        <v xml:space="preserve"> </v>
      </c>
      <c r="D12162" s="6" t="s">
        <v>384</v>
      </c>
      <c r="E12162">
        <v>283905.93584131839</v>
      </c>
      <c r="F12162">
        <v>314681.53435111413</v>
      </c>
      <c r="G12162">
        <v>310156.48934236512</v>
      </c>
      <c r="H12162">
        <v>337539.24917601037</v>
      </c>
    </row>
    <row r="12163" spans="1:8" x14ac:dyDescent="0.2">
      <c r="A12163">
        <f t="shared" si="1322"/>
        <v>11294</v>
      </c>
      <c r="B12163">
        <f t="shared" si="1323"/>
        <v>239</v>
      </c>
      <c r="C12163" s="10" t="str">
        <f>IF(B12163=B12162," ",(LOOKUP(B12163,'Co List'!$A$3:$A$362,'Co List'!$B$3:$B$362)))</f>
        <v xml:space="preserve"> </v>
      </c>
      <c r="D12163" s="6" t="s">
        <v>385</v>
      </c>
      <c r="E12163">
        <v>860561.23440900003</v>
      </c>
      <c r="F12163">
        <v>885264.84180499997</v>
      </c>
      <c r="G12163">
        <v>879049.68629700004</v>
      </c>
      <c r="H12163">
        <v>701010.29870357295</v>
      </c>
    </row>
    <row r="12164" spans="1:8" x14ac:dyDescent="0.2">
      <c r="A12164">
        <f t="shared" si="1322"/>
        <v>11295</v>
      </c>
      <c r="B12164">
        <f t="shared" si="1323"/>
        <v>239</v>
      </c>
      <c r="C12164" s="10" t="str">
        <f>IF(B12164=B12163," ",(LOOKUP(B12164,'Co List'!$A$3:$A$362,'Co List'!$B$3:$B$362)))</f>
        <v xml:space="preserve"> </v>
      </c>
      <c r="D12164" s="6" t="s">
        <v>386</v>
      </c>
      <c r="E12164">
        <v>636422.01014700008</v>
      </c>
      <c r="F12164">
        <v>657577.57508099999</v>
      </c>
      <c r="G12164">
        <v>633967.54199100006</v>
      </c>
      <c r="H12164">
        <v>476019.33136422728</v>
      </c>
    </row>
    <row r="12165" spans="1:8" x14ac:dyDescent="0.2">
      <c r="A12165">
        <f t="shared" ref="A12165:A12228" si="1328">IF(A12164&gt;0,A12164+1,(IF($C$1=C12165,1,0)))</f>
        <v>11296</v>
      </c>
      <c r="B12165">
        <f t="shared" ref="B12165:B12228" si="1329">IF(D12165=$D$3,B12164+1,B12164)</f>
        <v>239</v>
      </c>
      <c r="C12165" s="10" t="str">
        <f>IF(B12165=B12164," ",(LOOKUP(B12165,'Co List'!$A$3:$A$362,'Co List'!$B$3:$B$362)))</f>
        <v xml:space="preserve"> </v>
      </c>
      <c r="D12165" s="6" t="s">
        <v>387</v>
      </c>
      <c r="E12165">
        <v>0</v>
      </c>
      <c r="F12165">
        <v>0</v>
      </c>
      <c r="G12165">
        <v>0</v>
      </c>
      <c r="H12165">
        <v>0</v>
      </c>
    </row>
    <row r="12166" spans="1:8" x14ac:dyDescent="0.2">
      <c r="A12166">
        <f t="shared" si="1328"/>
        <v>11297</v>
      </c>
      <c r="B12166">
        <f t="shared" si="1329"/>
        <v>239</v>
      </c>
      <c r="C12166" s="10" t="str">
        <f>IF(B12166=B12165," ",(LOOKUP(B12166,'Co List'!$A$3:$A$362,'Co List'!$B$3:$B$362)))</f>
        <v xml:space="preserve"> </v>
      </c>
      <c r="D12166" s="6" t="s">
        <v>388</v>
      </c>
      <c r="E12166">
        <v>0</v>
      </c>
      <c r="F12166">
        <v>0</v>
      </c>
      <c r="G12166">
        <v>0</v>
      </c>
      <c r="H12166">
        <v>0</v>
      </c>
    </row>
    <row r="12167" spans="1:8" x14ac:dyDescent="0.2">
      <c r="A12167">
        <f t="shared" si="1328"/>
        <v>11298</v>
      </c>
      <c r="B12167">
        <f t="shared" si="1329"/>
        <v>239</v>
      </c>
      <c r="C12167" s="10" t="str">
        <f>IF(B12167=B12166," ",(LOOKUP(B12167,'Co List'!$A$3:$A$362,'Co List'!$B$3:$B$362)))</f>
        <v xml:space="preserve"> </v>
      </c>
      <c r="D12167" s="6" t="s">
        <v>389</v>
      </c>
      <c r="E12167">
        <v>100973.65556400002</v>
      </c>
      <c r="F12167">
        <v>92939.697020000007</v>
      </c>
      <c r="G12167">
        <v>113015.90697600001</v>
      </c>
      <c r="H12167">
        <v>81646.495131345684</v>
      </c>
    </row>
    <row r="12168" spans="1:8" x14ac:dyDescent="0.2">
      <c r="A12168">
        <f t="shared" si="1328"/>
        <v>11299</v>
      </c>
      <c r="B12168">
        <f t="shared" si="1329"/>
        <v>239</v>
      </c>
      <c r="C12168" s="10" t="str">
        <f>IF(B12168=B12167," ",(LOOKUP(B12168,'Co List'!$A$3:$A$362,'Co List'!$B$3:$B$362)))</f>
        <v xml:space="preserve"> </v>
      </c>
      <c r="D12168" s="6" t="s">
        <v>390</v>
      </c>
      <c r="E12168">
        <v>0</v>
      </c>
      <c r="F12168">
        <v>0</v>
      </c>
      <c r="G12168">
        <v>0</v>
      </c>
      <c r="H12168">
        <v>0</v>
      </c>
    </row>
    <row r="12169" spans="1:8" x14ac:dyDescent="0.2">
      <c r="A12169">
        <f t="shared" si="1328"/>
        <v>11300</v>
      </c>
      <c r="B12169">
        <f t="shared" si="1329"/>
        <v>239</v>
      </c>
      <c r="C12169" s="10" t="str">
        <f>IF(B12169=B12168," ",(LOOKUP(B12169,'Co List'!$A$3:$A$362,'Co List'!$B$3:$B$362)))</f>
        <v xml:space="preserve"> </v>
      </c>
      <c r="D12169" s="6" t="s">
        <v>391</v>
      </c>
      <c r="E12169">
        <v>120567.74620799998</v>
      </c>
      <c r="F12169">
        <v>133637.37273599999</v>
      </c>
      <c r="G12169">
        <v>131715.69936</v>
      </c>
      <c r="H12169">
        <v>143344.47220799999</v>
      </c>
    </row>
    <row r="12170" spans="1:8" x14ac:dyDescent="0.2">
      <c r="A12170">
        <f t="shared" si="1328"/>
        <v>11301</v>
      </c>
      <c r="B12170">
        <f t="shared" si="1329"/>
        <v>239</v>
      </c>
      <c r="C12170" s="10" t="str">
        <f>IF(B12170=B12169," ",(LOOKUP(B12170,'Co List'!$A$3:$A$362,'Co List'!$B$3:$B$362)))</f>
        <v xml:space="preserve"> </v>
      </c>
      <c r="D12170" s="6" t="s">
        <v>392</v>
      </c>
      <c r="E12170">
        <v>0</v>
      </c>
      <c r="F12170">
        <v>0</v>
      </c>
      <c r="G12170">
        <v>0</v>
      </c>
      <c r="H12170">
        <v>0</v>
      </c>
    </row>
    <row r="12171" spans="1:8" x14ac:dyDescent="0.2">
      <c r="A12171">
        <f t="shared" si="1328"/>
        <v>11302</v>
      </c>
      <c r="B12171">
        <f t="shared" si="1329"/>
        <v>239</v>
      </c>
      <c r="C12171" s="10" t="str">
        <f>IF(B12171=B12170," ",(LOOKUP(B12171,'Co List'!$A$3:$A$362,'Co List'!$B$3:$B$362)))</f>
        <v xml:space="preserve"> </v>
      </c>
      <c r="D12171" s="6" t="s">
        <v>393</v>
      </c>
      <c r="E12171">
        <v>0</v>
      </c>
      <c r="F12171">
        <v>0</v>
      </c>
      <c r="G12171">
        <v>0</v>
      </c>
      <c r="H12171">
        <v>0</v>
      </c>
    </row>
    <row r="12172" spans="1:8" ht="15" x14ac:dyDescent="0.25">
      <c r="A12172">
        <f t="shared" si="1328"/>
        <v>11303</v>
      </c>
      <c r="B12172">
        <f t="shared" si="1329"/>
        <v>239</v>
      </c>
      <c r="C12172" s="10" t="str">
        <f>IF(B12172=B12171," ",(LOOKUP(B12172,'Co List'!$A$3:$A$362,'Co List'!$B$3:$B$362)))</f>
        <v xml:space="preserve"> </v>
      </c>
      <c r="D12172" s="8" t="s">
        <v>394</v>
      </c>
      <c r="E12172">
        <v>2597.8224899999996</v>
      </c>
      <c r="F12172">
        <v>1110.196968</v>
      </c>
      <c r="G12172">
        <v>350.53796999999997</v>
      </c>
      <c r="H12172">
        <v>0</v>
      </c>
    </row>
    <row r="12173" spans="1:8" ht="15" x14ac:dyDescent="0.25">
      <c r="A12173">
        <f t="shared" si="1328"/>
        <v>11304</v>
      </c>
      <c r="B12173">
        <f t="shared" si="1329"/>
        <v>239</v>
      </c>
      <c r="C12173" s="10" t="str">
        <f>IF(B12173=B12172," ",(LOOKUP(B12173,'Co List'!$A$3:$A$362,'Co List'!$B$3:$B$362)))</f>
        <v xml:space="preserve"> </v>
      </c>
      <c r="D12173" s="8" t="s">
        <v>395</v>
      </c>
      <c r="E12173">
        <v>801.25569650000011</v>
      </c>
      <c r="F12173">
        <v>949.1404136000001</v>
      </c>
      <c r="G12173">
        <v>1234.6364467000001</v>
      </c>
      <c r="H12173">
        <v>1137.9780035578001</v>
      </c>
    </row>
    <row r="12174" spans="1:8" ht="15" x14ac:dyDescent="0.25">
      <c r="A12174">
        <f t="shared" si="1328"/>
        <v>11305</v>
      </c>
      <c r="B12174">
        <f t="shared" si="1329"/>
        <v>239</v>
      </c>
      <c r="C12174" s="10" t="str">
        <f>IF(B12174=B12173," ",(LOOKUP(B12174,'Co List'!$A$3:$A$362,'Co List'!$B$3:$B$362)))</f>
        <v xml:space="preserve"> </v>
      </c>
      <c r="D12174" s="8" t="s">
        <v>396</v>
      </c>
      <c r="E12174">
        <v>759577.57799999998</v>
      </c>
      <c r="F12174">
        <v>747040.87100000004</v>
      </c>
      <c r="G12174">
        <v>782218.99899999995</v>
      </c>
      <c r="H12174">
        <v>678340.08100000001</v>
      </c>
    </row>
    <row r="12175" spans="1:8" x14ac:dyDescent="0.2">
      <c r="A12175">
        <f t="shared" si="1328"/>
        <v>11306</v>
      </c>
      <c r="B12175">
        <f t="shared" si="1329"/>
        <v>239</v>
      </c>
      <c r="C12175" s="10" t="str">
        <f>IF(B12175=B12174," ",(LOOKUP(B12175,'Co List'!$A$3:$A$362,'Co List'!$B$3:$B$362)))</f>
        <v xml:space="preserve"> </v>
      </c>
      <c r="D12175" s="6" t="s">
        <v>397</v>
      </c>
      <c r="E12175">
        <v>221017</v>
      </c>
      <c r="F12175">
        <v>213582</v>
      </c>
      <c r="G12175">
        <v>246670</v>
      </c>
      <c r="H12175">
        <v>240024</v>
      </c>
    </row>
    <row r="12176" spans="1:8" x14ac:dyDescent="0.2">
      <c r="A12176">
        <f t="shared" si="1328"/>
        <v>11307</v>
      </c>
      <c r="B12176">
        <f t="shared" si="1329"/>
        <v>239</v>
      </c>
      <c r="C12176" s="10" t="str">
        <f>IF(B12176=B12175," ",(LOOKUP(B12176,'Co List'!$A$3:$A$362,'Co List'!$B$3:$B$362)))</f>
        <v xml:space="preserve"> </v>
      </c>
      <c r="D12176" s="6" t="s">
        <v>398</v>
      </c>
      <c r="E12176">
        <v>3.5779999999999998</v>
      </c>
      <c r="F12176">
        <v>1.871</v>
      </c>
      <c r="G12176">
        <v>2.9990000000000001</v>
      </c>
      <c r="H12176">
        <v>2.081</v>
      </c>
    </row>
    <row r="12177" spans="1:16" x14ac:dyDescent="0.2">
      <c r="A12177">
        <f t="shared" si="1328"/>
        <v>11308</v>
      </c>
      <c r="B12177">
        <f t="shared" si="1329"/>
        <v>239</v>
      </c>
      <c r="C12177" s="10" t="str">
        <f>IF(B12177=B12176," ",(LOOKUP(B12177,'Co List'!$A$3:$A$362,'Co List'!$B$3:$B$362)))</f>
        <v xml:space="preserve"> </v>
      </c>
      <c r="D12177" s="6" t="s">
        <v>399</v>
      </c>
      <c r="E12177">
        <v>538557</v>
      </c>
      <c r="F12177">
        <v>533457</v>
      </c>
      <c r="G12177">
        <v>535546</v>
      </c>
      <c r="H12177">
        <v>438314</v>
      </c>
    </row>
    <row r="12178" spans="1:16" x14ac:dyDescent="0.2">
      <c r="A12178">
        <f t="shared" si="1328"/>
        <v>11309</v>
      </c>
      <c r="B12178">
        <f t="shared" si="1329"/>
        <v>239</v>
      </c>
      <c r="C12178" s="10" t="str">
        <f>IF(B12178=B12177," ",(LOOKUP(B12178,'Co List'!$A$3:$A$362,'Co List'!$B$3:$B$362)))</f>
        <v xml:space="preserve"> </v>
      </c>
      <c r="D12178" s="6" t="s">
        <v>400</v>
      </c>
      <c r="E12178">
        <v>0</v>
      </c>
      <c r="F12178">
        <v>0</v>
      </c>
      <c r="G12178">
        <v>0</v>
      </c>
      <c r="H12178">
        <v>0</v>
      </c>
    </row>
    <row r="12179" spans="1:16" x14ac:dyDescent="0.2">
      <c r="A12179">
        <f t="shared" si="1328"/>
        <v>11310</v>
      </c>
      <c r="B12179">
        <f t="shared" si="1329"/>
        <v>239</v>
      </c>
      <c r="C12179" s="10" t="str">
        <f>IF(B12179=B12178," ",(LOOKUP(B12179,'Co List'!$A$3:$A$362,'Co List'!$B$3:$B$362)))</f>
        <v xml:space="preserve"> </v>
      </c>
      <c r="D12179" s="6" t="s">
        <v>401</v>
      </c>
      <c r="E12179">
        <v>101.84463359999999</v>
      </c>
      <c r="F12179">
        <v>111.10535640000001</v>
      </c>
      <c r="G12179">
        <v>138.99854500000001</v>
      </c>
      <c r="H12179">
        <v>152.19921840000001</v>
      </c>
    </row>
    <row r="12180" spans="1:16" x14ac:dyDescent="0.2">
      <c r="A12180">
        <f t="shared" si="1328"/>
        <v>11311</v>
      </c>
      <c r="B12180">
        <f t="shared" si="1329"/>
        <v>239</v>
      </c>
      <c r="C12180" s="10" t="str">
        <f>IF(B12180=B12179," ",(LOOKUP(B12180,'Co List'!$A$3:$A$362,'Co List'!$B$3:$B$362)))</f>
        <v xml:space="preserve"> </v>
      </c>
      <c r="D12180" s="6" t="s">
        <v>402</v>
      </c>
      <c r="E12180">
        <v>1.2759147999999998E-2</v>
      </c>
      <c r="F12180">
        <v>1.0035108499999999E-2</v>
      </c>
      <c r="G12180">
        <v>1.64834037E-2</v>
      </c>
      <c r="H12180">
        <v>1.11254422E-2</v>
      </c>
    </row>
    <row r="12181" spans="1:16" x14ac:dyDescent="0.2">
      <c r="A12181">
        <f t="shared" si="1328"/>
        <v>11312</v>
      </c>
      <c r="B12181">
        <f t="shared" si="1329"/>
        <v>239</v>
      </c>
      <c r="C12181" s="10" t="str">
        <f>IF(B12181=B12180," ",(LOOKUP(B12181,'Co List'!$A$3:$A$362,'Co List'!$B$3:$B$362)))</f>
        <v xml:space="preserve"> </v>
      </c>
      <c r="D12181" s="6" t="s">
        <v>403</v>
      </c>
      <c r="E12181">
        <v>153.38103360000002</v>
      </c>
      <c r="F12181">
        <v>179.29489769999998</v>
      </c>
      <c r="G12181">
        <v>229.05302419999998</v>
      </c>
      <c r="H12181">
        <v>177.91165259999997</v>
      </c>
    </row>
    <row r="12182" spans="1:16" x14ac:dyDescent="0.2">
      <c r="A12182">
        <f t="shared" si="1328"/>
        <v>11313</v>
      </c>
      <c r="B12182">
        <f t="shared" si="1329"/>
        <v>239</v>
      </c>
      <c r="C12182" s="10" t="str">
        <f>IF(B12182=B12181," ",(LOOKUP(B12182,'Co List'!$A$3:$A$362,'Co List'!$B$3:$B$362)))</f>
        <v xml:space="preserve"> </v>
      </c>
      <c r="D12182" s="6" t="s">
        <v>404</v>
      </c>
      <c r="E12182" s="11">
        <v>255.23842634799999</v>
      </c>
      <c r="F12182" s="11">
        <v>290.41028920849999</v>
      </c>
      <c r="G12182" s="11">
        <v>368.06805260369998</v>
      </c>
      <c r="H12182" s="11">
        <v>330.12199644219999</v>
      </c>
    </row>
    <row r="12183" spans="1:16" x14ac:dyDescent="0.2">
      <c r="A12183">
        <f t="shared" si="1328"/>
        <v>11314</v>
      </c>
      <c r="B12183">
        <f t="shared" si="1329"/>
        <v>239</v>
      </c>
      <c r="C12183" s="10" t="str">
        <f>IF(B12183=B12182," ",(LOOKUP(B12183,'Co List'!$A$3:$A$362,'Co List'!$B$3:$B$362)))</f>
        <v xml:space="preserve"> </v>
      </c>
      <c r="D12183" s="6" t="s">
        <v>405</v>
      </c>
      <c r="E12183">
        <v>5092.28</v>
      </c>
      <c r="F12183">
        <v>5791.03</v>
      </c>
      <c r="G12183">
        <v>7305.29</v>
      </c>
      <c r="H12183">
        <v>6720.23</v>
      </c>
    </row>
    <row r="12184" spans="1:16" x14ac:dyDescent="0.2">
      <c r="A12184">
        <f t="shared" si="1328"/>
        <v>11315</v>
      </c>
      <c r="B12184">
        <f t="shared" si="1329"/>
        <v>239</v>
      </c>
      <c r="C12184" s="10" t="str">
        <f>IF(B12184=B12183," ",(LOOKUP(B12184,'Co List'!$A$3:$A$362,'Co List'!$B$3:$B$362)))</f>
        <v xml:space="preserve"> </v>
      </c>
      <c r="D12184" s="6" t="s">
        <v>406</v>
      </c>
      <c r="E12184">
        <v>364.66</v>
      </c>
      <c r="F12184">
        <v>302</v>
      </c>
      <c r="G12184">
        <v>342</v>
      </c>
      <c r="H12184">
        <v>17</v>
      </c>
    </row>
    <row r="12185" spans="1:16" x14ac:dyDescent="0.2">
      <c r="A12185">
        <f t="shared" si="1328"/>
        <v>11316</v>
      </c>
      <c r="B12185">
        <f t="shared" si="1329"/>
        <v>239</v>
      </c>
      <c r="C12185" s="10" t="str">
        <f>IF(B12185=B12184," ",(LOOKUP(B12185,'Co List'!$A$3:$A$362,'Co List'!$B$3:$B$362)))</f>
        <v xml:space="preserve"> </v>
      </c>
      <c r="D12185" s="6" t="s">
        <v>407</v>
      </c>
      <c r="E12185" s="11">
        <v>171.51</v>
      </c>
      <c r="F12185" s="11">
        <v>139</v>
      </c>
      <c r="G12185" s="11">
        <v>127</v>
      </c>
      <c r="H12185" s="11">
        <v>-171</v>
      </c>
    </row>
    <row r="12186" spans="1:16" x14ac:dyDescent="0.2">
      <c r="A12186">
        <f t="shared" si="1328"/>
        <v>11317</v>
      </c>
      <c r="B12186">
        <f t="shared" si="1329"/>
        <v>239</v>
      </c>
      <c r="C12186" s="10" t="str">
        <f>IF(B12186=B12185," ",(LOOKUP(B12186,'Co List'!$A$3:$A$362,'Co List'!$B$3:$B$362)))</f>
        <v xml:space="preserve"> </v>
      </c>
      <c r="D12186" s="6" t="s">
        <v>408</v>
      </c>
      <c r="E12186">
        <v>490.58</v>
      </c>
      <c r="F12186">
        <v>490.58</v>
      </c>
      <c r="G12186">
        <v>490.58</v>
      </c>
      <c r="H12186">
        <v>490.58</v>
      </c>
    </row>
    <row r="12187" spans="1:16" x14ac:dyDescent="0.2">
      <c r="A12187">
        <f t="shared" si="1328"/>
        <v>11318</v>
      </c>
      <c r="B12187">
        <f t="shared" si="1329"/>
        <v>239</v>
      </c>
      <c r="C12187" s="10" t="str">
        <f>IF(B12187=B12186," ",(LOOKUP(B12187,'Co List'!$A$3:$A$362,'Co List'!$B$3:$B$362)))</f>
        <v xml:space="preserve"> </v>
      </c>
      <c r="D12187" s="6" t="s">
        <v>409</v>
      </c>
      <c r="E12187">
        <v>1066.8499999999999</v>
      </c>
      <c r="F12187">
        <v>1248.77</v>
      </c>
      <c r="G12187">
        <v>1618.73</v>
      </c>
      <c r="H12187">
        <v>1468.1</v>
      </c>
    </row>
    <row r="12188" spans="1:16" x14ac:dyDescent="0.2">
      <c r="A12188">
        <f t="shared" si="1328"/>
        <v>11319</v>
      </c>
      <c r="B12188">
        <f t="shared" si="1329"/>
        <v>239</v>
      </c>
      <c r="C12188" s="10" t="str">
        <f>IF(B12188=B12187," ",(LOOKUP(B12188,'Co List'!$A$3:$A$362,'Co List'!$B$3:$B$362)))</f>
        <v xml:space="preserve"> </v>
      </c>
      <c r="D12188" s="6" t="s">
        <v>410</v>
      </c>
      <c r="E12188">
        <v>1056.4941228480002</v>
      </c>
      <c r="F12188">
        <v>1239.5507028084999</v>
      </c>
      <c r="G12188">
        <v>1602.7044993037</v>
      </c>
      <c r="H12188">
        <v>1468.7107800422</v>
      </c>
    </row>
    <row r="12189" spans="1:16" x14ac:dyDescent="0.2">
      <c r="A12189">
        <f t="shared" si="1328"/>
        <v>11320</v>
      </c>
      <c r="B12189">
        <f t="shared" si="1329"/>
        <v>239</v>
      </c>
      <c r="C12189" s="10" t="str">
        <f>IF(B12189=B12188," ",(LOOKUP(B12189,'Co List'!$A$3:$A$362,'Co List'!$B$3:$B$362)))</f>
        <v xml:space="preserve"> </v>
      </c>
      <c r="D12189" s="6" t="s">
        <v>411</v>
      </c>
      <c r="E12189">
        <v>1056.4941228480002</v>
      </c>
      <c r="F12189">
        <v>1239.5507028085001</v>
      </c>
      <c r="G12189">
        <v>1602.7044993037</v>
      </c>
      <c r="H12189">
        <v>1468.1000000000001</v>
      </c>
    </row>
    <row r="12190" spans="1:16" x14ac:dyDescent="0.2">
      <c r="A12190">
        <f t="shared" si="1328"/>
        <v>11321</v>
      </c>
      <c r="B12190">
        <f t="shared" si="1329"/>
        <v>239</v>
      </c>
      <c r="C12190" s="10" t="str">
        <f>IF(B12190=B12189," ",(LOOKUP(B12190,'Co List'!$A$3:$A$362,'Co List'!$B$3:$B$362)))</f>
        <v xml:space="preserve"> </v>
      </c>
      <c r="D12190" s="6" t="s">
        <v>412</v>
      </c>
      <c r="E12190">
        <v>-10.355877151999721</v>
      </c>
      <c r="F12190">
        <v>-9.2192971914998907</v>
      </c>
      <c r="G12190">
        <v>-16.025500696300014</v>
      </c>
      <c r="H12190">
        <v>0</v>
      </c>
    </row>
    <row r="12191" spans="1:16" ht="13.5" thickBot="1" x14ac:dyDescent="0.25">
      <c r="A12191">
        <f t="shared" si="1328"/>
        <v>11322</v>
      </c>
      <c r="B12191">
        <f t="shared" si="1329"/>
        <v>239</v>
      </c>
      <c r="C12191" s="10" t="str">
        <f>IF(B12191=B12190," ",(LOOKUP(B12191,'Co List'!$A$3:$A$362,'Co List'!$B$3:$B$362)))</f>
        <v xml:space="preserve"> </v>
      </c>
      <c r="D12191" s="9" t="s">
        <v>413</v>
      </c>
      <c r="E12191">
        <v>12</v>
      </c>
      <c r="F12191">
        <v>12</v>
      </c>
      <c r="G12191">
        <v>12</v>
      </c>
      <c r="H12191">
        <v>12</v>
      </c>
    </row>
    <row r="12192" spans="1:16" ht="15" x14ac:dyDescent="0.25">
      <c r="A12192">
        <f t="shared" si="1328"/>
        <v>11323</v>
      </c>
      <c r="B12192">
        <f t="shared" si="1329"/>
        <v>240</v>
      </c>
      <c r="C12192" s="10" t="str">
        <f>IF(B12192=B12191," ",(LOOKUP(B12192,'Co List'!$A$3:$A$362,'Co List'!$B$3:$B$362)))</f>
        <v>NCL INDUSTRIES</v>
      </c>
      <c r="D12192" s="4" t="s">
        <v>362</v>
      </c>
      <c r="E12192">
        <v>99.433409965572437</v>
      </c>
      <c r="F12192">
        <v>98.100369259199013</v>
      </c>
      <c r="G12192">
        <v>99.6447825960351</v>
      </c>
      <c r="H12192">
        <v>99.48392131499061</v>
      </c>
      <c r="J12192">
        <f t="shared" ref="J12192" si="1330">COUNTIF(E12234:H12234,0)</f>
        <v>0</v>
      </c>
      <c r="K12192">
        <f>SUM(E12192:H12192)/(4-J12192)</f>
        <v>99.165620783949279</v>
      </c>
      <c r="L12192">
        <f>SUM(E12202:H12202)/(4-J12192)</f>
        <v>415437.4123881493</v>
      </c>
      <c r="M12192">
        <f>E12202</f>
        <v>251646.77956188441</v>
      </c>
      <c r="N12192">
        <f t="shared" ref="N12192" si="1331">F12202</f>
        <v>461852.09915933071</v>
      </c>
      <c r="O12192">
        <f t="shared" ref="O12192" si="1332">G12202</f>
        <v>495173.57805928576</v>
      </c>
      <c r="P12192">
        <f t="shared" ref="P12192" si="1333">H12202</f>
        <v>453077.19277209661</v>
      </c>
    </row>
    <row r="12193" spans="1:8" x14ac:dyDescent="0.2">
      <c r="A12193">
        <f t="shared" si="1328"/>
        <v>11324</v>
      </c>
      <c r="B12193">
        <f t="shared" si="1329"/>
        <v>240</v>
      </c>
      <c r="C12193" s="10" t="str">
        <f>IF(B12193=B12192," ",(LOOKUP(B12193,'Co List'!$A$3:$A$362,'Co List'!$B$3:$B$362)))</f>
        <v xml:space="preserve"> </v>
      </c>
      <c r="D12193" s="6" t="s">
        <v>364</v>
      </c>
      <c r="E12193">
        <v>3.964596758291445</v>
      </c>
      <c r="F12193">
        <v>3.8747195328240105</v>
      </c>
      <c r="G12193">
        <v>3.9765782374346208</v>
      </c>
      <c r="H12193">
        <v>3.9660953549576461</v>
      </c>
    </row>
    <row r="12194" spans="1:8" x14ac:dyDescent="0.2">
      <c r="A12194">
        <f t="shared" si="1328"/>
        <v>11325</v>
      </c>
      <c r="B12194">
        <f t="shared" si="1329"/>
        <v>240</v>
      </c>
      <c r="C12194" s="10" t="str">
        <f>IF(B12194=B12193," ",(LOOKUP(B12194,'Co List'!$A$3:$A$362,'Co List'!$B$3:$B$362)))</f>
        <v xml:space="preserve"> </v>
      </c>
      <c r="D12194" s="6" t="s">
        <v>365</v>
      </c>
      <c r="E12194">
        <v>0.80950509258721082</v>
      </c>
      <c r="F12194">
        <v>0.78997750723055671</v>
      </c>
      <c r="G12194">
        <v>0.77999479835357843</v>
      </c>
      <c r="H12194">
        <v>0.77996394648246004</v>
      </c>
    </row>
    <row r="12195" spans="1:8" x14ac:dyDescent="0.2">
      <c r="A12195">
        <f t="shared" si="1328"/>
        <v>11326</v>
      </c>
      <c r="B12195">
        <f t="shared" si="1329"/>
        <v>240</v>
      </c>
      <c r="C12195" s="10" t="str">
        <f>IF(B12195=B12194," ",(LOOKUP(B12195,'Co List'!$A$3:$A$362,'Co List'!$B$3:$B$362)))</f>
        <v xml:space="preserve"> </v>
      </c>
      <c r="D12195" s="7" t="s">
        <v>366</v>
      </c>
      <c r="E12195">
        <v>108.13285474470798</v>
      </c>
      <c r="F12195">
        <v>127.5975519834597</v>
      </c>
      <c r="G12195">
        <v>99.020852692480204</v>
      </c>
      <c r="H12195">
        <v>107.60139472584051</v>
      </c>
    </row>
    <row r="12196" spans="1:8" x14ac:dyDescent="0.2">
      <c r="A12196">
        <f t="shared" si="1328"/>
        <v>11327</v>
      </c>
      <c r="B12196">
        <f t="shared" si="1329"/>
        <v>240</v>
      </c>
      <c r="C12196" s="10" t="str">
        <f>IF(B12196=B12195," ",(LOOKUP(B12196,'Co List'!$A$3:$A$362,'Co List'!$B$3:$B$362)))</f>
        <v xml:space="preserve"> </v>
      </c>
      <c r="D12196" s="6" t="s">
        <v>367</v>
      </c>
      <c r="E12196">
        <v>2148990.4317838121</v>
      </c>
      <c r="F12196">
        <v>1972883.8067463934</v>
      </c>
      <c r="G12196">
        <v>1119036.334597256</v>
      </c>
      <c r="H12196">
        <v>-3926145.5179557768</v>
      </c>
    </row>
    <row r="12197" spans="1:8" x14ac:dyDescent="0.2">
      <c r="A12197">
        <f t="shared" si="1328"/>
        <v>11328</v>
      </c>
      <c r="B12197">
        <f t="shared" si="1329"/>
        <v>240</v>
      </c>
      <c r="C12197" s="10" t="str">
        <f>IF(B12197=B12196," ",(LOOKUP(B12197,'Co List'!$A$3:$A$362,'Co List'!$B$3:$B$362)))</f>
        <v xml:space="preserve"> </v>
      </c>
      <c r="D12197" s="6" t="s">
        <v>368</v>
      </c>
      <c r="E12197">
        <v>0.72043166207238596</v>
      </c>
      <c r="F12197">
        <v>1.3222218699093349</v>
      </c>
      <c r="G12197">
        <v>1.4176168853686968</v>
      </c>
      <c r="H12197">
        <v>1.2971004659951233</v>
      </c>
    </row>
    <row r="12198" spans="1:8" x14ac:dyDescent="0.2">
      <c r="A12198">
        <f t="shared" si="1328"/>
        <v>11329</v>
      </c>
      <c r="B12198">
        <f t="shared" si="1329"/>
        <v>240</v>
      </c>
      <c r="C12198" s="10" t="str">
        <f>IF(B12198=B12197," ",(LOOKUP(B12198,'Co List'!$A$3:$A$362,'Co List'!$B$3:$B$362)))</f>
        <v xml:space="preserve"> </v>
      </c>
      <c r="D12198" s="6" t="s">
        <v>369</v>
      </c>
      <c r="E12198">
        <v>362.60342876352223</v>
      </c>
      <c r="F12198">
        <v>460.47068709803659</v>
      </c>
      <c r="G12198">
        <v>361.83673953912</v>
      </c>
      <c r="H12198">
        <v>760.3242033430048</v>
      </c>
    </row>
    <row r="12199" spans="1:8" x14ac:dyDescent="0.2">
      <c r="A12199">
        <f t="shared" si="1328"/>
        <v>11330</v>
      </c>
      <c r="B12199">
        <f t="shared" si="1329"/>
        <v>240</v>
      </c>
      <c r="C12199" s="10" t="str">
        <f>IF(B12199=B12198," ",(LOOKUP(B12199,'Co List'!$A$3:$A$362,'Co List'!$B$3:$B$362)))</f>
        <v xml:space="preserve"> </v>
      </c>
      <c r="D12199" s="6" t="s">
        <v>370</v>
      </c>
      <c r="E12199">
        <v>0</v>
      </c>
      <c r="F12199">
        <v>0</v>
      </c>
      <c r="G12199">
        <v>0</v>
      </c>
      <c r="H12199">
        <v>0</v>
      </c>
    </row>
    <row r="12200" spans="1:8" x14ac:dyDescent="0.2">
      <c r="A12200">
        <f t="shared" si="1328"/>
        <v>11331</v>
      </c>
      <c r="B12200">
        <f t="shared" si="1329"/>
        <v>240</v>
      </c>
      <c r="C12200" s="10" t="str">
        <f>IF(B12200=B12199," ",(LOOKUP(B12200,'Co List'!$A$3:$A$362,'Co List'!$B$3:$B$362)))</f>
        <v xml:space="preserve"> </v>
      </c>
      <c r="D12200" s="6" t="s">
        <v>371</v>
      </c>
      <c r="E12200">
        <v>20.400818781057914</v>
      </c>
      <c r="F12200">
        <v>17.542945722573474</v>
      </c>
      <c r="G12200">
        <v>19.241475883407741</v>
      </c>
      <c r="H12200">
        <v>17.330841543302487</v>
      </c>
    </row>
    <row r="12201" spans="1:8" x14ac:dyDescent="0.2">
      <c r="A12201">
        <f t="shared" si="1328"/>
        <v>11332</v>
      </c>
      <c r="B12201">
        <f t="shared" si="1329"/>
        <v>240</v>
      </c>
      <c r="C12201" s="10" t="str">
        <f>IF(B12201=B12200," ",(LOOKUP(B12201,'Co List'!$A$3:$A$362,'Co List'!$B$3:$B$362)))</f>
        <v xml:space="preserve"> </v>
      </c>
      <c r="D12201" s="6" t="s">
        <v>372</v>
      </c>
      <c r="E12201">
        <v>79.599181218942093</v>
      </c>
      <c r="F12201">
        <v>82.457054277426522</v>
      </c>
      <c r="G12201">
        <v>80.75852411659227</v>
      </c>
      <c r="H12201">
        <v>82.669158456697502</v>
      </c>
    </row>
    <row r="12202" spans="1:8" x14ac:dyDescent="0.2">
      <c r="A12202">
        <f t="shared" si="1328"/>
        <v>11333</v>
      </c>
      <c r="B12202">
        <f t="shared" si="1329"/>
        <v>240</v>
      </c>
      <c r="C12202" s="10" t="str">
        <f>IF(B12202=B12201," ",(LOOKUP(B12202,'Co List'!$A$3:$A$362,'Co List'!$B$3:$B$362)))</f>
        <v xml:space="preserve"> </v>
      </c>
      <c r="D12202" s="6" t="s">
        <v>373</v>
      </c>
      <c r="E12202">
        <v>251646.77956188441</v>
      </c>
      <c r="F12202">
        <v>461852.09915933071</v>
      </c>
      <c r="G12202">
        <v>495173.57805928576</v>
      </c>
      <c r="H12202">
        <v>453077.19277209661</v>
      </c>
    </row>
    <row r="12203" spans="1:8" x14ac:dyDescent="0.2">
      <c r="A12203">
        <f t="shared" si="1328"/>
        <v>11334</v>
      </c>
      <c r="B12203">
        <f t="shared" si="1329"/>
        <v>240</v>
      </c>
      <c r="C12203" s="10" t="str">
        <f>IF(B12203=B12202," ",(LOOKUP(B12203,'Co List'!$A$3:$A$362,'Co List'!$B$3:$B$362)))</f>
        <v xml:space="preserve"> </v>
      </c>
      <c r="D12203" s="6" t="s">
        <v>374</v>
      </c>
      <c r="E12203">
        <v>250219.88224081701</v>
      </c>
      <c r="F12203">
        <v>459186.14095397794</v>
      </c>
      <c r="G12203">
        <v>492326.82528386108</v>
      </c>
      <c r="H12203">
        <v>450412.10125049745</v>
      </c>
    </row>
    <row r="12204" spans="1:8" x14ac:dyDescent="0.2">
      <c r="A12204">
        <f t="shared" si="1328"/>
        <v>11335</v>
      </c>
      <c r="B12204">
        <f t="shared" si="1329"/>
        <v>240</v>
      </c>
      <c r="C12204" s="10" t="str">
        <f>IF(B12204=B12203," ",(LOOKUP(B12204,'Co List'!$A$3:$A$362,'Co List'!$B$3:$B$362)))</f>
        <v xml:space="preserve"> </v>
      </c>
      <c r="D12204" s="6" t="s">
        <v>375</v>
      </c>
      <c r="E12204">
        <v>531.0775758330899</v>
      </c>
      <c r="F12204">
        <v>1028.9751950205555</v>
      </c>
      <c r="G12204">
        <v>1052.7767261791607</v>
      </c>
      <c r="H12204">
        <v>990.53223871643399</v>
      </c>
    </row>
    <row r="12205" spans="1:8" x14ac:dyDescent="0.2">
      <c r="A12205">
        <f t="shared" si="1328"/>
        <v>11336</v>
      </c>
      <c r="B12205">
        <f t="shared" si="1329"/>
        <v>240</v>
      </c>
      <c r="C12205" s="10" t="str">
        <f>IF(B12205=B12204," ",(LOOKUP(B12205,'Co List'!$A$3:$A$362,'Co List'!$B$3:$B$362)))</f>
        <v xml:space="preserve"> </v>
      </c>
      <c r="D12205" s="6" t="s">
        <v>376</v>
      </c>
      <c r="E12205">
        <v>895.81974523434326</v>
      </c>
      <c r="F12205">
        <v>1636.9830103322499</v>
      </c>
      <c r="G12205">
        <v>1793.976049245608</v>
      </c>
      <c r="H12205">
        <v>1674.5592828827487</v>
      </c>
    </row>
    <row r="12206" spans="1:8" x14ac:dyDescent="0.2">
      <c r="A12206">
        <f t="shared" si="1328"/>
        <v>11337</v>
      </c>
      <c r="B12206">
        <f t="shared" si="1329"/>
        <v>240</v>
      </c>
      <c r="C12206" s="10" t="str">
        <f>IF(B12206=B12205," ",(LOOKUP(B12206,'Co List'!$A$3:$A$362,'Co List'!$B$3:$B$362)))</f>
        <v xml:space="preserve"> </v>
      </c>
      <c r="D12206" s="6" t="s">
        <v>377</v>
      </c>
      <c r="E12206">
        <v>51338.003466788323</v>
      </c>
      <c r="F12206">
        <v>81022.463074087602</v>
      </c>
      <c r="G12206">
        <v>95278.70460328467</v>
      </c>
      <c r="H12206">
        <v>78522.090348175203</v>
      </c>
    </row>
    <row r="12207" spans="1:8" ht="15" x14ac:dyDescent="0.25">
      <c r="A12207">
        <f t="shared" si="1328"/>
        <v>11338</v>
      </c>
      <c r="B12207">
        <f t="shared" si="1329"/>
        <v>240</v>
      </c>
      <c r="C12207" s="10" t="str">
        <f>IF(B12207=B12206," ",(LOOKUP(B12207,'Co List'!$A$3:$A$362,'Co List'!$B$3:$B$362)))</f>
        <v xml:space="preserve"> </v>
      </c>
      <c r="D12207" s="8" t="s">
        <v>378</v>
      </c>
      <c r="E12207">
        <v>50625</v>
      </c>
      <c r="F12207">
        <v>80896.000000000015</v>
      </c>
      <c r="G12207">
        <v>95160.000000000015</v>
      </c>
      <c r="H12207">
        <v>77844.000000000015</v>
      </c>
    </row>
    <row r="12208" spans="1:8" ht="15" x14ac:dyDescent="0.25">
      <c r="A12208">
        <f t="shared" si="1328"/>
        <v>11339</v>
      </c>
      <c r="B12208">
        <f t="shared" si="1329"/>
        <v>240</v>
      </c>
      <c r="C12208" s="10" t="str">
        <f>IF(B12208=B12207," ",(LOOKUP(B12208,'Co List'!$A$3:$A$362,'Co List'!$B$3:$B$362)))</f>
        <v xml:space="preserve"> </v>
      </c>
      <c r="D12208" s="8" t="s">
        <v>379</v>
      </c>
      <c r="E12208">
        <v>713.00346678832113</v>
      </c>
      <c r="F12208">
        <v>126.46307408759125</v>
      </c>
      <c r="G12208">
        <v>118.70460328467153</v>
      </c>
      <c r="H12208">
        <v>678.09034817518261</v>
      </c>
    </row>
    <row r="12209" spans="1:8" ht="15" x14ac:dyDescent="0.25">
      <c r="A12209">
        <f t="shared" si="1328"/>
        <v>11340</v>
      </c>
      <c r="B12209">
        <f t="shared" si="1329"/>
        <v>240</v>
      </c>
      <c r="C12209" s="10" t="str">
        <f>IF(B12209=B12208," ",(LOOKUP(B12209,'Co List'!$A$3:$A$362,'Co List'!$B$3:$B$362)))</f>
        <v xml:space="preserve"> </v>
      </c>
      <c r="D12209" s="8" t="s">
        <v>380</v>
      </c>
      <c r="E12209">
        <v>1.7053025658242404E-12</v>
      </c>
      <c r="F12209">
        <v>-3.950617610826157E-12</v>
      </c>
      <c r="G12209">
        <v>-1.5930368135741446E-11</v>
      </c>
      <c r="H12209">
        <v>5.7980287238024175E-12</v>
      </c>
    </row>
    <row r="12210" spans="1:8" ht="15" x14ac:dyDescent="0.25">
      <c r="A12210">
        <f t="shared" si="1328"/>
        <v>11341</v>
      </c>
      <c r="B12210">
        <f t="shared" si="1329"/>
        <v>240</v>
      </c>
      <c r="C12210" s="10" t="str">
        <f>IF(B12210=B12209," ",(LOOKUP(B12210,'Co List'!$A$3:$A$362,'Co List'!$B$3:$B$362)))</f>
        <v xml:space="preserve"> </v>
      </c>
      <c r="D12210" s="8" t="s">
        <v>381</v>
      </c>
      <c r="E12210">
        <v>200308.77609509608</v>
      </c>
      <c r="F12210">
        <v>380829.63608524308</v>
      </c>
      <c r="G12210">
        <v>399894.87345600111</v>
      </c>
      <c r="H12210">
        <v>374555.1024239214</v>
      </c>
    </row>
    <row r="12211" spans="1:8" ht="15" x14ac:dyDescent="0.25">
      <c r="A12211">
        <f t="shared" si="1328"/>
        <v>11342</v>
      </c>
      <c r="B12211">
        <f t="shared" si="1329"/>
        <v>240</v>
      </c>
      <c r="C12211" s="10" t="str">
        <f>IF(B12211=B12210," ",(LOOKUP(B12211,'Co List'!$A$3:$A$362,'Co List'!$B$3:$B$362)))</f>
        <v xml:space="preserve"> </v>
      </c>
      <c r="D12211" s="8" t="s">
        <v>382</v>
      </c>
      <c r="E12211">
        <v>186230.26318249709</v>
      </c>
      <c r="F12211">
        <v>325209.13643938355</v>
      </c>
      <c r="G12211">
        <v>375724.2897081601</v>
      </c>
      <c r="H12211">
        <v>348692.13322911324</v>
      </c>
    </row>
    <row r="12212" spans="1:8" ht="15" x14ac:dyDescent="0.25">
      <c r="A12212">
        <f t="shared" si="1328"/>
        <v>11343</v>
      </c>
      <c r="B12212">
        <f t="shared" si="1329"/>
        <v>240</v>
      </c>
      <c r="C12212" s="10" t="str">
        <f>IF(B12212=B12211," ",(LOOKUP(B12212,'Co List'!$A$3:$A$362,'Co List'!$B$3:$B$362)))</f>
        <v xml:space="preserve"> </v>
      </c>
      <c r="D12212" s="8" t="s">
        <v>383</v>
      </c>
      <c r="E12212">
        <v>14078.512912598999</v>
      </c>
      <c r="F12212">
        <v>55620.499645859541</v>
      </c>
      <c r="G12212">
        <v>24170.583747841018</v>
      </c>
      <c r="H12212">
        <v>25862.969194808182</v>
      </c>
    </row>
    <row r="12213" spans="1:8" x14ac:dyDescent="0.2">
      <c r="A12213">
        <f t="shared" si="1328"/>
        <v>11344</v>
      </c>
      <c r="B12213">
        <f t="shared" si="1329"/>
        <v>240</v>
      </c>
      <c r="C12213" s="10" t="str">
        <f>IF(B12213=B12212," ",(LOOKUP(B12213,'Co List'!$A$3:$A$362,'Co List'!$B$3:$B$362)))</f>
        <v xml:space="preserve"> </v>
      </c>
      <c r="D12213" s="6" t="s">
        <v>384</v>
      </c>
      <c r="E12213">
        <v>0</v>
      </c>
      <c r="F12213">
        <v>0</v>
      </c>
      <c r="G12213">
        <v>0</v>
      </c>
      <c r="H12213">
        <v>0</v>
      </c>
    </row>
    <row r="12214" spans="1:8" x14ac:dyDescent="0.2">
      <c r="A12214">
        <f t="shared" si="1328"/>
        <v>11345</v>
      </c>
      <c r="B12214">
        <f t="shared" si="1329"/>
        <v>240</v>
      </c>
      <c r="C12214" s="10" t="str">
        <f>IF(B12214=B12213," ",(LOOKUP(B12214,'Co List'!$A$3:$A$362,'Co List'!$B$3:$B$362)))</f>
        <v xml:space="preserve"> </v>
      </c>
      <c r="D12214" s="6" t="s">
        <v>385</v>
      </c>
      <c r="E12214">
        <v>50524.375695000002</v>
      </c>
      <c r="F12214">
        <v>98285.729550000018</v>
      </c>
      <c r="G12214">
        <v>100562.556444</v>
      </c>
      <c r="H12214">
        <v>94439.257985999997</v>
      </c>
    </row>
    <row r="12215" spans="1:8" x14ac:dyDescent="0.2">
      <c r="A12215">
        <f t="shared" si="1328"/>
        <v>11346</v>
      </c>
      <c r="B12215">
        <f t="shared" si="1329"/>
        <v>240</v>
      </c>
      <c r="C12215" s="10" t="str">
        <f>IF(B12215=B12214," ",(LOOKUP(B12215,'Co List'!$A$3:$A$362,'Co List'!$B$3:$B$362)))</f>
        <v xml:space="preserve"> </v>
      </c>
      <c r="D12215" s="6" t="s">
        <v>386</v>
      </c>
      <c r="E12215">
        <v>45962.580195000002</v>
      </c>
      <c r="F12215">
        <v>80263.276001999999</v>
      </c>
      <c r="G12215">
        <v>92730.673854000008</v>
      </c>
      <c r="H12215">
        <v>86058.999557999996</v>
      </c>
    </row>
    <row r="12216" spans="1:8" x14ac:dyDescent="0.2">
      <c r="A12216">
        <f t="shared" si="1328"/>
        <v>11347</v>
      </c>
      <c r="B12216">
        <f t="shared" si="1329"/>
        <v>240</v>
      </c>
      <c r="C12216" s="10" t="str">
        <f>IF(B12216=B12215," ",(LOOKUP(B12216,'Co List'!$A$3:$A$362,'Co List'!$B$3:$B$362)))</f>
        <v xml:space="preserve"> </v>
      </c>
      <c r="D12216" s="6" t="s">
        <v>387</v>
      </c>
      <c r="E12216">
        <v>0</v>
      </c>
      <c r="F12216">
        <v>0</v>
      </c>
      <c r="G12216">
        <v>0</v>
      </c>
      <c r="H12216">
        <v>0</v>
      </c>
    </row>
    <row r="12217" spans="1:8" x14ac:dyDescent="0.2">
      <c r="A12217">
        <f t="shared" si="1328"/>
        <v>11348</v>
      </c>
      <c r="B12217">
        <f t="shared" si="1329"/>
        <v>240</v>
      </c>
      <c r="C12217" s="10" t="str">
        <f>IF(B12217=B12216," ",(LOOKUP(B12217,'Co List'!$A$3:$A$362,'Co List'!$B$3:$B$362)))</f>
        <v xml:space="preserve"> </v>
      </c>
      <c r="D12217" s="6" t="s">
        <v>388</v>
      </c>
      <c r="E12217">
        <v>0</v>
      </c>
      <c r="F12217">
        <v>0</v>
      </c>
      <c r="G12217">
        <v>0</v>
      </c>
      <c r="H12217">
        <v>0</v>
      </c>
    </row>
    <row r="12218" spans="1:8" x14ac:dyDescent="0.2">
      <c r="A12218">
        <f t="shared" si="1328"/>
        <v>11349</v>
      </c>
      <c r="B12218">
        <f t="shared" si="1329"/>
        <v>240</v>
      </c>
      <c r="C12218" s="10" t="str">
        <f>IF(B12218=B12217," ",(LOOKUP(B12218,'Co List'!$A$3:$A$362,'Co List'!$B$3:$B$362)))</f>
        <v xml:space="preserve"> </v>
      </c>
      <c r="D12218" s="6" t="s">
        <v>389</v>
      </c>
      <c r="E12218">
        <v>0</v>
      </c>
      <c r="F12218">
        <v>0</v>
      </c>
      <c r="G12218">
        <v>0</v>
      </c>
      <c r="H12218">
        <v>0</v>
      </c>
    </row>
    <row r="12219" spans="1:8" x14ac:dyDescent="0.2">
      <c r="A12219">
        <f t="shared" si="1328"/>
        <v>11350</v>
      </c>
      <c r="B12219">
        <f t="shared" si="1329"/>
        <v>240</v>
      </c>
      <c r="C12219" s="10" t="str">
        <f>IF(B12219=B12218," ",(LOOKUP(B12219,'Co List'!$A$3:$A$362,'Co List'!$B$3:$B$362)))</f>
        <v xml:space="preserve"> </v>
      </c>
      <c r="D12219" s="6" t="s">
        <v>390</v>
      </c>
      <c r="E12219">
        <v>0</v>
      </c>
      <c r="F12219">
        <v>0</v>
      </c>
      <c r="G12219">
        <v>0</v>
      </c>
      <c r="H12219">
        <v>0</v>
      </c>
    </row>
    <row r="12220" spans="1:8" x14ac:dyDescent="0.2">
      <c r="A12220">
        <f t="shared" si="1328"/>
        <v>11351</v>
      </c>
      <c r="B12220">
        <f t="shared" si="1329"/>
        <v>240</v>
      </c>
      <c r="C12220" s="10" t="str">
        <f>IF(B12220=B12219," ",(LOOKUP(B12220,'Co List'!$A$3:$A$362,'Co List'!$B$3:$B$362)))</f>
        <v xml:space="preserve"> </v>
      </c>
      <c r="D12220" s="6" t="s">
        <v>391</v>
      </c>
      <c r="E12220">
        <v>0</v>
      </c>
      <c r="F12220">
        <v>0</v>
      </c>
      <c r="G12220">
        <v>0</v>
      </c>
      <c r="H12220">
        <v>0</v>
      </c>
    </row>
    <row r="12221" spans="1:8" x14ac:dyDescent="0.2">
      <c r="A12221">
        <f t="shared" si="1328"/>
        <v>11352</v>
      </c>
      <c r="B12221">
        <f t="shared" si="1329"/>
        <v>240</v>
      </c>
      <c r="C12221" s="10" t="str">
        <f>IF(B12221=B12220," ",(LOOKUP(B12221,'Co List'!$A$3:$A$362,'Co List'!$B$3:$B$362)))</f>
        <v xml:space="preserve"> </v>
      </c>
      <c r="D12221" s="6" t="s">
        <v>392</v>
      </c>
      <c r="E12221">
        <v>0</v>
      </c>
      <c r="F12221">
        <v>0</v>
      </c>
      <c r="G12221">
        <v>0</v>
      </c>
      <c r="H12221">
        <v>0</v>
      </c>
    </row>
    <row r="12222" spans="1:8" x14ac:dyDescent="0.2">
      <c r="A12222">
        <f t="shared" si="1328"/>
        <v>11353</v>
      </c>
      <c r="B12222">
        <f t="shared" si="1329"/>
        <v>240</v>
      </c>
      <c r="C12222" s="10" t="str">
        <f>IF(B12222=B12221," ",(LOOKUP(B12222,'Co List'!$A$3:$A$362,'Co List'!$B$3:$B$362)))</f>
        <v xml:space="preserve"> </v>
      </c>
      <c r="D12222" s="6" t="s">
        <v>393</v>
      </c>
      <c r="E12222">
        <v>0</v>
      </c>
      <c r="F12222">
        <v>0</v>
      </c>
      <c r="G12222">
        <v>0</v>
      </c>
      <c r="H12222">
        <v>0</v>
      </c>
    </row>
    <row r="12223" spans="1:8" ht="15" x14ac:dyDescent="0.25">
      <c r="A12223">
        <f t="shared" si="1328"/>
        <v>11354</v>
      </c>
      <c r="B12223">
        <f t="shared" si="1329"/>
        <v>240</v>
      </c>
      <c r="C12223" s="10" t="str">
        <f>IF(B12223=B12222," ",(LOOKUP(B12223,'Co List'!$A$3:$A$362,'Co List'!$B$3:$B$362)))</f>
        <v xml:space="preserve"> </v>
      </c>
      <c r="D12223" s="8" t="s">
        <v>394</v>
      </c>
      <c r="E12223">
        <v>4561.7955000000002</v>
      </c>
      <c r="F12223">
        <v>18022.453548000001</v>
      </c>
      <c r="G12223">
        <v>7831.8825900000002</v>
      </c>
      <c r="H12223">
        <v>8380.2584279999992</v>
      </c>
    </row>
    <row r="12224" spans="1:8" ht="15" x14ac:dyDescent="0.25">
      <c r="A12224">
        <f t="shared" si="1328"/>
        <v>11355</v>
      </c>
      <c r="B12224">
        <f t="shared" si="1329"/>
        <v>240</v>
      </c>
      <c r="C12224" s="10" t="str">
        <f>IF(B12224=B12223," ",(LOOKUP(B12224,'Co List'!$A$3:$A$362,'Co List'!$B$3:$B$362)))</f>
        <v xml:space="preserve"> </v>
      </c>
      <c r="D12224" s="8" t="s">
        <v>395</v>
      </c>
      <c r="E12224">
        <v>27.922877999999997</v>
      </c>
      <c r="F12224">
        <v>60.843049000000001</v>
      </c>
      <c r="G12224">
        <v>97.192985400000012</v>
      </c>
      <c r="H12224">
        <v>87.494401908</v>
      </c>
    </row>
    <row r="12225" spans="1:8" ht="15" x14ac:dyDescent="0.25">
      <c r="A12225">
        <f t="shared" si="1328"/>
        <v>11356</v>
      </c>
      <c r="B12225">
        <f t="shared" si="1329"/>
        <v>240</v>
      </c>
      <c r="C12225" s="10" t="str">
        <f>IF(B12225=B12224," ",(LOOKUP(B12225,'Co List'!$A$3:$A$362,'Co List'!$B$3:$B$362)))</f>
        <v xml:space="preserve"> </v>
      </c>
      <c r="D12225" s="8" t="s">
        <v>396</v>
      </c>
      <c r="E12225">
        <v>63419</v>
      </c>
      <c r="F12225">
        <v>102563</v>
      </c>
      <c r="G12225">
        <v>122153</v>
      </c>
      <c r="H12225">
        <v>100674</v>
      </c>
    </row>
    <row r="12226" spans="1:8" x14ac:dyDescent="0.2">
      <c r="A12226">
        <f t="shared" si="1328"/>
        <v>11357</v>
      </c>
      <c r="B12226">
        <f t="shared" si="1329"/>
        <v>240</v>
      </c>
      <c r="C12226" s="10" t="str">
        <f>IF(B12226=B12225," ",(LOOKUP(B12226,'Co List'!$A$3:$A$362,'Co List'!$B$3:$B$362)))</f>
        <v xml:space="preserve"> </v>
      </c>
      <c r="D12226" s="6" t="s">
        <v>397</v>
      </c>
      <c r="E12226">
        <v>62500</v>
      </c>
      <c r="F12226">
        <v>102400</v>
      </c>
      <c r="G12226">
        <v>122000</v>
      </c>
      <c r="H12226">
        <v>99800</v>
      </c>
    </row>
    <row r="12227" spans="1:8" x14ac:dyDescent="0.2">
      <c r="A12227">
        <f t="shared" si="1328"/>
        <v>11358</v>
      </c>
      <c r="B12227">
        <f t="shared" si="1329"/>
        <v>240</v>
      </c>
      <c r="C12227" s="10" t="str">
        <f>IF(B12227=B12226," ",(LOOKUP(B12227,'Co List'!$A$3:$A$362,'Co List'!$B$3:$B$362)))</f>
        <v xml:space="preserve"> </v>
      </c>
      <c r="D12227" s="6" t="s">
        <v>398</v>
      </c>
      <c r="E12227">
        <v>919</v>
      </c>
      <c r="F12227">
        <v>163</v>
      </c>
      <c r="G12227">
        <v>153</v>
      </c>
      <c r="H12227">
        <v>874</v>
      </c>
    </row>
    <row r="12228" spans="1:8" x14ac:dyDescent="0.2">
      <c r="A12228">
        <f t="shared" si="1328"/>
        <v>11359</v>
      </c>
      <c r="B12228">
        <f t="shared" si="1329"/>
        <v>240</v>
      </c>
      <c r="C12228" s="10" t="str">
        <f>IF(B12228=B12227," ",(LOOKUP(B12228,'Co List'!$A$3:$A$362,'Co List'!$B$3:$B$362)))</f>
        <v xml:space="preserve"> </v>
      </c>
      <c r="D12228" s="6" t="s">
        <v>399</v>
      </c>
      <c r="E12228">
        <v>0</v>
      </c>
      <c r="F12228">
        <v>0</v>
      </c>
      <c r="G12228">
        <v>0</v>
      </c>
      <c r="H12228">
        <v>0</v>
      </c>
    </row>
    <row r="12229" spans="1:8" x14ac:dyDescent="0.2">
      <c r="A12229">
        <f t="shared" ref="A12229:A12292" si="1334">IF(A12228&gt;0,A12228+1,(IF($C$1=C12229,1,0)))</f>
        <v>11360</v>
      </c>
      <c r="B12229">
        <f t="shared" ref="B12229:B12292" si="1335">IF(D12229=$D$3,B12228+1,B12228)</f>
        <v>240</v>
      </c>
      <c r="C12229" s="10" t="str">
        <f>IF(B12229=B12228," ",(LOOKUP(B12229,'Co List'!$A$3:$A$362,'Co List'!$B$3:$B$362)))</f>
        <v xml:space="preserve"> </v>
      </c>
      <c r="D12229" s="6" t="s">
        <v>400</v>
      </c>
      <c r="E12229">
        <v>0</v>
      </c>
      <c r="F12229">
        <v>0</v>
      </c>
      <c r="G12229">
        <v>0</v>
      </c>
      <c r="H12229">
        <v>0</v>
      </c>
    </row>
    <row r="12230" spans="1:8" x14ac:dyDescent="0.2">
      <c r="A12230">
        <f t="shared" si="1334"/>
        <v>11361</v>
      </c>
      <c r="B12230">
        <f t="shared" si="1335"/>
        <v>240</v>
      </c>
      <c r="C12230" s="10" t="str">
        <f>IF(B12230=B12229," ",(LOOKUP(B12230,'Co List'!$A$3:$A$362,'Co List'!$B$3:$B$362)))</f>
        <v xml:space="preserve"> </v>
      </c>
      <c r="D12230" s="6" t="s">
        <v>401</v>
      </c>
      <c r="E12230">
        <v>21.0625</v>
      </c>
      <c r="F12230">
        <v>38.502400000000002</v>
      </c>
      <c r="G12230">
        <v>45.14</v>
      </c>
      <c r="H12230">
        <v>53.492800000000003</v>
      </c>
    </row>
    <row r="12231" spans="1:8" x14ac:dyDescent="0.2">
      <c r="A12231">
        <f t="shared" si="1334"/>
        <v>11362</v>
      </c>
      <c r="B12231">
        <f t="shared" si="1335"/>
        <v>240</v>
      </c>
      <c r="C12231" s="10" t="str">
        <f>IF(B12231=B12230," ",(LOOKUP(B12231,'Co List'!$A$3:$A$362,'Co List'!$B$3:$B$362)))</f>
        <v xml:space="preserve"> </v>
      </c>
      <c r="D12231" s="6" t="s">
        <v>402</v>
      </c>
      <c r="E12231">
        <v>0.97414000000000001</v>
      </c>
      <c r="F12231">
        <v>0.19967499999999999</v>
      </c>
      <c r="G12231">
        <v>0.18054000000000001</v>
      </c>
      <c r="H12231">
        <v>1.3048820000000001</v>
      </c>
    </row>
    <row r="12232" spans="1:8" x14ac:dyDescent="0.2">
      <c r="A12232">
        <f t="shared" si="1334"/>
        <v>11363</v>
      </c>
      <c r="B12232">
        <f t="shared" si="1335"/>
        <v>240</v>
      </c>
      <c r="C12232" s="10" t="str">
        <f>IF(B12232=B12231," ",(LOOKUP(B12232,'Co List'!$A$3:$A$362,'Co List'!$B$3:$B$362)))</f>
        <v xml:space="preserve"> </v>
      </c>
      <c r="D12232" s="6" t="s">
        <v>403</v>
      </c>
      <c r="E12232">
        <v>-1.5543122344752192E-15</v>
      </c>
      <c r="F12232">
        <v>-8.3266726846886741E-16</v>
      </c>
      <c r="G12232">
        <v>5.8286708792820718E-16</v>
      </c>
      <c r="H12232">
        <v>0</v>
      </c>
    </row>
    <row r="12233" spans="1:8" x14ac:dyDescent="0.2">
      <c r="A12233">
        <f t="shared" si="1334"/>
        <v>11364</v>
      </c>
      <c r="B12233">
        <f t="shared" si="1335"/>
        <v>240</v>
      </c>
      <c r="C12233" s="10" t="str">
        <f>IF(B12233=B12232," ",(LOOKUP(B12233,'Co List'!$A$3:$A$362,'Co List'!$B$3:$B$362)))</f>
        <v xml:space="preserve"> </v>
      </c>
      <c r="D12233" s="6" t="s">
        <v>404</v>
      </c>
      <c r="E12233" s="11">
        <v>22.036639999999998</v>
      </c>
      <c r="F12233" s="11">
        <v>38.702075000000001</v>
      </c>
      <c r="G12233" s="11">
        <v>45.320540000000001</v>
      </c>
      <c r="H12233" s="11">
        <v>54.797682000000002</v>
      </c>
    </row>
    <row r="12234" spans="1:8" x14ac:dyDescent="0.2">
      <c r="A12234">
        <f t="shared" si="1334"/>
        <v>11365</v>
      </c>
      <c r="B12234">
        <f t="shared" si="1335"/>
        <v>240</v>
      </c>
      <c r="C12234" s="10" t="str">
        <f>IF(B12234=B12233," ",(LOOKUP(B12234,'Co List'!$A$3:$A$362,'Co List'!$B$3:$B$362)))</f>
        <v xml:space="preserve"> </v>
      </c>
      <c r="D12234" s="6" t="s">
        <v>405</v>
      </c>
      <c r="E12234">
        <v>232.72</v>
      </c>
      <c r="F12234">
        <v>361.96</v>
      </c>
      <c r="G12234">
        <v>500.07</v>
      </c>
      <c r="H12234">
        <v>421.07</v>
      </c>
    </row>
    <row r="12235" spans="1:8" x14ac:dyDescent="0.2">
      <c r="A12235">
        <f t="shared" si="1334"/>
        <v>11366</v>
      </c>
      <c r="B12235">
        <f t="shared" si="1335"/>
        <v>240</v>
      </c>
      <c r="C12235" s="10" t="str">
        <f>IF(B12235=B12234," ",(LOOKUP(B12235,'Co List'!$A$3:$A$362,'Co List'!$B$3:$B$362)))</f>
        <v xml:space="preserve"> </v>
      </c>
      <c r="D12235" s="6" t="s">
        <v>406</v>
      </c>
      <c r="E12235">
        <v>69.400000000000006</v>
      </c>
      <c r="F12235">
        <v>100.3</v>
      </c>
      <c r="G12235">
        <v>136.85</v>
      </c>
      <c r="H12235">
        <v>59.59</v>
      </c>
    </row>
    <row r="12236" spans="1:8" x14ac:dyDescent="0.2">
      <c r="A12236">
        <f t="shared" si="1334"/>
        <v>11367</v>
      </c>
      <c r="B12236">
        <f t="shared" si="1335"/>
        <v>240</v>
      </c>
      <c r="C12236" s="10" t="str">
        <f>IF(B12236=B12235," ",(LOOKUP(B12236,'Co List'!$A$3:$A$362,'Co List'!$B$3:$B$362)))</f>
        <v xml:space="preserve"> </v>
      </c>
      <c r="D12236" s="6" t="s">
        <v>407</v>
      </c>
      <c r="E12236" s="11">
        <v>11.71</v>
      </c>
      <c r="F12236" s="11">
        <v>23.41</v>
      </c>
      <c r="G12236" s="11">
        <v>44.25</v>
      </c>
      <c r="H12236" s="11">
        <v>-11.54</v>
      </c>
    </row>
    <row r="12237" spans="1:8" x14ac:dyDescent="0.2">
      <c r="A12237">
        <f t="shared" si="1334"/>
        <v>11368</v>
      </c>
      <c r="B12237">
        <f t="shared" si="1335"/>
        <v>240</v>
      </c>
      <c r="C12237" s="10" t="str">
        <f>IF(B12237=B12236," ",(LOOKUP(B12237,'Co List'!$A$3:$A$362,'Co List'!$B$3:$B$362)))</f>
        <v xml:space="preserve"> </v>
      </c>
      <c r="D12237" s="6" t="s">
        <v>408</v>
      </c>
      <c r="E12237">
        <v>34.93</v>
      </c>
      <c r="F12237">
        <v>34.93</v>
      </c>
      <c r="G12237">
        <v>34.93</v>
      </c>
      <c r="H12237">
        <v>34.93</v>
      </c>
    </row>
    <row r="12238" spans="1:8" x14ac:dyDescent="0.2">
      <c r="A12238">
        <f t="shared" si="1334"/>
        <v>11369</v>
      </c>
      <c r="B12238">
        <f t="shared" si="1335"/>
        <v>240</v>
      </c>
      <c r="C12238" s="10" t="str">
        <f>IF(B12238=B12237," ",(LOOKUP(B12238,'Co List'!$A$3:$A$362,'Co List'!$B$3:$B$362)))</f>
        <v xml:space="preserve"> </v>
      </c>
      <c r="D12238" s="6" t="s">
        <v>409</v>
      </c>
      <c r="E12238">
        <v>49.94</v>
      </c>
      <c r="F12238">
        <v>95.52</v>
      </c>
      <c r="G12238">
        <v>142.54</v>
      </c>
      <c r="H12238">
        <v>142.22999999999999</v>
      </c>
    </row>
    <row r="12239" spans="1:8" x14ac:dyDescent="0.2">
      <c r="A12239">
        <f t="shared" si="1334"/>
        <v>11370</v>
      </c>
      <c r="B12239">
        <f t="shared" si="1335"/>
        <v>240</v>
      </c>
      <c r="C12239" s="10" t="str">
        <f>IF(B12239=B12238," ",(LOOKUP(B12239,'Co List'!$A$3:$A$362,'Co List'!$B$3:$B$362)))</f>
        <v xml:space="preserve"> </v>
      </c>
      <c r="D12239" s="6" t="s">
        <v>410</v>
      </c>
      <c r="E12239">
        <v>49.959518000000003</v>
      </c>
      <c r="F12239">
        <v>99.545124000000001</v>
      </c>
      <c r="G12239">
        <v>142.51352540000002</v>
      </c>
      <c r="H12239">
        <v>142.292083908</v>
      </c>
    </row>
    <row r="12240" spans="1:8" x14ac:dyDescent="0.2">
      <c r="A12240">
        <f t="shared" si="1334"/>
        <v>11371</v>
      </c>
      <c r="B12240">
        <f t="shared" si="1335"/>
        <v>240</v>
      </c>
      <c r="C12240" s="10" t="str">
        <f>IF(B12240=B12239," ",(LOOKUP(B12240,'Co List'!$A$3:$A$362,'Co List'!$B$3:$B$362)))</f>
        <v xml:space="preserve"> </v>
      </c>
      <c r="D12240" s="6" t="s">
        <v>411</v>
      </c>
      <c r="E12240">
        <v>49.959517999999996</v>
      </c>
      <c r="F12240">
        <v>99.545124000000001</v>
      </c>
      <c r="G12240">
        <v>142.51352540000002</v>
      </c>
      <c r="H12240">
        <v>142.292083908</v>
      </c>
    </row>
    <row r="12241" spans="1:16" x14ac:dyDescent="0.2">
      <c r="A12241">
        <f t="shared" si="1334"/>
        <v>11372</v>
      </c>
      <c r="B12241">
        <f t="shared" si="1335"/>
        <v>240</v>
      </c>
      <c r="C12241" s="10" t="str">
        <f>IF(B12241=B12240," ",(LOOKUP(B12241,'Co List'!$A$3:$A$362,'Co List'!$B$3:$B$362)))</f>
        <v xml:space="preserve"> </v>
      </c>
      <c r="D12241" s="6" t="s">
        <v>412</v>
      </c>
      <c r="E12241">
        <v>1.9517999999997926E-2</v>
      </c>
      <c r="F12241">
        <v>4.0251240000000053</v>
      </c>
      <c r="G12241">
        <v>-2.6474599999971815E-2</v>
      </c>
      <c r="H12241">
        <v>6.2083908000005295E-2</v>
      </c>
    </row>
    <row r="12242" spans="1:16" ht="13.5" thickBot="1" x14ac:dyDescent="0.25">
      <c r="A12242">
        <f t="shared" si="1334"/>
        <v>11373</v>
      </c>
      <c r="B12242">
        <f t="shared" si="1335"/>
        <v>240</v>
      </c>
      <c r="C12242" s="10" t="str">
        <f>IF(B12242=B12241," ",(LOOKUP(B12242,'Co List'!$A$3:$A$362,'Co List'!$B$3:$B$362)))</f>
        <v xml:space="preserve"> </v>
      </c>
      <c r="D12242" s="9" t="s">
        <v>413</v>
      </c>
      <c r="E12242">
        <v>12</v>
      </c>
      <c r="F12242">
        <v>12</v>
      </c>
      <c r="G12242">
        <v>12</v>
      </c>
      <c r="H12242">
        <v>12</v>
      </c>
    </row>
    <row r="12243" spans="1:16" ht="15" x14ac:dyDescent="0.25">
      <c r="A12243">
        <f t="shared" si="1334"/>
        <v>11374</v>
      </c>
      <c r="B12243">
        <f t="shared" si="1335"/>
        <v>241</v>
      </c>
      <c r="C12243" s="10" t="str">
        <f>IF(B12243=B12242," ",(LOOKUP(B12243,'Co List'!$A$3:$A$362,'Co List'!$B$3:$B$362)))</f>
        <v>NECTAR LIFESCIENCE</v>
      </c>
      <c r="D12243" s="4" t="s">
        <v>362</v>
      </c>
      <c r="E12243">
        <v>56.422809771486996</v>
      </c>
      <c r="F12243">
        <v>56.29043816301828</v>
      </c>
      <c r="G12243">
        <v>56.419469544291573</v>
      </c>
      <c r="H12243">
        <v>55.321745725144446</v>
      </c>
      <c r="J12243">
        <f t="shared" ref="J12243" si="1336">COUNTIF(E12285:H12285,0)</f>
        <v>0</v>
      </c>
      <c r="K12243">
        <f>SUM(E12243:H12243)/(4-J12243)</f>
        <v>56.113615800985322</v>
      </c>
      <c r="L12243">
        <f>SUM(E12253:H12253)/(4-J12243)</f>
        <v>61920.604537147519</v>
      </c>
      <c r="M12243">
        <f>E12253</f>
        <v>58831.955983880907</v>
      </c>
      <c r="N12243">
        <f t="shared" ref="N12243" si="1337">F12253</f>
        <v>61720.37582967864</v>
      </c>
      <c r="O12243">
        <f t="shared" ref="O12243" si="1338">G12253</f>
        <v>63447.436841725095</v>
      </c>
      <c r="P12243">
        <f t="shared" ref="P12243" si="1339">H12253</f>
        <v>63682.64949330542</v>
      </c>
    </row>
    <row r="12244" spans="1:16" x14ac:dyDescent="0.2">
      <c r="A12244">
        <f t="shared" si="1334"/>
        <v>11375</v>
      </c>
      <c r="B12244">
        <f t="shared" si="1335"/>
        <v>241</v>
      </c>
      <c r="C12244" s="10" t="str">
        <f>IF(B12244=B12243," ",(LOOKUP(B12244,'Co List'!$A$3:$A$362,'Co List'!$B$3:$B$362)))</f>
        <v xml:space="preserve"> </v>
      </c>
      <c r="D12244" s="6" t="s">
        <v>364</v>
      </c>
      <c r="E12244">
        <v>3.2577979999999997</v>
      </c>
      <c r="F12244">
        <v>3.2577979999999997</v>
      </c>
      <c r="G12244">
        <v>3.2577979999999997</v>
      </c>
      <c r="H12244">
        <v>3.2577979999999997</v>
      </c>
    </row>
    <row r="12245" spans="1:16" x14ac:dyDescent="0.2">
      <c r="A12245">
        <f t="shared" si="1334"/>
        <v>11376</v>
      </c>
      <c r="B12245">
        <f t="shared" si="1335"/>
        <v>241</v>
      </c>
      <c r="C12245" s="10" t="str">
        <f>IF(B12245=B12244," ",(LOOKUP(B12245,'Co List'!$A$3:$A$362,'Co List'!$B$3:$B$362)))</f>
        <v xml:space="preserve"> </v>
      </c>
      <c r="D12245" s="6" t="s">
        <v>365</v>
      </c>
      <c r="E12245">
        <v>1.2248454890230533</v>
      </c>
      <c r="F12245">
        <v>1.2393020444563778</v>
      </c>
      <c r="G12245">
        <v>1.188911572371631</v>
      </c>
      <c r="H12245">
        <v>1.1354359878134272</v>
      </c>
    </row>
    <row r="12246" spans="1:16" x14ac:dyDescent="0.2">
      <c r="A12246">
        <f t="shared" si="1334"/>
        <v>11377</v>
      </c>
      <c r="B12246">
        <f t="shared" si="1335"/>
        <v>241</v>
      </c>
      <c r="C12246" s="10" t="str">
        <f>IF(B12246=B12245," ",(LOOKUP(B12246,'Co List'!$A$3:$A$362,'Co List'!$B$3:$B$362)))</f>
        <v xml:space="preserve"> </v>
      </c>
      <c r="D12246" s="7" t="s">
        <v>366</v>
      </c>
      <c r="E12246">
        <v>6.9557763045496461</v>
      </c>
      <c r="F12246">
        <v>5.8478336835517535</v>
      </c>
      <c r="G12246">
        <v>4.8682889971245702</v>
      </c>
      <c r="H12246">
        <v>3.9193905437131371</v>
      </c>
    </row>
    <row r="12247" spans="1:16" x14ac:dyDescent="0.2">
      <c r="A12247">
        <f t="shared" si="1334"/>
        <v>11378</v>
      </c>
      <c r="B12247">
        <f t="shared" si="1335"/>
        <v>241</v>
      </c>
      <c r="C12247" s="10" t="str">
        <f>IF(B12247=B12246," ",(LOOKUP(B12247,'Co List'!$A$3:$A$362,'Co List'!$B$3:$B$362)))</f>
        <v xml:space="preserve"> </v>
      </c>
      <c r="D12247" s="6" t="s">
        <v>367</v>
      </c>
      <c r="E12247">
        <v>63968.637581690666</v>
      </c>
      <c r="F12247">
        <v>59397.917264631549</v>
      </c>
      <c r="G12247">
        <v>86617.661217372151</v>
      </c>
      <c r="H12247">
        <v>74338.301652120354</v>
      </c>
    </row>
    <row r="12248" spans="1:16" x14ac:dyDescent="0.2">
      <c r="A12248">
        <f t="shared" si="1334"/>
        <v>11379</v>
      </c>
      <c r="B12248">
        <f t="shared" si="1335"/>
        <v>241</v>
      </c>
      <c r="C12248" s="10" t="str">
        <f>IF(B12248=B12247," ",(LOOKUP(B12248,'Co List'!$A$3:$A$362,'Co List'!$B$3:$B$362)))</f>
        <v xml:space="preserve"> </v>
      </c>
      <c r="D12248" s="6" t="s">
        <v>368</v>
      </c>
      <c r="E12248">
        <v>0.26240836745709589</v>
      </c>
      <c r="F12248">
        <v>0.27529159602889669</v>
      </c>
      <c r="G12248">
        <v>0.28299481196130727</v>
      </c>
      <c r="H12248">
        <v>0.28404393172749959</v>
      </c>
    </row>
    <row r="12249" spans="1:16" x14ac:dyDescent="0.2">
      <c r="A12249">
        <f t="shared" si="1334"/>
        <v>11380</v>
      </c>
      <c r="B12249">
        <f t="shared" si="1335"/>
        <v>241</v>
      </c>
      <c r="C12249" s="10" t="str">
        <f>IF(B12249=B12248," ",(LOOKUP(B12249,'Co List'!$A$3:$A$362,'Co List'!$B$3:$B$362)))</f>
        <v xml:space="preserve"> </v>
      </c>
      <c r="D12249" s="6" t="s">
        <v>369</v>
      </c>
      <c r="E12249">
        <v>27.49156821676678</v>
      </c>
      <c r="F12249">
        <v>25.680442635299425</v>
      </c>
      <c r="G12249">
        <v>25.461469899163326</v>
      </c>
      <c r="H12249">
        <v>20.803165259801851</v>
      </c>
    </row>
    <row r="12250" spans="1:16" x14ac:dyDescent="0.2">
      <c r="A12250">
        <f t="shared" si="1334"/>
        <v>11381</v>
      </c>
      <c r="B12250">
        <f t="shared" si="1335"/>
        <v>241</v>
      </c>
      <c r="C12250" s="10" t="str">
        <f>IF(B12250=B12249," ",(LOOKUP(B12250,'Co List'!$A$3:$A$362,'Co List'!$B$3:$B$362)))</f>
        <v xml:space="preserve"> </v>
      </c>
      <c r="D12250" s="6" t="s">
        <v>370</v>
      </c>
      <c r="E12250">
        <v>0</v>
      </c>
      <c r="F12250">
        <v>0</v>
      </c>
      <c r="G12250">
        <v>0</v>
      </c>
      <c r="H12250">
        <v>0</v>
      </c>
    </row>
    <row r="12251" spans="1:16" x14ac:dyDescent="0.2">
      <c r="A12251">
        <f t="shared" si="1334"/>
        <v>11382</v>
      </c>
      <c r="B12251">
        <f t="shared" si="1335"/>
        <v>241</v>
      </c>
      <c r="C12251" s="10" t="str">
        <f>IF(B12251=B12250," ",(LOOKUP(B12251,'Co List'!$A$3:$A$362,'Co List'!$B$3:$B$362)))</f>
        <v xml:space="preserve"> </v>
      </c>
      <c r="D12251" s="6" t="s">
        <v>371</v>
      </c>
      <c r="E12251">
        <v>88.410844667557242</v>
      </c>
      <c r="F12251">
        <v>93.536071501891016</v>
      </c>
      <c r="G12251">
        <v>94.93489764348152</v>
      </c>
      <c r="H12251">
        <v>96.991774850448195</v>
      </c>
    </row>
    <row r="12252" spans="1:16" x14ac:dyDescent="0.2">
      <c r="A12252">
        <f t="shared" si="1334"/>
        <v>11383</v>
      </c>
      <c r="B12252">
        <f t="shared" si="1335"/>
        <v>241</v>
      </c>
      <c r="C12252" s="10" t="str">
        <f>IF(B12252=B12251," ",(LOOKUP(B12252,'Co List'!$A$3:$A$362,'Co List'!$B$3:$B$362)))</f>
        <v xml:space="preserve"> </v>
      </c>
      <c r="D12252" s="6" t="s">
        <v>372</v>
      </c>
      <c r="E12252">
        <v>11.589155332442756</v>
      </c>
      <c r="F12252">
        <v>6.463928498108988</v>
      </c>
      <c r="G12252">
        <v>5.0651023565184765</v>
      </c>
      <c r="H12252">
        <v>3.0082251495518126</v>
      </c>
    </row>
    <row r="12253" spans="1:16" x14ac:dyDescent="0.2">
      <c r="A12253">
        <f t="shared" si="1334"/>
        <v>11384</v>
      </c>
      <c r="B12253">
        <f t="shared" si="1335"/>
        <v>241</v>
      </c>
      <c r="C12253" s="10" t="str">
        <f>IF(B12253=B12252," ",(LOOKUP(B12253,'Co List'!$A$3:$A$362,'Co List'!$B$3:$B$362)))</f>
        <v xml:space="preserve"> </v>
      </c>
      <c r="D12253" s="6" t="s">
        <v>373</v>
      </c>
      <c r="E12253">
        <v>58831.955983880907</v>
      </c>
      <c r="F12253">
        <v>61720.37582967864</v>
      </c>
      <c r="G12253">
        <v>63447.436841725095</v>
      </c>
      <c r="H12253">
        <v>63682.64949330542</v>
      </c>
    </row>
    <row r="12254" spans="1:16" x14ac:dyDescent="0.2">
      <c r="A12254">
        <f t="shared" si="1334"/>
        <v>11385</v>
      </c>
      <c r="B12254">
        <f t="shared" si="1335"/>
        <v>241</v>
      </c>
      <c r="C12254" s="10" t="str">
        <f>IF(B12254=B12253," ",(LOOKUP(B12254,'Co List'!$A$3:$A$362,'Co List'!$B$3:$B$362)))</f>
        <v xml:space="preserve"> </v>
      </c>
      <c r="D12254" s="6" t="s">
        <v>374</v>
      </c>
      <c r="E12254">
        <v>58477.520666354591</v>
      </c>
      <c r="F12254">
        <v>61343.618751369089</v>
      </c>
      <c r="G12254">
        <v>63077.248763009207</v>
      </c>
      <c r="H12254">
        <v>63326.602937141521</v>
      </c>
    </row>
    <row r="12255" spans="1:16" x14ac:dyDescent="0.2">
      <c r="A12255">
        <f t="shared" si="1334"/>
        <v>11386</v>
      </c>
      <c r="B12255">
        <f t="shared" si="1335"/>
        <v>241</v>
      </c>
      <c r="C12255" s="10" t="str">
        <f>IF(B12255=B12254," ",(LOOKUP(B12255,'Co List'!$A$3:$A$362,'Co List'!$B$3:$B$362)))</f>
        <v xml:space="preserve"> </v>
      </c>
      <c r="D12255" s="6" t="s">
        <v>375</v>
      </c>
      <c r="E12255">
        <v>138.53032774242752</v>
      </c>
      <c r="F12255">
        <v>141.76525244595041</v>
      </c>
      <c r="G12255">
        <v>140.01669751103617</v>
      </c>
      <c r="H12255">
        <v>136.7699035831269</v>
      </c>
    </row>
    <row r="12256" spans="1:16" x14ac:dyDescent="0.2">
      <c r="A12256">
        <f t="shared" si="1334"/>
        <v>11387</v>
      </c>
      <c r="B12256">
        <f t="shared" si="1335"/>
        <v>241</v>
      </c>
      <c r="C12256" s="10" t="str">
        <f>IF(B12256=B12255," ",(LOOKUP(B12256,'Co List'!$A$3:$A$362,'Co List'!$B$3:$B$362)))</f>
        <v xml:space="preserve"> </v>
      </c>
      <c r="D12256" s="6" t="s">
        <v>376</v>
      </c>
      <c r="E12256">
        <v>215.90498978389311</v>
      </c>
      <c r="F12256">
        <v>234.99182586360081</v>
      </c>
      <c r="G12256">
        <v>230.17138120485723</v>
      </c>
      <c r="H12256">
        <v>219.27665258077394</v>
      </c>
    </row>
    <row r="12257" spans="1:8" x14ac:dyDescent="0.2">
      <c r="A12257">
        <f t="shared" si="1334"/>
        <v>11388</v>
      </c>
      <c r="B12257">
        <f t="shared" si="1335"/>
        <v>241</v>
      </c>
      <c r="C12257" s="10" t="str">
        <f>IF(B12257=B12256," ",(LOOKUP(B12257,'Co List'!$A$3:$A$362,'Co List'!$B$3:$B$362)))</f>
        <v xml:space="preserve"> </v>
      </c>
      <c r="D12257" s="6" t="s">
        <v>377</v>
      </c>
      <c r="E12257">
        <v>52013.829219794599</v>
      </c>
      <c r="F12257">
        <v>57730.814867284076</v>
      </c>
      <c r="G12257">
        <v>60233.759223104309</v>
      </c>
      <c r="H12257">
        <v>61766.93201534688</v>
      </c>
    </row>
    <row r="12258" spans="1:8" ht="15" x14ac:dyDescent="0.25">
      <c r="A12258">
        <f t="shared" si="1334"/>
        <v>11389</v>
      </c>
      <c r="B12258">
        <f t="shared" si="1335"/>
        <v>241</v>
      </c>
      <c r="C12258" s="10" t="str">
        <f>IF(B12258=B12257," ",(LOOKUP(B12258,'Co List'!$A$3:$A$362,'Co List'!$B$3:$B$362)))</f>
        <v xml:space="preserve"> </v>
      </c>
      <c r="D12258" s="8" t="s">
        <v>378</v>
      </c>
      <c r="E12258">
        <v>7495.1535600000007</v>
      </c>
      <c r="F12258">
        <v>8168.4301500000001</v>
      </c>
      <c r="G12258">
        <v>10719.165599999998</v>
      </c>
      <c r="H12258">
        <v>12630.22098</v>
      </c>
    </row>
    <row r="12259" spans="1:8" ht="15" x14ac:dyDescent="0.25">
      <c r="A12259">
        <f t="shared" si="1334"/>
        <v>11390</v>
      </c>
      <c r="B12259">
        <f t="shared" si="1335"/>
        <v>241</v>
      </c>
      <c r="C12259" s="10" t="str">
        <f>IF(B12259=B12258," ",(LOOKUP(B12259,'Co List'!$A$3:$A$362,'Co List'!$B$3:$B$362)))</f>
        <v xml:space="preserve"> </v>
      </c>
      <c r="D12259" s="8" t="s">
        <v>379</v>
      </c>
      <c r="E12259">
        <v>2353.1620390083945</v>
      </c>
      <c r="F12259">
        <v>1343.4195635737228</v>
      </c>
      <c r="G12259">
        <v>2584.0176652905102</v>
      </c>
      <c r="H12259">
        <v>5300.0239875744528</v>
      </c>
    </row>
    <row r="12260" spans="1:8" ht="15" x14ac:dyDescent="0.25">
      <c r="A12260">
        <f t="shared" si="1334"/>
        <v>11391</v>
      </c>
      <c r="B12260">
        <f t="shared" si="1335"/>
        <v>241</v>
      </c>
      <c r="C12260" s="10" t="str">
        <f>IF(B12260=B12259," ",(LOOKUP(B12260,'Co List'!$A$3:$A$362,'Co List'!$B$3:$B$362)))</f>
        <v xml:space="preserve"> </v>
      </c>
      <c r="D12260" s="8" t="s">
        <v>380</v>
      </c>
      <c r="E12260">
        <v>42165.513620786209</v>
      </c>
      <c r="F12260">
        <v>48218.965153710356</v>
      </c>
      <c r="G12260">
        <v>46930.575957813795</v>
      </c>
      <c r="H12260">
        <v>43836.68704777243</v>
      </c>
    </row>
    <row r="12261" spans="1:8" ht="15" x14ac:dyDescent="0.25">
      <c r="A12261">
        <f t="shared" si="1334"/>
        <v>11392</v>
      </c>
      <c r="B12261">
        <f t="shared" si="1335"/>
        <v>241</v>
      </c>
      <c r="C12261" s="10" t="str">
        <f>IF(B12261=B12260," ",(LOOKUP(B12261,'Co List'!$A$3:$A$362,'Co List'!$B$3:$B$362)))</f>
        <v xml:space="preserve"> </v>
      </c>
      <c r="D12261" s="8" t="s">
        <v>381</v>
      </c>
      <c r="E12261">
        <v>6818.1267640863089</v>
      </c>
      <c r="F12261">
        <v>3989.5609623945693</v>
      </c>
      <c r="G12261">
        <v>3213.6776186207899</v>
      </c>
      <c r="H12261">
        <v>1915.7174779585437</v>
      </c>
    </row>
    <row r="12262" spans="1:8" ht="15" x14ac:dyDescent="0.25">
      <c r="A12262">
        <f t="shared" si="1334"/>
        <v>11393</v>
      </c>
      <c r="B12262">
        <f t="shared" si="1335"/>
        <v>241</v>
      </c>
      <c r="C12262" s="10" t="str">
        <f>IF(B12262=B12261," ",(LOOKUP(B12262,'Co List'!$A$3:$A$362,'Co List'!$B$3:$B$362)))</f>
        <v xml:space="preserve"> </v>
      </c>
      <c r="D12262" s="8" t="s">
        <v>382</v>
      </c>
      <c r="E12262">
        <v>0</v>
      </c>
      <c r="F12262">
        <v>0</v>
      </c>
      <c r="G12262">
        <v>0</v>
      </c>
      <c r="H12262">
        <v>0</v>
      </c>
    </row>
    <row r="12263" spans="1:8" ht="15" x14ac:dyDescent="0.25">
      <c r="A12263">
        <f t="shared" si="1334"/>
        <v>11394</v>
      </c>
      <c r="B12263">
        <f t="shared" si="1335"/>
        <v>241</v>
      </c>
      <c r="C12263" s="10" t="str">
        <f>IF(B12263=B12262," ",(LOOKUP(B12263,'Co List'!$A$3:$A$362,'Co List'!$B$3:$B$362)))</f>
        <v xml:space="preserve"> </v>
      </c>
      <c r="D12263" s="8" t="s">
        <v>383</v>
      </c>
      <c r="E12263">
        <v>6818.1267640863089</v>
      </c>
      <c r="F12263">
        <v>3989.5609623945693</v>
      </c>
      <c r="G12263">
        <v>3213.6776186207899</v>
      </c>
      <c r="H12263">
        <v>1915.7174779585437</v>
      </c>
    </row>
    <row r="12264" spans="1:8" x14ac:dyDescent="0.2">
      <c r="A12264">
        <f t="shared" si="1334"/>
        <v>11395</v>
      </c>
      <c r="B12264">
        <f t="shared" si="1335"/>
        <v>241</v>
      </c>
      <c r="C12264" s="10" t="str">
        <f>IF(B12264=B12263," ",(LOOKUP(B12264,'Co List'!$A$3:$A$362,'Co List'!$B$3:$B$362)))</f>
        <v xml:space="preserve"> </v>
      </c>
      <c r="D12264" s="6" t="s">
        <v>384</v>
      </c>
      <c r="E12264">
        <v>0</v>
      </c>
      <c r="F12264">
        <v>0</v>
      </c>
      <c r="G12264">
        <v>0</v>
      </c>
      <c r="H12264">
        <v>0</v>
      </c>
    </row>
    <row r="12265" spans="1:8" x14ac:dyDescent="0.2">
      <c r="A12265">
        <f t="shared" si="1334"/>
        <v>11396</v>
      </c>
      <c r="B12265">
        <f t="shared" si="1335"/>
        <v>241</v>
      </c>
      <c r="C12265" s="10" t="str">
        <f>IF(B12265=B12264," ",(LOOKUP(B12265,'Co List'!$A$3:$A$362,'Co List'!$B$3:$B$362)))</f>
        <v xml:space="preserve"> </v>
      </c>
      <c r="D12265" s="6" t="s">
        <v>385</v>
      </c>
      <c r="E12265">
        <v>2092.86357352</v>
      </c>
      <c r="F12265">
        <v>1224.61888748</v>
      </c>
      <c r="G12265">
        <v>986.45699292000006</v>
      </c>
      <c r="H12265">
        <v>588.04059612000003</v>
      </c>
    </row>
    <row r="12266" spans="1:8" x14ac:dyDescent="0.2">
      <c r="A12266">
        <f t="shared" si="1334"/>
        <v>11397</v>
      </c>
      <c r="B12266">
        <f t="shared" si="1335"/>
        <v>241</v>
      </c>
      <c r="C12266" s="10" t="str">
        <f>IF(B12266=B12265," ",(LOOKUP(B12266,'Co List'!$A$3:$A$362,'Co List'!$B$3:$B$362)))</f>
        <v xml:space="preserve"> </v>
      </c>
      <c r="D12266" s="6" t="s">
        <v>386</v>
      </c>
      <c r="E12266">
        <v>0</v>
      </c>
      <c r="F12266">
        <v>0</v>
      </c>
      <c r="G12266">
        <v>0</v>
      </c>
      <c r="H12266">
        <v>0</v>
      </c>
    </row>
    <row r="12267" spans="1:8" x14ac:dyDescent="0.2">
      <c r="A12267">
        <f t="shared" si="1334"/>
        <v>11398</v>
      </c>
      <c r="B12267">
        <f t="shared" si="1335"/>
        <v>241</v>
      </c>
      <c r="C12267" s="10" t="str">
        <f>IF(B12267=B12266," ",(LOOKUP(B12267,'Co List'!$A$3:$A$362,'Co List'!$B$3:$B$362)))</f>
        <v xml:space="preserve"> </v>
      </c>
      <c r="D12267" s="6" t="s">
        <v>387</v>
      </c>
      <c r="E12267">
        <v>0</v>
      </c>
      <c r="F12267">
        <v>0</v>
      </c>
      <c r="G12267">
        <v>0</v>
      </c>
      <c r="H12267">
        <v>0</v>
      </c>
    </row>
    <row r="12268" spans="1:8" x14ac:dyDescent="0.2">
      <c r="A12268">
        <f t="shared" si="1334"/>
        <v>11399</v>
      </c>
      <c r="B12268">
        <f t="shared" si="1335"/>
        <v>241</v>
      </c>
      <c r="C12268" s="10" t="str">
        <f>IF(B12268=B12267," ",(LOOKUP(B12268,'Co List'!$A$3:$A$362,'Co List'!$B$3:$B$362)))</f>
        <v xml:space="preserve"> </v>
      </c>
      <c r="D12268" s="6" t="s">
        <v>388</v>
      </c>
      <c r="E12268">
        <v>0</v>
      </c>
      <c r="F12268">
        <v>0</v>
      </c>
      <c r="G12268">
        <v>0</v>
      </c>
      <c r="H12268">
        <v>0</v>
      </c>
    </row>
    <row r="12269" spans="1:8" x14ac:dyDescent="0.2">
      <c r="A12269">
        <f t="shared" si="1334"/>
        <v>11400</v>
      </c>
      <c r="B12269">
        <f t="shared" si="1335"/>
        <v>241</v>
      </c>
      <c r="C12269" s="10" t="str">
        <f>IF(B12269=B12268," ",(LOOKUP(B12269,'Co List'!$A$3:$A$362,'Co List'!$B$3:$B$362)))</f>
        <v xml:space="preserve"> </v>
      </c>
      <c r="D12269" s="6" t="s">
        <v>389</v>
      </c>
      <c r="E12269">
        <v>2092.86357352</v>
      </c>
      <c r="F12269">
        <v>1224.61888748</v>
      </c>
      <c r="G12269">
        <v>986.45699292000006</v>
      </c>
      <c r="H12269">
        <v>588.04059612000003</v>
      </c>
    </row>
    <row r="12270" spans="1:8" x14ac:dyDescent="0.2">
      <c r="A12270">
        <f t="shared" si="1334"/>
        <v>11401</v>
      </c>
      <c r="B12270">
        <f t="shared" si="1335"/>
        <v>241</v>
      </c>
      <c r="C12270" s="10" t="str">
        <f>IF(B12270=B12269," ",(LOOKUP(B12270,'Co List'!$A$3:$A$362,'Co List'!$B$3:$B$362)))</f>
        <v xml:space="preserve"> </v>
      </c>
      <c r="D12270" s="6" t="s">
        <v>390</v>
      </c>
      <c r="E12270">
        <v>0</v>
      </c>
      <c r="F12270">
        <v>0</v>
      </c>
      <c r="G12270">
        <v>0</v>
      </c>
      <c r="H12270">
        <v>0</v>
      </c>
    </row>
    <row r="12271" spans="1:8" x14ac:dyDescent="0.2">
      <c r="A12271">
        <f t="shared" si="1334"/>
        <v>11402</v>
      </c>
      <c r="B12271">
        <f t="shared" si="1335"/>
        <v>241</v>
      </c>
      <c r="C12271" s="10" t="str">
        <f>IF(B12271=B12270," ",(LOOKUP(B12271,'Co List'!$A$3:$A$362,'Co List'!$B$3:$B$362)))</f>
        <v xml:space="preserve"> </v>
      </c>
      <c r="D12271" s="6" t="s">
        <v>391</v>
      </c>
      <c r="E12271">
        <v>0</v>
      </c>
      <c r="F12271">
        <v>0</v>
      </c>
      <c r="G12271">
        <v>0</v>
      </c>
      <c r="H12271">
        <v>0</v>
      </c>
    </row>
    <row r="12272" spans="1:8" x14ac:dyDescent="0.2">
      <c r="A12272">
        <f t="shared" si="1334"/>
        <v>11403</v>
      </c>
      <c r="B12272">
        <f t="shared" si="1335"/>
        <v>241</v>
      </c>
      <c r="C12272" s="10" t="str">
        <f>IF(B12272=B12271," ",(LOOKUP(B12272,'Co List'!$A$3:$A$362,'Co List'!$B$3:$B$362)))</f>
        <v xml:space="preserve"> </v>
      </c>
      <c r="D12272" s="6" t="s">
        <v>392</v>
      </c>
      <c r="E12272">
        <v>0</v>
      </c>
      <c r="F12272">
        <v>0</v>
      </c>
      <c r="G12272">
        <v>0</v>
      </c>
      <c r="H12272">
        <v>0</v>
      </c>
    </row>
    <row r="12273" spans="1:8" x14ac:dyDescent="0.2">
      <c r="A12273">
        <f t="shared" si="1334"/>
        <v>11404</v>
      </c>
      <c r="B12273">
        <f t="shared" si="1335"/>
        <v>241</v>
      </c>
      <c r="C12273" s="10" t="str">
        <f>IF(B12273=B12272," ",(LOOKUP(B12273,'Co List'!$A$3:$A$362,'Co List'!$B$3:$B$362)))</f>
        <v xml:space="preserve"> </v>
      </c>
      <c r="D12273" s="6" t="s">
        <v>393</v>
      </c>
      <c r="E12273">
        <v>0</v>
      </c>
      <c r="F12273">
        <v>0</v>
      </c>
      <c r="G12273">
        <v>0</v>
      </c>
      <c r="H12273">
        <v>0</v>
      </c>
    </row>
    <row r="12274" spans="1:8" ht="15" x14ac:dyDescent="0.25">
      <c r="A12274">
        <f t="shared" si="1334"/>
        <v>11405</v>
      </c>
      <c r="B12274">
        <f t="shared" si="1335"/>
        <v>241</v>
      </c>
      <c r="C12274" s="10" t="str">
        <f>IF(B12274=B12273," ",(LOOKUP(B12274,'Co List'!$A$3:$A$362,'Co List'!$B$3:$B$362)))</f>
        <v xml:space="preserve"> </v>
      </c>
      <c r="D12274" s="8" t="s">
        <v>394</v>
      </c>
      <c r="E12274">
        <v>0</v>
      </c>
      <c r="F12274">
        <v>0</v>
      </c>
      <c r="G12274">
        <v>0</v>
      </c>
      <c r="H12274">
        <v>0</v>
      </c>
    </row>
    <row r="12275" spans="1:8" ht="15" x14ac:dyDescent="0.25">
      <c r="A12275">
        <f t="shared" si="1334"/>
        <v>11406</v>
      </c>
      <c r="B12275">
        <f t="shared" si="1335"/>
        <v>241</v>
      </c>
      <c r="C12275" s="10" t="str">
        <f>IF(B12275=B12274," ",(LOOKUP(B12275,'Co List'!$A$3:$A$362,'Co List'!$B$3:$B$362)))</f>
        <v xml:space="preserve"> </v>
      </c>
      <c r="D12275" s="8" t="s">
        <v>395</v>
      </c>
      <c r="E12275">
        <v>5.0299971372000005</v>
      </c>
      <c r="F12275">
        <v>3.39035690022</v>
      </c>
      <c r="G12275">
        <v>3.9215548312499999</v>
      </c>
      <c r="H12275">
        <v>2.5410500976899995</v>
      </c>
    </row>
    <row r="12276" spans="1:8" ht="15" x14ac:dyDescent="0.25">
      <c r="A12276">
        <f t="shared" si="1334"/>
        <v>11407</v>
      </c>
      <c r="B12276">
        <f t="shared" si="1335"/>
        <v>241</v>
      </c>
      <c r="C12276" s="10" t="str">
        <f>IF(B12276=B12275," ",(LOOKUP(B12276,'Co List'!$A$3:$A$362,'Co List'!$B$3:$B$362)))</f>
        <v xml:space="preserve"> </v>
      </c>
      <c r="D12276" s="8" t="s">
        <v>396</v>
      </c>
      <c r="E12276">
        <v>42465.625</v>
      </c>
      <c r="F12276">
        <v>46583.328999999998</v>
      </c>
      <c r="G12276">
        <v>50662.942999999999</v>
      </c>
      <c r="H12276">
        <v>54399.307999999997</v>
      </c>
    </row>
    <row r="12277" spans="1:8" x14ac:dyDescent="0.2">
      <c r="A12277">
        <f t="shared" si="1334"/>
        <v>11408</v>
      </c>
      <c r="B12277">
        <f t="shared" si="1335"/>
        <v>241</v>
      </c>
      <c r="C12277" s="10" t="str">
        <f>IF(B12277=B12276," ",(LOOKUP(B12277,'Co List'!$A$3:$A$362,'Co List'!$B$3:$B$362)))</f>
        <v xml:space="preserve"> </v>
      </c>
      <c r="D12277" s="6" t="s">
        <v>397</v>
      </c>
      <c r="E12277">
        <v>9253.2759999999998</v>
      </c>
      <c r="F12277">
        <v>10339.785</v>
      </c>
      <c r="G12277">
        <v>13742.52</v>
      </c>
      <c r="H12277">
        <v>16192.591</v>
      </c>
    </row>
    <row r="12278" spans="1:8" x14ac:dyDescent="0.2">
      <c r="A12278">
        <f t="shared" si="1334"/>
        <v>11409</v>
      </c>
      <c r="B12278">
        <f t="shared" si="1335"/>
        <v>241</v>
      </c>
      <c r="C12278" s="10" t="str">
        <f>IF(B12278=B12277," ",(LOOKUP(B12278,'Co List'!$A$3:$A$362,'Co List'!$B$3:$B$362)))</f>
        <v xml:space="preserve"> </v>
      </c>
      <c r="D12278" s="6" t="s">
        <v>398</v>
      </c>
      <c r="E12278">
        <v>3033.0230000000001</v>
      </c>
      <c r="F12278">
        <v>1731.5519999999999</v>
      </c>
      <c r="G12278">
        <v>3330.576</v>
      </c>
      <c r="H12278">
        <v>6831.2740000000003</v>
      </c>
    </row>
    <row r="12279" spans="1:8" x14ac:dyDescent="0.2">
      <c r="A12279">
        <f t="shared" si="1334"/>
        <v>11410</v>
      </c>
      <c r="B12279">
        <f t="shared" si="1335"/>
        <v>241</v>
      </c>
      <c r="C12279" s="10" t="str">
        <f>IF(B12279=B12278," ",(LOOKUP(B12279,'Co List'!$A$3:$A$362,'Co List'!$B$3:$B$362)))</f>
        <v xml:space="preserve"> </v>
      </c>
      <c r="D12279" s="6" t="s">
        <v>399</v>
      </c>
      <c r="E12279">
        <v>30179.326000000001</v>
      </c>
      <c r="F12279">
        <v>34511.991999999998</v>
      </c>
      <c r="G12279">
        <v>33589.847000000002</v>
      </c>
      <c r="H12279">
        <v>31375.442999999999</v>
      </c>
    </row>
    <row r="12280" spans="1:8" x14ac:dyDescent="0.2">
      <c r="A12280">
        <f t="shared" si="1334"/>
        <v>11411</v>
      </c>
      <c r="B12280">
        <f t="shared" si="1335"/>
        <v>241</v>
      </c>
      <c r="C12280" s="10" t="str">
        <f>IF(B12280=B12279," ",(LOOKUP(B12280,'Co List'!$A$3:$A$362,'Co List'!$B$3:$B$362)))</f>
        <v xml:space="preserve"> </v>
      </c>
      <c r="D12280" s="6" t="s">
        <v>400</v>
      </c>
      <c r="E12280">
        <v>0</v>
      </c>
      <c r="F12280">
        <v>0</v>
      </c>
      <c r="G12280">
        <v>0</v>
      </c>
      <c r="H12280">
        <v>0</v>
      </c>
    </row>
    <row r="12281" spans="1:8" x14ac:dyDescent="0.2">
      <c r="A12281">
        <f t="shared" si="1334"/>
        <v>11412</v>
      </c>
      <c r="B12281">
        <f t="shared" si="1335"/>
        <v>241</v>
      </c>
      <c r="C12281" s="10" t="str">
        <f>IF(B12281=B12280," ",(LOOKUP(B12281,'Co List'!$A$3:$A$362,'Co List'!$B$3:$B$362)))</f>
        <v xml:space="preserve"> </v>
      </c>
      <c r="D12281" s="6" t="s">
        <v>401</v>
      </c>
      <c r="E12281">
        <v>4.071441440000001</v>
      </c>
      <c r="F12281">
        <v>5.0458150799999997</v>
      </c>
      <c r="G12281">
        <v>7.0086852000000004</v>
      </c>
      <c r="H12281">
        <v>9.5374360989999989</v>
      </c>
    </row>
    <row r="12282" spans="1:8" x14ac:dyDescent="0.2">
      <c r="A12282">
        <f t="shared" si="1334"/>
        <v>11413</v>
      </c>
      <c r="B12282">
        <f t="shared" si="1335"/>
        <v>241</v>
      </c>
      <c r="C12282" s="10" t="str">
        <f>IF(B12282=B12281," ",(LOOKUP(B12282,'Co List'!$A$3:$A$362,'Co List'!$B$3:$B$362)))</f>
        <v xml:space="preserve"> </v>
      </c>
      <c r="D12282" s="6" t="s">
        <v>402</v>
      </c>
      <c r="E12282">
        <v>2.5902016419999998</v>
      </c>
      <c r="F12282">
        <v>1.7834985600000002</v>
      </c>
      <c r="G12282">
        <v>3.2239975680000001</v>
      </c>
      <c r="H12282">
        <v>7.4597512080000001</v>
      </c>
    </row>
    <row r="12283" spans="1:8" x14ac:dyDescent="0.2">
      <c r="A12283">
        <f t="shared" si="1334"/>
        <v>11414</v>
      </c>
      <c r="B12283">
        <f t="shared" si="1335"/>
        <v>241</v>
      </c>
      <c r="C12283" s="10" t="str">
        <f>IF(B12283=B12282," ",(LOOKUP(B12283,'Co List'!$A$3:$A$362,'Co List'!$B$3:$B$362)))</f>
        <v xml:space="preserve"> </v>
      </c>
      <c r="D12283" s="6" t="s">
        <v>403</v>
      </c>
      <c r="E12283">
        <v>7.5146521739999983</v>
      </c>
      <c r="F12283">
        <v>8.9731179200000017</v>
      </c>
      <c r="G12283">
        <v>8.7669500670000033</v>
      </c>
      <c r="H12283">
        <v>9.036127583999999</v>
      </c>
    </row>
    <row r="12284" spans="1:8" x14ac:dyDescent="0.2">
      <c r="A12284">
        <f t="shared" si="1334"/>
        <v>11415</v>
      </c>
      <c r="B12284">
        <f t="shared" si="1335"/>
        <v>241</v>
      </c>
      <c r="C12284" s="10" t="str">
        <f>IF(B12284=B12283," ",(LOOKUP(B12284,'Co List'!$A$3:$A$362,'Co List'!$B$3:$B$362)))</f>
        <v xml:space="preserve"> </v>
      </c>
      <c r="D12284" s="6" t="s">
        <v>404</v>
      </c>
      <c r="E12284" s="11">
        <v>14.176295256</v>
      </c>
      <c r="F12284" s="11">
        <v>15.802431560000002</v>
      </c>
      <c r="G12284" s="11">
        <v>18.999632835000003</v>
      </c>
      <c r="H12284" s="11">
        <v>26.033314891</v>
      </c>
    </row>
    <row r="12285" spans="1:8" x14ac:dyDescent="0.2">
      <c r="A12285">
        <f t="shared" si="1334"/>
        <v>11416</v>
      </c>
      <c r="B12285">
        <f t="shared" si="1335"/>
        <v>241</v>
      </c>
      <c r="C12285" s="10" t="str">
        <f>IF(B12285=B12284," ",(LOOKUP(B12285,'Co List'!$A$3:$A$362,'Co List'!$B$3:$B$362)))</f>
        <v xml:space="preserve"> </v>
      </c>
      <c r="D12285" s="6" t="s">
        <v>405</v>
      </c>
      <c r="E12285">
        <v>845.8</v>
      </c>
      <c r="F12285">
        <v>1055.44</v>
      </c>
      <c r="G12285">
        <v>1303.28</v>
      </c>
      <c r="H12285">
        <v>1624.81</v>
      </c>
    </row>
    <row r="12286" spans="1:8" x14ac:dyDescent="0.2">
      <c r="A12286">
        <f t="shared" si="1334"/>
        <v>11417</v>
      </c>
      <c r="B12286">
        <f t="shared" si="1335"/>
        <v>241</v>
      </c>
      <c r="C12286" s="10" t="str">
        <f>IF(B12286=B12285," ",(LOOKUP(B12286,'Co List'!$A$3:$A$362,'Co List'!$B$3:$B$362)))</f>
        <v xml:space="preserve"> </v>
      </c>
      <c r="D12286" s="6" t="s">
        <v>406</v>
      </c>
      <c r="E12286">
        <v>214</v>
      </c>
      <c r="F12286">
        <v>240.34</v>
      </c>
      <c r="G12286">
        <v>249.19</v>
      </c>
      <c r="H12286">
        <v>306.12</v>
      </c>
    </row>
    <row r="12287" spans="1:8" x14ac:dyDescent="0.2">
      <c r="A12287">
        <f t="shared" si="1334"/>
        <v>11418</v>
      </c>
      <c r="B12287">
        <f t="shared" si="1335"/>
        <v>241</v>
      </c>
      <c r="C12287" s="10" t="str">
        <f>IF(B12287=B12286," ",(LOOKUP(B12287,'Co List'!$A$3:$A$362,'Co List'!$B$3:$B$362)))</f>
        <v xml:space="preserve"> </v>
      </c>
      <c r="D12287" s="6" t="s">
        <v>407</v>
      </c>
      <c r="E12287" s="11">
        <v>91.97</v>
      </c>
      <c r="F12287" s="11">
        <v>103.91</v>
      </c>
      <c r="G12287" s="11">
        <v>73.25</v>
      </c>
      <c r="H12287" s="11">
        <v>85.665999999999997</v>
      </c>
    </row>
    <row r="12288" spans="1:8" x14ac:dyDescent="0.2">
      <c r="A12288">
        <f t="shared" si="1334"/>
        <v>11419</v>
      </c>
      <c r="B12288">
        <f t="shared" si="1335"/>
        <v>241</v>
      </c>
      <c r="C12288" s="10" t="str">
        <f>IF(B12288=B12287," ",(LOOKUP(B12288,'Co List'!$A$3:$A$362,'Co List'!$B$3:$B$362)))</f>
        <v xml:space="preserve"> </v>
      </c>
      <c r="D12288" s="6" t="s">
        <v>408</v>
      </c>
      <c r="E12288">
        <v>22.42</v>
      </c>
      <c r="F12288">
        <v>22.42</v>
      </c>
      <c r="G12288">
        <v>22.42</v>
      </c>
      <c r="H12288">
        <v>22.42</v>
      </c>
    </row>
    <row r="12289" spans="1:16" x14ac:dyDescent="0.2">
      <c r="A12289">
        <f t="shared" si="1334"/>
        <v>11420</v>
      </c>
      <c r="B12289">
        <f t="shared" si="1335"/>
        <v>241</v>
      </c>
      <c r="C12289" s="10" t="str">
        <f>IF(B12289=B12288," ",(LOOKUP(B12289,'Co List'!$A$3:$A$362,'Co List'!$B$3:$B$362)))</f>
        <v xml:space="preserve"> </v>
      </c>
      <c r="D12289" s="6" t="s">
        <v>409</v>
      </c>
      <c r="E12289">
        <v>28.44</v>
      </c>
      <c r="F12289">
        <v>33.22</v>
      </c>
      <c r="G12289">
        <v>41.12</v>
      </c>
      <c r="H12289">
        <v>58.41</v>
      </c>
    </row>
    <row r="12290" spans="1:16" x14ac:dyDescent="0.2">
      <c r="A12290">
        <f t="shared" si="1334"/>
        <v>11421</v>
      </c>
      <c r="B12290">
        <f t="shared" si="1335"/>
        <v>241</v>
      </c>
      <c r="C12290" s="10" t="str">
        <f>IF(B12290=B12289," ",(LOOKUP(B12290,'Co List'!$A$3:$A$362,'Co List'!$B$3:$B$362)))</f>
        <v xml:space="preserve"> </v>
      </c>
      <c r="D12290" s="6" t="s">
        <v>410</v>
      </c>
      <c r="E12290">
        <v>19.206292393200002</v>
      </c>
      <c r="F12290">
        <v>19.192788460220001</v>
      </c>
      <c r="G12290">
        <v>22.921187666250002</v>
      </c>
      <c r="H12290">
        <v>28.57436498869</v>
      </c>
    </row>
    <row r="12291" spans="1:16" x14ac:dyDescent="0.2">
      <c r="A12291">
        <f t="shared" si="1334"/>
        <v>11422</v>
      </c>
      <c r="B12291">
        <f t="shared" si="1335"/>
        <v>241</v>
      </c>
      <c r="C12291" s="10" t="str">
        <f>IF(B12291=B12290," ",(LOOKUP(B12291,'Co List'!$A$3:$A$362,'Co List'!$B$3:$B$362)))</f>
        <v xml:space="preserve"> </v>
      </c>
      <c r="D12291" s="6" t="s">
        <v>411</v>
      </c>
      <c r="E12291">
        <v>19.206292393200002</v>
      </c>
      <c r="F12291">
        <v>19.192788460220001</v>
      </c>
      <c r="G12291">
        <v>22.921187666250002</v>
      </c>
      <c r="H12291">
        <v>28.57436498869</v>
      </c>
    </row>
    <row r="12292" spans="1:16" x14ac:dyDescent="0.2">
      <c r="A12292">
        <f t="shared" si="1334"/>
        <v>11423</v>
      </c>
      <c r="B12292">
        <f t="shared" si="1335"/>
        <v>241</v>
      </c>
      <c r="C12292" s="10" t="str">
        <f>IF(B12292=B12291," ",(LOOKUP(B12292,'Co List'!$A$3:$A$362,'Co List'!$B$3:$B$362)))</f>
        <v xml:space="preserve"> </v>
      </c>
      <c r="D12292" s="6" t="s">
        <v>412</v>
      </c>
      <c r="E12292">
        <v>-9.2337076067999995</v>
      </c>
      <c r="F12292">
        <v>-14.027211539779998</v>
      </c>
      <c r="G12292">
        <v>-18.198812333749995</v>
      </c>
      <c r="H12292">
        <v>-29.835635011309996</v>
      </c>
    </row>
    <row r="12293" spans="1:16" ht="13.5" thickBot="1" x14ac:dyDescent="0.25">
      <c r="A12293">
        <f t="shared" ref="A12293:A12356" si="1340">IF(A12292&gt;0,A12292+1,(IF($C$1=C12293,1,0)))</f>
        <v>11424</v>
      </c>
      <c r="B12293">
        <f t="shared" ref="B12293:B12356" si="1341">IF(D12293=$D$3,B12292+1,B12292)</f>
        <v>241</v>
      </c>
      <c r="C12293" s="10" t="str">
        <f>IF(B12293=B12292," ",(LOOKUP(B12293,'Co List'!$A$3:$A$362,'Co List'!$B$3:$B$362)))</f>
        <v xml:space="preserve"> </v>
      </c>
      <c r="D12293" s="9" t="s">
        <v>413</v>
      </c>
      <c r="E12293">
        <v>12</v>
      </c>
      <c r="F12293">
        <v>12</v>
      </c>
      <c r="G12293">
        <v>12</v>
      </c>
      <c r="H12293">
        <v>12</v>
      </c>
    </row>
    <row r="12294" spans="1:16" ht="15" x14ac:dyDescent="0.25">
      <c r="A12294">
        <f t="shared" si="1340"/>
        <v>11425</v>
      </c>
      <c r="B12294">
        <f t="shared" si="1341"/>
        <v>242</v>
      </c>
      <c r="C12294" s="10" t="str">
        <f>IF(B12294=B12293," ",(LOOKUP(B12294,'Co List'!$A$3:$A$362,'Co List'!$B$3:$B$362)))</f>
        <v>NESTLE INDIA</v>
      </c>
      <c r="D12294" s="4" t="s">
        <v>362</v>
      </c>
      <c r="E12294">
        <v>75.976410144278589</v>
      </c>
      <c r="F12294">
        <v>74.698104249944308</v>
      </c>
      <c r="G12294">
        <v>73.569729223411827</v>
      </c>
      <c r="H12294">
        <v>72.646891572085792</v>
      </c>
      <c r="J12294">
        <f t="shared" ref="J12294" si="1342">COUNTIF(E12336:H12336,0)</f>
        <v>0</v>
      </c>
      <c r="K12294">
        <f>SUM(E12294:H12294)/(4-J12294)</f>
        <v>74.222783797430139</v>
      </c>
      <c r="L12294">
        <f>SUM(E12304:H12304)/(4-J12294)</f>
        <v>341460.62941886397</v>
      </c>
      <c r="M12294">
        <f>E12304</f>
        <v>309288.49876165605</v>
      </c>
      <c r="N12294">
        <f t="shared" ref="N12294" si="1343">F12304</f>
        <v>337912.65051188209</v>
      </c>
      <c r="O12294">
        <f t="shared" ref="O12294" si="1344">G12304</f>
        <v>360923.57315857738</v>
      </c>
      <c r="P12294">
        <f t="shared" ref="P12294" si="1345">H12304</f>
        <v>357717.79524334031</v>
      </c>
    </row>
    <row r="12295" spans="1:16" x14ac:dyDescent="0.2">
      <c r="A12295">
        <f t="shared" si="1340"/>
        <v>11426</v>
      </c>
      <c r="B12295">
        <f t="shared" si="1341"/>
        <v>242</v>
      </c>
      <c r="C12295" s="10" t="str">
        <f>IF(B12295=B12294," ",(LOOKUP(B12295,'Co List'!$A$3:$A$362,'Co List'!$B$3:$B$362)))</f>
        <v xml:space="preserve"> </v>
      </c>
      <c r="D12295" s="6" t="s">
        <v>364</v>
      </c>
      <c r="E12295">
        <v>3.6219706818330146</v>
      </c>
      <c r="F12295">
        <v>3.5729084211238091</v>
      </c>
      <c r="G12295">
        <v>3.5367585477148604</v>
      </c>
      <c r="H12295">
        <v>3.5049021581331541</v>
      </c>
    </row>
    <row r="12296" spans="1:16" x14ac:dyDescent="0.2">
      <c r="A12296">
        <f t="shared" si="1340"/>
        <v>11427</v>
      </c>
      <c r="B12296">
        <f t="shared" si="1341"/>
        <v>242</v>
      </c>
      <c r="C12296" s="10" t="str">
        <f>IF(B12296=B12295," ",(LOOKUP(B12296,'Co List'!$A$3:$A$362,'Co List'!$B$3:$B$362)))</f>
        <v xml:space="preserve"> </v>
      </c>
      <c r="D12296" s="6" t="s">
        <v>365</v>
      </c>
      <c r="E12296">
        <v>0.80919053228372051</v>
      </c>
      <c r="F12296">
        <v>0.79170339037980952</v>
      </c>
      <c r="G12296">
        <v>0.78440204111850265</v>
      </c>
      <c r="H12296">
        <v>0.78367732124525724</v>
      </c>
    </row>
    <row r="12297" spans="1:16" x14ac:dyDescent="0.2">
      <c r="A12297">
        <f t="shared" si="1340"/>
        <v>11428</v>
      </c>
      <c r="B12297">
        <f t="shared" si="1341"/>
        <v>242</v>
      </c>
      <c r="C12297" s="10" t="str">
        <f>IF(B12297=B12296," ",(LOOKUP(B12297,'Co List'!$A$3:$A$362,'Co List'!$B$3:$B$362)))</f>
        <v xml:space="preserve"> </v>
      </c>
      <c r="D12297" s="7" t="s">
        <v>366</v>
      </c>
      <c r="E12297">
        <v>4.9448974173286659</v>
      </c>
      <c r="F12297">
        <v>4.5110234995885916</v>
      </c>
      <c r="G12297">
        <v>4.3472930642810192</v>
      </c>
      <c r="H12297">
        <v>3.947492195271856</v>
      </c>
    </row>
    <row r="12298" spans="1:16" x14ac:dyDescent="0.2">
      <c r="A12298">
        <f t="shared" si="1340"/>
        <v>11429</v>
      </c>
      <c r="B12298">
        <f t="shared" si="1341"/>
        <v>242</v>
      </c>
      <c r="C12298" s="10" t="str">
        <f>IF(B12298=B12297," ",(LOOKUP(B12298,'Co List'!$A$3:$A$362,'Co List'!$B$3:$B$362)))</f>
        <v xml:space="preserve"> </v>
      </c>
      <c r="D12298" s="6" t="s">
        <v>367</v>
      </c>
      <c r="E12298">
        <v>37778.001558770738</v>
      </c>
      <c r="F12298">
        <v>35142.493943308415</v>
      </c>
      <c r="G12298">
        <v>33796.557186199221</v>
      </c>
      <c r="H12298">
        <v>32021.143040052655</v>
      </c>
    </row>
    <row r="12299" spans="1:16" x14ac:dyDescent="0.2">
      <c r="A12299">
        <f t="shared" si="1340"/>
        <v>11430</v>
      </c>
      <c r="B12299">
        <f t="shared" si="1341"/>
        <v>242</v>
      </c>
      <c r="C12299" s="10" t="str">
        <f>IF(B12299=B12298," ",(LOOKUP(B12299,'Co List'!$A$3:$A$362,'Co List'!$B$3:$B$362)))</f>
        <v xml:space="preserve"> </v>
      </c>
      <c r="D12299" s="6" t="s">
        <v>368</v>
      </c>
      <c r="E12299">
        <v>0.32077214142465882</v>
      </c>
      <c r="F12299">
        <v>0.3504590857829103</v>
      </c>
      <c r="G12299">
        <v>0.37432438618396324</v>
      </c>
      <c r="H12299">
        <v>0.3709995802150387</v>
      </c>
    </row>
    <row r="12300" spans="1:16" x14ac:dyDescent="0.2">
      <c r="A12300">
        <f t="shared" si="1340"/>
        <v>11431</v>
      </c>
      <c r="B12300">
        <f t="shared" si="1341"/>
        <v>242</v>
      </c>
      <c r="C12300" s="10" t="str">
        <f>IF(B12300=B12299," ",(LOOKUP(B12300,'Co List'!$A$3:$A$362,'Co List'!$B$3:$B$362)))</f>
        <v xml:space="preserve"> </v>
      </c>
      <c r="D12300" s="6" t="s">
        <v>369</v>
      </c>
      <c r="E12300">
        <v>24.276962226189642</v>
      </c>
      <c r="F12300">
        <v>21.85213343024148</v>
      </c>
      <c r="G12300">
        <v>19.442437292058017</v>
      </c>
      <c r="H12300">
        <v>17.615752202147089</v>
      </c>
    </row>
    <row r="12301" spans="1:16" x14ac:dyDescent="0.2">
      <c r="A12301">
        <f t="shared" si="1340"/>
        <v>11432</v>
      </c>
      <c r="B12301">
        <f t="shared" si="1341"/>
        <v>242</v>
      </c>
      <c r="C12301" s="10" t="str">
        <f>IF(B12301=B12300," ",(LOOKUP(B12301,'Co List'!$A$3:$A$362,'Co List'!$B$3:$B$362)))</f>
        <v xml:space="preserve"> </v>
      </c>
      <c r="D12301" s="6" t="s">
        <v>370</v>
      </c>
      <c r="E12301">
        <v>0</v>
      </c>
      <c r="F12301">
        <v>0</v>
      </c>
      <c r="G12301">
        <v>0</v>
      </c>
      <c r="H12301">
        <v>0</v>
      </c>
    </row>
    <row r="12302" spans="1:16" x14ac:dyDescent="0.2">
      <c r="A12302">
        <f t="shared" si="1340"/>
        <v>11433</v>
      </c>
      <c r="B12302">
        <f t="shared" si="1341"/>
        <v>242</v>
      </c>
      <c r="C12302" s="10" t="str">
        <f>IF(B12302=B12301," ",(LOOKUP(B12302,'Co List'!$A$3:$A$362,'Co List'!$B$3:$B$362)))</f>
        <v xml:space="preserve"> </v>
      </c>
      <c r="D12302" s="6" t="s">
        <v>371</v>
      </c>
      <c r="E12302">
        <v>32.9611545296397</v>
      </c>
      <c r="F12302">
        <v>32.502670755547172</v>
      </c>
      <c r="G12302">
        <v>35.215351876334459</v>
      </c>
      <c r="H12302">
        <v>37.747576034119938</v>
      </c>
    </row>
    <row r="12303" spans="1:16" x14ac:dyDescent="0.2">
      <c r="A12303">
        <f t="shared" si="1340"/>
        <v>11434</v>
      </c>
      <c r="B12303">
        <f t="shared" si="1341"/>
        <v>242</v>
      </c>
      <c r="C12303" s="10" t="str">
        <f>IF(B12303=B12302," ",(LOOKUP(B12303,'Co List'!$A$3:$A$362,'Co List'!$B$3:$B$362)))</f>
        <v xml:space="preserve"> </v>
      </c>
      <c r="D12303" s="6" t="s">
        <v>372</v>
      </c>
      <c r="E12303">
        <v>67.038845470360286</v>
      </c>
      <c r="F12303">
        <v>67.497329244452828</v>
      </c>
      <c r="G12303">
        <v>64.784648123665534</v>
      </c>
      <c r="H12303">
        <v>62.252423965880077</v>
      </c>
    </row>
    <row r="12304" spans="1:16" x14ac:dyDescent="0.2">
      <c r="A12304">
        <f t="shared" si="1340"/>
        <v>11435</v>
      </c>
      <c r="B12304">
        <f t="shared" si="1341"/>
        <v>242</v>
      </c>
      <c r="C12304" s="10" t="str">
        <f>IF(B12304=B12303," ",(LOOKUP(B12304,'Co List'!$A$3:$A$362,'Co List'!$B$3:$B$362)))</f>
        <v xml:space="preserve"> </v>
      </c>
      <c r="D12304" s="6" t="s">
        <v>373</v>
      </c>
      <c r="E12304">
        <v>309288.49876165605</v>
      </c>
      <c r="F12304">
        <v>337912.65051188209</v>
      </c>
      <c r="G12304">
        <v>360923.57315857738</v>
      </c>
      <c r="H12304">
        <v>357717.79524334031</v>
      </c>
    </row>
    <row r="12305" spans="1:8" x14ac:dyDescent="0.2">
      <c r="A12305">
        <f t="shared" si="1340"/>
        <v>11436</v>
      </c>
      <c r="B12305">
        <f t="shared" si="1341"/>
        <v>242</v>
      </c>
      <c r="C12305" s="10" t="str">
        <f>IF(B12305=B12304," ",(LOOKUP(B12305,'Co List'!$A$3:$A$362,'Co List'!$B$3:$B$362)))</f>
        <v xml:space="preserve"> </v>
      </c>
      <c r="D12305" s="6" t="s">
        <v>374</v>
      </c>
      <c r="E12305">
        <v>305397.05892436206</v>
      </c>
      <c r="F12305">
        <v>334522.68502177653</v>
      </c>
      <c r="G12305">
        <v>358077.40397062193</v>
      </c>
      <c r="H12305">
        <v>355056.00923765526</v>
      </c>
    </row>
    <row r="12306" spans="1:8" x14ac:dyDescent="0.2">
      <c r="A12306">
        <f t="shared" si="1340"/>
        <v>11437</v>
      </c>
      <c r="B12306">
        <f t="shared" si="1341"/>
        <v>242</v>
      </c>
      <c r="C12306" s="10" t="str">
        <f>IF(B12306=B12305," ",(LOOKUP(B12306,'Co List'!$A$3:$A$362,'Co List'!$B$3:$B$362)))</f>
        <v xml:space="preserve"> </v>
      </c>
      <c r="D12306" s="6" t="s">
        <v>375</v>
      </c>
      <c r="E12306">
        <v>2915.1861918357567</v>
      </c>
      <c r="F12306">
        <v>2430.4375313881119</v>
      </c>
      <c r="G12306">
        <v>1921.0775565320901</v>
      </c>
      <c r="H12306">
        <v>1819.6899854014548</v>
      </c>
    </row>
    <row r="12307" spans="1:8" x14ac:dyDescent="0.2">
      <c r="A12307">
        <f t="shared" si="1340"/>
        <v>11438</v>
      </c>
      <c r="B12307">
        <f t="shared" si="1341"/>
        <v>242</v>
      </c>
      <c r="C12307" s="10" t="str">
        <f>IF(B12307=B12306," ",(LOOKUP(B12307,'Co List'!$A$3:$A$362,'Co List'!$B$3:$B$362)))</f>
        <v xml:space="preserve"> </v>
      </c>
      <c r="D12307" s="6" t="s">
        <v>376</v>
      </c>
      <c r="E12307">
        <v>976.25364545828415</v>
      </c>
      <c r="F12307">
        <v>959.52795871742524</v>
      </c>
      <c r="G12307">
        <v>925.0916314233275</v>
      </c>
      <c r="H12307">
        <v>842.09602028355903</v>
      </c>
    </row>
    <row r="12308" spans="1:8" x14ac:dyDescent="0.2">
      <c r="A12308">
        <f t="shared" si="1340"/>
        <v>11439</v>
      </c>
      <c r="B12308">
        <f t="shared" si="1341"/>
        <v>242</v>
      </c>
      <c r="C12308" s="10" t="str">
        <f>IF(B12308=B12307," ",(LOOKUP(B12308,'Co List'!$A$3:$A$362,'Co List'!$B$3:$B$362)))</f>
        <v xml:space="preserve"> </v>
      </c>
      <c r="D12308" s="6" t="s">
        <v>377</v>
      </c>
      <c r="E12308">
        <v>101945.06001923223</v>
      </c>
      <c r="F12308">
        <v>109830.63623721982</v>
      </c>
      <c r="G12308">
        <v>127100.50629243246</v>
      </c>
      <c r="H12308">
        <v>135029.79674705735</v>
      </c>
    </row>
    <row r="12309" spans="1:8" ht="15" x14ac:dyDescent="0.25">
      <c r="A12309">
        <f t="shared" si="1340"/>
        <v>11440</v>
      </c>
      <c r="B12309">
        <f t="shared" si="1341"/>
        <v>242</v>
      </c>
      <c r="C12309" s="10" t="str">
        <f>IF(B12309=B12308," ",(LOOKUP(B12309,'Co List'!$A$3:$A$362,'Co List'!$B$3:$B$362)))</f>
        <v xml:space="preserve"> </v>
      </c>
      <c r="D12309" s="8" t="s">
        <v>378</v>
      </c>
      <c r="E12309">
        <v>71395.829999999987</v>
      </c>
      <c r="F12309">
        <v>85496.959999999992</v>
      </c>
      <c r="G12309">
        <v>96544.421999999991</v>
      </c>
      <c r="H12309">
        <v>113787.33600000004</v>
      </c>
    </row>
    <row r="12310" spans="1:8" ht="15" x14ac:dyDescent="0.25">
      <c r="A12310">
        <f t="shared" si="1340"/>
        <v>11441</v>
      </c>
      <c r="B12310">
        <f t="shared" si="1341"/>
        <v>242</v>
      </c>
      <c r="C12310" s="10" t="str">
        <f>IF(B12310=B12309," ",(LOOKUP(B12310,'Co List'!$A$3:$A$362,'Co List'!$B$3:$B$362)))</f>
        <v xml:space="preserve"> </v>
      </c>
      <c r="D12310" s="8" t="s">
        <v>379</v>
      </c>
      <c r="E12310">
        <v>24752.155668925559</v>
      </c>
      <c r="F12310">
        <v>17822.647787232989</v>
      </c>
      <c r="G12310">
        <v>25941.51801665299</v>
      </c>
      <c r="H12310">
        <v>14006.936020275118</v>
      </c>
    </row>
    <row r="12311" spans="1:8" ht="15" x14ac:dyDescent="0.25">
      <c r="A12311">
        <f t="shared" si="1340"/>
        <v>11442</v>
      </c>
      <c r="B12311">
        <f t="shared" si="1341"/>
        <v>242</v>
      </c>
      <c r="C12311" s="10" t="str">
        <f>IF(B12311=B12310," ",(LOOKUP(B12311,'Co List'!$A$3:$A$362,'Co List'!$B$3:$B$362)))</f>
        <v xml:space="preserve"> </v>
      </c>
      <c r="D12311" s="8" t="s">
        <v>380</v>
      </c>
      <c r="E12311">
        <v>5797.0743503066842</v>
      </c>
      <c r="F12311">
        <v>6511.0284499868394</v>
      </c>
      <c r="G12311">
        <v>4614.566275779478</v>
      </c>
      <c r="H12311">
        <v>7235.5247267821924</v>
      </c>
    </row>
    <row r="12312" spans="1:8" ht="15" x14ac:dyDescent="0.25">
      <c r="A12312">
        <f t="shared" si="1340"/>
        <v>11443</v>
      </c>
      <c r="B12312">
        <f t="shared" si="1341"/>
        <v>242</v>
      </c>
      <c r="C12312" s="10" t="str">
        <f>IF(B12312=B12311," ",(LOOKUP(B12312,'Co List'!$A$3:$A$362,'Co List'!$B$3:$B$362)))</f>
        <v xml:space="preserve"> </v>
      </c>
      <c r="D12312" s="8" t="s">
        <v>381</v>
      </c>
      <c r="E12312">
        <v>207343.43874242384</v>
      </c>
      <c r="F12312">
        <v>228082.01427466224</v>
      </c>
      <c r="G12312">
        <v>233823.06686614492</v>
      </c>
      <c r="H12312">
        <v>222687.99849628296</v>
      </c>
    </row>
    <row r="12313" spans="1:8" ht="15" x14ac:dyDescent="0.25">
      <c r="A12313">
        <f t="shared" si="1340"/>
        <v>11444</v>
      </c>
      <c r="B12313">
        <f t="shared" si="1341"/>
        <v>242</v>
      </c>
      <c r="C12313" s="10" t="str">
        <f>IF(B12313=B12312," ",(LOOKUP(B12313,'Co List'!$A$3:$A$362,'Co List'!$B$3:$B$362)))</f>
        <v xml:space="preserve"> </v>
      </c>
      <c r="D12313" s="8" t="s">
        <v>382</v>
      </c>
      <c r="E12313">
        <v>96715.904126090798</v>
      </c>
      <c r="F12313">
        <v>97253.921209348438</v>
      </c>
      <c r="G12313">
        <v>92814.330630636032</v>
      </c>
      <c r="H12313">
        <v>79498.961584232165</v>
      </c>
    </row>
    <row r="12314" spans="1:8" ht="15" x14ac:dyDescent="0.25">
      <c r="A12314">
        <f t="shared" si="1340"/>
        <v>11445</v>
      </c>
      <c r="B12314">
        <f t="shared" si="1341"/>
        <v>242</v>
      </c>
      <c r="C12314" s="10" t="str">
        <f>IF(B12314=B12313," ",(LOOKUP(B12314,'Co List'!$A$3:$A$362,'Co List'!$B$3:$B$362)))</f>
        <v xml:space="preserve"> </v>
      </c>
      <c r="D12314" s="8" t="s">
        <v>383</v>
      </c>
      <c r="E12314">
        <v>106355.02903565831</v>
      </c>
      <c r="F12314">
        <v>126304.26362695235</v>
      </c>
      <c r="G12314">
        <v>136724.26285208721</v>
      </c>
      <c r="H12314">
        <v>138654.13725614839</v>
      </c>
    </row>
    <row r="12315" spans="1:8" x14ac:dyDescent="0.2">
      <c r="A12315">
        <f t="shared" si="1340"/>
        <v>11446</v>
      </c>
      <c r="B12315">
        <f t="shared" si="1341"/>
        <v>242</v>
      </c>
      <c r="C12315" s="10" t="str">
        <f>IF(B12315=B12314," ",(LOOKUP(B12315,'Co List'!$A$3:$A$362,'Co List'!$B$3:$B$362)))</f>
        <v xml:space="preserve"> </v>
      </c>
      <c r="D12315" s="6" t="s">
        <v>384</v>
      </c>
      <c r="E12315">
        <v>4272.505580674715</v>
      </c>
      <c r="F12315">
        <v>4523.829438361463</v>
      </c>
      <c r="G12315">
        <v>4284.4733834217031</v>
      </c>
      <c r="H12315">
        <v>4534.8996559024272</v>
      </c>
    </row>
    <row r="12316" spans="1:8" x14ac:dyDescent="0.2">
      <c r="A12316">
        <f t="shared" si="1340"/>
        <v>11447</v>
      </c>
      <c r="B12316">
        <f t="shared" si="1341"/>
        <v>242</v>
      </c>
      <c r="C12316" s="10" t="str">
        <f>IF(B12316=B12315," ",(LOOKUP(B12316,'Co List'!$A$3:$A$362,'Co List'!$B$3:$B$362)))</f>
        <v xml:space="preserve"> </v>
      </c>
      <c r="D12316" s="6" t="s">
        <v>385</v>
      </c>
      <c r="E12316">
        <v>57246.029014649845</v>
      </c>
      <c r="F12316">
        <v>63836.512832568544</v>
      </c>
      <c r="G12316">
        <v>66112.25044390453</v>
      </c>
      <c r="H12316">
        <v>63536.152636824292</v>
      </c>
    </row>
    <row r="12317" spans="1:8" x14ac:dyDescent="0.2">
      <c r="A12317">
        <f t="shared" si="1340"/>
        <v>11448</v>
      </c>
      <c r="B12317">
        <f t="shared" si="1341"/>
        <v>242</v>
      </c>
      <c r="C12317" s="10" t="str">
        <f>IF(B12317=B12316," ",(LOOKUP(B12317,'Co List'!$A$3:$A$362,'Co List'!$B$3:$B$362)))</f>
        <v xml:space="preserve"> </v>
      </c>
      <c r="D12317" s="6" t="s">
        <v>386</v>
      </c>
      <c r="E12317">
        <v>15638.429835000001</v>
      </c>
      <c r="F12317">
        <v>17742.517694999999</v>
      </c>
      <c r="G12317">
        <v>18697.3943058</v>
      </c>
      <c r="H12317">
        <v>15570.8822934</v>
      </c>
    </row>
    <row r="12318" spans="1:8" x14ac:dyDescent="0.2">
      <c r="A12318">
        <f t="shared" si="1340"/>
        <v>11449</v>
      </c>
      <c r="B12318">
        <f t="shared" si="1341"/>
        <v>242</v>
      </c>
      <c r="C12318" s="10" t="str">
        <f>IF(B12318=B12317," ",(LOOKUP(B12318,'Co List'!$A$3:$A$362,'Co List'!$B$3:$B$362)))</f>
        <v xml:space="preserve"> </v>
      </c>
      <c r="D12318" s="6" t="s">
        <v>387</v>
      </c>
      <c r="E12318">
        <v>0</v>
      </c>
      <c r="F12318">
        <v>0</v>
      </c>
      <c r="G12318">
        <v>0</v>
      </c>
      <c r="H12318">
        <v>0</v>
      </c>
    </row>
    <row r="12319" spans="1:8" x14ac:dyDescent="0.2">
      <c r="A12319">
        <f t="shared" si="1340"/>
        <v>11450</v>
      </c>
      <c r="B12319">
        <f t="shared" si="1341"/>
        <v>242</v>
      </c>
      <c r="C12319" s="10" t="str">
        <f>IF(B12319=B12318," ",(LOOKUP(B12319,'Co List'!$A$3:$A$362,'Co List'!$B$3:$B$362)))</f>
        <v xml:space="preserve"> </v>
      </c>
      <c r="D12319" s="6" t="s">
        <v>388</v>
      </c>
      <c r="E12319">
        <v>0</v>
      </c>
      <c r="F12319">
        <v>0</v>
      </c>
      <c r="G12319">
        <v>0</v>
      </c>
      <c r="H12319">
        <v>0</v>
      </c>
    </row>
    <row r="12320" spans="1:8" x14ac:dyDescent="0.2">
      <c r="A12320">
        <f t="shared" si="1340"/>
        <v>11451</v>
      </c>
      <c r="B12320">
        <f t="shared" si="1341"/>
        <v>242</v>
      </c>
      <c r="C12320" s="10" t="str">
        <f>IF(B12320=B12319," ",(LOOKUP(B12320,'Co List'!$A$3:$A$362,'Co List'!$B$3:$B$362)))</f>
        <v xml:space="preserve"> </v>
      </c>
      <c r="D12320" s="6" t="s">
        <v>389</v>
      </c>
      <c r="E12320">
        <v>32264.412258320001</v>
      </c>
      <c r="F12320">
        <v>37856.680547279997</v>
      </c>
      <c r="G12320">
        <v>40174.967886472004</v>
      </c>
      <c r="H12320">
        <v>40637.482223543993</v>
      </c>
    </row>
    <row r="12321" spans="1:8" x14ac:dyDescent="0.2">
      <c r="A12321">
        <f t="shared" si="1340"/>
        <v>11452</v>
      </c>
      <c r="B12321">
        <f t="shared" si="1341"/>
        <v>242</v>
      </c>
      <c r="C12321" s="10" t="str">
        <f>IF(B12321=B12320," ",(LOOKUP(B12321,'Co List'!$A$3:$A$362,'Co List'!$B$3:$B$362)))</f>
        <v xml:space="preserve"> </v>
      </c>
      <c r="D12321" s="6" t="s">
        <v>390</v>
      </c>
      <c r="E12321">
        <v>398.79003332984496</v>
      </c>
      <c r="F12321">
        <v>953.57849428854263</v>
      </c>
      <c r="G12321">
        <v>1872.7436508325356</v>
      </c>
      <c r="H12321">
        <v>2008.3659441803004</v>
      </c>
    </row>
    <row r="12322" spans="1:8" x14ac:dyDescent="0.2">
      <c r="A12322">
        <f t="shared" si="1340"/>
        <v>11453</v>
      </c>
      <c r="B12322">
        <f t="shared" si="1341"/>
        <v>242</v>
      </c>
      <c r="C12322" s="10" t="str">
        <f>IF(B12322=B12321," ",(LOOKUP(B12322,'Co List'!$A$3:$A$362,'Co List'!$B$3:$B$362)))</f>
        <v xml:space="preserve"> </v>
      </c>
      <c r="D12322" s="6" t="s">
        <v>391</v>
      </c>
      <c r="E12322">
        <v>0</v>
      </c>
      <c r="F12322">
        <v>0</v>
      </c>
      <c r="G12322">
        <v>0</v>
      </c>
      <c r="H12322">
        <v>0</v>
      </c>
    </row>
    <row r="12323" spans="1:8" x14ac:dyDescent="0.2">
      <c r="A12323">
        <f t="shared" si="1340"/>
        <v>11454</v>
      </c>
      <c r="B12323">
        <f t="shared" si="1341"/>
        <v>242</v>
      </c>
      <c r="C12323" s="10" t="str">
        <f>IF(B12323=B12322," ",(LOOKUP(B12323,'Co List'!$A$3:$A$362,'Co List'!$B$3:$B$362)))</f>
        <v xml:space="preserve"> </v>
      </c>
      <c r="D12323" s="6" t="s">
        <v>392</v>
      </c>
      <c r="E12323">
        <v>1613.6357159999998</v>
      </c>
      <c r="F12323">
        <v>1708.5554639999996</v>
      </c>
      <c r="G12323">
        <v>1618.1557039999998</v>
      </c>
      <c r="H12323">
        <v>1712.7364528999999</v>
      </c>
    </row>
    <row r="12324" spans="1:8" x14ac:dyDescent="0.2">
      <c r="A12324">
        <f t="shared" si="1340"/>
        <v>11455</v>
      </c>
      <c r="B12324">
        <f t="shared" si="1341"/>
        <v>242</v>
      </c>
      <c r="C12324" s="10" t="str">
        <f>IF(B12324=B12323," ",(LOOKUP(B12324,'Co List'!$A$3:$A$362,'Co List'!$B$3:$B$362)))</f>
        <v xml:space="preserve"> </v>
      </c>
      <c r="D12324" s="6" t="s">
        <v>393</v>
      </c>
      <c r="E12324">
        <v>7330.7611719999995</v>
      </c>
      <c r="F12324">
        <v>5575.1806319999996</v>
      </c>
      <c r="G12324">
        <v>3748.9888967999996</v>
      </c>
      <c r="H12324">
        <v>3606.6857227999994</v>
      </c>
    </row>
    <row r="12325" spans="1:8" ht="15" x14ac:dyDescent="0.25">
      <c r="A12325">
        <f t="shared" si="1340"/>
        <v>11456</v>
      </c>
      <c r="B12325">
        <f t="shared" si="1341"/>
        <v>242</v>
      </c>
      <c r="C12325" s="10" t="str">
        <f>IF(B12325=B12324," ",(LOOKUP(B12325,'Co List'!$A$3:$A$362,'Co List'!$B$3:$B$362)))</f>
        <v xml:space="preserve"> </v>
      </c>
      <c r="D12325" s="8" t="s">
        <v>394</v>
      </c>
      <c r="E12325">
        <v>0</v>
      </c>
      <c r="F12325">
        <v>0</v>
      </c>
      <c r="G12325">
        <v>0</v>
      </c>
      <c r="H12325">
        <v>0</v>
      </c>
    </row>
    <row r="12326" spans="1:8" ht="15" x14ac:dyDescent="0.25">
      <c r="A12326">
        <f t="shared" si="1340"/>
        <v>11457</v>
      </c>
      <c r="B12326">
        <f t="shared" si="1341"/>
        <v>242</v>
      </c>
      <c r="C12326" s="10" t="str">
        <f>IF(B12326=B12325," ",(LOOKUP(B12326,'Co List'!$A$3:$A$362,'Co List'!$B$3:$B$362)))</f>
        <v xml:space="preserve"> </v>
      </c>
      <c r="D12326" s="8" t="s">
        <v>395</v>
      </c>
      <c r="E12326">
        <v>141.27039449238333</v>
      </c>
      <c r="F12326">
        <v>207.70991680097706</v>
      </c>
      <c r="G12326">
        <v>257.86357942740068</v>
      </c>
      <c r="H12326">
        <v>261.76400765352952</v>
      </c>
    </row>
    <row r="12327" spans="1:8" ht="15" x14ac:dyDescent="0.25">
      <c r="A12327">
        <f t="shared" si="1340"/>
        <v>11458</v>
      </c>
      <c r="B12327">
        <f t="shared" si="1341"/>
        <v>242</v>
      </c>
      <c r="C12327" s="10" t="str">
        <f>IF(B12327=B12326," ",(LOOKUP(B12327,'Co List'!$A$3:$A$362,'Co List'!$B$3:$B$362)))</f>
        <v xml:space="preserve"> </v>
      </c>
      <c r="D12327" s="8" t="s">
        <v>396</v>
      </c>
      <c r="E12327">
        <v>125984</v>
      </c>
      <c r="F12327">
        <v>138727</v>
      </c>
      <c r="G12327">
        <v>162034.9</v>
      </c>
      <c r="H12327">
        <v>172302.8</v>
      </c>
    </row>
    <row r="12328" spans="1:8" x14ac:dyDescent="0.2">
      <c r="A12328">
        <f t="shared" si="1340"/>
        <v>11459</v>
      </c>
      <c r="B12328">
        <f t="shared" si="1341"/>
        <v>242</v>
      </c>
      <c r="C12328" s="10" t="str">
        <f>IF(B12328=B12327," ",(LOOKUP(B12328,'Co List'!$A$3:$A$362,'Co List'!$B$3:$B$362)))</f>
        <v xml:space="preserve"> </v>
      </c>
      <c r="D12328" s="6" t="s">
        <v>397</v>
      </c>
      <c r="E12328">
        <v>88143</v>
      </c>
      <c r="F12328">
        <v>108224</v>
      </c>
      <c r="G12328">
        <v>123774.9</v>
      </c>
      <c r="H12328">
        <v>145881.20000000001</v>
      </c>
    </row>
    <row r="12329" spans="1:8" x14ac:dyDescent="0.2">
      <c r="A12329">
        <f t="shared" si="1340"/>
        <v>11460</v>
      </c>
      <c r="B12329">
        <f t="shared" si="1341"/>
        <v>242</v>
      </c>
      <c r="C12329" s="10" t="str">
        <f>IF(B12329=B12328," ",(LOOKUP(B12329,'Co List'!$A$3:$A$362,'Co List'!$B$3:$B$362)))</f>
        <v xml:space="preserve"> </v>
      </c>
      <c r="D12329" s="6" t="s">
        <v>398</v>
      </c>
      <c r="E12329">
        <v>29819</v>
      </c>
      <c r="F12329">
        <v>21471</v>
      </c>
      <c r="G12329">
        <v>32171</v>
      </c>
      <c r="H12329">
        <v>16874.2</v>
      </c>
    </row>
    <row r="12330" spans="1:8" x14ac:dyDescent="0.2">
      <c r="A12330">
        <f t="shared" si="1340"/>
        <v>11461</v>
      </c>
      <c r="B12330">
        <f t="shared" si="1341"/>
        <v>242</v>
      </c>
      <c r="C12330" s="10" t="str">
        <f>IF(B12330=B12329," ",(LOOKUP(B12330,'Co List'!$A$3:$A$362,'Co List'!$B$3:$B$362)))</f>
        <v xml:space="preserve"> </v>
      </c>
      <c r="D12330" s="6" t="s">
        <v>399</v>
      </c>
      <c r="E12330">
        <v>8022</v>
      </c>
      <c r="F12330">
        <v>9032</v>
      </c>
      <c r="G12330">
        <v>6089</v>
      </c>
      <c r="H12330">
        <v>9547.4</v>
      </c>
    </row>
    <row r="12331" spans="1:8" x14ac:dyDescent="0.2">
      <c r="A12331">
        <f t="shared" si="1340"/>
        <v>11462</v>
      </c>
      <c r="B12331">
        <f t="shared" si="1341"/>
        <v>242</v>
      </c>
      <c r="C12331" s="10" t="str">
        <f>IF(B12331=B12330," ",(LOOKUP(B12331,'Co List'!$A$3:$A$362,'Co List'!$B$3:$B$362)))</f>
        <v xml:space="preserve"> </v>
      </c>
      <c r="D12331" s="6" t="s">
        <v>400</v>
      </c>
      <c r="E12331">
        <v>0</v>
      </c>
      <c r="F12331">
        <v>0</v>
      </c>
      <c r="G12331">
        <v>0</v>
      </c>
      <c r="H12331">
        <v>0</v>
      </c>
    </row>
    <row r="12332" spans="1:8" x14ac:dyDescent="0.2">
      <c r="A12332">
        <f t="shared" si="1340"/>
        <v>11463</v>
      </c>
      <c r="B12332">
        <f t="shared" si="1341"/>
        <v>242</v>
      </c>
      <c r="C12332" s="10" t="str">
        <f>IF(B12332=B12331," ",(LOOKUP(B12332,'Co List'!$A$3:$A$362,'Co List'!$B$3:$B$362)))</f>
        <v xml:space="preserve"> </v>
      </c>
      <c r="D12332" s="6" t="s">
        <v>401</v>
      </c>
      <c r="E12332">
        <v>41.867925</v>
      </c>
      <c r="F12332">
        <v>56.276479999999999</v>
      </c>
      <c r="G12332">
        <v>69.313944000000006</v>
      </c>
      <c r="H12332">
        <v>86.069907999999998</v>
      </c>
    </row>
    <row r="12333" spans="1:8" x14ac:dyDescent="0.2">
      <c r="A12333">
        <f t="shared" si="1340"/>
        <v>11464</v>
      </c>
      <c r="B12333">
        <f t="shared" si="1341"/>
        <v>242</v>
      </c>
      <c r="C12333" s="10" t="str">
        <f>IF(B12333=B12332," ",(LOOKUP(B12333,'Co List'!$A$3:$A$362,'Co List'!$B$3:$B$362)))</f>
        <v xml:space="preserve"> </v>
      </c>
      <c r="D12333" s="6" t="s">
        <v>402</v>
      </c>
      <c r="E12333">
        <v>30.027733000000001</v>
      </c>
      <c r="F12333">
        <v>23.403390000000002</v>
      </c>
      <c r="G12333">
        <v>36.674939999999999</v>
      </c>
      <c r="H12333">
        <v>26.323751999999999</v>
      </c>
    </row>
    <row r="12334" spans="1:8" x14ac:dyDescent="0.2">
      <c r="A12334">
        <f t="shared" si="1340"/>
        <v>11465</v>
      </c>
      <c r="B12334">
        <f t="shared" si="1341"/>
        <v>242</v>
      </c>
      <c r="C12334" s="10" t="str">
        <f>IF(B12334=B12333," ",(LOOKUP(B12334,'Co List'!$A$3:$A$362,'Co List'!$B$3:$B$362)))</f>
        <v xml:space="preserve"> </v>
      </c>
      <c r="D12334" s="6" t="s">
        <v>403</v>
      </c>
      <c r="E12334">
        <v>5.5271579999999965</v>
      </c>
      <c r="F12334">
        <v>8.1288000000000054</v>
      </c>
      <c r="G12334">
        <v>7.0632400000000004</v>
      </c>
      <c r="H12334">
        <v>10.884036000000009</v>
      </c>
    </row>
    <row r="12335" spans="1:8" x14ac:dyDescent="0.2">
      <c r="A12335">
        <f t="shared" si="1340"/>
        <v>11466</v>
      </c>
      <c r="B12335">
        <f t="shared" si="1341"/>
        <v>242</v>
      </c>
      <c r="C12335" s="10" t="str">
        <f>IF(B12335=B12334," ",(LOOKUP(B12335,'Co List'!$A$3:$A$362,'Co List'!$B$3:$B$362)))</f>
        <v xml:space="preserve"> </v>
      </c>
      <c r="D12335" s="6" t="s">
        <v>404</v>
      </c>
      <c r="E12335" s="11">
        <v>77.422815999999997</v>
      </c>
      <c r="F12335" s="11">
        <v>87.808670000000006</v>
      </c>
      <c r="G12335" s="11">
        <v>113.05212400000001</v>
      </c>
      <c r="H12335" s="11">
        <v>123.27769600000001</v>
      </c>
    </row>
    <row r="12336" spans="1:8" x14ac:dyDescent="0.2">
      <c r="A12336">
        <f t="shared" si="1340"/>
        <v>11467</v>
      </c>
      <c r="B12336">
        <f t="shared" si="1341"/>
        <v>242</v>
      </c>
      <c r="C12336" s="10" t="str">
        <f>IF(B12336=B12335," ",(LOOKUP(B12336,'Co List'!$A$3:$A$362,'Co List'!$B$3:$B$362)))</f>
        <v xml:space="preserve"> </v>
      </c>
      <c r="D12336" s="6" t="s">
        <v>405</v>
      </c>
      <c r="E12336">
        <v>6254.7</v>
      </c>
      <c r="F12336">
        <v>7490.82</v>
      </c>
      <c r="G12336">
        <v>8302.26</v>
      </c>
      <c r="H12336">
        <v>9061.9</v>
      </c>
    </row>
    <row r="12337" spans="1:16" x14ac:dyDescent="0.2">
      <c r="A12337">
        <f t="shared" si="1340"/>
        <v>11468</v>
      </c>
      <c r="B12337">
        <f t="shared" si="1341"/>
        <v>242</v>
      </c>
      <c r="C12337" s="10" t="str">
        <f>IF(B12337=B12336," ",(LOOKUP(B12337,'Co List'!$A$3:$A$362,'Co List'!$B$3:$B$362)))</f>
        <v xml:space="preserve"> </v>
      </c>
      <c r="D12337" s="6" t="s">
        <v>406</v>
      </c>
      <c r="E12337">
        <v>1274</v>
      </c>
      <c r="F12337">
        <v>1546.36</v>
      </c>
      <c r="G12337">
        <v>1856.37</v>
      </c>
      <c r="H12337">
        <v>2030.67</v>
      </c>
    </row>
    <row r="12338" spans="1:16" x14ac:dyDescent="0.2">
      <c r="A12338">
        <f t="shared" si="1340"/>
        <v>11469</v>
      </c>
      <c r="B12338">
        <f t="shared" si="1341"/>
        <v>242</v>
      </c>
      <c r="C12338" s="10" t="str">
        <f>IF(B12338=B12337," ",(LOOKUP(B12338,'Co List'!$A$3:$A$362,'Co List'!$B$3:$B$362)))</f>
        <v xml:space="preserve"> </v>
      </c>
      <c r="D12338" s="6" t="s">
        <v>407</v>
      </c>
      <c r="E12338" s="11">
        <v>818.7</v>
      </c>
      <c r="F12338" s="11">
        <v>961.55</v>
      </c>
      <c r="G12338" s="11">
        <v>1067.93</v>
      </c>
      <c r="H12338" s="11">
        <v>1117.1300000000001</v>
      </c>
    </row>
    <row r="12339" spans="1:16" x14ac:dyDescent="0.2">
      <c r="A12339">
        <f t="shared" si="1340"/>
        <v>11470</v>
      </c>
      <c r="B12339">
        <f t="shared" si="1341"/>
        <v>242</v>
      </c>
      <c r="C12339" s="10" t="str">
        <f>IF(B12339=B12338," ",(LOOKUP(B12339,'Co List'!$A$3:$A$362,'Co List'!$B$3:$B$362)))</f>
        <v xml:space="preserve"> </v>
      </c>
      <c r="D12339" s="6" t="s">
        <v>408</v>
      </c>
      <c r="E12339">
        <v>96.42</v>
      </c>
      <c r="F12339">
        <v>96.42</v>
      </c>
      <c r="G12339">
        <v>96.42</v>
      </c>
      <c r="H12339">
        <v>96.42</v>
      </c>
    </row>
    <row r="12340" spans="1:16" x14ac:dyDescent="0.2">
      <c r="A12340">
        <f t="shared" si="1340"/>
        <v>11471</v>
      </c>
      <c r="B12340">
        <f t="shared" si="1341"/>
        <v>242</v>
      </c>
      <c r="C12340" s="10" t="str">
        <f>IF(B12340=B12339," ",(LOOKUP(B12340,'Co List'!$A$3:$A$362,'Co List'!$B$3:$B$362)))</f>
        <v xml:space="preserve"> </v>
      </c>
      <c r="D12340" s="6" t="s">
        <v>409</v>
      </c>
      <c r="E12340">
        <v>219.2</v>
      </c>
      <c r="F12340">
        <v>295.81</v>
      </c>
      <c r="G12340">
        <v>370.89</v>
      </c>
      <c r="H12340">
        <v>385.38</v>
      </c>
    </row>
    <row r="12341" spans="1:16" x14ac:dyDescent="0.2">
      <c r="A12341">
        <f t="shared" si="1340"/>
        <v>11472</v>
      </c>
      <c r="B12341">
        <f t="shared" si="1341"/>
        <v>242</v>
      </c>
      <c r="C12341" s="10" t="str">
        <f>IF(B12341=B12340," ",(LOOKUP(B12341,'Co List'!$A$3:$A$362,'Co List'!$B$3:$B$362)))</f>
        <v xml:space="preserve"> </v>
      </c>
      <c r="D12341" s="6" t="s">
        <v>410</v>
      </c>
      <c r="E12341">
        <v>222.56353004900001</v>
      </c>
      <c r="F12341">
        <v>298.23589770000001</v>
      </c>
      <c r="G12341">
        <v>372.245927284</v>
      </c>
      <c r="H12341">
        <v>386.68999256299998</v>
      </c>
    </row>
    <row r="12342" spans="1:16" x14ac:dyDescent="0.2">
      <c r="A12342">
        <f t="shared" si="1340"/>
        <v>11473</v>
      </c>
      <c r="B12342">
        <f t="shared" si="1341"/>
        <v>242</v>
      </c>
      <c r="C12342" s="10" t="str">
        <f>IF(B12342=B12341," ",(LOOKUP(B12342,'Co List'!$A$3:$A$362,'Co List'!$B$3:$B$362)))</f>
        <v xml:space="preserve"> </v>
      </c>
      <c r="D12342" s="6" t="s">
        <v>411</v>
      </c>
      <c r="E12342">
        <v>218.69321049238334</v>
      </c>
      <c r="F12342">
        <v>295.51858680097706</v>
      </c>
      <c r="G12342">
        <v>370.91570342740067</v>
      </c>
      <c r="H12342">
        <v>385.04170365352951</v>
      </c>
    </row>
    <row r="12343" spans="1:16" x14ac:dyDescent="0.2">
      <c r="A12343">
        <f t="shared" si="1340"/>
        <v>11474</v>
      </c>
      <c r="B12343">
        <f t="shared" si="1341"/>
        <v>242</v>
      </c>
      <c r="C12343" s="10" t="str">
        <f>IF(B12343=B12342," ",(LOOKUP(B12343,'Co List'!$A$3:$A$362,'Co List'!$B$3:$B$362)))</f>
        <v xml:space="preserve"> </v>
      </c>
      <c r="D12343" s="6" t="s">
        <v>412</v>
      </c>
      <c r="E12343">
        <v>-0.5067895076166451</v>
      </c>
      <c r="F12343">
        <v>-0.29141319902294072</v>
      </c>
      <c r="G12343">
        <v>2.5703427400685541E-2</v>
      </c>
      <c r="H12343">
        <v>-0.33829634647048579</v>
      </c>
    </row>
    <row r="12344" spans="1:16" ht="13.5" thickBot="1" x14ac:dyDescent="0.25">
      <c r="A12344">
        <f t="shared" si="1340"/>
        <v>11475</v>
      </c>
      <c r="B12344">
        <f t="shared" si="1341"/>
        <v>242</v>
      </c>
      <c r="C12344" s="10" t="str">
        <f>IF(B12344=B12343," ",(LOOKUP(B12344,'Co List'!$A$3:$A$362,'Co List'!$B$3:$B$362)))</f>
        <v xml:space="preserve"> </v>
      </c>
      <c r="D12344" s="9" t="s">
        <v>413</v>
      </c>
      <c r="E12344">
        <v>12</v>
      </c>
      <c r="F12344">
        <v>12</v>
      </c>
      <c r="G12344">
        <v>12</v>
      </c>
      <c r="H12344">
        <v>12</v>
      </c>
    </row>
    <row r="12345" spans="1:16" ht="15" x14ac:dyDescent="0.25">
      <c r="A12345">
        <f t="shared" si="1340"/>
        <v>11476</v>
      </c>
      <c r="B12345">
        <f t="shared" si="1341"/>
        <v>243</v>
      </c>
      <c r="C12345" s="10" t="str">
        <f>IF(B12345=B12344," ",(LOOKUP(B12345,'Co List'!$A$3:$A$362,'Co List'!$B$3:$B$362)))</f>
        <v>NEULAND LABORATORIES</v>
      </c>
      <c r="D12345" s="4" t="s">
        <v>362</v>
      </c>
      <c r="E12345">
        <v>82.996724782822952</v>
      </c>
      <c r="F12345">
        <v>79.312714665718403</v>
      </c>
      <c r="G12345">
        <v>78.931131189611079</v>
      </c>
      <c r="H12345">
        <v>71.390304169417846</v>
      </c>
      <c r="J12345">
        <f t="shared" ref="J12345" si="1346">COUNTIF(E12387:H12387,0)</f>
        <v>0</v>
      </c>
      <c r="K12345">
        <f>SUM(E12345:H12345)/(4-J12345)</f>
        <v>78.157718701892577</v>
      </c>
      <c r="L12345">
        <f>SUM(E12355:H12355)/(4-J12345)</f>
        <v>38314.457992796146</v>
      </c>
      <c r="M12345">
        <f>E12355</f>
        <v>38468.885436817982</v>
      </c>
      <c r="N12345">
        <f t="shared" ref="N12345" si="1347">F12355</f>
        <v>41617.872491149836</v>
      </c>
      <c r="O12345">
        <f t="shared" ref="O12345" si="1348">G12355</f>
        <v>39884.943748366</v>
      </c>
      <c r="P12345">
        <f t="shared" ref="P12345" si="1349">H12355</f>
        <v>33286.130294850765</v>
      </c>
    </row>
    <row r="12346" spans="1:16" x14ac:dyDescent="0.2">
      <c r="A12346">
        <f t="shared" si="1340"/>
        <v>11477</v>
      </c>
      <c r="B12346">
        <f t="shared" si="1341"/>
        <v>243</v>
      </c>
      <c r="C12346" s="10" t="str">
        <f>IF(B12346=B12345," ",(LOOKUP(B12346,'Co List'!$A$3:$A$362,'Co List'!$B$3:$B$362)))</f>
        <v xml:space="preserve"> </v>
      </c>
      <c r="D12346" s="6" t="s">
        <v>364</v>
      </c>
      <c r="E12346">
        <v>4.0517799999999999</v>
      </c>
      <c r="F12346">
        <v>4.0517799999999999</v>
      </c>
      <c r="G12346">
        <v>4.0517799999999999</v>
      </c>
      <c r="H12346">
        <v>4.0517799999999999</v>
      </c>
    </row>
    <row r="12347" spans="1:16" x14ac:dyDescent="0.2">
      <c r="A12347">
        <f t="shared" si="1340"/>
        <v>11478</v>
      </c>
      <c r="B12347">
        <f t="shared" si="1341"/>
        <v>243</v>
      </c>
      <c r="C12347" s="10" t="str">
        <f>IF(B12347=B12346," ",(LOOKUP(B12347,'Co List'!$A$3:$A$362,'Co List'!$B$3:$B$362)))</f>
        <v xml:space="preserve"> </v>
      </c>
      <c r="D12347" s="6" t="s">
        <v>365</v>
      </c>
      <c r="E12347">
        <v>0.81824708904532439</v>
      </c>
      <c r="F12347">
        <v>0.79758414824529866</v>
      </c>
      <c r="G12347">
        <v>0.78970297726011529</v>
      </c>
      <c r="H12347">
        <v>0.79774352232008283</v>
      </c>
    </row>
    <row r="12348" spans="1:16" x14ac:dyDescent="0.2">
      <c r="A12348">
        <f t="shared" si="1340"/>
        <v>11479</v>
      </c>
      <c r="B12348">
        <f t="shared" si="1341"/>
        <v>243</v>
      </c>
      <c r="C12348" s="10" t="str">
        <f>IF(B12348=B12347," ",(LOOKUP(B12348,'Co List'!$A$3:$A$362,'Co List'!$B$3:$B$362)))</f>
        <v xml:space="preserve"> </v>
      </c>
      <c r="D12348" s="7" t="s">
        <v>366</v>
      </c>
      <c r="E12348">
        <v>13.816854190366346</v>
      </c>
      <c r="F12348">
        <v>10.488639454409091</v>
      </c>
      <c r="G12348">
        <v>8.898320895157843</v>
      </c>
      <c r="H12348">
        <v>7.2268460658830564</v>
      </c>
    </row>
    <row r="12349" spans="1:16" x14ac:dyDescent="0.2">
      <c r="A12349">
        <f t="shared" si="1340"/>
        <v>11480</v>
      </c>
      <c r="B12349">
        <f t="shared" si="1341"/>
        <v>243</v>
      </c>
      <c r="C12349" s="10" t="str">
        <f>IF(B12349=B12348," ",(LOOKUP(B12349,'Co List'!$A$3:$A$362,'Co List'!$B$3:$B$362)))</f>
        <v xml:space="preserve"> </v>
      </c>
      <c r="D12349" s="6" t="s">
        <v>367</v>
      </c>
      <c r="E12349">
        <v>-545657.94945841108</v>
      </c>
      <c r="F12349">
        <v>821027.27344939508</v>
      </c>
      <c r="G12349">
        <v>1962841.7198999017</v>
      </c>
      <c r="H12349">
        <v>208952.48144915735</v>
      </c>
    </row>
    <row r="12350" spans="1:16" x14ac:dyDescent="0.2">
      <c r="A12350">
        <f t="shared" si="1340"/>
        <v>11481</v>
      </c>
      <c r="B12350">
        <f t="shared" si="1341"/>
        <v>243</v>
      </c>
      <c r="C12350" s="10" t="str">
        <f>IF(B12350=B12349," ",(LOOKUP(B12350,'Co List'!$A$3:$A$362,'Co List'!$B$3:$B$362)))</f>
        <v xml:space="preserve"> </v>
      </c>
      <c r="D12350" s="6" t="s">
        <v>368</v>
      </c>
      <c r="E12350">
        <v>0.70327030049027384</v>
      </c>
      <c r="F12350">
        <v>0.76083861958226395</v>
      </c>
      <c r="G12350">
        <v>0.72915802099389393</v>
      </c>
      <c r="H12350">
        <v>0.43139100952372689</v>
      </c>
    </row>
    <row r="12351" spans="1:16" x14ac:dyDescent="0.2">
      <c r="A12351">
        <f t="shared" si="1340"/>
        <v>11482</v>
      </c>
      <c r="B12351">
        <f t="shared" si="1341"/>
        <v>243</v>
      </c>
      <c r="C12351" s="10" t="str">
        <f>IF(B12351=B12350," ",(LOOKUP(B12351,'Co List'!$A$3:$A$362,'Co List'!$B$3:$B$362)))</f>
        <v xml:space="preserve"> </v>
      </c>
      <c r="D12351" s="6" t="s">
        <v>369</v>
      </c>
      <c r="E12351">
        <v>131.42769196043042</v>
      </c>
      <c r="F12351">
        <v>83.335747879755388</v>
      </c>
      <c r="G12351">
        <v>82.509192694178722</v>
      </c>
      <c r="H12351">
        <v>54.097400121649223</v>
      </c>
    </row>
    <row r="12352" spans="1:16" x14ac:dyDescent="0.2">
      <c r="A12352">
        <f t="shared" si="1340"/>
        <v>11483</v>
      </c>
      <c r="B12352">
        <f t="shared" si="1341"/>
        <v>243</v>
      </c>
      <c r="C12352" s="10" t="str">
        <f>IF(B12352=B12351," ",(LOOKUP(B12352,'Co List'!$A$3:$A$362,'Co List'!$B$3:$B$362)))</f>
        <v xml:space="preserve"> </v>
      </c>
      <c r="D12352" s="6" t="s">
        <v>370</v>
      </c>
      <c r="E12352">
        <v>0</v>
      </c>
      <c r="F12352">
        <v>0</v>
      </c>
      <c r="G12352">
        <v>0</v>
      </c>
      <c r="H12352">
        <v>0</v>
      </c>
    </row>
    <row r="12353" spans="1:8" x14ac:dyDescent="0.2">
      <c r="A12353">
        <f t="shared" si="1340"/>
        <v>11484</v>
      </c>
      <c r="B12353">
        <f t="shared" si="1341"/>
        <v>243</v>
      </c>
      <c r="C12353" s="10" t="str">
        <f>IF(B12353=B12352," ",(LOOKUP(B12353,'Co List'!$A$3:$A$362,'Co List'!$B$3:$B$362)))</f>
        <v xml:space="preserve"> </v>
      </c>
      <c r="D12353" s="6" t="s">
        <v>371</v>
      </c>
      <c r="E12353">
        <v>39.669223678858891</v>
      </c>
      <c r="F12353">
        <v>38.827200614077576</v>
      </c>
      <c r="G12353">
        <v>41.242412475514897</v>
      </c>
      <c r="H12353">
        <v>44.768943896264226</v>
      </c>
    </row>
    <row r="12354" spans="1:8" x14ac:dyDescent="0.2">
      <c r="A12354">
        <f t="shared" si="1340"/>
        <v>11485</v>
      </c>
      <c r="B12354">
        <f t="shared" si="1341"/>
        <v>243</v>
      </c>
      <c r="C12354" s="10" t="str">
        <f>IF(B12354=B12353," ",(LOOKUP(B12354,'Co List'!$A$3:$A$362,'Co List'!$B$3:$B$362)))</f>
        <v xml:space="preserve"> </v>
      </c>
      <c r="D12354" s="6" t="s">
        <v>372</v>
      </c>
      <c r="E12354">
        <v>60.330776321141109</v>
      </c>
      <c r="F12354">
        <v>61.172799385922417</v>
      </c>
      <c r="G12354">
        <v>58.757587524485089</v>
      </c>
      <c r="H12354">
        <v>55.231056103735781</v>
      </c>
    </row>
    <row r="12355" spans="1:8" x14ac:dyDescent="0.2">
      <c r="A12355">
        <f t="shared" si="1340"/>
        <v>11486</v>
      </c>
      <c r="B12355">
        <f t="shared" si="1341"/>
        <v>243</v>
      </c>
      <c r="C12355" s="10" t="str">
        <f>IF(B12355=B12354," ",(LOOKUP(B12355,'Co List'!$A$3:$A$362,'Co List'!$B$3:$B$362)))</f>
        <v xml:space="preserve"> </v>
      </c>
      <c r="D12355" s="6" t="s">
        <v>373</v>
      </c>
      <c r="E12355">
        <v>38468.885436817982</v>
      </c>
      <c r="F12355">
        <v>41617.872491149836</v>
      </c>
      <c r="G12355">
        <v>39884.943748366</v>
      </c>
      <c r="H12355">
        <v>33286.130294850765</v>
      </c>
    </row>
    <row r="12356" spans="1:8" x14ac:dyDescent="0.2">
      <c r="A12356">
        <f t="shared" si="1340"/>
        <v>11487</v>
      </c>
      <c r="B12356">
        <f t="shared" si="1341"/>
        <v>243</v>
      </c>
      <c r="C12356" s="10" t="str">
        <f>IF(B12356=B12355," ",(LOOKUP(B12356,'Co List'!$A$3:$A$362,'Co List'!$B$3:$B$362)))</f>
        <v xml:space="preserve"> </v>
      </c>
      <c r="D12356" s="6" t="s">
        <v>374</v>
      </c>
      <c r="E12356">
        <v>38288.31574099655</v>
      </c>
      <c r="F12356">
        <v>41427.058333085501</v>
      </c>
      <c r="G12356">
        <v>39706.798364522663</v>
      </c>
      <c r="H12356">
        <v>33133.794352744007</v>
      </c>
    </row>
    <row r="12357" spans="1:8" x14ac:dyDescent="0.2">
      <c r="A12357">
        <f t="shared" ref="A12357:A12420" si="1350">IF(A12356&gt;0,A12356+1,(IF($C$1=C12357,1,0)))</f>
        <v>11488</v>
      </c>
      <c r="B12357">
        <f t="shared" ref="B12357:B12420" si="1351">IF(D12357=$D$3,B12356+1,B12356)</f>
        <v>243</v>
      </c>
      <c r="C12357" s="10" t="str">
        <f>IF(B12357=B12356," ",(LOOKUP(B12357,'Co List'!$A$3:$A$362,'Co List'!$B$3:$B$362)))</f>
        <v xml:space="preserve"> </v>
      </c>
      <c r="D12357" s="6" t="s">
        <v>375</v>
      </c>
      <c r="E12357">
        <v>67.785197363804741</v>
      </c>
      <c r="F12357">
        <v>70.122791119693161</v>
      </c>
      <c r="G12357">
        <v>66.005234301324208</v>
      </c>
      <c r="H12357">
        <v>59.117593298477686</v>
      </c>
    </row>
    <row r="12358" spans="1:8" x14ac:dyDescent="0.2">
      <c r="A12358">
        <f t="shared" si="1350"/>
        <v>11489</v>
      </c>
      <c r="B12358">
        <f t="shared" si="1351"/>
        <v>243</v>
      </c>
      <c r="C12358" s="10" t="str">
        <f>IF(B12358=B12357," ",(LOOKUP(B12358,'Co List'!$A$3:$A$362,'Co List'!$B$3:$B$362)))</f>
        <v xml:space="preserve"> </v>
      </c>
      <c r="D12358" s="6" t="s">
        <v>376</v>
      </c>
      <c r="E12358">
        <v>112.78449845763066</v>
      </c>
      <c r="F12358">
        <v>120.69136694464258</v>
      </c>
      <c r="G12358">
        <v>112.14014954201011</v>
      </c>
      <c r="H12358">
        <v>93.218348808282897</v>
      </c>
    </row>
    <row r="12359" spans="1:8" x14ac:dyDescent="0.2">
      <c r="A12359">
        <f t="shared" si="1350"/>
        <v>11490</v>
      </c>
      <c r="B12359">
        <f t="shared" si="1351"/>
        <v>243</v>
      </c>
      <c r="C12359" s="10" t="str">
        <f>IF(B12359=B12358," ",(LOOKUP(B12359,'Co List'!$A$3:$A$362,'Co List'!$B$3:$B$362)))</f>
        <v xml:space="preserve"> </v>
      </c>
      <c r="D12359" s="6" t="s">
        <v>377</v>
      </c>
      <c r="E12359">
        <v>15260.308210695299</v>
      </c>
      <c r="F12359">
        <v>16159.05484344975</v>
      </c>
      <c r="G12359">
        <v>16449.513016328197</v>
      </c>
      <c r="H12359">
        <v>14901.848996939147</v>
      </c>
    </row>
    <row r="12360" spans="1:8" ht="15" x14ac:dyDescent="0.25">
      <c r="A12360">
        <f t="shared" si="1350"/>
        <v>11491</v>
      </c>
      <c r="B12360">
        <f t="shared" si="1351"/>
        <v>243</v>
      </c>
      <c r="C12360" s="10" t="str">
        <f>IF(B12360=B12359," ",(LOOKUP(B12360,'Co List'!$A$3:$A$362,'Co List'!$B$3:$B$362)))</f>
        <v xml:space="preserve"> </v>
      </c>
      <c r="D12360" s="8" t="s">
        <v>378</v>
      </c>
      <c r="E12360">
        <v>12870.899999999998</v>
      </c>
      <c r="F12360">
        <v>14828.3</v>
      </c>
      <c r="G12360">
        <v>14780.999999999996</v>
      </c>
      <c r="H12360">
        <v>11356.800000000001</v>
      </c>
    </row>
    <row r="12361" spans="1:8" ht="15" x14ac:dyDescent="0.25">
      <c r="A12361">
        <f t="shared" si="1350"/>
        <v>11492</v>
      </c>
      <c r="B12361">
        <f t="shared" si="1351"/>
        <v>243</v>
      </c>
      <c r="C12361" s="10" t="str">
        <f>IF(B12361=B12360," ",(LOOKUP(B12361,'Co List'!$A$3:$A$362,'Co List'!$B$3:$B$362)))</f>
        <v xml:space="preserve"> </v>
      </c>
      <c r="D12361" s="8" t="s">
        <v>379</v>
      </c>
      <c r="E12361">
        <v>2389.4082106952992</v>
      </c>
      <c r="F12361">
        <v>1330.754843449751</v>
      </c>
      <c r="G12361">
        <v>1668.5130163282004</v>
      </c>
      <c r="H12361">
        <v>3545.0489969391479</v>
      </c>
    </row>
    <row r="12362" spans="1:8" ht="15" x14ac:dyDescent="0.25">
      <c r="A12362">
        <f t="shared" si="1350"/>
        <v>11493</v>
      </c>
      <c r="B12362">
        <f t="shared" si="1351"/>
        <v>243</v>
      </c>
      <c r="C12362" s="10" t="str">
        <f>IF(B12362=B12361," ",(LOOKUP(B12362,'Co List'!$A$3:$A$362,'Co List'!$B$3:$B$362)))</f>
        <v xml:space="preserve"> </v>
      </c>
      <c r="D12362" s="8" t="s">
        <v>380</v>
      </c>
      <c r="E12362">
        <v>0</v>
      </c>
      <c r="F12362">
        <v>0</v>
      </c>
      <c r="G12362">
        <v>0</v>
      </c>
      <c r="H12362">
        <v>0</v>
      </c>
    </row>
    <row r="12363" spans="1:8" ht="15" x14ac:dyDescent="0.25">
      <c r="A12363">
        <f t="shared" si="1350"/>
        <v>11494</v>
      </c>
      <c r="B12363">
        <f t="shared" si="1351"/>
        <v>243</v>
      </c>
      <c r="C12363" s="10" t="str">
        <f>IF(B12363=B12362," ",(LOOKUP(B12363,'Co List'!$A$3:$A$362,'Co List'!$B$3:$B$362)))</f>
        <v xml:space="preserve"> </v>
      </c>
      <c r="D12363" s="8" t="s">
        <v>381</v>
      </c>
      <c r="E12363">
        <v>23208.577226122681</v>
      </c>
      <c r="F12363">
        <v>25458.817647700082</v>
      </c>
      <c r="G12363">
        <v>23435.430732037799</v>
      </c>
      <c r="H12363">
        <v>18384.281297911621</v>
      </c>
    </row>
    <row r="12364" spans="1:8" ht="15" x14ac:dyDescent="0.25">
      <c r="A12364">
        <f t="shared" si="1350"/>
        <v>11495</v>
      </c>
      <c r="B12364">
        <f t="shared" si="1351"/>
        <v>243</v>
      </c>
      <c r="C12364" s="10" t="str">
        <f>IF(B12364=B12363," ",(LOOKUP(B12364,'Co List'!$A$3:$A$362,'Co List'!$B$3:$B$362)))</f>
        <v xml:space="preserve"> </v>
      </c>
      <c r="D12364" s="8" t="s">
        <v>382</v>
      </c>
      <c r="E12364">
        <v>23208.577226122681</v>
      </c>
      <c r="F12364">
        <v>25458.817647700082</v>
      </c>
      <c r="G12364">
        <v>23435.430732037799</v>
      </c>
      <c r="H12364">
        <v>18384.281297911621</v>
      </c>
    </row>
    <row r="12365" spans="1:8" ht="15" x14ac:dyDescent="0.25">
      <c r="A12365">
        <f t="shared" si="1350"/>
        <v>11496</v>
      </c>
      <c r="B12365">
        <f t="shared" si="1351"/>
        <v>243</v>
      </c>
      <c r="C12365" s="10" t="str">
        <f>IF(B12365=B12364," ",(LOOKUP(B12365,'Co List'!$A$3:$A$362,'Co List'!$B$3:$B$362)))</f>
        <v xml:space="preserve"> </v>
      </c>
      <c r="D12365" s="8" t="s">
        <v>383</v>
      </c>
      <c r="E12365">
        <v>0</v>
      </c>
      <c r="F12365">
        <v>0</v>
      </c>
      <c r="G12365">
        <v>0</v>
      </c>
      <c r="H12365">
        <v>0</v>
      </c>
    </row>
    <row r="12366" spans="1:8" x14ac:dyDescent="0.2">
      <c r="A12366">
        <f t="shared" si="1350"/>
        <v>11497</v>
      </c>
      <c r="B12366">
        <f t="shared" si="1351"/>
        <v>243</v>
      </c>
      <c r="C12366" s="10" t="str">
        <f>IF(B12366=B12365," ",(LOOKUP(B12366,'Co List'!$A$3:$A$362,'Co List'!$B$3:$B$362)))</f>
        <v xml:space="preserve"> </v>
      </c>
      <c r="D12366" s="6" t="s">
        <v>384</v>
      </c>
      <c r="E12366">
        <v>0</v>
      </c>
      <c r="F12366">
        <v>0</v>
      </c>
      <c r="G12366">
        <v>0</v>
      </c>
      <c r="H12366">
        <v>0</v>
      </c>
    </row>
    <row r="12367" spans="1:8" x14ac:dyDescent="0.2">
      <c r="A12367">
        <f t="shared" si="1350"/>
        <v>11498</v>
      </c>
      <c r="B12367">
        <f t="shared" si="1351"/>
        <v>243</v>
      </c>
      <c r="C12367" s="10" t="str">
        <f>IF(B12367=B12366," ",(LOOKUP(B12367,'Co List'!$A$3:$A$362,'Co List'!$B$3:$B$362)))</f>
        <v xml:space="preserve"> </v>
      </c>
      <c r="D12367" s="6" t="s">
        <v>385</v>
      </c>
      <c r="E12367">
        <v>5727.995406</v>
      </c>
      <c r="F12367">
        <v>6283.3662360000008</v>
      </c>
      <c r="G12367">
        <v>5783.9840100000001</v>
      </c>
      <c r="H12367">
        <v>4537.3345289999997</v>
      </c>
    </row>
    <row r="12368" spans="1:8" x14ac:dyDescent="0.2">
      <c r="A12368">
        <f t="shared" si="1350"/>
        <v>11499</v>
      </c>
      <c r="B12368">
        <f t="shared" si="1351"/>
        <v>243</v>
      </c>
      <c r="C12368" s="10" t="str">
        <f>IF(B12368=B12367," ",(LOOKUP(B12368,'Co List'!$A$3:$A$362,'Co List'!$B$3:$B$362)))</f>
        <v xml:space="preserve"> </v>
      </c>
      <c r="D12368" s="6" t="s">
        <v>386</v>
      </c>
      <c r="E12368">
        <v>5727.995406</v>
      </c>
      <c r="F12368">
        <v>6283.3662360000008</v>
      </c>
      <c r="G12368">
        <v>5783.9840100000001</v>
      </c>
      <c r="H12368">
        <v>4537.3345289999997</v>
      </c>
    </row>
    <row r="12369" spans="1:8" x14ac:dyDescent="0.2">
      <c r="A12369">
        <f t="shared" si="1350"/>
        <v>11500</v>
      </c>
      <c r="B12369">
        <f t="shared" si="1351"/>
        <v>243</v>
      </c>
      <c r="C12369" s="10" t="str">
        <f>IF(B12369=B12368," ",(LOOKUP(B12369,'Co List'!$A$3:$A$362,'Co List'!$B$3:$B$362)))</f>
        <v xml:space="preserve"> </v>
      </c>
      <c r="D12369" s="6" t="s">
        <v>387</v>
      </c>
      <c r="E12369">
        <v>0</v>
      </c>
      <c r="F12369">
        <v>0</v>
      </c>
      <c r="G12369">
        <v>0</v>
      </c>
      <c r="H12369">
        <v>0</v>
      </c>
    </row>
    <row r="12370" spans="1:8" x14ac:dyDescent="0.2">
      <c r="A12370">
        <f t="shared" si="1350"/>
        <v>11501</v>
      </c>
      <c r="B12370">
        <f t="shared" si="1351"/>
        <v>243</v>
      </c>
      <c r="C12370" s="10" t="str">
        <f>IF(B12370=B12369," ",(LOOKUP(B12370,'Co List'!$A$3:$A$362,'Co List'!$B$3:$B$362)))</f>
        <v xml:space="preserve"> </v>
      </c>
      <c r="D12370" s="6" t="s">
        <v>388</v>
      </c>
      <c r="E12370">
        <v>0</v>
      </c>
      <c r="F12370">
        <v>0</v>
      </c>
      <c r="G12370">
        <v>0</v>
      </c>
      <c r="H12370">
        <v>0</v>
      </c>
    </row>
    <row r="12371" spans="1:8" x14ac:dyDescent="0.2">
      <c r="A12371">
        <f t="shared" si="1350"/>
        <v>11502</v>
      </c>
      <c r="B12371">
        <f t="shared" si="1351"/>
        <v>243</v>
      </c>
      <c r="C12371" s="10" t="str">
        <f>IF(B12371=B12370," ",(LOOKUP(B12371,'Co List'!$A$3:$A$362,'Co List'!$B$3:$B$362)))</f>
        <v xml:space="preserve"> </v>
      </c>
      <c r="D12371" s="6" t="s">
        <v>389</v>
      </c>
      <c r="E12371">
        <v>0</v>
      </c>
      <c r="F12371">
        <v>0</v>
      </c>
      <c r="G12371">
        <v>0</v>
      </c>
      <c r="H12371">
        <v>0</v>
      </c>
    </row>
    <row r="12372" spans="1:8" x14ac:dyDescent="0.2">
      <c r="A12372">
        <f t="shared" si="1350"/>
        <v>11503</v>
      </c>
      <c r="B12372">
        <f t="shared" si="1351"/>
        <v>243</v>
      </c>
      <c r="C12372" s="10" t="str">
        <f>IF(B12372=B12371," ",(LOOKUP(B12372,'Co List'!$A$3:$A$362,'Co List'!$B$3:$B$362)))</f>
        <v xml:space="preserve"> </v>
      </c>
      <c r="D12372" s="6" t="s">
        <v>390</v>
      </c>
      <c r="E12372">
        <v>0</v>
      </c>
      <c r="F12372">
        <v>0</v>
      </c>
      <c r="G12372">
        <v>0</v>
      </c>
      <c r="H12372">
        <v>0</v>
      </c>
    </row>
    <row r="12373" spans="1:8" x14ac:dyDescent="0.2">
      <c r="A12373">
        <f t="shared" si="1350"/>
        <v>11504</v>
      </c>
      <c r="B12373">
        <f t="shared" si="1351"/>
        <v>243</v>
      </c>
      <c r="C12373" s="10" t="str">
        <f>IF(B12373=B12372," ",(LOOKUP(B12373,'Co List'!$A$3:$A$362,'Co List'!$B$3:$B$362)))</f>
        <v xml:space="preserve"> </v>
      </c>
      <c r="D12373" s="6" t="s">
        <v>391</v>
      </c>
      <c r="E12373">
        <v>0</v>
      </c>
      <c r="F12373">
        <v>0</v>
      </c>
      <c r="G12373">
        <v>0</v>
      </c>
      <c r="H12373">
        <v>0</v>
      </c>
    </row>
    <row r="12374" spans="1:8" x14ac:dyDescent="0.2">
      <c r="A12374">
        <f t="shared" si="1350"/>
        <v>11505</v>
      </c>
      <c r="B12374">
        <f t="shared" si="1351"/>
        <v>243</v>
      </c>
      <c r="C12374" s="10" t="str">
        <f>IF(B12374=B12373," ",(LOOKUP(B12374,'Co List'!$A$3:$A$362,'Co List'!$B$3:$B$362)))</f>
        <v xml:space="preserve"> </v>
      </c>
      <c r="D12374" s="6" t="s">
        <v>392</v>
      </c>
      <c r="E12374">
        <v>0</v>
      </c>
      <c r="F12374">
        <v>0</v>
      </c>
      <c r="G12374">
        <v>0</v>
      </c>
      <c r="H12374">
        <v>0</v>
      </c>
    </row>
    <row r="12375" spans="1:8" x14ac:dyDescent="0.2">
      <c r="A12375">
        <f t="shared" si="1350"/>
        <v>11506</v>
      </c>
      <c r="B12375">
        <f t="shared" si="1351"/>
        <v>243</v>
      </c>
      <c r="C12375" s="10" t="str">
        <f>IF(B12375=B12374," ",(LOOKUP(B12375,'Co List'!$A$3:$A$362,'Co List'!$B$3:$B$362)))</f>
        <v xml:space="preserve"> </v>
      </c>
      <c r="D12375" s="6" t="s">
        <v>393</v>
      </c>
      <c r="E12375">
        <v>0</v>
      </c>
      <c r="F12375">
        <v>0</v>
      </c>
      <c r="G12375">
        <v>0</v>
      </c>
      <c r="H12375">
        <v>0</v>
      </c>
    </row>
    <row r="12376" spans="1:8" ht="15" x14ac:dyDescent="0.25">
      <c r="A12376">
        <f t="shared" si="1350"/>
        <v>11507</v>
      </c>
      <c r="B12376">
        <f t="shared" si="1351"/>
        <v>243</v>
      </c>
      <c r="C12376" s="10" t="str">
        <f>IF(B12376=B12375," ",(LOOKUP(B12376,'Co List'!$A$3:$A$362,'Co List'!$B$3:$B$362)))</f>
        <v xml:space="preserve"> </v>
      </c>
      <c r="D12376" s="8" t="s">
        <v>394</v>
      </c>
      <c r="E12376">
        <v>0</v>
      </c>
      <c r="F12376">
        <v>0</v>
      </c>
      <c r="G12376">
        <v>0</v>
      </c>
      <c r="H12376">
        <v>0</v>
      </c>
    </row>
    <row r="12377" spans="1:8" ht="15" x14ac:dyDescent="0.25">
      <c r="A12377">
        <f t="shared" si="1350"/>
        <v>11508</v>
      </c>
      <c r="B12377">
        <f t="shared" si="1351"/>
        <v>243</v>
      </c>
      <c r="C12377" s="10" t="str">
        <f>IF(B12377=B12376," ",(LOOKUP(B12377,'Co List'!$A$3:$A$362,'Co List'!$B$3:$B$362)))</f>
        <v xml:space="preserve"> </v>
      </c>
      <c r="D12377" s="8" t="s">
        <v>395</v>
      </c>
      <c r="E12377">
        <v>4.4959183999999999</v>
      </c>
      <c r="F12377">
        <v>6.0576348000000007</v>
      </c>
      <c r="G12377">
        <v>7.258146</v>
      </c>
      <c r="H12377">
        <v>6.0163362999999999</v>
      </c>
    </row>
    <row r="12378" spans="1:8" ht="15" x14ac:dyDescent="0.25">
      <c r="A12378">
        <f t="shared" si="1350"/>
        <v>11509</v>
      </c>
      <c r="B12378">
        <f t="shared" si="1351"/>
        <v>243</v>
      </c>
      <c r="C12378" s="10" t="str">
        <f>IF(B12378=B12377," ",(LOOKUP(B12378,'Co List'!$A$3:$A$362,'Co List'!$B$3:$B$362)))</f>
        <v xml:space="preserve"> </v>
      </c>
      <c r="D12378" s="8" t="s">
        <v>396</v>
      </c>
      <c r="E12378">
        <v>18650</v>
      </c>
      <c r="F12378">
        <v>20260</v>
      </c>
      <c r="G12378">
        <v>20830</v>
      </c>
      <c r="H12378">
        <v>18680</v>
      </c>
    </row>
    <row r="12379" spans="1:8" x14ac:dyDescent="0.2">
      <c r="A12379">
        <f t="shared" si="1350"/>
        <v>11510</v>
      </c>
      <c r="B12379">
        <f t="shared" si="1351"/>
        <v>243</v>
      </c>
      <c r="C12379" s="10" t="str">
        <f>IF(B12379=B12378," ",(LOOKUP(B12379,'Co List'!$A$3:$A$362,'Co List'!$B$3:$B$362)))</f>
        <v xml:space="preserve"> </v>
      </c>
      <c r="D12379" s="6" t="s">
        <v>397</v>
      </c>
      <c r="E12379">
        <v>15890</v>
      </c>
      <c r="F12379">
        <v>18770</v>
      </c>
      <c r="G12379">
        <v>18950</v>
      </c>
      <c r="H12379">
        <v>14560</v>
      </c>
    </row>
    <row r="12380" spans="1:8" x14ac:dyDescent="0.2">
      <c r="A12380">
        <f t="shared" si="1350"/>
        <v>11511</v>
      </c>
      <c r="B12380">
        <f t="shared" si="1351"/>
        <v>243</v>
      </c>
      <c r="C12380" s="10" t="str">
        <f>IF(B12380=B12379," ",(LOOKUP(B12380,'Co List'!$A$3:$A$362,'Co List'!$B$3:$B$362)))</f>
        <v xml:space="preserve"> </v>
      </c>
      <c r="D12380" s="6" t="s">
        <v>398</v>
      </c>
      <c r="E12380">
        <v>2760</v>
      </c>
      <c r="F12380">
        <v>1490</v>
      </c>
      <c r="G12380">
        <v>1880</v>
      </c>
      <c r="H12380">
        <v>4120</v>
      </c>
    </row>
    <row r="12381" spans="1:8" x14ac:dyDescent="0.2">
      <c r="A12381">
        <f t="shared" si="1350"/>
        <v>11512</v>
      </c>
      <c r="B12381">
        <f t="shared" si="1351"/>
        <v>243</v>
      </c>
      <c r="C12381" s="10" t="str">
        <f>IF(B12381=B12380," ",(LOOKUP(B12381,'Co List'!$A$3:$A$362,'Co List'!$B$3:$B$362)))</f>
        <v xml:space="preserve"> </v>
      </c>
      <c r="D12381" s="6" t="s">
        <v>399</v>
      </c>
      <c r="E12381">
        <v>0</v>
      </c>
      <c r="F12381">
        <v>0</v>
      </c>
      <c r="G12381">
        <v>0</v>
      </c>
      <c r="H12381">
        <v>0</v>
      </c>
    </row>
    <row r="12382" spans="1:8" x14ac:dyDescent="0.2">
      <c r="A12382">
        <f t="shared" si="1350"/>
        <v>11513</v>
      </c>
      <c r="B12382">
        <f t="shared" si="1351"/>
        <v>243</v>
      </c>
      <c r="C12382" s="10" t="str">
        <f>IF(B12382=B12381," ",(LOOKUP(B12382,'Co List'!$A$3:$A$362,'Co List'!$B$3:$B$362)))</f>
        <v xml:space="preserve"> </v>
      </c>
      <c r="D12382" s="6" t="s">
        <v>400</v>
      </c>
      <c r="E12382">
        <v>0</v>
      </c>
      <c r="F12382">
        <v>0</v>
      </c>
      <c r="G12382">
        <v>0</v>
      </c>
      <c r="H12382">
        <v>0</v>
      </c>
    </row>
    <row r="12383" spans="1:8" x14ac:dyDescent="0.2">
      <c r="A12383">
        <f t="shared" si="1350"/>
        <v>11514</v>
      </c>
      <c r="B12383">
        <f t="shared" si="1351"/>
        <v>243</v>
      </c>
      <c r="C12383" s="10" t="str">
        <f>IF(B12383=B12382," ",(LOOKUP(B12383,'Co List'!$A$3:$A$362,'Co List'!$B$3:$B$362)))</f>
        <v xml:space="preserve"> </v>
      </c>
      <c r="D12383" s="6" t="s">
        <v>401</v>
      </c>
      <c r="E12383">
        <v>4.46509</v>
      </c>
      <c r="F12383">
        <v>7.0762900000000002</v>
      </c>
      <c r="G12383">
        <v>7.4094499999999996</v>
      </c>
      <c r="H12383">
        <v>7.9643199999999998</v>
      </c>
    </row>
    <row r="12384" spans="1:8" x14ac:dyDescent="0.2">
      <c r="A12384">
        <f t="shared" si="1350"/>
        <v>11515</v>
      </c>
      <c r="B12384">
        <f t="shared" si="1351"/>
        <v>243</v>
      </c>
      <c r="C12384" s="10" t="str">
        <f>IF(B12384=B12383," ",(LOOKUP(B12384,'Co List'!$A$3:$A$362,'Co List'!$B$3:$B$362)))</f>
        <v xml:space="preserve"> </v>
      </c>
      <c r="D12384" s="6" t="s">
        <v>402</v>
      </c>
      <c r="E12384">
        <v>3.08568</v>
      </c>
      <c r="F12384">
        <v>1.9206099999999999</v>
      </c>
      <c r="G12384">
        <v>2.6150799999999998</v>
      </c>
      <c r="H12384">
        <v>6.1346800000000004</v>
      </c>
    </row>
    <row r="12385" spans="1:16" x14ac:dyDescent="0.2">
      <c r="A12385">
        <f t="shared" si="1350"/>
        <v>11516</v>
      </c>
      <c r="B12385">
        <f t="shared" si="1351"/>
        <v>243</v>
      </c>
      <c r="C12385" s="10" t="str">
        <f>IF(B12385=B12384," ",(LOOKUP(B12385,'Co List'!$A$3:$A$362,'Co List'!$B$3:$B$362)))</f>
        <v xml:space="preserve"> </v>
      </c>
      <c r="D12385" s="6" t="s">
        <v>403</v>
      </c>
      <c r="E12385">
        <v>0</v>
      </c>
      <c r="F12385">
        <v>0</v>
      </c>
      <c r="G12385">
        <v>0</v>
      </c>
      <c r="H12385">
        <v>0</v>
      </c>
    </row>
    <row r="12386" spans="1:16" x14ac:dyDescent="0.2">
      <c r="A12386">
        <f t="shared" si="1350"/>
        <v>11517</v>
      </c>
      <c r="B12386">
        <f t="shared" si="1351"/>
        <v>243</v>
      </c>
      <c r="C12386" s="10" t="str">
        <f>IF(B12386=B12385," ",(LOOKUP(B12386,'Co List'!$A$3:$A$362,'Co List'!$B$3:$B$362)))</f>
        <v xml:space="preserve"> </v>
      </c>
      <c r="D12386" s="6" t="s">
        <v>404</v>
      </c>
      <c r="E12386" s="11">
        <v>7.55077</v>
      </c>
      <c r="F12386" s="11">
        <v>8.9969000000000001</v>
      </c>
      <c r="G12386" s="11">
        <v>10.02453</v>
      </c>
      <c r="H12386" s="11">
        <v>14.099</v>
      </c>
    </row>
    <row r="12387" spans="1:16" x14ac:dyDescent="0.2">
      <c r="A12387">
        <f t="shared" si="1350"/>
        <v>11518</v>
      </c>
      <c r="B12387">
        <f t="shared" si="1351"/>
        <v>243</v>
      </c>
      <c r="C12387" s="10" t="str">
        <f>IF(B12387=B12386," ",(LOOKUP(B12387,'Co List'!$A$3:$A$362,'Co List'!$B$3:$B$362)))</f>
        <v xml:space="preserve"> </v>
      </c>
      <c r="D12387" s="6" t="s">
        <v>405</v>
      </c>
      <c r="E12387">
        <v>278.42</v>
      </c>
      <c r="F12387">
        <v>396.79</v>
      </c>
      <c r="G12387">
        <v>448.23</v>
      </c>
      <c r="H12387">
        <v>460.59</v>
      </c>
    </row>
    <row r="12388" spans="1:16" x14ac:dyDescent="0.2">
      <c r="A12388">
        <f t="shared" si="1350"/>
        <v>11519</v>
      </c>
      <c r="B12388">
        <f t="shared" si="1351"/>
        <v>243</v>
      </c>
      <c r="C12388" s="10" t="str">
        <f>IF(B12388=B12387," ",(LOOKUP(B12388,'Co List'!$A$3:$A$362,'Co List'!$B$3:$B$362)))</f>
        <v xml:space="preserve"> </v>
      </c>
      <c r="D12388" s="6" t="s">
        <v>406</v>
      </c>
      <c r="E12388">
        <v>29.27</v>
      </c>
      <c r="F12388">
        <v>49.94</v>
      </c>
      <c r="G12388">
        <v>48.34</v>
      </c>
      <c r="H12388">
        <v>61.53</v>
      </c>
    </row>
    <row r="12389" spans="1:16" x14ac:dyDescent="0.2">
      <c r="A12389">
        <f t="shared" si="1350"/>
        <v>11520</v>
      </c>
      <c r="B12389">
        <f t="shared" si="1351"/>
        <v>243</v>
      </c>
      <c r="C12389" s="10" t="str">
        <f>IF(B12389=B12388," ",(LOOKUP(B12389,'Co List'!$A$3:$A$362,'Co List'!$B$3:$B$362)))</f>
        <v xml:space="preserve"> </v>
      </c>
      <c r="D12389" s="6" t="s">
        <v>407</v>
      </c>
      <c r="E12389" s="11">
        <v>-7.05</v>
      </c>
      <c r="F12389" s="11">
        <v>5.069</v>
      </c>
      <c r="G12389" s="11">
        <v>2.032</v>
      </c>
      <c r="H12389" s="11">
        <v>15.93</v>
      </c>
    </row>
    <row r="12390" spans="1:16" x14ac:dyDescent="0.2">
      <c r="A12390">
        <f t="shared" si="1350"/>
        <v>11521</v>
      </c>
      <c r="B12390">
        <f t="shared" si="1351"/>
        <v>243</v>
      </c>
      <c r="C12390" s="10" t="str">
        <f>IF(B12390=B12389," ",(LOOKUP(B12390,'Co List'!$A$3:$A$362,'Co List'!$B$3:$B$362)))</f>
        <v xml:space="preserve"> </v>
      </c>
      <c r="D12390" s="6" t="s">
        <v>408</v>
      </c>
      <c r="E12390">
        <v>5.47</v>
      </c>
      <c r="F12390">
        <v>5.47</v>
      </c>
      <c r="G12390">
        <v>5.47</v>
      </c>
      <c r="H12390">
        <v>7.7160000000000002</v>
      </c>
    </row>
    <row r="12391" spans="1:16" x14ac:dyDescent="0.2">
      <c r="A12391">
        <f t="shared" si="1350"/>
        <v>11522</v>
      </c>
      <c r="B12391">
        <f t="shared" si="1351"/>
        <v>243</v>
      </c>
      <c r="C12391" s="10" t="str">
        <f>IF(B12391=B12390," ",(LOOKUP(B12391,'Co List'!$A$3:$A$362,'Co List'!$B$3:$B$362)))</f>
        <v xml:space="preserve"> </v>
      </c>
      <c r="D12391" s="6" t="s">
        <v>409</v>
      </c>
      <c r="E12391">
        <v>10.6</v>
      </c>
      <c r="F12391">
        <v>13.62</v>
      </c>
      <c r="G12391">
        <v>15.83</v>
      </c>
      <c r="H12391">
        <v>18.97</v>
      </c>
    </row>
    <row r="12392" spans="1:16" x14ac:dyDescent="0.2">
      <c r="A12392">
        <f t="shared" si="1350"/>
        <v>11523</v>
      </c>
      <c r="B12392">
        <f t="shared" si="1351"/>
        <v>243</v>
      </c>
      <c r="C12392" s="10" t="str">
        <f>IF(B12392=B12391," ",(LOOKUP(B12392,'Co List'!$A$3:$A$362,'Co List'!$B$3:$B$362)))</f>
        <v xml:space="preserve"> </v>
      </c>
      <c r="D12392" s="6" t="s">
        <v>410</v>
      </c>
      <c r="E12392">
        <v>12.046688400000001</v>
      </c>
      <c r="F12392">
        <v>15.054534800000001</v>
      </c>
      <c r="G12392">
        <v>17.282676000000002</v>
      </c>
      <c r="H12392">
        <v>20.115336299999999</v>
      </c>
    </row>
    <row r="12393" spans="1:16" x14ac:dyDescent="0.2">
      <c r="A12393">
        <f t="shared" si="1350"/>
        <v>11524</v>
      </c>
      <c r="B12393">
        <f t="shared" si="1351"/>
        <v>243</v>
      </c>
      <c r="C12393" s="10" t="str">
        <f>IF(B12393=B12392," ",(LOOKUP(B12393,'Co List'!$A$3:$A$362,'Co List'!$B$3:$B$362)))</f>
        <v xml:space="preserve"> </v>
      </c>
      <c r="D12393" s="6" t="s">
        <v>411</v>
      </c>
      <c r="E12393">
        <v>12.046688400000001</v>
      </c>
      <c r="F12393">
        <v>15.054534800000001</v>
      </c>
      <c r="G12393">
        <v>17.282676000000002</v>
      </c>
      <c r="H12393">
        <v>20.115336299999999</v>
      </c>
    </row>
    <row r="12394" spans="1:16" x14ac:dyDescent="0.2">
      <c r="A12394">
        <f t="shared" si="1350"/>
        <v>11525</v>
      </c>
      <c r="B12394">
        <f t="shared" si="1351"/>
        <v>243</v>
      </c>
      <c r="C12394" s="10" t="str">
        <f>IF(B12394=B12393," ",(LOOKUP(B12394,'Co List'!$A$3:$A$362,'Co List'!$B$3:$B$362)))</f>
        <v xml:space="preserve"> </v>
      </c>
      <c r="D12394" s="6" t="s">
        <v>412</v>
      </c>
      <c r="E12394">
        <v>1.4466884000000011</v>
      </c>
      <c r="F12394">
        <v>1.4345348000000016</v>
      </c>
      <c r="G12394">
        <v>1.4526760000000021</v>
      </c>
      <c r="H12394">
        <v>1.1453363000000003</v>
      </c>
    </row>
    <row r="12395" spans="1:16" ht="13.5" thickBot="1" x14ac:dyDescent="0.25">
      <c r="A12395">
        <f t="shared" si="1350"/>
        <v>11526</v>
      </c>
      <c r="B12395">
        <f t="shared" si="1351"/>
        <v>243</v>
      </c>
      <c r="C12395" s="10" t="str">
        <f>IF(B12395=B12394," ",(LOOKUP(B12395,'Co List'!$A$3:$A$362,'Co List'!$B$3:$B$362)))</f>
        <v xml:space="preserve"> </v>
      </c>
      <c r="D12395" s="9" t="s">
        <v>413</v>
      </c>
      <c r="E12395">
        <v>12</v>
      </c>
      <c r="F12395">
        <v>12</v>
      </c>
      <c r="G12395">
        <v>12</v>
      </c>
      <c r="H12395">
        <v>12</v>
      </c>
    </row>
    <row r="12396" spans="1:16" ht="15" x14ac:dyDescent="0.25">
      <c r="A12396">
        <f t="shared" si="1350"/>
        <v>11527</v>
      </c>
      <c r="B12396">
        <f t="shared" si="1351"/>
        <v>244</v>
      </c>
      <c r="C12396" s="10" t="str">
        <f>IF(B12396=B12395," ",(LOOKUP(B12396,'Co List'!$A$3:$A$362,'Co List'!$B$3:$B$362)))</f>
        <v>NITIN SPINNERS</v>
      </c>
      <c r="D12396" s="4" t="s">
        <v>362</v>
      </c>
      <c r="E12396">
        <v>66.930989028187128</v>
      </c>
      <c r="F12396">
        <v>69.497456570586976</v>
      </c>
      <c r="G12396">
        <v>83.280372830048947</v>
      </c>
      <c r="H12396">
        <v>91.902392852115881</v>
      </c>
      <c r="J12396">
        <f t="shared" ref="J12396" si="1352">COUNTIF(E12438:H12438,0)</f>
        <v>0</v>
      </c>
      <c r="K12396">
        <f>SUM(E12396:H12396)/(4-J12396)</f>
        <v>77.902802820234726</v>
      </c>
      <c r="L12396">
        <f>SUM(E12406:H12406)/(4-J12396)</f>
        <v>135534.65330738144</v>
      </c>
      <c r="M12396">
        <f>E12406</f>
        <v>123344.39576777762</v>
      </c>
      <c r="N12396">
        <f t="shared" ref="N12396" si="1353">F12406</f>
        <v>147725.83742057625</v>
      </c>
      <c r="O12396">
        <f t="shared" ref="O12396" si="1354">G12406</f>
        <v>147995.64794607103</v>
      </c>
      <c r="P12396">
        <f t="shared" ref="P12396" si="1355">H12406</f>
        <v>123072.73209510084</v>
      </c>
    </row>
    <row r="12397" spans="1:16" x14ac:dyDescent="0.2">
      <c r="A12397">
        <f t="shared" si="1350"/>
        <v>11528</v>
      </c>
      <c r="B12397">
        <f t="shared" si="1351"/>
        <v>244</v>
      </c>
      <c r="C12397" s="10" t="str">
        <f>IF(B12397=B12396," ",(LOOKUP(B12397,'Co List'!$A$3:$A$362,'Co List'!$B$3:$B$362)))</f>
        <v xml:space="preserve"> </v>
      </c>
      <c r="D12397" s="6" t="s">
        <v>364</v>
      </c>
      <c r="E12397">
        <v>0</v>
      </c>
      <c r="F12397">
        <v>0</v>
      </c>
      <c r="G12397">
        <v>3.2577979999999997</v>
      </c>
      <c r="H12397">
        <v>4.0017537069698186</v>
      </c>
    </row>
    <row r="12398" spans="1:16" x14ac:dyDescent="0.2">
      <c r="A12398">
        <f t="shared" si="1350"/>
        <v>11529</v>
      </c>
      <c r="B12398">
        <f t="shared" si="1351"/>
        <v>244</v>
      </c>
      <c r="C12398" s="10" t="str">
        <f>IF(B12398=B12397," ",(LOOKUP(B12398,'Co List'!$A$3:$A$362,'Co List'!$B$3:$B$362)))</f>
        <v xml:space="preserve"> </v>
      </c>
      <c r="D12398" s="6" t="s">
        <v>365</v>
      </c>
      <c r="E12398">
        <v>1.6855233038492641</v>
      </c>
      <c r="F12398">
        <v>1.9969697522213754</v>
      </c>
      <c r="G12398">
        <v>2.0575443221114762</v>
      </c>
      <c r="H12398">
        <v>1.6052064311451393</v>
      </c>
    </row>
    <row r="12399" spans="1:16" x14ac:dyDescent="0.2">
      <c r="A12399">
        <f t="shared" si="1350"/>
        <v>11530</v>
      </c>
      <c r="B12399">
        <f t="shared" si="1351"/>
        <v>244</v>
      </c>
      <c r="C12399" s="10" t="str">
        <f>IF(B12399=B12398," ",(LOOKUP(B12399,'Co List'!$A$3:$A$362,'Co List'!$B$3:$B$362)))</f>
        <v xml:space="preserve"> </v>
      </c>
      <c r="D12399" s="7" t="s">
        <v>366</v>
      </c>
      <c r="E12399">
        <v>40.849278280436373</v>
      </c>
      <c r="F12399">
        <v>35.951773526545693</v>
      </c>
      <c r="G12399">
        <v>34.554202182131924</v>
      </c>
      <c r="H12399">
        <v>27.591689742203979</v>
      </c>
    </row>
    <row r="12400" spans="1:16" x14ac:dyDescent="0.2">
      <c r="A12400">
        <f t="shared" si="1350"/>
        <v>11531</v>
      </c>
      <c r="B12400">
        <f t="shared" si="1351"/>
        <v>244</v>
      </c>
      <c r="C12400" s="10" t="str">
        <f>IF(B12400=B12399," ",(LOOKUP(B12400,'Co List'!$A$3:$A$362,'Co List'!$B$3:$B$362)))</f>
        <v xml:space="preserve"> </v>
      </c>
      <c r="D12400" s="6" t="s">
        <v>367</v>
      </c>
      <c r="E12400">
        <v>18409611.308623523</v>
      </c>
      <c r="F12400">
        <v>2195034.7313607167</v>
      </c>
      <c r="G12400">
        <v>49331882.648690343</v>
      </c>
      <c r="H12400">
        <v>871003.05799788272</v>
      </c>
    </row>
    <row r="12401" spans="1:8" x14ac:dyDescent="0.2">
      <c r="A12401">
        <f t="shared" si="1350"/>
        <v>11532</v>
      </c>
      <c r="B12401">
        <f t="shared" si="1351"/>
        <v>244</v>
      </c>
      <c r="C12401" s="10" t="str">
        <f>IF(B12401=B12400," ",(LOOKUP(B12401,'Co List'!$A$3:$A$362,'Co List'!$B$3:$B$362)))</f>
        <v xml:space="preserve"> </v>
      </c>
      <c r="D12401" s="6" t="s">
        <v>368</v>
      </c>
      <c r="E12401">
        <v>0.26913461873833217</v>
      </c>
      <c r="F12401">
        <v>0.32233436050747599</v>
      </c>
      <c r="G12401">
        <v>0.32292308083367016</v>
      </c>
      <c r="H12401">
        <v>0.26854185488784821</v>
      </c>
    </row>
    <row r="12402" spans="1:8" x14ac:dyDescent="0.2">
      <c r="A12402">
        <f t="shared" si="1350"/>
        <v>11533</v>
      </c>
      <c r="B12402">
        <f t="shared" si="1351"/>
        <v>244</v>
      </c>
      <c r="C12402" s="10" t="str">
        <f>IF(B12402=B12401," ",(LOOKUP(B12402,'Co List'!$A$3:$A$362,'Co List'!$B$3:$B$362)))</f>
        <v xml:space="preserve"> </v>
      </c>
      <c r="D12402" s="6" t="s">
        <v>369</v>
      </c>
      <c r="E12402">
        <v>355.8695780951461</v>
      </c>
      <c r="F12402">
        <v>194.27385247314075</v>
      </c>
      <c r="G12402">
        <v>327.64146102738766</v>
      </c>
      <c r="H12402">
        <v>140.63847799691561</v>
      </c>
    </row>
    <row r="12403" spans="1:8" x14ac:dyDescent="0.2">
      <c r="A12403">
        <f t="shared" si="1350"/>
        <v>11534</v>
      </c>
      <c r="B12403">
        <f t="shared" si="1351"/>
        <v>244</v>
      </c>
      <c r="C12403" s="10" t="str">
        <f>IF(B12403=B12402," ",(LOOKUP(B12403,'Co List'!$A$3:$A$362,'Co List'!$B$3:$B$362)))</f>
        <v xml:space="preserve"> </v>
      </c>
      <c r="D12403" s="6" t="s">
        <v>370</v>
      </c>
      <c r="E12403">
        <v>0</v>
      </c>
      <c r="F12403">
        <v>0</v>
      </c>
      <c r="G12403">
        <v>0</v>
      </c>
      <c r="H12403">
        <v>0</v>
      </c>
    </row>
    <row r="12404" spans="1:8" x14ac:dyDescent="0.2">
      <c r="A12404">
        <f t="shared" si="1350"/>
        <v>11535</v>
      </c>
      <c r="B12404">
        <f t="shared" si="1351"/>
        <v>244</v>
      </c>
      <c r="C12404" s="10" t="str">
        <f>IF(B12404=B12403," ",(LOOKUP(B12404,'Co List'!$A$3:$A$362,'Co List'!$B$3:$B$362)))</f>
        <v xml:space="preserve"> </v>
      </c>
      <c r="D12404" s="6" t="s">
        <v>371</v>
      </c>
      <c r="E12404">
        <v>99.999999999999986</v>
      </c>
      <c r="F12404">
        <v>100</v>
      </c>
      <c r="G12404">
        <v>99.886982463573034</v>
      </c>
      <c r="H12404">
        <v>99.62832250665015</v>
      </c>
    </row>
    <row r="12405" spans="1:8" x14ac:dyDescent="0.2">
      <c r="A12405">
        <f t="shared" si="1350"/>
        <v>11536</v>
      </c>
      <c r="B12405">
        <f t="shared" si="1351"/>
        <v>244</v>
      </c>
      <c r="C12405" s="10" t="str">
        <f>IF(B12405=B12404," ",(LOOKUP(B12405,'Co List'!$A$3:$A$362,'Co List'!$B$3:$B$362)))</f>
        <v xml:space="preserve"> </v>
      </c>
      <c r="D12405" s="6" t="s">
        <v>372</v>
      </c>
      <c r="E12405">
        <v>0</v>
      </c>
      <c r="F12405">
        <v>0</v>
      </c>
      <c r="G12405">
        <v>0.11301753642697877</v>
      </c>
      <c r="H12405">
        <v>0.371677493349859</v>
      </c>
    </row>
    <row r="12406" spans="1:8" x14ac:dyDescent="0.2">
      <c r="A12406">
        <f t="shared" si="1350"/>
        <v>11537</v>
      </c>
      <c r="B12406">
        <f t="shared" si="1351"/>
        <v>244</v>
      </c>
      <c r="C12406" s="10" t="str">
        <f>IF(B12406=B12405," ",(LOOKUP(B12406,'Co List'!$A$3:$A$362,'Co List'!$B$3:$B$362)))</f>
        <v xml:space="preserve"> </v>
      </c>
      <c r="D12406" s="6" t="s">
        <v>373</v>
      </c>
      <c r="E12406">
        <v>123344.39576777762</v>
      </c>
      <c r="F12406">
        <v>147725.83742057625</v>
      </c>
      <c r="G12406">
        <v>147995.64794607103</v>
      </c>
      <c r="H12406">
        <v>123072.73209510084</v>
      </c>
    </row>
    <row r="12407" spans="1:8" x14ac:dyDescent="0.2">
      <c r="A12407">
        <f t="shared" si="1350"/>
        <v>11538</v>
      </c>
      <c r="B12407">
        <f t="shared" si="1351"/>
        <v>244</v>
      </c>
      <c r="C12407" s="10" t="str">
        <f>IF(B12407=B12406," ",(LOOKUP(B12407,'Co List'!$A$3:$A$362,'Co List'!$B$3:$B$362)))</f>
        <v xml:space="preserve"> </v>
      </c>
      <c r="D12407" s="6" t="s">
        <v>374</v>
      </c>
      <c r="E12407">
        <v>122475.53822300497</v>
      </c>
      <c r="F12407">
        <v>146672.08060941726</v>
      </c>
      <c r="G12407">
        <v>146952.39379392623</v>
      </c>
      <c r="H12407">
        <v>122387.54879714806</v>
      </c>
    </row>
    <row r="12408" spans="1:8" x14ac:dyDescent="0.2">
      <c r="A12408">
        <f t="shared" si="1350"/>
        <v>11539</v>
      </c>
      <c r="B12408">
        <f t="shared" si="1351"/>
        <v>244</v>
      </c>
      <c r="C12408" s="10" t="str">
        <f>IF(B12408=B12407," ",(LOOKUP(B12408,'Co List'!$A$3:$A$362,'Co List'!$B$3:$B$362)))</f>
        <v xml:space="preserve"> </v>
      </c>
      <c r="D12408" s="6" t="s">
        <v>375</v>
      </c>
      <c r="E12408">
        <v>327.16734325765259</v>
      </c>
      <c r="F12408">
        <v>385.98922619103456</v>
      </c>
      <c r="G12408">
        <v>376.69118439589005</v>
      </c>
      <c r="H12408">
        <v>246.11103374797949</v>
      </c>
    </row>
    <row r="12409" spans="1:8" x14ac:dyDescent="0.2">
      <c r="A12409">
        <f t="shared" si="1350"/>
        <v>11540</v>
      </c>
      <c r="B12409">
        <f t="shared" si="1351"/>
        <v>244</v>
      </c>
      <c r="C12409" s="10" t="str">
        <f>IF(B12409=B12408," ",(LOOKUP(B12409,'Co List'!$A$3:$A$362,'Co List'!$B$3:$B$362)))</f>
        <v xml:space="preserve"> </v>
      </c>
      <c r="D12409" s="6" t="s">
        <v>376</v>
      </c>
      <c r="E12409">
        <v>541.69020151499933</v>
      </c>
      <c r="F12409">
        <v>667.76758496792991</v>
      </c>
      <c r="G12409">
        <v>666.56296774891393</v>
      </c>
      <c r="H12409">
        <v>439.07226420481635</v>
      </c>
    </row>
    <row r="12410" spans="1:8" x14ac:dyDescent="0.2">
      <c r="A12410">
        <f t="shared" si="1350"/>
        <v>11541</v>
      </c>
      <c r="B12410">
        <f t="shared" si="1351"/>
        <v>244</v>
      </c>
      <c r="C12410" s="10" t="str">
        <f>IF(B12410=B12409," ",(LOOKUP(B12410,'Co List'!$A$3:$A$362,'Co List'!$B$3:$B$362)))</f>
        <v xml:space="preserve"> </v>
      </c>
      <c r="D12410" s="6" t="s">
        <v>377</v>
      </c>
      <c r="E12410">
        <v>123344.39576777762</v>
      </c>
      <c r="F12410">
        <v>147725.83742057625</v>
      </c>
      <c r="G12410">
        <v>147828.38691074323</v>
      </c>
      <c r="H12410">
        <v>122615.29844945259</v>
      </c>
    </row>
    <row r="12411" spans="1:8" ht="15" x14ac:dyDescent="0.25">
      <c r="A12411">
        <f t="shared" si="1350"/>
        <v>11542</v>
      </c>
      <c r="B12411">
        <f t="shared" si="1351"/>
        <v>244</v>
      </c>
      <c r="C12411" s="10" t="str">
        <f>IF(B12411=B12410," ",(LOOKUP(B12411,'Co List'!$A$3:$A$362,'Co List'!$B$3:$B$362)))</f>
        <v xml:space="preserve"> </v>
      </c>
      <c r="D12411" s="8" t="s">
        <v>378</v>
      </c>
      <c r="E12411">
        <v>0</v>
      </c>
      <c r="F12411">
        <v>0</v>
      </c>
      <c r="G12411">
        <v>2680.86</v>
      </c>
      <c r="H12411">
        <v>27858.479999999996</v>
      </c>
    </row>
    <row r="12412" spans="1:8" ht="15" x14ac:dyDescent="0.25">
      <c r="A12412">
        <f t="shared" si="1350"/>
        <v>11543</v>
      </c>
      <c r="B12412">
        <f t="shared" si="1351"/>
        <v>244</v>
      </c>
      <c r="C12412" s="10" t="str">
        <f>IF(B12412=B12411," ",(LOOKUP(B12412,'Co List'!$A$3:$A$362,'Co List'!$B$3:$B$362)))</f>
        <v xml:space="preserve"> </v>
      </c>
      <c r="D12412" s="8" t="s">
        <v>379</v>
      </c>
      <c r="E12412">
        <v>12290.228885914614</v>
      </c>
      <c r="F12412">
        <v>6352.3724391354635</v>
      </c>
      <c r="G12412">
        <v>1809.0415200202092</v>
      </c>
      <c r="H12412">
        <v>250.94258264191424</v>
      </c>
    </row>
    <row r="12413" spans="1:8" ht="15" x14ac:dyDescent="0.25">
      <c r="A12413">
        <f t="shared" si="1350"/>
        <v>11544</v>
      </c>
      <c r="B12413">
        <f t="shared" si="1351"/>
        <v>244</v>
      </c>
      <c r="C12413" s="10" t="str">
        <f>IF(B12413=B12412," ",(LOOKUP(B12413,'Co List'!$A$3:$A$362,'Co List'!$B$3:$B$362)))</f>
        <v xml:space="preserve"> </v>
      </c>
      <c r="D12413" s="8" t="s">
        <v>380</v>
      </c>
      <c r="E12413">
        <v>111054.166881863</v>
      </c>
      <c r="F12413">
        <v>141373.46498144077</v>
      </c>
      <c r="G12413">
        <v>143338.48539072304</v>
      </c>
      <c r="H12413">
        <v>94505.875866810675</v>
      </c>
    </row>
    <row r="12414" spans="1:8" ht="15" x14ac:dyDescent="0.25">
      <c r="A12414">
        <f t="shared" si="1350"/>
        <v>11545</v>
      </c>
      <c r="B12414">
        <f t="shared" si="1351"/>
        <v>244</v>
      </c>
      <c r="C12414" s="10" t="str">
        <f>IF(B12414=B12413," ",(LOOKUP(B12414,'Co List'!$A$3:$A$362,'Co List'!$B$3:$B$362)))</f>
        <v xml:space="preserve"> </v>
      </c>
      <c r="D12414" s="8" t="s">
        <v>381</v>
      </c>
      <c r="E12414">
        <v>0</v>
      </c>
      <c r="F12414">
        <v>0</v>
      </c>
      <c r="G12414">
        <v>167.2610353277941</v>
      </c>
      <c r="H12414">
        <v>457.43364564825828</v>
      </c>
    </row>
    <row r="12415" spans="1:8" ht="15" x14ac:dyDescent="0.25">
      <c r="A12415">
        <f t="shared" si="1350"/>
        <v>11546</v>
      </c>
      <c r="B12415">
        <f t="shared" si="1351"/>
        <v>244</v>
      </c>
      <c r="C12415" s="10" t="str">
        <f>IF(B12415=B12414," ",(LOOKUP(B12415,'Co List'!$A$3:$A$362,'Co List'!$B$3:$B$362)))</f>
        <v xml:space="preserve"> </v>
      </c>
      <c r="D12415" s="8" t="s">
        <v>382</v>
      </c>
      <c r="E12415">
        <v>0</v>
      </c>
      <c r="F12415">
        <v>0</v>
      </c>
      <c r="G12415">
        <v>0</v>
      </c>
      <c r="H12415">
        <v>433.97032004586993</v>
      </c>
    </row>
    <row r="12416" spans="1:8" ht="15" x14ac:dyDescent="0.25">
      <c r="A12416">
        <f t="shared" si="1350"/>
        <v>11547</v>
      </c>
      <c r="B12416">
        <f t="shared" si="1351"/>
        <v>244</v>
      </c>
      <c r="C12416" s="10" t="str">
        <f>IF(B12416=B12415," ",(LOOKUP(B12416,'Co List'!$A$3:$A$362,'Co List'!$B$3:$B$362)))</f>
        <v xml:space="preserve"> </v>
      </c>
      <c r="D12416" s="8" t="s">
        <v>383</v>
      </c>
      <c r="E12416">
        <v>0</v>
      </c>
      <c r="F12416">
        <v>0</v>
      </c>
      <c r="G12416">
        <v>167.2610353277941</v>
      </c>
      <c r="H12416">
        <v>23.463325602388366</v>
      </c>
    </row>
    <row r="12417" spans="1:8" x14ac:dyDescent="0.2">
      <c r="A12417">
        <f t="shared" si="1350"/>
        <v>11548</v>
      </c>
      <c r="B12417">
        <f t="shared" si="1351"/>
        <v>244</v>
      </c>
      <c r="C12417" s="10" t="str">
        <f>IF(B12417=B12416," ",(LOOKUP(B12417,'Co List'!$A$3:$A$362,'Co List'!$B$3:$B$362)))</f>
        <v xml:space="preserve"> </v>
      </c>
      <c r="D12417" s="6" t="s">
        <v>384</v>
      </c>
      <c r="E12417">
        <v>0</v>
      </c>
      <c r="F12417">
        <v>0</v>
      </c>
      <c r="G12417">
        <v>0</v>
      </c>
      <c r="H12417">
        <v>0</v>
      </c>
    </row>
    <row r="12418" spans="1:8" x14ac:dyDescent="0.2">
      <c r="A12418">
        <f t="shared" si="1350"/>
        <v>11549</v>
      </c>
      <c r="B12418">
        <f t="shared" si="1351"/>
        <v>244</v>
      </c>
      <c r="C12418" s="10" t="str">
        <f>IF(B12418=B12417," ",(LOOKUP(B12418,'Co List'!$A$3:$A$362,'Co List'!$B$3:$B$362)))</f>
        <v xml:space="preserve"> </v>
      </c>
      <c r="D12418" s="6" t="s">
        <v>385</v>
      </c>
      <c r="E12418">
        <v>0</v>
      </c>
      <c r="F12418">
        <v>0</v>
      </c>
      <c r="G12418">
        <v>51.341745353086388</v>
      </c>
      <c r="H12418">
        <v>114.30829559838983</v>
      </c>
    </row>
    <row r="12419" spans="1:8" x14ac:dyDescent="0.2">
      <c r="A12419">
        <f t="shared" si="1350"/>
        <v>11550</v>
      </c>
      <c r="B12419">
        <f t="shared" si="1351"/>
        <v>244</v>
      </c>
      <c r="C12419" s="10" t="str">
        <f>IF(B12419=B12418," ",(LOOKUP(B12419,'Co List'!$A$3:$A$362,'Co List'!$B$3:$B$362)))</f>
        <v xml:space="preserve"> </v>
      </c>
      <c r="D12419" s="6" t="s">
        <v>386</v>
      </c>
      <c r="E12419">
        <v>0</v>
      </c>
      <c r="F12419">
        <v>0</v>
      </c>
      <c r="G12419">
        <v>0</v>
      </c>
      <c r="H12419">
        <v>107.10609165499359</v>
      </c>
    </row>
    <row r="12420" spans="1:8" x14ac:dyDescent="0.2">
      <c r="A12420">
        <f t="shared" si="1350"/>
        <v>11551</v>
      </c>
      <c r="B12420">
        <f t="shared" si="1351"/>
        <v>244</v>
      </c>
      <c r="C12420" s="10" t="str">
        <f>IF(B12420=B12419," ",(LOOKUP(B12420,'Co List'!$A$3:$A$362,'Co List'!$B$3:$B$362)))</f>
        <v xml:space="preserve"> </v>
      </c>
      <c r="D12420" s="6" t="s">
        <v>387</v>
      </c>
      <c r="E12420">
        <v>0</v>
      </c>
      <c r="F12420">
        <v>0</v>
      </c>
      <c r="G12420">
        <v>0</v>
      </c>
      <c r="H12420">
        <v>0</v>
      </c>
    </row>
    <row r="12421" spans="1:8" x14ac:dyDescent="0.2">
      <c r="A12421">
        <f t="shared" ref="A12421:A12484" si="1356">IF(A12420&gt;0,A12420+1,(IF($C$1=C12421,1,0)))</f>
        <v>11552</v>
      </c>
      <c r="B12421">
        <f t="shared" ref="B12421:B12484" si="1357">IF(D12421=$D$3,B12420+1,B12420)</f>
        <v>244</v>
      </c>
      <c r="C12421" s="10" t="str">
        <f>IF(B12421=B12420," ",(LOOKUP(B12421,'Co List'!$A$3:$A$362,'Co List'!$B$3:$B$362)))</f>
        <v xml:space="preserve"> </v>
      </c>
      <c r="D12421" s="6" t="s">
        <v>388</v>
      </c>
      <c r="E12421">
        <v>0</v>
      </c>
      <c r="F12421">
        <v>0</v>
      </c>
      <c r="G12421">
        <v>0</v>
      </c>
      <c r="H12421">
        <v>0</v>
      </c>
    </row>
    <row r="12422" spans="1:8" x14ac:dyDescent="0.2">
      <c r="A12422">
        <f t="shared" si="1356"/>
        <v>11553</v>
      </c>
      <c r="B12422">
        <f t="shared" si="1357"/>
        <v>244</v>
      </c>
      <c r="C12422" s="10" t="str">
        <f>IF(B12422=B12421," ",(LOOKUP(B12422,'Co List'!$A$3:$A$362,'Co List'!$B$3:$B$362)))</f>
        <v xml:space="preserve"> </v>
      </c>
      <c r="D12422" s="6" t="s">
        <v>389</v>
      </c>
      <c r="E12422">
        <v>0</v>
      </c>
      <c r="F12422">
        <v>0</v>
      </c>
      <c r="G12422">
        <v>51.341745353086388</v>
      </c>
      <c r="H12422">
        <v>7.2022039433962348</v>
      </c>
    </row>
    <row r="12423" spans="1:8" x14ac:dyDescent="0.2">
      <c r="A12423">
        <f t="shared" si="1356"/>
        <v>11554</v>
      </c>
      <c r="B12423">
        <f t="shared" si="1357"/>
        <v>244</v>
      </c>
      <c r="C12423" s="10" t="str">
        <f>IF(B12423=B12422," ",(LOOKUP(B12423,'Co List'!$A$3:$A$362,'Co List'!$B$3:$B$362)))</f>
        <v xml:space="preserve"> </v>
      </c>
      <c r="D12423" s="6" t="s">
        <v>390</v>
      </c>
      <c r="E12423">
        <v>0</v>
      </c>
      <c r="F12423">
        <v>0</v>
      </c>
      <c r="G12423">
        <v>0</v>
      </c>
      <c r="H12423">
        <v>0</v>
      </c>
    </row>
    <row r="12424" spans="1:8" x14ac:dyDescent="0.2">
      <c r="A12424">
        <f t="shared" si="1356"/>
        <v>11555</v>
      </c>
      <c r="B12424">
        <f t="shared" si="1357"/>
        <v>244</v>
      </c>
      <c r="C12424" s="10" t="str">
        <f>IF(B12424=B12423," ",(LOOKUP(B12424,'Co List'!$A$3:$A$362,'Co List'!$B$3:$B$362)))</f>
        <v xml:space="preserve"> </v>
      </c>
      <c r="D12424" s="6" t="s">
        <v>391</v>
      </c>
      <c r="E12424">
        <v>0</v>
      </c>
      <c r="F12424">
        <v>0</v>
      </c>
      <c r="G12424">
        <v>0</v>
      </c>
      <c r="H12424">
        <v>0</v>
      </c>
    </row>
    <row r="12425" spans="1:8" x14ac:dyDescent="0.2">
      <c r="A12425">
        <f t="shared" si="1356"/>
        <v>11556</v>
      </c>
      <c r="B12425">
        <f t="shared" si="1357"/>
        <v>244</v>
      </c>
      <c r="C12425" s="10" t="str">
        <f>IF(B12425=B12424," ",(LOOKUP(B12425,'Co List'!$A$3:$A$362,'Co List'!$B$3:$B$362)))</f>
        <v xml:space="preserve"> </v>
      </c>
      <c r="D12425" s="6" t="s">
        <v>392</v>
      </c>
      <c r="E12425">
        <v>0</v>
      </c>
      <c r="F12425">
        <v>0</v>
      </c>
      <c r="G12425">
        <v>0</v>
      </c>
      <c r="H12425">
        <v>0</v>
      </c>
    </row>
    <row r="12426" spans="1:8" x14ac:dyDescent="0.2">
      <c r="A12426">
        <f t="shared" si="1356"/>
        <v>11557</v>
      </c>
      <c r="B12426">
        <f t="shared" si="1357"/>
        <v>244</v>
      </c>
      <c r="C12426" s="10" t="str">
        <f>IF(B12426=B12425," ",(LOOKUP(B12426,'Co List'!$A$3:$A$362,'Co List'!$B$3:$B$362)))</f>
        <v xml:space="preserve"> </v>
      </c>
      <c r="D12426" s="6" t="s">
        <v>393</v>
      </c>
      <c r="E12426">
        <v>0</v>
      </c>
      <c r="F12426">
        <v>0</v>
      </c>
      <c r="G12426">
        <v>0</v>
      </c>
      <c r="H12426">
        <v>0</v>
      </c>
    </row>
    <row r="12427" spans="1:8" ht="15" x14ac:dyDescent="0.25">
      <c r="A12427">
        <f t="shared" si="1356"/>
        <v>11558</v>
      </c>
      <c r="B12427">
        <f t="shared" si="1357"/>
        <v>244</v>
      </c>
      <c r="C12427" s="10" t="str">
        <f>IF(B12427=B12426," ",(LOOKUP(B12427,'Co List'!$A$3:$A$362,'Co List'!$B$3:$B$362)))</f>
        <v xml:space="preserve"> </v>
      </c>
      <c r="D12427" s="8" t="s">
        <v>394</v>
      </c>
      <c r="E12427">
        <v>0</v>
      </c>
      <c r="F12427">
        <v>0</v>
      </c>
      <c r="G12427">
        <v>0</v>
      </c>
      <c r="H12427">
        <v>0</v>
      </c>
    </row>
    <row r="12428" spans="1:8" ht="15" x14ac:dyDescent="0.25">
      <c r="A12428">
        <f t="shared" si="1356"/>
        <v>11559</v>
      </c>
      <c r="B12428">
        <f t="shared" si="1357"/>
        <v>244</v>
      </c>
      <c r="C12428" s="10" t="str">
        <f>IF(B12428=B12427," ",(LOOKUP(B12428,'Co List'!$A$3:$A$362,'Co List'!$B$3:$B$362)))</f>
        <v xml:space="preserve"> </v>
      </c>
      <c r="D12428" s="8" t="s">
        <v>395</v>
      </c>
      <c r="E12428">
        <v>0</v>
      </c>
      <c r="F12428">
        <v>0</v>
      </c>
      <c r="G12428">
        <v>0.22586716631218665</v>
      </c>
      <c r="H12428">
        <v>0.13490599999999683</v>
      </c>
    </row>
    <row r="12429" spans="1:8" ht="15" x14ac:dyDescent="0.25">
      <c r="A12429">
        <f t="shared" si="1356"/>
        <v>11560</v>
      </c>
      <c r="B12429">
        <f t="shared" si="1357"/>
        <v>244</v>
      </c>
      <c r="C12429" s="10" t="str">
        <f>IF(B12429=B12428," ",(LOOKUP(B12429,'Co List'!$A$3:$A$362,'Co List'!$B$3:$B$362)))</f>
        <v xml:space="preserve"> </v>
      </c>
      <c r="D12429" s="8" t="s">
        <v>396</v>
      </c>
      <c r="E12429">
        <v>73178.695000000007</v>
      </c>
      <c r="F12429">
        <v>73975</v>
      </c>
      <c r="G12429">
        <v>71847</v>
      </c>
      <c r="H12429">
        <v>76386</v>
      </c>
    </row>
    <row r="12430" spans="1:8" x14ac:dyDescent="0.2">
      <c r="A12430">
        <f t="shared" si="1356"/>
        <v>11561</v>
      </c>
      <c r="B12430">
        <f t="shared" si="1357"/>
        <v>244</v>
      </c>
      <c r="C12430" s="10" t="str">
        <f>IF(B12430=B12429," ",(LOOKUP(B12430,'Co List'!$A$3:$A$362,'Co List'!$B$3:$B$362)))</f>
        <v xml:space="preserve"> </v>
      </c>
      <c r="D12430" s="6" t="s">
        <v>397</v>
      </c>
      <c r="E12430">
        <v>0</v>
      </c>
      <c r="F12430">
        <v>0</v>
      </c>
      <c r="G12430">
        <v>3437</v>
      </c>
      <c r="H12430">
        <v>35716</v>
      </c>
    </row>
    <row r="12431" spans="1:8" x14ac:dyDescent="0.2">
      <c r="A12431">
        <f t="shared" si="1356"/>
        <v>11562</v>
      </c>
      <c r="B12431">
        <f t="shared" si="1357"/>
        <v>244</v>
      </c>
      <c r="C12431" s="10" t="str">
        <f>IF(B12431=B12430," ",(LOOKUP(B12431,'Co List'!$A$3:$A$362,'Co List'!$B$3:$B$362)))</f>
        <v xml:space="preserve"> </v>
      </c>
      <c r="D12431" s="6" t="s">
        <v>398</v>
      </c>
      <c r="E12431">
        <v>20358.547999999999</v>
      </c>
      <c r="F12431">
        <v>9836</v>
      </c>
      <c r="G12431">
        <v>2596</v>
      </c>
      <c r="H12431">
        <v>377</v>
      </c>
    </row>
    <row r="12432" spans="1:8" x14ac:dyDescent="0.2">
      <c r="A12432">
        <f t="shared" si="1356"/>
        <v>11563</v>
      </c>
      <c r="B12432">
        <f t="shared" si="1357"/>
        <v>244</v>
      </c>
      <c r="C12432" s="10" t="str">
        <f>IF(B12432=B12431," ",(LOOKUP(B12432,'Co List'!$A$3:$A$362,'Co List'!$B$3:$B$362)))</f>
        <v xml:space="preserve"> </v>
      </c>
      <c r="D12432" s="6" t="s">
        <v>399</v>
      </c>
      <c r="E12432">
        <v>65599.646999999997</v>
      </c>
      <c r="F12432">
        <v>64139</v>
      </c>
      <c r="G12432">
        <v>65814</v>
      </c>
      <c r="H12432">
        <v>40293</v>
      </c>
    </row>
    <row r="12433" spans="1:16" x14ac:dyDescent="0.2">
      <c r="A12433">
        <f t="shared" si="1356"/>
        <v>11564</v>
      </c>
      <c r="B12433">
        <f t="shared" si="1357"/>
        <v>244</v>
      </c>
      <c r="C12433" s="10" t="str">
        <f>IF(B12433=B12432," ",(LOOKUP(B12433,'Co List'!$A$3:$A$362,'Co List'!$B$3:$B$362)))</f>
        <v xml:space="preserve"> </v>
      </c>
      <c r="D12433" s="6" t="s">
        <v>400</v>
      </c>
      <c r="E12433">
        <v>0</v>
      </c>
      <c r="F12433">
        <v>0</v>
      </c>
      <c r="G12433">
        <v>0</v>
      </c>
      <c r="H12433">
        <v>0</v>
      </c>
    </row>
    <row r="12434" spans="1:16" x14ac:dyDescent="0.2">
      <c r="A12434">
        <f t="shared" si="1356"/>
        <v>11565</v>
      </c>
      <c r="B12434">
        <f t="shared" si="1357"/>
        <v>244</v>
      </c>
      <c r="C12434" s="10" t="str">
        <f>IF(B12434=B12433," ",(LOOKUP(B12434,'Co List'!$A$3:$A$362,'Co List'!$B$3:$B$362)))</f>
        <v xml:space="preserve"> </v>
      </c>
      <c r="D12434" s="6" t="s">
        <v>401</v>
      </c>
      <c r="E12434">
        <v>0</v>
      </c>
      <c r="F12434">
        <v>0</v>
      </c>
      <c r="G12434">
        <v>2.055326</v>
      </c>
      <c r="H12434">
        <v>16.250779999999999</v>
      </c>
    </row>
    <row r="12435" spans="1:16" x14ac:dyDescent="0.2">
      <c r="A12435">
        <f t="shared" si="1356"/>
        <v>11566</v>
      </c>
      <c r="B12435">
        <f t="shared" si="1357"/>
        <v>244</v>
      </c>
      <c r="C12435" s="10" t="str">
        <f>IF(B12435=B12434," ",(LOOKUP(B12435,'Co List'!$A$3:$A$362,'Co List'!$B$3:$B$362)))</f>
        <v xml:space="preserve"> </v>
      </c>
      <c r="D12435" s="6" t="s">
        <v>402</v>
      </c>
      <c r="E12435">
        <v>11.828316387999999</v>
      </c>
      <c r="F12435">
        <v>7.5540479999999999</v>
      </c>
      <c r="G12435">
        <v>2.723204</v>
      </c>
      <c r="H12435">
        <v>0.42638700000000002</v>
      </c>
    </row>
    <row r="12436" spans="1:16" x14ac:dyDescent="0.2">
      <c r="A12436">
        <f t="shared" si="1356"/>
        <v>11567</v>
      </c>
      <c r="B12436">
        <f t="shared" si="1357"/>
        <v>244</v>
      </c>
      <c r="C12436" s="10" t="str">
        <f>IF(B12436=B12435," ",(LOOKUP(B12436,'Co List'!$A$3:$A$362,'Co List'!$B$3:$B$362)))</f>
        <v xml:space="preserve"> </v>
      </c>
      <c r="D12436" s="6" t="s">
        <v>403</v>
      </c>
      <c r="E12436">
        <v>26.502257388000004</v>
      </c>
      <c r="F12436">
        <v>27.579769999999996</v>
      </c>
      <c r="G12436">
        <v>33.762581999999995</v>
      </c>
      <c r="H12436">
        <v>21.717927000000003</v>
      </c>
    </row>
    <row r="12437" spans="1:16" x14ac:dyDescent="0.2">
      <c r="A12437">
        <f t="shared" si="1356"/>
        <v>11568</v>
      </c>
      <c r="B12437">
        <f t="shared" si="1357"/>
        <v>244</v>
      </c>
      <c r="C12437" s="10" t="str">
        <f>IF(B12437=B12436," ",(LOOKUP(B12437,'Co List'!$A$3:$A$362,'Co List'!$B$3:$B$362)))</f>
        <v xml:space="preserve"> </v>
      </c>
      <c r="D12437" s="6" t="s">
        <v>404</v>
      </c>
      <c r="E12437" s="11">
        <v>38.330573776000001</v>
      </c>
      <c r="F12437" s="11">
        <v>35.133817999999998</v>
      </c>
      <c r="G12437" s="11">
        <v>38.541111999999998</v>
      </c>
      <c r="H12437" s="11">
        <v>38.395094</v>
      </c>
    </row>
    <row r="12438" spans="1:16" x14ac:dyDescent="0.2">
      <c r="A12438">
        <f t="shared" si="1356"/>
        <v>11569</v>
      </c>
      <c r="B12438">
        <f t="shared" si="1357"/>
        <v>244</v>
      </c>
      <c r="C12438" s="10" t="str">
        <f>IF(B12438=B12437," ",(LOOKUP(B12438,'Co List'!$A$3:$A$362,'Co List'!$B$3:$B$362)))</f>
        <v xml:space="preserve"> </v>
      </c>
      <c r="D12438" s="6" t="s">
        <v>405</v>
      </c>
      <c r="E12438">
        <v>301.95</v>
      </c>
      <c r="F12438">
        <v>410.9</v>
      </c>
      <c r="G12438">
        <v>428.3</v>
      </c>
      <c r="H12438">
        <v>446.05</v>
      </c>
    </row>
    <row r="12439" spans="1:16" x14ac:dyDescent="0.2">
      <c r="A12439">
        <f t="shared" si="1356"/>
        <v>11570</v>
      </c>
      <c r="B12439">
        <f t="shared" si="1357"/>
        <v>244</v>
      </c>
      <c r="C12439" s="10" t="str">
        <f>IF(B12439=B12438," ",(LOOKUP(B12439,'Co List'!$A$3:$A$362,'Co List'!$B$3:$B$362)))</f>
        <v xml:space="preserve"> </v>
      </c>
      <c r="D12439" s="6" t="s">
        <v>406</v>
      </c>
      <c r="E12439">
        <v>34.659999999999997</v>
      </c>
      <c r="F12439">
        <v>76.040000000000006</v>
      </c>
      <c r="G12439">
        <v>45.17</v>
      </c>
      <c r="H12439">
        <v>87.51</v>
      </c>
    </row>
    <row r="12440" spans="1:16" x14ac:dyDescent="0.2">
      <c r="A12440">
        <f t="shared" si="1356"/>
        <v>11571</v>
      </c>
      <c r="B12440">
        <f t="shared" si="1357"/>
        <v>244</v>
      </c>
      <c r="C12440" s="10" t="str">
        <f>IF(B12440=B12439," ",(LOOKUP(B12440,'Co List'!$A$3:$A$362,'Co List'!$B$3:$B$362)))</f>
        <v xml:space="preserve"> </v>
      </c>
      <c r="D12440" s="6" t="s">
        <v>407</v>
      </c>
      <c r="E12440" s="11">
        <v>0.67</v>
      </c>
      <c r="F12440" s="11">
        <v>6.73</v>
      </c>
      <c r="G12440" s="11">
        <v>0.3</v>
      </c>
      <c r="H12440" s="11">
        <v>14.13</v>
      </c>
    </row>
    <row r="12441" spans="1:16" x14ac:dyDescent="0.2">
      <c r="A12441">
        <f t="shared" si="1356"/>
        <v>11572</v>
      </c>
      <c r="B12441">
        <f t="shared" si="1357"/>
        <v>244</v>
      </c>
      <c r="C12441" s="10" t="str">
        <f>IF(B12441=B12440," ",(LOOKUP(B12441,'Co List'!$A$3:$A$362,'Co List'!$B$3:$B$362)))</f>
        <v xml:space="preserve"> </v>
      </c>
      <c r="D12441" s="6" t="s">
        <v>408</v>
      </c>
      <c r="E12441">
        <v>45.83</v>
      </c>
      <c r="F12441">
        <v>45.83</v>
      </c>
      <c r="G12441">
        <v>45.83</v>
      </c>
      <c r="H12441">
        <v>45.83</v>
      </c>
    </row>
    <row r="12442" spans="1:16" x14ac:dyDescent="0.2">
      <c r="A12442">
        <f t="shared" si="1356"/>
        <v>11573</v>
      </c>
      <c r="B12442">
        <f t="shared" si="1357"/>
        <v>244</v>
      </c>
      <c r="C12442" s="10" t="str">
        <f>IF(B12442=B12441," ",(LOOKUP(B12442,'Co List'!$A$3:$A$362,'Co List'!$B$3:$B$362)))</f>
        <v xml:space="preserve"> </v>
      </c>
      <c r="D12442" s="6" t="s">
        <v>409</v>
      </c>
      <c r="E12442">
        <v>38.33</v>
      </c>
      <c r="F12442">
        <v>35.130000000000003</v>
      </c>
      <c r="G12442">
        <v>38.57</v>
      </c>
      <c r="H12442">
        <v>38.53</v>
      </c>
    </row>
    <row r="12443" spans="1:16" x14ac:dyDescent="0.2">
      <c r="A12443">
        <f t="shared" si="1356"/>
        <v>11574</v>
      </c>
      <c r="B12443">
        <f t="shared" si="1357"/>
        <v>244</v>
      </c>
      <c r="C12443" s="10" t="str">
        <f>IF(B12443=B12442," ",(LOOKUP(B12443,'Co List'!$A$3:$A$362,'Co List'!$B$3:$B$362)))</f>
        <v xml:space="preserve"> </v>
      </c>
      <c r="D12443" s="6" t="s">
        <v>410</v>
      </c>
      <c r="E12443">
        <v>38.330573776000001</v>
      </c>
      <c r="F12443">
        <v>35.133817999999998</v>
      </c>
      <c r="G12443">
        <v>75.071397999999988</v>
      </c>
      <c r="H12443">
        <v>60.497719000000004</v>
      </c>
    </row>
    <row r="12444" spans="1:16" x14ac:dyDescent="0.2">
      <c r="A12444">
        <f t="shared" si="1356"/>
        <v>11575</v>
      </c>
      <c r="B12444">
        <f t="shared" si="1357"/>
        <v>244</v>
      </c>
      <c r="C12444" s="10" t="str">
        <f>IF(B12444=B12443," ",(LOOKUP(B12444,'Co List'!$A$3:$A$362,'Co List'!$B$3:$B$362)))</f>
        <v xml:space="preserve"> </v>
      </c>
      <c r="D12444" s="6" t="s">
        <v>411</v>
      </c>
      <c r="E12444">
        <v>38.330573776000001</v>
      </c>
      <c r="F12444">
        <v>35.133817999999998</v>
      </c>
      <c r="G12444">
        <v>38.766979166312183</v>
      </c>
      <c r="H12444">
        <v>38.529999999999994</v>
      </c>
    </row>
    <row r="12445" spans="1:16" x14ac:dyDescent="0.2">
      <c r="A12445">
        <f t="shared" si="1356"/>
        <v>11576</v>
      </c>
      <c r="B12445">
        <f t="shared" si="1357"/>
        <v>244</v>
      </c>
      <c r="C12445" s="10" t="str">
        <f>IF(B12445=B12444," ",(LOOKUP(B12445,'Co List'!$A$3:$A$362,'Co List'!$B$3:$B$362)))</f>
        <v xml:space="preserve"> </v>
      </c>
      <c r="D12445" s="6" t="s">
        <v>412</v>
      </c>
      <c r="E12445">
        <v>5.7377600000307893E-4</v>
      </c>
      <c r="F12445">
        <v>3.8179999999954362E-3</v>
      </c>
      <c r="G12445">
        <v>0.19697916631218249</v>
      </c>
      <c r="H12445">
        <v>0</v>
      </c>
    </row>
    <row r="12446" spans="1:16" ht="13.5" thickBot="1" x14ac:dyDescent="0.25">
      <c r="A12446">
        <f t="shared" si="1356"/>
        <v>11577</v>
      </c>
      <c r="B12446">
        <f t="shared" si="1357"/>
        <v>244</v>
      </c>
      <c r="C12446" s="10" t="str">
        <f>IF(B12446=B12445," ",(LOOKUP(B12446,'Co List'!$A$3:$A$362,'Co List'!$B$3:$B$362)))</f>
        <v xml:space="preserve"> </v>
      </c>
      <c r="D12446" s="9" t="s">
        <v>413</v>
      </c>
      <c r="E12446">
        <v>12</v>
      </c>
      <c r="F12446">
        <v>12</v>
      </c>
      <c r="G12446">
        <v>12</v>
      </c>
      <c r="H12446">
        <v>12</v>
      </c>
    </row>
    <row r="12447" spans="1:16" ht="15" x14ac:dyDescent="0.25">
      <c r="A12447">
        <f t="shared" si="1356"/>
        <v>11578</v>
      </c>
      <c r="B12447">
        <f t="shared" si="1357"/>
        <v>245</v>
      </c>
      <c r="C12447" s="10" t="str">
        <f>IF(B12447=B12446," ",(LOOKUP(B12447,'Co List'!$A$3:$A$362,'Co List'!$B$3:$B$362)))</f>
        <v>OCL INDIA</v>
      </c>
      <c r="D12447" s="4" t="s">
        <v>362</v>
      </c>
      <c r="E12447">
        <v>100</v>
      </c>
      <c r="F12447">
        <v>100</v>
      </c>
      <c r="G12447">
        <v>100</v>
      </c>
      <c r="H12447">
        <v>100</v>
      </c>
      <c r="J12447">
        <f t="shared" ref="J12447" si="1358">COUNTIF(E12489:H12489,0)</f>
        <v>0</v>
      </c>
      <c r="K12447">
        <f>SUM(E12447:H12447)/(4-J12447)</f>
        <v>100</v>
      </c>
      <c r="L12447">
        <f>SUM(E12457:H12457)/(4-J12447)</f>
        <v>950210.58337523765</v>
      </c>
      <c r="M12447">
        <f>E12457</f>
        <v>866193.68738816155</v>
      </c>
      <c r="N12447">
        <f t="shared" ref="N12447" si="1359">F12457</f>
        <v>1032524.330973258</v>
      </c>
      <c r="O12447">
        <f t="shared" ref="O12447" si="1360">G12457</f>
        <v>848221.0082231235</v>
      </c>
      <c r="P12447">
        <f t="shared" ref="P12447" si="1361">H12457</f>
        <v>1053903.3069164075</v>
      </c>
    </row>
    <row r="12448" spans="1:16" x14ac:dyDescent="0.2">
      <c r="A12448">
        <f t="shared" si="1356"/>
        <v>11579</v>
      </c>
      <c r="B12448">
        <f t="shared" si="1357"/>
        <v>245</v>
      </c>
      <c r="C12448" s="10" t="str">
        <f>IF(B12448=B12447," ",(LOOKUP(B12448,'Co List'!$A$3:$A$362,'Co List'!$B$3:$B$362)))</f>
        <v xml:space="preserve"> </v>
      </c>
      <c r="D12448" s="6" t="s">
        <v>364</v>
      </c>
      <c r="E12448">
        <v>4.0339366250562776</v>
      </c>
      <c r="F12448">
        <v>4.0385445579184358</v>
      </c>
      <c r="G12448">
        <v>4.0336684438080068</v>
      </c>
      <c r="H12448">
        <v>4.0753083116047204</v>
      </c>
    </row>
    <row r="12449" spans="1:8" x14ac:dyDescent="0.2">
      <c r="A12449">
        <f t="shared" si="1356"/>
        <v>11580</v>
      </c>
      <c r="B12449">
        <f t="shared" si="1357"/>
        <v>245</v>
      </c>
      <c r="C12449" s="10" t="str">
        <f>IF(B12449=B12448," ",(LOOKUP(B12449,'Co List'!$A$3:$A$362,'Co List'!$B$3:$B$362)))</f>
        <v xml:space="preserve"> </v>
      </c>
      <c r="D12449" s="6" t="s">
        <v>365</v>
      </c>
      <c r="E12449">
        <v>0.81182290230586052</v>
      </c>
      <c r="F12449">
        <v>0.79227091644493697</v>
      </c>
      <c r="G12449">
        <v>0.78310162776025916</v>
      </c>
      <c r="H12449">
        <v>0.79520567459023728</v>
      </c>
    </row>
    <row r="12450" spans="1:8" x14ac:dyDescent="0.2">
      <c r="A12450">
        <f t="shared" si="1356"/>
        <v>11581</v>
      </c>
      <c r="B12450">
        <f t="shared" si="1357"/>
        <v>245</v>
      </c>
      <c r="C12450" s="10" t="str">
        <f>IF(B12450=B12449," ",(LOOKUP(B12450,'Co List'!$A$3:$A$362,'Co List'!$B$3:$B$362)))</f>
        <v xml:space="preserve"> </v>
      </c>
      <c r="D12450" s="7" t="s">
        <v>366</v>
      </c>
      <c r="E12450">
        <v>64.29584971705475</v>
      </c>
      <c r="F12450">
        <v>69.529321556158024</v>
      </c>
      <c r="G12450">
        <v>57.685235490511175</v>
      </c>
      <c r="H12450">
        <v>57.993446629930865</v>
      </c>
    </row>
    <row r="12451" spans="1:8" x14ac:dyDescent="0.2">
      <c r="A12451">
        <f t="shared" si="1356"/>
        <v>11582</v>
      </c>
      <c r="B12451">
        <f t="shared" si="1357"/>
        <v>245</v>
      </c>
      <c r="C12451" s="10" t="str">
        <f>IF(B12451=B12450," ",(LOOKUP(B12451,'Co List'!$A$3:$A$362,'Co List'!$B$3:$B$362)))</f>
        <v xml:space="preserve"> </v>
      </c>
      <c r="D12451" s="6" t="s">
        <v>367</v>
      </c>
      <c r="E12451">
        <v>529134.8120880645</v>
      </c>
      <c r="F12451">
        <v>897847.24432457227</v>
      </c>
      <c r="G12451">
        <v>2650690.6506972611</v>
      </c>
      <c r="H12451">
        <v>673937.40050927713</v>
      </c>
    </row>
    <row r="12452" spans="1:8" x14ac:dyDescent="0.2">
      <c r="A12452">
        <f t="shared" si="1356"/>
        <v>11583</v>
      </c>
      <c r="B12452">
        <f t="shared" si="1357"/>
        <v>245</v>
      </c>
      <c r="C12452" s="10" t="str">
        <f>IF(B12452=B12451," ",(LOOKUP(B12452,'Co List'!$A$3:$A$362,'Co List'!$B$3:$B$362)))</f>
        <v xml:space="preserve"> </v>
      </c>
      <c r="D12452" s="6" t="s">
        <v>368</v>
      </c>
      <c r="E12452">
        <v>7.6115438259065149</v>
      </c>
      <c r="F12452">
        <v>9.0731487783238833</v>
      </c>
      <c r="G12452">
        <v>7.4536116715564447</v>
      </c>
      <c r="H12452">
        <v>9.2610132417961992</v>
      </c>
    </row>
    <row r="12453" spans="1:8" x14ac:dyDescent="0.2">
      <c r="A12453">
        <f t="shared" si="1356"/>
        <v>11584</v>
      </c>
      <c r="B12453">
        <f t="shared" si="1357"/>
        <v>245</v>
      </c>
      <c r="C12453" s="10" t="str">
        <f>IF(B12453=B12452," ",(LOOKUP(B12453,'Co List'!$A$3:$A$362,'Co List'!$B$3:$B$362)))</f>
        <v xml:space="preserve"> </v>
      </c>
      <c r="D12453" s="6" t="s">
        <v>369</v>
      </c>
      <c r="E12453">
        <v>206.37417501862228</v>
      </c>
      <c r="F12453">
        <v>305.11948314812588</v>
      </c>
      <c r="G12453">
        <v>352.70531341141981</v>
      </c>
      <c r="H12453">
        <v>238.48822314869713</v>
      </c>
    </row>
    <row r="12454" spans="1:8" x14ac:dyDescent="0.2">
      <c r="A12454">
        <f t="shared" si="1356"/>
        <v>11585</v>
      </c>
      <c r="B12454">
        <f t="shared" si="1357"/>
        <v>245</v>
      </c>
      <c r="C12454" s="10" t="str">
        <f>IF(B12454=B12453," ",(LOOKUP(B12454,'Co List'!$A$3:$A$362,'Co List'!$B$3:$B$362)))</f>
        <v xml:space="preserve"> </v>
      </c>
      <c r="D12454" s="6" t="s">
        <v>370</v>
      </c>
      <c r="E12454">
        <v>0</v>
      </c>
      <c r="F12454">
        <v>0</v>
      </c>
      <c r="G12454">
        <v>0</v>
      </c>
      <c r="H12454">
        <v>0</v>
      </c>
    </row>
    <row r="12455" spans="1:8" x14ac:dyDescent="0.2">
      <c r="A12455">
        <f t="shared" si="1356"/>
        <v>11586</v>
      </c>
      <c r="B12455">
        <f t="shared" si="1357"/>
        <v>245</v>
      </c>
      <c r="C12455" s="10" t="str">
        <f>IF(B12455=B12454," ",(LOOKUP(B12455,'Co List'!$A$3:$A$362,'Co List'!$B$3:$B$362)))</f>
        <v xml:space="preserve"> </v>
      </c>
      <c r="D12455" s="6" t="s">
        <v>371</v>
      </c>
      <c r="E12455">
        <v>22.990257356422902</v>
      </c>
      <c r="F12455">
        <v>22.054307536926647</v>
      </c>
      <c r="G12455">
        <v>22.655006592799882</v>
      </c>
      <c r="H12455">
        <v>20.972946251601385</v>
      </c>
    </row>
    <row r="12456" spans="1:8" x14ac:dyDescent="0.2">
      <c r="A12456">
        <f t="shared" si="1356"/>
        <v>11587</v>
      </c>
      <c r="B12456">
        <f t="shared" si="1357"/>
        <v>245</v>
      </c>
      <c r="C12456" s="10" t="str">
        <f>IF(B12456=B12455," ",(LOOKUP(B12456,'Co List'!$A$3:$A$362,'Co List'!$B$3:$B$362)))</f>
        <v xml:space="preserve"> </v>
      </c>
      <c r="D12456" s="6" t="s">
        <v>372</v>
      </c>
      <c r="E12456">
        <v>77.009742643577098</v>
      </c>
      <c r="F12456">
        <v>77.945692463073357</v>
      </c>
      <c r="G12456">
        <v>77.344993407200107</v>
      </c>
      <c r="H12456">
        <v>79.027053748398629</v>
      </c>
    </row>
    <row r="12457" spans="1:8" x14ac:dyDescent="0.2">
      <c r="A12457">
        <f t="shared" si="1356"/>
        <v>11588</v>
      </c>
      <c r="B12457">
        <f t="shared" si="1357"/>
        <v>245</v>
      </c>
      <c r="C12457" s="10" t="str">
        <f>IF(B12457=B12456," ",(LOOKUP(B12457,'Co List'!$A$3:$A$362,'Co List'!$B$3:$B$362)))</f>
        <v xml:space="preserve"> </v>
      </c>
      <c r="D12457" s="6" t="s">
        <v>373</v>
      </c>
      <c r="E12457">
        <v>866193.68738816155</v>
      </c>
      <c r="F12457">
        <v>1032524.330973258</v>
      </c>
      <c r="G12457">
        <v>848221.0082231235</v>
      </c>
      <c r="H12457">
        <v>1053903.3069164075</v>
      </c>
    </row>
    <row r="12458" spans="1:8" x14ac:dyDescent="0.2">
      <c r="A12458">
        <f t="shared" si="1356"/>
        <v>11589</v>
      </c>
      <c r="B12458">
        <f t="shared" si="1357"/>
        <v>245</v>
      </c>
      <c r="C12458" s="10" t="str">
        <f>IF(B12458=B12457," ",(LOOKUP(B12458,'Co List'!$A$3:$A$362,'Co List'!$B$3:$B$362)))</f>
        <v xml:space="preserve"> </v>
      </c>
      <c r="D12458" s="6" t="s">
        <v>374</v>
      </c>
      <c r="E12458">
        <v>861350.0683497272</v>
      </c>
      <c r="F12458">
        <v>1026713.937547234</v>
      </c>
      <c r="G12458">
        <v>843472.21108408761</v>
      </c>
      <c r="H12458">
        <v>1047690.015446604</v>
      </c>
    </row>
    <row r="12459" spans="1:8" x14ac:dyDescent="0.2">
      <c r="A12459">
        <f t="shared" si="1356"/>
        <v>11590</v>
      </c>
      <c r="B12459">
        <f t="shared" si="1357"/>
        <v>245</v>
      </c>
      <c r="C12459" s="10" t="str">
        <f>IF(B12459=B12458," ",(LOOKUP(B12459,'Co List'!$A$3:$A$362,'Co List'!$B$3:$B$362)))</f>
        <v xml:space="preserve"> </v>
      </c>
      <c r="D12459" s="6" t="s">
        <v>375</v>
      </c>
      <c r="E12459">
        <v>1765.9350997096087</v>
      </c>
      <c r="F12459">
        <v>2104.9810380309614</v>
      </c>
      <c r="G12459">
        <v>1737.1108276231018</v>
      </c>
      <c r="H12459">
        <v>2365.6343552393027</v>
      </c>
    </row>
    <row r="12460" spans="1:8" x14ac:dyDescent="0.2">
      <c r="A12460">
        <f t="shared" si="1356"/>
        <v>11591</v>
      </c>
      <c r="B12460">
        <f t="shared" si="1357"/>
        <v>245</v>
      </c>
      <c r="C12460" s="10" t="str">
        <f>IF(B12460=B12459," ",(LOOKUP(B12460,'Co List'!$A$3:$A$362,'Co List'!$B$3:$B$362)))</f>
        <v xml:space="preserve"> </v>
      </c>
      <c r="D12460" s="6" t="s">
        <v>376</v>
      </c>
      <c r="E12460">
        <v>3077.6839387247205</v>
      </c>
      <c r="F12460">
        <v>3705.4123879930235</v>
      </c>
      <c r="G12460">
        <v>3011.6863114128596</v>
      </c>
      <c r="H12460">
        <v>3847.6571145643948</v>
      </c>
    </row>
    <row r="12461" spans="1:8" x14ac:dyDescent="0.2">
      <c r="A12461">
        <f t="shared" si="1356"/>
        <v>11592</v>
      </c>
      <c r="B12461">
        <f t="shared" si="1357"/>
        <v>245</v>
      </c>
      <c r="C12461" s="10" t="str">
        <f>IF(B12461=B12460," ",(LOOKUP(B12461,'Co List'!$A$3:$A$362,'Co List'!$B$3:$B$362)))</f>
        <v xml:space="preserve"> </v>
      </c>
      <c r="D12461" s="6" t="s">
        <v>377</v>
      </c>
      <c r="E12461">
        <v>199140.15793562759</v>
      </c>
      <c r="F12461">
        <v>227716.09134643667</v>
      </c>
      <c r="G12461">
        <v>192164.52533446226</v>
      </c>
      <c r="H12461">
        <v>221034.57410342776</v>
      </c>
    </row>
    <row r="12462" spans="1:8" ht="15" x14ac:dyDescent="0.25">
      <c r="A12462">
        <f t="shared" si="1356"/>
        <v>11593</v>
      </c>
      <c r="B12462">
        <f t="shared" si="1357"/>
        <v>245</v>
      </c>
      <c r="C12462" s="10" t="str">
        <f>IF(B12462=B12461," ",(LOOKUP(B12462,'Co List'!$A$3:$A$362,'Co List'!$B$3:$B$362)))</f>
        <v xml:space="preserve"> </v>
      </c>
      <c r="D12462" s="8" t="s">
        <v>378</v>
      </c>
      <c r="E12462">
        <v>188342.01</v>
      </c>
      <c r="F12462">
        <v>221775.12000000002</v>
      </c>
      <c r="G12462">
        <v>176927.40000000002</v>
      </c>
      <c r="H12462">
        <v>119396.16</v>
      </c>
    </row>
    <row r="12463" spans="1:8" ht="15" x14ac:dyDescent="0.25">
      <c r="A12463">
        <f t="shared" si="1356"/>
        <v>11594</v>
      </c>
      <c r="B12463">
        <f t="shared" si="1357"/>
        <v>245</v>
      </c>
      <c r="C12463" s="10" t="str">
        <f>IF(B12463=B12462," ",(LOOKUP(B12463,'Co List'!$A$3:$A$362,'Co List'!$B$3:$B$362)))</f>
        <v xml:space="preserve"> </v>
      </c>
      <c r="D12463" s="8" t="s">
        <v>379</v>
      </c>
      <c r="E12463">
        <v>10798.147935627578</v>
      </c>
      <c r="F12463">
        <v>5940.9713464366896</v>
      </c>
      <c r="G12463">
        <v>1107.8613544622467</v>
      </c>
      <c r="H12463">
        <v>1016.2285434277447</v>
      </c>
    </row>
    <row r="12464" spans="1:8" ht="15" x14ac:dyDescent="0.25">
      <c r="A12464">
        <f t="shared" si="1356"/>
        <v>11595</v>
      </c>
      <c r="B12464">
        <f t="shared" si="1357"/>
        <v>245</v>
      </c>
      <c r="C12464" s="10" t="str">
        <f>IF(B12464=B12463," ",(LOOKUP(B12464,'Co List'!$A$3:$A$362,'Co List'!$B$3:$B$362)))</f>
        <v xml:space="preserve"> </v>
      </c>
      <c r="D12464" s="8" t="s">
        <v>380</v>
      </c>
      <c r="E12464">
        <v>0</v>
      </c>
      <c r="F12464">
        <v>-3.9108272176235914E-11</v>
      </c>
      <c r="G12464">
        <v>14129.263979999992</v>
      </c>
      <c r="H12464">
        <v>100622.18556000001</v>
      </c>
    </row>
    <row r="12465" spans="1:8" ht="15" x14ac:dyDescent="0.25">
      <c r="A12465">
        <f t="shared" si="1356"/>
        <v>11596</v>
      </c>
      <c r="B12465">
        <f t="shared" si="1357"/>
        <v>245</v>
      </c>
      <c r="C12465" s="10" t="str">
        <f>IF(B12465=B12464," ",(LOOKUP(B12465,'Co List'!$A$3:$A$362,'Co List'!$B$3:$B$362)))</f>
        <v xml:space="preserve"> </v>
      </c>
      <c r="D12465" s="8" t="s">
        <v>381</v>
      </c>
      <c r="E12465">
        <v>667053.52945253393</v>
      </c>
      <c r="F12465">
        <v>804808.23962682125</v>
      </c>
      <c r="G12465">
        <v>656056.48288866121</v>
      </c>
      <c r="H12465">
        <v>832868.73281297984</v>
      </c>
    </row>
    <row r="12466" spans="1:8" ht="15" x14ac:dyDescent="0.25">
      <c r="A12466">
        <f t="shared" si="1356"/>
        <v>11597</v>
      </c>
      <c r="B12466">
        <f t="shared" si="1357"/>
        <v>245</v>
      </c>
      <c r="C12466" s="10" t="str">
        <f>IF(B12466=B12465," ",(LOOKUP(B12466,'Co List'!$A$3:$A$362,'Co List'!$B$3:$B$362)))</f>
        <v xml:space="preserve"> </v>
      </c>
      <c r="D12466" s="8" t="s">
        <v>382</v>
      </c>
      <c r="E12466">
        <v>654948.02514203999</v>
      </c>
      <c r="F12466">
        <v>793987.27070291992</v>
      </c>
      <c r="G12466">
        <v>643971.24259775993</v>
      </c>
      <c r="H12466">
        <v>823591.34478955809</v>
      </c>
    </row>
    <row r="12467" spans="1:8" ht="15" x14ac:dyDescent="0.25">
      <c r="A12467">
        <f t="shared" si="1356"/>
        <v>11598</v>
      </c>
      <c r="B12467">
        <f t="shared" si="1357"/>
        <v>245</v>
      </c>
      <c r="C12467" s="10" t="str">
        <f>IF(B12467=B12466," ",(LOOKUP(B12467,'Co List'!$A$3:$A$362,'Co List'!$B$3:$B$362)))</f>
        <v xml:space="preserve"> </v>
      </c>
      <c r="D12467" s="8" t="s">
        <v>383</v>
      </c>
      <c r="E12467">
        <v>12105.504310493938</v>
      </c>
      <c r="F12467">
        <v>10820.968923901391</v>
      </c>
      <c r="G12467">
        <v>12085.2402909013</v>
      </c>
      <c r="H12467">
        <v>9277.3880234218523</v>
      </c>
    </row>
    <row r="12468" spans="1:8" x14ac:dyDescent="0.2">
      <c r="A12468">
        <f t="shared" si="1356"/>
        <v>11599</v>
      </c>
      <c r="B12468">
        <f t="shared" si="1357"/>
        <v>245</v>
      </c>
      <c r="C12468" s="10" t="str">
        <f>IF(B12468=B12467," ",(LOOKUP(B12468,'Co List'!$A$3:$A$362,'Co List'!$B$3:$B$362)))</f>
        <v xml:space="preserve"> </v>
      </c>
      <c r="D12468" s="6" t="s">
        <v>384</v>
      </c>
      <c r="E12468">
        <v>0</v>
      </c>
      <c r="F12468">
        <v>0</v>
      </c>
      <c r="G12468">
        <v>0</v>
      </c>
      <c r="H12468">
        <v>0</v>
      </c>
    </row>
    <row r="12469" spans="1:8" x14ac:dyDescent="0.2">
      <c r="A12469">
        <f t="shared" si="1356"/>
        <v>11600</v>
      </c>
      <c r="B12469">
        <f t="shared" si="1357"/>
        <v>245</v>
      </c>
      <c r="C12469" s="10" t="str">
        <f>IF(B12469=B12468," ",(LOOKUP(B12469,'Co List'!$A$3:$A$362,'Co List'!$B$3:$B$362)))</f>
        <v xml:space="preserve"> </v>
      </c>
      <c r="D12469" s="6" t="s">
        <v>385</v>
      </c>
      <c r="E12469">
        <v>165360.43856247439</v>
      </c>
      <c r="F12469">
        <v>199281.75313772916</v>
      </c>
      <c r="G12469">
        <v>162645.11871216353</v>
      </c>
      <c r="H12469">
        <v>204369.50265611289</v>
      </c>
    </row>
    <row r="12470" spans="1:8" x14ac:dyDescent="0.2">
      <c r="A12470">
        <f t="shared" si="1356"/>
        <v>11601</v>
      </c>
      <c r="B12470">
        <f t="shared" si="1357"/>
        <v>245</v>
      </c>
      <c r="C12470" s="10" t="str">
        <f>IF(B12470=B12469," ",(LOOKUP(B12470,'Co List'!$A$3:$A$362,'Co List'!$B$3:$B$362)))</f>
        <v xml:space="preserve"> </v>
      </c>
      <c r="D12470" s="6" t="s">
        <v>386</v>
      </c>
      <c r="E12470">
        <v>161644.51800000001</v>
      </c>
      <c r="F12470">
        <v>195960.114</v>
      </c>
      <c r="G12470">
        <v>158935.39199999999</v>
      </c>
      <c r="H12470">
        <v>186026.652</v>
      </c>
    </row>
    <row r="12471" spans="1:8" x14ac:dyDescent="0.2">
      <c r="A12471">
        <f t="shared" si="1356"/>
        <v>11602</v>
      </c>
      <c r="B12471">
        <f t="shared" si="1357"/>
        <v>245</v>
      </c>
      <c r="C12471" s="10" t="str">
        <f>IF(B12471=B12470," ",(LOOKUP(B12471,'Co List'!$A$3:$A$362,'Co List'!$B$3:$B$362)))</f>
        <v xml:space="preserve"> </v>
      </c>
      <c r="D12471" s="6" t="s">
        <v>387</v>
      </c>
      <c r="E12471">
        <v>0</v>
      </c>
      <c r="F12471">
        <v>0</v>
      </c>
      <c r="G12471">
        <v>0</v>
      </c>
      <c r="H12471">
        <v>0</v>
      </c>
    </row>
    <row r="12472" spans="1:8" x14ac:dyDescent="0.2">
      <c r="A12472">
        <f t="shared" si="1356"/>
        <v>11603</v>
      </c>
      <c r="B12472">
        <f t="shared" si="1357"/>
        <v>245</v>
      </c>
      <c r="C12472" s="10" t="str">
        <f>IF(B12472=B12471," ",(LOOKUP(B12472,'Co List'!$A$3:$A$362,'Co List'!$B$3:$B$362)))</f>
        <v xml:space="preserve"> </v>
      </c>
      <c r="D12472" s="6" t="s">
        <v>388</v>
      </c>
      <c r="E12472">
        <v>0</v>
      </c>
      <c r="F12472">
        <v>0</v>
      </c>
      <c r="G12472">
        <v>0</v>
      </c>
      <c r="H12472">
        <v>15495.054</v>
      </c>
    </row>
    <row r="12473" spans="1:8" x14ac:dyDescent="0.2">
      <c r="A12473">
        <f t="shared" si="1356"/>
        <v>11604</v>
      </c>
      <c r="B12473">
        <f t="shared" si="1357"/>
        <v>245</v>
      </c>
      <c r="C12473" s="10" t="str">
        <f>IF(B12473=B12472," ",(LOOKUP(B12473,'Co List'!$A$3:$A$362,'Co List'!$B$3:$B$362)))</f>
        <v xml:space="preserve"> </v>
      </c>
      <c r="D12473" s="6" t="s">
        <v>389</v>
      </c>
      <c r="E12473">
        <v>3714.6720710744094</v>
      </c>
      <c r="F12473">
        <v>3320.1217404891418</v>
      </c>
      <c r="G12473">
        <v>3707.978824203552</v>
      </c>
      <c r="H12473">
        <v>2846.8746932329072</v>
      </c>
    </row>
    <row r="12474" spans="1:8" x14ac:dyDescent="0.2">
      <c r="A12474">
        <f t="shared" si="1356"/>
        <v>11605</v>
      </c>
      <c r="B12474">
        <f t="shared" si="1357"/>
        <v>245</v>
      </c>
      <c r="C12474" s="10" t="str">
        <f>IF(B12474=B12473," ",(LOOKUP(B12474,'Co List'!$A$3:$A$362,'Co List'!$B$3:$B$362)))</f>
        <v xml:space="preserve"> </v>
      </c>
      <c r="D12474" s="6" t="s">
        <v>390</v>
      </c>
      <c r="E12474">
        <v>0</v>
      </c>
      <c r="F12474">
        <v>0</v>
      </c>
      <c r="G12474">
        <v>0</v>
      </c>
      <c r="H12474">
        <v>0</v>
      </c>
    </row>
    <row r="12475" spans="1:8" x14ac:dyDescent="0.2">
      <c r="A12475">
        <f t="shared" si="1356"/>
        <v>11606</v>
      </c>
      <c r="B12475">
        <f t="shared" si="1357"/>
        <v>245</v>
      </c>
      <c r="C12475" s="10" t="str">
        <f>IF(B12475=B12474," ",(LOOKUP(B12475,'Co List'!$A$3:$A$362,'Co List'!$B$3:$B$362)))</f>
        <v xml:space="preserve"> </v>
      </c>
      <c r="D12475" s="6" t="s">
        <v>391</v>
      </c>
      <c r="E12475">
        <v>0</v>
      </c>
      <c r="F12475">
        <v>0</v>
      </c>
      <c r="G12475">
        <v>0</v>
      </c>
      <c r="H12475">
        <v>0</v>
      </c>
    </row>
    <row r="12476" spans="1:8" x14ac:dyDescent="0.2">
      <c r="A12476">
        <f t="shared" si="1356"/>
        <v>11607</v>
      </c>
      <c r="B12476">
        <f t="shared" si="1357"/>
        <v>245</v>
      </c>
      <c r="C12476" s="10" t="str">
        <f>IF(B12476=B12475," ",(LOOKUP(B12476,'Co List'!$A$3:$A$362,'Co List'!$B$3:$B$362)))</f>
        <v xml:space="preserve"> </v>
      </c>
      <c r="D12476" s="6" t="s">
        <v>392</v>
      </c>
      <c r="E12476">
        <v>0</v>
      </c>
      <c r="F12476">
        <v>0</v>
      </c>
      <c r="G12476">
        <v>0</v>
      </c>
      <c r="H12476">
        <v>0</v>
      </c>
    </row>
    <row r="12477" spans="1:8" x14ac:dyDescent="0.2">
      <c r="A12477">
        <f t="shared" si="1356"/>
        <v>11608</v>
      </c>
      <c r="B12477">
        <f t="shared" si="1357"/>
        <v>245</v>
      </c>
      <c r="C12477" s="10" t="str">
        <f>IF(B12477=B12476," ",(LOOKUP(B12477,'Co List'!$A$3:$A$362,'Co List'!$B$3:$B$362)))</f>
        <v xml:space="preserve"> </v>
      </c>
      <c r="D12477" s="6" t="s">
        <v>393</v>
      </c>
      <c r="E12477">
        <v>0</v>
      </c>
      <c r="F12477">
        <v>0</v>
      </c>
      <c r="G12477">
        <v>0</v>
      </c>
      <c r="H12477">
        <v>0</v>
      </c>
    </row>
    <row r="12478" spans="1:8" ht="15" x14ac:dyDescent="0.25">
      <c r="A12478">
        <f t="shared" si="1356"/>
        <v>11609</v>
      </c>
      <c r="B12478">
        <f t="shared" si="1357"/>
        <v>245</v>
      </c>
      <c r="C12478" s="10" t="str">
        <f>IF(B12478=B12477," ",(LOOKUP(B12478,'Co List'!$A$3:$A$362,'Co List'!$B$3:$B$362)))</f>
        <v xml:space="preserve"> </v>
      </c>
      <c r="D12478" s="8" t="s">
        <v>394</v>
      </c>
      <c r="E12478">
        <v>1.2484913999999998</v>
      </c>
      <c r="F12478">
        <v>1.51739724</v>
      </c>
      <c r="G12478">
        <v>1.7478879600000001</v>
      </c>
      <c r="H12478">
        <v>0.92196287999999993</v>
      </c>
    </row>
    <row r="12479" spans="1:8" ht="15" x14ac:dyDescent="0.25">
      <c r="A12479">
        <f t="shared" si="1356"/>
        <v>11610</v>
      </c>
      <c r="B12479">
        <f t="shared" si="1357"/>
        <v>245</v>
      </c>
      <c r="C12479" s="10" t="str">
        <f>IF(B12479=B12478," ",(LOOKUP(B12479,'Co List'!$A$3:$A$362,'Co List'!$B$3:$B$362)))</f>
        <v xml:space="preserve"> </v>
      </c>
      <c r="D12479" s="8" t="s">
        <v>395</v>
      </c>
      <c r="E12479">
        <v>113.5890698057076</v>
      </c>
      <c r="F12479">
        <v>152.77812904745295</v>
      </c>
      <c r="G12479">
        <v>142.71042194096398</v>
      </c>
      <c r="H12479">
        <v>180.94723422905668</v>
      </c>
    </row>
    <row r="12480" spans="1:8" ht="15" x14ac:dyDescent="0.25">
      <c r="A12480">
        <f t="shared" si="1356"/>
        <v>11611</v>
      </c>
      <c r="B12480">
        <f t="shared" si="1357"/>
        <v>245</v>
      </c>
      <c r="C12480" s="10" t="str">
        <f>IF(B12480=B12479," ",(LOOKUP(B12480,'Co List'!$A$3:$A$362,'Co List'!$B$3:$B$362)))</f>
        <v xml:space="preserve"> </v>
      </c>
      <c r="D12480" s="8" t="s">
        <v>396</v>
      </c>
      <c r="E12480">
        <v>245300</v>
      </c>
      <c r="F12480">
        <v>287422</v>
      </c>
      <c r="G12480">
        <v>245389</v>
      </c>
      <c r="H12480">
        <v>277959</v>
      </c>
    </row>
    <row r="12481" spans="1:8" x14ac:dyDescent="0.2">
      <c r="A12481">
        <f t="shared" si="1356"/>
        <v>11612</v>
      </c>
      <c r="B12481">
        <f t="shared" si="1357"/>
        <v>245</v>
      </c>
      <c r="C12481" s="10" t="str">
        <f>IF(B12481=B12480," ",(LOOKUP(B12481,'Co List'!$A$3:$A$362,'Co List'!$B$3:$B$362)))</f>
        <v xml:space="preserve"> </v>
      </c>
      <c r="D12481" s="6" t="s">
        <v>397</v>
      </c>
      <c r="E12481">
        <v>232521</v>
      </c>
      <c r="F12481">
        <v>280728</v>
      </c>
      <c r="G12481">
        <v>226830</v>
      </c>
      <c r="H12481">
        <v>153072</v>
      </c>
    </row>
    <row r="12482" spans="1:8" x14ac:dyDescent="0.2">
      <c r="A12482">
        <f t="shared" si="1356"/>
        <v>11613</v>
      </c>
      <c r="B12482">
        <f t="shared" si="1357"/>
        <v>245</v>
      </c>
      <c r="C12482" s="10" t="str">
        <f>IF(B12482=B12481," ",(LOOKUP(B12482,'Co List'!$A$3:$A$362,'Co List'!$B$3:$B$362)))</f>
        <v xml:space="preserve"> </v>
      </c>
      <c r="D12482" s="6" t="s">
        <v>398</v>
      </c>
      <c r="E12482">
        <v>12779</v>
      </c>
      <c r="F12482">
        <v>6694</v>
      </c>
      <c r="G12482">
        <v>1158</v>
      </c>
      <c r="H12482">
        <v>965</v>
      </c>
    </row>
    <row r="12483" spans="1:8" x14ac:dyDescent="0.2">
      <c r="A12483">
        <f t="shared" si="1356"/>
        <v>11614</v>
      </c>
      <c r="B12483">
        <f t="shared" si="1357"/>
        <v>245</v>
      </c>
      <c r="C12483" s="10" t="str">
        <f>IF(B12483=B12482," ",(LOOKUP(B12483,'Co List'!$A$3:$A$362,'Co List'!$B$3:$B$362)))</f>
        <v xml:space="preserve"> </v>
      </c>
      <c r="D12483" s="6" t="s">
        <v>399</v>
      </c>
      <c r="E12483">
        <v>0</v>
      </c>
      <c r="F12483">
        <v>0</v>
      </c>
      <c r="G12483">
        <v>17401</v>
      </c>
      <c r="H12483">
        <v>123922</v>
      </c>
    </row>
    <row r="12484" spans="1:8" x14ac:dyDescent="0.2">
      <c r="A12484">
        <f t="shared" si="1356"/>
        <v>11615</v>
      </c>
      <c r="B12484">
        <f t="shared" si="1357"/>
        <v>245</v>
      </c>
      <c r="C12484" s="10" t="str">
        <f>IF(B12484=B12483," ",(LOOKUP(B12484,'Co List'!$A$3:$A$362,'Co List'!$B$3:$B$362)))</f>
        <v xml:space="preserve"> </v>
      </c>
      <c r="D12484" s="6" t="s">
        <v>400</v>
      </c>
      <c r="E12484">
        <v>0</v>
      </c>
      <c r="F12484">
        <v>0</v>
      </c>
      <c r="G12484">
        <v>0</v>
      </c>
      <c r="H12484">
        <v>0</v>
      </c>
    </row>
    <row r="12485" spans="1:8" x14ac:dyDescent="0.2">
      <c r="A12485">
        <f t="shared" ref="A12485:A12548" si="1362">IF(A12484&gt;0,A12484+1,(IF($C$1=C12485,1,0)))</f>
        <v>11616</v>
      </c>
      <c r="B12485">
        <f t="shared" ref="B12485:B12548" si="1363">IF(D12485=$D$3,B12484+1,B12484)</f>
        <v>245</v>
      </c>
      <c r="C12485" s="10" t="str">
        <f>IF(B12485=B12484," ",(LOOKUP(B12485,'Co List'!$A$3:$A$362,'Co List'!$B$3:$B$362)))</f>
        <v xml:space="preserve"> </v>
      </c>
      <c r="D12485" s="6" t="s">
        <v>401</v>
      </c>
      <c r="E12485">
        <v>77.429492999999994</v>
      </c>
      <c r="F12485">
        <v>108.361008</v>
      </c>
      <c r="G12485">
        <v>117.27110999999999</v>
      </c>
      <c r="H12485">
        <v>82.505808000000002</v>
      </c>
    </row>
    <row r="12486" spans="1:8" x14ac:dyDescent="0.2">
      <c r="A12486">
        <f t="shared" si="1362"/>
        <v>11617</v>
      </c>
      <c r="B12486">
        <f t="shared" si="1363"/>
        <v>245</v>
      </c>
      <c r="C12486" s="10" t="str">
        <f>IF(B12486=B12485," ",(LOOKUP(B12486,'Co List'!$A$3:$A$362,'Co List'!$B$3:$B$362)))</f>
        <v xml:space="preserve"> </v>
      </c>
      <c r="D12486" s="6" t="s">
        <v>402</v>
      </c>
      <c r="E12486">
        <v>9.8270510000000009</v>
      </c>
      <c r="F12486">
        <v>3.9427660000000002</v>
      </c>
      <c r="G12486">
        <v>1.6791</v>
      </c>
      <c r="H12486">
        <v>1.9493</v>
      </c>
    </row>
    <row r="12487" spans="1:8" x14ac:dyDescent="0.2">
      <c r="A12487">
        <f t="shared" si="1362"/>
        <v>11618</v>
      </c>
      <c r="B12487">
        <f t="shared" si="1363"/>
        <v>245</v>
      </c>
      <c r="C12487" s="10" t="str">
        <f>IF(B12487=B12486," ",(LOOKUP(B12487,'Co List'!$A$3:$A$362,'Co List'!$B$3:$B$362)))</f>
        <v xml:space="preserve"> </v>
      </c>
      <c r="D12487" s="6" t="s">
        <v>403</v>
      </c>
      <c r="E12487">
        <v>0</v>
      </c>
      <c r="F12487">
        <v>5.773159728050814E-15</v>
      </c>
      <c r="G12487">
        <v>9.3965399999999928</v>
      </c>
      <c r="H12487">
        <v>78.814391999999998</v>
      </c>
    </row>
    <row r="12488" spans="1:8" x14ac:dyDescent="0.2">
      <c r="A12488">
        <f t="shared" si="1362"/>
        <v>11619</v>
      </c>
      <c r="B12488">
        <f t="shared" si="1363"/>
        <v>245</v>
      </c>
      <c r="C12488" s="10" t="str">
        <f>IF(B12488=B12487," ",(LOOKUP(B12488,'Co List'!$A$3:$A$362,'Co List'!$B$3:$B$362)))</f>
        <v xml:space="preserve"> </v>
      </c>
      <c r="D12488" s="6" t="s">
        <v>404</v>
      </c>
      <c r="E12488" s="11">
        <v>87.256544000000005</v>
      </c>
      <c r="F12488" s="11">
        <v>112.303774</v>
      </c>
      <c r="G12488" s="11">
        <v>128.34674999999999</v>
      </c>
      <c r="H12488" s="11">
        <v>163.26949999999999</v>
      </c>
    </row>
    <row r="12489" spans="1:8" x14ac:dyDescent="0.2">
      <c r="A12489">
        <f t="shared" si="1362"/>
        <v>11620</v>
      </c>
      <c r="B12489">
        <f t="shared" si="1363"/>
        <v>245</v>
      </c>
      <c r="C12489" s="10" t="str">
        <f>IF(B12489=B12488," ",(LOOKUP(B12489,'Co List'!$A$3:$A$362,'Co List'!$B$3:$B$362)))</f>
        <v xml:space="preserve"> </v>
      </c>
      <c r="D12489" s="6" t="s">
        <v>405</v>
      </c>
      <c r="E12489">
        <v>1347.2</v>
      </c>
      <c r="F12489">
        <v>1485.02</v>
      </c>
      <c r="G12489">
        <v>1470.43</v>
      </c>
      <c r="H12489">
        <v>1817.28</v>
      </c>
    </row>
    <row r="12490" spans="1:8" x14ac:dyDescent="0.2">
      <c r="A12490">
        <f t="shared" si="1362"/>
        <v>11621</v>
      </c>
      <c r="B12490">
        <f t="shared" si="1363"/>
        <v>245</v>
      </c>
      <c r="C12490" s="10" t="str">
        <f>IF(B12490=B12489," ",(LOOKUP(B12490,'Co List'!$A$3:$A$362,'Co List'!$B$3:$B$362)))</f>
        <v xml:space="preserve"> </v>
      </c>
      <c r="D12490" s="6" t="s">
        <v>406</v>
      </c>
      <c r="E12490">
        <v>419.72</v>
      </c>
      <c r="F12490">
        <v>338.4</v>
      </c>
      <c r="G12490">
        <v>240.49</v>
      </c>
      <c r="H12490">
        <v>441.91</v>
      </c>
    </row>
    <row r="12491" spans="1:8" x14ac:dyDescent="0.2">
      <c r="A12491">
        <f t="shared" si="1362"/>
        <v>11622</v>
      </c>
      <c r="B12491">
        <f t="shared" si="1363"/>
        <v>245</v>
      </c>
      <c r="C12491" s="10" t="str">
        <f>IF(B12491=B12490," ",(LOOKUP(B12491,'Co List'!$A$3:$A$362,'Co List'!$B$3:$B$362)))</f>
        <v xml:space="preserve"> </v>
      </c>
      <c r="D12491" s="6" t="s">
        <v>407</v>
      </c>
      <c r="E12491" s="11">
        <v>163.69999999999999</v>
      </c>
      <c r="F12491" s="11">
        <v>115</v>
      </c>
      <c r="G12491" s="11">
        <v>32</v>
      </c>
      <c r="H12491" s="11">
        <v>156.38</v>
      </c>
    </row>
    <row r="12492" spans="1:8" x14ac:dyDescent="0.2">
      <c r="A12492">
        <f t="shared" si="1362"/>
        <v>11623</v>
      </c>
      <c r="B12492">
        <f t="shared" si="1363"/>
        <v>245</v>
      </c>
      <c r="C12492" s="10" t="str">
        <f>IF(B12492=B12491," ",(LOOKUP(B12492,'Co List'!$A$3:$A$362,'Co List'!$B$3:$B$362)))</f>
        <v xml:space="preserve"> </v>
      </c>
      <c r="D12492" s="6" t="s">
        <v>408</v>
      </c>
      <c r="E12492">
        <v>11.38</v>
      </c>
      <c r="F12492">
        <v>11.38</v>
      </c>
      <c r="G12492">
        <v>11.38</v>
      </c>
      <c r="H12492">
        <v>11.38</v>
      </c>
    </row>
    <row r="12493" spans="1:8" x14ac:dyDescent="0.2">
      <c r="A12493">
        <f t="shared" si="1362"/>
        <v>11624</v>
      </c>
      <c r="B12493">
        <f t="shared" si="1363"/>
        <v>245</v>
      </c>
      <c r="C12493" s="10" t="str">
        <f>IF(B12493=B12492," ",(LOOKUP(B12493,'Co List'!$A$3:$A$362,'Co List'!$B$3:$B$362)))</f>
        <v xml:space="preserve"> </v>
      </c>
      <c r="D12493" s="6" t="s">
        <v>409</v>
      </c>
      <c r="E12493">
        <v>197.81</v>
      </c>
      <c r="F12493">
        <v>265.42</v>
      </c>
      <c r="G12493">
        <v>269.55</v>
      </c>
      <c r="H12493">
        <v>317.23</v>
      </c>
    </row>
    <row r="12494" spans="1:8" x14ac:dyDescent="0.2">
      <c r="A12494">
        <f t="shared" si="1362"/>
        <v>11625</v>
      </c>
      <c r="B12494">
        <f t="shared" si="1363"/>
        <v>245</v>
      </c>
      <c r="C12494" s="10" t="str">
        <f>IF(B12494=B12493," ",(LOOKUP(B12494,'Co List'!$A$3:$A$362,'Co List'!$B$3:$B$362)))</f>
        <v xml:space="preserve"> </v>
      </c>
      <c r="D12494" s="6" t="s">
        <v>410</v>
      </c>
      <c r="E12494">
        <v>209.72136289481</v>
      </c>
      <c r="F12494">
        <v>270.75597613237005</v>
      </c>
      <c r="G12494">
        <v>272.70438528407999</v>
      </c>
      <c r="H12494">
        <v>345.81383787359994</v>
      </c>
    </row>
    <row r="12495" spans="1:8" x14ac:dyDescent="0.2">
      <c r="A12495">
        <f t="shared" si="1362"/>
        <v>11626</v>
      </c>
      <c r="B12495">
        <f t="shared" si="1363"/>
        <v>245</v>
      </c>
      <c r="C12495" s="10" t="str">
        <f>IF(B12495=B12494," ",(LOOKUP(B12495,'Co List'!$A$3:$A$362,'Co List'!$B$3:$B$362)))</f>
        <v xml:space="preserve"> </v>
      </c>
      <c r="D12495" s="6" t="s">
        <v>411</v>
      </c>
      <c r="E12495">
        <v>200.84561380570761</v>
      </c>
      <c r="F12495">
        <v>265.08190304745295</v>
      </c>
      <c r="G12495">
        <v>271.05717194096394</v>
      </c>
      <c r="H12495">
        <v>344.21673422905667</v>
      </c>
    </row>
    <row r="12496" spans="1:8" x14ac:dyDescent="0.2">
      <c r="A12496">
        <f t="shared" si="1362"/>
        <v>11627</v>
      </c>
      <c r="B12496">
        <f t="shared" si="1363"/>
        <v>245</v>
      </c>
      <c r="C12496" s="10" t="str">
        <f>IF(B12496=B12495," ",(LOOKUP(B12496,'Co List'!$A$3:$A$362,'Co List'!$B$3:$B$362)))</f>
        <v xml:space="preserve"> </v>
      </c>
      <c r="D12496" s="6" t="s">
        <v>412</v>
      </c>
      <c r="E12496">
        <v>3.0356138057076123</v>
      </c>
      <c r="F12496">
        <v>-0.33809695254706185</v>
      </c>
      <c r="G12496">
        <v>1.5071719409639286</v>
      </c>
      <c r="H12496">
        <v>26.986734229056651</v>
      </c>
    </row>
    <row r="12497" spans="1:16" ht="13.5" thickBot="1" x14ac:dyDescent="0.25">
      <c r="A12497">
        <f t="shared" si="1362"/>
        <v>11628</v>
      </c>
      <c r="B12497">
        <f t="shared" si="1363"/>
        <v>245</v>
      </c>
      <c r="C12497" s="10" t="str">
        <f>IF(B12497=B12496," ",(LOOKUP(B12497,'Co List'!$A$3:$A$362,'Co List'!$B$3:$B$362)))</f>
        <v xml:space="preserve"> </v>
      </c>
      <c r="D12497" s="9" t="s">
        <v>413</v>
      </c>
      <c r="E12497">
        <v>12</v>
      </c>
      <c r="F12497">
        <v>12</v>
      </c>
      <c r="G12497">
        <v>12</v>
      </c>
      <c r="H12497">
        <v>12</v>
      </c>
    </row>
    <row r="12498" spans="1:16" ht="15" x14ac:dyDescent="0.25">
      <c r="A12498">
        <f t="shared" si="1362"/>
        <v>11629</v>
      </c>
      <c r="B12498">
        <f t="shared" si="1363"/>
        <v>246</v>
      </c>
      <c r="C12498" s="10" t="str">
        <f>IF(B12498=B12497," ",(LOOKUP(B12498,'Co List'!$A$3:$A$362,'Co List'!$B$3:$B$362)))</f>
        <v>OCL IRON &amp; STEEL</v>
      </c>
      <c r="D12498" s="4" t="s">
        <v>362</v>
      </c>
      <c r="E12498">
        <v>72.549315363959352</v>
      </c>
      <c r="F12498">
        <v>68.788110395485418</v>
      </c>
      <c r="G12498">
        <v>69.241587140145327</v>
      </c>
      <c r="H12498">
        <v>68.321992787170103</v>
      </c>
      <c r="J12498">
        <f t="shared" ref="J12498" si="1364">COUNTIF(E12540:H12540,0)</f>
        <v>0</v>
      </c>
      <c r="K12498">
        <f>SUM(E12498:H12498)/(4-J12498)</f>
        <v>69.725251421690047</v>
      </c>
      <c r="L12498">
        <f>SUM(E12508:H12508)/(4-J12498)</f>
        <v>149889.88850605546</v>
      </c>
      <c r="M12498">
        <f>E12508</f>
        <v>176718.49595761381</v>
      </c>
      <c r="N12498">
        <f t="shared" ref="N12498" si="1365">F12508</f>
        <v>140987.04875711148</v>
      </c>
      <c r="O12498">
        <f t="shared" ref="O12498" si="1366">G12508</f>
        <v>145295.07783138059</v>
      </c>
      <c r="P12498">
        <f t="shared" ref="P12498" si="1367">H12508</f>
        <v>136558.9314781159</v>
      </c>
    </row>
    <row r="12499" spans="1:16" x14ac:dyDescent="0.2">
      <c r="A12499">
        <f t="shared" si="1362"/>
        <v>11630</v>
      </c>
      <c r="B12499">
        <f t="shared" si="1363"/>
        <v>246</v>
      </c>
      <c r="C12499" s="10" t="str">
        <f>IF(B12499=B12498," ",(LOOKUP(B12499,'Co List'!$A$3:$A$362,'Co List'!$B$3:$B$362)))</f>
        <v xml:space="preserve"> </v>
      </c>
      <c r="D12499" s="6" t="s">
        <v>364</v>
      </c>
      <c r="E12499">
        <v>0</v>
      </c>
      <c r="F12499">
        <v>0</v>
      </c>
      <c r="G12499">
        <v>0</v>
      </c>
      <c r="H12499">
        <v>0</v>
      </c>
    </row>
    <row r="12500" spans="1:16" x14ac:dyDescent="0.2">
      <c r="A12500">
        <f t="shared" si="1362"/>
        <v>11631</v>
      </c>
      <c r="B12500">
        <f t="shared" si="1363"/>
        <v>246</v>
      </c>
      <c r="C12500" s="10" t="str">
        <f>IF(B12500=B12499," ",(LOOKUP(B12500,'Co List'!$A$3:$A$362,'Co List'!$B$3:$B$362)))</f>
        <v xml:space="preserve"> </v>
      </c>
      <c r="D12500" s="6" t="s">
        <v>365</v>
      </c>
      <c r="E12500">
        <v>1.9257513235578951</v>
      </c>
      <c r="F12500">
        <v>1.5991816061013984</v>
      </c>
      <c r="G12500">
        <v>1.6399363172010724</v>
      </c>
      <c r="H12500">
        <v>1.6570027415275843</v>
      </c>
    </row>
    <row r="12501" spans="1:16" x14ac:dyDescent="0.2">
      <c r="A12501">
        <f t="shared" si="1362"/>
        <v>11632</v>
      </c>
      <c r="B12501">
        <f t="shared" si="1363"/>
        <v>246</v>
      </c>
      <c r="C12501" s="10" t="str">
        <f>IF(B12501=B12500," ",(LOOKUP(B12501,'Co List'!$A$3:$A$362,'Co List'!$B$3:$B$362)))</f>
        <v xml:space="preserve"> </v>
      </c>
      <c r="D12501" s="7" t="s">
        <v>366</v>
      </c>
      <c r="E12501">
        <v>92.430825857844965</v>
      </c>
      <c r="F12501">
        <v>59.664430282315479</v>
      </c>
      <c r="G12501">
        <v>46.414221131925821</v>
      </c>
      <c r="H12501">
        <v>41.934264234029143</v>
      </c>
    </row>
    <row r="12502" spans="1:16" x14ac:dyDescent="0.2">
      <c r="A12502">
        <f t="shared" si="1362"/>
        <v>11633</v>
      </c>
      <c r="B12502">
        <f t="shared" si="1363"/>
        <v>246</v>
      </c>
      <c r="C12502" s="10" t="str">
        <f>IF(B12502=B12501," ",(LOOKUP(B12502,'Co List'!$A$3:$A$362,'Co List'!$B$3:$B$362)))</f>
        <v xml:space="preserve"> </v>
      </c>
      <c r="D12502" s="6" t="s">
        <v>367</v>
      </c>
      <c r="E12502">
        <v>88359247.978806898</v>
      </c>
      <c r="F12502">
        <v>1199889.7766562679</v>
      </c>
      <c r="G12502">
        <v>835509.36073249334</v>
      </c>
      <c r="H12502">
        <v>3274794.5198588944</v>
      </c>
    </row>
    <row r="12503" spans="1:16" x14ac:dyDescent="0.2">
      <c r="A12503">
        <f t="shared" si="1362"/>
        <v>11634</v>
      </c>
      <c r="B12503">
        <f t="shared" si="1363"/>
        <v>246</v>
      </c>
      <c r="C12503" s="10" t="str">
        <f>IF(B12503=B12502," ",(LOOKUP(B12503,'Co List'!$A$3:$A$362,'Co List'!$B$3:$B$362)))</f>
        <v xml:space="preserve"> </v>
      </c>
      <c r="D12503" s="6" t="s">
        <v>368</v>
      </c>
      <c r="E12503">
        <v>1.3178113046801925</v>
      </c>
      <c r="F12503">
        <v>0.21229792012816065</v>
      </c>
      <c r="G12503">
        <v>0.21878493876130189</v>
      </c>
      <c r="H12503">
        <v>0.20563007299821701</v>
      </c>
    </row>
    <row r="12504" spans="1:16" x14ac:dyDescent="0.2">
      <c r="A12504">
        <f t="shared" si="1362"/>
        <v>11635</v>
      </c>
      <c r="B12504">
        <f t="shared" si="1363"/>
        <v>246</v>
      </c>
      <c r="C12504" s="10" t="str">
        <f>IF(B12504=B12503," ",(LOOKUP(B12504,'Co List'!$A$3:$A$362,'Co List'!$B$3:$B$362)))</f>
        <v xml:space="preserve"> </v>
      </c>
      <c r="D12504" s="6" t="s">
        <v>369</v>
      </c>
      <c r="E12504">
        <v>1164.9208698590232</v>
      </c>
      <c r="F12504">
        <v>525.67877985500184</v>
      </c>
      <c r="G12504">
        <v>347.26357034268784</v>
      </c>
      <c r="H12504">
        <v>530.53197932445971</v>
      </c>
    </row>
    <row r="12505" spans="1:16" x14ac:dyDescent="0.2">
      <c r="A12505">
        <f t="shared" si="1362"/>
        <v>11636</v>
      </c>
      <c r="B12505">
        <f t="shared" si="1363"/>
        <v>246</v>
      </c>
      <c r="C12505" s="10" t="str">
        <f>IF(B12505=B12504," ",(LOOKUP(B12505,'Co List'!$A$3:$A$362,'Co List'!$B$3:$B$362)))</f>
        <v xml:space="preserve"> </v>
      </c>
      <c r="D12505" s="6" t="s">
        <v>370</v>
      </c>
      <c r="E12505">
        <v>0</v>
      </c>
      <c r="F12505">
        <v>0</v>
      </c>
      <c r="G12505">
        <v>0</v>
      </c>
      <c r="H12505">
        <v>0</v>
      </c>
    </row>
    <row r="12506" spans="1:16" x14ac:dyDescent="0.2">
      <c r="A12506">
        <f t="shared" si="1362"/>
        <v>11637</v>
      </c>
      <c r="B12506">
        <f t="shared" si="1363"/>
        <v>246</v>
      </c>
      <c r="C12506" s="10" t="str">
        <f>IF(B12506=B12505," ",(LOOKUP(B12506,'Co List'!$A$3:$A$362,'Co List'!$B$3:$B$362)))</f>
        <v xml:space="preserve"> </v>
      </c>
      <c r="D12506" s="6" t="s">
        <v>371</v>
      </c>
      <c r="E12506">
        <v>100</v>
      </c>
      <c r="F12506">
        <v>100</v>
      </c>
      <c r="G12506">
        <v>100</v>
      </c>
      <c r="H12506">
        <v>100</v>
      </c>
    </row>
    <row r="12507" spans="1:16" x14ac:dyDescent="0.2">
      <c r="A12507">
        <f t="shared" si="1362"/>
        <v>11638</v>
      </c>
      <c r="B12507">
        <f t="shared" si="1363"/>
        <v>246</v>
      </c>
      <c r="C12507" s="10" t="str">
        <f>IF(B12507=B12506," ",(LOOKUP(B12507,'Co List'!$A$3:$A$362,'Co List'!$B$3:$B$362)))</f>
        <v xml:space="preserve"> </v>
      </c>
      <c r="D12507" s="6" t="s">
        <v>372</v>
      </c>
      <c r="E12507">
        <v>0</v>
      </c>
      <c r="F12507">
        <v>0</v>
      </c>
      <c r="G12507">
        <v>0</v>
      </c>
      <c r="H12507">
        <v>0</v>
      </c>
    </row>
    <row r="12508" spans="1:16" x14ac:dyDescent="0.2">
      <c r="A12508">
        <f t="shared" si="1362"/>
        <v>11639</v>
      </c>
      <c r="B12508">
        <f t="shared" si="1363"/>
        <v>246</v>
      </c>
      <c r="C12508" s="10" t="str">
        <f>IF(B12508=B12507," ",(LOOKUP(B12508,'Co List'!$A$3:$A$362,'Co List'!$B$3:$B$362)))</f>
        <v xml:space="preserve"> </v>
      </c>
      <c r="D12508" s="6" t="s">
        <v>373</v>
      </c>
      <c r="E12508">
        <v>176718.49595761381</v>
      </c>
      <c r="F12508">
        <v>140987.04875711148</v>
      </c>
      <c r="G12508">
        <v>145295.07783138059</v>
      </c>
      <c r="H12508">
        <v>136558.9314781159</v>
      </c>
    </row>
    <row r="12509" spans="1:16" x14ac:dyDescent="0.2">
      <c r="A12509">
        <f t="shared" si="1362"/>
        <v>11640</v>
      </c>
      <c r="B12509">
        <f t="shared" si="1363"/>
        <v>246</v>
      </c>
      <c r="C12509" s="10" t="str">
        <f>IF(B12509=B12508," ",(LOOKUP(B12509,'Co List'!$A$3:$A$362,'Co List'!$B$3:$B$362)))</f>
        <v xml:space="preserve"> </v>
      </c>
      <c r="D12509" s="6" t="s">
        <v>374</v>
      </c>
      <c r="E12509">
        <v>175445.98391647154</v>
      </c>
      <c r="F12509">
        <v>139971.83121456541</v>
      </c>
      <c r="G12509">
        <v>144248.83909413218</v>
      </c>
      <c r="H12509">
        <v>135577.19793393032</v>
      </c>
    </row>
    <row r="12510" spans="1:16" x14ac:dyDescent="0.2">
      <c r="A12510">
        <f t="shared" si="1362"/>
        <v>11641</v>
      </c>
      <c r="B12510">
        <f t="shared" si="1363"/>
        <v>246</v>
      </c>
      <c r="C12510" s="10" t="str">
        <f>IF(B12510=B12509," ",(LOOKUP(B12510,'Co List'!$A$3:$A$362,'Co List'!$B$3:$B$362)))</f>
        <v xml:space="preserve"> </v>
      </c>
      <c r="D12510" s="6" t="s">
        <v>375</v>
      </c>
      <c r="E12510">
        <v>456.43126235788418</v>
      </c>
      <c r="F12510">
        <v>364.14352833647729</v>
      </c>
      <c r="G12510">
        <v>375.2703724055595</v>
      </c>
      <c r="H12510">
        <v>352.14471278274834</v>
      </c>
    </row>
    <row r="12511" spans="1:16" x14ac:dyDescent="0.2">
      <c r="A12511">
        <f t="shared" si="1362"/>
        <v>11642</v>
      </c>
      <c r="B12511">
        <f t="shared" si="1363"/>
        <v>246</v>
      </c>
      <c r="C12511" s="10" t="str">
        <f>IF(B12511=B12510," ",(LOOKUP(B12511,'Co List'!$A$3:$A$362,'Co List'!$B$3:$B$362)))</f>
        <v xml:space="preserve"> </v>
      </c>
      <c r="D12511" s="6" t="s">
        <v>376</v>
      </c>
      <c r="E12511">
        <v>816.08077878436416</v>
      </c>
      <c r="F12511">
        <v>651.07401420963447</v>
      </c>
      <c r="G12511">
        <v>670.96836484284984</v>
      </c>
      <c r="H12511">
        <v>629.58883140287719</v>
      </c>
    </row>
    <row r="12512" spans="1:16" x14ac:dyDescent="0.2">
      <c r="A12512">
        <f t="shared" si="1362"/>
        <v>11643</v>
      </c>
      <c r="B12512">
        <f t="shared" si="1363"/>
        <v>246</v>
      </c>
      <c r="C12512" s="10" t="str">
        <f>IF(B12512=B12511," ",(LOOKUP(B12512,'Co List'!$A$3:$A$362,'Co List'!$B$3:$B$362)))</f>
        <v xml:space="preserve"> </v>
      </c>
      <c r="D12512" s="6" t="s">
        <v>377</v>
      </c>
      <c r="E12512">
        <v>176718.49595761381</v>
      </c>
      <c r="F12512">
        <v>140987.04875711148</v>
      </c>
      <c r="G12512">
        <v>145295.07783138059</v>
      </c>
      <c r="H12512">
        <v>136558.9314781159</v>
      </c>
    </row>
    <row r="12513" spans="1:8" ht="15" x14ac:dyDescent="0.25">
      <c r="A12513">
        <f t="shared" si="1362"/>
        <v>11644</v>
      </c>
      <c r="B12513">
        <f t="shared" si="1363"/>
        <v>246</v>
      </c>
      <c r="C12513" s="10" t="str">
        <f>IF(B12513=B12512," ",(LOOKUP(B12513,'Co List'!$A$3:$A$362,'Co List'!$B$3:$B$362)))</f>
        <v xml:space="preserve"> </v>
      </c>
      <c r="D12513" s="8" t="s">
        <v>378</v>
      </c>
      <c r="E12513">
        <v>0</v>
      </c>
      <c r="F12513">
        <v>0</v>
      </c>
      <c r="G12513">
        <v>0</v>
      </c>
      <c r="H12513">
        <v>219.95999999999992</v>
      </c>
    </row>
    <row r="12514" spans="1:8" ht="15" x14ac:dyDescent="0.25">
      <c r="A12514">
        <f t="shared" si="1362"/>
        <v>11645</v>
      </c>
      <c r="B12514">
        <f t="shared" si="1363"/>
        <v>246</v>
      </c>
      <c r="C12514" s="10" t="str">
        <f>IF(B12514=B12513," ",(LOOKUP(B12514,'Co List'!$A$3:$A$362,'Co List'!$B$3:$B$362)))</f>
        <v xml:space="preserve"> </v>
      </c>
      <c r="D12514" s="8" t="s">
        <v>379</v>
      </c>
      <c r="E12514">
        <v>0</v>
      </c>
      <c r="F12514">
        <v>0</v>
      </c>
      <c r="G12514">
        <v>0</v>
      </c>
      <c r="H12514">
        <v>9.0268778130666085</v>
      </c>
    </row>
    <row r="12515" spans="1:8" ht="15" x14ac:dyDescent="0.25">
      <c r="A12515">
        <f t="shared" si="1362"/>
        <v>11646</v>
      </c>
      <c r="B12515">
        <f t="shared" si="1363"/>
        <v>246</v>
      </c>
      <c r="C12515" s="10" t="str">
        <f>IF(B12515=B12514," ",(LOOKUP(B12515,'Co List'!$A$3:$A$362,'Co List'!$B$3:$B$362)))</f>
        <v xml:space="preserve"> </v>
      </c>
      <c r="D12515" s="8" t="s">
        <v>380</v>
      </c>
      <c r="E12515">
        <v>176718.49595761381</v>
      </c>
      <c r="F12515">
        <v>140987.04875711148</v>
      </c>
      <c r="G12515">
        <v>145295.07783138059</v>
      </c>
      <c r="H12515">
        <v>136329.94460030284</v>
      </c>
    </row>
    <row r="12516" spans="1:8" ht="15" x14ac:dyDescent="0.25">
      <c r="A12516">
        <f t="shared" si="1362"/>
        <v>11647</v>
      </c>
      <c r="B12516">
        <f t="shared" si="1363"/>
        <v>246</v>
      </c>
      <c r="C12516" s="10" t="str">
        <f>IF(B12516=B12515," ",(LOOKUP(B12516,'Co List'!$A$3:$A$362,'Co List'!$B$3:$B$362)))</f>
        <v xml:space="preserve"> </v>
      </c>
      <c r="D12516" s="8" t="s">
        <v>381</v>
      </c>
      <c r="E12516">
        <v>0</v>
      </c>
      <c r="F12516">
        <v>0</v>
      </c>
      <c r="G12516">
        <v>0</v>
      </c>
      <c r="H12516">
        <v>0</v>
      </c>
    </row>
    <row r="12517" spans="1:8" ht="15" x14ac:dyDescent="0.25">
      <c r="A12517">
        <f t="shared" si="1362"/>
        <v>11648</v>
      </c>
      <c r="B12517">
        <f t="shared" si="1363"/>
        <v>246</v>
      </c>
      <c r="C12517" s="10" t="str">
        <f>IF(B12517=B12516," ",(LOOKUP(B12517,'Co List'!$A$3:$A$362,'Co List'!$B$3:$B$362)))</f>
        <v xml:space="preserve"> </v>
      </c>
      <c r="D12517" s="8" t="s">
        <v>382</v>
      </c>
      <c r="E12517">
        <v>0</v>
      </c>
      <c r="F12517">
        <v>0</v>
      </c>
      <c r="G12517">
        <v>0</v>
      </c>
      <c r="H12517">
        <v>0</v>
      </c>
    </row>
    <row r="12518" spans="1:8" ht="15" x14ac:dyDescent="0.25">
      <c r="A12518">
        <f t="shared" si="1362"/>
        <v>11649</v>
      </c>
      <c r="B12518">
        <f t="shared" si="1363"/>
        <v>246</v>
      </c>
      <c r="C12518" s="10" t="str">
        <f>IF(B12518=B12517," ",(LOOKUP(B12518,'Co List'!$A$3:$A$362,'Co List'!$B$3:$B$362)))</f>
        <v xml:space="preserve"> </v>
      </c>
      <c r="D12518" s="8" t="s">
        <v>383</v>
      </c>
      <c r="E12518">
        <v>0</v>
      </c>
      <c r="F12518">
        <v>0</v>
      </c>
      <c r="G12518">
        <v>0</v>
      </c>
      <c r="H12518">
        <v>0</v>
      </c>
    </row>
    <row r="12519" spans="1:8" x14ac:dyDescent="0.2">
      <c r="A12519">
        <f t="shared" si="1362"/>
        <v>11650</v>
      </c>
      <c r="B12519">
        <f t="shared" si="1363"/>
        <v>246</v>
      </c>
      <c r="C12519" s="10" t="str">
        <f>IF(B12519=B12518," ",(LOOKUP(B12519,'Co List'!$A$3:$A$362,'Co List'!$B$3:$B$362)))</f>
        <v xml:space="preserve"> </v>
      </c>
      <c r="D12519" s="6" t="s">
        <v>384</v>
      </c>
      <c r="E12519">
        <v>0</v>
      </c>
      <c r="F12519">
        <v>0</v>
      </c>
      <c r="G12519">
        <v>0</v>
      </c>
      <c r="H12519">
        <v>0</v>
      </c>
    </row>
    <row r="12520" spans="1:8" x14ac:dyDescent="0.2">
      <c r="A12520">
        <f t="shared" si="1362"/>
        <v>11651</v>
      </c>
      <c r="B12520">
        <f t="shared" si="1363"/>
        <v>246</v>
      </c>
      <c r="C12520" s="10" t="str">
        <f>IF(B12520=B12519," ",(LOOKUP(B12520,'Co List'!$A$3:$A$362,'Co List'!$B$3:$B$362)))</f>
        <v xml:space="preserve"> </v>
      </c>
      <c r="D12520" s="6" t="s">
        <v>385</v>
      </c>
      <c r="E12520">
        <v>0</v>
      </c>
      <c r="F12520">
        <v>0</v>
      </c>
      <c r="G12520">
        <v>0</v>
      </c>
      <c r="H12520">
        <v>0</v>
      </c>
    </row>
    <row r="12521" spans="1:8" x14ac:dyDescent="0.2">
      <c r="A12521">
        <f t="shared" si="1362"/>
        <v>11652</v>
      </c>
      <c r="B12521">
        <f t="shared" si="1363"/>
        <v>246</v>
      </c>
      <c r="C12521" s="10" t="str">
        <f>IF(B12521=B12520," ",(LOOKUP(B12521,'Co List'!$A$3:$A$362,'Co List'!$B$3:$B$362)))</f>
        <v xml:space="preserve"> </v>
      </c>
      <c r="D12521" s="6" t="s">
        <v>386</v>
      </c>
      <c r="E12521">
        <v>0</v>
      </c>
      <c r="F12521">
        <v>0</v>
      </c>
      <c r="G12521">
        <v>0</v>
      </c>
      <c r="H12521">
        <v>0</v>
      </c>
    </row>
    <row r="12522" spans="1:8" x14ac:dyDescent="0.2">
      <c r="A12522">
        <f t="shared" si="1362"/>
        <v>11653</v>
      </c>
      <c r="B12522">
        <f t="shared" si="1363"/>
        <v>246</v>
      </c>
      <c r="C12522" s="10" t="str">
        <f>IF(B12522=B12521," ",(LOOKUP(B12522,'Co List'!$A$3:$A$362,'Co List'!$B$3:$B$362)))</f>
        <v xml:space="preserve"> </v>
      </c>
      <c r="D12522" s="6" t="s">
        <v>387</v>
      </c>
      <c r="E12522">
        <v>0</v>
      </c>
      <c r="F12522">
        <v>0</v>
      </c>
      <c r="G12522">
        <v>0</v>
      </c>
      <c r="H12522">
        <v>0</v>
      </c>
    </row>
    <row r="12523" spans="1:8" x14ac:dyDescent="0.2">
      <c r="A12523">
        <f t="shared" si="1362"/>
        <v>11654</v>
      </c>
      <c r="B12523">
        <f t="shared" si="1363"/>
        <v>246</v>
      </c>
      <c r="C12523" s="10" t="str">
        <f>IF(B12523=B12522," ",(LOOKUP(B12523,'Co List'!$A$3:$A$362,'Co List'!$B$3:$B$362)))</f>
        <v xml:space="preserve"> </v>
      </c>
      <c r="D12523" s="6" t="s">
        <v>388</v>
      </c>
      <c r="E12523">
        <v>0</v>
      </c>
      <c r="F12523">
        <v>0</v>
      </c>
      <c r="G12523">
        <v>0</v>
      </c>
      <c r="H12523">
        <v>0</v>
      </c>
    </row>
    <row r="12524" spans="1:8" x14ac:dyDescent="0.2">
      <c r="A12524">
        <f t="shared" si="1362"/>
        <v>11655</v>
      </c>
      <c r="B12524">
        <f t="shared" si="1363"/>
        <v>246</v>
      </c>
      <c r="C12524" s="10" t="str">
        <f>IF(B12524=B12523," ",(LOOKUP(B12524,'Co List'!$A$3:$A$362,'Co List'!$B$3:$B$362)))</f>
        <v xml:space="preserve"> </v>
      </c>
      <c r="D12524" s="6" t="s">
        <v>389</v>
      </c>
      <c r="E12524">
        <v>0</v>
      </c>
      <c r="F12524">
        <v>0</v>
      </c>
      <c r="G12524">
        <v>0</v>
      </c>
      <c r="H12524">
        <v>0</v>
      </c>
    </row>
    <row r="12525" spans="1:8" x14ac:dyDescent="0.2">
      <c r="A12525">
        <f t="shared" si="1362"/>
        <v>11656</v>
      </c>
      <c r="B12525">
        <f t="shared" si="1363"/>
        <v>246</v>
      </c>
      <c r="C12525" s="10" t="str">
        <f>IF(B12525=B12524," ",(LOOKUP(B12525,'Co List'!$A$3:$A$362,'Co List'!$B$3:$B$362)))</f>
        <v xml:space="preserve"> </v>
      </c>
      <c r="D12525" s="6" t="s">
        <v>390</v>
      </c>
      <c r="E12525">
        <v>0</v>
      </c>
      <c r="F12525">
        <v>0</v>
      </c>
      <c r="G12525">
        <v>0</v>
      </c>
      <c r="H12525">
        <v>0</v>
      </c>
    </row>
    <row r="12526" spans="1:8" x14ac:dyDescent="0.2">
      <c r="A12526">
        <f t="shared" si="1362"/>
        <v>11657</v>
      </c>
      <c r="B12526">
        <f t="shared" si="1363"/>
        <v>246</v>
      </c>
      <c r="C12526" s="10" t="str">
        <f>IF(B12526=B12525," ",(LOOKUP(B12526,'Co List'!$A$3:$A$362,'Co List'!$B$3:$B$362)))</f>
        <v xml:space="preserve"> </v>
      </c>
      <c r="D12526" s="6" t="s">
        <v>391</v>
      </c>
      <c r="E12526">
        <v>0</v>
      </c>
      <c r="F12526">
        <v>0</v>
      </c>
      <c r="G12526">
        <v>0</v>
      </c>
      <c r="H12526">
        <v>0</v>
      </c>
    </row>
    <row r="12527" spans="1:8" x14ac:dyDescent="0.2">
      <c r="A12527">
        <f t="shared" si="1362"/>
        <v>11658</v>
      </c>
      <c r="B12527">
        <f t="shared" si="1363"/>
        <v>246</v>
      </c>
      <c r="C12527" s="10" t="str">
        <f>IF(B12527=B12526," ",(LOOKUP(B12527,'Co List'!$A$3:$A$362,'Co List'!$B$3:$B$362)))</f>
        <v xml:space="preserve"> </v>
      </c>
      <c r="D12527" s="6" t="s">
        <v>392</v>
      </c>
      <c r="E12527">
        <v>0</v>
      </c>
      <c r="F12527">
        <v>0</v>
      </c>
      <c r="G12527">
        <v>0</v>
      </c>
      <c r="H12527">
        <v>0</v>
      </c>
    </row>
    <row r="12528" spans="1:8" x14ac:dyDescent="0.2">
      <c r="A12528">
        <f t="shared" si="1362"/>
        <v>11659</v>
      </c>
      <c r="B12528">
        <f t="shared" si="1363"/>
        <v>246</v>
      </c>
      <c r="C12528" s="10" t="str">
        <f>IF(B12528=B12527," ",(LOOKUP(B12528,'Co List'!$A$3:$A$362,'Co List'!$B$3:$B$362)))</f>
        <v xml:space="preserve"> </v>
      </c>
      <c r="D12528" s="6" t="s">
        <v>393</v>
      </c>
      <c r="E12528">
        <v>0</v>
      </c>
      <c r="F12528">
        <v>0</v>
      </c>
      <c r="G12528">
        <v>0</v>
      </c>
      <c r="H12528">
        <v>0</v>
      </c>
    </row>
    <row r="12529" spans="1:8" ht="15" x14ac:dyDescent="0.25">
      <c r="A12529">
        <f t="shared" si="1362"/>
        <v>11660</v>
      </c>
      <c r="B12529">
        <f t="shared" si="1363"/>
        <v>246</v>
      </c>
      <c r="C12529" s="10" t="str">
        <f>IF(B12529=B12528," ",(LOOKUP(B12529,'Co List'!$A$3:$A$362,'Co List'!$B$3:$B$362)))</f>
        <v xml:space="preserve"> </v>
      </c>
      <c r="D12529" s="8" t="s">
        <v>394</v>
      </c>
      <c r="E12529">
        <v>0</v>
      </c>
      <c r="F12529">
        <v>0</v>
      </c>
      <c r="G12529">
        <v>0</v>
      </c>
      <c r="H12529">
        <v>0</v>
      </c>
    </row>
    <row r="12530" spans="1:8" ht="15" x14ac:dyDescent="0.25">
      <c r="A12530">
        <f t="shared" si="1362"/>
        <v>11661</v>
      </c>
      <c r="B12530">
        <f t="shared" si="1363"/>
        <v>246</v>
      </c>
      <c r="C12530" s="10" t="str">
        <f>IF(B12530=B12529," ",(LOOKUP(B12530,'Co List'!$A$3:$A$362,'Co List'!$B$3:$B$362)))</f>
        <v xml:space="preserve"> </v>
      </c>
      <c r="D12530" s="8" t="s">
        <v>395</v>
      </c>
      <c r="E12530">
        <v>0</v>
      </c>
      <c r="F12530">
        <v>0</v>
      </c>
      <c r="G12530">
        <v>0</v>
      </c>
      <c r="H12530">
        <v>0</v>
      </c>
    </row>
    <row r="12531" spans="1:8" ht="15" x14ac:dyDescent="0.25">
      <c r="A12531">
        <f t="shared" si="1362"/>
        <v>11662</v>
      </c>
      <c r="B12531">
        <f t="shared" si="1363"/>
        <v>246</v>
      </c>
      <c r="C12531" s="10" t="str">
        <f>IF(B12531=B12530," ",(LOOKUP(B12531,'Co List'!$A$3:$A$362,'Co List'!$B$3:$B$362)))</f>
        <v xml:space="preserve"> </v>
      </c>
      <c r="D12531" s="8" t="s">
        <v>396</v>
      </c>
      <c r="E12531">
        <v>91766</v>
      </c>
      <c r="F12531">
        <v>88162</v>
      </c>
      <c r="G12531">
        <v>88598</v>
      </c>
      <c r="H12531">
        <v>82413.22</v>
      </c>
    </row>
    <row r="12532" spans="1:8" x14ac:dyDescent="0.2">
      <c r="A12532">
        <f t="shared" si="1362"/>
        <v>11663</v>
      </c>
      <c r="B12532">
        <f t="shared" si="1363"/>
        <v>246</v>
      </c>
      <c r="C12532" s="10" t="str">
        <f>IF(B12532=B12531," ",(LOOKUP(B12532,'Co List'!$A$3:$A$362,'Co List'!$B$3:$B$362)))</f>
        <v xml:space="preserve"> </v>
      </c>
      <c r="D12532" s="6" t="s">
        <v>397</v>
      </c>
      <c r="E12532">
        <v>0</v>
      </c>
      <c r="F12532">
        <v>0</v>
      </c>
      <c r="G12532">
        <v>0</v>
      </c>
      <c r="H12532">
        <v>282</v>
      </c>
    </row>
    <row r="12533" spans="1:8" x14ac:dyDescent="0.2">
      <c r="A12533">
        <f t="shared" si="1362"/>
        <v>11664</v>
      </c>
      <c r="B12533">
        <f t="shared" si="1363"/>
        <v>246</v>
      </c>
      <c r="C12533" s="10" t="str">
        <f>IF(B12533=B12532," ",(LOOKUP(B12533,'Co List'!$A$3:$A$362,'Co List'!$B$3:$B$362)))</f>
        <v xml:space="preserve"> </v>
      </c>
      <c r="D12533" s="6" t="s">
        <v>398</v>
      </c>
      <c r="E12533">
        <v>0</v>
      </c>
      <c r="F12533">
        <v>0</v>
      </c>
      <c r="G12533">
        <v>0</v>
      </c>
      <c r="H12533">
        <v>8.2200000000000006</v>
      </c>
    </row>
    <row r="12534" spans="1:8" x14ac:dyDescent="0.2">
      <c r="A12534">
        <f t="shared" si="1362"/>
        <v>11665</v>
      </c>
      <c r="B12534">
        <f t="shared" si="1363"/>
        <v>246</v>
      </c>
      <c r="C12534" s="10" t="str">
        <f>IF(B12534=B12533," ",(LOOKUP(B12534,'Co List'!$A$3:$A$362,'Co List'!$B$3:$B$362)))</f>
        <v xml:space="preserve"> </v>
      </c>
      <c r="D12534" s="6" t="s">
        <v>399</v>
      </c>
      <c r="E12534">
        <v>91766</v>
      </c>
      <c r="F12534">
        <v>88162</v>
      </c>
      <c r="G12534">
        <v>88598</v>
      </c>
      <c r="H12534">
        <v>82123</v>
      </c>
    </row>
    <row r="12535" spans="1:8" x14ac:dyDescent="0.2">
      <c r="A12535">
        <f t="shared" si="1362"/>
        <v>11666</v>
      </c>
      <c r="B12535">
        <f t="shared" si="1363"/>
        <v>246</v>
      </c>
      <c r="C12535" s="10" t="str">
        <f>IF(B12535=B12534," ",(LOOKUP(B12535,'Co List'!$A$3:$A$362,'Co List'!$B$3:$B$362)))</f>
        <v xml:space="preserve"> </v>
      </c>
      <c r="D12535" s="6" t="s">
        <v>400</v>
      </c>
      <c r="E12535">
        <v>0</v>
      </c>
      <c r="F12535">
        <v>0</v>
      </c>
      <c r="G12535">
        <v>0</v>
      </c>
      <c r="H12535">
        <v>0</v>
      </c>
    </row>
    <row r="12536" spans="1:8" x14ac:dyDescent="0.2">
      <c r="A12536">
        <f t="shared" si="1362"/>
        <v>11667</v>
      </c>
      <c r="B12536">
        <f t="shared" si="1363"/>
        <v>246</v>
      </c>
      <c r="C12536" s="10" t="str">
        <f>IF(B12536=B12535," ",(LOOKUP(B12536,'Co List'!$A$3:$A$362,'Co List'!$B$3:$B$362)))</f>
        <v xml:space="preserve"> </v>
      </c>
      <c r="D12536" s="6" t="s">
        <v>401</v>
      </c>
      <c r="E12536">
        <v>0</v>
      </c>
      <c r="F12536">
        <v>0</v>
      </c>
      <c r="G12536">
        <v>0</v>
      </c>
      <c r="H12536">
        <v>0.199374</v>
      </c>
    </row>
    <row r="12537" spans="1:8" x14ac:dyDescent="0.2">
      <c r="A12537">
        <f t="shared" si="1362"/>
        <v>11668</v>
      </c>
      <c r="B12537">
        <f t="shared" si="1363"/>
        <v>246</v>
      </c>
      <c r="C12537" s="10" t="str">
        <f>IF(B12537=B12536," ",(LOOKUP(B12537,'Co List'!$A$3:$A$362,'Co List'!$B$3:$B$362)))</f>
        <v xml:space="preserve"> </v>
      </c>
      <c r="D12537" s="6" t="s">
        <v>402</v>
      </c>
      <c r="E12537">
        <v>0</v>
      </c>
      <c r="F12537">
        <v>0</v>
      </c>
      <c r="G12537">
        <v>0</v>
      </c>
      <c r="H12537">
        <v>1.46727E-2</v>
      </c>
    </row>
    <row r="12538" spans="1:8" x14ac:dyDescent="0.2">
      <c r="A12538">
        <f t="shared" si="1362"/>
        <v>11669</v>
      </c>
      <c r="B12538">
        <f t="shared" si="1363"/>
        <v>246</v>
      </c>
      <c r="C12538" s="10" t="str">
        <f>IF(B12538=B12537," ",(LOOKUP(B12538,'Co List'!$A$3:$A$362,'Co List'!$B$3:$B$362)))</f>
        <v xml:space="preserve"> </v>
      </c>
      <c r="D12538" s="6" t="s">
        <v>403</v>
      </c>
      <c r="E12538">
        <v>13.764900000000001</v>
      </c>
      <c r="F12538">
        <v>10.138629999999999</v>
      </c>
      <c r="G12538">
        <v>11.694936</v>
      </c>
      <c r="H12538">
        <v>14.946385999999999</v>
      </c>
    </row>
    <row r="12539" spans="1:8" x14ac:dyDescent="0.2">
      <c r="A12539">
        <f t="shared" si="1362"/>
        <v>11670</v>
      </c>
      <c r="B12539">
        <f t="shared" si="1363"/>
        <v>246</v>
      </c>
      <c r="C12539" s="10" t="str">
        <f>IF(B12539=B12538," ",(LOOKUP(B12539,'Co List'!$A$3:$A$362,'Co List'!$B$3:$B$362)))</f>
        <v xml:space="preserve"> </v>
      </c>
      <c r="D12539" s="6" t="s">
        <v>404</v>
      </c>
      <c r="E12539" s="11">
        <v>13.764900000000001</v>
      </c>
      <c r="F12539" s="11">
        <v>10.138629999999999</v>
      </c>
      <c r="G12539" s="11">
        <v>11.694936</v>
      </c>
      <c r="H12539" s="11">
        <v>15.160432699999999</v>
      </c>
    </row>
    <row r="12540" spans="1:8" x14ac:dyDescent="0.2">
      <c r="A12540">
        <f t="shared" si="1362"/>
        <v>11671</v>
      </c>
      <c r="B12540">
        <f t="shared" si="1363"/>
        <v>246</v>
      </c>
      <c r="C12540" s="10" t="str">
        <f>IF(B12540=B12539," ",(LOOKUP(B12540,'Co List'!$A$3:$A$362,'Co List'!$B$3:$B$362)))</f>
        <v xml:space="preserve"> </v>
      </c>
      <c r="D12540" s="6" t="s">
        <v>405</v>
      </c>
      <c r="E12540">
        <v>191.19</v>
      </c>
      <c r="F12540">
        <v>236.3</v>
      </c>
      <c r="G12540">
        <v>313.04000000000002</v>
      </c>
      <c r="H12540">
        <v>325.64999999999998</v>
      </c>
    </row>
    <row r="12541" spans="1:8" x14ac:dyDescent="0.2">
      <c r="A12541">
        <f t="shared" si="1362"/>
        <v>11672</v>
      </c>
      <c r="B12541">
        <f t="shared" si="1363"/>
        <v>246</v>
      </c>
      <c r="C12541" s="10" t="str">
        <f>IF(B12541=B12540," ",(LOOKUP(B12541,'Co List'!$A$3:$A$362,'Co List'!$B$3:$B$362)))</f>
        <v xml:space="preserve"> </v>
      </c>
      <c r="D12541" s="6" t="s">
        <v>406</v>
      </c>
      <c r="E12541">
        <v>15.17</v>
      </c>
      <c r="F12541">
        <v>26.82</v>
      </c>
      <c r="G12541">
        <v>41.84</v>
      </c>
      <c r="H12541">
        <v>25.74</v>
      </c>
    </row>
    <row r="12542" spans="1:8" x14ac:dyDescent="0.2">
      <c r="A12542">
        <f t="shared" si="1362"/>
        <v>11673</v>
      </c>
      <c r="B12542">
        <f t="shared" si="1363"/>
        <v>246</v>
      </c>
      <c r="C12542" s="10" t="str">
        <f>IF(B12542=B12541," ",(LOOKUP(B12542,'Co List'!$A$3:$A$362,'Co List'!$B$3:$B$362)))</f>
        <v xml:space="preserve"> </v>
      </c>
      <c r="D12542" s="6" t="s">
        <v>407</v>
      </c>
      <c r="E12542" s="11">
        <v>0.2</v>
      </c>
      <c r="F12542" s="11">
        <v>11.75</v>
      </c>
      <c r="G12542" s="11">
        <v>17.39</v>
      </c>
      <c r="H12542" s="11">
        <v>4.17</v>
      </c>
    </row>
    <row r="12543" spans="1:8" x14ac:dyDescent="0.2">
      <c r="A12543">
        <f t="shared" si="1362"/>
        <v>11674</v>
      </c>
      <c r="B12543">
        <f t="shared" si="1363"/>
        <v>246</v>
      </c>
      <c r="C12543" s="10" t="str">
        <f>IF(B12543=B12542," ",(LOOKUP(B12543,'Co List'!$A$3:$A$362,'Co List'!$B$3:$B$362)))</f>
        <v xml:space="preserve"> </v>
      </c>
      <c r="D12543" s="6" t="s">
        <v>408</v>
      </c>
      <c r="E12543">
        <v>13.41</v>
      </c>
      <c r="F12543">
        <v>66.41</v>
      </c>
      <c r="G12543">
        <v>66.41</v>
      </c>
      <c r="H12543">
        <v>66.41</v>
      </c>
    </row>
    <row r="12544" spans="1:8" x14ac:dyDescent="0.2">
      <c r="A12544">
        <f t="shared" si="1362"/>
        <v>11675</v>
      </c>
      <c r="B12544">
        <f t="shared" si="1363"/>
        <v>246</v>
      </c>
      <c r="C12544" s="10" t="str">
        <f>IF(B12544=B12543," ",(LOOKUP(B12544,'Co List'!$A$3:$A$362,'Co List'!$B$3:$B$362)))</f>
        <v xml:space="preserve"> </v>
      </c>
      <c r="D12544" s="6" t="s">
        <v>409</v>
      </c>
      <c r="E12544">
        <v>7.58</v>
      </c>
      <c r="F12544">
        <v>2.1399999999999999E-2</v>
      </c>
      <c r="G12544">
        <v>8.6999999999999994E-2</v>
      </c>
      <c r="H12544">
        <v>0.24690000000000001</v>
      </c>
    </row>
    <row r="12545" spans="1:16" x14ac:dyDescent="0.2">
      <c r="A12545">
        <f t="shared" si="1362"/>
        <v>11676</v>
      </c>
      <c r="B12545">
        <f t="shared" si="1363"/>
        <v>246</v>
      </c>
      <c r="C12545" s="10" t="str">
        <f>IF(B12545=B12544," ",(LOOKUP(B12545,'Co List'!$A$3:$A$362,'Co List'!$B$3:$B$362)))</f>
        <v xml:space="preserve"> </v>
      </c>
      <c r="D12545" s="6" t="s">
        <v>410</v>
      </c>
      <c r="E12545">
        <v>13.764900000000001</v>
      </c>
      <c r="F12545">
        <v>10.138629999999999</v>
      </c>
      <c r="G12545">
        <v>11.694936</v>
      </c>
      <c r="H12545">
        <v>15.160432699999999</v>
      </c>
    </row>
    <row r="12546" spans="1:16" x14ac:dyDescent="0.2">
      <c r="A12546">
        <f t="shared" si="1362"/>
        <v>11677</v>
      </c>
      <c r="B12546">
        <f t="shared" si="1363"/>
        <v>246</v>
      </c>
      <c r="C12546" s="10" t="str">
        <f>IF(B12546=B12545," ",(LOOKUP(B12546,'Co List'!$A$3:$A$362,'Co List'!$B$3:$B$362)))</f>
        <v xml:space="preserve"> </v>
      </c>
      <c r="D12546" s="6" t="s">
        <v>411</v>
      </c>
      <c r="E12546">
        <v>13.764900000000001</v>
      </c>
      <c r="F12546">
        <v>10.138629999999999</v>
      </c>
      <c r="G12546">
        <v>11.694936</v>
      </c>
      <c r="H12546">
        <v>15.160432699999999</v>
      </c>
    </row>
    <row r="12547" spans="1:16" x14ac:dyDescent="0.2">
      <c r="A12547">
        <f t="shared" si="1362"/>
        <v>11678</v>
      </c>
      <c r="B12547">
        <f t="shared" si="1363"/>
        <v>246</v>
      </c>
      <c r="C12547" s="10" t="str">
        <f>IF(B12547=B12546," ",(LOOKUP(B12547,'Co List'!$A$3:$A$362,'Co List'!$B$3:$B$362)))</f>
        <v xml:space="preserve"> </v>
      </c>
      <c r="D12547" s="6" t="s">
        <v>412</v>
      </c>
      <c r="E12547">
        <v>6.1849000000000007</v>
      </c>
      <c r="F12547">
        <v>10.117229999999999</v>
      </c>
      <c r="G12547">
        <v>11.607936</v>
      </c>
      <c r="H12547">
        <v>14.913532699999999</v>
      </c>
    </row>
    <row r="12548" spans="1:16" ht="13.5" thickBot="1" x14ac:dyDescent="0.25">
      <c r="A12548">
        <f t="shared" si="1362"/>
        <v>11679</v>
      </c>
      <c r="B12548">
        <f t="shared" si="1363"/>
        <v>246</v>
      </c>
      <c r="C12548" s="10" t="str">
        <f>IF(B12548=B12547," ",(LOOKUP(B12548,'Co List'!$A$3:$A$362,'Co List'!$B$3:$B$362)))</f>
        <v xml:space="preserve"> </v>
      </c>
      <c r="D12548" s="9" t="s">
        <v>413</v>
      </c>
      <c r="E12548">
        <v>12</v>
      </c>
      <c r="F12548">
        <v>12</v>
      </c>
      <c r="G12548">
        <v>12</v>
      </c>
      <c r="H12548">
        <v>12</v>
      </c>
    </row>
    <row r="12549" spans="1:16" ht="15" x14ac:dyDescent="0.25">
      <c r="A12549">
        <f t="shared" ref="A12549:A12612" si="1368">IF(A12548&gt;0,A12548+1,(IF($C$1=C12549,1,0)))</f>
        <v>11680</v>
      </c>
      <c r="B12549">
        <f t="shared" ref="B12549:B12612" si="1369">IF(D12549=$D$3,B12548+1,B12548)</f>
        <v>247</v>
      </c>
      <c r="C12549" s="10" t="str">
        <f>IF(B12549=B12548," ",(LOOKUP(B12549,'Co List'!$A$3:$A$362,'Co List'!$B$3:$B$362)))</f>
        <v>OMKAR SPECIALITY CHEMICALS</v>
      </c>
      <c r="D12549" s="4" t="s">
        <v>362</v>
      </c>
      <c r="E12549">
        <v>48.672390046474085</v>
      </c>
      <c r="F12549">
        <v>48.701693064504802</v>
      </c>
      <c r="G12549">
        <v>48.745966302404781</v>
      </c>
      <c r="H12549">
        <v>48.749918020794489</v>
      </c>
      <c r="J12549">
        <f t="shared" ref="J12549" si="1370">COUNTIF(E12591:H12591,0)</f>
        <v>0</v>
      </c>
      <c r="K12549">
        <f>SUM(E12549:H12549)/(4-J12549)</f>
        <v>48.717491858544541</v>
      </c>
      <c r="L12549">
        <f>SUM(E12559:H12559)/(4-J12549)</f>
        <v>1549.9628436149237</v>
      </c>
      <c r="M12549">
        <f>E12559</f>
        <v>1274.9836195030853</v>
      </c>
      <c r="N12549">
        <f t="shared" ref="N12549" si="1371">F12559</f>
        <v>1461.0061867881766</v>
      </c>
      <c r="O12549">
        <f t="shared" ref="O12549" si="1372">G12559</f>
        <v>1550.163452446817</v>
      </c>
      <c r="P12549">
        <f t="shared" ref="P12549" si="1373">H12559</f>
        <v>1913.698115721616</v>
      </c>
    </row>
    <row r="12550" spans="1:16" x14ac:dyDescent="0.2">
      <c r="A12550">
        <f t="shared" si="1368"/>
        <v>11681</v>
      </c>
      <c r="B12550">
        <f t="shared" si="1369"/>
        <v>247</v>
      </c>
      <c r="C12550" s="10" t="str">
        <f>IF(B12550=B12549," ",(LOOKUP(B12550,'Co List'!$A$3:$A$362,'Co List'!$B$3:$B$362)))</f>
        <v xml:space="preserve"> </v>
      </c>
      <c r="D12550" s="6" t="s">
        <v>364</v>
      </c>
      <c r="E12550">
        <v>3.2577979999999997</v>
      </c>
      <c r="F12550">
        <v>3.2577979999999997</v>
      </c>
      <c r="G12550">
        <v>3.2577979999999997</v>
      </c>
      <c r="H12550">
        <v>3.2577979999999997</v>
      </c>
    </row>
    <row r="12551" spans="1:16" x14ac:dyDescent="0.2">
      <c r="A12551">
        <f t="shared" si="1368"/>
        <v>11682</v>
      </c>
      <c r="B12551">
        <f t="shared" si="1369"/>
        <v>247</v>
      </c>
      <c r="C12551" s="10" t="str">
        <f>IF(B12551=B12550," ",(LOOKUP(B12551,'Co List'!$A$3:$A$362,'Co List'!$B$3:$B$362)))</f>
        <v xml:space="preserve"> </v>
      </c>
      <c r="D12551" s="6" t="s">
        <v>365</v>
      </c>
      <c r="E12551">
        <v>0.80865314827732659</v>
      </c>
      <c r="F12551">
        <v>0.78917597544263862</v>
      </c>
      <c r="G12551">
        <v>0.77987005749352245</v>
      </c>
      <c r="H12551">
        <v>0.77993012361304603</v>
      </c>
    </row>
    <row r="12552" spans="1:16" x14ac:dyDescent="0.2">
      <c r="A12552">
        <f t="shared" si="1368"/>
        <v>11683</v>
      </c>
      <c r="B12552">
        <f t="shared" si="1369"/>
        <v>247</v>
      </c>
      <c r="C12552" s="10" t="str">
        <f>IF(B12552=B12551," ",(LOOKUP(B12552,'Co List'!$A$3:$A$362,'Co List'!$B$3:$B$362)))</f>
        <v xml:space="preserve"> </v>
      </c>
      <c r="D12552" s="7" t="s">
        <v>366</v>
      </c>
      <c r="E12552">
        <v>1.8653747176343602</v>
      </c>
      <c r="F12552">
        <v>1.3684958662309632</v>
      </c>
      <c r="G12552">
        <v>0.92857520812676231</v>
      </c>
      <c r="H12552">
        <v>0.94958473464080584</v>
      </c>
    </row>
    <row r="12553" spans="1:16" x14ac:dyDescent="0.2">
      <c r="A12553">
        <f t="shared" si="1368"/>
        <v>11684</v>
      </c>
      <c r="B12553">
        <f t="shared" si="1369"/>
        <v>247</v>
      </c>
      <c r="C12553" s="10" t="str">
        <f>IF(B12553=B12552," ",(LOOKUP(B12553,'Co List'!$A$3:$A$362,'Co List'!$B$3:$B$362)))</f>
        <v xml:space="preserve"> </v>
      </c>
      <c r="D12553" s="6" t="s">
        <v>367</v>
      </c>
      <c r="E12553">
        <v>24613.58338809045</v>
      </c>
      <c r="F12553">
        <v>14408.345037358742</v>
      </c>
      <c r="G12553">
        <v>9429.2180805767457</v>
      </c>
      <c r="H12553">
        <v>9200.4717102000759</v>
      </c>
    </row>
    <row r="12554" spans="1:16" x14ac:dyDescent="0.2">
      <c r="A12554">
        <f t="shared" si="1368"/>
        <v>11685</v>
      </c>
      <c r="B12554">
        <f t="shared" si="1369"/>
        <v>247</v>
      </c>
      <c r="C12554" s="10" t="str">
        <f>IF(B12554=B12553," ",(LOOKUP(B12554,'Co List'!$A$3:$A$362,'Co List'!$B$3:$B$362)))</f>
        <v xml:space="preserve"> </v>
      </c>
      <c r="D12554" s="6" t="s">
        <v>368</v>
      </c>
      <c r="E12554">
        <v>1.1057967211648615E-2</v>
      </c>
      <c r="F12554">
        <v>7.446514713497332E-3</v>
      </c>
      <c r="G12554">
        <v>7.9009350277615548E-3</v>
      </c>
      <c r="H12554">
        <v>9.7538130261040565E-3</v>
      </c>
    </row>
    <row r="12555" spans="1:16" x14ac:dyDescent="0.2">
      <c r="A12555">
        <f t="shared" si="1368"/>
        <v>11686</v>
      </c>
      <c r="B12555">
        <f t="shared" si="1369"/>
        <v>247</v>
      </c>
      <c r="C12555" s="10" t="str">
        <f>IF(B12555=B12554," ",(LOOKUP(B12555,'Co List'!$A$3:$A$362,'Co List'!$B$3:$B$362)))</f>
        <v xml:space="preserve"> </v>
      </c>
      <c r="D12555" s="6" t="s">
        <v>369</v>
      </c>
      <c r="E12555">
        <v>9.747581188861508</v>
      </c>
      <c r="F12555">
        <v>6.8080437408582313</v>
      </c>
      <c r="G12555">
        <v>4.2021237529054405</v>
      </c>
      <c r="H12555">
        <v>4.5445217661401474</v>
      </c>
    </row>
    <row r="12556" spans="1:16" x14ac:dyDescent="0.2">
      <c r="A12556">
        <f t="shared" si="1368"/>
        <v>11687</v>
      </c>
      <c r="B12556">
        <f t="shared" si="1369"/>
        <v>247</v>
      </c>
      <c r="C12556" s="10" t="str">
        <f>IF(B12556=B12555," ",(LOOKUP(B12556,'Co List'!$A$3:$A$362,'Co List'!$B$3:$B$362)))</f>
        <v xml:space="preserve"> </v>
      </c>
      <c r="D12556" s="6" t="s">
        <v>370</v>
      </c>
      <c r="E12556">
        <v>0</v>
      </c>
      <c r="F12556">
        <v>0</v>
      </c>
      <c r="G12556">
        <v>0</v>
      </c>
      <c r="H12556">
        <v>0</v>
      </c>
    </row>
    <row r="12557" spans="1:16" x14ac:dyDescent="0.2">
      <c r="A12557">
        <f t="shared" si="1368"/>
        <v>11688</v>
      </c>
      <c r="B12557">
        <f t="shared" si="1369"/>
        <v>247</v>
      </c>
      <c r="C12557" s="10" t="str">
        <f>IF(B12557=B12556," ",(LOOKUP(B12557,'Co List'!$A$3:$A$362,'Co List'!$B$3:$B$362)))</f>
        <v xml:space="preserve"> </v>
      </c>
      <c r="D12557" s="6" t="s">
        <v>371</v>
      </c>
      <c r="E12557">
        <v>28.748274170226075</v>
      </c>
      <c r="F12557">
        <v>26.621585554269036</v>
      </c>
      <c r="G12557">
        <v>43.934654787143742</v>
      </c>
      <c r="H12557">
        <v>40.653770362430244</v>
      </c>
    </row>
    <row r="12558" spans="1:16" x14ac:dyDescent="0.2">
      <c r="A12558">
        <f t="shared" si="1368"/>
        <v>11689</v>
      </c>
      <c r="B12558">
        <f t="shared" si="1369"/>
        <v>247</v>
      </c>
      <c r="C12558" s="10" t="str">
        <f>IF(B12558=B12557," ",(LOOKUP(B12558,'Co List'!$A$3:$A$362,'Co List'!$B$3:$B$362)))</f>
        <v xml:space="preserve"> </v>
      </c>
      <c r="D12558" s="6" t="s">
        <v>372</v>
      </c>
      <c r="E12558">
        <v>71.251725829773932</v>
      </c>
      <c r="F12558">
        <v>73.378414445730954</v>
      </c>
      <c r="G12558">
        <v>56.065345212856244</v>
      </c>
      <c r="H12558">
        <v>59.346229637569756</v>
      </c>
    </row>
    <row r="12559" spans="1:16" x14ac:dyDescent="0.2">
      <c r="A12559">
        <f t="shared" si="1368"/>
        <v>11690</v>
      </c>
      <c r="B12559">
        <f t="shared" si="1369"/>
        <v>247</v>
      </c>
      <c r="C12559" s="10" t="str">
        <f>IF(B12559=B12558," ",(LOOKUP(B12559,'Co List'!$A$3:$A$362,'Co List'!$B$3:$B$362)))</f>
        <v xml:space="preserve"> </v>
      </c>
      <c r="D12559" s="6" t="s">
        <v>373</v>
      </c>
      <c r="E12559">
        <v>1274.9836195030853</v>
      </c>
      <c r="F12559">
        <v>1461.0061867881766</v>
      </c>
      <c r="G12559">
        <v>1550.163452446817</v>
      </c>
      <c r="H12559">
        <v>1913.698115721616</v>
      </c>
    </row>
    <row r="12560" spans="1:16" x14ac:dyDescent="0.2">
      <c r="A12560">
        <f t="shared" si="1368"/>
        <v>11691</v>
      </c>
      <c r="B12560">
        <f t="shared" si="1369"/>
        <v>247</v>
      </c>
      <c r="C12560" s="10" t="str">
        <f>IF(B12560=B12559," ",(LOOKUP(B12560,'Co List'!$A$3:$A$362,'Co List'!$B$3:$B$362)))</f>
        <v xml:space="preserve"> </v>
      </c>
      <c r="D12560" s="6" t="s">
        <v>374</v>
      </c>
      <c r="E12560">
        <v>1269.9004181508701</v>
      </c>
      <c r="F12560">
        <v>1454.9742859793478</v>
      </c>
      <c r="G12560">
        <v>1545.2557455940596</v>
      </c>
      <c r="H12560">
        <v>1907.3675795202328</v>
      </c>
    </row>
    <row r="12561" spans="1:8" x14ac:dyDescent="0.2">
      <c r="A12561">
        <f t="shared" si="1368"/>
        <v>11692</v>
      </c>
      <c r="B12561">
        <f t="shared" si="1369"/>
        <v>247</v>
      </c>
      <c r="C12561" s="10" t="str">
        <f>IF(B12561=B12560," ",(LOOKUP(B12561,'Co List'!$A$3:$A$362,'Co List'!$B$3:$B$362)))</f>
        <v xml:space="preserve"> </v>
      </c>
      <c r="D12561" s="6" t="s">
        <v>375</v>
      </c>
      <c r="E12561">
        <v>2.9637139757608657</v>
      </c>
      <c r="F12561">
        <v>3.5168445018883538</v>
      </c>
      <c r="G12561">
        <v>2.8613935157448003</v>
      </c>
      <c r="H12561">
        <v>3.6909611313988502</v>
      </c>
    </row>
    <row r="12562" spans="1:8" x14ac:dyDescent="0.2">
      <c r="A12562">
        <f t="shared" si="1368"/>
        <v>11693</v>
      </c>
      <c r="B12562">
        <f t="shared" si="1369"/>
        <v>247</v>
      </c>
      <c r="C12562" s="10" t="str">
        <f>IF(B12562=B12561," ",(LOOKUP(B12562,'Co List'!$A$3:$A$362,'Co List'!$B$3:$B$362)))</f>
        <v xml:space="preserve"> </v>
      </c>
      <c r="D12562" s="6" t="s">
        <v>376</v>
      </c>
      <c r="E12562">
        <v>2.1194873764543063</v>
      </c>
      <c r="F12562">
        <v>2.5150563069405103</v>
      </c>
      <c r="G12562">
        <v>2.046313337012335</v>
      </c>
      <c r="H12562">
        <v>2.6395750699846148</v>
      </c>
    </row>
    <row r="12563" spans="1:8" x14ac:dyDescent="0.2">
      <c r="A12563">
        <f t="shared" si="1368"/>
        <v>11694</v>
      </c>
      <c r="B12563">
        <f t="shared" si="1369"/>
        <v>247</v>
      </c>
      <c r="C12563" s="10" t="str">
        <f>IF(B12563=B12562," ",(LOOKUP(B12563,'Co List'!$A$3:$A$362,'Co List'!$B$3:$B$362)))</f>
        <v xml:space="preserve"> </v>
      </c>
      <c r="D12563" s="6" t="s">
        <v>377</v>
      </c>
      <c r="E12563">
        <v>366.53578656021898</v>
      </c>
      <c r="F12563">
        <v>388.94301196897811</v>
      </c>
      <c r="G12563">
        <v>681.05896146897817</v>
      </c>
      <c r="H12563">
        <v>777.99043739562035</v>
      </c>
    </row>
    <row r="12564" spans="1:8" ht="15" x14ac:dyDescent="0.25">
      <c r="A12564">
        <f t="shared" si="1368"/>
        <v>11695</v>
      </c>
      <c r="B12564">
        <f t="shared" si="1369"/>
        <v>247</v>
      </c>
      <c r="C12564" s="10" t="str">
        <f>IF(B12564=B12563," ",(LOOKUP(B12564,'Co List'!$A$3:$A$362,'Co List'!$B$3:$B$362)))</f>
        <v xml:space="preserve"> </v>
      </c>
      <c r="D12564" s="8" t="s">
        <v>378</v>
      </c>
      <c r="E12564">
        <v>352.66751999999997</v>
      </c>
      <c r="F12564">
        <v>366.68008000000003</v>
      </c>
      <c r="G12564">
        <v>659.85894000000008</v>
      </c>
      <c r="H12564">
        <v>764.96861999999999</v>
      </c>
    </row>
    <row r="12565" spans="1:8" ht="15" x14ac:dyDescent="0.25">
      <c r="A12565">
        <f t="shared" si="1368"/>
        <v>11696</v>
      </c>
      <c r="B12565">
        <f t="shared" si="1369"/>
        <v>247</v>
      </c>
      <c r="C12565" s="10" t="str">
        <f>IF(B12565=B12564," ",(LOOKUP(B12565,'Co List'!$A$3:$A$362,'Co List'!$B$3:$B$362)))</f>
        <v xml:space="preserve"> </v>
      </c>
      <c r="D12565" s="8" t="s">
        <v>379</v>
      </c>
      <c r="E12565">
        <v>13.868266560218974</v>
      </c>
      <c r="F12565">
        <v>22.262931968978098</v>
      </c>
      <c r="G12565">
        <v>21.200021468978097</v>
      </c>
      <c r="H12565">
        <v>13.021817395620436</v>
      </c>
    </row>
    <row r="12566" spans="1:8" ht="15" x14ac:dyDescent="0.25">
      <c r="A12566">
        <f t="shared" si="1368"/>
        <v>11697</v>
      </c>
      <c r="B12566">
        <f t="shared" si="1369"/>
        <v>247</v>
      </c>
      <c r="C12566" s="10" t="str">
        <f>IF(B12566=B12565," ",(LOOKUP(B12566,'Co List'!$A$3:$A$362,'Co List'!$B$3:$B$362)))</f>
        <v xml:space="preserve"> </v>
      </c>
      <c r="D12566" s="8" t="s">
        <v>380</v>
      </c>
      <c r="E12566">
        <v>3.907985046680551E-14</v>
      </c>
      <c r="F12566">
        <v>0</v>
      </c>
      <c r="G12566">
        <v>0</v>
      </c>
      <c r="H12566">
        <v>-7.638334409421077E-14</v>
      </c>
    </row>
    <row r="12567" spans="1:8" ht="15" x14ac:dyDescent="0.25">
      <c r="A12567">
        <f t="shared" si="1368"/>
        <v>11698</v>
      </c>
      <c r="B12567">
        <f t="shared" si="1369"/>
        <v>247</v>
      </c>
      <c r="C12567" s="10" t="str">
        <f>IF(B12567=B12566," ",(LOOKUP(B12567,'Co List'!$A$3:$A$362,'Co List'!$B$3:$B$362)))</f>
        <v xml:space="preserve"> </v>
      </c>
      <c r="D12567" s="8" t="s">
        <v>381</v>
      </c>
      <c r="E12567">
        <v>908.4478329428664</v>
      </c>
      <c r="F12567">
        <v>1072.0631748191984</v>
      </c>
      <c r="G12567">
        <v>869.10449097783862</v>
      </c>
      <c r="H12567">
        <v>1135.7076783259956</v>
      </c>
    </row>
    <row r="12568" spans="1:8" ht="15" x14ac:dyDescent="0.25">
      <c r="A12568">
        <f t="shared" si="1368"/>
        <v>11699</v>
      </c>
      <c r="B12568">
        <f t="shared" si="1369"/>
        <v>247</v>
      </c>
      <c r="C12568" s="10" t="str">
        <f>IF(B12568=B12567," ",(LOOKUP(B12568,'Co List'!$A$3:$A$362,'Co List'!$B$3:$B$362)))</f>
        <v xml:space="preserve"> </v>
      </c>
      <c r="D12568" s="8" t="s">
        <v>382</v>
      </c>
      <c r="E12568">
        <v>0</v>
      </c>
      <c r="F12568">
        <v>0</v>
      </c>
      <c r="G12568">
        <v>0</v>
      </c>
      <c r="H12568">
        <v>0</v>
      </c>
    </row>
    <row r="12569" spans="1:8" ht="15" x14ac:dyDescent="0.25">
      <c r="A12569">
        <f t="shared" si="1368"/>
        <v>11700</v>
      </c>
      <c r="B12569">
        <f t="shared" si="1369"/>
        <v>247</v>
      </c>
      <c r="C12569" s="10" t="str">
        <f>IF(B12569=B12568," ",(LOOKUP(B12569,'Co List'!$A$3:$A$362,'Co List'!$B$3:$B$362)))</f>
        <v xml:space="preserve"> </v>
      </c>
      <c r="D12569" s="8" t="s">
        <v>383</v>
      </c>
      <c r="E12569">
        <v>908.4478329428664</v>
      </c>
      <c r="F12569">
        <v>1072.0631748191984</v>
      </c>
      <c r="G12569">
        <v>869.10449097783862</v>
      </c>
      <c r="H12569">
        <v>1135.7076783259956</v>
      </c>
    </row>
    <row r="12570" spans="1:8" x14ac:dyDescent="0.2">
      <c r="A12570">
        <f t="shared" si="1368"/>
        <v>11701</v>
      </c>
      <c r="B12570">
        <f t="shared" si="1369"/>
        <v>247</v>
      </c>
      <c r="C12570" s="10" t="str">
        <f>IF(B12570=B12569," ",(LOOKUP(B12570,'Co List'!$A$3:$A$362,'Co List'!$B$3:$B$362)))</f>
        <v xml:space="preserve"> </v>
      </c>
      <c r="D12570" s="6" t="s">
        <v>384</v>
      </c>
      <c r="E12570">
        <v>0</v>
      </c>
      <c r="F12570">
        <v>0</v>
      </c>
      <c r="G12570">
        <v>0</v>
      </c>
      <c r="H12570">
        <v>0</v>
      </c>
    </row>
    <row r="12571" spans="1:8" x14ac:dyDescent="0.2">
      <c r="A12571">
        <f t="shared" si="1368"/>
        <v>11702</v>
      </c>
      <c r="B12571">
        <f t="shared" si="1369"/>
        <v>247</v>
      </c>
      <c r="C12571" s="10" t="str">
        <f>IF(B12571=B12570," ",(LOOKUP(B12571,'Co List'!$A$3:$A$362,'Co List'!$B$3:$B$362)))</f>
        <v xml:space="preserve"> </v>
      </c>
      <c r="D12571" s="6" t="s">
        <v>385</v>
      </c>
      <c r="E12571">
        <v>278.85333373734852</v>
      </c>
      <c r="F12571">
        <v>329.07601233078248</v>
      </c>
      <c r="G12571">
        <v>266.77666662507579</v>
      </c>
      <c r="H12571">
        <v>348.61206198972303</v>
      </c>
    </row>
    <row r="12572" spans="1:8" x14ac:dyDescent="0.2">
      <c r="A12572">
        <f t="shared" si="1368"/>
        <v>11703</v>
      </c>
      <c r="B12572">
        <f t="shared" si="1369"/>
        <v>247</v>
      </c>
      <c r="C12572" s="10" t="str">
        <f>IF(B12572=B12571," ",(LOOKUP(B12572,'Co List'!$A$3:$A$362,'Co List'!$B$3:$B$362)))</f>
        <v xml:space="preserve"> </v>
      </c>
      <c r="D12572" s="6" t="s">
        <v>386</v>
      </c>
      <c r="E12572">
        <v>0</v>
      </c>
      <c r="F12572">
        <v>0</v>
      </c>
      <c r="G12572">
        <v>0</v>
      </c>
      <c r="H12572">
        <v>0</v>
      </c>
    </row>
    <row r="12573" spans="1:8" x14ac:dyDescent="0.2">
      <c r="A12573">
        <f t="shared" si="1368"/>
        <v>11704</v>
      </c>
      <c r="B12573">
        <f t="shared" si="1369"/>
        <v>247</v>
      </c>
      <c r="C12573" s="10" t="str">
        <f>IF(B12573=B12572," ",(LOOKUP(B12573,'Co List'!$A$3:$A$362,'Co List'!$B$3:$B$362)))</f>
        <v xml:space="preserve"> </v>
      </c>
      <c r="D12573" s="6" t="s">
        <v>387</v>
      </c>
      <c r="E12573">
        <v>0</v>
      </c>
      <c r="F12573">
        <v>0</v>
      </c>
      <c r="G12573">
        <v>0</v>
      </c>
      <c r="H12573">
        <v>0</v>
      </c>
    </row>
    <row r="12574" spans="1:8" x14ac:dyDescent="0.2">
      <c r="A12574">
        <f t="shared" si="1368"/>
        <v>11705</v>
      </c>
      <c r="B12574">
        <f t="shared" si="1369"/>
        <v>247</v>
      </c>
      <c r="C12574" s="10" t="str">
        <f>IF(B12574=B12573," ",(LOOKUP(B12574,'Co List'!$A$3:$A$362,'Co List'!$B$3:$B$362)))</f>
        <v xml:space="preserve"> </v>
      </c>
      <c r="D12574" s="6" t="s">
        <v>388</v>
      </c>
      <c r="E12574">
        <v>0</v>
      </c>
      <c r="F12574">
        <v>0</v>
      </c>
      <c r="G12574">
        <v>0</v>
      </c>
      <c r="H12574">
        <v>0</v>
      </c>
    </row>
    <row r="12575" spans="1:8" x14ac:dyDescent="0.2">
      <c r="A12575">
        <f t="shared" si="1368"/>
        <v>11706</v>
      </c>
      <c r="B12575">
        <f t="shared" si="1369"/>
        <v>247</v>
      </c>
      <c r="C12575" s="10" t="str">
        <f>IF(B12575=B12574," ",(LOOKUP(B12575,'Co List'!$A$3:$A$362,'Co List'!$B$3:$B$362)))</f>
        <v xml:space="preserve"> </v>
      </c>
      <c r="D12575" s="6" t="s">
        <v>389</v>
      </c>
      <c r="E12575">
        <v>278.85333373734852</v>
      </c>
      <c r="F12575">
        <v>329.07601233078248</v>
      </c>
      <c r="G12575">
        <v>266.77666662507579</v>
      </c>
      <c r="H12575">
        <v>348.61206198972303</v>
      </c>
    </row>
    <row r="12576" spans="1:8" x14ac:dyDescent="0.2">
      <c r="A12576">
        <f t="shared" si="1368"/>
        <v>11707</v>
      </c>
      <c r="B12576">
        <f t="shared" si="1369"/>
        <v>247</v>
      </c>
      <c r="C12576" s="10" t="str">
        <f>IF(B12576=B12575," ",(LOOKUP(B12576,'Co List'!$A$3:$A$362,'Co List'!$B$3:$B$362)))</f>
        <v xml:space="preserve"> </v>
      </c>
      <c r="D12576" s="6" t="s">
        <v>390</v>
      </c>
      <c r="E12576">
        <v>0</v>
      </c>
      <c r="F12576">
        <v>0</v>
      </c>
      <c r="G12576">
        <v>0</v>
      </c>
      <c r="H12576">
        <v>0</v>
      </c>
    </row>
    <row r="12577" spans="1:8" x14ac:dyDescent="0.2">
      <c r="A12577">
        <f t="shared" si="1368"/>
        <v>11708</v>
      </c>
      <c r="B12577">
        <f t="shared" si="1369"/>
        <v>247</v>
      </c>
      <c r="C12577" s="10" t="str">
        <f>IF(B12577=B12576," ",(LOOKUP(B12577,'Co List'!$A$3:$A$362,'Co List'!$B$3:$B$362)))</f>
        <v xml:space="preserve"> </v>
      </c>
      <c r="D12577" s="6" t="s">
        <v>391</v>
      </c>
      <c r="E12577">
        <v>0</v>
      </c>
      <c r="F12577">
        <v>0</v>
      </c>
      <c r="G12577">
        <v>0</v>
      </c>
      <c r="H12577">
        <v>0</v>
      </c>
    </row>
    <row r="12578" spans="1:8" x14ac:dyDescent="0.2">
      <c r="A12578">
        <f t="shared" si="1368"/>
        <v>11709</v>
      </c>
      <c r="B12578">
        <f t="shared" si="1369"/>
        <v>247</v>
      </c>
      <c r="C12578" s="10" t="str">
        <f>IF(B12578=B12577," ",(LOOKUP(B12578,'Co List'!$A$3:$A$362,'Co List'!$B$3:$B$362)))</f>
        <v xml:space="preserve"> </v>
      </c>
      <c r="D12578" s="6" t="s">
        <v>392</v>
      </c>
      <c r="E12578">
        <v>0</v>
      </c>
      <c r="F12578">
        <v>0</v>
      </c>
      <c r="G12578">
        <v>0</v>
      </c>
      <c r="H12578">
        <v>0</v>
      </c>
    </row>
    <row r="12579" spans="1:8" x14ac:dyDescent="0.2">
      <c r="A12579">
        <f t="shared" si="1368"/>
        <v>11710</v>
      </c>
      <c r="B12579">
        <f t="shared" si="1369"/>
        <v>247</v>
      </c>
      <c r="C12579" s="10" t="str">
        <f>IF(B12579=B12578," ",(LOOKUP(B12579,'Co List'!$A$3:$A$362,'Co List'!$B$3:$B$362)))</f>
        <v xml:space="preserve"> </v>
      </c>
      <c r="D12579" s="6" t="s">
        <v>393</v>
      </c>
      <c r="E12579">
        <v>0</v>
      </c>
      <c r="F12579">
        <v>0</v>
      </c>
      <c r="G12579">
        <v>0</v>
      </c>
      <c r="H12579">
        <v>0</v>
      </c>
    </row>
    <row r="12580" spans="1:8" ht="15" x14ac:dyDescent="0.25">
      <c r="A12580">
        <f t="shared" si="1368"/>
        <v>11711</v>
      </c>
      <c r="B12580">
        <f t="shared" si="1369"/>
        <v>247</v>
      </c>
      <c r="C12580" s="10" t="str">
        <f>IF(B12580=B12579," ",(LOOKUP(B12580,'Co List'!$A$3:$A$362,'Co List'!$B$3:$B$362)))</f>
        <v xml:space="preserve"> </v>
      </c>
      <c r="D12580" s="8" t="s">
        <v>394</v>
      </c>
      <c r="E12580">
        <v>0</v>
      </c>
      <c r="F12580">
        <v>0</v>
      </c>
      <c r="G12580">
        <v>0</v>
      </c>
      <c r="H12580">
        <v>0</v>
      </c>
    </row>
    <row r="12581" spans="1:8" ht="15" x14ac:dyDescent="0.25">
      <c r="A12581">
        <f t="shared" si="1368"/>
        <v>11712</v>
      </c>
      <c r="B12581">
        <f t="shared" si="1369"/>
        <v>247</v>
      </c>
      <c r="C12581" s="10" t="str">
        <f>IF(B12581=B12580," ",(LOOKUP(B12581,'Co List'!$A$3:$A$362,'Co List'!$B$3:$B$362)))</f>
        <v xml:space="preserve"> </v>
      </c>
      <c r="D12581" s="8" t="s">
        <v>395</v>
      </c>
      <c r="E12581">
        <v>1.058555456751461</v>
      </c>
      <c r="F12581">
        <v>1.5248726143958049</v>
      </c>
      <c r="G12581">
        <v>1.5420027786290809</v>
      </c>
      <c r="H12581">
        <v>2.2816931282269342</v>
      </c>
    </row>
    <row r="12582" spans="1:8" ht="15" x14ac:dyDescent="0.25">
      <c r="A12582">
        <f t="shared" si="1368"/>
        <v>11713</v>
      </c>
      <c r="B12582">
        <f t="shared" si="1369"/>
        <v>247</v>
      </c>
      <c r="C12582" s="10" t="str">
        <f>IF(B12582=B12581," ",(LOOKUP(B12582,'Co List'!$A$3:$A$362,'Co List'!$B$3:$B$362)))</f>
        <v xml:space="preserve"> </v>
      </c>
      <c r="D12582" s="8" t="s">
        <v>396</v>
      </c>
      <c r="E12582">
        <v>453.267</v>
      </c>
      <c r="F12582">
        <v>492.84699999999998</v>
      </c>
      <c r="G12582">
        <v>873.298</v>
      </c>
      <c r="H12582">
        <v>997.51300000000003</v>
      </c>
    </row>
    <row r="12583" spans="1:8" x14ac:dyDescent="0.2">
      <c r="A12583">
        <f t="shared" si="1368"/>
        <v>11714</v>
      </c>
      <c r="B12583">
        <f t="shared" si="1369"/>
        <v>247</v>
      </c>
      <c r="C12583" s="10" t="str">
        <f>IF(B12583=B12582," ",(LOOKUP(B12583,'Co List'!$A$3:$A$362,'Co List'!$B$3:$B$362)))</f>
        <v xml:space="preserve"> </v>
      </c>
      <c r="D12583" s="6" t="s">
        <v>397</v>
      </c>
      <c r="E12583">
        <v>435.392</v>
      </c>
      <c r="F12583">
        <v>464.15199999999999</v>
      </c>
      <c r="G12583">
        <v>845.97299999999996</v>
      </c>
      <c r="H12583">
        <v>980.72900000000004</v>
      </c>
    </row>
    <row r="12584" spans="1:8" x14ac:dyDescent="0.2">
      <c r="A12584">
        <f t="shared" si="1368"/>
        <v>11715</v>
      </c>
      <c r="B12584">
        <f t="shared" si="1369"/>
        <v>247</v>
      </c>
      <c r="C12584" s="10" t="str">
        <f>IF(B12584=B12583," ",(LOOKUP(B12584,'Co List'!$A$3:$A$362,'Co List'!$B$3:$B$362)))</f>
        <v xml:space="preserve"> </v>
      </c>
      <c r="D12584" s="6" t="s">
        <v>398</v>
      </c>
      <c r="E12584">
        <v>17.875</v>
      </c>
      <c r="F12584">
        <v>28.695</v>
      </c>
      <c r="G12584">
        <v>27.324999999999999</v>
      </c>
      <c r="H12584">
        <v>16.783999999999999</v>
      </c>
    </row>
    <row r="12585" spans="1:8" x14ac:dyDescent="0.2">
      <c r="A12585">
        <f t="shared" si="1368"/>
        <v>11716</v>
      </c>
      <c r="B12585">
        <f t="shared" si="1369"/>
        <v>247</v>
      </c>
      <c r="C12585" s="10" t="str">
        <f>IF(B12585=B12584," ",(LOOKUP(B12585,'Co List'!$A$3:$A$362,'Co List'!$B$3:$B$362)))</f>
        <v xml:space="preserve"> </v>
      </c>
      <c r="D12585" s="6" t="s">
        <v>399</v>
      </c>
      <c r="E12585">
        <v>0</v>
      </c>
      <c r="F12585">
        <v>0</v>
      </c>
      <c r="G12585">
        <v>0</v>
      </c>
      <c r="H12585">
        <v>0</v>
      </c>
    </row>
    <row r="12586" spans="1:8" x14ac:dyDescent="0.2">
      <c r="A12586">
        <f t="shared" si="1368"/>
        <v>11717</v>
      </c>
      <c r="B12586">
        <f t="shared" si="1369"/>
        <v>247</v>
      </c>
      <c r="C12586" s="10" t="str">
        <f>IF(B12586=B12585," ",(LOOKUP(B12586,'Co List'!$A$3:$A$362,'Co List'!$B$3:$B$362)))</f>
        <v xml:space="preserve"> </v>
      </c>
      <c r="D12586" s="6" t="s">
        <v>400</v>
      </c>
      <c r="E12586">
        <v>0</v>
      </c>
      <c r="F12586">
        <v>0</v>
      </c>
      <c r="G12586">
        <v>0</v>
      </c>
      <c r="H12586">
        <v>0</v>
      </c>
    </row>
    <row r="12587" spans="1:8" x14ac:dyDescent="0.2">
      <c r="A12587">
        <f t="shared" si="1368"/>
        <v>11718</v>
      </c>
      <c r="B12587">
        <f t="shared" si="1369"/>
        <v>247</v>
      </c>
      <c r="C12587" s="10" t="str">
        <f>IF(B12587=B12586," ",(LOOKUP(B12587,'Co List'!$A$3:$A$362,'Co List'!$B$3:$B$362)))</f>
        <v xml:space="preserve"> </v>
      </c>
      <c r="D12587" s="6" t="s">
        <v>401</v>
      </c>
      <c r="E12587">
        <v>0.33612262399999998</v>
      </c>
      <c r="F12587">
        <v>0.36621592799999997</v>
      </c>
      <c r="G12587">
        <v>0.717385104</v>
      </c>
      <c r="H12587">
        <v>0.84538839799999987</v>
      </c>
    </row>
    <row r="12588" spans="1:8" x14ac:dyDescent="0.2">
      <c r="A12588">
        <f t="shared" si="1368"/>
        <v>11719</v>
      </c>
      <c r="B12588">
        <f t="shared" si="1369"/>
        <v>247</v>
      </c>
      <c r="C12588" s="10" t="str">
        <f>IF(B12588=B12587," ",(LOOKUP(B12588,'Co List'!$A$3:$A$362,'Co List'!$B$3:$B$362)))</f>
        <v xml:space="preserve"> </v>
      </c>
      <c r="D12588" s="6" t="s">
        <v>402</v>
      </c>
      <c r="E12588">
        <v>6.8818749999999998E-2</v>
      </c>
      <c r="F12588">
        <v>0.1142061</v>
      </c>
      <c r="G12588">
        <v>0.11011975</v>
      </c>
      <c r="H12588">
        <v>8.7612480000000006E-2</v>
      </c>
    </row>
    <row r="12589" spans="1:8" x14ac:dyDescent="0.2">
      <c r="A12589">
        <f t="shared" si="1368"/>
        <v>11720</v>
      </c>
      <c r="B12589">
        <f t="shared" si="1369"/>
        <v>247</v>
      </c>
      <c r="C12589" s="10" t="str">
        <f>IF(B12589=B12588," ",(LOOKUP(B12589,'Co List'!$A$3:$A$362,'Co List'!$B$3:$B$362)))</f>
        <v xml:space="preserve"> </v>
      </c>
      <c r="D12589" s="6" t="s">
        <v>403</v>
      </c>
      <c r="E12589">
        <v>0</v>
      </c>
      <c r="F12589">
        <v>0</v>
      </c>
      <c r="G12589">
        <v>0</v>
      </c>
      <c r="H12589">
        <v>0</v>
      </c>
    </row>
    <row r="12590" spans="1:8" x14ac:dyDescent="0.2">
      <c r="A12590">
        <f t="shared" si="1368"/>
        <v>11721</v>
      </c>
      <c r="B12590">
        <f t="shared" si="1369"/>
        <v>247</v>
      </c>
      <c r="C12590" s="10" t="str">
        <f>IF(B12590=B12589," ",(LOOKUP(B12590,'Co List'!$A$3:$A$362,'Co List'!$B$3:$B$362)))</f>
        <v xml:space="preserve"> </v>
      </c>
      <c r="D12590" s="6" t="s">
        <v>404</v>
      </c>
      <c r="E12590" s="11">
        <v>0.40494137399999997</v>
      </c>
      <c r="F12590" s="11">
        <v>0.48042202799999995</v>
      </c>
      <c r="G12590" s="11">
        <v>0.82750485399999996</v>
      </c>
      <c r="H12590" s="11">
        <v>0.93300087799999998</v>
      </c>
    </row>
    <row r="12591" spans="1:8" x14ac:dyDescent="0.2">
      <c r="A12591">
        <f t="shared" si="1368"/>
        <v>11722</v>
      </c>
      <c r="B12591">
        <f t="shared" si="1369"/>
        <v>247</v>
      </c>
      <c r="C12591" s="10" t="str">
        <f>IF(B12591=B12590," ",(LOOKUP(B12591,'Co List'!$A$3:$A$362,'Co List'!$B$3:$B$362)))</f>
        <v xml:space="preserve"> </v>
      </c>
      <c r="D12591" s="6" t="s">
        <v>405</v>
      </c>
      <c r="E12591">
        <v>68.349999999999994</v>
      </c>
      <c r="F12591">
        <v>106.76</v>
      </c>
      <c r="G12591">
        <v>166.94</v>
      </c>
      <c r="H12591">
        <v>201.53</v>
      </c>
    </row>
    <row r="12592" spans="1:8" x14ac:dyDescent="0.2">
      <c r="A12592">
        <f t="shared" si="1368"/>
        <v>11723</v>
      </c>
      <c r="B12592">
        <f t="shared" si="1369"/>
        <v>247</v>
      </c>
      <c r="C12592" s="10" t="str">
        <f>IF(B12592=B12591," ",(LOOKUP(B12592,'Co List'!$A$3:$A$362,'Co List'!$B$3:$B$362)))</f>
        <v xml:space="preserve"> </v>
      </c>
      <c r="D12592" s="6" t="s">
        <v>406</v>
      </c>
      <c r="E12592">
        <v>13.08</v>
      </c>
      <c r="F12592">
        <v>21.46</v>
      </c>
      <c r="G12592">
        <v>36.89</v>
      </c>
      <c r="H12592">
        <v>42.11</v>
      </c>
    </row>
    <row r="12593" spans="1:16" x14ac:dyDescent="0.2">
      <c r="A12593">
        <f t="shared" si="1368"/>
        <v>11724</v>
      </c>
      <c r="B12593">
        <f t="shared" si="1369"/>
        <v>247</v>
      </c>
      <c r="C12593" s="10" t="str">
        <f>IF(B12593=B12592," ",(LOOKUP(B12593,'Co List'!$A$3:$A$362,'Co List'!$B$3:$B$362)))</f>
        <v xml:space="preserve"> </v>
      </c>
      <c r="D12593" s="6" t="s">
        <v>407</v>
      </c>
      <c r="E12593" s="11">
        <v>5.18</v>
      </c>
      <c r="F12593" s="11">
        <v>10.14</v>
      </c>
      <c r="G12593" s="11">
        <v>16.440000000000001</v>
      </c>
      <c r="H12593" s="11">
        <v>20.8</v>
      </c>
    </row>
    <row r="12594" spans="1:16" x14ac:dyDescent="0.2">
      <c r="A12594">
        <f t="shared" si="1368"/>
        <v>11725</v>
      </c>
      <c r="B12594">
        <f t="shared" si="1369"/>
        <v>247</v>
      </c>
      <c r="C12594" s="10" t="str">
        <f>IF(B12594=B12593," ",(LOOKUP(B12594,'Co List'!$A$3:$A$362,'Co List'!$B$3:$B$362)))</f>
        <v xml:space="preserve"> </v>
      </c>
      <c r="D12594" s="6" t="s">
        <v>408</v>
      </c>
      <c r="E12594">
        <v>11.53</v>
      </c>
      <c r="F12594">
        <v>19.62</v>
      </c>
      <c r="G12594">
        <v>19.62</v>
      </c>
      <c r="H12594">
        <v>19.62</v>
      </c>
    </row>
    <row r="12595" spans="1:16" x14ac:dyDescent="0.2">
      <c r="A12595">
        <f t="shared" si="1368"/>
        <v>11726</v>
      </c>
      <c r="B12595">
        <f t="shared" si="1369"/>
        <v>247</v>
      </c>
      <c r="C12595" s="10" t="str">
        <f>IF(B12595=B12594," ",(LOOKUP(B12595,'Co List'!$A$3:$A$362,'Co List'!$B$3:$B$362)))</f>
        <v xml:space="preserve"> </v>
      </c>
      <c r="D12595" s="6" t="s">
        <v>409</v>
      </c>
      <c r="E12595">
        <v>0.34</v>
      </c>
      <c r="F12595">
        <v>0.36620000000000003</v>
      </c>
      <c r="G12595">
        <v>0.82750000000000001</v>
      </c>
      <c r="H12595">
        <v>0.93330000000000002</v>
      </c>
    </row>
    <row r="12596" spans="1:16" x14ac:dyDescent="0.2">
      <c r="A12596">
        <f t="shared" si="1368"/>
        <v>11727</v>
      </c>
      <c r="B12596">
        <f t="shared" si="1369"/>
        <v>247</v>
      </c>
      <c r="C12596" s="10" t="str">
        <f>IF(B12596=B12595," ",(LOOKUP(B12596,'Co List'!$A$3:$A$362,'Co List'!$B$3:$B$362)))</f>
        <v xml:space="preserve"> </v>
      </c>
      <c r="D12596" s="6" t="s">
        <v>410</v>
      </c>
      <c r="E12596">
        <v>1.4800066379999999</v>
      </c>
      <c r="F12596">
        <v>2.0376466879999997</v>
      </c>
      <c r="G12596">
        <v>2.4079363299999996</v>
      </c>
      <c r="H12596">
        <v>3.2414221300000001</v>
      </c>
    </row>
    <row r="12597" spans="1:16" x14ac:dyDescent="0.2">
      <c r="A12597">
        <f t="shared" si="1368"/>
        <v>11728</v>
      </c>
      <c r="B12597">
        <f t="shared" si="1369"/>
        <v>247</v>
      </c>
      <c r="C12597" s="10" t="str">
        <f>IF(B12597=B12596," ",(LOOKUP(B12597,'Co List'!$A$3:$A$362,'Co List'!$B$3:$B$362)))</f>
        <v xml:space="preserve"> </v>
      </c>
      <c r="D12597" s="6" t="s">
        <v>411</v>
      </c>
      <c r="E12597">
        <v>1.4634968307514611</v>
      </c>
      <c r="F12597">
        <v>2.0052946423958047</v>
      </c>
      <c r="G12597">
        <v>2.3695076326290807</v>
      </c>
      <c r="H12597">
        <v>3.2146940062269342</v>
      </c>
    </row>
    <row r="12598" spans="1:16" x14ac:dyDescent="0.2">
      <c r="A12598">
        <f t="shared" si="1368"/>
        <v>11729</v>
      </c>
      <c r="B12598">
        <f t="shared" si="1369"/>
        <v>247</v>
      </c>
      <c r="C12598" s="10" t="str">
        <f>IF(B12598=B12597," ",(LOOKUP(B12598,'Co List'!$A$3:$A$362,'Co List'!$B$3:$B$362)))</f>
        <v xml:space="preserve"> </v>
      </c>
      <c r="D12598" s="6" t="s">
        <v>412</v>
      </c>
      <c r="E12598">
        <v>1.123496830751461</v>
      </c>
      <c r="F12598">
        <v>1.6390946423958046</v>
      </c>
      <c r="G12598">
        <v>1.5420076326290806</v>
      </c>
      <c r="H12598">
        <v>2.2813940062269342</v>
      </c>
    </row>
    <row r="12599" spans="1:16" ht="13.5" thickBot="1" x14ac:dyDescent="0.25">
      <c r="A12599">
        <f t="shared" si="1368"/>
        <v>11730</v>
      </c>
      <c r="B12599">
        <f t="shared" si="1369"/>
        <v>247</v>
      </c>
      <c r="C12599" s="10" t="str">
        <f>IF(B12599=B12598," ",(LOOKUP(B12599,'Co List'!$A$3:$A$362,'Co List'!$B$3:$B$362)))</f>
        <v xml:space="preserve"> </v>
      </c>
      <c r="D12599" s="9" t="s">
        <v>413</v>
      </c>
      <c r="E12599">
        <v>12</v>
      </c>
      <c r="F12599">
        <v>12</v>
      </c>
      <c r="G12599">
        <v>12</v>
      </c>
      <c r="H12599">
        <v>12</v>
      </c>
    </row>
    <row r="12600" spans="1:16" ht="15" x14ac:dyDescent="0.25">
      <c r="A12600">
        <f t="shared" si="1368"/>
        <v>11731</v>
      </c>
      <c r="B12600">
        <f t="shared" si="1369"/>
        <v>248</v>
      </c>
      <c r="C12600" s="10" t="str">
        <f>IF(B12600=B12599," ",(LOOKUP(B12600,'Co List'!$A$3:$A$362,'Co List'!$B$3:$B$362)))</f>
        <v>ORIENT REFRACTORIES</v>
      </c>
      <c r="D12600" s="4" t="s">
        <v>362</v>
      </c>
      <c r="E12600">
        <v>0</v>
      </c>
      <c r="F12600">
        <v>0</v>
      </c>
      <c r="G12600">
        <v>56.156294208187951</v>
      </c>
      <c r="H12600">
        <v>54.411854178498743</v>
      </c>
      <c r="J12600">
        <f t="shared" ref="J12600" si="1374">COUNTIF(E12642:H12642,0)</f>
        <v>2</v>
      </c>
      <c r="K12600">
        <f>SUM(E12600:H12600)/(4-J12600)</f>
        <v>55.284074193343343</v>
      </c>
      <c r="L12600">
        <f>SUM(E12610:H12610)/(4-J12600)</f>
        <v>15942.570537278636</v>
      </c>
      <c r="M12600">
        <f>E12610</f>
        <v>0</v>
      </c>
      <c r="N12600">
        <f t="shared" ref="N12600" si="1375">F12610</f>
        <v>0</v>
      </c>
      <c r="O12600">
        <f t="shared" ref="O12600" si="1376">G12610</f>
        <v>15587.31717318994</v>
      </c>
      <c r="P12600">
        <f t="shared" ref="P12600" si="1377">H12610</f>
        <v>16297.823901367332</v>
      </c>
    </row>
    <row r="12601" spans="1:16" x14ac:dyDescent="0.2">
      <c r="A12601">
        <f t="shared" si="1368"/>
        <v>11732</v>
      </c>
      <c r="B12601">
        <f t="shared" si="1369"/>
        <v>248</v>
      </c>
      <c r="C12601" s="10" t="str">
        <f>IF(B12601=B12600," ",(LOOKUP(B12601,'Co List'!$A$3:$A$362,'Co List'!$B$3:$B$362)))</f>
        <v xml:space="preserve"> </v>
      </c>
      <c r="D12601" s="6" t="s">
        <v>364</v>
      </c>
      <c r="E12601">
        <v>0</v>
      </c>
      <c r="F12601">
        <v>0</v>
      </c>
      <c r="G12601">
        <v>3.5071140180779161</v>
      </c>
      <c r="H12601">
        <v>3.4682589469405913</v>
      </c>
    </row>
    <row r="12602" spans="1:16" x14ac:dyDescent="0.2">
      <c r="A12602">
        <f t="shared" si="1368"/>
        <v>11733</v>
      </c>
      <c r="B12602">
        <f t="shared" si="1369"/>
        <v>248</v>
      </c>
      <c r="C12602" s="10" t="str">
        <f>IF(B12602=B12601," ",(LOOKUP(B12602,'Co List'!$A$3:$A$362,'Co List'!$B$3:$B$362)))</f>
        <v xml:space="preserve"> </v>
      </c>
      <c r="D12602" s="6" t="s">
        <v>365</v>
      </c>
      <c r="E12602">
        <v>0</v>
      </c>
      <c r="F12602">
        <v>0</v>
      </c>
      <c r="G12602">
        <v>0.78418702251980299</v>
      </c>
      <c r="H12602">
        <v>0.7802187407980562</v>
      </c>
    </row>
    <row r="12603" spans="1:16" x14ac:dyDescent="0.2">
      <c r="A12603">
        <f t="shared" si="1368"/>
        <v>11734</v>
      </c>
      <c r="B12603">
        <f t="shared" si="1369"/>
        <v>248</v>
      </c>
      <c r="C12603" s="10" t="str">
        <f>IF(B12603=B12602," ",(LOOKUP(B12603,'Co List'!$A$3:$A$362,'Co List'!$B$3:$B$362)))</f>
        <v xml:space="preserve"> </v>
      </c>
      <c r="D12603" s="7" t="s">
        <v>366</v>
      </c>
      <c r="E12603">
        <v>0</v>
      </c>
      <c r="F12603">
        <v>0</v>
      </c>
      <c r="G12603">
        <v>5.1886811934322887</v>
      </c>
      <c r="H12603">
        <v>4.5291862776143104</v>
      </c>
    </row>
    <row r="12604" spans="1:16" x14ac:dyDescent="0.2">
      <c r="A12604">
        <f t="shared" si="1368"/>
        <v>11735</v>
      </c>
      <c r="B12604">
        <f t="shared" si="1369"/>
        <v>248</v>
      </c>
      <c r="C12604" s="10" t="str">
        <f>IF(B12604=B12603," ",(LOOKUP(B12604,'Co List'!$A$3:$A$362,'Co List'!$B$3:$B$362)))</f>
        <v xml:space="preserve"> </v>
      </c>
      <c r="D12604" s="6" t="s">
        <v>367</v>
      </c>
      <c r="E12604">
        <v>0</v>
      </c>
      <c r="F12604">
        <v>0</v>
      </c>
      <c r="G12604">
        <v>50608.17264022708</v>
      </c>
      <c r="H12604">
        <v>39376.235567449461</v>
      </c>
    </row>
    <row r="12605" spans="1:16" x14ac:dyDescent="0.2">
      <c r="A12605">
        <f t="shared" si="1368"/>
        <v>11736</v>
      </c>
      <c r="B12605">
        <f t="shared" si="1369"/>
        <v>248</v>
      </c>
      <c r="C12605" s="10" t="str">
        <f>IF(B12605=B12604," ",(LOOKUP(B12605,'Co List'!$A$3:$A$362,'Co List'!$B$3:$B$362)))</f>
        <v xml:space="preserve"> </v>
      </c>
      <c r="D12605" s="6" t="s">
        <v>368</v>
      </c>
      <c r="E12605">
        <v>0</v>
      </c>
      <c r="F12605">
        <v>0</v>
      </c>
      <c r="G12605">
        <v>0.12978615464770973</v>
      </c>
      <c r="H12605">
        <v>0.13570211408299193</v>
      </c>
    </row>
    <row r="12606" spans="1:16" x14ac:dyDescent="0.2">
      <c r="A12606">
        <f t="shared" si="1368"/>
        <v>11737</v>
      </c>
      <c r="B12606">
        <f t="shared" si="1369"/>
        <v>248</v>
      </c>
      <c r="C12606" s="10" t="str">
        <f>IF(B12606=B12605," ",(LOOKUP(B12606,'Co List'!$A$3:$A$362,'Co List'!$B$3:$B$362)))</f>
        <v xml:space="preserve"> </v>
      </c>
      <c r="D12606" s="6" t="s">
        <v>369</v>
      </c>
      <c r="E12606">
        <v>0</v>
      </c>
      <c r="F12606">
        <v>0</v>
      </c>
      <c r="G12606">
        <v>29.599918672977484</v>
      </c>
      <c r="H12606">
        <v>24.493273070885678</v>
      </c>
    </row>
    <row r="12607" spans="1:16" x14ac:dyDescent="0.2">
      <c r="A12607">
        <f t="shared" si="1368"/>
        <v>11738</v>
      </c>
      <c r="B12607">
        <f t="shared" si="1369"/>
        <v>248</v>
      </c>
      <c r="C12607" s="10" t="str">
        <f>IF(B12607=B12606," ",(LOOKUP(B12607,'Co List'!$A$3:$A$362,'Co List'!$B$3:$B$362)))</f>
        <v xml:space="preserve"> </v>
      </c>
      <c r="D12607" s="6" t="s">
        <v>370</v>
      </c>
      <c r="E12607">
        <v>0</v>
      </c>
      <c r="F12607">
        <v>0</v>
      </c>
      <c r="G12607">
        <v>0</v>
      </c>
      <c r="H12607">
        <v>0</v>
      </c>
    </row>
    <row r="12608" spans="1:16" x14ac:dyDescent="0.2">
      <c r="A12608">
        <f t="shared" si="1368"/>
        <v>11739</v>
      </c>
      <c r="B12608">
        <f t="shared" si="1369"/>
        <v>248</v>
      </c>
      <c r="C12608" s="10" t="str">
        <f>IF(B12608=B12607," ",(LOOKUP(B12608,'Co List'!$A$3:$A$362,'Co List'!$B$3:$B$362)))</f>
        <v xml:space="preserve"> </v>
      </c>
      <c r="D12608" s="6" t="s">
        <v>371</v>
      </c>
      <c r="E12608">
        <v>0</v>
      </c>
      <c r="F12608">
        <v>0</v>
      </c>
      <c r="G12608">
        <v>46.390205923905519</v>
      </c>
      <c r="H12608">
        <v>47.240653603756769</v>
      </c>
    </row>
    <row r="12609" spans="1:8" x14ac:dyDescent="0.2">
      <c r="A12609">
        <f t="shared" si="1368"/>
        <v>11740</v>
      </c>
      <c r="B12609">
        <f t="shared" si="1369"/>
        <v>248</v>
      </c>
      <c r="C12609" s="10" t="str">
        <f>IF(B12609=B12608," ",(LOOKUP(B12609,'Co List'!$A$3:$A$362,'Co List'!$B$3:$B$362)))</f>
        <v xml:space="preserve"> </v>
      </c>
      <c r="D12609" s="6" t="s">
        <v>372</v>
      </c>
      <c r="E12609">
        <v>0</v>
      </c>
      <c r="F12609">
        <v>0</v>
      </c>
      <c r="G12609">
        <v>53.609794076094474</v>
      </c>
      <c r="H12609">
        <v>52.759346396243238</v>
      </c>
    </row>
    <row r="12610" spans="1:8" x14ac:dyDescent="0.2">
      <c r="A12610">
        <f t="shared" si="1368"/>
        <v>11741</v>
      </c>
      <c r="B12610">
        <f t="shared" si="1369"/>
        <v>248</v>
      </c>
      <c r="C12610" s="10" t="str">
        <f>IF(B12610=B12609," ",(LOOKUP(B12610,'Co List'!$A$3:$A$362,'Co List'!$B$3:$B$362)))</f>
        <v xml:space="preserve"> </v>
      </c>
      <c r="D12610" s="6" t="s">
        <v>373</v>
      </c>
      <c r="E12610">
        <v>0</v>
      </c>
      <c r="F12610">
        <v>0</v>
      </c>
      <c r="G12610">
        <v>15587.31717318994</v>
      </c>
      <c r="H12610">
        <v>16297.823901367332</v>
      </c>
    </row>
    <row r="12611" spans="1:8" x14ac:dyDescent="0.2">
      <c r="A12611">
        <f t="shared" si="1368"/>
        <v>11742</v>
      </c>
      <c r="B12611">
        <f t="shared" si="1369"/>
        <v>248</v>
      </c>
      <c r="C12611" s="10" t="str">
        <f>IF(B12611=B12610," ",(LOOKUP(B12611,'Co List'!$A$3:$A$362,'Co List'!$B$3:$B$362)))</f>
        <v xml:space="preserve"> </v>
      </c>
      <c r="D12611" s="6" t="s">
        <v>374</v>
      </c>
      <c r="E12611">
        <v>0</v>
      </c>
      <c r="F12611">
        <v>0</v>
      </c>
      <c r="G12611">
        <v>15535.091198146705</v>
      </c>
      <c r="H12611">
        <v>16243.427650859974</v>
      </c>
    </row>
    <row r="12612" spans="1:8" x14ac:dyDescent="0.2">
      <c r="A12612">
        <f t="shared" si="1368"/>
        <v>11743</v>
      </c>
      <c r="B12612">
        <f t="shared" si="1369"/>
        <v>248</v>
      </c>
      <c r="C12612" s="10" t="str">
        <f>IF(B12612=B12611," ",(LOOKUP(B12612,'Co List'!$A$3:$A$362,'Co List'!$B$3:$B$362)))</f>
        <v xml:space="preserve"> </v>
      </c>
      <c r="D12612" s="6" t="s">
        <v>375</v>
      </c>
      <c r="E12612">
        <v>0</v>
      </c>
      <c r="F12612">
        <v>0</v>
      </c>
      <c r="G12612">
        <v>25.951406855050546</v>
      </c>
      <c r="H12612">
        <v>27.399907505662206</v>
      </c>
    </row>
    <row r="12613" spans="1:8" x14ac:dyDescent="0.2">
      <c r="A12613">
        <f t="shared" ref="A12613:A12676" si="1378">IF(A12612&gt;0,A12612+1,(IF($C$1=C12613,1,0)))</f>
        <v>11744</v>
      </c>
      <c r="B12613">
        <f t="shared" ref="B12613:B12676" si="1379">IF(D12613=$D$3,B12612+1,B12612)</f>
        <v>248</v>
      </c>
      <c r="C12613" s="10" t="str">
        <f>IF(B12613=B12612," ",(LOOKUP(B12613,'Co List'!$A$3:$A$362,'Co List'!$B$3:$B$362)))</f>
        <v xml:space="preserve"> </v>
      </c>
      <c r="D12613" s="6" t="s">
        <v>376</v>
      </c>
      <c r="E12613">
        <v>0</v>
      </c>
      <c r="F12613">
        <v>0</v>
      </c>
      <c r="G12613">
        <v>26.274568188186539</v>
      </c>
      <c r="H12613">
        <v>26.996343001698378</v>
      </c>
    </row>
    <row r="12614" spans="1:8" x14ac:dyDescent="0.2">
      <c r="A12614">
        <f t="shared" si="1378"/>
        <v>11745</v>
      </c>
      <c r="B12614">
        <f t="shared" si="1379"/>
        <v>248</v>
      </c>
      <c r="C12614" s="10" t="str">
        <f>IF(B12614=B12613," ",(LOOKUP(B12614,'Co List'!$A$3:$A$362,'Co List'!$B$3:$B$362)))</f>
        <v xml:space="preserve"> </v>
      </c>
      <c r="D12614" s="6" t="s">
        <v>377</v>
      </c>
      <c r="E12614">
        <v>0</v>
      </c>
      <c r="F12614">
        <v>0</v>
      </c>
      <c r="G12614">
        <v>7230.9885346551027</v>
      </c>
      <c r="H12614">
        <v>7699.1985341952186</v>
      </c>
    </row>
    <row r="12615" spans="1:8" ht="15" x14ac:dyDescent="0.25">
      <c r="A12615">
        <f t="shared" si="1378"/>
        <v>11746</v>
      </c>
      <c r="B12615">
        <f t="shared" si="1379"/>
        <v>248</v>
      </c>
      <c r="C12615" s="10" t="str">
        <f>IF(B12615=B12614," ",(LOOKUP(B12615,'Co List'!$A$3:$A$362,'Co List'!$B$3:$B$362)))</f>
        <v xml:space="preserve"> </v>
      </c>
      <c r="D12615" s="8" t="s">
        <v>378</v>
      </c>
      <c r="E12615">
        <v>0</v>
      </c>
      <c r="F12615">
        <v>0</v>
      </c>
      <c r="G12615">
        <v>6619.079999999999</v>
      </c>
      <c r="H12615">
        <v>6757.92</v>
      </c>
    </row>
    <row r="12616" spans="1:8" ht="15" x14ac:dyDescent="0.25">
      <c r="A12616">
        <f t="shared" si="1378"/>
        <v>11747</v>
      </c>
      <c r="B12616">
        <f t="shared" si="1379"/>
        <v>248</v>
      </c>
      <c r="C12616" s="10" t="str">
        <f>IF(B12616=B12615," ",(LOOKUP(B12616,'Co List'!$A$3:$A$362,'Co List'!$B$3:$B$362)))</f>
        <v xml:space="preserve"> </v>
      </c>
      <c r="D12616" s="8" t="s">
        <v>379</v>
      </c>
      <c r="E12616">
        <v>0</v>
      </c>
      <c r="F12616">
        <v>0</v>
      </c>
      <c r="G12616">
        <v>611.90853465510304</v>
      </c>
      <c r="H12616">
        <v>941.27853419521864</v>
      </c>
    </row>
    <row r="12617" spans="1:8" ht="15" x14ac:dyDescent="0.25">
      <c r="A12617">
        <f t="shared" si="1378"/>
        <v>11748</v>
      </c>
      <c r="B12617">
        <f t="shared" si="1379"/>
        <v>248</v>
      </c>
      <c r="C12617" s="10" t="str">
        <f>IF(B12617=B12616," ",(LOOKUP(B12617,'Co List'!$A$3:$A$362,'Co List'!$B$3:$B$362)))</f>
        <v xml:space="preserve"> </v>
      </c>
      <c r="D12617" s="8" t="s">
        <v>380</v>
      </c>
      <c r="E12617">
        <v>0</v>
      </c>
      <c r="F12617">
        <v>0</v>
      </c>
      <c r="G12617">
        <v>0</v>
      </c>
      <c r="H12617">
        <v>0</v>
      </c>
    </row>
    <row r="12618" spans="1:8" ht="15" x14ac:dyDescent="0.25">
      <c r="A12618">
        <f t="shared" si="1378"/>
        <v>11749</v>
      </c>
      <c r="B12618">
        <f t="shared" si="1379"/>
        <v>248</v>
      </c>
      <c r="C12618" s="10" t="str">
        <f>IF(B12618=B12617," ",(LOOKUP(B12618,'Co List'!$A$3:$A$362,'Co List'!$B$3:$B$362)))</f>
        <v xml:space="preserve"> </v>
      </c>
      <c r="D12618" s="8" t="s">
        <v>381</v>
      </c>
      <c r="E12618">
        <v>0</v>
      </c>
      <c r="F12618">
        <v>0</v>
      </c>
      <c r="G12618">
        <v>8356.3286385348365</v>
      </c>
      <c r="H12618">
        <v>8598.6253671721151</v>
      </c>
    </row>
    <row r="12619" spans="1:8" ht="15" x14ac:dyDescent="0.25">
      <c r="A12619">
        <f t="shared" si="1378"/>
        <v>11750</v>
      </c>
      <c r="B12619">
        <f t="shared" si="1379"/>
        <v>248</v>
      </c>
      <c r="C12619" s="10" t="str">
        <f>IF(B12619=B12618," ",(LOOKUP(B12619,'Co List'!$A$3:$A$362,'Co List'!$B$3:$B$362)))</f>
        <v xml:space="preserve"> </v>
      </c>
      <c r="D12619" s="8" t="s">
        <v>382</v>
      </c>
      <c r="E12619">
        <v>0</v>
      </c>
      <c r="F12619">
        <v>0</v>
      </c>
      <c r="G12619">
        <v>3287.8555549100106</v>
      </c>
      <c r="H12619">
        <v>3284.7881288440763</v>
      </c>
    </row>
    <row r="12620" spans="1:8" ht="15" x14ac:dyDescent="0.25">
      <c r="A12620">
        <f t="shared" si="1378"/>
        <v>11751</v>
      </c>
      <c r="B12620">
        <f t="shared" si="1379"/>
        <v>248</v>
      </c>
      <c r="C12620" s="10" t="str">
        <f>IF(B12620=B12619," ",(LOOKUP(B12620,'Co List'!$A$3:$A$362,'Co List'!$B$3:$B$362)))</f>
        <v xml:space="preserve"> </v>
      </c>
      <c r="D12620" s="8" t="s">
        <v>383</v>
      </c>
      <c r="E12620">
        <v>0</v>
      </c>
      <c r="F12620">
        <v>0</v>
      </c>
      <c r="G12620">
        <v>4566.7827924710891</v>
      </c>
      <c r="H12620">
        <v>4486.8620685111682</v>
      </c>
    </row>
    <row r="12621" spans="1:8" x14ac:dyDescent="0.2">
      <c r="A12621">
        <f t="shared" si="1378"/>
        <v>11752</v>
      </c>
      <c r="B12621">
        <f t="shared" si="1379"/>
        <v>248</v>
      </c>
      <c r="C12621" s="10" t="str">
        <f>IF(B12621=B12620," ",(LOOKUP(B12621,'Co List'!$A$3:$A$362,'Co List'!$B$3:$B$362)))</f>
        <v xml:space="preserve"> </v>
      </c>
      <c r="D12621" s="6" t="s">
        <v>384</v>
      </c>
      <c r="E12621">
        <v>0</v>
      </c>
      <c r="F12621">
        <v>0</v>
      </c>
      <c r="G12621">
        <v>501.69029115373695</v>
      </c>
      <c r="H12621">
        <v>826.97516981687056</v>
      </c>
    </row>
    <row r="12622" spans="1:8" x14ac:dyDescent="0.2">
      <c r="A12622">
        <f t="shared" si="1378"/>
        <v>11753</v>
      </c>
      <c r="B12622">
        <f t="shared" si="1379"/>
        <v>248</v>
      </c>
      <c r="C12622" s="10" t="str">
        <f>IF(B12622=B12621," ",(LOOKUP(B12622,'Co List'!$A$3:$A$362,'Co List'!$B$3:$B$362)))</f>
        <v xml:space="preserve"> </v>
      </c>
      <c r="D12622" s="6" t="s">
        <v>385</v>
      </c>
      <c r="E12622">
        <v>0</v>
      </c>
      <c r="F12622">
        <v>0</v>
      </c>
      <c r="G12622">
        <v>2382.6794895919998</v>
      </c>
      <c r="H12622">
        <v>2479.2339611080956</v>
      </c>
    </row>
    <row r="12623" spans="1:8" x14ac:dyDescent="0.2">
      <c r="A12623">
        <f t="shared" si="1378"/>
        <v>11754</v>
      </c>
      <c r="B12623">
        <f t="shared" si="1379"/>
        <v>248</v>
      </c>
      <c r="C12623" s="10" t="str">
        <f>IF(B12623=B12622," ",(LOOKUP(B12623,'Co List'!$A$3:$A$362,'Co List'!$B$3:$B$362)))</f>
        <v xml:space="preserve"> </v>
      </c>
      <c r="D12623" s="6" t="s">
        <v>386</v>
      </c>
      <c r="E12623">
        <v>0</v>
      </c>
      <c r="F12623">
        <v>0</v>
      </c>
      <c r="G12623">
        <v>0</v>
      </c>
      <c r="H12623">
        <v>0</v>
      </c>
    </row>
    <row r="12624" spans="1:8" x14ac:dyDescent="0.2">
      <c r="A12624">
        <f t="shared" si="1378"/>
        <v>11755</v>
      </c>
      <c r="B12624">
        <f t="shared" si="1379"/>
        <v>248</v>
      </c>
      <c r="C12624" s="10" t="str">
        <f>IF(B12624=B12623," ",(LOOKUP(B12624,'Co List'!$A$3:$A$362,'Co List'!$B$3:$B$362)))</f>
        <v xml:space="preserve"> </v>
      </c>
      <c r="D12624" s="6" t="s">
        <v>387</v>
      </c>
      <c r="E12624">
        <v>0</v>
      </c>
      <c r="F12624">
        <v>0</v>
      </c>
      <c r="G12624">
        <v>0</v>
      </c>
      <c r="H12624">
        <v>0</v>
      </c>
    </row>
    <row r="12625" spans="1:8" x14ac:dyDescent="0.2">
      <c r="A12625">
        <f t="shared" si="1378"/>
        <v>11756</v>
      </c>
      <c r="B12625">
        <f t="shared" si="1379"/>
        <v>248</v>
      </c>
      <c r="C12625" s="10" t="str">
        <f>IF(B12625=B12624," ",(LOOKUP(B12625,'Co List'!$A$3:$A$362,'Co List'!$B$3:$B$362)))</f>
        <v xml:space="preserve"> </v>
      </c>
      <c r="D12625" s="6" t="s">
        <v>388</v>
      </c>
      <c r="E12625">
        <v>0</v>
      </c>
      <c r="F12625">
        <v>0</v>
      </c>
      <c r="G12625">
        <v>729.33198084000003</v>
      </c>
      <c r="H12625">
        <v>728.65154585999994</v>
      </c>
    </row>
    <row r="12626" spans="1:8" x14ac:dyDescent="0.2">
      <c r="A12626">
        <f t="shared" si="1378"/>
        <v>11757</v>
      </c>
      <c r="B12626">
        <f t="shared" si="1379"/>
        <v>248</v>
      </c>
      <c r="C12626" s="10" t="str">
        <f>IF(B12626=B12625," ",(LOOKUP(B12626,'Co List'!$A$3:$A$362,'Co List'!$B$3:$B$362)))</f>
        <v xml:space="preserve"> </v>
      </c>
      <c r="D12626" s="6" t="s">
        <v>389</v>
      </c>
      <c r="E12626">
        <v>0</v>
      </c>
      <c r="F12626">
        <v>0</v>
      </c>
      <c r="G12626">
        <v>0</v>
      </c>
      <c r="H12626">
        <v>0</v>
      </c>
    </row>
    <row r="12627" spans="1:8" x14ac:dyDescent="0.2">
      <c r="A12627">
        <f t="shared" si="1378"/>
        <v>11758</v>
      </c>
      <c r="B12627">
        <f t="shared" si="1379"/>
        <v>248</v>
      </c>
      <c r="C12627" s="10" t="str">
        <f>IF(B12627=B12626," ",(LOOKUP(B12627,'Co List'!$A$3:$A$362,'Co List'!$B$3:$B$362)))</f>
        <v xml:space="preserve"> </v>
      </c>
      <c r="D12627" s="6" t="s">
        <v>390</v>
      </c>
      <c r="E12627">
        <v>0</v>
      </c>
      <c r="F12627">
        <v>0</v>
      </c>
      <c r="G12627">
        <v>1463.8696117920001</v>
      </c>
      <c r="H12627">
        <v>1438.2512444480958</v>
      </c>
    </row>
    <row r="12628" spans="1:8" x14ac:dyDescent="0.2">
      <c r="A12628">
        <f t="shared" si="1378"/>
        <v>11759</v>
      </c>
      <c r="B12628">
        <f t="shared" si="1379"/>
        <v>248</v>
      </c>
      <c r="C12628" s="10" t="str">
        <f>IF(B12628=B12627," ",(LOOKUP(B12628,'Co List'!$A$3:$A$362,'Co List'!$B$3:$B$362)))</f>
        <v xml:space="preserve"> </v>
      </c>
      <c r="D12628" s="6" t="s">
        <v>391</v>
      </c>
      <c r="E12628">
        <v>0</v>
      </c>
      <c r="F12628">
        <v>0</v>
      </c>
      <c r="G12628">
        <v>0</v>
      </c>
      <c r="H12628">
        <v>0</v>
      </c>
    </row>
    <row r="12629" spans="1:8" x14ac:dyDescent="0.2">
      <c r="A12629">
        <f t="shared" si="1378"/>
        <v>11760</v>
      </c>
      <c r="B12629">
        <f t="shared" si="1379"/>
        <v>248</v>
      </c>
      <c r="C12629" s="10" t="str">
        <f>IF(B12629=B12628," ",(LOOKUP(B12629,'Co List'!$A$3:$A$362,'Co List'!$B$3:$B$362)))</f>
        <v xml:space="preserve"> </v>
      </c>
      <c r="D12629" s="6" t="s">
        <v>392</v>
      </c>
      <c r="E12629">
        <v>0</v>
      </c>
      <c r="F12629">
        <v>0</v>
      </c>
      <c r="G12629">
        <v>189.47789695999998</v>
      </c>
      <c r="H12629">
        <v>312.33117079999988</v>
      </c>
    </row>
    <row r="12630" spans="1:8" x14ac:dyDescent="0.2">
      <c r="A12630">
        <f t="shared" si="1378"/>
        <v>11761</v>
      </c>
      <c r="B12630">
        <f t="shared" si="1379"/>
        <v>248</v>
      </c>
      <c r="C12630" s="10" t="str">
        <f>IF(B12630=B12629," ",(LOOKUP(B12630,'Co List'!$A$3:$A$362,'Co List'!$B$3:$B$362)))</f>
        <v xml:space="preserve"> </v>
      </c>
      <c r="D12630" s="6" t="s">
        <v>393</v>
      </c>
      <c r="E12630">
        <v>0</v>
      </c>
      <c r="F12630">
        <v>0</v>
      </c>
      <c r="G12630">
        <v>0</v>
      </c>
      <c r="H12630">
        <v>0</v>
      </c>
    </row>
    <row r="12631" spans="1:8" ht="15" x14ac:dyDescent="0.25">
      <c r="A12631">
        <f t="shared" si="1378"/>
        <v>11762</v>
      </c>
      <c r="B12631">
        <f t="shared" si="1379"/>
        <v>248</v>
      </c>
      <c r="C12631" s="10" t="str">
        <f>IF(B12631=B12630," ",(LOOKUP(B12631,'Co List'!$A$3:$A$362,'Co List'!$B$3:$B$362)))</f>
        <v xml:space="preserve"> </v>
      </c>
      <c r="D12631" s="8" t="s">
        <v>394</v>
      </c>
      <c r="E12631">
        <v>0</v>
      </c>
      <c r="F12631">
        <v>0</v>
      </c>
      <c r="G12631">
        <v>0</v>
      </c>
      <c r="H12631">
        <v>0</v>
      </c>
    </row>
    <row r="12632" spans="1:8" ht="15" x14ac:dyDescent="0.25">
      <c r="A12632">
        <f t="shared" si="1378"/>
        <v>11763</v>
      </c>
      <c r="B12632">
        <f t="shared" si="1379"/>
        <v>248</v>
      </c>
      <c r="C12632" s="10" t="str">
        <f>IF(B12632=B12631," ",(LOOKUP(B12632,'Co List'!$A$3:$A$362,'Co List'!$B$3:$B$362)))</f>
        <v xml:space="preserve"> </v>
      </c>
      <c r="D12632" s="8" t="s">
        <v>395</v>
      </c>
      <c r="E12632">
        <v>0</v>
      </c>
      <c r="F12632">
        <v>0</v>
      </c>
      <c r="G12632">
        <v>7.9935921759999999</v>
      </c>
      <c r="H12632">
        <v>10.026008000000001</v>
      </c>
    </row>
    <row r="12633" spans="1:8" ht="15" x14ac:dyDescent="0.25">
      <c r="A12633">
        <f t="shared" si="1378"/>
        <v>11764</v>
      </c>
      <c r="B12633">
        <f t="shared" si="1379"/>
        <v>248</v>
      </c>
      <c r="C12633" s="10" t="str">
        <f>IF(B12633=B12632," ",(LOOKUP(B12633,'Co List'!$A$3:$A$362,'Co List'!$B$3:$B$362)))</f>
        <v xml:space="preserve"> </v>
      </c>
      <c r="D12633" s="8" t="s">
        <v>396</v>
      </c>
      <c r="E12633">
        <v>0</v>
      </c>
      <c r="F12633">
        <v>0</v>
      </c>
      <c r="G12633">
        <v>9221</v>
      </c>
      <c r="H12633">
        <v>9868</v>
      </c>
    </row>
    <row r="12634" spans="1:8" x14ac:dyDescent="0.2">
      <c r="A12634">
        <f t="shared" si="1378"/>
        <v>11765</v>
      </c>
      <c r="B12634">
        <f t="shared" si="1379"/>
        <v>248</v>
      </c>
      <c r="C12634" s="10" t="str">
        <f>IF(B12634=B12633," ",(LOOKUP(B12634,'Co List'!$A$3:$A$362,'Co List'!$B$3:$B$362)))</f>
        <v xml:space="preserve"> </v>
      </c>
      <c r="D12634" s="6" t="s">
        <v>397</v>
      </c>
      <c r="E12634">
        <v>0</v>
      </c>
      <c r="F12634">
        <v>0</v>
      </c>
      <c r="G12634">
        <v>8486</v>
      </c>
      <c r="H12634">
        <v>8664</v>
      </c>
    </row>
    <row r="12635" spans="1:8" x14ac:dyDescent="0.2">
      <c r="A12635">
        <f t="shared" si="1378"/>
        <v>11766</v>
      </c>
      <c r="B12635">
        <f t="shared" si="1379"/>
        <v>248</v>
      </c>
      <c r="C12635" s="10" t="str">
        <f>IF(B12635=B12634," ",(LOOKUP(B12635,'Co List'!$A$3:$A$362,'Co List'!$B$3:$B$362)))</f>
        <v xml:space="preserve"> </v>
      </c>
      <c r="D12635" s="6" t="s">
        <v>398</v>
      </c>
      <c r="E12635">
        <v>0</v>
      </c>
      <c r="F12635">
        <v>0</v>
      </c>
      <c r="G12635">
        <v>735</v>
      </c>
      <c r="H12635">
        <v>1204</v>
      </c>
    </row>
    <row r="12636" spans="1:8" x14ac:dyDescent="0.2">
      <c r="A12636">
        <f t="shared" si="1378"/>
        <v>11767</v>
      </c>
      <c r="B12636">
        <f t="shared" si="1379"/>
        <v>248</v>
      </c>
      <c r="C12636" s="10" t="str">
        <f>IF(B12636=B12635," ",(LOOKUP(B12636,'Co List'!$A$3:$A$362,'Co List'!$B$3:$B$362)))</f>
        <v xml:space="preserve"> </v>
      </c>
      <c r="D12636" s="6" t="s">
        <v>399</v>
      </c>
      <c r="E12636">
        <v>0</v>
      </c>
      <c r="F12636">
        <v>0</v>
      </c>
      <c r="G12636">
        <v>0</v>
      </c>
      <c r="H12636">
        <v>0</v>
      </c>
    </row>
    <row r="12637" spans="1:8" x14ac:dyDescent="0.2">
      <c r="A12637">
        <f t="shared" si="1378"/>
        <v>11768</v>
      </c>
      <c r="B12637">
        <f t="shared" si="1379"/>
        <v>248</v>
      </c>
      <c r="C12637" s="10" t="str">
        <f>IF(B12637=B12636," ",(LOOKUP(B12637,'Co List'!$A$3:$A$362,'Co List'!$B$3:$B$362)))</f>
        <v xml:space="preserve"> </v>
      </c>
      <c r="D12637" s="6" t="s">
        <v>400</v>
      </c>
      <c r="E12637">
        <v>0</v>
      </c>
      <c r="F12637">
        <v>0</v>
      </c>
      <c r="G12637">
        <v>0</v>
      </c>
      <c r="H12637">
        <v>0</v>
      </c>
    </row>
    <row r="12638" spans="1:8" x14ac:dyDescent="0.2">
      <c r="A12638">
        <f t="shared" si="1378"/>
        <v>11769</v>
      </c>
      <c r="B12638">
        <f t="shared" si="1379"/>
        <v>248</v>
      </c>
      <c r="C12638" s="10" t="str">
        <f>IF(B12638=B12637," ",(LOOKUP(B12638,'Co List'!$A$3:$A$362,'Co List'!$B$3:$B$362)))</f>
        <v xml:space="preserve"> </v>
      </c>
      <c r="D12638" s="6" t="s">
        <v>401</v>
      </c>
      <c r="E12638">
        <v>0</v>
      </c>
      <c r="F12638">
        <v>0</v>
      </c>
      <c r="G12638">
        <v>4.2430000000000003</v>
      </c>
      <c r="H12638">
        <v>4.8171840000000001</v>
      </c>
    </row>
    <row r="12639" spans="1:8" x14ac:dyDescent="0.2">
      <c r="A12639">
        <f t="shared" si="1378"/>
        <v>11770</v>
      </c>
      <c r="B12639">
        <f t="shared" si="1379"/>
        <v>248</v>
      </c>
      <c r="C12639" s="10" t="str">
        <f>IF(B12639=B12638," ",(LOOKUP(B12639,'Co List'!$A$3:$A$362,'Co List'!$B$3:$B$362)))</f>
        <v xml:space="preserve"> </v>
      </c>
      <c r="D12639" s="6" t="s">
        <v>402</v>
      </c>
      <c r="E12639">
        <v>0</v>
      </c>
      <c r="F12639">
        <v>0</v>
      </c>
      <c r="G12639">
        <v>0.77468999999999988</v>
      </c>
      <c r="H12639">
        <v>1.326808</v>
      </c>
    </row>
    <row r="12640" spans="1:8" x14ac:dyDescent="0.2">
      <c r="A12640">
        <f t="shared" si="1378"/>
        <v>11771</v>
      </c>
      <c r="B12640">
        <f t="shared" si="1379"/>
        <v>248</v>
      </c>
      <c r="C12640" s="10" t="str">
        <f>IF(B12640=B12639," ",(LOOKUP(B12640,'Co List'!$A$3:$A$362,'Co List'!$B$3:$B$362)))</f>
        <v xml:space="preserve"> </v>
      </c>
      <c r="D12640" s="6" t="s">
        <v>403</v>
      </c>
      <c r="E12640">
        <v>0</v>
      </c>
      <c r="F12640">
        <v>0</v>
      </c>
      <c r="G12640">
        <v>0</v>
      </c>
      <c r="H12640">
        <v>0</v>
      </c>
    </row>
    <row r="12641" spans="1:16" x14ac:dyDescent="0.2">
      <c r="A12641">
        <f t="shared" si="1378"/>
        <v>11772</v>
      </c>
      <c r="B12641">
        <f t="shared" si="1379"/>
        <v>248</v>
      </c>
      <c r="C12641" s="10" t="str">
        <f>IF(B12641=B12640," ",(LOOKUP(B12641,'Co List'!$A$3:$A$362,'Co List'!$B$3:$B$362)))</f>
        <v xml:space="preserve"> </v>
      </c>
      <c r="D12641" s="6" t="s">
        <v>404</v>
      </c>
      <c r="E12641" s="11">
        <v>0</v>
      </c>
      <c r="F12641" s="11">
        <v>0</v>
      </c>
      <c r="G12641" s="11">
        <v>5.01769</v>
      </c>
      <c r="H12641" s="11">
        <v>6.1439919999999999</v>
      </c>
    </row>
    <row r="12642" spans="1:16" x14ac:dyDescent="0.2">
      <c r="A12642">
        <f t="shared" si="1378"/>
        <v>11773</v>
      </c>
      <c r="B12642">
        <f t="shared" si="1379"/>
        <v>248</v>
      </c>
      <c r="C12642" s="10" t="str">
        <f>IF(B12642=B12641," ",(LOOKUP(B12642,'Co List'!$A$3:$A$362,'Co List'!$B$3:$B$362)))</f>
        <v xml:space="preserve"> </v>
      </c>
      <c r="D12642" s="6" t="s">
        <v>405</v>
      </c>
      <c r="E12642">
        <v>0</v>
      </c>
      <c r="F12642">
        <v>0</v>
      </c>
      <c r="G12642">
        <v>300.41000000000003</v>
      </c>
      <c r="H12642">
        <v>359.84</v>
      </c>
    </row>
    <row r="12643" spans="1:16" x14ac:dyDescent="0.2">
      <c r="A12643">
        <f t="shared" si="1378"/>
        <v>11774</v>
      </c>
      <c r="B12643">
        <f t="shared" si="1379"/>
        <v>248</v>
      </c>
      <c r="C12643" s="10" t="str">
        <f>IF(B12643=B12642," ",(LOOKUP(B12643,'Co List'!$A$3:$A$362,'Co List'!$B$3:$B$362)))</f>
        <v xml:space="preserve"> </v>
      </c>
      <c r="D12643" s="6" t="s">
        <v>406</v>
      </c>
      <c r="E12643">
        <v>0</v>
      </c>
      <c r="F12643">
        <v>0</v>
      </c>
      <c r="G12643">
        <v>52.66</v>
      </c>
      <c r="H12643">
        <v>66.540000000000006</v>
      </c>
    </row>
    <row r="12644" spans="1:16" x14ac:dyDescent="0.2">
      <c r="A12644">
        <f t="shared" si="1378"/>
        <v>11775</v>
      </c>
      <c r="B12644">
        <f t="shared" si="1379"/>
        <v>248</v>
      </c>
      <c r="C12644" s="10" t="str">
        <f>IF(B12644=B12643," ",(LOOKUP(B12644,'Co List'!$A$3:$A$362,'Co List'!$B$3:$B$362)))</f>
        <v xml:space="preserve"> </v>
      </c>
      <c r="D12644" s="6" t="s">
        <v>407</v>
      </c>
      <c r="E12644" s="11">
        <v>0</v>
      </c>
      <c r="F12644" s="11">
        <v>0</v>
      </c>
      <c r="G12644" s="11">
        <v>30.8</v>
      </c>
      <c r="H12644" s="11">
        <v>41.39</v>
      </c>
    </row>
    <row r="12645" spans="1:16" x14ac:dyDescent="0.2">
      <c r="A12645">
        <f t="shared" si="1378"/>
        <v>11776</v>
      </c>
      <c r="B12645">
        <f t="shared" si="1379"/>
        <v>248</v>
      </c>
      <c r="C12645" s="10" t="str">
        <f>IF(B12645=B12644," ",(LOOKUP(B12645,'Co List'!$A$3:$A$362,'Co List'!$B$3:$B$362)))</f>
        <v xml:space="preserve"> </v>
      </c>
      <c r="D12645" s="6" t="s">
        <v>408</v>
      </c>
      <c r="E12645">
        <v>0</v>
      </c>
      <c r="F12645">
        <v>0</v>
      </c>
      <c r="G12645">
        <v>12.01</v>
      </c>
      <c r="H12645">
        <v>12.01</v>
      </c>
    </row>
    <row r="12646" spans="1:16" x14ac:dyDescent="0.2">
      <c r="A12646">
        <f t="shared" si="1378"/>
        <v>11777</v>
      </c>
      <c r="B12646">
        <f t="shared" si="1379"/>
        <v>248</v>
      </c>
      <c r="C12646" s="10" t="str">
        <f>IF(B12646=B12645," ",(LOOKUP(B12646,'Co List'!$A$3:$A$362,'Co List'!$B$3:$B$362)))</f>
        <v xml:space="preserve"> </v>
      </c>
      <c r="D12646" s="6" t="s">
        <v>409</v>
      </c>
      <c r="E12646">
        <v>0</v>
      </c>
      <c r="F12646">
        <v>0</v>
      </c>
      <c r="G12646">
        <v>13.07</v>
      </c>
      <c r="H12646">
        <v>16.170000000000002</v>
      </c>
    </row>
    <row r="12647" spans="1:16" x14ac:dyDescent="0.2">
      <c r="A12647">
        <f t="shared" si="1378"/>
        <v>11778</v>
      </c>
      <c r="B12647">
        <f t="shared" si="1379"/>
        <v>248</v>
      </c>
      <c r="C12647" s="10" t="str">
        <f>IF(B12647=B12646," ",(LOOKUP(B12647,'Co List'!$A$3:$A$362,'Co List'!$B$3:$B$362)))</f>
        <v xml:space="preserve"> </v>
      </c>
      <c r="D12647" s="6" t="s">
        <v>410</v>
      </c>
      <c r="E12647">
        <v>0</v>
      </c>
      <c r="F12647">
        <v>0</v>
      </c>
      <c r="G12647">
        <v>13.011282176000002</v>
      </c>
      <c r="H12647">
        <v>16.180404169999999</v>
      </c>
    </row>
    <row r="12648" spans="1:16" x14ac:dyDescent="0.2">
      <c r="A12648">
        <f t="shared" si="1378"/>
        <v>11779</v>
      </c>
      <c r="B12648">
        <f t="shared" si="1379"/>
        <v>248</v>
      </c>
      <c r="C12648" s="10" t="str">
        <f>IF(B12648=B12647," ",(LOOKUP(B12648,'Co List'!$A$3:$A$362,'Co List'!$B$3:$B$362)))</f>
        <v xml:space="preserve"> </v>
      </c>
      <c r="D12648" s="6" t="s">
        <v>411</v>
      </c>
      <c r="E12648">
        <v>0</v>
      </c>
      <c r="F12648">
        <v>0</v>
      </c>
      <c r="G12648">
        <v>13.011282176</v>
      </c>
      <c r="H12648">
        <v>16.170000000000002</v>
      </c>
    </row>
    <row r="12649" spans="1:16" x14ac:dyDescent="0.2">
      <c r="A12649">
        <f t="shared" si="1378"/>
        <v>11780</v>
      </c>
      <c r="B12649">
        <f t="shared" si="1379"/>
        <v>248</v>
      </c>
      <c r="C12649" s="10" t="str">
        <f>IF(B12649=B12648," ",(LOOKUP(B12649,'Co List'!$A$3:$A$362,'Co List'!$B$3:$B$362)))</f>
        <v xml:space="preserve"> </v>
      </c>
      <c r="D12649" s="6" t="s">
        <v>412</v>
      </c>
      <c r="E12649">
        <v>0</v>
      </c>
      <c r="F12649">
        <v>0</v>
      </c>
      <c r="G12649">
        <v>-5.8717824000000363E-2</v>
      </c>
      <c r="H12649">
        <v>0</v>
      </c>
    </row>
    <row r="12650" spans="1:16" ht="13.5" thickBot="1" x14ac:dyDescent="0.25">
      <c r="A12650">
        <f t="shared" si="1378"/>
        <v>11781</v>
      </c>
      <c r="B12650">
        <f t="shared" si="1379"/>
        <v>248</v>
      </c>
      <c r="C12650" s="10" t="str">
        <f>IF(B12650=B12649," ",(LOOKUP(B12650,'Co List'!$A$3:$A$362,'Co List'!$B$3:$B$362)))</f>
        <v xml:space="preserve"> </v>
      </c>
      <c r="D12650" s="9" t="s">
        <v>413</v>
      </c>
      <c r="E12650">
        <v>0</v>
      </c>
      <c r="F12650">
        <v>3</v>
      </c>
      <c r="G12650">
        <v>12</v>
      </c>
      <c r="H12650">
        <v>12</v>
      </c>
    </row>
    <row r="12651" spans="1:16" ht="15" x14ac:dyDescent="0.25">
      <c r="A12651">
        <f t="shared" si="1378"/>
        <v>11782</v>
      </c>
      <c r="B12651">
        <f t="shared" si="1379"/>
        <v>249</v>
      </c>
      <c r="C12651" s="10" t="str">
        <f>IF(B12651=B12650," ",(LOOKUP(B12651,'Co List'!$A$3:$A$362,'Co List'!$B$3:$B$362)))</f>
        <v>PENNAR INDUSTRIES</v>
      </c>
      <c r="D12651" s="4" t="s">
        <v>362</v>
      </c>
      <c r="E12651">
        <v>52.71162173817401</v>
      </c>
      <c r="F12651">
        <v>52.23669085233999</v>
      </c>
      <c r="G12651">
        <v>53.526279567797289</v>
      </c>
      <c r="H12651">
        <v>53.712373511114066</v>
      </c>
      <c r="J12651">
        <f t="shared" ref="J12651" si="1380">COUNTIF(E12693:H12693,0)</f>
        <v>0</v>
      </c>
      <c r="K12651">
        <f>SUM(E12651:H12651)/(4-J12651)</f>
        <v>53.046741417356337</v>
      </c>
      <c r="L12651">
        <f>SUM(E12661:H12661)/(4-J12651)</f>
        <v>23717.780723606396</v>
      </c>
      <c r="M12651">
        <f>E12661</f>
        <v>21198.330247097289</v>
      </c>
      <c r="N12651">
        <f t="shared" ref="N12651" si="1381">F12661</f>
        <v>25278.883788434043</v>
      </c>
      <c r="O12651">
        <f t="shared" ref="O12651" si="1382">G12661</f>
        <v>26308.591025262333</v>
      </c>
      <c r="P12651">
        <f t="shared" ref="P12651" si="1383">H12661</f>
        <v>22085.317833631932</v>
      </c>
    </row>
    <row r="12652" spans="1:16" x14ac:dyDescent="0.2">
      <c r="A12652">
        <f t="shared" si="1378"/>
        <v>11783</v>
      </c>
      <c r="B12652">
        <f t="shared" si="1379"/>
        <v>249</v>
      </c>
      <c r="C12652" s="10" t="str">
        <f>IF(B12652=B12651," ",(LOOKUP(B12652,'Co List'!$A$3:$A$362,'Co List'!$B$3:$B$362)))</f>
        <v xml:space="preserve"> </v>
      </c>
      <c r="D12652" s="6" t="s">
        <v>364</v>
      </c>
      <c r="E12652">
        <v>3.4044894166886936</v>
      </c>
      <c r="F12652">
        <v>3.3497191121322385</v>
      </c>
      <c r="G12652">
        <v>3.3533643376611644</v>
      </c>
      <c r="H12652">
        <v>3.3416122675368043</v>
      </c>
    </row>
    <row r="12653" spans="1:16" x14ac:dyDescent="0.2">
      <c r="A12653">
        <f t="shared" si="1378"/>
        <v>11784</v>
      </c>
      <c r="B12653">
        <f t="shared" si="1379"/>
        <v>249</v>
      </c>
      <c r="C12653" s="10" t="str">
        <f>IF(B12653=B12652," ",(LOOKUP(B12653,'Co List'!$A$3:$A$362,'Co List'!$B$3:$B$362)))</f>
        <v xml:space="preserve"> </v>
      </c>
      <c r="D12653" s="6" t="s">
        <v>365</v>
      </c>
      <c r="E12653">
        <v>0.81434830921818313</v>
      </c>
      <c r="F12653">
        <v>0.79384003754828492</v>
      </c>
      <c r="G12653">
        <v>0.78541628229276905</v>
      </c>
      <c r="H12653">
        <v>0.79081068934567911</v>
      </c>
    </row>
    <row r="12654" spans="1:16" x14ac:dyDescent="0.2">
      <c r="A12654">
        <f t="shared" si="1378"/>
        <v>11785</v>
      </c>
      <c r="B12654">
        <f t="shared" si="1379"/>
        <v>249</v>
      </c>
      <c r="C12654" s="10" t="str">
        <f>IF(B12654=B12653," ",(LOOKUP(B12654,'Co List'!$A$3:$A$362,'Co List'!$B$3:$B$362)))</f>
        <v xml:space="preserve"> </v>
      </c>
      <c r="D12654" s="7" t="s">
        <v>366</v>
      </c>
      <c r="E12654">
        <v>2.6565655229707361</v>
      </c>
      <c r="F12654">
        <v>2.3579068724112755</v>
      </c>
      <c r="G12654">
        <v>2.5689474685345508</v>
      </c>
      <c r="H12654">
        <v>2.604216427332021</v>
      </c>
    </row>
    <row r="12655" spans="1:16" x14ac:dyDescent="0.2">
      <c r="A12655">
        <f t="shared" si="1378"/>
        <v>11786</v>
      </c>
      <c r="B12655">
        <f t="shared" si="1379"/>
        <v>249</v>
      </c>
      <c r="C12655" s="10" t="str">
        <f>IF(B12655=B12654," ",(LOOKUP(B12655,'Co List'!$A$3:$A$362,'Co List'!$B$3:$B$362)))</f>
        <v xml:space="preserve"> </v>
      </c>
      <c r="D12655" s="6" t="s">
        <v>367</v>
      </c>
      <c r="E12655">
        <v>42312.03642135187</v>
      </c>
      <c r="F12655">
        <v>36393.440524667501</v>
      </c>
      <c r="G12655">
        <v>48486.161122857229</v>
      </c>
      <c r="H12655">
        <v>70922.664847886757</v>
      </c>
    </row>
    <row r="12656" spans="1:16" x14ac:dyDescent="0.2">
      <c r="A12656">
        <f t="shared" si="1378"/>
        <v>11787</v>
      </c>
      <c r="B12656">
        <f t="shared" si="1379"/>
        <v>249</v>
      </c>
      <c r="C12656" s="10" t="str">
        <f>IF(B12656=B12655," ",(LOOKUP(B12656,'Co List'!$A$3:$A$362,'Co List'!$B$3:$B$362)))</f>
        <v xml:space="preserve"> </v>
      </c>
      <c r="D12656" s="6" t="s">
        <v>368</v>
      </c>
      <c r="E12656">
        <v>3.0374452281268498E-2</v>
      </c>
      <c r="F12656">
        <v>3.6221355191910068E-2</v>
      </c>
      <c r="G12656">
        <v>3.7696791840181008E-2</v>
      </c>
      <c r="H12656">
        <v>3.1645390218701719E-2</v>
      </c>
    </row>
    <row r="12657" spans="1:8" x14ac:dyDescent="0.2">
      <c r="A12657">
        <f t="shared" si="1378"/>
        <v>11788</v>
      </c>
      <c r="B12657">
        <f t="shared" si="1379"/>
        <v>249</v>
      </c>
      <c r="C12657" s="10" t="str">
        <f>IF(B12657=B12656," ",(LOOKUP(B12657,'Co List'!$A$3:$A$362,'Co List'!$B$3:$B$362)))</f>
        <v xml:space="preserve"> </v>
      </c>
      <c r="D12657" s="6" t="s">
        <v>369</v>
      </c>
      <c r="E12657">
        <v>19.306311700452905</v>
      </c>
      <c r="F12657">
        <v>18.996681286867098</v>
      </c>
      <c r="G12657">
        <v>23.669447616070475</v>
      </c>
      <c r="H12657">
        <v>27.025596957454638</v>
      </c>
    </row>
    <row r="12658" spans="1:8" x14ac:dyDescent="0.2">
      <c r="A12658">
        <f t="shared" si="1378"/>
        <v>11789</v>
      </c>
      <c r="B12658">
        <f t="shared" si="1379"/>
        <v>249</v>
      </c>
      <c r="C12658" s="10" t="str">
        <f>IF(B12658=B12657," ",(LOOKUP(B12658,'Co List'!$A$3:$A$362,'Co List'!$B$3:$B$362)))</f>
        <v xml:space="preserve"> </v>
      </c>
      <c r="D12658" s="6" t="s">
        <v>370</v>
      </c>
      <c r="E12658">
        <v>0</v>
      </c>
      <c r="F12658">
        <v>0</v>
      </c>
      <c r="G12658">
        <v>0</v>
      </c>
      <c r="H12658">
        <v>0</v>
      </c>
    </row>
    <row r="12659" spans="1:8" x14ac:dyDescent="0.2">
      <c r="A12659">
        <f t="shared" si="1378"/>
        <v>11790</v>
      </c>
      <c r="B12659">
        <f t="shared" si="1379"/>
        <v>249</v>
      </c>
      <c r="C12659" s="10" t="str">
        <f>IF(B12659=B12658," ",(LOOKUP(B12659,'Co List'!$A$3:$A$362,'Co List'!$B$3:$B$362)))</f>
        <v xml:space="preserve"> </v>
      </c>
      <c r="D12659" s="6" t="s">
        <v>371</v>
      </c>
      <c r="E12659">
        <v>73.244844792514613</v>
      </c>
      <c r="F12659">
        <v>72.055749113614681</v>
      </c>
      <c r="G12659">
        <v>74.238388176917837</v>
      </c>
      <c r="H12659">
        <v>74.387570897730811</v>
      </c>
    </row>
    <row r="12660" spans="1:8" x14ac:dyDescent="0.2">
      <c r="A12660">
        <f t="shared" si="1378"/>
        <v>11791</v>
      </c>
      <c r="B12660">
        <f t="shared" si="1379"/>
        <v>249</v>
      </c>
      <c r="C12660" s="10" t="str">
        <f>IF(B12660=B12659," ",(LOOKUP(B12660,'Co List'!$A$3:$A$362,'Co List'!$B$3:$B$362)))</f>
        <v xml:space="preserve"> </v>
      </c>
      <c r="D12660" s="6" t="s">
        <v>372</v>
      </c>
      <c r="E12660">
        <v>26.755155207485377</v>
      </c>
      <c r="F12660">
        <v>27.94425088638533</v>
      </c>
      <c r="G12660">
        <v>25.761611823082163</v>
      </c>
      <c r="H12660">
        <v>25.612429102269196</v>
      </c>
    </row>
    <row r="12661" spans="1:8" x14ac:dyDescent="0.2">
      <c r="A12661">
        <f t="shared" si="1378"/>
        <v>11792</v>
      </c>
      <c r="B12661">
        <f t="shared" si="1379"/>
        <v>249</v>
      </c>
      <c r="C12661" s="10" t="str">
        <f>IF(B12661=B12660," ",(LOOKUP(B12661,'Co List'!$A$3:$A$362,'Co List'!$B$3:$B$362)))</f>
        <v xml:space="preserve"> </v>
      </c>
      <c r="D12661" s="6" t="s">
        <v>373</v>
      </c>
      <c r="E12661">
        <v>21198.330247097289</v>
      </c>
      <c r="F12661">
        <v>25278.883788434043</v>
      </c>
      <c r="G12661">
        <v>26308.591025262333</v>
      </c>
      <c r="H12661">
        <v>22085.317833631932</v>
      </c>
    </row>
    <row r="12662" spans="1:8" x14ac:dyDescent="0.2">
      <c r="A12662">
        <f t="shared" si="1378"/>
        <v>11793</v>
      </c>
      <c r="B12662">
        <f t="shared" si="1379"/>
        <v>249</v>
      </c>
      <c r="C12662" s="10" t="str">
        <f>IF(B12662=B12661," ",(LOOKUP(B12662,'Co List'!$A$3:$A$362,'Co List'!$B$3:$B$362)))</f>
        <v xml:space="preserve"> </v>
      </c>
      <c r="D12662" s="6" t="s">
        <v>374</v>
      </c>
      <c r="E12662">
        <v>21156.372184913176</v>
      </c>
      <c r="F12662">
        <v>25228.137835278085</v>
      </c>
      <c r="G12662">
        <v>26257.445485464617</v>
      </c>
      <c r="H12662">
        <v>22037.504308844051</v>
      </c>
    </row>
    <row r="12663" spans="1:8" x14ac:dyDescent="0.2">
      <c r="A12663">
        <f t="shared" si="1378"/>
        <v>11794</v>
      </c>
      <c r="B12663">
        <f t="shared" si="1379"/>
        <v>249</v>
      </c>
      <c r="C12663" s="10" t="str">
        <f>IF(B12663=B12662," ",(LOOKUP(B12663,'Co List'!$A$3:$A$362,'Co List'!$B$3:$B$362)))</f>
        <v xml:space="preserve"> </v>
      </c>
      <c r="D12663" s="6" t="s">
        <v>375</v>
      </c>
      <c r="E12663">
        <v>20.890339191829383</v>
      </c>
      <c r="F12663">
        <v>25.859994411396599</v>
      </c>
      <c r="G12663">
        <v>26.1757255878846</v>
      </c>
      <c r="H12663">
        <v>24.956074413761403</v>
      </c>
    </row>
    <row r="12664" spans="1:8" x14ac:dyDescent="0.2">
      <c r="A12664">
        <f t="shared" si="1378"/>
        <v>11795</v>
      </c>
      <c r="B12664">
        <f t="shared" si="1379"/>
        <v>249</v>
      </c>
      <c r="C12664" s="10" t="str">
        <f>IF(B12664=B12663," ",(LOOKUP(B12664,'Co List'!$A$3:$A$362,'Co List'!$B$3:$B$362)))</f>
        <v xml:space="preserve"> </v>
      </c>
      <c r="D12664" s="6" t="s">
        <v>376</v>
      </c>
      <c r="E12664">
        <v>21.067722992283649</v>
      </c>
      <c r="F12664">
        <v>24.885958744559161</v>
      </c>
      <c r="G12664">
        <v>24.969814209831959</v>
      </c>
      <c r="H12664">
        <v>22.857450374120759</v>
      </c>
    </row>
    <row r="12665" spans="1:8" x14ac:dyDescent="0.2">
      <c r="A12665">
        <f t="shared" si="1378"/>
        <v>11796</v>
      </c>
      <c r="B12665">
        <f t="shared" si="1379"/>
        <v>249</v>
      </c>
      <c r="C12665" s="10" t="str">
        <f>IF(B12665=B12664," ",(LOOKUP(B12665,'Co List'!$A$3:$A$362,'Co List'!$B$3:$B$362)))</f>
        <v xml:space="preserve"> </v>
      </c>
      <c r="D12665" s="6" t="s">
        <v>377</v>
      </c>
      <c r="E12665">
        <v>15526.68408809109</v>
      </c>
      <c r="F12665">
        <v>18214.889081316247</v>
      </c>
      <c r="G12665">
        <v>19531.07392921202</v>
      </c>
      <c r="H12665">
        <v>16428.731461482141</v>
      </c>
    </row>
    <row r="12666" spans="1:8" ht="15" x14ac:dyDescent="0.25">
      <c r="A12666">
        <f t="shared" si="1378"/>
        <v>11797</v>
      </c>
      <c r="B12666">
        <f t="shared" si="1379"/>
        <v>249</v>
      </c>
      <c r="C12666" s="10" t="str">
        <f>IF(B12666=B12665," ",(LOOKUP(B12666,'Co List'!$A$3:$A$362,'Co List'!$B$3:$B$362)))</f>
        <v xml:space="preserve"> </v>
      </c>
      <c r="D12666" s="8" t="s">
        <v>378</v>
      </c>
      <c r="E12666">
        <v>14473.514159999997</v>
      </c>
      <c r="F12666">
        <v>17059.734</v>
      </c>
      <c r="G12666">
        <v>17999.99136</v>
      </c>
      <c r="H12666">
        <v>14222.30004</v>
      </c>
    </row>
    <row r="12667" spans="1:8" ht="15" x14ac:dyDescent="0.25">
      <c r="A12667">
        <f t="shared" si="1378"/>
        <v>11798</v>
      </c>
      <c r="B12667">
        <f t="shared" si="1379"/>
        <v>249</v>
      </c>
      <c r="C12667" s="10" t="str">
        <f>IF(B12667=B12666," ",(LOOKUP(B12667,'Co List'!$A$3:$A$362,'Co List'!$B$3:$B$362)))</f>
        <v xml:space="preserve"> </v>
      </c>
      <c r="D12667" s="8" t="s">
        <v>379</v>
      </c>
      <c r="E12667">
        <v>1053.1699280910927</v>
      </c>
      <c r="F12667">
        <v>1155.155081316248</v>
      </c>
      <c r="G12667">
        <v>1531.0825692120191</v>
      </c>
      <c r="H12667">
        <v>2206.4314214821397</v>
      </c>
    </row>
    <row r="12668" spans="1:8" ht="15" x14ac:dyDescent="0.25">
      <c r="A12668">
        <f t="shared" si="1378"/>
        <v>11799</v>
      </c>
      <c r="B12668">
        <f t="shared" si="1379"/>
        <v>249</v>
      </c>
      <c r="C12668" s="10" t="str">
        <f>IF(B12668=B12667," ",(LOOKUP(B12668,'Co List'!$A$3:$A$362,'Co List'!$B$3:$B$362)))</f>
        <v xml:space="preserve"> </v>
      </c>
      <c r="D12668" s="8" t="s">
        <v>380</v>
      </c>
      <c r="E12668">
        <v>0</v>
      </c>
      <c r="F12668">
        <v>0</v>
      </c>
      <c r="G12668">
        <v>0</v>
      </c>
      <c r="H12668">
        <v>0</v>
      </c>
    </row>
    <row r="12669" spans="1:8" ht="15" x14ac:dyDescent="0.25">
      <c r="A12669">
        <f t="shared" si="1378"/>
        <v>11800</v>
      </c>
      <c r="B12669">
        <f t="shared" si="1379"/>
        <v>249</v>
      </c>
      <c r="C12669" s="10" t="str">
        <f>IF(B12669=B12668," ",(LOOKUP(B12669,'Co List'!$A$3:$A$362,'Co List'!$B$3:$B$362)))</f>
        <v xml:space="preserve"> </v>
      </c>
      <c r="D12669" s="8" t="s">
        <v>381</v>
      </c>
      <c r="E12669">
        <v>5671.6461590061972</v>
      </c>
      <c r="F12669">
        <v>7063.9947071177976</v>
      </c>
      <c r="G12669">
        <v>6777.5170960503146</v>
      </c>
      <c r="H12669">
        <v>5656.5863721497935</v>
      </c>
    </row>
    <row r="12670" spans="1:8" ht="15" x14ac:dyDescent="0.25">
      <c r="A12670">
        <f t="shared" si="1378"/>
        <v>11801</v>
      </c>
      <c r="B12670">
        <f t="shared" si="1379"/>
        <v>249</v>
      </c>
      <c r="C12670" s="10" t="str">
        <f>IF(B12670=B12669," ",(LOOKUP(B12670,'Co List'!$A$3:$A$362,'Co List'!$B$3:$B$362)))</f>
        <v xml:space="preserve"> </v>
      </c>
      <c r="D12670" s="8" t="s">
        <v>382</v>
      </c>
      <c r="E12670">
        <v>2211.6021470215342</v>
      </c>
      <c r="F12670">
        <v>2306.9537980561799</v>
      </c>
      <c r="G12670">
        <v>2255.7288128495402</v>
      </c>
      <c r="H12670">
        <v>1808.1687992440968</v>
      </c>
    </row>
    <row r="12671" spans="1:8" ht="15" x14ac:dyDescent="0.25">
      <c r="A12671">
        <f t="shared" si="1378"/>
        <v>11802</v>
      </c>
      <c r="B12671">
        <f t="shared" si="1379"/>
        <v>249</v>
      </c>
      <c r="C12671" s="10" t="str">
        <f>IF(B12671=B12670," ",(LOOKUP(B12671,'Co List'!$A$3:$A$362,'Co List'!$B$3:$B$362)))</f>
        <v xml:space="preserve"> </v>
      </c>
      <c r="D12671" s="8" t="s">
        <v>383</v>
      </c>
      <c r="E12671">
        <v>3460.0440119846626</v>
      </c>
      <c r="F12671">
        <v>4757.0409090616176</v>
      </c>
      <c r="G12671">
        <v>4521.7882832007745</v>
      </c>
      <c r="H12671">
        <v>3848.4175729056965</v>
      </c>
    </row>
    <row r="12672" spans="1:8" x14ac:dyDescent="0.2">
      <c r="A12672">
        <f t="shared" si="1378"/>
        <v>11803</v>
      </c>
      <c r="B12672">
        <f t="shared" si="1379"/>
        <v>249</v>
      </c>
      <c r="C12672" s="10" t="str">
        <f>IF(B12672=B12671," ",(LOOKUP(B12672,'Co List'!$A$3:$A$362,'Co List'!$B$3:$B$362)))</f>
        <v xml:space="preserve"> </v>
      </c>
      <c r="D12672" s="6" t="s">
        <v>384</v>
      </c>
      <c r="E12672">
        <v>0</v>
      </c>
      <c r="F12672">
        <v>0</v>
      </c>
      <c r="G12672">
        <v>0</v>
      </c>
      <c r="H12672">
        <v>0</v>
      </c>
    </row>
    <row r="12673" spans="1:8" x14ac:dyDescent="0.2">
      <c r="A12673">
        <f t="shared" si="1378"/>
        <v>11804</v>
      </c>
      <c r="B12673">
        <f t="shared" si="1379"/>
        <v>249</v>
      </c>
      <c r="C12673" s="10" t="str">
        <f>IF(B12673=B12672," ",(LOOKUP(B12673,'Co List'!$A$3:$A$362,'Co List'!$B$3:$B$362)))</f>
        <v xml:space="preserve"> </v>
      </c>
      <c r="D12673" s="6" t="s">
        <v>385</v>
      </c>
      <c r="E12673">
        <v>1665.9314995088475</v>
      </c>
      <c r="F12673">
        <v>2108.831955949066</v>
      </c>
      <c r="G12673">
        <v>2021.1096718399999</v>
      </c>
      <c r="H12673">
        <v>1692.771608215163</v>
      </c>
    </row>
    <row r="12674" spans="1:8" x14ac:dyDescent="0.2">
      <c r="A12674">
        <f t="shared" si="1378"/>
        <v>11805</v>
      </c>
      <c r="B12674">
        <f t="shared" si="1379"/>
        <v>249</v>
      </c>
      <c r="C12674" s="10" t="str">
        <f>IF(B12674=B12673," ",(LOOKUP(B12674,'Co List'!$A$3:$A$362,'Co List'!$B$3:$B$362)))</f>
        <v xml:space="preserve"> </v>
      </c>
      <c r="D12674" s="6" t="s">
        <v>386</v>
      </c>
      <c r="E12674">
        <v>545.83470648000002</v>
      </c>
      <c r="F12674">
        <v>569.36798099999999</v>
      </c>
      <c r="G12674">
        <v>556.72539300000005</v>
      </c>
      <c r="H12674">
        <v>446.26529556000003</v>
      </c>
    </row>
    <row r="12675" spans="1:8" x14ac:dyDescent="0.2">
      <c r="A12675">
        <f t="shared" si="1378"/>
        <v>11806</v>
      </c>
      <c r="B12675">
        <f t="shared" si="1379"/>
        <v>249</v>
      </c>
      <c r="C12675" s="10" t="str">
        <f>IF(B12675=B12674," ",(LOOKUP(B12675,'Co List'!$A$3:$A$362,'Co List'!$B$3:$B$362)))</f>
        <v xml:space="preserve"> </v>
      </c>
      <c r="D12675" s="6" t="s">
        <v>387</v>
      </c>
      <c r="E12675">
        <v>0</v>
      </c>
      <c r="F12675">
        <v>0</v>
      </c>
      <c r="G12675">
        <v>0</v>
      </c>
      <c r="H12675">
        <v>0</v>
      </c>
    </row>
    <row r="12676" spans="1:8" x14ac:dyDescent="0.2">
      <c r="A12676">
        <f t="shared" si="1378"/>
        <v>11807</v>
      </c>
      <c r="B12676">
        <f t="shared" si="1379"/>
        <v>249</v>
      </c>
      <c r="C12676" s="10" t="str">
        <f>IF(B12676=B12675," ",(LOOKUP(B12676,'Co List'!$A$3:$A$362,'Co List'!$B$3:$B$362)))</f>
        <v xml:space="preserve"> </v>
      </c>
      <c r="D12676" s="6" t="s">
        <v>388</v>
      </c>
      <c r="E12676">
        <v>0</v>
      </c>
      <c r="F12676">
        <v>0</v>
      </c>
      <c r="G12676">
        <v>0</v>
      </c>
      <c r="H12676">
        <v>0</v>
      </c>
    </row>
    <row r="12677" spans="1:8" x14ac:dyDescent="0.2">
      <c r="A12677">
        <f t="shared" ref="A12677:A12740" si="1384">IF(A12676&gt;0,A12676+1,(IF($C$1=C12677,1,0)))</f>
        <v>11808</v>
      </c>
      <c r="B12677">
        <f t="shared" ref="B12677:B12740" si="1385">IF(D12677=$D$3,B12676+1,B12676)</f>
        <v>249</v>
      </c>
      <c r="C12677" s="10" t="str">
        <f>IF(B12677=B12676," ",(LOOKUP(B12677,'Co List'!$A$3:$A$362,'Co List'!$B$3:$B$362)))</f>
        <v xml:space="preserve"> </v>
      </c>
      <c r="D12677" s="6" t="s">
        <v>389</v>
      </c>
      <c r="E12677">
        <v>0</v>
      </c>
      <c r="F12677">
        <v>0</v>
      </c>
      <c r="G12677">
        <v>0</v>
      </c>
      <c r="H12677">
        <v>0</v>
      </c>
    </row>
    <row r="12678" spans="1:8" x14ac:dyDescent="0.2">
      <c r="A12678">
        <f t="shared" si="1384"/>
        <v>11809</v>
      </c>
      <c r="B12678">
        <f t="shared" si="1385"/>
        <v>249</v>
      </c>
      <c r="C12678" s="10" t="str">
        <f>IF(B12678=B12677," ",(LOOKUP(B12678,'Co List'!$A$3:$A$362,'Co List'!$B$3:$B$362)))</f>
        <v xml:space="preserve"> </v>
      </c>
      <c r="D12678" s="6" t="s">
        <v>390</v>
      </c>
      <c r="E12678">
        <v>96.333845028847335</v>
      </c>
      <c r="F12678">
        <v>178.60834894906654</v>
      </c>
      <c r="G12678">
        <v>72.79655683999998</v>
      </c>
      <c r="H12678">
        <v>44.113056655163064</v>
      </c>
    </row>
    <row r="12679" spans="1:8" x14ac:dyDescent="0.2">
      <c r="A12679">
        <f t="shared" si="1384"/>
        <v>11810</v>
      </c>
      <c r="B12679">
        <f t="shared" si="1385"/>
        <v>249</v>
      </c>
      <c r="C12679" s="10" t="str">
        <f>IF(B12679=B12678," ",(LOOKUP(B12679,'Co List'!$A$3:$A$362,'Co List'!$B$3:$B$362)))</f>
        <v xml:space="preserve"> </v>
      </c>
      <c r="D12679" s="6" t="s">
        <v>391</v>
      </c>
      <c r="E12679">
        <v>0</v>
      </c>
      <c r="F12679">
        <v>0</v>
      </c>
      <c r="G12679">
        <v>0</v>
      </c>
      <c r="H12679">
        <v>0</v>
      </c>
    </row>
    <row r="12680" spans="1:8" x14ac:dyDescent="0.2">
      <c r="A12680">
        <f t="shared" si="1384"/>
        <v>11811</v>
      </c>
      <c r="B12680">
        <f t="shared" si="1385"/>
        <v>249</v>
      </c>
      <c r="C12680" s="10" t="str">
        <f>IF(B12680=B12679," ",(LOOKUP(B12680,'Co List'!$A$3:$A$362,'Co List'!$B$3:$B$362)))</f>
        <v xml:space="preserve"> </v>
      </c>
      <c r="D12680" s="6" t="s">
        <v>392</v>
      </c>
      <c r="E12680">
        <v>0</v>
      </c>
      <c r="F12680">
        <v>0</v>
      </c>
      <c r="G12680">
        <v>0</v>
      </c>
      <c r="H12680">
        <v>0</v>
      </c>
    </row>
    <row r="12681" spans="1:8" x14ac:dyDescent="0.2">
      <c r="A12681">
        <f t="shared" si="1384"/>
        <v>11812</v>
      </c>
      <c r="B12681">
        <f t="shared" si="1385"/>
        <v>249</v>
      </c>
      <c r="C12681" s="10" t="str">
        <f>IF(B12681=B12680," ",(LOOKUP(B12681,'Co List'!$A$3:$A$362,'Co List'!$B$3:$B$362)))</f>
        <v xml:space="preserve"> </v>
      </c>
      <c r="D12681" s="6" t="s">
        <v>393</v>
      </c>
      <c r="E12681">
        <v>0</v>
      </c>
      <c r="F12681">
        <v>0</v>
      </c>
      <c r="G12681">
        <v>0</v>
      </c>
      <c r="H12681">
        <v>0</v>
      </c>
    </row>
    <row r="12682" spans="1:8" ht="15" x14ac:dyDescent="0.25">
      <c r="A12682">
        <f t="shared" si="1384"/>
        <v>11813</v>
      </c>
      <c r="B12682">
        <f t="shared" si="1385"/>
        <v>249</v>
      </c>
      <c r="C12682" s="10" t="str">
        <f>IF(B12682=B12681," ",(LOOKUP(B12682,'Co List'!$A$3:$A$362,'Co List'!$B$3:$B$362)))</f>
        <v xml:space="preserve"> </v>
      </c>
      <c r="D12682" s="8" t="s">
        <v>394</v>
      </c>
      <c r="E12682">
        <v>1023.7629479999999</v>
      </c>
      <c r="F12682">
        <v>1360.855626</v>
      </c>
      <c r="G12682">
        <v>1391.5877219999998</v>
      </c>
      <c r="H12682">
        <v>1202.3932559999998</v>
      </c>
    </row>
    <row r="12683" spans="1:8" ht="15" x14ac:dyDescent="0.25">
      <c r="A12683">
        <f t="shared" si="1384"/>
        <v>11814</v>
      </c>
      <c r="B12683">
        <f t="shared" si="1385"/>
        <v>249</v>
      </c>
      <c r="C12683" s="10" t="str">
        <f>IF(B12683=B12682," ",(LOOKUP(B12683,'Co List'!$A$3:$A$362,'Co List'!$B$3:$B$362)))</f>
        <v xml:space="preserve"> </v>
      </c>
      <c r="D12683" s="8" t="s">
        <v>395</v>
      </c>
      <c r="E12683">
        <v>3.3291811444158927</v>
      </c>
      <c r="F12683">
        <v>5.2566426033540781</v>
      </c>
      <c r="G12683">
        <v>5.6177274586046515</v>
      </c>
      <c r="H12683">
        <v>5.4241140963979344</v>
      </c>
    </row>
    <row r="12684" spans="1:8" ht="15" x14ac:dyDescent="0.25">
      <c r="A12684">
        <f t="shared" si="1384"/>
        <v>11815</v>
      </c>
      <c r="B12684">
        <f t="shared" si="1385"/>
        <v>249</v>
      </c>
      <c r="C12684" s="10" t="str">
        <f>IF(B12684=B12683," ",(LOOKUP(B12684,'Co List'!$A$3:$A$362,'Co List'!$B$3:$B$362)))</f>
        <v xml:space="preserve"> </v>
      </c>
      <c r="D12684" s="8" t="s">
        <v>396</v>
      </c>
      <c r="E12684">
        <v>19066.392</v>
      </c>
      <c r="F12684">
        <v>22945.289000000001</v>
      </c>
      <c r="G12684">
        <v>24867.162</v>
      </c>
      <c r="H12684">
        <v>20774.544000000002</v>
      </c>
    </row>
    <row r="12685" spans="1:8" x14ac:dyDescent="0.2">
      <c r="A12685">
        <f t="shared" si="1384"/>
        <v>11816</v>
      </c>
      <c r="B12685">
        <f t="shared" si="1385"/>
        <v>249</v>
      </c>
      <c r="C12685" s="10" t="str">
        <f>IF(B12685=B12684," ",(LOOKUP(B12685,'Co List'!$A$3:$A$362,'Co List'!$B$3:$B$362)))</f>
        <v xml:space="preserve"> </v>
      </c>
      <c r="D12685" s="6" t="s">
        <v>397</v>
      </c>
      <c r="E12685">
        <v>17868.536</v>
      </c>
      <c r="F12685">
        <v>21594.6</v>
      </c>
      <c r="G12685">
        <v>23076.912</v>
      </c>
      <c r="H12685">
        <v>18233.718000000001</v>
      </c>
    </row>
    <row r="12686" spans="1:8" x14ac:dyDescent="0.2">
      <c r="A12686">
        <f t="shared" si="1384"/>
        <v>11817</v>
      </c>
      <c r="B12686">
        <f t="shared" si="1385"/>
        <v>249</v>
      </c>
      <c r="C12686" s="10" t="str">
        <f>IF(B12686=B12685," ",(LOOKUP(B12686,'Co List'!$A$3:$A$362,'Co List'!$B$3:$B$362)))</f>
        <v xml:space="preserve"> </v>
      </c>
      <c r="D12686" s="6" t="s">
        <v>398</v>
      </c>
      <c r="E12686">
        <v>1197.856</v>
      </c>
      <c r="F12686">
        <v>1350.6890000000001</v>
      </c>
      <c r="G12686">
        <v>1790.25</v>
      </c>
      <c r="H12686">
        <v>2540.826</v>
      </c>
    </row>
    <row r="12687" spans="1:8" x14ac:dyDescent="0.2">
      <c r="A12687">
        <f t="shared" si="1384"/>
        <v>11818</v>
      </c>
      <c r="B12687">
        <f t="shared" si="1385"/>
        <v>249</v>
      </c>
      <c r="C12687" s="10" t="str">
        <f>IF(B12687=B12686," ",(LOOKUP(B12687,'Co List'!$A$3:$A$362,'Co List'!$B$3:$B$362)))</f>
        <v xml:space="preserve"> </v>
      </c>
      <c r="D12687" s="6" t="s">
        <v>399</v>
      </c>
      <c r="E12687">
        <v>0</v>
      </c>
      <c r="F12687">
        <v>0</v>
      </c>
      <c r="G12687">
        <v>0</v>
      </c>
      <c r="H12687">
        <v>0</v>
      </c>
    </row>
    <row r="12688" spans="1:8" x14ac:dyDescent="0.2">
      <c r="A12688">
        <f t="shared" si="1384"/>
        <v>11819</v>
      </c>
      <c r="B12688">
        <f t="shared" si="1385"/>
        <v>249</v>
      </c>
      <c r="C12688" s="10" t="str">
        <f>IF(B12688=B12687," ",(LOOKUP(B12688,'Co List'!$A$3:$A$362,'Co List'!$B$3:$B$362)))</f>
        <v xml:space="preserve"> </v>
      </c>
      <c r="D12688" s="6" t="s">
        <v>400</v>
      </c>
      <c r="E12688">
        <v>0</v>
      </c>
      <c r="F12688">
        <v>0</v>
      </c>
      <c r="G12688">
        <v>0</v>
      </c>
      <c r="H12688">
        <v>0</v>
      </c>
    </row>
    <row r="12689" spans="1:16" x14ac:dyDescent="0.2">
      <c r="A12689">
        <f t="shared" si="1384"/>
        <v>11820</v>
      </c>
      <c r="B12689">
        <f t="shared" si="1385"/>
        <v>249</v>
      </c>
      <c r="C12689" s="10" t="str">
        <f>IF(B12689=B12688," ",(LOOKUP(B12689,'Co List'!$A$3:$A$362,'Co List'!$B$3:$B$362)))</f>
        <v xml:space="preserve"> </v>
      </c>
      <c r="D12689" s="6" t="s">
        <v>401</v>
      </c>
      <c r="E12689">
        <v>7.0044661120000002</v>
      </c>
      <c r="F12689">
        <v>9.0697320000000001</v>
      </c>
      <c r="G12689">
        <v>10.153841280000002</v>
      </c>
      <c r="H12689">
        <v>13.365315294</v>
      </c>
    </row>
    <row r="12690" spans="1:16" x14ac:dyDescent="0.2">
      <c r="A12690">
        <f t="shared" si="1384"/>
        <v>11821</v>
      </c>
      <c r="B12690">
        <f t="shared" si="1385"/>
        <v>249</v>
      </c>
      <c r="C12690" s="10" t="str">
        <f>IF(B12690=B12689," ",(LOOKUP(B12690,'Co List'!$A$3:$A$362,'Co List'!$B$3:$B$362)))</f>
        <v xml:space="preserve"> </v>
      </c>
      <c r="D12690" s="6" t="s">
        <v>402</v>
      </c>
      <c r="E12690">
        <v>1.3116523199999999</v>
      </c>
      <c r="F12690">
        <v>1.59381302</v>
      </c>
      <c r="G12690">
        <v>2.36313</v>
      </c>
      <c r="H12690">
        <v>3.6587894400000001</v>
      </c>
    </row>
    <row r="12691" spans="1:16" x14ac:dyDescent="0.2">
      <c r="A12691">
        <f t="shared" si="1384"/>
        <v>11822</v>
      </c>
      <c r="B12691">
        <f t="shared" si="1385"/>
        <v>249</v>
      </c>
      <c r="C12691" s="10" t="str">
        <f>IF(B12691=B12690," ",(LOOKUP(B12691,'Co List'!$A$3:$A$362,'Co List'!$B$3:$B$362)))</f>
        <v xml:space="preserve"> </v>
      </c>
      <c r="D12691" s="6" t="s">
        <v>403</v>
      </c>
      <c r="E12691">
        <v>0</v>
      </c>
      <c r="F12691">
        <v>0</v>
      </c>
      <c r="G12691">
        <v>0</v>
      </c>
      <c r="H12691">
        <v>0</v>
      </c>
    </row>
    <row r="12692" spans="1:16" x14ac:dyDescent="0.2">
      <c r="A12692">
        <f t="shared" si="1384"/>
        <v>11823</v>
      </c>
      <c r="B12692">
        <f t="shared" si="1385"/>
        <v>249</v>
      </c>
      <c r="C12692" s="10" t="str">
        <f>IF(B12692=B12691," ",(LOOKUP(B12692,'Co List'!$A$3:$A$362,'Co List'!$B$3:$B$362)))</f>
        <v xml:space="preserve"> </v>
      </c>
      <c r="D12692" s="6" t="s">
        <v>404</v>
      </c>
      <c r="E12692" s="11">
        <v>8.3161184320000014</v>
      </c>
      <c r="F12692" s="11">
        <v>10.663545020000001</v>
      </c>
      <c r="G12692" s="11">
        <v>12.516971280000002</v>
      </c>
      <c r="H12692" s="11">
        <v>17.024104734000002</v>
      </c>
    </row>
    <row r="12693" spans="1:16" x14ac:dyDescent="0.2">
      <c r="A12693">
        <f t="shared" si="1384"/>
        <v>11824</v>
      </c>
      <c r="B12693">
        <f t="shared" si="1385"/>
        <v>249</v>
      </c>
      <c r="C12693" s="10" t="str">
        <f>IF(B12693=B12692," ",(LOOKUP(B12693,'Co List'!$A$3:$A$362,'Co List'!$B$3:$B$362)))</f>
        <v xml:space="preserve"> </v>
      </c>
      <c r="D12693" s="6" t="s">
        <v>405</v>
      </c>
      <c r="E12693">
        <v>797.96</v>
      </c>
      <c r="F12693">
        <v>1072.0899999999999</v>
      </c>
      <c r="G12693">
        <v>1024.0999999999999</v>
      </c>
      <c r="H12693">
        <v>848.06</v>
      </c>
    </row>
    <row r="12694" spans="1:16" x14ac:dyDescent="0.2">
      <c r="A12694">
        <f t="shared" si="1384"/>
        <v>11825</v>
      </c>
      <c r="B12694">
        <f t="shared" si="1385"/>
        <v>249</v>
      </c>
      <c r="C12694" s="10" t="str">
        <f>IF(B12694=B12693," ",(LOOKUP(B12694,'Co List'!$A$3:$A$362,'Co List'!$B$3:$B$362)))</f>
        <v xml:space="preserve"> </v>
      </c>
      <c r="D12694" s="6" t="s">
        <v>406</v>
      </c>
      <c r="E12694">
        <v>109.8</v>
      </c>
      <c r="F12694">
        <v>133.07</v>
      </c>
      <c r="G12694">
        <v>111.15</v>
      </c>
      <c r="H12694">
        <v>81.72</v>
      </c>
    </row>
    <row r="12695" spans="1:16" x14ac:dyDescent="0.2">
      <c r="A12695">
        <f t="shared" si="1384"/>
        <v>11826</v>
      </c>
      <c r="B12695">
        <f t="shared" si="1385"/>
        <v>249</v>
      </c>
      <c r="C12695" s="10" t="str">
        <f>IF(B12695=B12694," ",(LOOKUP(B12695,'Co List'!$A$3:$A$362,'Co List'!$B$3:$B$362)))</f>
        <v xml:space="preserve"> </v>
      </c>
      <c r="D12695" s="6" t="s">
        <v>407</v>
      </c>
      <c r="E12695" s="11">
        <v>50.1</v>
      </c>
      <c r="F12695" s="11">
        <v>69.459999999999994</v>
      </c>
      <c r="G12695" s="11">
        <v>54.26</v>
      </c>
      <c r="H12695" s="11">
        <v>31.14</v>
      </c>
    </row>
    <row r="12696" spans="1:16" x14ac:dyDescent="0.2">
      <c r="A12696">
        <f t="shared" si="1384"/>
        <v>11827</v>
      </c>
      <c r="B12696">
        <f t="shared" si="1385"/>
        <v>249</v>
      </c>
      <c r="C12696" s="10" t="str">
        <f>IF(B12696=B12695," ",(LOOKUP(B12696,'Co List'!$A$3:$A$362,'Co List'!$B$3:$B$362)))</f>
        <v xml:space="preserve"> </v>
      </c>
      <c r="D12696" s="6" t="s">
        <v>408</v>
      </c>
      <c r="E12696">
        <v>69.790000000000006</v>
      </c>
      <c r="F12696">
        <v>69.790000000000006</v>
      </c>
      <c r="G12696">
        <v>69.790000000000006</v>
      </c>
      <c r="H12696">
        <v>69.790000000000006</v>
      </c>
    </row>
    <row r="12697" spans="1:16" x14ac:dyDescent="0.2">
      <c r="A12697">
        <f t="shared" si="1384"/>
        <v>11828</v>
      </c>
      <c r="B12697">
        <f t="shared" si="1385"/>
        <v>249</v>
      </c>
      <c r="C12697" s="10" t="str">
        <f>IF(B12697=B12696," ",(LOOKUP(B12697,'Co List'!$A$3:$A$362,'Co List'!$B$3:$B$362)))</f>
        <v xml:space="preserve"> </v>
      </c>
      <c r="D12697" s="6" t="s">
        <v>409</v>
      </c>
      <c r="E12697">
        <v>7</v>
      </c>
      <c r="F12697">
        <v>8.9600000000000009</v>
      </c>
      <c r="G12697">
        <v>10.130000000000001</v>
      </c>
      <c r="H12697">
        <v>11.81</v>
      </c>
    </row>
    <row r="12698" spans="1:16" x14ac:dyDescent="0.2">
      <c r="A12698">
        <f t="shared" si="1384"/>
        <v>11829</v>
      </c>
      <c r="B12698">
        <f t="shared" si="1385"/>
        <v>249</v>
      </c>
      <c r="C12698" s="10" t="str">
        <f>IF(B12698=B12697," ",(LOOKUP(B12698,'Co List'!$A$3:$A$362,'Co List'!$B$3:$B$362)))</f>
        <v xml:space="preserve"> </v>
      </c>
      <c r="D12698" s="6" t="s">
        <v>410</v>
      </c>
      <c r="E12698">
        <v>12.980948304000002</v>
      </c>
      <c r="F12698">
        <v>17.574302599999999</v>
      </c>
      <c r="G12698">
        <v>20.539512420000001</v>
      </c>
      <c r="H12698">
        <v>26.28063693</v>
      </c>
    </row>
    <row r="12699" spans="1:16" x14ac:dyDescent="0.2">
      <c r="A12699">
        <f t="shared" si="1384"/>
        <v>11830</v>
      </c>
      <c r="B12699">
        <f t="shared" si="1385"/>
        <v>249</v>
      </c>
      <c r="C12699" s="10" t="str">
        <f>IF(B12699=B12698," ",(LOOKUP(B12699,'Co List'!$A$3:$A$362,'Co List'!$B$3:$B$362)))</f>
        <v xml:space="preserve"> </v>
      </c>
      <c r="D12699" s="6" t="s">
        <v>411</v>
      </c>
      <c r="E12699">
        <v>11.645299576415894</v>
      </c>
      <c r="F12699">
        <v>15.920187623354078</v>
      </c>
      <c r="G12699">
        <v>18.134698738604655</v>
      </c>
      <c r="H12699">
        <v>22.448218830397934</v>
      </c>
    </row>
    <row r="12700" spans="1:16" x14ac:dyDescent="0.2">
      <c r="A12700">
        <f t="shared" si="1384"/>
        <v>11831</v>
      </c>
      <c r="B12700">
        <f t="shared" si="1385"/>
        <v>249</v>
      </c>
      <c r="C12700" s="10" t="str">
        <f>IF(B12700=B12699," ",(LOOKUP(B12700,'Co List'!$A$3:$A$362,'Co List'!$B$3:$B$362)))</f>
        <v xml:space="preserve"> </v>
      </c>
      <c r="D12700" s="6" t="s">
        <v>412</v>
      </c>
      <c r="E12700">
        <v>4.6452995764158942</v>
      </c>
      <c r="F12700">
        <v>6.9601876233540771</v>
      </c>
      <c r="G12700">
        <v>8.0046987386046542</v>
      </c>
      <c r="H12700">
        <v>10.638218830397934</v>
      </c>
    </row>
    <row r="12701" spans="1:16" ht="13.5" thickBot="1" x14ac:dyDescent="0.25">
      <c r="A12701">
        <f t="shared" si="1384"/>
        <v>11832</v>
      </c>
      <c r="B12701">
        <f t="shared" si="1385"/>
        <v>249</v>
      </c>
      <c r="C12701" s="10" t="str">
        <f>IF(B12701=B12700," ",(LOOKUP(B12701,'Co List'!$A$3:$A$362,'Co List'!$B$3:$B$362)))</f>
        <v xml:space="preserve"> </v>
      </c>
      <c r="D12701" s="9" t="s">
        <v>413</v>
      </c>
      <c r="E12701">
        <v>12</v>
      </c>
      <c r="F12701">
        <v>12</v>
      </c>
      <c r="G12701">
        <v>12</v>
      </c>
      <c r="H12701">
        <v>12</v>
      </c>
    </row>
    <row r="12702" spans="1:16" ht="15" x14ac:dyDescent="0.25">
      <c r="A12702">
        <f t="shared" si="1384"/>
        <v>11833</v>
      </c>
      <c r="B12702">
        <f t="shared" si="1385"/>
        <v>250</v>
      </c>
      <c r="C12702" s="10" t="str">
        <f>IF(B12702=B12701," ",(LOOKUP(B12702,'Co List'!$A$3:$A$362,'Co List'!$B$3:$B$362)))</f>
        <v>PFIZER</v>
      </c>
      <c r="D12702" s="4" t="s">
        <v>362</v>
      </c>
      <c r="E12702">
        <v>0</v>
      </c>
      <c r="F12702">
        <v>60.006967701828671</v>
      </c>
      <c r="G12702">
        <v>60</v>
      </c>
      <c r="H12702">
        <v>60</v>
      </c>
      <c r="J12702">
        <f t="shared" ref="J12702" si="1386">COUNTIF(E12744:H12744,0)</f>
        <v>1</v>
      </c>
      <c r="K12702">
        <f>SUM(E12702:H12702)/(4-J12702)</f>
        <v>60.002322567276224</v>
      </c>
      <c r="L12702">
        <f>SUM(E12712:H12712)/(4-J12702)</f>
        <v>7674.174080053861</v>
      </c>
      <c r="M12702">
        <f>E12712</f>
        <v>0</v>
      </c>
      <c r="N12702">
        <f t="shared" ref="N12702" si="1387">F12712</f>
        <v>10066.193167372368</v>
      </c>
      <c r="O12702">
        <f t="shared" ref="O12702" si="1388">G12712</f>
        <v>7021.6738842674458</v>
      </c>
      <c r="P12702">
        <f t="shared" ref="P12702" si="1389">H12712</f>
        <v>5934.6551885217687</v>
      </c>
    </row>
    <row r="12703" spans="1:16" x14ac:dyDescent="0.2">
      <c r="A12703">
        <f t="shared" si="1384"/>
        <v>11834</v>
      </c>
      <c r="B12703">
        <f t="shared" si="1385"/>
        <v>250</v>
      </c>
      <c r="C12703" s="10" t="str">
        <f>IF(B12703=B12702," ",(LOOKUP(B12703,'Co List'!$A$3:$A$362,'Co List'!$B$3:$B$362)))</f>
        <v xml:space="preserve"> </v>
      </c>
      <c r="D12703" s="6" t="s">
        <v>364</v>
      </c>
      <c r="E12703">
        <v>0</v>
      </c>
      <c r="F12703">
        <v>4.355442652259053</v>
      </c>
      <c r="G12703">
        <v>4.4685097514670646</v>
      </c>
      <c r="H12703">
        <v>4.4665857105343916</v>
      </c>
    </row>
    <row r="12704" spans="1:16" x14ac:dyDescent="0.2">
      <c r="A12704">
        <f t="shared" si="1384"/>
        <v>11835</v>
      </c>
      <c r="B12704">
        <f t="shared" si="1385"/>
        <v>250</v>
      </c>
      <c r="C12704" s="10" t="str">
        <f>IF(B12704=B12703," ",(LOOKUP(B12704,'Co List'!$A$3:$A$362,'Co List'!$B$3:$B$362)))</f>
        <v xml:space="preserve"> </v>
      </c>
      <c r="D12704" s="6" t="s">
        <v>365</v>
      </c>
      <c r="E12704">
        <v>0</v>
      </c>
      <c r="F12704">
        <v>0.7920230849926303</v>
      </c>
      <c r="G12704">
        <v>0.78486923829822852</v>
      </c>
      <c r="H12704">
        <v>0.78262669247018168</v>
      </c>
    </row>
    <row r="12705" spans="1:8" x14ac:dyDescent="0.2">
      <c r="A12705">
        <f t="shared" si="1384"/>
        <v>11836</v>
      </c>
      <c r="B12705">
        <f t="shared" si="1385"/>
        <v>250</v>
      </c>
      <c r="C12705" s="10" t="str">
        <f>IF(B12705=B12704," ",(LOOKUP(B12705,'Co List'!$A$3:$A$362,'Co List'!$B$3:$B$362)))</f>
        <v xml:space="preserve"> </v>
      </c>
      <c r="D12705" s="7" t="s">
        <v>366</v>
      </c>
      <c r="E12705">
        <v>0</v>
      </c>
      <c r="F12705">
        <v>0.86068942476784815</v>
      </c>
      <c r="G12705">
        <v>0.690226470487314</v>
      </c>
      <c r="H12705">
        <v>0.62603829114020149</v>
      </c>
    </row>
    <row r="12706" spans="1:8" x14ac:dyDescent="0.2">
      <c r="A12706">
        <f t="shared" si="1384"/>
        <v>11837</v>
      </c>
      <c r="B12706">
        <f t="shared" si="1385"/>
        <v>250</v>
      </c>
      <c r="C12706" s="10" t="str">
        <f>IF(B12706=B12705," ",(LOOKUP(B12706,'Co List'!$A$3:$A$362,'Co List'!$B$3:$B$362)))</f>
        <v xml:space="preserve"> </v>
      </c>
      <c r="D12706" s="6" t="s">
        <v>367</v>
      </c>
      <c r="E12706">
        <v>0</v>
      </c>
      <c r="F12706">
        <v>4447.3770289707381</v>
      </c>
      <c r="G12706">
        <v>3803.7236642835569</v>
      </c>
      <c r="H12706">
        <v>1179.3829865901766</v>
      </c>
    </row>
    <row r="12707" spans="1:8" x14ac:dyDescent="0.2">
      <c r="A12707">
        <f t="shared" si="1384"/>
        <v>11838</v>
      </c>
      <c r="B12707">
        <f t="shared" si="1385"/>
        <v>250</v>
      </c>
      <c r="C12707" s="10" t="str">
        <f>IF(B12707=B12706," ",(LOOKUP(B12707,'Co List'!$A$3:$A$362,'Co List'!$B$3:$B$362)))</f>
        <v xml:space="preserve"> </v>
      </c>
      <c r="D12707" s="6" t="s">
        <v>368</v>
      </c>
      <c r="E12707">
        <v>0</v>
      </c>
      <c r="F12707">
        <v>3.3733891311569598E-2</v>
      </c>
      <c r="G12707">
        <v>2.353107870062817E-2</v>
      </c>
      <c r="H12707">
        <v>1.9888254653223084E-2</v>
      </c>
    </row>
    <row r="12708" spans="1:8" x14ac:dyDescent="0.2">
      <c r="A12708">
        <f t="shared" si="1384"/>
        <v>11839</v>
      </c>
      <c r="B12708">
        <f t="shared" si="1385"/>
        <v>250</v>
      </c>
      <c r="C12708" s="10" t="str">
        <f>IF(B12708=B12707," ",(LOOKUP(B12708,'Co List'!$A$3:$A$362,'Co List'!$B$3:$B$362)))</f>
        <v xml:space="preserve"> </v>
      </c>
      <c r="D12708" s="6" t="s">
        <v>369</v>
      </c>
      <c r="E12708">
        <v>0</v>
      </c>
      <c r="F12708">
        <v>2.8034849794943377</v>
      </c>
      <c r="G12708">
        <v>2.4298130958085147</v>
      </c>
      <c r="H12708">
        <v>0.84536839242781814</v>
      </c>
    </row>
    <row r="12709" spans="1:8" x14ac:dyDescent="0.2">
      <c r="A12709">
        <f t="shared" si="1384"/>
        <v>11840</v>
      </c>
      <c r="B12709">
        <f t="shared" si="1385"/>
        <v>250</v>
      </c>
      <c r="C12709" s="10" t="str">
        <f>IF(B12709=B12708," ",(LOOKUP(B12709,'Co List'!$A$3:$A$362,'Co List'!$B$3:$B$362)))</f>
        <v xml:space="preserve"> </v>
      </c>
      <c r="D12709" s="6" t="s">
        <v>370</v>
      </c>
      <c r="E12709">
        <v>0</v>
      </c>
      <c r="F12709">
        <v>0</v>
      </c>
      <c r="G12709">
        <v>0</v>
      </c>
      <c r="H12709">
        <v>0</v>
      </c>
    </row>
    <row r="12710" spans="1:8" x14ac:dyDescent="0.2">
      <c r="A12710">
        <f t="shared" si="1384"/>
        <v>11841</v>
      </c>
      <c r="B12710">
        <f t="shared" si="1385"/>
        <v>250</v>
      </c>
      <c r="C12710" s="10" t="str">
        <f>IF(B12710=B12709," ",(LOOKUP(B12710,'Co List'!$A$3:$A$362,'Co List'!$B$3:$B$362)))</f>
        <v xml:space="preserve"> </v>
      </c>
      <c r="D12710" s="6" t="s">
        <v>371</v>
      </c>
      <c r="E12710">
        <v>0</v>
      </c>
      <c r="F12710">
        <v>51.270708414034509</v>
      </c>
      <c r="G12710">
        <v>48.040207582138549</v>
      </c>
      <c r="H12710">
        <v>47.315862140505438</v>
      </c>
    </row>
    <row r="12711" spans="1:8" x14ac:dyDescent="0.2">
      <c r="A12711">
        <f t="shared" si="1384"/>
        <v>11842</v>
      </c>
      <c r="B12711">
        <f t="shared" si="1385"/>
        <v>250</v>
      </c>
      <c r="C12711" s="10" t="str">
        <f>IF(B12711=B12710," ",(LOOKUP(B12711,'Co List'!$A$3:$A$362,'Co List'!$B$3:$B$362)))</f>
        <v xml:space="preserve"> </v>
      </c>
      <c r="D12711" s="6" t="s">
        <v>372</v>
      </c>
      <c r="E12711">
        <v>0</v>
      </c>
      <c r="F12711">
        <v>48.72929158596547</v>
      </c>
      <c r="G12711">
        <v>51.959792417861429</v>
      </c>
      <c r="H12711">
        <v>52.684137859494577</v>
      </c>
    </row>
    <row r="12712" spans="1:8" x14ac:dyDescent="0.2">
      <c r="A12712">
        <f t="shared" si="1384"/>
        <v>11843</v>
      </c>
      <c r="B12712">
        <f t="shared" si="1385"/>
        <v>250</v>
      </c>
      <c r="C12712" s="10" t="str">
        <f>IF(B12712=B12711," ",(LOOKUP(B12712,'Co List'!$A$3:$A$362,'Co List'!$B$3:$B$362)))</f>
        <v xml:space="preserve"> </v>
      </c>
      <c r="D12712" s="6" t="s">
        <v>373</v>
      </c>
      <c r="E12712">
        <v>0</v>
      </c>
      <c r="F12712">
        <v>10066.193167372368</v>
      </c>
      <c r="G12712">
        <v>7021.6738842674458</v>
      </c>
      <c r="H12712">
        <v>5934.6551885217687</v>
      </c>
    </row>
    <row r="12713" spans="1:8" x14ac:dyDescent="0.2">
      <c r="A12713">
        <f t="shared" si="1384"/>
        <v>11844</v>
      </c>
      <c r="B12713">
        <f t="shared" si="1385"/>
        <v>250</v>
      </c>
      <c r="C12713" s="10" t="str">
        <f>IF(B12713=B12712," ",(LOOKUP(B12713,'Co List'!$A$3:$A$362,'Co List'!$B$3:$B$362)))</f>
        <v xml:space="preserve"> </v>
      </c>
      <c r="D12713" s="6" t="s">
        <v>374</v>
      </c>
      <c r="E12713">
        <v>0</v>
      </c>
      <c r="F12713">
        <v>9714.873225161884</v>
      </c>
      <c r="G12713">
        <v>6742.1725113068587</v>
      </c>
      <c r="H12713">
        <v>5695.4506009871784</v>
      </c>
    </row>
    <row r="12714" spans="1:8" x14ac:dyDescent="0.2">
      <c r="A12714">
        <f t="shared" si="1384"/>
        <v>11845</v>
      </c>
      <c r="B12714">
        <f t="shared" si="1385"/>
        <v>250</v>
      </c>
      <c r="C12714" s="10" t="str">
        <f>IF(B12714=B12713," ",(LOOKUP(B12714,'Co List'!$A$3:$A$362,'Co List'!$B$3:$B$362)))</f>
        <v xml:space="preserve"> </v>
      </c>
      <c r="D12714" s="6" t="s">
        <v>375</v>
      </c>
      <c r="E12714">
        <v>0</v>
      </c>
      <c r="F12714">
        <v>302.25576260970882</v>
      </c>
      <c r="G12714">
        <v>240.86436955685815</v>
      </c>
      <c r="H12714">
        <v>206.1500143199118</v>
      </c>
    </row>
    <row r="12715" spans="1:8" x14ac:dyDescent="0.2">
      <c r="A12715">
        <f t="shared" si="1384"/>
        <v>11846</v>
      </c>
      <c r="B12715">
        <f t="shared" si="1385"/>
        <v>250</v>
      </c>
      <c r="C12715" s="10" t="str">
        <f>IF(B12715=B12714," ",(LOOKUP(B12715,'Co List'!$A$3:$A$362,'Co List'!$B$3:$B$362)))</f>
        <v xml:space="preserve"> </v>
      </c>
      <c r="D12715" s="6" t="s">
        <v>376</v>
      </c>
      <c r="E12715">
        <v>0</v>
      </c>
      <c r="F12715">
        <v>49.064179600774395</v>
      </c>
      <c r="G12715">
        <v>38.637003403728315</v>
      </c>
      <c r="H12715">
        <v>33.05457321467901</v>
      </c>
    </row>
    <row r="12716" spans="1:8" x14ac:dyDescent="0.2">
      <c r="A12716">
        <f t="shared" si="1384"/>
        <v>11847</v>
      </c>
      <c r="B12716">
        <f t="shared" si="1385"/>
        <v>250</v>
      </c>
      <c r="C12716" s="10" t="str">
        <f>IF(B12716=B12715," ",(LOOKUP(B12716,'Co List'!$A$3:$A$362,'Co List'!$B$3:$B$362)))</f>
        <v xml:space="preserve"> </v>
      </c>
      <c r="D12716" s="6" t="s">
        <v>377</v>
      </c>
      <c r="E12716">
        <v>0</v>
      </c>
      <c r="F12716">
        <v>5161.0085472369519</v>
      </c>
      <c r="G12716">
        <v>3373.2267097428921</v>
      </c>
      <c r="H12716">
        <v>2808.0332675153131</v>
      </c>
    </row>
    <row r="12717" spans="1:8" ht="15" x14ac:dyDescent="0.25">
      <c r="A12717">
        <f t="shared" si="1384"/>
        <v>11848</v>
      </c>
      <c r="B12717">
        <f t="shared" si="1385"/>
        <v>250</v>
      </c>
      <c r="C12717" s="10" t="str">
        <f>IF(B12717=B12716," ",(LOOKUP(B12717,'Co List'!$A$3:$A$362,'Co List'!$B$3:$B$362)))</f>
        <v xml:space="preserve"> </v>
      </c>
      <c r="D12717" s="8" t="s">
        <v>378</v>
      </c>
      <c r="E12717">
        <v>0</v>
      </c>
      <c r="F12717">
        <v>5138.8196500000004</v>
      </c>
      <c r="G12717">
        <v>3341.7851999999993</v>
      </c>
      <c r="H12717">
        <v>2792.3064000000004</v>
      </c>
    </row>
    <row r="12718" spans="1:8" ht="15" x14ac:dyDescent="0.25">
      <c r="A12718">
        <f t="shared" si="1384"/>
        <v>11849</v>
      </c>
      <c r="B12718">
        <f t="shared" si="1385"/>
        <v>250</v>
      </c>
      <c r="C12718" s="10" t="str">
        <f>IF(B12718=B12717," ",(LOOKUP(B12718,'Co List'!$A$3:$A$362,'Co List'!$B$3:$B$362)))</f>
        <v xml:space="preserve"> </v>
      </c>
      <c r="D12718" s="8" t="s">
        <v>379</v>
      </c>
      <c r="E12718">
        <v>0</v>
      </c>
      <c r="F12718">
        <v>22.188897236951558</v>
      </c>
      <c r="G12718">
        <v>31.441509742892197</v>
      </c>
      <c r="H12718">
        <v>15.726867515313034</v>
      </c>
    </row>
    <row r="12719" spans="1:8" ht="15" x14ac:dyDescent="0.25">
      <c r="A12719">
        <f t="shared" si="1384"/>
        <v>11850</v>
      </c>
      <c r="B12719">
        <f t="shared" si="1385"/>
        <v>250</v>
      </c>
      <c r="C12719" s="10" t="str">
        <f>IF(B12719=B12718," ",(LOOKUP(B12719,'Co List'!$A$3:$A$362,'Co List'!$B$3:$B$362)))</f>
        <v xml:space="preserve"> </v>
      </c>
      <c r="D12719" s="8" t="s">
        <v>380</v>
      </c>
      <c r="E12719">
        <v>0</v>
      </c>
      <c r="F12719">
        <v>0</v>
      </c>
      <c r="G12719">
        <v>5.7909232964448165E-13</v>
      </c>
      <c r="H12719">
        <v>-3.0020430585864233E-13</v>
      </c>
    </row>
    <row r="12720" spans="1:8" ht="15" x14ac:dyDescent="0.25">
      <c r="A12720">
        <f t="shared" si="1384"/>
        <v>11851</v>
      </c>
      <c r="B12720">
        <f t="shared" si="1385"/>
        <v>250</v>
      </c>
      <c r="C12720" s="10" t="str">
        <f>IF(B12720=B12719," ",(LOOKUP(B12720,'Co List'!$A$3:$A$362,'Co List'!$B$3:$B$362)))</f>
        <v xml:space="preserve"> </v>
      </c>
      <c r="D12720" s="8" t="s">
        <v>381</v>
      </c>
      <c r="E12720">
        <v>0</v>
      </c>
      <c r="F12720">
        <v>4905.1846201354156</v>
      </c>
      <c r="G12720">
        <v>3648.4471745245532</v>
      </c>
      <c r="H12720">
        <v>3126.621921006456</v>
      </c>
    </row>
    <row r="12721" spans="1:8" ht="15" x14ac:dyDescent="0.25">
      <c r="A12721">
        <f t="shared" si="1384"/>
        <v>11852</v>
      </c>
      <c r="B12721">
        <f t="shared" si="1385"/>
        <v>250</v>
      </c>
      <c r="C12721" s="10" t="str">
        <f>IF(B12721=B12720," ",(LOOKUP(B12721,'Co List'!$A$3:$A$362,'Co List'!$B$3:$B$362)))</f>
        <v xml:space="preserve"> </v>
      </c>
      <c r="D12721" s="8" t="s">
        <v>382</v>
      </c>
      <c r="E12721">
        <v>0</v>
      </c>
      <c r="F12721">
        <v>4353.6056420264877</v>
      </c>
      <c r="G12721">
        <v>3481.3715316430748</v>
      </c>
      <c r="H12721">
        <v>2979.9844339154788</v>
      </c>
    </row>
    <row r="12722" spans="1:8" ht="15" x14ac:dyDescent="0.25">
      <c r="A12722">
        <f t="shared" si="1384"/>
        <v>11853</v>
      </c>
      <c r="B12722">
        <f t="shared" si="1385"/>
        <v>250</v>
      </c>
      <c r="C12722" s="10" t="str">
        <f>IF(B12722=B12721," ",(LOOKUP(B12722,'Co List'!$A$3:$A$362,'Co List'!$B$3:$B$362)))</f>
        <v xml:space="preserve"> </v>
      </c>
      <c r="D12722" s="8" t="s">
        <v>383</v>
      </c>
      <c r="E12722">
        <v>0</v>
      </c>
      <c r="F12722">
        <v>551.57897810892712</v>
      </c>
      <c r="G12722">
        <v>167.07564288147805</v>
      </c>
      <c r="H12722">
        <v>146.63748709097737</v>
      </c>
    </row>
    <row r="12723" spans="1:8" x14ac:dyDescent="0.2">
      <c r="A12723">
        <f t="shared" si="1384"/>
        <v>11854</v>
      </c>
      <c r="B12723">
        <f t="shared" si="1385"/>
        <v>250</v>
      </c>
      <c r="C12723" s="10" t="str">
        <f>IF(B12723=B12722," ",(LOOKUP(B12723,'Co List'!$A$3:$A$362,'Co List'!$B$3:$B$362)))</f>
        <v xml:space="preserve"> </v>
      </c>
      <c r="D12723" s="6" t="s">
        <v>384</v>
      </c>
      <c r="E12723">
        <v>0</v>
      </c>
      <c r="F12723">
        <v>0</v>
      </c>
      <c r="G12723">
        <v>0</v>
      </c>
      <c r="H12723">
        <v>0</v>
      </c>
    </row>
    <row r="12724" spans="1:8" x14ac:dyDescent="0.2">
      <c r="A12724">
        <f t="shared" si="1384"/>
        <v>11855</v>
      </c>
      <c r="B12724">
        <f t="shared" si="1385"/>
        <v>250</v>
      </c>
      <c r="C12724" s="10" t="str">
        <f>IF(B12724=B12723," ",(LOOKUP(B12724,'Co List'!$A$3:$A$362,'Co List'!$B$3:$B$362)))</f>
        <v xml:space="preserve"> </v>
      </c>
      <c r="D12724" s="6" t="s">
        <v>385</v>
      </c>
      <c r="E12724">
        <v>0</v>
      </c>
      <c r="F12724">
        <v>1126.2195399568</v>
      </c>
      <c r="G12724">
        <v>816.47962686591995</v>
      </c>
      <c r="H12724">
        <v>700.00266951831986</v>
      </c>
    </row>
    <row r="12725" spans="1:8" x14ac:dyDescent="0.2">
      <c r="A12725">
        <f t="shared" si="1384"/>
        <v>11856</v>
      </c>
      <c r="B12725">
        <f t="shared" si="1385"/>
        <v>250</v>
      </c>
      <c r="C12725" s="10" t="str">
        <f>IF(B12725=B12724," ",(LOOKUP(B12725,'Co List'!$A$3:$A$362,'Co List'!$B$3:$B$362)))</f>
        <v xml:space="preserve"> </v>
      </c>
      <c r="D12725" s="6" t="s">
        <v>386</v>
      </c>
      <c r="E12725">
        <v>0</v>
      </c>
      <c r="F12725">
        <v>0</v>
      </c>
      <c r="G12725">
        <v>0</v>
      </c>
      <c r="H12725">
        <v>0</v>
      </c>
    </row>
    <row r="12726" spans="1:8" x14ac:dyDescent="0.2">
      <c r="A12726">
        <f t="shared" si="1384"/>
        <v>11857</v>
      </c>
      <c r="B12726">
        <f t="shared" si="1385"/>
        <v>250</v>
      </c>
      <c r="C12726" s="10" t="str">
        <f>IF(B12726=B12725," ",(LOOKUP(B12726,'Co List'!$A$3:$A$362,'Co List'!$B$3:$B$362)))</f>
        <v xml:space="preserve"> </v>
      </c>
      <c r="D12726" s="6" t="s">
        <v>387</v>
      </c>
      <c r="E12726">
        <v>0</v>
      </c>
      <c r="F12726">
        <v>0</v>
      </c>
      <c r="G12726">
        <v>0</v>
      </c>
      <c r="H12726">
        <v>0</v>
      </c>
    </row>
    <row r="12727" spans="1:8" x14ac:dyDescent="0.2">
      <c r="A12727">
        <f t="shared" si="1384"/>
        <v>11858</v>
      </c>
      <c r="B12727">
        <f t="shared" si="1385"/>
        <v>250</v>
      </c>
      <c r="C12727" s="10" t="str">
        <f>IF(B12727=B12726," ",(LOOKUP(B12727,'Co List'!$A$3:$A$362,'Co List'!$B$3:$B$362)))</f>
        <v xml:space="preserve"> </v>
      </c>
      <c r="D12727" s="6" t="s">
        <v>388</v>
      </c>
      <c r="E12727">
        <v>0</v>
      </c>
      <c r="F12727">
        <v>0</v>
      </c>
      <c r="G12727">
        <v>0</v>
      </c>
      <c r="H12727">
        <v>0</v>
      </c>
    </row>
    <row r="12728" spans="1:8" x14ac:dyDescent="0.2">
      <c r="A12728">
        <f t="shared" si="1384"/>
        <v>11859</v>
      </c>
      <c r="B12728">
        <f t="shared" si="1385"/>
        <v>250</v>
      </c>
      <c r="C12728" s="10" t="str">
        <f>IF(B12728=B12727," ",(LOOKUP(B12728,'Co List'!$A$3:$A$362,'Co List'!$B$3:$B$362)))</f>
        <v xml:space="preserve"> </v>
      </c>
      <c r="D12728" s="6" t="s">
        <v>389</v>
      </c>
      <c r="E12728">
        <v>0</v>
      </c>
      <c r="F12728">
        <v>169.31036795680001</v>
      </c>
      <c r="G12728">
        <v>51.284838065919999</v>
      </c>
      <c r="H12728">
        <v>45.011227550320001</v>
      </c>
    </row>
    <row r="12729" spans="1:8" x14ac:dyDescent="0.2">
      <c r="A12729">
        <f t="shared" si="1384"/>
        <v>11860</v>
      </c>
      <c r="B12729">
        <f t="shared" si="1385"/>
        <v>250</v>
      </c>
      <c r="C12729" s="10" t="str">
        <f>IF(B12729=B12728," ",(LOOKUP(B12729,'Co List'!$A$3:$A$362,'Co List'!$B$3:$B$362)))</f>
        <v xml:space="preserve"> </v>
      </c>
      <c r="D12729" s="6" t="s">
        <v>390</v>
      </c>
      <c r="E12729">
        <v>0</v>
      </c>
      <c r="F12729">
        <v>0</v>
      </c>
      <c r="G12729">
        <v>0</v>
      </c>
      <c r="H12729">
        <v>0</v>
      </c>
    </row>
    <row r="12730" spans="1:8" x14ac:dyDescent="0.2">
      <c r="A12730">
        <f t="shared" si="1384"/>
        <v>11861</v>
      </c>
      <c r="B12730">
        <f t="shared" si="1385"/>
        <v>250</v>
      </c>
      <c r="C12730" s="10" t="str">
        <f>IF(B12730=B12729," ",(LOOKUP(B12730,'Co List'!$A$3:$A$362,'Co List'!$B$3:$B$362)))</f>
        <v xml:space="preserve"> </v>
      </c>
      <c r="D12730" s="6" t="s">
        <v>391</v>
      </c>
      <c r="E12730">
        <v>0</v>
      </c>
      <c r="F12730">
        <v>0</v>
      </c>
      <c r="G12730">
        <v>0</v>
      </c>
      <c r="H12730">
        <v>0</v>
      </c>
    </row>
    <row r="12731" spans="1:8" x14ac:dyDescent="0.2">
      <c r="A12731">
        <f t="shared" si="1384"/>
        <v>11862</v>
      </c>
      <c r="B12731">
        <f t="shared" si="1385"/>
        <v>250</v>
      </c>
      <c r="C12731" s="10" t="str">
        <f>IF(B12731=B12730," ",(LOOKUP(B12731,'Co List'!$A$3:$A$362,'Co List'!$B$3:$B$362)))</f>
        <v xml:space="preserve"> </v>
      </c>
      <c r="D12731" s="6" t="s">
        <v>392</v>
      </c>
      <c r="E12731">
        <v>0</v>
      </c>
      <c r="F12731">
        <v>0</v>
      </c>
      <c r="G12731">
        <v>0</v>
      </c>
      <c r="H12731">
        <v>0</v>
      </c>
    </row>
    <row r="12732" spans="1:8" x14ac:dyDescent="0.2">
      <c r="A12732">
        <f t="shared" si="1384"/>
        <v>11863</v>
      </c>
      <c r="B12732">
        <f t="shared" si="1385"/>
        <v>250</v>
      </c>
      <c r="C12732" s="10" t="str">
        <f>IF(B12732=B12731," ",(LOOKUP(B12732,'Co List'!$A$3:$A$362,'Co List'!$B$3:$B$362)))</f>
        <v xml:space="preserve"> </v>
      </c>
      <c r="D12732" s="6" t="s">
        <v>393</v>
      </c>
      <c r="E12732">
        <v>0</v>
      </c>
      <c r="F12732">
        <v>956.9091719999999</v>
      </c>
      <c r="G12732">
        <v>765.19478879999986</v>
      </c>
      <c r="H12732">
        <v>654.99144196799989</v>
      </c>
    </row>
    <row r="12733" spans="1:8" ht="15" x14ac:dyDescent="0.25">
      <c r="A12733">
        <f t="shared" si="1384"/>
        <v>11864</v>
      </c>
      <c r="B12733">
        <f t="shared" si="1385"/>
        <v>250</v>
      </c>
      <c r="C12733" s="10" t="str">
        <f>IF(B12733=B12732," ",(LOOKUP(B12733,'Co List'!$A$3:$A$362,'Co List'!$B$3:$B$362)))</f>
        <v xml:space="preserve"> </v>
      </c>
      <c r="D12733" s="8" t="s">
        <v>394</v>
      </c>
      <c r="E12733">
        <v>0</v>
      </c>
      <c r="F12733">
        <v>0</v>
      </c>
      <c r="G12733">
        <v>0</v>
      </c>
      <c r="H12733">
        <v>0</v>
      </c>
    </row>
    <row r="12734" spans="1:8" ht="15" x14ac:dyDescent="0.25">
      <c r="A12734">
        <f t="shared" si="1384"/>
        <v>11865</v>
      </c>
      <c r="B12734">
        <f t="shared" si="1385"/>
        <v>250</v>
      </c>
      <c r="C12734" s="10" t="str">
        <f>IF(B12734=B12733," ",(LOOKUP(B12734,'Co List'!$A$3:$A$362,'Co List'!$B$3:$B$362)))</f>
        <v xml:space="preserve"> </v>
      </c>
      <c r="D12734" s="8" t="s">
        <v>395</v>
      </c>
      <c r="E12734">
        <v>0</v>
      </c>
      <c r="F12734">
        <v>2.2249654520400002</v>
      </c>
      <c r="G12734">
        <v>1.7343506755999998</v>
      </c>
      <c r="H12734">
        <v>1.613864868571</v>
      </c>
    </row>
    <row r="12735" spans="1:8" ht="15" x14ac:dyDescent="0.25">
      <c r="A12735">
        <f t="shared" si="1384"/>
        <v>11866</v>
      </c>
      <c r="B12735">
        <f t="shared" si="1385"/>
        <v>250</v>
      </c>
      <c r="C12735" s="10" t="str">
        <f>IF(B12735=B12734," ",(LOOKUP(B12735,'Co List'!$A$3:$A$362,'Co List'!$B$3:$B$362)))</f>
        <v xml:space="preserve"> </v>
      </c>
      <c r="D12735" s="8" t="s">
        <v>396</v>
      </c>
      <c r="E12735">
        <v>0</v>
      </c>
      <c r="F12735">
        <v>6516.2349999999997</v>
      </c>
      <c r="G12735">
        <v>4297.82</v>
      </c>
      <c r="H12735">
        <v>3587.96</v>
      </c>
    </row>
    <row r="12736" spans="1:8" x14ac:dyDescent="0.2">
      <c r="A12736">
        <f t="shared" si="1384"/>
        <v>11867</v>
      </c>
      <c r="B12736">
        <f t="shared" si="1385"/>
        <v>250</v>
      </c>
      <c r="C12736" s="10" t="str">
        <f>IF(B12736=B12735," ",(LOOKUP(B12736,'Co List'!$A$3:$A$362,'Co List'!$B$3:$B$362)))</f>
        <v xml:space="preserve"> </v>
      </c>
      <c r="D12736" s="6" t="s">
        <v>397</v>
      </c>
      <c r="E12736">
        <v>0</v>
      </c>
      <c r="F12736">
        <v>6504.835</v>
      </c>
      <c r="G12736">
        <v>4284.34</v>
      </c>
      <c r="H12736">
        <v>3579.88</v>
      </c>
    </row>
    <row r="12737" spans="1:8" x14ac:dyDescent="0.2">
      <c r="A12737">
        <f t="shared" si="1384"/>
        <v>11868</v>
      </c>
      <c r="B12737">
        <f t="shared" si="1385"/>
        <v>250</v>
      </c>
      <c r="C12737" s="10" t="str">
        <f>IF(B12737=B12736," ",(LOOKUP(B12737,'Co List'!$A$3:$A$362,'Co List'!$B$3:$B$362)))</f>
        <v xml:space="preserve"> </v>
      </c>
      <c r="D12737" s="6" t="s">
        <v>398</v>
      </c>
      <c r="E12737">
        <v>0</v>
      </c>
      <c r="F12737">
        <v>11.4</v>
      </c>
      <c r="G12737">
        <v>13.48</v>
      </c>
      <c r="H12737">
        <v>8.08</v>
      </c>
    </row>
    <row r="12738" spans="1:8" x14ac:dyDescent="0.2">
      <c r="A12738">
        <f t="shared" si="1384"/>
        <v>11869</v>
      </c>
      <c r="B12738">
        <f t="shared" si="1385"/>
        <v>250</v>
      </c>
      <c r="C12738" s="10" t="str">
        <f>IF(B12738=B12737," ",(LOOKUP(B12738,'Co List'!$A$3:$A$362,'Co List'!$B$3:$B$362)))</f>
        <v xml:space="preserve"> </v>
      </c>
      <c r="D12738" s="6" t="s">
        <v>399</v>
      </c>
      <c r="E12738">
        <v>0</v>
      </c>
      <c r="F12738">
        <v>0</v>
      </c>
      <c r="G12738">
        <v>0</v>
      </c>
      <c r="H12738">
        <v>0</v>
      </c>
    </row>
    <row r="12739" spans="1:8" x14ac:dyDescent="0.2">
      <c r="A12739">
        <f t="shared" si="1384"/>
        <v>11870</v>
      </c>
      <c r="B12739">
        <f t="shared" si="1385"/>
        <v>250</v>
      </c>
      <c r="C12739" s="10" t="str">
        <f>IF(B12739=B12738," ",(LOOKUP(B12739,'Co List'!$A$3:$A$362,'Co List'!$B$3:$B$362)))</f>
        <v xml:space="preserve"> </v>
      </c>
      <c r="D12739" s="6" t="s">
        <v>400</v>
      </c>
      <c r="E12739">
        <v>0</v>
      </c>
      <c r="F12739">
        <v>0</v>
      </c>
      <c r="G12739">
        <v>0</v>
      </c>
      <c r="H12739">
        <v>0</v>
      </c>
    </row>
    <row r="12740" spans="1:8" x14ac:dyDescent="0.2">
      <c r="A12740">
        <f t="shared" si="1384"/>
        <v>11871</v>
      </c>
      <c r="B12740">
        <f t="shared" si="1385"/>
        <v>250</v>
      </c>
      <c r="C12740" s="10" t="str">
        <f>IF(B12740=B12739," ",(LOOKUP(B12740,'Co List'!$A$3:$A$362,'Co List'!$B$3:$B$362)))</f>
        <v xml:space="preserve"> </v>
      </c>
      <c r="D12740" s="6" t="s">
        <v>401</v>
      </c>
      <c r="E12740">
        <v>0</v>
      </c>
      <c r="F12740">
        <v>3.6362027649999997</v>
      </c>
      <c r="G12740">
        <v>2.8662234600000001</v>
      </c>
      <c r="H12740">
        <v>2.8961229199999998</v>
      </c>
    </row>
    <row r="12741" spans="1:8" x14ac:dyDescent="0.2">
      <c r="A12741">
        <f t="shared" ref="A12741:A12804" si="1390">IF(A12740&gt;0,A12740+1,(IF($C$1=C12741,1,0)))</f>
        <v>11872</v>
      </c>
      <c r="B12741">
        <f t="shared" ref="B12741:B12804" si="1391">IF(D12741=$D$3,B12740+1,B12740)</f>
        <v>250</v>
      </c>
      <c r="C12741" s="10" t="str">
        <f>IF(B12741=B12740," ",(LOOKUP(B12741,'Co List'!$A$3:$A$362,'Co List'!$B$3:$B$362)))</f>
        <v xml:space="preserve"> </v>
      </c>
      <c r="D12741" s="6" t="s">
        <v>402</v>
      </c>
      <c r="E12741">
        <v>0</v>
      </c>
      <c r="F12741">
        <v>3.04152E-2</v>
      </c>
      <c r="G12741">
        <v>4.3203399999999996E-2</v>
      </c>
      <c r="H12741">
        <v>2.1541279999999999E-2</v>
      </c>
    </row>
    <row r="12742" spans="1:8" x14ac:dyDescent="0.2">
      <c r="A12742">
        <f t="shared" si="1390"/>
        <v>11873</v>
      </c>
      <c r="B12742">
        <f t="shared" si="1391"/>
        <v>250</v>
      </c>
      <c r="C12742" s="10" t="str">
        <f>IF(B12742=B12741," ",(LOOKUP(B12742,'Co List'!$A$3:$A$362,'Co List'!$B$3:$B$362)))</f>
        <v xml:space="preserve"> </v>
      </c>
      <c r="D12742" s="6" t="s">
        <v>403</v>
      </c>
      <c r="E12742">
        <v>0</v>
      </c>
      <c r="F12742">
        <v>1.9775847626135601E-16</v>
      </c>
      <c r="G12742">
        <v>-1.0408340855860843E-16</v>
      </c>
      <c r="H12742">
        <v>1.0755285551056204E-16</v>
      </c>
    </row>
    <row r="12743" spans="1:8" x14ac:dyDescent="0.2">
      <c r="A12743">
        <f t="shared" si="1390"/>
        <v>11874</v>
      </c>
      <c r="B12743">
        <f t="shared" si="1391"/>
        <v>250</v>
      </c>
      <c r="C12743" s="10" t="str">
        <f>IF(B12743=B12742," ",(LOOKUP(B12743,'Co List'!$A$3:$A$362,'Co List'!$B$3:$B$362)))</f>
        <v xml:space="preserve"> </v>
      </c>
      <c r="D12743" s="6" t="s">
        <v>404</v>
      </c>
      <c r="E12743" s="11">
        <v>0</v>
      </c>
      <c r="F12743" s="11">
        <v>3.6666179649999999</v>
      </c>
      <c r="G12743" s="11">
        <v>2.9094268599999999</v>
      </c>
      <c r="H12743" s="11">
        <v>2.9176641999999999</v>
      </c>
    </row>
    <row r="12744" spans="1:8" x14ac:dyDescent="0.2">
      <c r="A12744">
        <f t="shared" si="1390"/>
        <v>11875</v>
      </c>
      <c r="B12744">
        <f t="shared" si="1391"/>
        <v>250</v>
      </c>
      <c r="C12744" s="10" t="str">
        <f>IF(B12744=B12743," ",(LOOKUP(B12744,'Co List'!$A$3:$A$362,'Co List'!$B$3:$B$362)))</f>
        <v xml:space="preserve"> </v>
      </c>
      <c r="D12744" s="6" t="s">
        <v>405</v>
      </c>
      <c r="E12744">
        <v>0</v>
      </c>
      <c r="F12744">
        <v>1169.55</v>
      </c>
      <c r="G12744">
        <v>1017.3</v>
      </c>
      <c r="H12744">
        <v>947.97</v>
      </c>
    </row>
    <row r="12745" spans="1:8" x14ac:dyDescent="0.2">
      <c r="A12745">
        <f t="shared" si="1390"/>
        <v>11876</v>
      </c>
      <c r="B12745">
        <f t="shared" si="1391"/>
        <v>250</v>
      </c>
      <c r="C12745" s="10" t="str">
        <f>IF(B12745=B12744," ",(LOOKUP(B12745,'Co List'!$A$3:$A$362,'Co List'!$B$3:$B$362)))</f>
        <v xml:space="preserve"> </v>
      </c>
      <c r="D12745" s="6" t="s">
        <v>406</v>
      </c>
      <c r="E12745">
        <v>0</v>
      </c>
      <c r="F12745">
        <v>359.06</v>
      </c>
      <c r="G12745">
        <v>288.98</v>
      </c>
      <c r="H12745">
        <v>702.02</v>
      </c>
    </row>
    <row r="12746" spans="1:8" x14ac:dyDescent="0.2">
      <c r="A12746">
        <f t="shared" si="1390"/>
        <v>11877</v>
      </c>
      <c r="B12746">
        <f t="shared" si="1391"/>
        <v>250</v>
      </c>
      <c r="C12746" s="10" t="str">
        <f>IF(B12746=B12745," ",(LOOKUP(B12746,'Co List'!$A$3:$A$362,'Co List'!$B$3:$B$362)))</f>
        <v xml:space="preserve"> </v>
      </c>
      <c r="D12746" s="6" t="s">
        <v>407</v>
      </c>
      <c r="E12746" s="11">
        <v>0</v>
      </c>
      <c r="F12746" s="11">
        <v>226.34</v>
      </c>
      <c r="G12746" s="11">
        <v>184.6</v>
      </c>
      <c r="H12746" s="11">
        <v>503.2</v>
      </c>
    </row>
    <row r="12747" spans="1:8" x14ac:dyDescent="0.2">
      <c r="A12747">
        <f t="shared" si="1390"/>
        <v>11878</v>
      </c>
      <c r="B12747">
        <f t="shared" si="1391"/>
        <v>250</v>
      </c>
      <c r="C12747" s="10" t="str">
        <f>IF(B12747=B12746," ",(LOOKUP(B12747,'Co List'!$A$3:$A$362,'Co List'!$B$3:$B$362)))</f>
        <v xml:space="preserve"> </v>
      </c>
      <c r="D12747" s="6" t="s">
        <v>408</v>
      </c>
      <c r="E12747">
        <v>0</v>
      </c>
      <c r="F12747">
        <v>29.84</v>
      </c>
      <c r="G12747">
        <v>29.84</v>
      </c>
      <c r="H12747">
        <v>29.84</v>
      </c>
    </row>
    <row r="12748" spans="1:8" x14ac:dyDescent="0.2">
      <c r="A12748">
        <f t="shared" si="1390"/>
        <v>11879</v>
      </c>
      <c r="B12748">
        <f t="shared" si="1391"/>
        <v>250</v>
      </c>
      <c r="C12748" s="10" t="str">
        <f>IF(B12748=B12747," ",(LOOKUP(B12748,'Co List'!$A$3:$A$362,'Co List'!$B$3:$B$362)))</f>
        <v xml:space="preserve"> </v>
      </c>
      <c r="D12748" s="6" t="s">
        <v>409</v>
      </c>
      <c r="E12748">
        <v>0</v>
      </c>
      <c r="F12748">
        <v>8.6300000000000008</v>
      </c>
      <c r="G12748">
        <v>9.07</v>
      </c>
      <c r="H12748">
        <v>8.61</v>
      </c>
    </row>
    <row r="12749" spans="1:8" x14ac:dyDescent="0.2">
      <c r="A12749">
        <f t="shared" si="1390"/>
        <v>11880</v>
      </c>
      <c r="B12749">
        <f t="shared" si="1391"/>
        <v>250</v>
      </c>
      <c r="C12749" s="10" t="str">
        <f>IF(B12749=B12748," ",(LOOKUP(B12749,'Co List'!$A$3:$A$362,'Co List'!$B$3:$B$362)))</f>
        <v xml:space="preserve"> </v>
      </c>
      <c r="D12749" s="6" t="s">
        <v>410</v>
      </c>
      <c r="E12749">
        <v>0</v>
      </c>
      <c r="F12749">
        <v>5.8915834170399997</v>
      </c>
      <c r="G12749">
        <v>4.6437775356</v>
      </c>
      <c r="H12749">
        <v>4.5315290685710004</v>
      </c>
    </row>
    <row r="12750" spans="1:8" x14ac:dyDescent="0.2">
      <c r="A12750">
        <f t="shared" si="1390"/>
        <v>11881</v>
      </c>
      <c r="B12750">
        <f t="shared" si="1391"/>
        <v>250</v>
      </c>
      <c r="C12750" s="10" t="str">
        <f>IF(B12750=B12749," ",(LOOKUP(B12750,'Co List'!$A$3:$A$362,'Co List'!$B$3:$B$362)))</f>
        <v xml:space="preserve"> </v>
      </c>
      <c r="D12750" s="6" t="s">
        <v>411</v>
      </c>
      <c r="E12750">
        <v>0</v>
      </c>
      <c r="F12750">
        <v>5.8915834170399997</v>
      </c>
      <c r="G12750">
        <v>4.6437775356</v>
      </c>
      <c r="H12750">
        <v>4.5315290685710004</v>
      </c>
    </row>
    <row r="12751" spans="1:8" x14ac:dyDescent="0.2">
      <c r="A12751">
        <f t="shared" si="1390"/>
        <v>11882</v>
      </c>
      <c r="B12751">
        <f t="shared" si="1391"/>
        <v>250</v>
      </c>
      <c r="C12751" s="10" t="str">
        <f>IF(B12751=B12750," ",(LOOKUP(B12751,'Co List'!$A$3:$A$362,'Co List'!$B$3:$B$362)))</f>
        <v xml:space="preserve"> </v>
      </c>
      <c r="D12751" s="6" t="s">
        <v>412</v>
      </c>
      <c r="E12751">
        <v>0</v>
      </c>
      <c r="F12751">
        <v>-2.7384165829600011</v>
      </c>
      <c r="G12751">
        <v>-4.4262224644000003</v>
      </c>
      <c r="H12751">
        <v>-4.0784709314289991</v>
      </c>
    </row>
    <row r="12752" spans="1:8" ht="13.5" thickBot="1" x14ac:dyDescent="0.25">
      <c r="A12752">
        <f t="shared" si="1390"/>
        <v>11883</v>
      </c>
      <c r="B12752">
        <f t="shared" si="1391"/>
        <v>250</v>
      </c>
      <c r="C12752" s="10" t="str">
        <f>IF(B12752=B12751," ",(LOOKUP(B12752,'Co List'!$A$3:$A$362,'Co List'!$B$3:$B$362)))</f>
        <v xml:space="preserve"> </v>
      </c>
      <c r="D12752" s="9" t="s">
        <v>413</v>
      </c>
      <c r="E12752">
        <v>0</v>
      </c>
      <c r="F12752">
        <v>15</v>
      </c>
      <c r="G12752">
        <v>12</v>
      </c>
      <c r="H12752">
        <v>12</v>
      </c>
    </row>
    <row r="12753" spans="1:16" ht="15" x14ac:dyDescent="0.25">
      <c r="A12753">
        <f t="shared" si="1390"/>
        <v>11884</v>
      </c>
      <c r="B12753">
        <f t="shared" si="1391"/>
        <v>251</v>
      </c>
      <c r="C12753" s="10" t="str">
        <f>IF(B12753=B12752," ",(LOOKUP(B12753,'Co List'!$A$3:$A$362,'Co List'!$B$3:$B$362)))</f>
        <v>PG ELECTROPLAST</v>
      </c>
      <c r="D12753" s="4" t="s">
        <v>362</v>
      </c>
      <c r="E12753">
        <v>0</v>
      </c>
      <c r="F12753">
        <v>35.486220887928958</v>
      </c>
      <c r="G12753">
        <v>51.427958402636378</v>
      </c>
      <c r="H12753">
        <v>45.835535942596039</v>
      </c>
      <c r="J12753">
        <f t="shared" ref="J12753" si="1392">COUNTIF(E12795:H12795,0)</f>
        <v>1</v>
      </c>
      <c r="K12753">
        <f>SUM(E12753:H12753)/(4-J12753)</f>
        <v>44.249905077720456</v>
      </c>
      <c r="L12753">
        <f>SUM(E12763:H12763)/(4-J12753)</f>
        <v>6243.1631514569381</v>
      </c>
      <c r="M12753">
        <f>E12763</f>
        <v>0</v>
      </c>
      <c r="N12753">
        <f t="shared" ref="N12753" si="1393">F12763</f>
        <v>5955.9270046587708</v>
      </c>
      <c r="O12753">
        <f t="shared" ref="O12753" si="1394">G12763</f>
        <v>5603.4288097828457</v>
      </c>
      <c r="P12753">
        <f t="shared" ref="P12753" si="1395">H12763</f>
        <v>7170.1336399291968</v>
      </c>
    </row>
    <row r="12754" spans="1:16" x14ac:dyDescent="0.2">
      <c r="A12754">
        <f t="shared" si="1390"/>
        <v>11885</v>
      </c>
      <c r="B12754">
        <f t="shared" si="1391"/>
        <v>251</v>
      </c>
      <c r="C12754" s="10" t="str">
        <f>IF(B12754=B12753," ",(LOOKUP(B12754,'Co List'!$A$3:$A$362,'Co List'!$B$3:$B$362)))</f>
        <v xml:space="preserve"> </v>
      </c>
      <c r="D12754" s="6" t="s">
        <v>364</v>
      </c>
      <c r="E12754">
        <v>0</v>
      </c>
      <c r="F12754">
        <v>0</v>
      </c>
      <c r="G12754">
        <v>0</v>
      </c>
      <c r="H12754">
        <v>0</v>
      </c>
    </row>
    <row r="12755" spans="1:16" x14ac:dyDescent="0.2">
      <c r="A12755">
        <f t="shared" si="1390"/>
        <v>11886</v>
      </c>
      <c r="B12755">
        <f t="shared" si="1391"/>
        <v>251</v>
      </c>
      <c r="C12755" s="10" t="str">
        <f>IF(B12755=B12754," ",(LOOKUP(B12755,'Co List'!$A$3:$A$362,'Co List'!$B$3:$B$362)))</f>
        <v xml:space="preserve"> </v>
      </c>
      <c r="D12755" s="6" t="s">
        <v>365</v>
      </c>
      <c r="E12755">
        <v>0</v>
      </c>
      <c r="F12755">
        <v>0.78891639163859162</v>
      </c>
      <c r="G12755">
        <v>0.77958948145098106</v>
      </c>
      <c r="H12755">
        <v>0.77959122998275887</v>
      </c>
    </row>
    <row r="12756" spans="1:16" x14ac:dyDescent="0.2">
      <c r="A12756">
        <f t="shared" si="1390"/>
        <v>11887</v>
      </c>
      <c r="B12756">
        <f t="shared" si="1391"/>
        <v>251</v>
      </c>
      <c r="C12756" s="10" t="str">
        <f>IF(B12756=B12755," ",(LOOKUP(B12756,'Co List'!$A$3:$A$362,'Co List'!$B$3:$B$362)))</f>
        <v xml:space="preserve"> </v>
      </c>
      <c r="D12756" s="7" t="s">
        <v>366</v>
      </c>
      <c r="E12756">
        <v>0</v>
      </c>
      <c r="F12756">
        <v>1.4044678955499732</v>
      </c>
      <c r="G12756">
        <v>2.5261152329739636</v>
      </c>
      <c r="H12756">
        <v>2.3691956251418178</v>
      </c>
    </row>
    <row r="12757" spans="1:16" x14ac:dyDescent="0.2">
      <c r="A12757">
        <f t="shared" si="1390"/>
        <v>11888</v>
      </c>
      <c r="B12757">
        <f t="shared" si="1391"/>
        <v>251</v>
      </c>
      <c r="C12757" s="10" t="str">
        <f>IF(B12757=B12756," ",(LOOKUP(B12757,'Co List'!$A$3:$A$362,'Co List'!$B$3:$B$362)))</f>
        <v xml:space="preserve"> </v>
      </c>
      <c r="D12757" s="6" t="s">
        <v>367</v>
      </c>
      <c r="E12757">
        <v>0</v>
      </c>
      <c r="F12757">
        <v>33366.53784122561</v>
      </c>
      <c r="G12757">
        <v>-65080.473981217721</v>
      </c>
      <c r="H12757">
        <v>-143690.05290439271</v>
      </c>
    </row>
    <row r="12758" spans="1:16" x14ac:dyDescent="0.2">
      <c r="A12758">
        <f t="shared" si="1390"/>
        <v>11889</v>
      </c>
      <c r="B12758">
        <f t="shared" si="1391"/>
        <v>251</v>
      </c>
      <c r="C12758" s="10" t="str">
        <f>IF(B12758=B12757," ",(LOOKUP(B12758,'Co List'!$A$3:$A$362,'Co List'!$B$3:$B$362)))</f>
        <v xml:space="preserve"> </v>
      </c>
      <c r="D12758" s="6" t="s">
        <v>368</v>
      </c>
      <c r="E12758">
        <v>0</v>
      </c>
      <c r="F12758">
        <v>5.5871735503365577E-2</v>
      </c>
      <c r="G12758">
        <v>3.4146427847549336E-2</v>
      </c>
      <c r="H12758">
        <v>4.3693684582140138E-2</v>
      </c>
    </row>
    <row r="12759" spans="1:16" x14ac:dyDescent="0.2">
      <c r="A12759">
        <f t="shared" si="1390"/>
        <v>11890</v>
      </c>
      <c r="B12759">
        <f t="shared" si="1391"/>
        <v>251</v>
      </c>
      <c r="C12759" s="10" t="str">
        <f>IF(B12759=B12758," ",(LOOKUP(B12759,'Co List'!$A$3:$A$362,'Co List'!$B$3:$B$362)))</f>
        <v xml:space="preserve"> </v>
      </c>
      <c r="D12759" s="6" t="s">
        <v>369</v>
      </c>
      <c r="E12759">
        <v>0</v>
      </c>
      <c r="F12759">
        <v>19.306084293869599</v>
      </c>
      <c r="G12759">
        <v>85.288109737942861</v>
      </c>
      <c r="H12759">
        <v>62.07907913358612</v>
      </c>
    </row>
    <row r="12760" spans="1:16" x14ac:dyDescent="0.2">
      <c r="A12760">
        <f t="shared" si="1390"/>
        <v>11891</v>
      </c>
      <c r="B12760">
        <f t="shared" si="1391"/>
        <v>251</v>
      </c>
      <c r="C12760" s="10" t="str">
        <f>IF(B12760=B12759," ",(LOOKUP(B12760,'Co List'!$A$3:$A$362,'Co List'!$B$3:$B$362)))</f>
        <v xml:space="preserve"> </v>
      </c>
      <c r="D12760" s="6" t="s">
        <v>370</v>
      </c>
      <c r="E12760">
        <v>0</v>
      </c>
      <c r="F12760">
        <v>0</v>
      </c>
      <c r="G12760">
        <v>0</v>
      </c>
      <c r="H12760">
        <v>0</v>
      </c>
    </row>
    <row r="12761" spans="1:16" x14ac:dyDescent="0.2">
      <c r="A12761">
        <f t="shared" si="1390"/>
        <v>11892</v>
      </c>
      <c r="B12761">
        <f t="shared" si="1391"/>
        <v>251</v>
      </c>
      <c r="C12761" s="10" t="str">
        <f>IF(B12761=B12760," ",(LOOKUP(B12761,'Co List'!$A$3:$A$362,'Co List'!$B$3:$B$362)))</f>
        <v xml:space="preserve"> </v>
      </c>
      <c r="D12761" s="6" t="s">
        <v>371</v>
      </c>
      <c r="E12761">
        <v>0</v>
      </c>
      <c r="F12761">
        <v>100</v>
      </c>
      <c r="G12761">
        <v>99.999999999999986</v>
      </c>
      <c r="H12761">
        <v>100.00000000000001</v>
      </c>
    </row>
    <row r="12762" spans="1:16" x14ac:dyDescent="0.2">
      <c r="A12762">
        <f t="shared" si="1390"/>
        <v>11893</v>
      </c>
      <c r="B12762">
        <f t="shared" si="1391"/>
        <v>251</v>
      </c>
      <c r="C12762" s="10" t="str">
        <f>IF(B12762=B12761," ",(LOOKUP(B12762,'Co List'!$A$3:$A$362,'Co List'!$B$3:$B$362)))</f>
        <v xml:space="preserve"> </v>
      </c>
      <c r="D12762" s="6" t="s">
        <v>372</v>
      </c>
      <c r="E12762">
        <v>0</v>
      </c>
      <c r="F12762">
        <v>0</v>
      </c>
      <c r="G12762">
        <v>0</v>
      </c>
      <c r="H12762">
        <v>0</v>
      </c>
    </row>
    <row r="12763" spans="1:16" x14ac:dyDescent="0.2">
      <c r="A12763">
        <f t="shared" si="1390"/>
        <v>11894</v>
      </c>
      <c r="B12763">
        <f t="shared" si="1391"/>
        <v>251</v>
      </c>
      <c r="C12763" s="10" t="str">
        <f>IF(B12763=B12762," ",(LOOKUP(B12763,'Co List'!$A$3:$A$362,'Co List'!$B$3:$B$362)))</f>
        <v xml:space="preserve"> </v>
      </c>
      <c r="D12763" s="6" t="s">
        <v>373</v>
      </c>
      <c r="E12763">
        <v>0</v>
      </c>
      <c r="F12763">
        <v>5955.9270046587708</v>
      </c>
      <c r="G12763">
        <v>5603.4288097828457</v>
      </c>
      <c r="H12763">
        <v>7170.1336399291968</v>
      </c>
    </row>
    <row r="12764" spans="1:16" x14ac:dyDescent="0.2">
      <c r="A12764">
        <f t="shared" si="1390"/>
        <v>11895</v>
      </c>
      <c r="B12764">
        <f t="shared" si="1391"/>
        <v>251</v>
      </c>
      <c r="C12764" s="10" t="str">
        <f>IF(B12764=B12763," ",(LOOKUP(B12764,'Co List'!$A$3:$A$362,'Co List'!$B$3:$B$362)))</f>
        <v xml:space="preserve"> </v>
      </c>
      <c r="D12764" s="6" t="s">
        <v>374</v>
      </c>
      <c r="E12764">
        <v>0</v>
      </c>
      <c r="F12764">
        <v>5953.4026921049826</v>
      </c>
      <c r="G12764">
        <v>5600.3259255383209</v>
      </c>
      <c r="H12764">
        <v>7166.1801172007308</v>
      </c>
    </row>
    <row r="12765" spans="1:16" x14ac:dyDescent="0.2">
      <c r="A12765">
        <f t="shared" si="1390"/>
        <v>11896</v>
      </c>
      <c r="B12765">
        <f t="shared" si="1391"/>
        <v>251</v>
      </c>
      <c r="C12765" s="10" t="str">
        <f>IF(B12765=B12764," ",(LOOKUP(B12765,'Co List'!$A$3:$A$362,'Co List'!$B$3:$B$362)))</f>
        <v xml:space="preserve"> </v>
      </c>
      <c r="D12765" s="6" t="s">
        <v>375</v>
      </c>
      <c r="E12765">
        <v>0</v>
      </c>
      <c r="F12765">
        <v>1.4717773065571778</v>
      </c>
      <c r="G12765">
        <v>1.8091082299270071</v>
      </c>
      <c r="H12765">
        <v>2.3050652043795621</v>
      </c>
    </row>
    <row r="12766" spans="1:16" x14ac:dyDescent="0.2">
      <c r="A12766">
        <f t="shared" si="1390"/>
        <v>11897</v>
      </c>
      <c r="B12766">
        <f t="shared" si="1391"/>
        <v>251</v>
      </c>
      <c r="C12766" s="10" t="str">
        <f>IF(B12766=B12765," ",(LOOKUP(B12766,'Co List'!$A$3:$A$362,'Co List'!$B$3:$B$362)))</f>
        <v xml:space="preserve"> </v>
      </c>
      <c r="D12766" s="6" t="s">
        <v>376</v>
      </c>
      <c r="E12766">
        <v>0</v>
      </c>
      <c r="F12766">
        <v>1.0525352472311438</v>
      </c>
      <c r="G12766">
        <v>1.2937760145985402</v>
      </c>
      <c r="H12766">
        <v>1.6484575240875912</v>
      </c>
    </row>
    <row r="12767" spans="1:16" x14ac:dyDescent="0.2">
      <c r="A12767">
        <f t="shared" si="1390"/>
        <v>11898</v>
      </c>
      <c r="B12767">
        <f t="shared" si="1391"/>
        <v>251</v>
      </c>
      <c r="C12767" s="10" t="str">
        <f>IF(B12767=B12766," ",(LOOKUP(B12767,'Co List'!$A$3:$A$362,'Co List'!$B$3:$B$362)))</f>
        <v xml:space="preserve"> </v>
      </c>
      <c r="D12767" s="6" t="s">
        <v>377</v>
      </c>
      <c r="E12767">
        <v>0</v>
      </c>
      <c r="F12767">
        <v>5955.9270046587708</v>
      </c>
      <c r="G12767">
        <v>5603.4288097828457</v>
      </c>
      <c r="H12767">
        <v>7170.1336399291968</v>
      </c>
    </row>
    <row r="12768" spans="1:16" ht="15" x14ac:dyDescent="0.25">
      <c r="A12768">
        <f t="shared" si="1390"/>
        <v>11899</v>
      </c>
      <c r="B12768">
        <f t="shared" si="1391"/>
        <v>251</v>
      </c>
      <c r="C12768" s="10" t="str">
        <f>IF(B12768=B12767," ",(LOOKUP(B12768,'Co List'!$A$3:$A$362,'Co List'!$B$3:$B$362)))</f>
        <v xml:space="preserve"> </v>
      </c>
      <c r="D12768" s="8" t="s">
        <v>378</v>
      </c>
      <c r="E12768">
        <v>0</v>
      </c>
      <c r="F12768">
        <v>5507.4699900000005</v>
      </c>
      <c r="G12768">
        <v>5052.1855799999994</v>
      </c>
      <c r="H12768">
        <v>6467.7701400000005</v>
      </c>
    </row>
    <row r="12769" spans="1:8" ht="15" x14ac:dyDescent="0.25">
      <c r="A12769">
        <f t="shared" si="1390"/>
        <v>11900</v>
      </c>
      <c r="B12769">
        <f t="shared" si="1391"/>
        <v>251</v>
      </c>
      <c r="C12769" s="10" t="str">
        <f>IF(B12769=B12768," ",(LOOKUP(B12769,'Co List'!$A$3:$A$362,'Co List'!$B$3:$B$362)))</f>
        <v xml:space="preserve"> </v>
      </c>
      <c r="D12769" s="8" t="s">
        <v>379</v>
      </c>
      <c r="E12769">
        <v>0</v>
      </c>
      <c r="F12769">
        <v>448.45701465877016</v>
      </c>
      <c r="G12769">
        <v>551.2432297828467</v>
      </c>
      <c r="H12769">
        <v>702.36349992919702</v>
      </c>
    </row>
    <row r="12770" spans="1:8" ht="15" x14ac:dyDescent="0.25">
      <c r="A12770">
        <f t="shared" si="1390"/>
        <v>11901</v>
      </c>
      <c r="B12770">
        <f t="shared" si="1391"/>
        <v>251</v>
      </c>
      <c r="C12770" s="10" t="str">
        <f>IF(B12770=B12769," ",(LOOKUP(B12770,'Co List'!$A$3:$A$362,'Co List'!$B$3:$B$362)))</f>
        <v xml:space="preserve"> </v>
      </c>
      <c r="D12770" s="8" t="s">
        <v>380</v>
      </c>
      <c r="E12770">
        <v>0</v>
      </c>
      <c r="F12770">
        <v>0</v>
      </c>
      <c r="G12770">
        <v>0</v>
      </c>
      <c r="H12770">
        <v>0</v>
      </c>
    </row>
    <row r="12771" spans="1:8" ht="15" x14ac:dyDescent="0.25">
      <c r="A12771">
        <f t="shared" si="1390"/>
        <v>11902</v>
      </c>
      <c r="B12771">
        <f t="shared" si="1391"/>
        <v>251</v>
      </c>
      <c r="C12771" s="10" t="str">
        <f>IF(B12771=B12770," ",(LOOKUP(B12771,'Co List'!$A$3:$A$362,'Co List'!$B$3:$B$362)))</f>
        <v xml:space="preserve"> </v>
      </c>
      <c r="D12771" s="8" t="s">
        <v>381</v>
      </c>
      <c r="E12771">
        <v>0</v>
      </c>
      <c r="F12771">
        <v>0</v>
      </c>
      <c r="G12771">
        <v>0</v>
      </c>
      <c r="H12771">
        <v>0</v>
      </c>
    </row>
    <row r="12772" spans="1:8" ht="15" x14ac:dyDescent="0.25">
      <c r="A12772">
        <f t="shared" si="1390"/>
        <v>11903</v>
      </c>
      <c r="B12772">
        <f t="shared" si="1391"/>
        <v>251</v>
      </c>
      <c r="C12772" s="10" t="str">
        <f>IF(B12772=B12771," ",(LOOKUP(B12772,'Co List'!$A$3:$A$362,'Co List'!$B$3:$B$362)))</f>
        <v xml:space="preserve"> </v>
      </c>
      <c r="D12772" s="8" t="s">
        <v>382</v>
      </c>
      <c r="E12772">
        <v>0</v>
      </c>
      <c r="F12772">
        <v>0</v>
      </c>
      <c r="G12772">
        <v>0</v>
      </c>
      <c r="H12772">
        <v>0</v>
      </c>
    </row>
    <row r="12773" spans="1:8" ht="15" x14ac:dyDescent="0.25">
      <c r="A12773">
        <f t="shared" si="1390"/>
        <v>11904</v>
      </c>
      <c r="B12773">
        <f t="shared" si="1391"/>
        <v>251</v>
      </c>
      <c r="C12773" s="10" t="str">
        <f>IF(B12773=B12772," ",(LOOKUP(B12773,'Co List'!$A$3:$A$362,'Co List'!$B$3:$B$362)))</f>
        <v xml:space="preserve"> </v>
      </c>
      <c r="D12773" s="8" t="s">
        <v>383</v>
      </c>
      <c r="E12773">
        <v>0</v>
      </c>
      <c r="F12773">
        <v>0</v>
      </c>
      <c r="G12773">
        <v>0</v>
      </c>
      <c r="H12773">
        <v>0</v>
      </c>
    </row>
    <row r="12774" spans="1:8" x14ac:dyDescent="0.2">
      <c r="A12774">
        <f t="shared" si="1390"/>
        <v>11905</v>
      </c>
      <c r="B12774">
        <f t="shared" si="1391"/>
        <v>251</v>
      </c>
      <c r="C12774" s="10" t="str">
        <f>IF(B12774=B12773," ",(LOOKUP(B12774,'Co List'!$A$3:$A$362,'Co List'!$B$3:$B$362)))</f>
        <v xml:space="preserve"> </v>
      </c>
      <c r="D12774" s="6" t="s">
        <v>384</v>
      </c>
      <c r="E12774">
        <v>0</v>
      </c>
      <c r="F12774">
        <v>0</v>
      </c>
      <c r="G12774">
        <v>0</v>
      </c>
      <c r="H12774">
        <v>0</v>
      </c>
    </row>
    <row r="12775" spans="1:8" x14ac:dyDescent="0.2">
      <c r="A12775">
        <f t="shared" si="1390"/>
        <v>11906</v>
      </c>
      <c r="B12775">
        <f t="shared" si="1391"/>
        <v>251</v>
      </c>
      <c r="C12775" s="10" t="str">
        <f>IF(B12775=B12774," ",(LOOKUP(B12775,'Co List'!$A$3:$A$362,'Co List'!$B$3:$B$362)))</f>
        <v xml:space="preserve"> </v>
      </c>
      <c r="D12775" s="6" t="s">
        <v>385</v>
      </c>
      <c r="E12775">
        <v>0</v>
      </c>
      <c r="F12775">
        <v>0</v>
      </c>
      <c r="G12775">
        <v>0</v>
      </c>
      <c r="H12775">
        <v>0</v>
      </c>
    </row>
    <row r="12776" spans="1:8" x14ac:dyDescent="0.2">
      <c r="A12776">
        <f t="shared" si="1390"/>
        <v>11907</v>
      </c>
      <c r="B12776">
        <f t="shared" si="1391"/>
        <v>251</v>
      </c>
      <c r="C12776" s="10" t="str">
        <f>IF(B12776=B12775," ",(LOOKUP(B12776,'Co List'!$A$3:$A$362,'Co List'!$B$3:$B$362)))</f>
        <v xml:space="preserve"> </v>
      </c>
      <c r="D12776" s="6" t="s">
        <v>386</v>
      </c>
      <c r="E12776">
        <v>0</v>
      </c>
      <c r="F12776">
        <v>0</v>
      </c>
      <c r="G12776">
        <v>0</v>
      </c>
      <c r="H12776">
        <v>0</v>
      </c>
    </row>
    <row r="12777" spans="1:8" x14ac:dyDescent="0.2">
      <c r="A12777">
        <f t="shared" si="1390"/>
        <v>11908</v>
      </c>
      <c r="B12777">
        <f t="shared" si="1391"/>
        <v>251</v>
      </c>
      <c r="C12777" s="10" t="str">
        <f>IF(B12777=B12776," ",(LOOKUP(B12777,'Co List'!$A$3:$A$362,'Co List'!$B$3:$B$362)))</f>
        <v xml:space="preserve"> </v>
      </c>
      <c r="D12777" s="6" t="s">
        <v>387</v>
      </c>
      <c r="E12777">
        <v>0</v>
      </c>
      <c r="F12777">
        <v>0</v>
      </c>
      <c r="G12777">
        <v>0</v>
      </c>
      <c r="H12777">
        <v>0</v>
      </c>
    </row>
    <row r="12778" spans="1:8" x14ac:dyDescent="0.2">
      <c r="A12778">
        <f t="shared" si="1390"/>
        <v>11909</v>
      </c>
      <c r="B12778">
        <f t="shared" si="1391"/>
        <v>251</v>
      </c>
      <c r="C12778" s="10" t="str">
        <f>IF(B12778=B12777," ",(LOOKUP(B12778,'Co List'!$A$3:$A$362,'Co List'!$B$3:$B$362)))</f>
        <v xml:space="preserve"> </v>
      </c>
      <c r="D12778" s="6" t="s">
        <v>388</v>
      </c>
      <c r="E12778">
        <v>0</v>
      </c>
      <c r="F12778">
        <v>0</v>
      </c>
      <c r="G12778">
        <v>0</v>
      </c>
      <c r="H12778">
        <v>0</v>
      </c>
    </row>
    <row r="12779" spans="1:8" x14ac:dyDescent="0.2">
      <c r="A12779">
        <f t="shared" si="1390"/>
        <v>11910</v>
      </c>
      <c r="B12779">
        <f t="shared" si="1391"/>
        <v>251</v>
      </c>
      <c r="C12779" s="10" t="str">
        <f>IF(B12779=B12778," ",(LOOKUP(B12779,'Co List'!$A$3:$A$362,'Co List'!$B$3:$B$362)))</f>
        <v xml:space="preserve"> </v>
      </c>
      <c r="D12779" s="6" t="s">
        <v>389</v>
      </c>
      <c r="E12779">
        <v>0</v>
      </c>
      <c r="F12779">
        <v>0</v>
      </c>
      <c r="G12779">
        <v>0</v>
      </c>
      <c r="H12779">
        <v>0</v>
      </c>
    </row>
    <row r="12780" spans="1:8" x14ac:dyDescent="0.2">
      <c r="A12780">
        <f t="shared" si="1390"/>
        <v>11911</v>
      </c>
      <c r="B12780">
        <f t="shared" si="1391"/>
        <v>251</v>
      </c>
      <c r="C12780" s="10" t="str">
        <f>IF(B12780=B12779," ",(LOOKUP(B12780,'Co List'!$A$3:$A$362,'Co List'!$B$3:$B$362)))</f>
        <v xml:space="preserve"> </v>
      </c>
      <c r="D12780" s="6" t="s">
        <v>390</v>
      </c>
      <c r="E12780">
        <v>0</v>
      </c>
      <c r="F12780">
        <v>0</v>
      </c>
      <c r="G12780">
        <v>0</v>
      </c>
      <c r="H12780">
        <v>0</v>
      </c>
    </row>
    <row r="12781" spans="1:8" x14ac:dyDescent="0.2">
      <c r="A12781">
        <f t="shared" si="1390"/>
        <v>11912</v>
      </c>
      <c r="B12781">
        <f t="shared" si="1391"/>
        <v>251</v>
      </c>
      <c r="C12781" s="10" t="str">
        <f>IF(B12781=B12780," ",(LOOKUP(B12781,'Co List'!$A$3:$A$362,'Co List'!$B$3:$B$362)))</f>
        <v xml:space="preserve"> </v>
      </c>
      <c r="D12781" s="6" t="s">
        <v>391</v>
      </c>
      <c r="E12781">
        <v>0</v>
      </c>
      <c r="F12781">
        <v>0</v>
      </c>
      <c r="G12781">
        <v>0</v>
      </c>
      <c r="H12781">
        <v>0</v>
      </c>
    </row>
    <row r="12782" spans="1:8" x14ac:dyDescent="0.2">
      <c r="A12782">
        <f t="shared" si="1390"/>
        <v>11913</v>
      </c>
      <c r="B12782">
        <f t="shared" si="1391"/>
        <v>251</v>
      </c>
      <c r="C12782" s="10" t="str">
        <f>IF(B12782=B12781," ",(LOOKUP(B12782,'Co List'!$A$3:$A$362,'Co List'!$B$3:$B$362)))</f>
        <v xml:space="preserve"> </v>
      </c>
      <c r="D12782" s="6" t="s">
        <v>392</v>
      </c>
      <c r="E12782">
        <v>0</v>
      </c>
      <c r="F12782">
        <v>0</v>
      </c>
      <c r="G12782">
        <v>0</v>
      </c>
      <c r="H12782">
        <v>0</v>
      </c>
    </row>
    <row r="12783" spans="1:8" x14ac:dyDescent="0.2">
      <c r="A12783">
        <f t="shared" si="1390"/>
        <v>11914</v>
      </c>
      <c r="B12783">
        <f t="shared" si="1391"/>
        <v>251</v>
      </c>
      <c r="C12783" s="10" t="str">
        <f>IF(B12783=B12782," ",(LOOKUP(B12783,'Co List'!$A$3:$A$362,'Co List'!$B$3:$B$362)))</f>
        <v xml:space="preserve"> </v>
      </c>
      <c r="D12783" s="6" t="s">
        <v>393</v>
      </c>
      <c r="E12783">
        <v>0</v>
      </c>
      <c r="F12783">
        <v>0</v>
      </c>
      <c r="G12783">
        <v>0</v>
      </c>
      <c r="H12783">
        <v>0</v>
      </c>
    </row>
    <row r="12784" spans="1:8" ht="15" x14ac:dyDescent="0.25">
      <c r="A12784">
        <f t="shared" si="1390"/>
        <v>11915</v>
      </c>
      <c r="B12784">
        <f t="shared" si="1391"/>
        <v>251</v>
      </c>
      <c r="C12784" s="10" t="str">
        <f>IF(B12784=B12783," ",(LOOKUP(B12784,'Co List'!$A$3:$A$362,'Co List'!$B$3:$B$362)))</f>
        <v xml:space="preserve"> </v>
      </c>
      <c r="D12784" s="8" t="s">
        <v>394</v>
      </c>
      <c r="E12784">
        <v>0</v>
      </c>
      <c r="F12784">
        <v>0</v>
      </c>
      <c r="G12784">
        <v>0</v>
      </c>
      <c r="H12784">
        <v>0</v>
      </c>
    </row>
    <row r="12785" spans="1:8" ht="15" x14ac:dyDescent="0.25">
      <c r="A12785">
        <f t="shared" si="1390"/>
        <v>11916</v>
      </c>
      <c r="B12785">
        <f t="shared" si="1391"/>
        <v>251</v>
      </c>
      <c r="C12785" s="10" t="str">
        <f>IF(B12785=B12784," ",(LOOKUP(B12785,'Co List'!$A$3:$A$362,'Co List'!$B$3:$B$362)))</f>
        <v xml:space="preserve"> </v>
      </c>
      <c r="D12785" s="8" t="s">
        <v>395</v>
      </c>
      <c r="E12785">
        <v>0</v>
      </c>
      <c r="F12785">
        <v>0</v>
      </c>
      <c r="G12785">
        <v>0</v>
      </c>
      <c r="H12785">
        <v>0</v>
      </c>
    </row>
    <row r="12786" spans="1:8" ht="15" x14ac:dyDescent="0.25">
      <c r="A12786">
        <f t="shared" si="1390"/>
        <v>11917</v>
      </c>
      <c r="B12786">
        <f t="shared" si="1391"/>
        <v>251</v>
      </c>
      <c r="C12786" s="10" t="str">
        <f>IF(B12786=B12785," ",(LOOKUP(B12786,'Co List'!$A$3:$A$362,'Co List'!$B$3:$B$362)))</f>
        <v xml:space="preserve"> </v>
      </c>
      <c r="D12786" s="8" t="s">
        <v>396</v>
      </c>
      <c r="E12786">
        <v>0</v>
      </c>
      <c r="F12786">
        <v>7549.5034299999998</v>
      </c>
      <c r="G12786">
        <v>7187.6660000000002</v>
      </c>
      <c r="H12786">
        <v>9197.2990000000009</v>
      </c>
    </row>
    <row r="12787" spans="1:8" x14ac:dyDescent="0.2">
      <c r="A12787">
        <f t="shared" si="1390"/>
        <v>11918</v>
      </c>
      <c r="B12787">
        <f t="shared" si="1391"/>
        <v>251</v>
      </c>
      <c r="C12787" s="10" t="str">
        <f>IF(B12787=B12786," ",(LOOKUP(B12787,'Co List'!$A$3:$A$362,'Co List'!$B$3:$B$362)))</f>
        <v xml:space="preserve"> </v>
      </c>
      <c r="D12787" s="6" t="s">
        <v>397</v>
      </c>
      <c r="E12787">
        <v>0</v>
      </c>
      <c r="F12787">
        <v>6971.4809999999998</v>
      </c>
      <c r="G12787">
        <v>6477.1610000000001</v>
      </c>
      <c r="H12787">
        <v>8292.0130000000008</v>
      </c>
    </row>
    <row r="12788" spans="1:8" x14ac:dyDescent="0.2">
      <c r="A12788">
        <f t="shared" si="1390"/>
        <v>11919</v>
      </c>
      <c r="B12788">
        <f t="shared" si="1391"/>
        <v>251</v>
      </c>
      <c r="C12788" s="10" t="str">
        <f>IF(B12788=B12787," ",(LOOKUP(B12788,'Co List'!$A$3:$A$362,'Co List'!$B$3:$B$362)))</f>
        <v xml:space="preserve"> </v>
      </c>
      <c r="D12788" s="6" t="s">
        <v>398</v>
      </c>
      <c r="E12788">
        <v>0</v>
      </c>
      <c r="F12788">
        <v>578.0224300000001</v>
      </c>
      <c r="G12788">
        <v>710.505</v>
      </c>
      <c r="H12788">
        <v>905.28599999999994</v>
      </c>
    </row>
    <row r="12789" spans="1:8" x14ac:dyDescent="0.2">
      <c r="A12789">
        <f t="shared" si="1390"/>
        <v>11920</v>
      </c>
      <c r="B12789">
        <f t="shared" si="1391"/>
        <v>251</v>
      </c>
      <c r="C12789" s="10" t="str">
        <f>IF(B12789=B12788," ",(LOOKUP(B12789,'Co List'!$A$3:$A$362,'Co List'!$B$3:$B$362)))</f>
        <v xml:space="preserve"> </v>
      </c>
      <c r="D12789" s="6" t="s">
        <v>399</v>
      </c>
      <c r="E12789">
        <v>0</v>
      </c>
      <c r="F12789">
        <v>0</v>
      </c>
      <c r="G12789">
        <v>0</v>
      </c>
      <c r="H12789">
        <v>0</v>
      </c>
    </row>
    <row r="12790" spans="1:8" x14ac:dyDescent="0.2">
      <c r="A12790">
        <f t="shared" si="1390"/>
        <v>11921</v>
      </c>
      <c r="B12790">
        <f t="shared" si="1391"/>
        <v>251</v>
      </c>
      <c r="C12790" s="10" t="str">
        <f>IF(B12790=B12789," ",(LOOKUP(B12790,'Co List'!$A$3:$A$362,'Co List'!$B$3:$B$362)))</f>
        <v xml:space="preserve"> </v>
      </c>
      <c r="D12790" s="6" t="s">
        <v>400</v>
      </c>
      <c r="E12790">
        <v>0</v>
      </c>
      <c r="F12790">
        <v>0</v>
      </c>
      <c r="G12790">
        <v>0</v>
      </c>
      <c r="H12790">
        <v>0</v>
      </c>
    </row>
    <row r="12791" spans="1:8" x14ac:dyDescent="0.2">
      <c r="A12791">
        <f t="shared" si="1390"/>
        <v>11922</v>
      </c>
      <c r="B12791">
        <f t="shared" si="1391"/>
        <v>251</v>
      </c>
      <c r="C12791" s="10" t="str">
        <f>IF(B12791=B12790," ",(LOOKUP(B12791,'Co List'!$A$3:$A$362,'Co List'!$B$3:$B$362)))</f>
        <v xml:space="preserve"> </v>
      </c>
      <c r="D12791" s="6" t="s">
        <v>401</v>
      </c>
      <c r="E12791">
        <v>0</v>
      </c>
      <c r="F12791">
        <v>3.3393393990000004</v>
      </c>
      <c r="G12791">
        <v>3.633687321</v>
      </c>
      <c r="H12791">
        <v>5.4478525410000005</v>
      </c>
    </row>
    <row r="12792" spans="1:8" x14ac:dyDescent="0.2">
      <c r="A12792">
        <f t="shared" si="1390"/>
        <v>11923</v>
      </c>
      <c r="B12792">
        <f t="shared" si="1391"/>
        <v>251</v>
      </c>
      <c r="C12792" s="10" t="str">
        <f>IF(B12792=B12791," ",(LOOKUP(B12792,'Co List'!$A$3:$A$362,'Co List'!$B$3:$B$362)))</f>
        <v xml:space="preserve"> </v>
      </c>
      <c r="D12792" s="6" t="s">
        <v>402</v>
      </c>
      <c r="E12792">
        <v>0</v>
      </c>
      <c r="F12792">
        <v>1.2756955030100001</v>
      </c>
      <c r="G12792">
        <v>1.5957942300000001</v>
      </c>
      <c r="H12792">
        <v>1.5706712100000002</v>
      </c>
    </row>
    <row r="12793" spans="1:8" x14ac:dyDescent="0.2">
      <c r="A12793">
        <f t="shared" si="1390"/>
        <v>11924</v>
      </c>
      <c r="B12793">
        <f t="shared" si="1391"/>
        <v>251</v>
      </c>
      <c r="C12793" s="10" t="str">
        <f>IF(B12793=B12792," ",(LOOKUP(B12793,'Co List'!$A$3:$A$362,'Co List'!$B$3:$B$362)))</f>
        <v xml:space="preserve"> </v>
      </c>
      <c r="D12793" s="6" t="s">
        <v>403</v>
      </c>
      <c r="E12793">
        <v>0</v>
      </c>
      <c r="F12793">
        <v>0</v>
      </c>
      <c r="G12793">
        <v>0</v>
      </c>
      <c r="H12793">
        <v>0</v>
      </c>
    </row>
    <row r="12794" spans="1:8" x14ac:dyDescent="0.2">
      <c r="A12794">
        <f t="shared" si="1390"/>
        <v>11925</v>
      </c>
      <c r="B12794">
        <f t="shared" si="1391"/>
        <v>251</v>
      </c>
      <c r="C12794" s="10" t="str">
        <f>IF(B12794=B12793," ",(LOOKUP(B12794,'Co List'!$A$3:$A$362,'Co List'!$B$3:$B$362)))</f>
        <v xml:space="preserve"> </v>
      </c>
      <c r="D12794" s="6" t="s">
        <v>404</v>
      </c>
      <c r="E12794" s="11">
        <v>0</v>
      </c>
      <c r="F12794" s="11">
        <v>4.6150349020100006</v>
      </c>
      <c r="G12794" s="11">
        <v>5.2294815510000001</v>
      </c>
      <c r="H12794" s="11">
        <v>7.0185237510000009</v>
      </c>
    </row>
    <row r="12795" spans="1:8" x14ac:dyDescent="0.2">
      <c r="A12795">
        <f t="shared" si="1390"/>
        <v>11926</v>
      </c>
      <c r="B12795">
        <f t="shared" si="1391"/>
        <v>251</v>
      </c>
      <c r="C12795" s="10" t="str">
        <f>IF(B12795=B12794," ",(LOOKUP(B12795,'Co List'!$A$3:$A$362,'Co List'!$B$3:$B$362)))</f>
        <v xml:space="preserve"> </v>
      </c>
      <c r="D12795" s="6" t="s">
        <v>405</v>
      </c>
      <c r="E12795">
        <v>0</v>
      </c>
      <c r="F12795">
        <v>424.07</v>
      </c>
      <c r="G12795">
        <v>221.82</v>
      </c>
      <c r="H12795">
        <v>302.64</v>
      </c>
    </row>
    <row r="12796" spans="1:8" x14ac:dyDescent="0.2">
      <c r="A12796">
        <f t="shared" si="1390"/>
        <v>11927</v>
      </c>
      <c r="B12796">
        <f t="shared" si="1391"/>
        <v>251</v>
      </c>
      <c r="C12796" s="10" t="str">
        <f>IF(B12796=B12795," ",(LOOKUP(B12796,'Co List'!$A$3:$A$362,'Co List'!$B$3:$B$362)))</f>
        <v xml:space="preserve"> </v>
      </c>
      <c r="D12796" s="6" t="s">
        <v>406</v>
      </c>
      <c r="E12796">
        <v>0</v>
      </c>
      <c r="F12796">
        <v>30.85</v>
      </c>
      <c r="G12796">
        <v>6.57</v>
      </c>
      <c r="H12796">
        <v>11.55</v>
      </c>
    </row>
    <row r="12797" spans="1:8" x14ac:dyDescent="0.2">
      <c r="A12797">
        <f t="shared" si="1390"/>
        <v>11928</v>
      </c>
      <c r="B12797">
        <f t="shared" si="1391"/>
        <v>251</v>
      </c>
      <c r="C12797" s="10" t="str">
        <f>IF(B12797=B12796," ",(LOOKUP(B12797,'Co List'!$A$3:$A$362,'Co List'!$B$3:$B$362)))</f>
        <v xml:space="preserve"> </v>
      </c>
      <c r="D12797" s="6" t="s">
        <v>407</v>
      </c>
      <c r="E12797" s="11">
        <v>0</v>
      </c>
      <c r="F12797" s="11">
        <v>17.850000000000001</v>
      </c>
      <c r="G12797" s="11">
        <v>-8.61</v>
      </c>
      <c r="H12797" s="11">
        <v>-4.99</v>
      </c>
    </row>
    <row r="12798" spans="1:8" x14ac:dyDescent="0.2">
      <c r="A12798">
        <f t="shared" si="1390"/>
        <v>11929</v>
      </c>
      <c r="B12798">
        <f t="shared" si="1391"/>
        <v>251</v>
      </c>
      <c r="C12798" s="10" t="str">
        <f>IF(B12798=B12797," ",(LOOKUP(B12798,'Co List'!$A$3:$A$362,'Co List'!$B$3:$B$362)))</f>
        <v xml:space="preserve"> </v>
      </c>
      <c r="D12798" s="6" t="s">
        <v>408</v>
      </c>
      <c r="E12798">
        <v>0</v>
      </c>
      <c r="F12798">
        <v>10.66</v>
      </c>
      <c r="G12798">
        <v>16.41</v>
      </c>
      <c r="H12798">
        <v>16.41</v>
      </c>
    </row>
    <row r="12799" spans="1:8" x14ac:dyDescent="0.2">
      <c r="A12799">
        <f t="shared" si="1390"/>
        <v>11930</v>
      </c>
      <c r="B12799">
        <f t="shared" si="1391"/>
        <v>251</v>
      </c>
      <c r="C12799" s="10" t="str">
        <f>IF(B12799=B12798," ",(LOOKUP(B12799,'Co List'!$A$3:$A$362,'Co List'!$B$3:$B$362)))</f>
        <v xml:space="preserve"> </v>
      </c>
      <c r="D12799" s="6" t="s">
        <v>409</v>
      </c>
      <c r="E12799">
        <v>0</v>
      </c>
      <c r="F12799">
        <v>4.04</v>
      </c>
      <c r="G12799">
        <v>5.22</v>
      </c>
      <c r="H12799">
        <v>7.01</v>
      </c>
    </row>
    <row r="12800" spans="1:8" x14ac:dyDescent="0.2">
      <c r="A12800">
        <f t="shared" si="1390"/>
        <v>11931</v>
      </c>
      <c r="B12800">
        <f t="shared" si="1391"/>
        <v>251</v>
      </c>
      <c r="C12800" s="10" t="str">
        <f>IF(B12800=B12799," ",(LOOKUP(B12800,'Co List'!$A$3:$A$362,'Co List'!$B$3:$B$362)))</f>
        <v xml:space="preserve"> </v>
      </c>
      <c r="D12800" s="6" t="s">
        <v>410</v>
      </c>
      <c r="E12800">
        <v>0</v>
      </c>
      <c r="F12800">
        <v>4.6150349020100006</v>
      </c>
      <c r="G12800">
        <v>5.2294815510000001</v>
      </c>
      <c r="H12800">
        <v>7.0185237510000009</v>
      </c>
    </row>
    <row r="12801" spans="1:16" x14ac:dyDescent="0.2">
      <c r="A12801">
        <f t="shared" si="1390"/>
        <v>11932</v>
      </c>
      <c r="B12801">
        <f t="shared" si="1391"/>
        <v>251</v>
      </c>
      <c r="C12801" s="10" t="str">
        <f>IF(B12801=B12800," ",(LOOKUP(B12801,'Co List'!$A$3:$A$362,'Co List'!$B$3:$B$362)))</f>
        <v xml:space="preserve"> </v>
      </c>
      <c r="D12801" s="6" t="s">
        <v>411</v>
      </c>
      <c r="E12801">
        <v>0</v>
      </c>
      <c r="F12801">
        <v>4.6150349020100006</v>
      </c>
      <c r="G12801">
        <v>5.2294815510000001</v>
      </c>
      <c r="H12801">
        <v>7.0185237510000009</v>
      </c>
    </row>
    <row r="12802" spans="1:16" x14ac:dyDescent="0.2">
      <c r="A12802">
        <f t="shared" si="1390"/>
        <v>11933</v>
      </c>
      <c r="B12802">
        <f t="shared" si="1391"/>
        <v>251</v>
      </c>
      <c r="C12802" s="10" t="str">
        <f>IF(B12802=B12801," ",(LOOKUP(B12802,'Co List'!$A$3:$A$362,'Co List'!$B$3:$B$362)))</f>
        <v xml:space="preserve"> </v>
      </c>
      <c r="D12802" s="6" t="s">
        <v>412</v>
      </c>
      <c r="E12802">
        <v>0</v>
      </c>
      <c r="F12802">
        <v>0.57503490201000051</v>
      </c>
      <c r="G12802">
        <v>9.4815510000003655E-3</v>
      </c>
      <c r="H12802">
        <v>8.5237510000011341E-3</v>
      </c>
    </row>
    <row r="12803" spans="1:16" ht="13.5" thickBot="1" x14ac:dyDescent="0.25">
      <c r="A12803">
        <f t="shared" si="1390"/>
        <v>11934</v>
      </c>
      <c r="B12803">
        <f t="shared" si="1391"/>
        <v>251</v>
      </c>
      <c r="C12803" s="10" t="str">
        <f>IF(B12803=B12802," ",(LOOKUP(B12803,'Co List'!$A$3:$A$362,'Co List'!$B$3:$B$362)))</f>
        <v xml:space="preserve"> </v>
      </c>
      <c r="D12803" s="9" t="s">
        <v>413</v>
      </c>
      <c r="E12803">
        <v>3</v>
      </c>
      <c r="F12803">
        <v>12</v>
      </c>
      <c r="G12803">
        <v>12</v>
      </c>
      <c r="H12803">
        <v>12</v>
      </c>
    </row>
    <row r="12804" spans="1:16" ht="15" x14ac:dyDescent="0.25">
      <c r="A12804">
        <f t="shared" si="1390"/>
        <v>11935</v>
      </c>
      <c r="B12804">
        <f t="shared" si="1391"/>
        <v>252</v>
      </c>
      <c r="C12804" s="10" t="str">
        <f>IF(B12804=B12803," ",(LOOKUP(B12804,'Co List'!$A$3:$A$362,'Co List'!$B$3:$B$362)))</f>
        <v>PHILLIPS CARBON BLACK</v>
      </c>
      <c r="D12804" s="4" t="s">
        <v>362</v>
      </c>
      <c r="E12804">
        <v>75</v>
      </c>
      <c r="F12804">
        <v>59.187322304420178</v>
      </c>
      <c r="G12804">
        <v>35.129202033208813</v>
      </c>
      <c r="H12804">
        <v>22.6061997199606</v>
      </c>
      <c r="J12804">
        <f t="shared" ref="J12804" si="1396">COUNTIF(E12846:H12846,0)</f>
        <v>0</v>
      </c>
      <c r="K12804">
        <f>SUM(E12804:H12804)/(4-J12804)</f>
        <v>47.980681014397405</v>
      </c>
      <c r="L12804">
        <f>SUM(E12814:H12814)/(4-J12804)</f>
        <v>723940.17579561647</v>
      </c>
      <c r="M12804">
        <f>E12814</f>
        <v>2645612.2754257084</v>
      </c>
      <c r="N12804">
        <f t="shared" ref="N12804" si="1397">F12814</f>
        <v>142231.2047443857</v>
      </c>
      <c r="O12804">
        <f t="shared" ref="O12804" si="1398">G12814</f>
        <v>67283.289151472811</v>
      </c>
      <c r="P12804">
        <f t="shared" ref="P12804" si="1399">H12814</f>
        <v>40633.933860898949</v>
      </c>
    </row>
    <row r="12805" spans="1:16" x14ac:dyDescent="0.2">
      <c r="A12805">
        <f t="shared" ref="A12805:A12868" si="1400">IF(A12804&gt;0,A12804+1,(IF($C$1=C12805,1,0)))</f>
        <v>11936</v>
      </c>
      <c r="B12805">
        <f t="shared" ref="B12805:B12868" si="1401">IF(D12805=$D$3,B12804+1,B12804)</f>
        <v>252</v>
      </c>
      <c r="C12805" s="10" t="str">
        <f>IF(B12805=B12804," ",(LOOKUP(B12805,'Co List'!$A$3:$A$362,'Co List'!$B$3:$B$362)))</f>
        <v xml:space="preserve"> </v>
      </c>
      <c r="D12805" s="6" t="s">
        <v>364</v>
      </c>
      <c r="E12805">
        <v>0</v>
      </c>
      <c r="F12805">
        <v>0</v>
      </c>
      <c r="G12805">
        <v>0</v>
      </c>
      <c r="H12805">
        <v>0</v>
      </c>
    </row>
    <row r="12806" spans="1:16" x14ac:dyDescent="0.2">
      <c r="A12806">
        <f t="shared" si="1400"/>
        <v>11937</v>
      </c>
      <c r="B12806">
        <f t="shared" si="1401"/>
        <v>252</v>
      </c>
      <c r="C12806" s="10" t="str">
        <f>IF(B12806=B12805," ",(LOOKUP(B12806,'Co List'!$A$3:$A$362,'Co List'!$B$3:$B$362)))</f>
        <v xml:space="preserve"> </v>
      </c>
      <c r="D12806" s="6" t="s">
        <v>365</v>
      </c>
      <c r="E12806">
        <v>30.849256110601164</v>
      </c>
      <c r="F12806">
        <v>1.3373944163356741</v>
      </c>
      <c r="G12806">
        <v>0.63538741440535296</v>
      </c>
      <c r="H12806">
        <v>0.40634839205116441</v>
      </c>
    </row>
    <row r="12807" spans="1:16" x14ac:dyDescent="0.2">
      <c r="A12807">
        <f t="shared" si="1400"/>
        <v>11938</v>
      </c>
      <c r="B12807">
        <f t="shared" si="1401"/>
        <v>252</v>
      </c>
      <c r="C12807" s="10" t="str">
        <f>IF(B12807=B12806," ",(LOOKUP(B12807,'Co List'!$A$3:$A$362,'Co List'!$B$3:$B$362)))</f>
        <v xml:space="preserve"> </v>
      </c>
      <c r="D12807" s="7" t="s">
        <v>366</v>
      </c>
      <c r="E12807">
        <v>214.64020797235949</v>
      </c>
      <c r="F12807">
        <v>8.3877080835983584</v>
      </c>
      <c r="G12807">
        <v>3.0768202174646193</v>
      </c>
      <c r="H12807">
        <v>1.7783603669684562</v>
      </c>
    </row>
    <row r="12808" spans="1:16" x14ac:dyDescent="0.2">
      <c r="A12808">
        <f t="shared" si="1400"/>
        <v>11939</v>
      </c>
      <c r="B12808">
        <f t="shared" si="1401"/>
        <v>252</v>
      </c>
      <c r="C12808" s="10" t="str">
        <f>IF(B12808=B12807," ",(LOOKUP(B12808,'Co List'!$A$3:$A$362,'Co List'!$B$3:$B$362)))</f>
        <v xml:space="preserve"> </v>
      </c>
      <c r="D12808" s="6" t="s">
        <v>367</v>
      </c>
      <c r="E12808">
        <v>2156338.9644027287</v>
      </c>
      <c r="F12808">
        <v>122317.85753731141</v>
      </c>
      <c r="G12808">
        <v>77230.589016842059</v>
      </c>
      <c r="H12808">
        <v>-196774.49811573341</v>
      </c>
    </row>
    <row r="12809" spans="1:16" x14ac:dyDescent="0.2">
      <c r="A12809">
        <f t="shared" si="1400"/>
        <v>11940</v>
      </c>
      <c r="B12809">
        <f t="shared" si="1401"/>
        <v>252</v>
      </c>
      <c r="C12809" s="10" t="str">
        <f>IF(B12809=B12808," ",(LOOKUP(B12809,'Co List'!$A$3:$A$362,'Co List'!$B$3:$B$362)))</f>
        <v xml:space="preserve"> </v>
      </c>
      <c r="D12809" s="6" t="s">
        <v>368</v>
      </c>
      <c r="E12809">
        <v>9.3649992050467556</v>
      </c>
      <c r="F12809">
        <v>0.42827824373497653</v>
      </c>
      <c r="G12809">
        <v>0.19525040380578296</v>
      </c>
      <c r="H12809">
        <v>0.11791623291032777</v>
      </c>
    </row>
    <row r="12810" spans="1:16" x14ac:dyDescent="0.2">
      <c r="A12810">
        <f t="shared" si="1400"/>
        <v>11941</v>
      </c>
      <c r="B12810">
        <f t="shared" si="1401"/>
        <v>252</v>
      </c>
      <c r="C12810" s="10" t="str">
        <f>IF(B12810=B12809," ",(LOOKUP(B12810,'Co List'!$A$3:$A$362,'Co List'!$B$3:$B$362)))</f>
        <v xml:space="preserve"> </v>
      </c>
      <c r="D12810" s="6" t="s">
        <v>369</v>
      </c>
      <c r="E12810">
        <v>1447.5882443782602</v>
      </c>
      <c r="F12810">
        <v>59.613229701322645</v>
      </c>
      <c r="G12810">
        <v>31.995477270185368</v>
      </c>
      <c r="H12810">
        <v>54.200258584632451</v>
      </c>
    </row>
    <row r="12811" spans="1:16" x14ac:dyDescent="0.2">
      <c r="A12811">
        <f t="shared" si="1400"/>
        <v>11942</v>
      </c>
      <c r="B12811">
        <f t="shared" si="1401"/>
        <v>252</v>
      </c>
      <c r="C12811" s="10" t="str">
        <f>IF(B12811=B12810," ",(LOOKUP(B12811,'Co List'!$A$3:$A$362,'Co List'!$B$3:$B$362)))</f>
        <v xml:space="preserve"> </v>
      </c>
      <c r="D12811" s="6" t="s">
        <v>370</v>
      </c>
      <c r="E12811">
        <v>0</v>
      </c>
      <c r="F12811">
        <v>0</v>
      </c>
      <c r="G12811">
        <v>0</v>
      </c>
      <c r="H12811">
        <v>0</v>
      </c>
    </row>
    <row r="12812" spans="1:16" x14ac:dyDescent="0.2">
      <c r="A12812">
        <f t="shared" si="1400"/>
        <v>11943</v>
      </c>
      <c r="B12812">
        <f t="shared" si="1401"/>
        <v>252</v>
      </c>
      <c r="C12812" s="10" t="str">
        <f>IF(B12812=B12811," ",(LOOKUP(B12812,'Co List'!$A$3:$A$362,'Co List'!$B$3:$B$362)))</f>
        <v xml:space="preserve"> </v>
      </c>
      <c r="D12812" s="6" t="s">
        <v>371</v>
      </c>
      <c r="E12812">
        <v>100</v>
      </c>
      <c r="F12812">
        <v>100</v>
      </c>
      <c r="G12812">
        <v>100</v>
      </c>
      <c r="H12812">
        <v>100</v>
      </c>
    </row>
    <row r="12813" spans="1:16" x14ac:dyDescent="0.2">
      <c r="A12813">
        <f t="shared" si="1400"/>
        <v>11944</v>
      </c>
      <c r="B12813">
        <f t="shared" si="1401"/>
        <v>252</v>
      </c>
      <c r="C12813" s="10" t="str">
        <f>IF(B12813=B12812," ",(LOOKUP(B12813,'Co List'!$A$3:$A$362,'Co List'!$B$3:$B$362)))</f>
        <v xml:space="preserve"> </v>
      </c>
      <c r="D12813" s="6" t="s">
        <v>372</v>
      </c>
      <c r="E12813">
        <v>0</v>
      </c>
      <c r="F12813">
        <v>0</v>
      </c>
      <c r="G12813">
        <v>0</v>
      </c>
      <c r="H12813">
        <v>0</v>
      </c>
    </row>
    <row r="12814" spans="1:16" x14ac:dyDescent="0.2">
      <c r="A12814">
        <f t="shared" si="1400"/>
        <v>11945</v>
      </c>
      <c r="B12814">
        <f t="shared" si="1401"/>
        <v>252</v>
      </c>
      <c r="C12814" s="10" t="str">
        <f>IF(B12814=B12813," ",(LOOKUP(B12814,'Co List'!$A$3:$A$362,'Co List'!$B$3:$B$362)))</f>
        <v xml:space="preserve"> </v>
      </c>
      <c r="D12814" s="6" t="s">
        <v>373</v>
      </c>
      <c r="E12814">
        <v>2645612.2754257084</v>
      </c>
      <c r="F12814">
        <v>142231.2047443857</v>
      </c>
      <c r="G12814">
        <v>67283.289151472811</v>
      </c>
      <c r="H12814">
        <v>40633.933860898949</v>
      </c>
    </row>
    <row r="12815" spans="1:16" x14ac:dyDescent="0.2">
      <c r="A12815">
        <f t="shared" si="1400"/>
        <v>11946</v>
      </c>
      <c r="B12815">
        <f t="shared" si="1401"/>
        <v>252</v>
      </c>
      <c r="C12815" s="10" t="str">
        <f>IF(B12815=B12814," ",(LOOKUP(B12815,'Co List'!$A$3:$A$362,'Co List'!$B$3:$B$362)))</f>
        <v xml:space="preserve"> </v>
      </c>
      <c r="D12815" s="6" t="s">
        <v>374</v>
      </c>
      <c r="E12815">
        <v>2638359.3549583708</v>
      </c>
      <c r="F12815">
        <v>141860.06598723284</v>
      </c>
      <c r="G12815">
        <v>67122.928752616994</v>
      </c>
      <c r="H12815">
        <v>40529.112804939672</v>
      </c>
    </row>
    <row r="12816" spans="1:16" x14ac:dyDescent="0.2">
      <c r="A12816">
        <f t="shared" si="1400"/>
        <v>11947</v>
      </c>
      <c r="B12816">
        <f t="shared" si="1401"/>
        <v>252</v>
      </c>
      <c r="C12816" s="10" t="str">
        <f>IF(B12816=B12815," ",(LOOKUP(B12816,'Co List'!$A$3:$A$362,'Co List'!$B$3:$B$362)))</f>
        <v xml:space="preserve"> </v>
      </c>
      <c r="D12816" s="6" t="s">
        <v>375</v>
      </c>
      <c r="E12816">
        <v>5856.9655633753937</v>
      </c>
      <c r="F12816">
        <v>299.70643269388569</v>
      </c>
      <c r="G12816">
        <v>129.49615786596817</v>
      </c>
      <c r="H12816">
        <v>84.646359743625112</v>
      </c>
    </row>
    <row r="12817" spans="1:8" x14ac:dyDescent="0.2">
      <c r="A12817">
        <f t="shared" si="1400"/>
        <v>11948</v>
      </c>
      <c r="B12817">
        <f t="shared" si="1401"/>
        <v>252</v>
      </c>
      <c r="C12817" s="10" t="str">
        <f>IF(B12817=B12816," ",(LOOKUP(B12817,'Co List'!$A$3:$A$362,'Co List'!$B$3:$B$362)))</f>
        <v xml:space="preserve"> </v>
      </c>
      <c r="D12817" s="6" t="s">
        <v>376</v>
      </c>
      <c r="E12817">
        <v>1395.9549039619872</v>
      </c>
      <c r="F12817">
        <v>71.4323244589594</v>
      </c>
      <c r="G12817">
        <v>30.864240989843719</v>
      </c>
      <c r="H12817">
        <v>20.174696215653771</v>
      </c>
    </row>
    <row r="12818" spans="1:8" x14ac:dyDescent="0.2">
      <c r="A12818">
        <f t="shared" si="1400"/>
        <v>11949</v>
      </c>
      <c r="B12818">
        <f t="shared" si="1401"/>
        <v>252</v>
      </c>
      <c r="C12818" s="10" t="str">
        <f>IF(B12818=B12817," ",(LOOKUP(B12818,'Co List'!$A$3:$A$362,'Co List'!$B$3:$B$362)))</f>
        <v xml:space="preserve"> </v>
      </c>
      <c r="D12818" s="6" t="s">
        <v>377</v>
      </c>
      <c r="E12818">
        <v>2645612.2754257084</v>
      </c>
      <c r="F12818">
        <v>142231.2047443857</v>
      </c>
      <c r="G12818">
        <v>67283.289151472811</v>
      </c>
      <c r="H12818">
        <v>40633.933860898949</v>
      </c>
    </row>
    <row r="12819" spans="1:8" ht="15" x14ac:dyDescent="0.25">
      <c r="A12819">
        <f t="shared" si="1400"/>
        <v>11950</v>
      </c>
      <c r="B12819">
        <f t="shared" si="1401"/>
        <v>252</v>
      </c>
      <c r="C12819" s="10" t="str">
        <f>IF(B12819=B12818," ",(LOOKUP(B12819,'Co List'!$A$3:$A$362,'Co List'!$B$3:$B$362)))</f>
        <v xml:space="preserve"> </v>
      </c>
      <c r="D12819" s="8" t="s">
        <v>378</v>
      </c>
      <c r="E12819">
        <v>9594.9197999999997</v>
      </c>
      <c r="F12819">
        <v>7343.7191299999995</v>
      </c>
      <c r="G12819">
        <v>9001.5533400000004</v>
      </c>
      <c r="H12819">
        <v>2537.5389</v>
      </c>
    </row>
    <row r="12820" spans="1:8" ht="15" x14ac:dyDescent="0.25">
      <c r="A12820">
        <f t="shared" si="1400"/>
        <v>11951</v>
      </c>
      <c r="B12820">
        <f t="shared" si="1401"/>
        <v>252</v>
      </c>
      <c r="C12820" s="10" t="str">
        <f>IF(B12820=B12819," ",(LOOKUP(B12820,'Co List'!$A$3:$A$362,'Co List'!$B$3:$B$362)))</f>
        <v xml:space="preserve"> </v>
      </c>
      <c r="D12820" s="8" t="s">
        <v>379</v>
      </c>
      <c r="E12820">
        <v>0</v>
      </c>
      <c r="F12820">
        <v>0</v>
      </c>
      <c r="G12820">
        <v>0</v>
      </c>
      <c r="H12820">
        <v>0</v>
      </c>
    </row>
    <row r="12821" spans="1:8" ht="15" x14ac:dyDescent="0.25">
      <c r="A12821">
        <f t="shared" si="1400"/>
        <v>11952</v>
      </c>
      <c r="B12821">
        <f t="shared" si="1401"/>
        <v>252</v>
      </c>
      <c r="C12821" s="10" t="str">
        <f>IF(B12821=B12820," ",(LOOKUP(B12821,'Co List'!$A$3:$A$362,'Co List'!$B$3:$B$362)))</f>
        <v xml:space="preserve"> </v>
      </c>
      <c r="D12821" s="8" t="s">
        <v>380</v>
      </c>
      <c r="E12821">
        <v>2636017.3556257086</v>
      </c>
      <c r="F12821">
        <v>134887.48561438569</v>
      </c>
      <c r="G12821">
        <v>58281.735811472812</v>
      </c>
      <c r="H12821">
        <v>38096.39496089895</v>
      </c>
    </row>
    <row r="12822" spans="1:8" ht="15" x14ac:dyDescent="0.25">
      <c r="A12822">
        <f t="shared" si="1400"/>
        <v>11953</v>
      </c>
      <c r="B12822">
        <f t="shared" si="1401"/>
        <v>252</v>
      </c>
      <c r="C12822" s="10" t="str">
        <f>IF(B12822=B12821," ",(LOOKUP(B12822,'Co List'!$A$3:$A$362,'Co List'!$B$3:$B$362)))</f>
        <v xml:space="preserve"> </v>
      </c>
      <c r="D12822" s="8" t="s">
        <v>381</v>
      </c>
      <c r="E12822">
        <v>0</v>
      </c>
      <c r="F12822">
        <v>0</v>
      </c>
      <c r="G12822">
        <v>0</v>
      </c>
      <c r="H12822">
        <v>0</v>
      </c>
    </row>
    <row r="12823" spans="1:8" ht="15" x14ac:dyDescent="0.25">
      <c r="A12823">
        <f t="shared" si="1400"/>
        <v>11954</v>
      </c>
      <c r="B12823">
        <f t="shared" si="1401"/>
        <v>252</v>
      </c>
      <c r="C12823" s="10" t="str">
        <f>IF(B12823=B12822," ",(LOOKUP(B12823,'Co List'!$A$3:$A$362,'Co List'!$B$3:$B$362)))</f>
        <v xml:space="preserve"> </v>
      </c>
      <c r="D12823" s="8" t="s">
        <v>382</v>
      </c>
      <c r="E12823">
        <v>0</v>
      </c>
      <c r="F12823">
        <v>0</v>
      </c>
      <c r="G12823">
        <v>0</v>
      </c>
      <c r="H12823">
        <v>0</v>
      </c>
    </row>
    <row r="12824" spans="1:8" ht="15" x14ac:dyDescent="0.25">
      <c r="A12824">
        <f t="shared" si="1400"/>
        <v>11955</v>
      </c>
      <c r="B12824">
        <f t="shared" si="1401"/>
        <v>252</v>
      </c>
      <c r="C12824" s="10" t="str">
        <f>IF(B12824=B12823," ",(LOOKUP(B12824,'Co List'!$A$3:$A$362,'Co List'!$B$3:$B$362)))</f>
        <v xml:space="preserve"> </v>
      </c>
      <c r="D12824" s="8" t="s">
        <v>383</v>
      </c>
      <c r="E12824">
        <v>0</v>
      </c>
      <c r="F12824">
        <v>0</v>
      </c>
      <c r="G12824">
        <v>0</v>
      </c>
      <c r="H12824">
        <v>0</v>
      </c>
    </row>
    <row r="12825" spans="1:8" x14ac:dyDescent="0.2">
      <c r="A12825">
        <f t="shared" si="1400"/>
        <v>11956</v>
      </c>
      <c r="B12825">
        <f t="shared" si="1401"/>
        <v>252</v>
      </c>
      <c r="C12825" s="10" t="str">
        <f>IF(B12825=B12824," ",(LOOKUP(B12825,'Co List'!$A$3:$A$362,'Co List'!$B$3:$B$362)))</f>
        <v xml:space="preserve"> </v>
      </c>
      <c r="D12825" s="6" t="s">
        <v>384</v>
      </c>
      <c r="E12825">
        <v>0</v>
      </c>
      <c r="F12825">
        <v>0</v>
      </c>
      <c r="G12825">
        <v>0</v>
      </c>
      <c r="H12825">
        <v>0</v>
      </c>
    </row>
    <row r="12826" spans="1:8" x14ac:dyDescent="0.2">
      <c r="A12826">
        <f t="shared" si="1400"/>
        <v>11957</v>
      </c>
      <c r="B12826">
        <f t="shared" si="1401"/>
        <v>252</v>
      </c>
      <c r="C12826" s="10" t="str">
        <f>IF(B12826=B12825," ",(LOOKUP(B12826,'Co List'!$A$3:$A$362,'Co List'!$B$3:$B$362)))</f>
        <v xml:space="preserve"> </v>
      </c>
      <c r="D12826" s="6" t="s">
        <v>385</v>
      </c>
      <c r="E12826">
        <v>0</v>
      </c>
      <c r="F12826">
        <v>0</v>
      </c>
      <c r="G12826">
        <v>0</v>
      </c>
      <c r="H12826">
        <v>0</v>
      </c>
    </row>
    <row r="12827" spans="1:8" x14ac:dyDescent="0.2">
      <c r="A12827">
        <f t="shared" si="1400"/>
        <v>11958</v>
      </c>
      <c r="B12827">
        <f t="shared" si="1401"/>
        <v>252</v>
      </c>
      <c r="C12827" s="10" t="str">
        <f>IF(B12827=B12826," ",(LOOKUP(B12827,'Co List'!$A$3:$A$362,'Co List'!$B$3:$B$362)))</f>
        <v xml:space="preserve"> </v>
      </c>
      <c r="D12827" s="6" t="s">
        <v>386</v>
      </c>
      <c r="E12827">
        <v>0</v>
      </c>
      <c r="F12827">
        <v>0</v>
      </c>
      <c r="G12827">
        <v>0</v>
      </c>
      <c r="H12827">
        <v>0</v>
      </c>
    </row>
    <row r="12828" spans="1:8" x14ac:dyDescent="0.2">
      <c r="A12828">
        <f t="shared" si="1400"/>
        <v>11959</v>
      </c>
      <c r="B12828">
        <f t="shared" si="1401"/>
        <v>252</v>
      </c>
      <c r="C12828" s="10" t="str">
        <f>IF(B12828=B12827," ",(LOOKUP(B12828,'Co List'!$A$3:$A$362,'Co List'!$B$3:$B$362)))</f>
        <v xml:space="preserve"> </v>
      </c>
      <c r="D12828" s="6" t="s">
        <v>387</v>
      </c>
      <c r="E12828">
        <v>0</v>
      </c>
      <c r="F12828">
        <v>0</v>
      </c>
      <c r="G12828">
        <v>0</v>
      </c>
      <c r="H12828">
        <v>0</v>
      </c>
    </row>
    <row r="12829" spans="1:8" x14ac:dyDescent="0.2">
      <c r="A12829">
        <f t="shared" si="1400"/>
        <v>11960</v>
      </c>
      <c r="B12829">
        <f t="shared" si="1401"/>
        <v>252</v>
      </c>
      <c r="C12829" s="10" t="str">
        <f>IF(B12829=B12828," ",(LOOKUP(B12829,'Co List'!$A$3:$A$362,'Co List'!$B$3:$B$362)))</f>
        <v xml:space="preserve"> </v>
      </c>
      <c r="D12829" s="6" t="s">
        <v>388</v>
      </c>
      <c r="E12829">
        <v>0</v>
      </c>
      <c r="F12829">
        <v>0</v>
      </c>
      <c r="G12829">
        <v>0</v>
      </c>
      <c r="H12829">
        <v>0</v>
      </c>
    </row>
    <row r="12830" spans="1:8" x14ac:dyDescent="0.2">
      <c r="A12830">
        <f t="shared" si="1400"/>
        <v>11961</v>
      </c>
      <c r="B12830">
        <f t="shared" si="1401"/>
        <v>252</v>
      </c>
      <c r="C12830" s="10" t="str">
        <f>IF(B12830=B12829," ",(LOOKUP(B12830,'Co List'!$A$3:$A$362,'Co List'!$B$3:$B$362)))</f>
        <v xml:space="preserve"> </v>
      </c>
      <c r="D12830" s="6" t="s">
        <v>389</v>
      </c>
      <c r="E12830">
        <v>0</v>
      </c>
      <c r="F12830">
        <v>0</v>
      </c>
      <c r="G12830">
        <v>0</v>
      </c>
      <c r="H12830">
        <v>0</v>
      </c>
    </row>
    <row r="12831" spans="1:8" x14ac:dyDescent="0.2">
      <c r="A12831">
        <f t="shared" si="1400"/>
        <v>11962</v>
      </c>
      <c r="B12831">
        <f t="shared" si="1401"/>
        <v>252</v>
      </c>
      <c r="C12831" s="10" t="str">
        <f>IF(B12831=B12830," ",(LOOKUP(B12831,'Co List'!$A$3:$A$362,'Co List'!$B$3:$B$362)))</f>
        <v xml:space="preserve"> </v>
      </c>
      <c r="D12831" s="6" t="s">
        <v>390</v>
      </c>
      <c r="E12831">
        <v>0</v>
      </c>
      <c r="F12831">
        <v>0</v>
      </c>
      <c r="G12831">
        <v>0</v>
      </c>
      <c r="H12831">
        <v>0</v>
      </c>
    </row>
    <row r="12832" spans="1:8" x14ac:dyDescent="0.2">
      <c r="A12832">
        <f t="shared" si="1400"/>
        <v>11963</v>
      </c>
      <c r="B12832">
        <f t="shared" si="1401"/>
        <v>252</v>
      </c>
      <c r="C12832" s="10" t="str">
        <f>IF(B12832=B12831," ",(LOOKUP(B12832,'Co List'!$A$3:$A$362,'Co List'!$B$3:$B$362)))</f>
        <v xml:space="preserve"> </v>
      </c>
      <c r="D12832" s="6" t="s">
        <v>391</v>
      </c>
      <c r="E12832">
        <v>0</v>
      </c>
      <c r="F12832">
        <v>0</v>
      </c>
      <c r="G12832">
        <v>0</v>
      </c>
      <c r="H12832">
        <v>0</v>
      </c>
    </row>
    <row r="12833" spans="1:8" x14ac:dyDescent="0.2">
      <c r="A12833">
        <f t="shared" si="1400"/>
        <v>11964</v>
      </c>
      <c r="B12833">
        <f t="shared" si="1401"/>
        <v>252</v>
      </c>
      <c r="C12833" s="10" t="str">
        <f>IF(B12833=B12832," ",(LOOKUP(B12833,'Co List'!$A$3:$A$362,'Co List'!$B$3:$B$362)))</f>
        <v xml:space="preserve"> </v>
      </c>
      <c r="D12833" s="6" t="s">
        <v>392</v>
      </c>
      <c r="E12833">
        <v>0</v>
      </c>
      <c r="F12833">
        <v>0</v>
      </c>
      <c r="G12833">
        <v>0</v>
      </c>
      <c r="H12833">
        <v>0</v>
      </c>
    </row>
    <row r="12834" spans="1:8" x14ac:dyDescent="0.2">
      <c r="A12834">
        <f t="shared" si="1400"/>
        <v>11965</v>
      </c>
      <c r="B12834">
        <f t="shared" si="1401"/>
        <v>252</v>
      </c>
      <c r="C12834" s="10" t="str">
        <f>IF(B12834=B12833," ",(LOOKUP(B12834,'Co List'!$A$3:$A$362,'Co List'!$B$3:$B$362)))</f>
        <v xml:space="preserve"> </v>
      </c>
      <c r="D12834" s="6" t="s">
        <v>393</v>
      </c>
      <c r="E12834">
        <v>0</v>
      </c>
      <c r="F12834">
        <v>0</v>
      </c>
      <c r="G12834">
        <v>0</v>
      </c>
      <c r="H12834">
        <v>0</v>
      </c>
    </row>
    <row r="12835" spans="1:8" ht="15" x14ac:dyDescent="0.25">
      <c r="A12835">
        <f t="shared" si="1400"/>
        <v>11966</v>
      </c>
      <c r="B12835">
        <f t="shared" si="1401"/>
        <v>252</v>
      </c>
      <c r="C12835" s="10" t="str">
        <f>IF(B12835=B12834," ",(LOOKUP(B12835,'Co List'!$A$3:$A$362,'Co List'!$B$3:$B$362)))</f>
        <v xml:space="preserve"> </v>
      </c>
      <c r="D12835" s="8" t="s">
        <v>394</v>
      </c>
      <c r="E12835">
        <v>0</v>
      </c>
      <c r="F12835">
        <v>0</v>
      </c>
      <c r="G12835">
        <v>0</v>
      </c>
      <c r="H12835">
        <v>0</v>
      </c>
    </row>
    <row r="12836" spans="1:8" ht="15" x14ac:dyDescent="0.25">
      <c r="A12836">
        <f t="shared" si="1400"/>
        <v>11967</v>
      </c>
      <c r="B12836">
        <f t="shared" si="1401"/>
        <v>252</v>
      </c>
      <c r="C12836" s="10" t="str">
        <f>IF(B12836=B12835," ",(LOOKUP(B12836,'Co List'!$A$3:$A$362,'Co List'!$B$3:$B$362)))</f>
        <v xml:space="preserve"> </v>
      </c>
      <c r="D12836" s="8" t="s">
        <v>395</v>
      </c>
      <c r="E12836">
        <v>0</v>
      </c>
      <c r="F12836">
        <v>0</v>
      </c>
      <c r="G12836">
        <v>0</v>
      </c>
      <c r="H12836">
        <v>0</v>
      </c>
    </row>
    <row r="12837" spans="1:8" ht="15" x14ac:dyDescent="0.25">
      <c r="A12837">
        <f t="shared" si="1400"/>
        <v>11968</v>
      </c>
      <c r="B12837">
        <f t="shared" si="1401"/>
        <v>252</v>
      </c>
      <c r="C12837" s="10" t="str">
        <f>IF(B12837=B12836," ",(LOOKUP(B12837,'Co List'!$A$3:$A$362,'Co List'!$B$3:$B$362)))</f>
        <v xml:space="preserve"> </v>
      </c>
      <c r="D12837" s="8" t="s">
        <v>396</v>
      </c>
      <c r="E12837">
        <v>85759.354000000007</v>
      </c>
      <c r="F12837">
        <v>106349.48299999999</v>
      </c>
      <c r="G12837">
        <v>105893.33</v>
      </c>
      <c r="H12837">
        <v>99997.771999999997</v>
      </c>
    </row>
    <row r="12838" spans="1:8" x14ac:dyDescent="0.2">
      <c r="A12838">
        <f t="shared" si="1400"/>
        <v>11969</v>
      </c>
      <c r="B12838">
        <f t="shared" si="1401"/>
        <v>252</v>
      </c>
      <c r="C12838" s="10" t="str">
        <f>IF(B12838=B12837," ",(LOOKUP(B12838,'Co List'!$A$3:$A$362,'Co List'!$B$3:$B$362)))</f>
        <v xml:space="preserve"> </v>
      </c>
      <c r="D12838" s="6" t="s">
        <v>397</v>
      </c>
      <c r="E12838">
        <v>11845.58</v>
      </c>
      <c r="F12838">
        <v>9295.8469999999998</v>
      </c>
      <c r="G12838">
        <v>11540.453</v>
      </c>
      <c r="H12838">
        <v>3253.2550000000001</v>
      </c>
    </row>
    <row r="12839" spans="1:8" x14ac:dyDescent="0.2">
      <c r="A12839">
        <f t="shared" si="1400"/>
        <v>11970</v>
      </c>
      <c r="B12839">
        <f t="shared" si="1401"/>
        <v>252</v>
      </c>
      <c r="C12839" s="10" t="str">
        <f>IF(B12839=B12838," ",(LOOKUP(B12839,'Co List'!$A$3:$A$362,'Co List'!$B$3:$B$362)))</f>
        <v xml:space="preserve"> </v>
      </c>
      <c r="D12839" s="6" t="s">
        <v>398</v>
      </c>
      <c r="E12839">
        <v>0</v>
      </c>
      <c r="F12839">
        <v>0</v>
      </c>
      <c r="G12839">
        <v>0</v>
      </c>
      <c r="H12839">
        <v>0</v>
      </c>
    </row>
    <row r="12840" spans="1:8" x14ac:dyDescent="0.2">
      <c r="A12840">
        <f t="shared" si="1400"/>
        <v>11971</v>
      </c>
      <c r="B12840">
        <f t="shared" si="1401"/>
        <v>252</v>
      </c>
      <c r="C12840" s="10" t="str">
        <f>IF(B12840=B12839," ",(LOOKUP(B12840,'Co List'!$A$3:$A$362,'Co List'!$B$3:$B$362)))</f>
        <v xml:space="preserve"> </v>
      </c>
      <c r="D12840" s="6" t="s">
        <v>399</v>
      </c>
      <c r="E12840">
        <v>73913.774000000005</v>
      </c>
      <c r="F12840">
        <v>97053.635999999999</v>
      </c>
      <c r="G12840">
        <v>94352.876999999993</v>
      </c>
      <c r="H12840">
        <v>96744.517000000007</v>
      </c>
    </row>
    <row r="12841" spans="1:8" x14ac:dyDescent="0.2">
      <c r="A12841">
        <f t="shared" si="1400"/>
        <v>11972</v>
      </c>
      <c r="B12841">
        <f t="shared" si="1401"/>
        <v>252</v>
      </c>
      <c r="C12841" s="10" t="str">
        <f>IF(B12841=B12840," ",(LOOKUP(B12841,'Co List'!$A$3:$A$362,'Co List'!$B$3:$B$362)))</f>
        <v xml:space="preserve"> </v>
      </c>
      <c r="D12841" s="6" t="s">
        <v>400</v>
      </c>
      <c r="E12841">
        <v>0</v>
      </c>
      <c r="F12841">
        <v>0</v>
      </c>
      <c r="G12841">
        <v>0</v>
      </c>
      <c r="H12841">
        <v>0</v>
      </c>
    </row>
    <row r="12842" spans="1:8" x14ac:dyDescent="0.2">
      <c r="A12842">
        <f t="shared" si="1400"/>
        <v>11973</v>
      </c>
      <c r="B12842">
        <f t="shared" si="1401"/>
        <v>252</v>
      </c>
      <c r="C12842" s="10" t="str">
        <f>IF(B12842=B12841," ",(LOOKUP(B12842,'Co List'!$A$3:$A$362,'Co List'!$B$3:$B$362)))</f>
        <v xml:space="preserve"> </v>
      </c>
      <c r="D12842" s="6" t="s">
        <v>401</v>
      </c>
      <c r="E12842">
        <v>9.0500231200000005</v>
      </c>
      <c r="F12842">
        <v>9.0076757430000001</v>
      </c>
      <c r="G12842">
        <v>11.009592161999999</v>
      </c>
      <c r="H12842">
        <v>8.8651198749999995</v>
      </c>
    </row>
    <row r="12843" spans="1:8" x14ac:dyDescent="0.2">
      <c r="A12843">
        <f t="shared" si="1400"/>
        <v>11974</v>
      </c>
      <c r="B12843">
        <f t="shared" si="1401"/>
        <v>252</v>
      </c>
      <c r="C12843" s="10" t="str">
        <f>IF(B12843=B12842," ",(LOOKUP(B12843,'Co List'!$A$3:$A$362,'Co List'!$B$3:$B$362)))</f>
        <v xml:space="preserve"> </v>
      </c>
      <c r="D12843" s="6" t="s">
        <v>402</v>
      </c>
      <c r="E12843">
        <v>0</v>
      </c>
      <c r="F12843">
        <v>0</v>
      </c>
      <c r="G12843">
        <v>0</v>
      </c>
      <c r="H12843">
        <v>0</v>
      </c>
    </row>
    <row r="12844" spans="1:8" x14ac:dyDescent="0.2">
      <c r="A12844">
        <f t="shared" si="1400"/>
        <v>11975</v>
      </c>
      <c r="B12844">
        <f t="shared" si="1401"/>
        <v>252</v>
      </c>
      <c r="C12844" s="10" t="str">
        <f>IF(B12844=B12843," ",(LOOKUP(B12844,'Co List'!$A$3:$A$362,'Co List'!$B$3:$B$362)))</f>
        <v xml:space="preserve"> </v>
      </c>
      <c r="D12844" s="6" t="s">
        <v>403</v>
      </c>
      <c r="E12844">
        <v>4.5087402139999995</v>
      </c>
      <c r="F12844">
        <v>0</v>
      </c>
      <c r="G12844">
        <v>1.1322345239999994</v>
      </c>
      <c r="H12844">
        <v>1.0641896870000007</v>
      </c>
    </row>
    <row r="12845" spans="1:8" x14ac:dyDescent="0.2">
      <c r="A12845">
        <f t="shared" si="1400"/>
        <v>11976</v>
      </c>
      <c r="B12845">
        <f t="shared" si="1401"/>
        <v>252</v>
      </c>
      <c r="C12845" s="10" t="str">
        <f>IF(B12845=B12844," ",(LOOKUP(B12845,'Co List'!$A$3:$A$362,'Co List'!$B$3:$B$362)))</f>
        <v xml:space="preserve"> </v>
      </c>
      <c r="D12845" s="6" t="s">
        <v>404</v>
      </c>
      <c r="E12845" s="11">
        <v>13.558763334</v>
      </c>
      <c r="F12845" s="11">
        <v>9.0076757430000001</v>
      </c>
      <c r="G12845" s="11">
        <v>12.141826685999998</v>
      </c>
      <c r="H12845" s="11">
        <v>9.9293095620000003</v>
      </c>
    </row>
    <row r="12846" spans="1:8" x14ac:dyDescent="0.2">
      <c r="A12846">
        <f t="shared" si="1400"/>
        <v>11977</v>
      </c>
      <c r="B12846">
        <f t="shared" si="1401"/>
        <v>252</v>
      </c>
      <c r="C12846" s="10" t="str">
        <f>IF(B12846=B12845," ",(LOOKUP(B12846,'Co List'!$A$3:$A$362,'Co List'!$B$3:$B$362)))</f>
        <v xml:space="preserve"> </v>
      </c>
      <c r="D12846" s="6" t="s">
        <v>405</v>
      </c>
      <c r="E12846">
        <v>1232.58</v>
      </c>
      <c r="F12846">
        <v>1695.71</v>
      </c>
      <c r="G12846">
        <v>2186.7800000000002</v>
      </c>
      <c r="H12846">
        <v>2284.91</v>
      </c>
    </row>
    <row r="12847" spans="1:8" x14ac:dyDescent="0.2">
      <c r="A12847">
        <f t="shared" si="1400"/>
        <v>11978</v>
      </c>
      <c r="B12847">
        <f t="shared" si="1401"/>
        <v>252</v>
      </c>
      <c r="C12847" s="10" t="str">
        <f>IF(B12847=B12846," ",(LOOKUP(B12847,'Co List'!$A$3:$A$362,'Co List'!$B$3:$B$362)))</f>
        <v xml:space="preserve"> </v>
      </c>
      <c r="D12847" s="6" t="s">
        <v>406</v>
      </c>
      <c r="E12847">
        <v>182.76</v>
      </c>
      <c r="F12847">
        <v>238.59</v>
      </c>
      <c r="G12847">
        <v>210.29</v>
      </c>
      <c r="H12847">
        <v>74.97</v>
      </c>
    </row>
    <row r="12848" spans="1:8" x14ac:dyDescent="0.2">
      <c r="A12848">
        <f t="shared" si="1400"/>
        <v>11979</v>
      </c>
      <c r="B12848">
        <f t="shared" si="1401"/>
        <v>252</v>
      </c>
      <c r="C12848" s="10" t="str">
        <f>IF(B12848=B12847," ",(LOOKUP(B12848,'Co List'!$A$3:$A$362,'Co List'!$B$3:$B$362)))</f>
        <v xml:space="preserve"> </v>
      </c>
      <c r="D12848" s="6" t="s">
        <v>407</v>
      </c>
      <c r="E12848" s="11">
        <v>122.69</v>
      </c>
      <c r="F12848" s="11">
        <v>116.28</v>
      </c>
      <c r="G12848" s="11">
        <v>87.12</v>
      </c>
      <c r="H12848" s="11">
        <v>-20.65</v>
      </c>
    </row>
    <row r="12849" spans="1:16" x14ac:dyDescent="0.2">
      <c r="A12849">
        <f t="shared" si="1400"/>
        <v>11980</v>
      </c>
      <c r="B12849">
        <f t="shared" si="1401"/>
        <v>252</v>
      </c>
      <c r="C12849" s="10" t="str">
        <f>IF(B12849=B12848," ",(LOOKUP(B12849,'Co List'!$A$3:$A$362,'Co List'!$B$3:$B$362)))</f>
        <v xml:space="preserve"> </v>
      </c>
      <c r="D12849" s="6" t="s">
        <v>408</v>
      </c>
      <c r="E12849">
        <v>28.25</v>
      </c>
      <c r="F12849">
        <v>33.21</v>
      </c>
      <c r="G12849">
        <v>34.46</v>
      </c>
      <c r="H12849">
        <v>34.46</v>
      </c>
    </row>
    <row r="12850" spans="1:16" x14ac:dyDescent="0.2">
      <c r="A12850">
        <f t="shared" si="1400"/>
        <v>11981</v>
      </c>
      <c r="B12850">
        <f t="shared" si="1401"/>
        <v>252</v>
      </c>
      <c r="C12850" s="10" t="str">
        <f>IF(B12850=B12849," ",(LOOKUP(B12850,'Co List'!$A$3:$A$362,'Co List'!$B$3:$B$362)))</f>
        <v xml:space="preserve"> </v>
      </c>
      <c r="D12850" s="6" t="s">
        <v>409</v>
      </c>
      <c r="E12850">
        <v>12.63</v>
      </c>
      <c r="F12850">
        <v>13.1</v>
      </c>
      <c r="G12850">
        <v>17.559999999999999</v>
      </c>
      <c r="H12850">
        <v>14.42</v>
      </c>
    </row>
    <row r="12851" spans="1:16" x14ac:dyDescent="0.2">
      <c r="A12851">
        <f t="shared" si="1400"/>
        <v>11982</v>
      </c>
      <c r="B12851">
        <f t="shared" si="1401"/>
        <v>252</v>
      </c>
      <c r="C12851" s="10" t="str">
        <f>IF(B12851=B12850," ",(LOOKUP(B12851,'Co List'!$A$3:$A$362,'Co List'!$B$3:$B$362)))</f>
        <v xml:space="preserve"> </v>
      </c>
      <c r="D12851" s="6" t="s">
        <v>410</v>
      </c>
      <c r="E12851">
        <v>13.558763334</v>
      </c>
      <c r="F12851">
        <v>9.0076757430000001</v>
      </c>
      <c r="G12851">
        <v>12.141826685999998</v>
      </c>
      <c r="H12851">
        <v>9.9293095620000003</v>
      </c>
    </row>
    <row r="12852" spans="1:16" x14ac:dyDescent="0.2">
      <c r="A12852">
        <f t="shared" si="1400"/>
        <v>11983</v>
      </c>
      <c r="B12852">
        <f t="shared" si="1401"/>
        <v>252</v>
      </c>
      <c r="C12852" s="10" t="str">
        <f>IF(B12852=B12851," ",(LOOKUP(B12852,'Co List'!$A$3:$A$362,'Co List'!$B$3:$B$362)))</f>
        <v xml:space="preserve"> </v>
      </c>
      <c r="D12852" s="6" t="s">
        <v>411</v>
      </c>
      <c r="E12852">
        <v>13.558763334</v>
      </c>
      <c r="F12852">
        <v>9.0076757430000001</v>
      </c>
      <c r="G12852">
        <v>12.141826685999998</v>
      </c>
      <c r="H12852">
        <v>9.9293095620000003</v>
      </c>
    </row>
    <row r="12853" spans="1:16" x14ac:dyDescent="0.2">
      <c r="A12853">
        <f t="shared" si="1400"/>
        <v>11984</v>
      </c>
      <c r="B12853">
        <f t="shared" si="1401"/>
        <v>252</v>
      </c>
      <c r="C12853" s="10" t="str">
        <f>IF(B12853=B12852," ",(LOOKUP(B12853,'Co List'!$A$3:$A$362,'Co List'!$B$3:$B$362)))</f>
        <v xml:space="preserve"> </v>
      </c>
      <c r="D12853" s="6" t="s">
        <v>412</v>
      </c>
      <c r="E12853">
        <v>0.92876333399999922</v>
      </c>
      <c r="F12853">
        <v>-4.0923242569999996</v>
      </c>
      <c r="G12853">
        <v>-5.4181733140000006</v>
      </c>
      <c r="H12853">
        <v>-4.4906904379999997</v>
      </c>
    </row>
    <row r="12854" spans="1:16" ht="13.5" thickBot="1" x14ac:dyDescent="0.25">
      <c r="A12854">
        <f t="shared" si="1400"/>
        <v>11985</v>
      </c>
      <c r="B12854">
        <f t="shared" si="1401"/>
        <v>252</v>
      </c>
      <c r="C12854" s="10" t="str">
        <f>IF(B12854=B12853," ",(LOOKUP(B12854,'Co List'!$A$3:$A$362,'Co List'!$B$3:$B$362)))</f>
        <v xml:space="preserve"> </v>
      </c>
      <c r="D12854" s="9" t="s">
        <v>413</v>
      </c>
      <c r="E12854">
        <v>12</v>
      </c>
      <c r="F12854">
        <v>12</v>
      </c>
      <c r="G12854">
        <v>12</v>
      </c>
      <c r="H12854">
        <v>12</v>
      </c>
    </row>
    <row r="12855" spans="1:16" ht="15" x14ac:dyDescent="0.25">
      <c r="A12855">
        <f t="shared" si="1400"/>
        <v>11986</v>
      </c>
      <c r="B12855">
        <f t="shared" si="1401"/>
        <v>253</v>
      </c>
      <c r="C12855" s="10" t="str">
        <f>IF(B12855=B12854," ",(LOOKUP(B12855,'Co List'!$A$3:$A$362,'Co List'!$B$3:$B$362)))</f>
        <v>PIDILITE INDUSTRIES</v>
      </c>
      <c r="D12855" s="4" t="s">
        <v>362</v>
      </c>
      <c r="E12855">
        <v>23.430412597539522</v>
      </c>
      <c r="F12855">
        <v>26.615248752647659</v>
      </c>
      <c r="G12855">
        <v>19.345424366874362</v>
      </c>
      <c r="H12855">
        <v>45.34318821419857</v>
      </c>
      <c r="J12855">
        <f t="shared" ref="J12855" si="1402">COUNTIF(E12897:H12897,0)</f>
        <v>0</v>
      </c>
      <c r="K12855">
        <f>SUM(E12855:H12855)/(4-J12855)</f>
        <v>28.683568482815026</v>
      </c>
      <c r="L12855">
        <f>SUM(E12865:H12865)/(4-J12855)</f>
        <v>33260.833289908769</v>
      </c>
      <c r="M12855">
        <f>E12865</f>
        <v>29964.191907255805</v>
      </c>
      <c r="N12855">
        <f t="shared" ref="N12855" si="1403">F12865</f>
        <v>38619.216199898743</v>
      </c>
      <c r="O12855">
        <f t="shared" ref="O12855" si="1404">G12865</f>
        <v>30955.320771333598</v>
      </c>
      <c r="P12855">
        <f t="shared" ref="P12855" si="1405">H12865</f>
        <v>33504.604281146916</v>
      </c>
    </row>
    <row r="12856" spans="1:16" x14ac:dyDescent="0.2">
      <c r="A12856">
        <f t="shared" si="1400"/>
        <v>11987</v>
      </c>
      <c r="B12856">
        <f t="shared" si="1401"/>
        <v>253</v>
      </c>
      <c r="C12856" s="10" t="str">
        <f>IF(B12856=B12855," ",(LOOKUP(B12856,'Co List'!$A$3:$A$362,'Co List'!$B$3:$B$362)))</f>
        <v xml:space="preserve"> </v>
      </c>
      <c r="D12856" s="6" t="s">
        <v>364</v>
      </c>
      <c r="E12856">
        <v>3.1534146712123614</v>
      </c>
      <c r="F12856">
        <v>3.1599917009578031</v>
      </c>
      <c r="G12856">
        <v>2.9024276825053099</v>
      </c>
      <c r="H12856">
        <v>2.8693552766049271</v>
      </c>
    </row>
    <row r="12857" spans="1:16" x14ac:dyDescent="0.2">
      <c r="A12857">
        <f t="shared" si="1400"/>
        <v>11988</v>
      </c>
      <c r="B12857">
        <f t="shared" si="1401"/>
        <v>253</v>
      </c>
      <c r="C12857" s="10" t="str">
        <f>IF(B12857=B12856," ",(LOOKUP(B12857,'Co List'!$A$3:$A$362,'Co List'!$B$3:$B$362)))</f>
        <v xml:space="preserve"> </v>
      </c>
      <c r="D12857" s="6" t="s">
        <v>365</v>
      </c>
      <c r="E12857">
        <v>0.55015789403936177</v>
      </c>
      <c r="F12857">
        <v>0.57674953112924265</v>
      </c>
      <c r="G12857">
        <v>0.53329616783810341</v>
      </c>
      <c r="H12857">
        <v>0.78527874270899534</v>
      </c>
    </row>
    <row r="12858" spans="1:16" x14ac:dyDescent="0.2">
      <c r="A12858">
        <f t="shared" si="1400"/>
        <v>11989</v>
      </c>
      <c r="B12858">
        <f t="shared" si="1401"/>
        <v>253</v>
      </c>
      <c r="C12858" s="10" t="str">
        <f>IF(B12858=B12857," ",(LOOKUP(B12858,'Co List'!$A$3:$A$362,'Co List'!$B$3:$B$362)))</f>
        <v xml:space="preserve"> </v>
      </c>
      <c r="D12858" s="7" t="s">
        <v>366</v>
      </c>
      <c r="E12858">
        <v>1.5527499368962718</v>
      </c>
      <c r="F12858">
        <v>1.6315542834407288</v>
      </c>
      <c r="G12858">
        <v>1.0991407500331496</v>
      </c>
      <c r="H12858">
        <v>1.0056339059500408</v>
      </c>
    </row>
    <row r="12859" spans="1:16" x14ac:dyDescent="0.2">
      <c r="A12859">
        <f t="shared" si="1400"/>
        <v>11990</v>
      </c>
      <c r="B12859">
        <f t="shared" si="1401"/>
        <v>253</v>
      </c>
      <c r="C12859" s="10" t="str">
        <f>IF(B12859=B12858," ",(LOOKUP(B12859,'Co List'!$A$3:$A$362,'Co List'!$B$3:$B$362)))</f>
        <v xml:space="preserve"> </v>
      </c>
      <c r="D12859" s="6" t="s">
        <v>367</v>
      </c>
      <c r="E12859">
        <v>10363.929132282723</v>
      </c>
      <c r="F12859">
        <v>12708.287933100381</v>
      </c>
      <c r="G12859">
        <v>9254.2065086199091</v>
      </c>
      <c r="H12859">
        <v>7271.5956856382745</v>
      </c>
    </row>
    <row r="12860" spans="1:16" x14ac:dyDescent="0.2">
      <c r="A12860">
        <f t="shared" si="1400"/>
        <v>11991</v>
      </c>
      <c r="B12860">
        <f t="shared" si="1401"/>
        <v>253</v>
      </c>
      <c r="C12860" s="10" t="str">
        <f>IF(B12860=B12859," ",(LOOKUP(B12860,'Co List'!$A$3:$A$362,'Co List'!$B$3:$B$362)))</f>
        <v xml:space="preserve"> </v>
      </c>
      <c r="D12860" s="6" t="s">
        <v>368</v>
      </c>
      <c r="E12860">
        <v>5.920606976339815E-2</v>
      </c>
      <c r="F12860">
        <v>7.6307481130011345E-2</v>
      </c>
      <c r="G12860">
        <v>6.0983689462832148E-2</v>
      </c>
      <c r="H12860">
        <v>6.5356984006606805E-2</v>
      </c>
    </row>
    <row r="12861" spans="1:16" x14ac:dyDescent="0.2">
      <c r="A12861">
        <f t="shared" si="1400"/>
        <v>11992</v>
      </c>
      <c r="B12861">
        <f t="shared" si="1401"/>
        <v>253</v>
      </c>
      <c r="C12861" s="10" t="str">
        <f>IF(B12861=B12860," ",(LOOKUP(B12861,'Co List'!$A$3:$A$362,'Co List'!$B$3:$B$362)))</f>
        <v xml:space="preserve"> </v>
      </c>
      <c r="D12861" s="6" t="s">
        <v>369</v>
      </c>
      <c r="E12861">
        <v>7.9849149675573754</v>
      </c>
      <c r="F12861">
        <v>8.1855057651332643</v>
      </c>
      <c r="G12861">
        <v>5.9932857253308027</v>
      </c>
      <c r="H12861">
        <v>4.8913259191723721</v>
      </c>
    </row>
    <row r="12862" spans="1:16" x14ac:dyDescent="0.2">
      <c r="A12862">
        <f t="shared" si="1400"/>
        <v>11993</v>
      </c>
      <c r="B12862">
        <f t="shared" si="1401"/>
        <v>253</v>
      </c>
      <c r="C12862" s="10" t="str">
        <f>IF(B12862=B12861," ",(LOOKUP(B12862,'Co List'!$A$3:$A$362,'Co List'!$B$3:$B$362)))</f>
        <v xml:space="preserve"> </v>
      </c>
      <c r="D12862" s="6" t="s">
        <v>370</v>
      </c>
      <c r="E12862">
        <v>32.436911487758948</v>
      </c>
      <c r="F12862">
        <v>27.496968647150528</v>
      </c>
      <c r="G12862">
        <v>32.671523773350366</v>
      </c>
      <c r="H12862">
        <v>0</v>
      </c>
    </row>
    <row r="12863" spans="1:16" x14ac:dyDescent="0.2">
      <c r="A12863">
        <f t="shared" si="1400"/>
        <v>11994</v>
      </c>
      <c r="B12863">
        <f t="shared" si="1401"/>
        <v>253</v>
      </c>
      <c r="C12863" s="10" t="str">
        <f>IF(B12863=B12862," ",(LOOKUP(B12863,'Co List'!$A$3:$A$362,'Co List'!$B$3:$B$362)))</f>
        <v xml:space="preserve"> </v>
      </c>
      <c r="D12863" s="6" t="s">
        <v>371</v>
      </c>
      <c r="E12863">
        <v>48.747158381428122</v>
      </c>
      <c r="F12863">
        <v>43.107750115573914</v>
      </c>
      <c r="G12863">
        <v>49.893814478130281</v>
      </c>
      <c r="H12863">
        <v>53.258020064475978</v>
      </c>
    </row>
    <row r="12864" spans="1:16" x14ac:dyDescent="0.2">
      <c r="A12864">
        <f t="shared" si="1400"/>
        <v>11995</v>
      </c>
      <c r="B12864">
        <f t="shared" si="1401"/>
        <v>253</v>
      </c>
      <c r="C12864" s="10" t="str">
        <f>IF(B12864=B12863," ",(LOOKUP(B12864,'Co List'!$A$3:$A$362,'Co List'!$B$3:$B$362)))</f>
        <v xml:space="preserve"> </v>
      </c>
      <c r="D12864" s="6" t="s">
        <v>372</v>
      </c>
      <c r="E12864">
        <v>51.252841618571871</v>
      </c>
      <c r="F12864">
        <v>56.892249884426086</v>
      </c>
      <c r="G12864">
        <v>50.106185521869712</v>
      </c>
      <c r="H12864">
        <v>46.741979935524007</v>
      </c>
    </row>
    <row r="12865" spans="1:8" x14ac:dyDescent="0.2">
      <c r="A12865">
        <f t="shared" si="1400"/>
        <v>11996</v>
      </c>
      <c r="B12865">
        <f t="shared" si="1401"/>
        <v>253</v>
      </c>
      <c r="C12865" s="10" t="str">
        <f>IF(B12865=B12864," ",(LOOKUP(B12865,'Co List'!$A$3:$A$362,'Co List'!$B$3:$B$362)))</f>
        <v xml:space="preserve"> </v>
      </c>
      <c r="D12865" s="6" t="s">
        <v>373</v>
      </c>
      <c r="E12865">
        <v>29964.191907255805</v>
      </c>
      <c r="F12865">
        <v>38619.216199898743</v>
      </c>
      <c r="G12865">
        <v>30955.320771333598</v>
      </c>
      <c r="H12865">
        <v>33504.604281146916</v>
      </c>
    </row>
    <row r="12866" spans="1:8" x14ac:dyDescent="0.2">
      <c r="A12866">
        <f t="shared" si="1400"/>
        <v>11997</v>
      </c>
      <c r="B12866">
        <f t="shared" si="1401"/>
        <v>253</v>
      </c>
      <c r="C12866" s="10" t="str">
        <f>IF(B12866=B12865," ",(LOOKUP(B12866,'Co List'!$A$3:$A$362,'Co List'!$B$3:$B$362)))</f>
        <v xml:space="preserve"> </v>
      </c>
      <c r="D12866" s="6" t="s">
        <v>374</v>
      </c>
      <c r="E12866">
        <v>29796.299054673156</v>
      </c>
      <c r="F12866">
        <v>38404.983318597144</v>
      </c>
      <c r="G12866">
        <v>30787.722480547531</v>
      </c>
      <c r="H12866">
        <v>33345.73935276219</v>
      </c>
    </row>
    <row r="12867" spans="1:8" x14ac:dyDescent="0.2">
      <c r="A12867">
        <f t="shared" si="1400"/>
        <v>11998</v>
      </c>
      <c r="B12867">
        <f t="shared" si="1401"/>
        <v>253</v>
      </c>
      <c r="C12867" s="10" t="str">
        <f>IF(B12867=B12866," ",(LOOKUP(B12867,'Co List'!$A$3:$A$362,'Co List'!$B$3:$B$362)))</f>
        <v xml:space="preserve"> </v>
      </c>
      <c r="D12867" s="6" t="s">
        <v>375</v>
      </c>
      <c r="E12867">
        <v>119.44147172474938</v>
      </c>
      <c r="F12867">
        <v>141.92353118148355</v>
      </c>
      <c r="G12867">
        <v>123.71142198847893</v>
      </c>
      <c r="H12867">
        <v>116.58644293610499</v>
      </c>
    </row>
    <row r="12868" spans="1:8" x14ac:dyDescent="0.2">
      <c r="A12868">
        <f t="shared" si="1400"/>
        <v>11999</v>
      </c>
      <c r="B12868">
        <f t="shared" si="1401"/>
        <v>253</v>
      </c>
      <c r="C12868" s="10" t="str">
        <f>IF(B12868=B12867," ",(LOOKUP(B12868,'Co List'!$A$3:$A$362,'Co List'!$B$3:$B$362)))</f>
        <v xml:space="preserve"> </v>
      </c>
      <c r="D12868" s="6" t="s">
        <v>376</v>
      </c>
      <c r="E12868">
        <v>48.451380857900837</v>
      </c>
      <c r="F12868">
        <v>72.309350120110196</v>
      </c>
      <c r="G12868">
        <v>43.886868797585791</v>
      </c>
      <c r="H12868">
        <v>42.278485448618689</v>
      </c>
    </row>
    <row r="12869" spans="1:8" x14ac:dyDescent="0.2">
      <c r="A12869">
        <f t="shared" ref="A12869:A12932" si="1406">IF(A12868&gt;0,A12868+1,(IF($C$1=C12869,1,0)))</f>
        <v>12000</v>
      </c>
      <c r="B12869">
        <f t="shared" ref="B12869:B12932" si="1407">IF(D12869=$D$3,B12868+1,B12868)</f>
        <v>253</v>
      </c>
      <c r="C12869" s="10" t="str">
        <f>IF(B12869=B12868," ",(LOOKUP(B12869,'Co List'!$A$3:$A$362,'Co List'!$B$3:$B$362)))</f>
        <v xml:space="preserve"> </v>
      </c>
      <c r="D12869" s="6" t="s">
        <v>377</v>
      </c>
      <c r="E12869">
        <v>14606.692086745055</v>
      </c>
      <c r="F12869">
        <v>16647.875216045592</v>
      </c>
      <c r="G12869">
        <v>15444.790316759314</v>
      </c>
      <c r="H12869">
        <v>17843.888870576502</v>
      </c>
    </row>
    <row r="12870" spans="1:8" ht="15" x14ac:dyDescent="0.25">
      <c r="A12870">
        <f t="shared" si="1406"/>
        <v>12001</v>
      </c>
      <c r="B12870">
        <f t="shared" si="1407"/>
        <v>253</v>
      </c>
      <c r="C12870" s="10" t="str">
        <f>IF(B12870=B12869," ",(LOOKUP(B12870,'Co List'!$A$3:$A$362,'Co List'!$B$3:$B$362)))</f>
        <v xml:space="preserve"> </v>
      </c>
      <c r="D12870" s="8" t="s">
        <v>378</v>
      </c>
      <c r="E12870">
        <v>14307.03</v>
      </c>
      <c r="F12870">
        <v>16080.45</v>
      </c>
      <c r="G12870">
        <v>14109.420000000002</v>
      </c>
      <c r="H12870">
        <v>17271.54</v>
      </c>
    </row>
    <row r="12871" spans="1:8" ht="15" x14ac:dyDescent="0.25">
      <c r="A12871">
        <f t="shared" si="1406"/>
        <v>12002</v>
      </c>
      <c r="B12871">
        <f t="shared" si="1407"/>
        <v>253</v>
      </c>
      <c r="C12871" s="10" t="str">
        <f>IF(B12871=B12870," ",(LOOKUP(B12871,'Co List'!$A$3:$A$362,'Co List'!$B$3:$B$362)))</f>
        <v xml:space="preserve"> </v>
      </c>
      <c r="D12871" s="8" t="s">
        <v>379</v>
      </c>
      <c r="E12871">
        <v>299.66208674505299</v>
      </c>
      <c r="F12871">
        <v>567.42521604558942</v>
      </c>
      <c r="G12871">
        <v>1335.3703167593151</v>
      </c>
      <c r="H12871">
        <v>572.34887057650144</v>
      </c>
    </row>
    <row r="12872" spans="1:8" ht="15" x14ac:dyDescent="0.25">
      <c r="A12872">
        <f t="shared" si="1406"/>
        <v>12003</v>
      </c>
      <c r="B12872">
        <f t="shared" si="1407"/>
        <v>253</v>
      </c>
      <c r="C12872" s="10" t="str">
        <f>IF(B12872=B12871," ",(LOOKUP(B12872,'Co List'!$A$3:$A$362,'Co List'!$B$3:$B$362)))</f>
        <v xml:space="preserve"> </v>
      </c>
      <c r="D12872" s="8" t="s">
        <v>380</v>
      </c>
      <c r="E12872">
        <v>1.7053025658242404E-12</v>
      </c>
      <c r="F12872">
        <v>1.3642420526593924E-12</v>
      </c>
      <c r="G12872">
        <v>-2.9558577807620168E-12</v>
      </c>
      <c r="H12872">
        <v>0</v>
      </c>
    </row>
    <row r="12873" spans="1:8" ht="15" x14ac:dyDescent="0.25">
      <c r="A12873">
        <f t="shared" si="1406"/>
        <v>12004</v>
      </c>
      <c r="B12873">
        <f t="shared" si="1407"/>
        <v>253</v>
      </c>
      <c r="C12873" s="10" t="str">
        <f>IF(B12873=B12872," ",(LOOKUP(B12873,'Co List'!$A$3:$A$362,'Co List'!$B$3:$B$362)))</f>
        <v xml:space="preserve"> </v>
      </c>
      <c r="D12873" s="8" t="s">
        <v>381</v>
      </c>
      <c r="E12873">
        <v>15357.499820510749</v>
      </c>
      <c r="F12873">
        <v>21971.340983853155</v>
      </c>
      <c r="G12873">
        <v>15510.530454574284</v>
      </c>
      <c r="H12873">
        <v>15660.71541057041</v>
      </c>
    </row>
    <row r="12874" spans="1:8" ht="15" x14ac:dyDescent="0.25">
      <c r="A12874">
        <f t="shared" si="1406"/>
        <v>12005</v>
      </c>
      <c r="B12874">
        <f t="shared" si="1407"/>
        <v>253</v>
      </c>
      <c r="C12874" s="10" t="str">
        <f>IF(B12874=B12873," ",(LOOKUP(B12874,'Co List'!$A$3:$A$362,'Co List'!$B$3:$B$362)))</f>
        <v xml:space="preserve"> </v>
      </c>
      <c r="D12874" s="8" t="s">
        <v>382</v>
      </c>
      <c r="E12874">
        <v>5585.4256789905403</v>
      </c>
      <c r="F12874">
        <v>11347.591237265808</v>
      </c>
      <c r="G12874">
        <v>4734.3778972177961</v>
      </c>
      <c r="H12874">
        <v>5565.6231682405869</v>
      </c>
    </row>
    <row r="12875" spans="1:8" ht="15" x14ac:dyDescent="0.25">
      <c r="A12875">
        <f t="shared" si="1406"/>
        <v>12006</v>
      </c>
      <c r="B12875">
        <f t="shared" si="1407"/>
        <v>253</v>
      </c>
      <c r="C12875" s="10" t="str">
        <f>IF(B12875=B12874," ",(LOOKUP(B12875,'Co List'!$A$3:$A$362,'Co List'!$B$3:$B$362)))</f>
        <v xml:space="preserve"> </v>
      </c>
      <c r="D12875" s="8" t="s">
        <v>383</v>
      </c>
      <c r="E12875">
        <v>5326.4158873106726</v>
      </c>
      <c r="F12875">
        <v>2760.6807255364638</v>
      </c>
      <c r="G12875">
        <v>3128.5618700555597</v>
      </c>
      <c r="H12875">
        <v>1458.9474449304319</v>
      </c>
    </row>
    <row r="12876" spans="1:8" x14ac:dyDescent="0.2">
      <c r="A12876">
        <f t="shared" si="1406"/>
        <v>12007</v>
      </c>
      <c r="B12876">
        <f t="shared" si="1407"/>
        <v>253</v>
      </c>
      <c r="C12876" s="10" t="str">
        <f>IF(B12876=B12875," ",(LOOKUP(B12876,'Co List'!$A$3:$A$362,'Co List'!$B$3:$B$362)))</f>
        <v xml:space="preserve"> </v>
      </c>
      <c r="D12876" s="6" t="s">
        <v>384</v>
      </c>
      <c r="E12876">
        <v>4445.6582542095357</v>
      </c>
      <c r="F12876">
        <v>7863.069021050881</v>
      </c>
      <c r="G12876">
        <v>7647.5906873009289</v>
      </c>
      <c r="H12876">
        <v>8636.1447973993927</v>
      </c>
    </row>
    <row r="12877" spans="1:8" x14ac:dyDescent="0.2">
      <c r="A12877">
        <f t="shared" si="1406"/>
        <v>12008</v>
      </c>
      <c r="B12877">
        <f t="shared" si="1407"/>
        <v>253</v>
      </c>
      <c r="C12877" s="10" t="str">
        <f>IF(B12877=B12876," ",(LOOKUP(B12877,'Co List'!$A$3:$A$362,'Co List'!$B$3:$B$362)))</f>
        <v xml:space="preserve"> </v>
      </c>
      <c r="D12877" s="6" t="s">
        <v>385</v>
      </c>
      <c r="E12877">
        <v>4870.1174510000001</v>
      </c>
      <c r="F12877">
        <v>6952.974267999999</v>
      </c>
      <c r="G12877">
        <v>5343.9851570000001</v>
      </c>
      <c r="H12877">
        <v>5457.9213449999997</v>
      </c>
    </row>
    <row r="12878" spans="1:8" x14ac:dyDescent="0.2">
      <c r="A12878">
        <f t="shared" si="1406"/>
        <v>12009</v>
      </c>
      <c r="B12878">
        <f t="shared" si="1407"/>
        <v>253</v>
      </c>
      <c r="C12878" s="10" t="str">
        <f>IF(B12878=B12877," ",(LOOKUP(B12878,'Co List'!$A$3:$A$362,'Co List'!$B$3:$B$362)))</f>
        <v xml:space="preserve"> </v>
      </c>
      <c r="D12878" s="6" t="s">
        <v>386</v>
      </c>
      <c r="E12878">
        <v>1092.2292990000001</v>
      </c>
      <c r="F12878">
        <v>2486.977668</v>
      </c>
      <c r="G12878">
        <v>870.98400900000001</v>
      </c>
      <c r="H12878">
        <v>1089.5201729999999</v>
      </c>
    </row>
    <row r="12879" spans="1:8" x14ac:dyDescent="0.2">
      <c r="A12879">
        <f t="shared" si="1406"/>
        <v>12010</v>
      </c>
      <c r="B12879">
        <f t="shared" si="1407"/>
        <v>253</v>
      </c>
      <c r="C12879" s="10" t="str">
        <f>IF(B12879=B12878," ",(LOOKUP(B12879,'Co List'!$A$3:$A$362,'Co List'!$B$3:$B$362)))</f>
        <v xml:space="preserve"> </v>
      </c>
      <c r="D12879" s="6" t="s">
        <v>387</v>
      </c>
      <c r="E12879">
        <v>0</v>
      </c>
      <c r="F12879">
        <v>0</v>
      </c>
      <c r="G12879">
        <v>0</v>
      </c>
      <c r="H12879">
        <v>0</v>
      </c>
    </row>
    <row r="12880" spans="1:8" x14ac:dyDescent="0.2">
      <c r="A12880">
        <f t="shared" si="1406"/>
        <v>12011</v>
      </c>
      <c r="B12880">
        <f t="shared" si="1407"/>
        <v>253</v>
      </c>
      <c r="C12880" s="10" t="str">
        <f>IF(B12880=B12879," ",(LOOKUP(B12880,'Co List'!$A$3:$A$362,'Co List'!$B$3:$B$362)))</f>
        <v xml:space="preserve"> </v>
      </c>
      <c r="D12880" s="6" t="s">
        <v>388</v>
      </c>
      <c r="E12880">
        <v>0</v>
      </c>
      <c r="F12880">
        <v>0</v>
      </c>
      <c r="G12880">
        <v>0</v>
      </c>
      <c r="H12880">
        <v>0</v>
      </c>
    </row>
    <row r="12881" spans="1:8" x14ac:dyDescent="0.2">
      <c r="A12881">
        <f t="shared" si="1406"/>
        <v>12012</v>
      </c>
      <c r="B12881">
        <f t="shared" si="1407"/>
        <v>253</v>
      </c>
      <c r="C12881" s="10" t="str">
        <f>IF(B12881=B12880," ",(LOOKUP(B12881,'Co List'!$A$3:$A$362,'Co List'!$B$3:$B$362)))</f>
        <v xml:space="preserve"> </v>
      </c>
      <c r="D12881" s="6" t="s">
        <v>389</v>
      </c>
      <c r="E12881">
        <v>1634.9742640000002</v>
      </c>
      <c r="F12881">
        <v>847.40696800000001</v>
      </c>
      <c r="G12881">
        <v>960.33021999999994</v>
      </c>
      <c r="H12881">
        <v>447.83238400000005</v>
      </c>
    </row>
    <row r="12882" spans="1:8" x14ac:dyDescent="0.2">
      <c r="A12882">
        <f t="shared" si="1406"/>
        <v>12013</v>
      </c>
      <c r="B12882">
        <f t="shared" si="1407"/>
        <v>253</v>
      </c>
      <c r="C12882" s="10" t="str">
        <f>IF(B12882=B12881," ",(LOOKUP(B12882,'Co List'!$A$3:$A$362,'Co List'!$B$3:$B$362)))</f>
        <v xml:space="preserve"> </v>
      </c>
      <c r="D12882" s="6" t="s">
        <v>390</v>
      </c>
      <c r="E12882">
        <v>0</v>
      </c>
      <c r="F12882">
        <v>0</v>
      </c>
      <c r="G12882">
        <v>0</v>
      </c>
      <c r="H12882">
        <v>0</v>
      </c>
    </row>
    <row r="12883" spans="1:8" x14ac:dyDescent="0.2">
      <c r="A12883">
        <f t="shared" si="1406"/>
        <v>12014</v>
      </c>
      <c r="B12883">
        <f t="shared" si="1407"/>
        <v>253</v>
      </c>
      <c r="C12883" s="10" t="str">
        <f>IF(B12883=B12882," ",(LOOKUP(B12883,'Co List'!$A$3:$A$362,'Co List'!$B$3:$B$362)))</f>
        <v xml:space="preserve"> </v>
      </c>
      <c r="D12883" s="6" t="s">
        <v>391</v>
      </c>
      <c r="E12883">
        <v>1887.9598080000001</v>
      </c>
      <c r="F12883">
        <v>3339.2486399999998</v>
      </c>
      <c r="G12883">
        <v>3247.7403840000002</v>
      </c>
      <c r="H12883">
        <v>3667.554576</v>
      </c>
    </row>
    <row r="12884" spans="1:8" x14ac:dyDescent="0.2">
      <c r="A12884">
        <f t="shared" si="1406"/>
        <v>12015</v>
      </c>
      <c r="B12884">
        <f t="shared" si="1407"/>
        <v>253</v>
      </c>
      <c r="C12884" s="10" t="str">
        <f>IF(B12884=B12883," ",(LOOKUP(B12884,'Co List'!$A$3:$A$362,'Co List'!$B$3:$B$362)))</f>
        <v xml:space="preserve"> </v>
      </c>
      <c r="D12884" s="6" t="s">
        <v>392</v>
      </c>
      <c r="E12884">
        <v>0</v>
      </c>
      <c r="F12884">
        <v>0</v>
      </c>
      <c r="G12884">
        <v>0</v>
      </c>
      <c r="H12884">
        <v>0</v>
      </c>
    </row>
    <row r="12885" spans="1:8" x14ac:dyDescent="0.2">
      <c r="A12885">
        <f t="shared" si="1406"/>
        <v>12016</v>
      </c>
      <c r="B12885">
        <f t="shared" si="1407"/>
        <v>253</v>
      </c>
      <c r="C12885" s="10" t="str">
        <f>IF(B12885=B12884," ",(LOOKUP(B12885,'Co List'!$A$3:$A$362,'Co List'!$B$3:$B$362)))</f>
        <v xml:space="preserve"> </v>
      </c>
      <c r="D12885" s="6" t="s">
        <v>393</v>
      </c>
      <c r="E12885">
        <v>254.95407999999995</v>
      </c>
      <c r="F12885">
        <v>279.34099199999997</v>
      </c>
      <c r="G12885">
        <v>264.930544</v>
      </c>
      <c r="H12885">
        <v>253.01421199999996</v>
      </c>
    </row>
    <row r="12886" spans="1:8" ht="15" x14ac:dyDescent="0.25">
      <c r="A12886">
        <f t="shared" si="1406"/>
        <v>12017</v>
      </c>
      <c r="B12886">
        <f t="shared" si="1407"/>
        <v>253</v>
      </c>
      <c r="C12886" s="10" t="str">
        <f>IF(B12886=B12885," ",(LOOKUP(B12886,'Co List'!$A$3:$A$362,'Co List'!$B$3:$B$362)))</f>
        <v xml:space="preserve"> </v>
      </c>
      <c r="D12886" s="8" t="s">
        <v>394</v>
      </c>
      <c r="E12886">
        <v>0</v>
      </c>
      <c r="F12886">
        <v>0</v>
      </c>
      <c r="G12886">
        <v>0</v>
      </c>
      <c r="H12886">
        <v>0</v>
      </c>
    </row>
    <row r="12887" spans="1:8" ht="15" x14ac:dyDescent="0.25">
      <c r="A12887">
        <f t="shared" si="1406"/>
        <v>12018</v>
      </c>
      <c r="B12887">
        <f t="shared" si="1407"/>
        <v>253</v>
      </c>
      <c r="C12887" s="10" t="str">
        <f>IF(B12887=B12886," ",(LOOKUP(B12887,'Co List'!$A$3:$A$362,'Co List'!$B$3:$B$362)))</f>
        <v xml:space="preserve"> </v>
      </c>
      <c r="D12887" s="8" t="s">
        <v>395</v>
      </c>
      <c r="E12887">
        <v>9.3532070000000012</v>
      </c>
      <c r="F12887">
        <v>14.174019999999999</v>
      </c>
      <c r="G12887">
        <v>15.088991999999999</v>
      </c>
      <c r="H12887">
        <v>18.351162599999999</v>
      </c>
    </row>
    <row r="12888" spans="1:8" ht="15" x14ac:dyDescent="0.25">
      <c r="A12888">
        <f t="shared" si="1406"/>
        <v>12019</v>
      </c>
      <c r="B12888">
        <f t="shared" si="1407"/>
        <v>253</v>
      </c>
      <c r="C12888" s="10" t="str">
        <f>IF(B12888=B12887," ",(LOOKUP(B12888,'Co List'!$A$3:$A$362,'Co List'!$B$3:$B$362)))</f>
        <v xml:space="preserve"> </v>
      </c>
      <c r="D12888" s="8" t="s">
        <v>396</v>
      </c>
      <c r="E12888">
        <v>26550</v>
      </c>
      <c r="F12888">
        <v>28865</v>
      </c>
      <c r="G12888">
        <v>28961</v>
      </c>
      <c r="H12888">
        <v>22723</v>
      </c>
    </row>
    <row r="12889" spans="1:8" x14ac:dyDescent="0.2">
      <c r="A12889">
        <f t="shared" si="1406"/>
        <v>12020</v>
      </c>
      <c r="B12889">
        <f t="shared" si="1407"/>
        <v>253</v>
      </c>
      <c r="C12889" s="10" t="str">
        <f>IF(B12889=B12888," ",(LOOKUP(B12889,'Co List'!$A$3:$A$362,'Co List'!$B$3:$B$362)))</f>
        <v xml:space="preserve"> </v>
      </c>
      <c r="D12889" s="6" t="s">
        <v>397</v>
      </c>
      <c r="E12889">
        <v>17663</v>
      </c>
      <c r="F12889">
        <v>20355</v>
      </c>
      <c r="G12889">
        <v>18089</v>
      </c>
      <c r="H12889">
        <v>22143</v>
      </c>
    </row>
    <row r="12890" spans="1:8" x14ac:dyDescent="0.2">
      <c r="A12890">
        <f t="shared" si="1406"/>
        <v>12021</v>
      </c>
      <c r="B12890">
        <f t="shared" si="1407"/>
        <v>253</v>
      </c>
      <c r="C12890" s="10" t="str">
        <f>IF(B12890=B12889," ",(LOOKUP(B12890,'Co List'!$A$3:$A$362,'Co List'!$B$3:$B$362)))</f>
        <v xml:space="preserve"> </v>
      </c>
      <c r="D12890" s="6" t="s">
        <v>398</v>
      </c>
      <c r="E12890">
        <v>275</v>
      </c>
      <c r="F12890">
        <v>573</v>
      </c>
      <c r="G12890">
        <v>1410</v>
      </c>
      <c r="H12890">
        <v>580</v>
      </c>
    </row>
    <row r="12891" spans="1:8" x14ac:dyDescent="0.2">
      <c r="A12891">
        <f t="shared" si="1406"/>
        <v>12022</v>
      </c>
      <c r="B12891">
        <f t="shared" si="1407"/>
        <v>253</v>
      </c>
      <c r="C12891" s="10" t="str">
        <f>IF(B12891=B12890," ",(LOOKUP(B12891,'Co List'!$A$3:$A$362,'Co List'!$B$3:$B$362)))</f>
        <v xml:space="preserve"> </v>
      </c>
      <c r="D12891" s="6" t="s">
        <v>399</v>
      </c>
      <c r="E12891">
        <v>0</v>
      </c>
      <c r="F12891">
        <v>0</v>
      </c>
      <c r="G12891">
        <v>0</v>
      </c>
      <c r="H12891">
        <v>0</v>
      </c>
    </row>
    <row r="12892" spans="1:8" x14ac:dyDescent="0.2">
      <c r="A12892">
        <f t="shared" si="1406"/>
        <v>12023</v>
      </c>
      <c r="B12892">
        <f t="shared" si="1407"/>
        <v>253</v>
      </c>
      <c r="C12892" s="10" t="str">
        <f>IF(B12892=B12891," ",(LOOKUP(B12892,'Co List'!$A$3:$A$362,'Co List'!$B$3:$B$362)))</f>
        <v xml:space="preserve"> </v>
      </c>
      <c r="D12892" s="6" t="s">
        <v>400</v>
      </c>
      <c r="E12892">
        <v>8612</v>
      </c>
      <c r="F12892">
        <v>7937</v>
      </c>
      <c r="G12892">
        <v>9462</v>
      </c>
      <c r="H12892">
        <v>0</v>
      </c>
    </row>
    <row r="12893" spans="1:8" x14ac:dyDescent="0.2">
      <c r="A12893">
        <f t="shared" si="1406"/>
        <v>12024</v>
      </c>
      <c r="B12893">
        <f t="shared" si="1407"/>
        <v>253</v>
      </c>
      <c r="C12893" s="10" t="str">
        <f>IF(B12893=B12892," ",(LOOKUP(B12893,'Co List'!$A$3:$A$362,'Co List'!$B$3:$B$362)))</f>
        <v xml:space="preserve"> </v>
      </c>
      <c r="D12893" s="6" t="s">
        <v>401</v>
      </c>
      <c r="E12893">
        <v>9.6439979999999998</v>
      </c>
      <c r="F12893">
        <v>11.358090000000001</v>
      </c>
      <c r="G12893">
        <v>10.817222000000001</v>
      </c>
      <c r="H12893">
        <v>14.680809</v>
      </c>
    </row>
    <row r="12894" spans="1:8" x14ac:dyDescent="0.2">
      <c r="A12894">
        <f t="shared" si="1406"/>
        <v>12025</v>
      </c>
      <c r="B12894">
        <f t="shared" si="1407"/>
        <v>253</v>
      </c>
      <c r="C12894" s="10" t="str">
        <f>IF(B12894=B12893," ",(LOOKUP(B12894,'Co List'!$A$3:$A$362,'Co List'!$B$3:$B$362)))</f>
        <v xml:space="preserve"> </v>
      </c>
      <c r="D12894" s="6" t="s">
        <v>402</v>
      </c>
      <c r="E12894">
        <v>0.370975</v>
      </c>
      <c r="F12894">
        <v>0.75922500000000004</v>
      </c>
      <c r="G12894">
        <v>1.8767100000000001</v>
      </c>
      <c r="H12894">
        <v>0.96628000000000003</v>
      </c>
    </row>
    <row r="12895" spans="1:8" x14ac:dyDescent="0.2">
      <c r="A12895">
        <f t="shared" si="1406"/>
        <v>12026</v>
      </c>
      <c r="B12895">
        <f t="shared" si="1407"/>
        <v>253</v>
      </c>
      <c r="C12895" s="10" t="str">
        <f>IF(B12895=B12894," ",(LOOKUP(B12895,'Co List'!$A$3:$A$362,'Co List'!$B$3:$B$362)))</f>
        <v xml:space="preserve"> </v>
      </c>
      <c r="D12895" s="6" t="s">
        <v>403</v>
      </c>
      <c r="E12895">
        <v>0</v>
      </c>
      <c r="F12895">
        <v>-1.1102230246251565E-15</v>
      </c>
      <c r="G12895">
        <v>0</v>
      </c>
      <c r="H12895">
        <v>0</v>
      </c>
    </row>
    <row r="12896" spans="1:8" x14ac:dyDescent="0.2">
      <c r="A12896">
        <f t="shared" si="1406"/>
        <v>12027</v>
      </c>
      <c r="B12896">
        <f t="shared" si="1407"/>
        <v>253</v>
      </c>
      <c r="C12896" s="10" t="str">
        <f>IF(B12896=B12895," ",(LOOKUP(B12896,'Co List'!$A$3:$A$362,'Co List'!$B$3:$B$362)))</f>
        <v xml:space="preserve"> </v>
      </c>
      <c r="D12896" s="6" t="s">
        <v>404</v>
      </c>
      <c r="E12896" s="11">
        <v>10.014972999999999</v>
      </c>
      <c r="F12896" s="11">
        <v>12.117315</v>
      </c>
      <c r="G12896" s="11">
        <v>12.693932000000002</v>
      </c>
      <c r="H12896" s="11">
        <v>15.647088999999999</v>
      </c>
    </row>
    <row r="12897" spans="1:16" x14ac:dyDescent="0.2">
      <c r="A12897">
        <f t="shared" si="1406"/>
        <v>12028</v>
      </c>
      <c r="B12897">
        <f t="shared" si="1407"/>
        <v>253</v>
      </c>
      <c r="C12897" s="10" t="str">
        <f>IF(B12897=B12896," ",(LOOKUP(B12897,'Co List'!$A$3:$A$362,'Co List'!$B$3:$B$362)))</f>
        <v xml:space="preserve"> </v>
      </c>
      <c r="D12897" s="6" t="s">
        <v>405</v>
      </c>
      <c r="E12897">
        <v>1929.75</v>
      </c>
      <c r="F12897">
        <v>2367.02</v>
      </c>
      <c r="G12897">
        <v>2816.32</v>
      </c>
      <c r="H12897">
        <v>3331.69</v>
      </c>
    </row>
    <row r="12898" spans="1:16" x14ac:dyDescent="0.2">
      <c r="A12898">
        <f t="shared" si="1406"/>
        <v>12029</v>
      </c>
      <c r="B12898">
        <f t="shared" si="1407"/>
        <v>253</v>
      </c>
      <c r="C12898" s="10" t="str">
        <f>IF(B12898=B12897," ",(LOOKUP(B12898,'Co List'!$A$3:$A$362,'Co List'!$B$3:$B$362)))</f>
        <v xml:space="preserve"> </v>
      </c>
      <c r="D12898" s="6" t="s">
        <v>406</v>
      </c>
      <c r="E12898">
        <v>375.26</v>
      </c>
      <c r="F12898">
        <v>471.8</v>
      </c>
      <c r="G12898">
        <v>516.5</v>
      </c>
      <c r="H12898">
        <v>684.98</v>
      </c>
    </row>
    <row r="12899" spans="1:16" x14ac:dyDescent="0.2">
      <c r="A12899">
        <f t="shared" si="1406"/>
        <v>12030</v>
      </c>
      <c r="B12899">
        <f t="shared" si="1407"/>
        <v>253</v>
      </c>
      <c r="C12899" s="10" t="str">
        <f>IF(B12899=B12898," ",(LOOKUP(B12899,'Co List'!$A$3:$A$362,'Co List'!$B$3:$B$362)))</f>
        <v xml:space="preserve"> </v>
      </c>
      <c r="D12899" s="6" t="s">
        <v>407</v>
      </c>
      <c r="E12899" s="11">
        <v>289.12</v>
      </c>
      <c r="F12899" s="11">
        <v>303.89</v>
      </c>
      <c r="G12899" s="11">
        <v>334.5</v>
      </c>
      <c r="H12899" s="11">
        <v>460.76</v>
      </c>
    </row>
    <row r="12900" spans="1:16" x14ac:dyDescent="0.2">
      <c r="A12900">
        <f t="shared" si="1406"/>
        <v>12031</v>
      </c>
      <c r="B12900">
        <f t="shared" si="1407"/>
        <v>253</v>
      </c>
      <c r="C12900" s="10" t="str">
        <f>IF(B12900=B12899," ",(LOOKUP(B12900,'Co List'!$A$3:$A$362,'Co List'!$B$3:$B$362)))</f>
        <v xml:space="preserve"> </v>
      </c>
      <c r="D12900" s="6" t="s">
        <v>408</v>
      </c>
      <c r="E12900">
        <v>50.61</v>
      </c>
      <c r="F12900">
        <v>50.61</v>
      </c>
      <c r="G12900">
        <v>50.76</v>
      </c>
      <c r="H12900">
        <v>51.264000000000003</v>
      </c>
    </row>
    <row r="12901" spans="1:16" x14ac:dyDescent="0.2">
      <c r="A12901">
        <f t="shared" si="1406"/>
        <v>12032</v>
      </c>
      <c r="B12901">
        <f t="shared" si="1407"/>
        <v>253</v>
      </c>
      <c r="C12901" s="10" t="str">
        <f>IF(B12901=B12900," ",(LOOKUP(B12901,'Co List'!$A$3:$A$362,'Co List'!$B$3:$B$362)))</f>
        <v xml:space="preserve"> </v>
      </c>
      <c r="D12901" s="6" t="s">
        <v>409</v>
      </c>
      <c r="E12901">
        <v>20.6</v>
      </c>
      <c r="F12901">
        <v>27.14</v>
      </c>
      <c r="G12901">
        <v>29.29</v>
      </c>
      <c r="H12901">
        <v>37.090000000000003</v>
      </c>
    </row>
    <row r="12902" spans="1:16" x14ac:dyDescent="0.2">
      <c r="A12902">
        <f t="shared" si="1406"/>
        <v>12033</v>
      </c>
      <c r="B12902">
        <f t="shared" si="1407"/>
        <v>253</v>
      </c>
      <c r="C12902" s="10" t="str">
        <f>IF(B12902=B12901," ",(LOOKUP(B12902,'Co List'!$A$3:$A$362,'Co List'!$B$3:$B$362)))</f>
        <v xml:space="preserve"> </v>
      </c>
      <c r="D12902" s="6" t="s">
        <v>410</v>
      </c>
      <c r="E12902">
        <v>19.368179999999999</v>
      </c>
      <c r="F12902">
        <v>26.291335</v>
      </c>
      <c r="G12902">
        <v>27.782924000000001</v>
      </c>
      <c r="H12902">
        <v>33.998251599999996</v>
      </c>
    </row>
    <row r="12903" spans="1:16" x14ac:dyDescent="0.2">
      <c r="A12903">
        <f t="shared" si="1406"/>
        <v>12034</v>
      </c>
      <c r="B12903">
        <f t="shared" si="1407"/>
        <v>253</v>
      </c>
      <c r="C12903" s="10" t="str">
        <f>IF(B12903=B12902," ",(LOOKUP(B12903,'Co List'!$A$3:$A$362,'Co List'!$B$3:$B$362)))</f>
        <v xml:space="preserve"> </v>
      </c>
      <c r="D12903" s="6" t="s">
        <v>411</v>
      </c>
      <c r="E12903">
        <v>19.368180000000002</v>
      </c>
      <c r="F12903">
        <v>26.291334999999997</v>
      </c>
      <c r="G12903">
        <v>27.782924000000001</v>
      </c>
      <c r="H12903">
        <v>33.998251599999996</v>
      </c>
    </row>
    <row r="12904" spans="1:16" x14ac:dyDescent="0.2">
      <c r="A12904">
        <f t="shared" si="1406"/>
        <v>12035</v>
      </c>
      <c r="B12904">
        <f t="shared" si="1407"/>
        <v>253</v>
      </c>
      <c r="C12904" s="10" t="str">
        <f>IF(B12904=B12903," ",(LOOKUP(B12904,'Co List'!$A$3:$A$362,'Co List'!$B$3:$B$362)))</f>
        <v xml:space="preserve"> </v>
      </c>
      <c r="D12904" s="6" t="s">
        <v>412</v>
      </c>
      <c r="E12904">
        <v>-1.231819999999999</v>
      </c>
      <c r="F12904">
        <v>-0.848665000000004</v>
      </c>
      <c r="G12904">
        <v>-1.5070759999999979</v>
      </c>
      <c r="H12904">
        <v>-3.0917484000000073</v>
      </c>
    </row>
    <row r="12905" spans="1:16" ht="13.5" thickBot="1" x14ac:dyDescent="0.25">
      <c r="A12905">
        <f t="shared" si="1406"/>
        <v>12036</v>
      </c>
      <c r="B12905">
        <f t="shared" si="1407"/>
        <v>253</v>
      </c>
      <c r="C12905" s="10" t="str">
        <f>IF(B12905=B12904," ",(LOOKUP(B12905,'Co List'!$A$3:$A$362,'Co List'!$B$3:$B$362)))</f>
        <v xml:space="preserve"> </v>
      </c>
      <c r="D12905" s="9" t="s">
        <v>413</v>
      </c>
      <c r="E12905">
        <v>12</v>
      </c>
      <c r="F12905">
        <v>12</v>
      </c>
      <c r="G12905">
        <v>12</v>
      </c>
      <c r="H12905">
        <v>12</v>
      </c>
    </row>
    <row r="12906" spans="1:16" ht="15" x14ac:dyDescent="0.25">
      <c r="A12906">
        <f t="shared" si="1406"/>
        <v>12037</v>
      </c>
      <c r="B12906">
        <f t="shared" si="1407"/>
        <v>254</v>
      </c>
      <c r="C12906" s="10" t="str">
        <f>IF(B12906=B12905," ",(LOOKUP(B12906,'Co List'!$A$3:$A$362,'Co List'!$B$3:$B$362)))</f>
        <v>PIRAMAL ENTERPRISES</v>
      </c>
      <c r="D12906" s="4" t="s">
        <v>362</v>
      </c>
      <c r="E12906">
        <v>70.593935680145734</v>
      </c>
      <c r="F12906">
        <v>69.926483964468702</v>
      </c>
      <c r="G12906">
        <v>66.837385197499643</v>
      </c>
      <c r="H12906">
        <v>69.268488392809772</v>
      </c>
      <c r="J12906">
        <f t="shared" ref="J12906" si="1408">COUNTIF(E12948:H12948,0)</f>
        <v>0</v>
      </c>
      <c r="K12906">
        <f>SUM(E12906:H12906)/(4-J12906)</f>
        <v>69.15657330873097</v>
      </c>
      <c r="L12906">
        <f>SUM(E12916:H12916)/(4-J12906)</f>
        <v>85245.578563682764</v>
      </c>
      <c r="M12906">
        <f>E12916</f>
        <v>110089.89386839303</v>
      </c>
      <c r="N12906">
        <f t="shared" ref="N12906" si="1409">F12916</f>
        <v>86585.631694839743</v>
      </c>
      <c r="O12906">
        <f t="shared" ref="O12906" si="1410">G12916</f>
        <v>72510.818690926826</v>
      </c>
      <c r="P12906">
        <f t="shared" ref="P12906" si="1411">H12916</f>
        <v>71795.970000571469</v>
      </c>
    </row>
    <row r="12907" spans="1:16" x14ac:dyDescent="0.2">
      <c r="A12907">
        <f t="shared" si="1406"/>
        <v>12038</v>
      </c>
      <c r="B12907">
        <f t="shared" si="1407"/>
        <v>254</v>
      </c>
      <c r="C12907" s="10" t="str">
        <f>IF(B12907=B12906," ",(LOOKUP(B12907,'Co List'!$A$3:$A$362,'Co List'!$B$3:$B$362)))</f>
        <v xml:space="preserve"> </v>
      </c>
      <c r="D12907" s="6" t="s">
        <v>364</v>
      </c>
      <c r="E12907">
        <v>4.0646052929540035</v>
      </c>
      <c r="F12907">
        <v>4.1037955875314838</v>
      </c>
      <c r="G12907">
        <v>4.0364927995512616</v>
      </c>
      <c r="H12907">
        <v>4.2206323801333081</v>
      </c>
    </row>
    <row r="12908" spans="1:16" x14ac:dyDescent="0.2">
      <c r="A12908">
        <f t="shared" si="1406"/>
        <v>12039</v>
      </c>
      <c r="B12908">
        <f t="shared" si="1407"/>
        <v>254</v>
      </c>
      <c r="C12908" s="10" t="str">
        <f>IF(B12908=B12907," ",(LOOKUP(B12908,'Co List'!$A$3:$A$362,'Co List'!$B$3:$B$362)))</f>
        <v xml:space="preserve"> </v>
      </c>
      <c r="D12908" s="6" t="s">
        <v>365</v>
      </c>
      <c r="E12908">
        <v>0.80626038553641899</v>
      </c>
      <c r="F12908">
        <v>0.78881728316342459</v>
      </c>
      <c r="G12908">
        <v>0.77936297546086186</v>
      </c>
      <c r="H12908">
        <v>0.77904501969664153</v>
      </c>
    </row>
    <row r="12909" spans="1:16" x14ac:dyDescent="0.2">
      <c r="A12909">
        <f t="shared" si="1406"/>
        <v>12040</v>
      </c>
      <c r="B12909">
        <f t="shared" si="1407"/>
        <v>254</v>
      </c>
      <c r="C12909" s="10" t="str">
        <f>IF(B12909=B12908," ",(LOOKUP(B12909,'Co List'!$A$3:$A$362,'Co List'!$B$3:$B$362)))</f>
        <v xml:space="preserve"> </v>
      </c>
      <c r="D12909" s="7" t="s">
        <v>366</v>
      </c>
      <c r="E12909">
        <v>4.1529251902521045</v>
      </c>
      <c r="F12909">
        <v>10.631308837340963</v>
      </c>
      <c r="G12909">
        <v>6.2862657948925715</v>
      </c>
      <c r="H12909">
        <v>5.1166249759883877</v>
      </c>
    </row>
    <row r="12910" spans="1:16" x14ac:dyDescent="0.2">
      <c r="A12910">
        <f t="shared" si="1406"/>
        <v>12041</v>
      </c>
      <c r="B12910">
        <f t="shared" si="1407"/>
        <v>254</v>
      </c>
      <c r="C12910" s="10" t="str">
        <f>IF(B12910=B12909," ",(LOOKUP(B12910,'Co List'!$A$3:$A$362,'Co List'!$B$3:$B$362)))</f>
        <v xml:space="preserve"> </v>
      </c>
      <c r="D12910" s="6" t="s">
        <v>367</v>
      </c>
      <c r="E12910">
        <v>24839.777497381099</v>
      </c>
      <c r="F12910">
        <v>66247.614150604233</v>
      </c>
      <c r="G12910">
        <v>568.8907789967584</v>
      </c>
      <c r="H12910">
        <v>-30999.987046878872</v>
      </c>
    </row>
    <row r="12911" spans="1:16" x14ac:dyDescent="0.2">
      <c r="A12911">
        <f t="shared" si="1406"/>
        <v>12042</v>
      </c>
      <c r="B12911">
        <f t="shared" si="1407"/>
        <v>254</v>
      </c>
      <c r="C12911" s="10" t="str">
        <f>IF(B12911=B12910," ",(LOOKUP(B12911,'Co List'!$A$3:$A$362,'Co List'!$B$3:$B$362)))</f>
        <v xml:space="preserve"> </v>
      </c>
      <c r="D12911" s="6" t="s">
        <v>368</v>
      </c>
      <c r="E12911">
        <v>0.26337295183826082</v>
      </c>
      <c r="F12911">
        <v>0.25784881386194086</v>
      </c>
      <c r="G12911">
        <v>0.21011538305107744</v>
      </c>
      <c r="H12911">
        <v>0.2080439582746203</v>
      </c>
    </row>
    <row r="12912" spans="1:16" x14ac:dyDescent="0.2">
      <c r="A12912">
        <f t="shared" si="1406"/>
        <v>12043</v>
      </c>
      <c r="B12912">
        <f t="shared" si="1407"/>
        <v>254</v>
      </c>
      <c r="C12912" s="10" t="str">
        <f>IF(B12912=B12911," ",(LOOKUP(B12912,'Co List'!$A$3:$A$362,'Co List'!$B$3:$B$362)))</f>
        <v xml:space="preserve"> </v>
      </c>
      <c r="D12912" s="6" t="s">
        <v>369</v>
      </c>
      <c r="E12912">
        <v>18.187657999073689</v>
      </c>
      <c r="F12912">
        <v>25.053712874664278</v>
      </c>
      <c r="G12912">
        <v>18.241715393943856</v>
      </c>
      <c r="H12912">
        <v>28.729879952209473</v>
      </c>
    </row>
    <row r="12913" spans="1:8" x14ac:dyDescent="0.2">
      <c r="A12913">
        <f t="shared" si="1406"/>
        <v>12044</v>
      </c>
      <c r="B12913">
        <f t="shared" si="1407"/>
        <v>254</v>
      </c>
      <c r="C12913" s="10" t="str">
        <f>IF(B12913=B12912," ",(LOOKUP(B12913,'Co List'!$A$3:$A$362,'Co List'!$B$3:$B$362)))</f>
        <v xml:space="preserve"> </v>
      </c>
      <c r="D12913" s="6" t="s">
        <v>370</v>
      </c>
      <c r="E12913">
        <v>0</v>
      </c>
      <c r="F12913">
        <v>0</v>
      </c>
      <c r="G12913">
        <v>0</v>
      </c>
      <c r="H12913">
        <v>0</v>
      </c>
    </row>
    <row r="12914" spans="1:8" x14ac:dyDescent="0.2">
      <c r="A12914">
        <f t="shared" si="1406"/>
        <v>12045</v>
      </c>
      <c r="B12914">
        <f t="shared" si="1407"/>
        <v>254</v>
      </c>
      <c r="C12914" s="10" t="str">
        <f>IF(B12914=B12913," ",(LOOKUP(B12914,'Co List'!$A$3:$A$362,'Co List'!$B$3:$B$362)))</f>
        <v xml:space="preserve"> </v>
      </c>
      <c r="D12914" s="6" t="s">
        <v>371</v>
      </c>
      <c r="E12914">
        <v>44.352127028566834</v>
      </c>
      <c r="F12914">
        <v>46.265679678002421</v>
      </c>
      <c r="G12914">
        <v>43.661890881839994</v>
      </c>
      <c r="H12914">
        <v>44.786990937830176</v>
      </c>
    </row>
    <row r="12915" spans="1:8" x14ac:dyDescent="0.2">
      <c r="A12915">
        <f t="shared" si="1406"/>
        <v>12046</v>
      </c>
      <c r="B12915">
        <f t="shared" si="1407"/>
        <v>254</v>
      </c>
      <c r="C12915" s="10" t="str">
        <f>IF(B12915=B12914," ",(LOOKUP(B12915,'Co List'!$A$3:$A$362,'Co List'!$B$3:$B$362)))</f>
        <v xml:space="preserve"> </v>
      </c>
      <c r="D12915" s="6" t="s">
        <v>372</v>
      </c>
      <c r="E12915">
        <v>55.647872971433159</v>
      </c>
      <c r="F12915">
        <v>53.7343203219976</v>
      </c>
      <c r="G12915">
        <v>56.338109118159984</v>
      </c>
      <c r="H12915">
        <v>55.213009062169832</v>
      </c>
    </row>
    <row r="12916" spans="1:8" x14ac:dyDescent="0.2">
      <c r="A12916">
        <f t="shared" si="1406"/>
        <v>12047</v>
      </c>
      <c r="B12916">
        <f t="shared" si="1407"/>
        <v>254</v>
      </c>
      <c r="C12916" s="10" t="str">
        <f>IF(B12916=B12915," ",(LOOKUP(B12916,'Co List'!$A$3:$A$362,'Co List'!$B$3:$B$362)))</f>
        <v xml:space="preserve"> </v>
      </c>
      <c r="D12916" s="6" t="s">
        <v>373</v>
      </c>
      <c r="E12916">
        <v>110089.89386839303</v>
      </c>
      <c r="F12916">
        <v>86585.631694839743</v>
      </c>
      <c r="G12916">
        <v>72510.818690926826</v>
      </c>
      <c r="H12916">
        <v>71795.970000571469</v>
      </c>
    </row>
    <row r="12917" spans="1:8" x14ac:dyDescent="0.2">
      <c r="A12917">
        <f t="shared" si="1406"/>
        <v>12048</v>
      </c>
      <c r="B12917">
        <f t="shared" si="1407"/>
        <v>254</v>
      </c>
      <c r="C12917" s="10" t="str">
        <f>IF(B12917=B12916," ",(LOOKUP(B12917,'Co List'!$A$3:$A$362,'Co List'!$B$3:$B$362)))</f>
        <v xml:space="preserve"> </v>
      </c>
      <c r="D12917" s="6" t="s">
        <v>374</v>
      </c>
      <c r="E12917">
        <v>108728.84752599878</v>
      </c>
      <c r="F12917">
        <v>85839.925192882147</v>
      </c>
      <c r="G12917">
        <v>71903.760592620267</v>
      </c>
      <c r="H12917">
        <v>70294.38271139923</v>
      </c>
    </row>
    <row r="12918" spans="1:8" x14ac:dyDescent="0.2">
      <c r="A12918">
        <f t="shared" si="1406"/>
        <v>12049</v>
      </c>
      <c r="B12918">
        <f t="shared" si="1407"/>
        <v>254</v>
      </c>
      <c r="C12918" s="10" t="str">
        <f>IF(B12918=B12917," ",(LOOKUP(B12918,'Co List'!$A$3:$A$362,'Co List'!$B$3:$B$362)))</f>
        <v xml:space="preserve"> </v>
      </c>
      <c r="D12918" s="6" t="s">
        <v>375</v>
      </c>
      <c r="E12918">
        <v>996.98638521548799</v>
      </c>
      <c r="F12918">
        <v>488.90873557666413</v>
      </c>
      <c r="G12918">
        <v>386.95807552177433</v>
      </c>
      <c r="H12918">
        <v>1200.3848555609811</v>
      </c>
    </row>
    <row r="12919" spans="1:8" x14ac:dyDescent="0.2">
      <c r="A12919">
        <f t="shared" si="1406"/>
        <v>12050</v>
      </c>
      <c r="B12919">
        <f t="shared" si="1407"/>
        <v>254</v>
      </c>
      <c r="C12919" s="10" t="str">
        <f>IF(B12919=B12918," ",(LOOKUP(B12919,'Co List'!$A$3:$A$362,'Co List'!$B$3:$B$362)))</f>
        <v xml:space="preserve"> </v>
      </c>
      <c r="D12919" s="6" t="s">
        <v>376</v>
      </c>
      <c r="E12919">
        <v>364.05995717875192</v>
      </c>
      <c r="F12919">
        <v>256.79776638094052</v>
      </c>
      <c r="G12919">
        <v>220.10002278477302</v>
      </c>
      <c r="H12919">
        <v>301.20243361125443</v>
      </c>
    </row>
    <row r="12920" spans="1:8" x14ac:dyDescent="0.2">
      <c r="A12920">
        <f t="shared" si="1406"/>
        <v>12051</v>
      </c>
      <c r="B12920">
        <f t="shared" si="1407"/>
        <v>254</v>
      </c>
      <c r="C12920" s="10" t="str">
        <f>IF(B12920=B12919," ",(LOOKUP(B12920,'Co List'!$A$3:$A$362,'Co List'!$B$3:$B$362)))</f>
        <v xml:space="preserve"> </v>
      </c>
      <c r="D12920" s="6" t="s">
        <v>377</v>
      </c>
      <c r="E12920">
        <v>48827.209574124092</v>
      </c>
      <c r="F12920">
        <v>40059.431007109488</v>
      </c>
      <c r="G12920">
        <v>31659.594534361313</v>
      </c>
      <c r="H12920">
        <v>32155.254577883217</v>
      </c>
    </row>
    <row r="12921" spans="1:8" ht="15" x14ac:dyDescent="0.25">
      <c r="A12921">
        <f t="shared" si="1406"/>
        <v>12052</v>
      </c>
      <c r="B12921">
        <f t="shared" si="1407"/>
        <v>254</v>
      </c>
      <c r="C12921" s="10" t="str">
        <f>IF(B12921=B12920," ",(LOOKUP(B12921,'Co List'!$A$3:$A$362,'Co List'!$B$3:$B$362)))</f>
        <v xml:space="preserve"> </v>
      </c>
      <c r="D12921" s="8" t="s">
        <v>378</v>
      </c>
      <c r="E12921">
        <v>43682.49</v>
      </c>
      <c r="F12921">
        <v>36766.829100000003</v>
      </c>
      <c r="G12921">
        <v>26825.174999999999</v>
      </c>
      <c r="H12921">
        <v>24791.379600000004</v>
      </c>
    </row>
    <row r="12922" spans="1:8" ht="15" x14ac:dyDescent="0.25">
      <c r="A12922">
        <f t="shared" si="1406"/>
        <v>12053</v>
      </c>
      <c r="B12922">
        <f t="shared" si="1407"/>
        <v>254</v>
      </c>
      <c r="C12922" s="10" t="str">
        <f>IF(B12922=B12921," ",(LOOKUP(B12922,'Co List'!$A$3:$A$362,'Co List'!$B$3:$B$362)))</f>
        <v xml:space="preserve"> </v>
      </c>
      <c r="D12922" s="8" t="s">
        <v>379</v>
      </c>
      <c r="E12922">
        <v>5144.7195741240876</v>
      </c>
      <c r="F12922">
        <v>3292.6019071094888</v>
      </c>
      <c r="G12922">
        <v>4834.4195343613146</v>
      </c>
      <c r="H12922">
        <v>7363.8749778832125</v>
      </c>
    </row>
    <row r="12923" spans="1:8" ht="15" x14ac:dyDescent="0.25">
      <c r="A12923">
        <f t="shared" si="1406"/>
        <v>12054</v>
      </c>
      <c r="B12923">
        <f t="shared" si="1407"/>
        <v>254</v>
      </c>
      <c r="C12923" s="10" t="str">
        <f>IF(B12923=B12922," ",(LOOKUP(B12923,'Co List'!$A$3:$A$362,'Co List'!$B$3:$B$362)))</f>
        <v xml:space="preserve"> </v>
      </c>
      <c r="D12923" s="8" t="s">
        <v>380</v>
      </c>
      <c r="E12923">
        <v>0</v>
      </c>
      <c r="F12923">
        <v>-3.637978807091713E-12</v>
      </c>
      <c r="G12923">
        <v>0</v>
      </c>
      <c r="H12923">
        <v>0</v>
      </c>
    </row>
    <row r="12924" spans="1:8" ht="15" x14ac:dyDescent="0.25">
      <c r="A12924">
        <f t="shared" si="1406"/>
        <v>12055</v>
      </c>
      <c r="B12924">
        <f t="shared" si="1407"/>
        <v>254</v>
      </c>
      <c r="C12924" s="10" t="str">
        <f>IF(B12924=B12923," ",(LOOKUP(B12924,'Co List'!$A$3:$A$362,'Co List'!$B$3:$B$362)))</f>
        <v xml:space="preserve"> </v>
      </c>
      <c r="D12924" s="8" t="s">
        <v>381</v>
      </c>
      <c r="E12924">
        <v>61262.684294268933</v>
      </c>
      <c r="F12924">
        <v>46526.200687730263</v>
      </c>
      <c r="G12924">
        <v>40851.224156565506</v>
      </c>
      <c r="H12924">
        <v>39640.715422688256</v>
      </c>
    </row>
    <row r="12925" spans="1:8" ht="15" x14ac:dyDescent="0.25">
      <c r="A12925">
        <f t="shared" si="1406"/>
        <v>12056</v>
      </c>
      <c r="B12925">
        <f t="shared" si="1407"/>
        <v>254</v>
      </c>
      <c r="C12925" s="10" t="str">
        <f>IF(B12925=B12924," ",(LOOKUP(B12925,'Co List'!$A$3:$A$362,'Co List'!$B$3:$B$362)))</f>
        <v xml:space="preserve"> </v>
      </c>
      <c r="D12925" s="8" t="s">
        <v>382</v>
      </c>
      <c r="E12925">
        <v>57172.727515064798</v>
      </c>
      <c r="F12925">
        <v>46526.200687730263</v>
      </c>
      <c r="G12925">
        <v>38604.414566440428</v>
      </c>
      <c r="H12925">
        <v>38891.700608454172</v>
      </c>
    </row>
    <row r="12926" spans="1:8" ht="15" x14ac:dyDescent="0.25">
      <c r="A12926">
        <f t="shared" si="1406"/>
        <v>12057</v>
      </c>
      <c r="B12926">
        <f t="shared" si="1407"/>
        <v>254</v>
      </c>
      <c r="C12926" s="10" t="str">
        <f>IF(B12926=B12925," ",(LOOKUP(B12926,'Co List'!$A$3:$A$362,'Co List'!$B$3:$B$362)))</f>
        <v xml:space="preserve"> </v>
      </c>
      <c r="D12926" s="8" t="s">
        <v>383</v>
      </c>
      <c r="E12926">
        <v>4089.9567792041348</v>
      </c>
      <c r="F12926">
        <v>0</v>
      </c>
      <c r="G12926">
        <v>2246.8095901250726</v>
      </c>
      <c r="H12926">
        <v>749.01481423408143</v>
      </c>
    </row>
    <row r="12927" spans="1:8" x14ac:dyDescent="0.2">
      <c r="A12927">
        <f t="shared" si="1406"/>
        <v>12058</v>
      </c>
      <c r="B12927">
        <f t="shared" si="1407"/>
        <v>254</v>
      </c>
      <c r="C12927" s="10" t="str">
        <f>IF(B12927=B12926," ",(LOOKUP(B12927,'Co List'!$A$3:$A$362,'Co List'!$B$3:$B$362)))</f>
        <v xml:space="preserve"> </v>
      </c>
      <c r="D12927" s="6" t="s">
        <v>384</v>
      </c>
      <c r="E12927">
        <v>0</v>
      </c>
      <c r="F12927">
        <v>0</v>
      </c>
      <c r="G12927">
        <v>0</v>
      </c>
      <c r="H12927">
        <v>0</v>
      </c>
    </row>
    <row r="12928" spans="1:8" x14ac:dyDescent="0.2">
      <c r="A12928">
        <f t="shared" si="1406"/>
        <v>12059</v>
      </c>
      <c r="B12928">
        <f t="shared" si="1407"/>
        <v>254</v>
      </c>
      <c r="C12928" s="10" t="str">
        <f>IF(B12928=B12927," ",(LOOKUP(B12928,'Co List'!$A$3:$A$362,'Co List'!$B$3:$B$362)))</f>
        <v xml:space="preserve"> </v>
      </c>
      <c r="D12928" s="6" t="s">
        <v>385</v>
      </c>
      <c r="E12928">
        <v>15072.234541560001</v>
      </c>
      <c r="F12928">
        <v>11337.358232240002</v>
      </c>
      <c r="G12928">
        <v>10120.474923455073</v>
      </c>
      <c r="H12928">
        <v>9392.1270208888</v>
      </c>
    </row>
    <row r="12929" spans="1:8" x14ac:dyDescent="0.2">
      <c r="A12929">
        <f t="shared" si="1406"/>
        <v>12060</v>
      </c>
      <c r="B12929">
        <f t="shared" si="1407"/>
        <v>254</v>
      </c>
      <c r="C12929" s="10" t="str">
        <f>IF(B12929=B12928," ",(LOOKUP(B12929,'Co List'!$A$3:$A$362,'Co List'!$B$3:$B$362)))</f>
        <v xml:space="preserve"> </v>
      </c>
      <c r="D12929" s="6" t="s">
        <v>386</v>
      </c>
      <c r="E12929">
        <v>11067.682752000001</v>
      </c>
      <c r="F12929">
        <v>10152.88314516</v>
      </c>
      <c r="G12929">
        <v>8546.5746116100017</v>
      </c>
      <c r="H12929">
        <v>5610.2477596199997</v>
      </c>
    </row>
    <row r="12930" spans="1:8" x14ac:dyDescent="0.2">
      <c r="A12930">
        <f t="shared" si="1406"/>
        <v>12061</v>
      </c>
      <c r="B12930">
        <f t="shared" si="1407"/>
        <v>254</v>
      </c>
      <c r="C12930" s="10" t="str">
        <f>IF(B12930=B12929," ",(LOOKUP(B12930,'Co List'!$A$3:$A$362,'Co List'!$B$3:$B$362)))</f>
        <v xml:space="preserve"> </v>
      </c>
      <c r="D12930" s="6" t="s">
        <v>387</v>
      </c>
      <c r="E12930">
        <v>0</v>
      </c>
      <c r="F12930">
        <v>0</v>
      </c>
      <c r="G12930">
        <v>0</v>
      </c>
      <c r="H12930">
        <v>0</v>
      </c>
    </row>
    <row r="12931" spans="1:8" x14ac:dyDescent="0.2">
      <c r="A12931">
        <f t="shared" si="1406"/>
        <v>12062</v>
      </c>
      <c r="B12931">
        <f t="shared" si="1407"/>
        <v>254</v>
      </c>
      <c r="C12931" s="10" t="str">
        <f>IF(B12931=B12930," ",(LOOKUP(B12931,'Co List'!$A$3:$A$362,'Co List'!$B$3:$B$362)))</f>
        <v xml:space="preserve"> </v>
      </c>
      <c r="D12931" s="6" t="s">
        <v>388</v>
      </c>
      <c r="E12931">
        <v>0</v>
      </c>
      <c r="F12931">
        <v>0</v>
      </c>
      <c r="G12931">
        <v>0</v>
      </c>
      <c r="H12931">
        <v>0</v>
      </c>
    </row>
    <row r="12932" spans="1:8" x14ac:dyDescent="0.2">
      <c r="A12932">
        <f t="shared" si="1406"/>
        <v>12063</v>
      </c>
      <c r="B12932">
        <f t="shared" si="1407"/>
        <v>254</v>
      </c>
      <c r="C12932" s="10" t="str">
        <f>IF(B12932=B12931," ",(LOOKUP(B12932,'Co List'!$A$3:$A$362,'Co List'!$B$3:$B$362)))</f>
        <v xml:space="preserve"> </v>
      </c>
      <c r="D12932" s="6" t="s">
        <v>389</v>
      </c>
      <c r="E12932">
        <v>368.79575915999993</v>
      </c>
      <c r="F12932">
        <v>0</v>
      </c>
      <c r="G12932">
        <v>454.56685650559996</v>
      </c>
      <c r="H12932">
        <v>229.91444350879996</v>
      </c>
    </row>
    <row r="12933" spans="1:8" x14ac:dyDescent="0.2">
      <c r="A12933">
        <f t="shared" ref="A12933:A12996" si="1412">IF(A12932&gt;0,A12932+1,(IF($C$1=C12933,1,0)))</f>
        <v>12064</v>
      </c>
      <c r="B12933">
        <f t="shared" ref="B12933:B12996" si="1413">IF(D12933=$D$3,B12932+1,B12932)</f>
        <v>254</v>
      </c>
      <c r="C12933" s="10" t="str">
        <f>IF(B12933=B12932," ",(LOOKUP(B12933,'Co List'!$A$3:$A$362,'Co List'!$B$3:$B$362)))</f>
        <v xml:space="preserve"> </v>
      </c>
      <c r="D12933" s="6" t="s">
        <v>390</v>
      </c>
      <c r="E12933">
        <v>925.89899639999999</v>
      </c>
      <c r="F12933">
        <v>0</v>
      </c>
      <c r="G12933">
        <v>245.51437225947097</v>
      </c>
      <c r="H12933">
        <v>0</v>
      </c>
    </row>
    <row r="12934" spans="1:8" x14ac:dyDescent="0.2">
      <c r="A12934">
        <f t="shared" si="1412"/>
        <v>12065</v>
      </c>
      <c r="B12934">
        <f t="shared" si="1413"/>
        <v>254</v>
      </c>
      <c r="C12934" s="10" t="str">
        <f>IF(B12934=B12933," ",(LOOKUP(B12934,'Co List'!$A$3:$A$362,'Co List'!$B$3:$B$362)))</f>
        <v xml:space="preserve"> </v>
      </c>
      <c r="D12934" s="6" t="s">
        <v>391</v>
      </c>
      <c r="E12934">
        <v>0</v>
      </c>
      <c r="F12934">
        <v>0</v>
      </c>
      <c r="G12934">
        <v>0</v>
      </c>
      <c r="H12934">
        <v>0</v>
      </c>
    </row>
    <row r="12935" spans="1:8" x14ac:dyDescent="0.2">
      <c r="A12935">
        <f t="shared" si="1412"/>
        <v>12066</v>
      </c>
      <c r="B12935">
        <f t="shared" si="1413"/>
        <v>254</v>
      </c>
      <c r="C12935" s="10" t="str">
        <f>IF(B12935=B12934," ",(LOOKUP(B12935,'Co List'!$A$3:$A$362,'Co List'!$B$3:$B$362)))</f>
        <v xml:space="preserve"> </v>
      </c>
      <c r="D12935" s="6" t="s">
        <v>392</v>
      </c>
      <c r="E12935">
        <v>0</v>
      </c>
      <c r="F12935">
        <v>0</v>
      </c>
      <c r="G12935">
        <v>0</v>
      </c>
      <c r="H12935">
        <v>0</v>
      </c>
    </row>
    <row r="12936" spans="1:8" x14ac:dyDescent="0.2">
      <c r="A12936">
        <f t="shared" si="1412"/>
        <v>12067</v>
      </c>
      <c r="B12936">
        <f t="shared" si="1413"/>
        <v>254</v>
      </c>
      <c r="C12936" s="10" t="str">
        <f>IF(B12936=B12935," ",(LOOKUP(B12936,'Co List'!$A$3:$A$362,'Co List'!$B$3:$B$362)))</f>
        <v xml:space="preserve"> </v>
      </c>
      <c r="D12936" s="6" t="s">
        <v>393</v>
      </c>
      <c r="E12936">
        <v>2709.8570340000001</v>
      </c>
      <c r="F12936">
        <v>1184.4750870799999</v>
      </c>
      <c r="G12936">
        <v>873.81908307999993</v>
      </c>
      <c r="H12936">
        <v>3551.9648177599997</v>
      </c>
    </row>
    <row r="12937" spans="1:8" ht="15" x14ac:dyDescent="0.25">
      <c r="A12937">
        <f t="shared" si="1412"/>
        <v>12068</v>
      </c>
      <c r="B12937">
        <f t="shared" si="1413"/>
        <v>254</v>
      </c>
      <c r="C12937" s="10" t="str">
        <f>IF(B12937=B12936," ",(LOOKUP(B12937,'Co List'!$A$3:$A$362,'Co List'!$B$3:$B$362)))</f>
        <v xml:space="preserve"> </v>
      </c>
      <c r="D12937" s="8" t="s">
        <v>394</v>
      </c>
      <c r="E12937">
        <v>0</v>
      </c>
      <c r="F12937">
        <v>0</v>
      </c>
      <c r="G12937">
        <v>0</v>
      </c>
      <c r="H12937">
        <v>0</v>
      </c>
    </row>
    <row r="12938" spans="1:8" ht="15" x14ac:dyDescent="0.25">
      <c r="A12938">
        <f t="shared" si="1412"/>
        <v>12069</v>
      </c>
      <c r="B12938">
        <f t="shared" si="1413"/>
        <v>254</v>
      </c>
      <c r="C12938" s="10" t="str">
        <f>IF(B12938=B12937," ",(LOOKUP(B12938,'Co List'!$A$3:$A$362,'Co List'!$B$3:$B$362)))</f>
        <v xml:space="preserve"> </v>
      </c>
      <c r="D12938" s="8" t="s">
        <v>395</v>
      </c>
      <c r="E12938">
        <v>18.417495500000001</v>
      </c>
      <c r="F12938">
        <v>11.782819270000003</v>
      </c>
      <c r="G12938">
        <v>14.608757135255008</v>
      </c>
      <c r="H12938">
        <v>14.47675220432</v>
      </c>
    </row>
    <row r="12939" spans="1:8" ht="15" x14ac:dyDescent="0.25">
      <c r="A12939">
        <f t="shared" si="1412"/>
        <v>12070</v>
      </c>
      <c r="B12939">
        <f t="shared" si="1413"/>
        <v>254</v>
      </c>
      <c r="C12939" s="10" t="str">
        <f>IF(B12939=B12938," ",(LOOKUP(B12939,'Co List'!$A$3:$A$362,'Co List'!$B$3:$B$362)))</f>
        <v xml:space="preserve"> </v>
      </c>
      <c r="D12939" s="8" t="s">
        <v>396</v>
      </c>
      <c r="E12939">
        <v>60560.1</v>
      </c>
      <c r="F12939">
        <v>50784.17</v>
      </c>
      <c r="G12939">
        <v>40622.400000000001</v>
      </c>
      <c r="H12939">
        <v>41275.22</v>
      </c>
    </row>
    <row r="12940" spans="1:8" x14ac:dyDescent="0.2">
      <c r="A12940">
        <f t="shared" si="1412"/>
        <v>12071</v>
      </c>
      <c r="B12940">
        <f t="shared" si="1413"/>
        <v>254</v>
      </c>
      <c r="C12940" s="10" t="str">
        <f>IF(B12940=B12939," ",(LOOKUP(B12940,'Co List'!$A$3:$A$362,'Co List'!$B$3:$B$362)))</f>
        <v xml:space="preserve"> </v>
      </c>
      <c r="D12940" s="6" t="s">
        <v>397</v>
      </c>
      <c r="E12940">
        <v>53929</v>
      </c>
      <c r="F12940">
        <v>46540.29</v>
      </c>
      <c r="G12940">
        <v>34391.25</v>
      </c>
      <c r="H12940">
        <v>31783.82</v>
      </c>
    </row>
    <row r="12941" spans="1:8" x14ac:dyDescent="0.2">
      <c r="A12941">
        <f t="shared" si="1412"/>
        <v>12072</v>
      </c>
      <c r="B12941">
        <f t="shared" si="1413"/>
        <v>254</v>
      </c>
      <c r="C12941" s="10" t="str">
        <f>IF(B12941=B12940," ",(LOOKUP(B12941,'Co List'!$A$3:$A$362,'Co List'!$B$3:$B$362)))</f>
        <v xml:space="preserve"> </v>
      </c>
      <c r="D12941" s="6" t="s">
        <v>398</v>
      </c>
      <c r="E12941">
        <v>6631.1</v>
      </c>
      <c r="F12941">
        <v>4243.88</v>
      </c>
      <c r="G12941">
        <v>6231.15</v>
      </c>
      <c r="H12941">
        <v>9491.4</v>
      </c>
    </row>
    <row r="12942" spans="1:8" x14ac:dyDescent="0.2">
      <c r="A12942">
        <f t="shared" si="1412"/>
        <v>12073</v>
      </c>
      <c r="B12942">
        <f t="shared" si="1413"/>
        <v>254</v>
      </c>
      <c r="C12942" s="10" t="str">
        <f>IF(B12942=B12941," ",(LOOKUP(B12942,'Co List'!$A$3:$A$362,'Co List'!$B$3:$B$362)))</f>
        <v xml:space="preserve"> </v>
      </c>
      <c r="D12942" s="6" t="s">
        <v>399</v>
      </c>
      <c r="E12942">
        <v>0</v>
      </c>
      <c r="F12942">
        <v>0</v>
      </c>
      <c r="G12942">
        <v>0</v>
      </c>
      <c r="H12942">
        <v>0</v>
      </c>
    </row>
    <row r="12943" spans="1:8" x14ac:dyDescent="0.2">
      <c r="A12943">
        <f t="shared" si="1412"/>
        <v>12074</v>
      </c>
      <c r="B12943">
        <f t="shared" si="1413"/>
        <v>254</v>
      </c>
      <c r="C12943" s="10" t="str">
        <f>IF(B12943=B12942," ",(LOOKUP(B12943,'Co List'!$A$3:$A$362,'Co List'!$B$3:$B$362)))</f>
        <v xml:space="preserve"> </v>
      </c>
      <c r="D12943" s="6" t="s">
        <v>400</v>
      </c>
      <c r="E12943">
        <v>0</v>
      </c>
      <c r="F12943">
        <v>0</v>
      </c>
      <c r="G12943">
        <v>0</v>
      </c>
      <c r="H12943">
        <v>0</v>
      </c>
    </row>
    <row r="12944" spans="1:8" x14ac:dyDescent="0.2">
      <c r="A12944">
        <f t="shared" si="1412"/>
        <v>12075</v>
      </c>
      <c r="B12944">
        <f t="shared" si="1413"/>
        <v>254</v>
      </c>
      <c r="C12944" s="10" t="str">
        <f>IF(B12944=B12943," ",(LOOKUP(B12944,'Co List'!$A$3:$A$362,'Co List'!$B$3:$B$362)))</f>
        <v xml:space="preserve"> </v>
      </c>
      <c r="D12944" s="6" t="s">
        <v>401</v>
      </c>
      <c r="E12944">
        <v>23.728760000000005</v>
      </c>
      <c r="F12944">
        <v>22.478960070000003</v>
      </c>
      <c r="G12944">
        <v>18.0897975</v>
      </c>
      <c r="H12944">
        <v>23.043269500000001</v>
      </c>
    </row>
    <row r="12945" spans="1:16" x14ac:dyDescent="0.2">
      <c r="A12945">
        <f t="shared" si="1412"/>
        <v>12076</v>
      </c>
      <c r="B12945">
        <f t="shared" si="1413"/>
        <v>254</v>
      </c>
      <c r="C12945" s="10" t="str">
        <f>IF(B12945=B12944," ",(LOOKUP(B12945,'Co List'!$A$3:$A$362,'Co List'!$B$3:$B$362)))</f>
        <v xml:space="preserve"> </v>
      </c>
      <c r="D12945" s="6" t="s">
        <v>402</v>
      </c>
      <c r="E12945">
        <v>7.0289659999999996</v>
      </c>
      <c r="F12945">
        <v>4.9483640799999993</v>
      </c>
      <c r="G12945">
        <v>8.2313491499999998</v>
      </c>
      <c r="H12945">
        <v>12.680510399999999</v>
      </c>
    </row>
    <row r="12946" spans="1:16" x14ac:dyDescent="0.2">
      <c r="A12946">
        <f t="shared" si="1412"/>
        <v>12077</v>
      </c>
      <c r="B12946">
        <f t="shared" si="1413"/>
        <v>254</v>
      </c>
      <c r="C12946" s="10" t="str">
        <f>IF(B12946=B12945," ",(LOOKUP(B12946,'Co List'!$A$3:$A$362,'Co List'!$B$3:$B$362)))</f>
        <v xml:space="preserve"> </v>
      </c>
      <c r="D12946" s="6" t="s">
        <v>403</v>
      </c>
      <c r="E12946">
        <v>0</v>
      </c>
      <c r="F12946">
        <v>0</v>
      </c>
      <c r="G12946">
        <v>0</v>
      </c>
      <c r="H12946">
        <v>0</v>
      </c>
    </row>
    <row r="12947" spans="1:16" x14ac:dyDescent="0.2">
      <c r="A12947">
        <f t="shared" si="1412"/>
        <v>12078</v>
      </c>
      <c r="B12947">
        <f t="shared" si="1413"/>
        <v>254</v>
      </c>
      <c r="C12947" s="10" t="str">
        <f>IF(B12947=B12946," ",(LOOKUP(B12947,'Co List'!$A$3:$A$362,'Co List'!$B$3:$B$362)))</f>
        <v xml:space="preserve"> </v>
      </c>
      <c r="D12947" s="6" t="s">
        <v>404</v>
      </c>
      <c r="E12947" s="11">
        <v>30.757726000000002</v>
      </c>
      <c r="F12947" s="11">
        <v>27.42732415</v>
      </c>
      <c r="G12947" s="11">
        <v>26.321146649999999</v>
      </c>
      <c r="H12947" s="11">
        <v>35.723779899999997</v>
      </c>
    </row>
    <row r="12948" spans="1:16" x14ac:dyDescent="0.2">
      <c r="A12948">
        <f t="shared" si="1412"/>
        <v>12079</v>
      </c>
      <c r="B12948">
        <f t="shared" si="1413"/>
        <v>254</v>
      </c>
      <c r="C12948" s="10" t="str">
        <f>IF(B12948=B12947," ",(LOOKUP(B12948,'Co List'!$A$3:$A$362,'Co List'!$B$3:$B$362)))</f>
        <v xml:space="preserve"> </v>
      </c>
      <c r="D12948" s="6" t="s">
        <v>405</v>
      </c>
      <c r="E12948">
        <v>2650.9</v>
      </c>
      <c r="F12948">
        <v>814.44</v>
      </c>
      <c r="G12948">
        <v>1153.48</v>
      </c>
      <c r="H12948">
        <v>1403.19</v>
      </c>
    </row>
    <row r="12949" spans="1:16" x14ac:dyDescent="0.2">
      <c r="A12949">
        <f t="shared" si="1412"/>
        <v>12080</v>
      </c>
      <c r="B12949">
        <f t="shared" si="1413"/>
        <v>254</v>
      </c>
      <c r="C12949" s="10" t="str">
        <f>IF(B12949=B12948," ",(LOOKUP(B12949,'Co List'!$A$3:$A$362,'Co List'!$B$3:$B$362)))</f>
        <v xml:space="preserve"> </v>
      </c>
      <c r="D12949" s="6" t="s">
        <v>406</v>
      </c>
      <c r="E12949">
        <v>605.29999999999995</v>
      </c>
      <c r="F12949">
        <v>345.6</v>
      </c>
      <c r="G12949">
        <v>397.5</v>
      </c>
      <c r="H12949">
        <v>249.9</v>
      </c>
    </row>
    <row r="12950" spans="1:16" x14ac:dyDescent="0.2">
      <c r="A12950">
        <f t="shared" si="1412"/>
        <v>12081</v>
      </c>
      <c r="B12950">
        <f t="shared" si="1413"/>
        <v>254</v>
      </c>
      <c r="C12950" s="10" t="str">
        <f>IF(B12950=B12949," ",(LOOKUP(B12950,'Co List'!$A$3:$A$362,'Co List'!$B$3:$B$362)))</f>
        <v xml:space="preserve"> </v>
      </c>
      <c r="D12950" s="6" t="s">
        <v>407</v>
      </c>
      <c r="E12950" s="11">
        <v>443.2</v>
      </c>
      <c r="F12950" s="11">
        <v>130.69999999999999</v>
      </c>
      <c r="G12950" s="11">
        <v>12746</v>
      </c>
      <c r="H12950" s="11">
        <v>-231.6</v>
      </c>
    </row>
    <row r="12951" spans="1:16" x14ac:dyDescent="0.2">
      <c r="A12951">
        <f t="shared" si="1412"/>
        <v>12082</v>
      </c>
      <c r="B12951">
        <f t="shared" si="1413"/>
        <v>254</v>
      </c>
      <c r="C12951" s="10" t="str">
        <f>IF(B12951=B12950," ",(LOOKUP(B12951,'Co List'!$A$3:$A$362,'Co List'!$B$3:$B$362)))</f>
        <v xml:space="preserve"> </v>
      </c>
      <c r="D12951" s="6" t="s">
        <v>408</v>
      </c>
      <c r="E12951">
        <v>41.8</v>
      </c>
      <c r="F12951">
        <v>33.58</v>
      </c>
      <c r="G12951">
        <v>34.51</v>
      </c>
      <c r="H12951">
        <v>34.51</v>
      </c>
    </row>
    <row r="12952" spans="1:16" x14ac:dyDescent="0.2">
      <c r="A12952">
        <f t="shared" si="1412"/>
        <v>12083</v>
      </c>
      <c r="B12952">
        <f t="shared" si="1413"/>
        <v>254</v>
      </c>
      <c r="C12952" s="10" t="str">
        <f>IF(B12952=B12951," ",(LOOKUP(B12952,'Co List'!$A$3:$A$362,'Co List'!$B$3:$B$362)))</f>
        <v xml:space="preserve"> </v>
      </c>
      <c r="D12952" s="6" t="s">
        <v>409</v>
      </c>
      <c r="E12952">
        <v>50.2</v>
      </c>
      <c r="F12952">
        <v>38.01</v>
      </c>
      <c r="G12952">
        <v>40.97</v>
      </c>
      <c r="H12952">
        <v>50.94</v>
      </c>
    </row>
    <row r="12953" spans="1:16" x14ac:dyDescent="0.2">
      <c r="A12953">
        <f t="shared" si="1412"/>
        <v>12084</v>
      </c>
      <c r="B12953">
        <f t="shared" si="1413"/>
        <v>254</v>
      </c>
      <c r="C12953" s="10" t="str">
        <f>IF(B12953=B12952," ",(LOOKUP(B12953,'Co List'!$A$3:$A$362,'Co List'!$B$3:$B$362)))</f>
        <v xml:space="preserve"> </v>
      </c>
      <c r="D12953" s="6" t="s">
        <v>410</v>
      </c>
      <c r="E12953">
        <v>49.175221500000006</v>
      </c>
      <c r="F12953">
        <v>43.10644207795</v>
      </c>
      <c r="G12953">
        <v>44.525034376160001</v>
      </c>
      <c r="H12953">
        <v>50.200532104319997</v>
      </c>
    </row>
    <row r="12954" spans="1:16" x14ac:dyDescent="0.2">
      <c r="A12954">
        <f t="shared" si="1412"/>
        <v>12085</v>
      </c>
      <c r="B12954">
        <f t="shared" si="1413"/>
        <v>254</v>
      </c>
      <c r="C12954" s="10" t="str">
        <f>IF(B12954=B12953," ",(LOOKUP(B12954,'Co List'!$A$3:$A$362,'Co List'!$B$3:$B$362)))</f>
        <v xml:space="preserve"> </v>
      </c>
      <c r="D12954" s="6" t="s">
        <v>411</v>
      </c>
      <c r="E12954">
        <v>49.175221500000006</v>
      </c>
      <c r="F12954">
        <v>39.210143420000001</v>
      </c>
      <c r="G12954">
        <v>40.929903785255007</v>
      </c>
      <c r="H12954">
        <v>50.200532104319997</v>
      </c>
    </row>
    <row r="12955" spans="1:16" x14ac:dyDescent="0.2">
      <c r="A12955">
        <f t="shared" si="1412"/>
        <v>12086</v>
      </c>
      <c r="B12955">
        <f t="shared" si="1413"/>
        <v>254</v>
      </c>
      <c r="C12955" s="10" t="str">
        <f>IF(B12955=B12954," ",(LOOKUP(B12955,'Co List'!$A$3:$A$362,'Co List'!$B$3:$B$362)))</f>
        <v xml:space="preserve"> </v>
      </c>
      <c r="D12955" s="6" t="s">
        <v>412</v>
      </c>
      <c r="E12955">
        <v>-1.0247784999999965</v>
      </c>
      <c r="F12955">
        <v>1.2001434200000034</v>
      </c>
      <c r="G12955">
        <v>-4.0096214744991698E-2</v>
      </c>
      <c r="H12955">
        <v>-0.73946789568000071</v>
      </c>
    </row>
    <row r="12956" spans="1:16" ht="13.5" thickBot="1" x14ac:dyDescent="0.25">
      <c r="A12956">
        <f t="shared" si="1412"/>
        <v>12087</v>
      </c>
      <c r="B12956">
        <f t="shared" si="1413"/>
        <v>254</v>
      </c>
      <c r="C12956" s="10" t="str">
        <f>IF(B12956=B12955," ",(LOOKUP(B12956,'Co List'!$A$3:$A$362,'Co List'!$B$3:$B$362)))</f>
        <v xml:space="preserve"> </v>
      </c>
      <c r="D12956" s="9" t="s">
        <v>413</v>
      </c>
      <c r="E12956">
        <v>12</v>
      </c>
      <c r="F12956">
        <v>12</v>
      </c>
      <c r="G12956">
        <v>12</v>
      </c>
      <c r="H12956">
        <v>12</v>
      </c>
    </row>
    <row r="12957" spans="1:16" ht="15" x14ac:dyDescent="0.25">
      <c r="A12957">
        <f t="shared" si="1412"/>
        <v>12088</v>
      </c>
      <c r="B12957">
        <f t="shared" si="1413"/>
        <v>255</v>
      </c>
      <c r="C12957" s="10" t="str">
        <f>IF(B12957=B12956," ",(LOOKUP(B12957,'Co List'!$A$3:$A$362,'Co List'!$B$3:$B$362)))</f>
        <v xml:space="preserve">PIRAMAL GLASS </v>
      </c>
      <c r="D12957" s="4" t="s">
        <v>362</v>
      </c>
      <c r="E12957">
        <v>61.147586552780432</v>
      </c>
      <c r="F12957">
        <v>58.090650804405335</v>
      </c>
      <c r="G12957">
        <v>58.002286326042864</v>
      </c>
      <c r="H12957">
        <v>69.978425222459478</v>
      </c>
      <c r="J12957">
        <f t="shared" ref="J12957" si="1414">COUNTIF(E12999:H12999,0)</f>
        <v>0</v>
      </c>
      <c r="K12957">
        <f>SUM(E12957:H12957)/(4-J12957)</f>
        <v>61.80473722642202</v>
      </c>
      <c r="L12957">
        <f>SUM(E12967:H12967)/(4-J12957)</f>
        <v>193780.02020245924</v>
      </c>
      <c r="M12957">
        <f>E12967</f>
        <v>188503.04563761913</v>
      </c>
      <c r="N12957">
        <f t="shared" ref="N12957" si="1415">F12967</f>
        <v>173619.11001557994</v>
      </c>
      <c r="O12957">
        <f t="shared" ref="O12957" si="1416">G12967</f>
        <v>178507.40517488215</v>
      </c>
      <c r="P12957">
        <f t="shared" ref="P12957" si="1417">H12967</f>
        <v>234490.51998175579</v>
      </c>
    </row>
    <row r="12958" spans="1:16" x14ac:dyDescent="0.2">
      <c r="A12958">
        <f t="shared" si="1412"/>
        <v>12089</v>
      </c>
      <c r="B12958">
        <f t="shared" si="1413"/>
        <v>255</v>
      </c>
      <c r="C12958" s="10" t="str">
        <f>IF(B12958=B12957," ",(LOOKUP(B12958,'Co List'!$A$3:$A$362,'Co List'!$B$3:$B$362)))</f>
        <v xml:space="preserve"> </v>
      </c>
      <c r="D12958" s="6" t="s">
        <v>364</v>
      </c>
      <c r="E12958">
        <v>2.5314089062963268</v>
      </c>
      <c r="F12958">
        <v>2.4832945328199552</v>
      </c>
      <c r="G12958">
        <v>2.4022379794707756</v>
      </c>
      <c r="H12958">
        <v>2.3956029842595887</v>
      </c>
    </row>
    <row r="12959" spans="1:16" x14ac:dyDescent="0.2">
      <c r="A12959">
        <f t="shared" si="1412"/>
        <v>12090</v>
      </c>
      <c r="B12959">
        <f t="shared" si="1413"/>
        <v>255</v>
      </c>
      <c r="C12959" s="10" t="str">
        <f>IF(B12959=B12958," ",(LOOKUP(B12959,'Co List'!$A$3:$A$362,'Co List'!$B$3:$B$362)))</f>
        <v xml:space="preserve"> </v>
      </c>
      <c r="D12959" s="6" t="s">
        <v>365</v>
      </c>
      <c r="E12959">
        <v>0.61402949900808357</v>
      </c>
      <c r="F12959">
        <v>0.6353298674367639</v>
      </c>
      <c r="G12959">
        <v>0.66914790514488631</v>
      </c>
      <c r="H12959">
        <v>0.72512202611583043</v>
      </c>
    </row>
    <row r="12960" spans="1:16" x14ac:dyDescent="0.2">
      <c r="A12960">
        <f t="shared" si="1412"/>
        <v>12091</v>
      </c>
      <c r="B12960">
        <f t="shared" si="1413"/>
        <v>255</v>
      </c>
      <c r="C12960" s="10" t="str">
        <f>IF(B12960=B12959," ",(LOOKUP(B12960,'Co List'!$A$3:$A$362,'Co List'!$B$3:$B$362)))</f>
        <v xml:space="preserve"> </v>
      </c>
      <c r="D12960" s="7" t="s">
        <v>366</v>
      </c>
      <c r="E12960">
        <v>28.903973754944129</v>
      </c>
      <c r="F12960">
        <v>22.77599207855015</v>
      </c>
      <c r="G12960">
        <v>20.883188288922678</v>
      </c>
      <c r="H12960">
        <v>23.091594121179718</v>
      </c>
    </row>
    <row r="12961" spans="1:8" x14ac:dyDescent="0.2">
      <c r="A12961">
        <f t="shared" si="1412"/>
        <v>12092</v>
      </c>
      <c r="B12961">
        <f t="shared" si="1413"/>
        <v>255</v>
      </c>
      <c r="C12961" s="10" t="str">
        <f>IF(B12961=B12960," ",(LOOKUP(B12961,'Co List'!$A$3:$A$362,'Co List'!$B$3:$B$362)))</f>
        <v xml:space="preserve"> </v>
      </c>
      <c r="D12961" s="6" t="s">
        <v>367</v>
      </c>
      <c r="E12961">
        <v>1195326.8588308126</v>
      </c>
      <c r="F12961">
        <v>253162.89007812765</v>
      </c>
      <c r="G12961">
        <v>228066.18777933074</v>
      </c>
      <c r="H12961">
        <v>4844845.4541685078</v>
      </c>
    </row>
    <row r="12962" spans="1:8" x14ac:dyDescent="0.2">
      <c r="A12962">
        <f t="shared" si="1412"/>
        <v>12093</v>
      </c>
      <c r="B12962">
        <f t="shared" si="1413"/>
        <v>255</v>
      </c>
      <c r="C12962" s="10" t="str">
        <f>IF(B12962=B12961," ",(LOOKUP(B12962,'Co List'!$A$3:$A$362,'Co List'!$B$3:$B$362)))</f>
        <v xml:space="preserve"> </v>
      </c>
      <c r="D12962" s="6" t="s">
        <v>368</v>
      </c>
      <c r="E12962">
        <v>0.23436907327815379</v>
      </c>
      <c r="F12962">
        <v>0.21586362055897043</v>
      </c>
      <c r="G12962">
        <v>0.22062465106276374</v>
      </c>
      <c r="H12962">
        <v>0.28981648743264837</v>
      </c>
    </row>
    <row r="12963" spans="1:8" x14ac:dyDescent="0.2">
      <c r="A12963">
        <f t="shared" si="1412"/>
        <v>12094</v>
      </c>
      <c r="B12963">
        <f t="shared" si="1413"/>
        <v>255</v>
      </c>
      <c r="C12963" s="10" t="str">
        <f>IF(B12963=B12962," ",(LOOKUP(B12963,'Co List'!$A$3:$A$362,'Co List'!$B$3:$B$362)))</f>
        <v xml:space="preserve"> </v>
      </c>
      <c r="D12963" s="6" t="s">
        <v>369</v>
      </c>
      <c r="E12963">
        <v>129.10283243450391</v>
      </c>
      <c r="F12963">
        <v>82.330761577949502</v>
      </c>
      <c r="G12963">
        <v>73.493106004727309</v>
      </c>
      <c r="H12963">
        <v>135.71624029503172</v>
      </c>
    </row>
    <row r="12964" spans="1:8" x14ac:dyDescent="0.2">
      <c r="A12964">
        <f t="shared" si="1412"/>
        <v>12095</v>
      </c>
      <c r="B12964">
        <f t="shared" si="1413"/>
        <v>255</v>
      </c>
      <c r="C12964" s="10" t="str">
        <f>IF(B12964=B12963," ",(LOOKUP(B12964,'Co List'!$A$3:$A$362,'Co List'!$B$3:$B$362)))</f>
        <v xml:space="preserve"> </v>
      </c>
      <c r="D12964" s="6" t="s">
        <v>370</v>
      </c>
      <c r="E12964">
        <v>1.720703362521125</v>
      </c>
      <c r="F12964">
        <v>0.98981382073371915</v>
      </c>
      <c r="G12964">
        <v>0.92335772954207895</v>
      </c>
      <c r="H12964">
        <v>1.0510680329043105</v>
      </c>
    </row>
    <row r="12965" spans="1:8" x14ac:dyDescent="0.2">
      <c r="A12965">
        <f t="shared" si="1412"/>
        <v>12096</v>
      </c>
      <c r="B12965">
        <f t="shared" si="1413"/>
        <v>255</v>
      </c>
      <c r="C12965" s="10" t="str">
        <f>IF(B12965=B12964," ",(LOOKUP(B12965,'Co List'!$A$3:$A$362,'Co List'!$B$3:$B$362)))</f>
        <v xml:space="preserve"> </v>
      </c>
      <c r="D12965" s="6" t="s">
        <v>371</v>
      </c>
      <c r="E12965">
        <v>36.321046359430518</v>
      </c>
      <c r="F12965">
        <v>41.923862480400935</v>
      </c>
      <c r="G12965">
        <v>41.896292589741137</v>
      </c>
      <c r="H12965">
        <v>41.012642628429788</v>
      </c>
    </row>
    <row r="12966" spans="1:8" x14ac:dyDescent="0.2">
      <c r="A12966">
        <f t="shared" si="1412"/>
        <v>12097</v>
      </c>
      <c r="B12966">
        <f t="shared" si="1413"/>
        <v>255</v>
      </c>
      <c r="C12966" s="10" t="str">
        <f>IF(B12966=B12965," ",(LOOKUP(B12966,'Co List'!$A$3:$A$362,'Co List'!$B$3:$B$362)))</f>
        <v xml:space="preserve"> </v>
      </c>
      <c r="D12966" s="6" t="s">
        <v>372</v>
      </c>
      <c r="E12966">
        <v>63.678953640569489</v>
      </c>
      <c r="F12966">
        <v>58.076137519599058</v>
      </c>
      <c r="G12966">
        <v>58.10370741025887</v>
      </c>
      <c r="H12966">
        <v>58.987357371570212</v>
      </c>
    </row>
    <row r="12967" spans="1:8" x14ac:dyDescent="0.2">
      <c r="A12967">
        <f t="shared" si="1412"/>
        <v>12098</v>
      </c>
      <c r="B12967">
        <f t="shared" si="1413"/>
        <v>255</v>
      </c>
      <c r="C12967" s="10" t="str">
        <f>IF(B12967=B12966," ",(LOOKUP(B12967,'Co List'!$A$3:$A$362,'Co List'!$B$3:$B$362)))</f>
        <v xml:space="preserve"> </v>
      </c>
      <c r="D12967" s="6" t="s">
        <v>373</v>
      </c>
      <c r="E12967">
        <v>188503.04563761913</v>
      </c>
      <c r="F12967">
        <v>173619.11001557994</v>
      </c>
      <c r="G12967">
        <v>178507.40517488215</v>
      </c>
      <c r="H12967">
        <v>234490.51998175579</v>
      </c>
    </row>
    <row r="12968" spans="1:8" x14ac:dyDescent="0.2">
      <c r="A12968">
        <f t="shared" si="1412"/>
        <v>12099</v>
      </c>
      <c r="B12968">
        <f t="shared" si="1413"/>
        <v>255</v>
      </c>
      <c r="C12968" s="10" t="str">
        <f>IF(B12968=B12967," ",(LOOKUP(B12968,'Co List'!$A$3:$A$362,'Co List'!$B$3:$B$362)))</f>
        <v xml:space="preserve"> </v>
      </c>
      <c r="D12968" s="6" t="s">
        <v>374</v>
      </c>
      <c r="E12968">
        <v>187954.44803847137</v>
      </c>
      <c r="F12968">
        <v>173167.56002359555</v>
      </c>
      <c r="G12968">
        <v>178113.42865052586</v>
      </c>
      <c r="H12968">
        <v>234039.98367650504</v>
      </c>
    </row>
    <row r="12969" spans="1:8" x14ac:dyDescent="0.2">
      <c r="A12969">
        <f t="shared" si="1412"/>
        <v>12100</v>
      </c>
      <c r="B12969">
        <f t="shared" si="1413"/>
        <v>255</v>
      </c>
      <c r="C12969" s="10" t="str">
        <f>IF(B12969=B12968," ",(LOOKUP(B12969,'Co List'!$A$3:$A$362,'Co List'!$B$3:$B$362)))</f>
        <v xml:space="preserve"> </v>
      </c>
      <c r="D12969" s="6" t="s">
        <v>375</v>
      </c>
      <c r="E12969">
        <v>405.63075348237771</v>
      </c>
      <c r="F12969">
        <v>341.35091698084386</v>
      </c>
      <c r="G12969">
        <v>308.99856250303878</v>
      </c>
      <c r="H12969">
        <v>353.52452205273721</v>
      </c>
    </row>
    <row r="12970" spans="1:8" x14ac:dyDescent="0.2">
      <c r="A12970">
        <f t="shared" si="1412"/>
        <v>12101</v>
      </c>
      <c r="B12970">
        <f t="shared" si="1413"/>
        <v>255</v>
      </c>
      <c r="C12970" s="10" t="str">
        <f>IF(B12970=B12969," ",(LOOKUP(B12970,'Co List'!$A$3:$A$362,'Co List'!$B$3:$B$362)))</f>
        <v xml:space="preserve"> </v>
      </c>
      <c r="D12970" s="6" t="s">
        <v>376</v>
      </c>
      <c r="E12970">
        <v>142.96684566539949</v>
      </c>
      <c r="F12970">
        <v>110.19907500354543</v>
      </c>
      <c r="G12970">
        <v>84.977961853257298</v>
      </c>
      <c r="H12970">
        <v>97.01178319799493</v>
      </c>
    </row>
    <row r="12971" spans="1:8" x14ac:dyDescent="0.2">
      <c r="A12971">
        <f t="shared" si="1412"/>
        <v>12102</v>
      </c>
      <c r="B12971">
        <f t="shared" si="1413"/>
        <v>255</v>
      </c>
      <c r="C12971" s="10" t="str">
        <f>IF(B12971=B12970," ",(LOOKUP(B12971,'Co List'!$A$3:$A$362,'Co List'!$B$3:$B$362)))</f>
        <v xml:space="preserve"> </v>
      </c>
      <c r="D12971" s="6" t="s">
        <v>377</v>
      </c>
      <c r="E12971">
        <v>68466.27859497811</v>
      </c>
      <c r="F12971">
        <v>72787.836922627743</v>
      </c>
      <c r="G12971">
        <v>74787.984766423338</v>
      </c>
      <c r="H12971">
        <v>96170.758957664235</v>
      </c>
    </row>
    <row r="12972" spans="1:8" ht="15" x14ac:dyDescent="0.25">
      <c r="A12972">
        <f t="shared" si="1412"/>
        <v>12103</v>
      </c>
      <c r="B12972">
        <f t="shared" si="1413"/>
        <v>255</v>
      </c>
      <c r="C12972" s="10" t="str">
        <f>IF(B12972=B12971," ",(LOOKUP(B12972,'Co List'!$A$3:$A$362,'Co List'!$B$3:$B$362)))</f>
        <v xml:space="preserve"> </v>
      </c>
      <c r="D12972" s="8" t="s">
        <v>378</v>
      </c>
      <c r="E12972">
        <v>19413.691200000001</v>
      </c>
      <c r="F12972">
        <v>28382.330000000005</v>
      </c>
      <c r="G12972">
        <v>42735.419999999991</v>
      </c>
      <c r="H12972">
        <v>79041.3</v>
      </c>
    </row>
    <row r="12973" spans="1:8" ht="15" x14ac:dyDescent="0.25">
      <c r="A12973">
        <f t="shared" si="1412"/>
        <v>12104</v>
      </c>
      <c r="B12973">
        <f t="shared" si="1413"/>
        <v>255</v>
      </c>
      <c r="C12973" s="10" t="str">
        <f>IF(B12973=B12972," ",(LOOKUP(B12973,'Co List'!$A$3:$A$362,'Co List'!$B$3:$B$362)))</f>
        <v xml:space="preserve"> </v>
      </c>
      <c r="D12973" s="8" t="s">
        <v>379</v>
      </c>
      <c r="E12973">
        <v>0</v>
      </c>
      <c r="F12973">
        <v>0</v>
      </c>
      <c r="G12973">
        <v>0</v>
      </c>
      <c r="H12973">
        <v>0</v>
      </c>
    </row>
    <row r="12974" spans="1:8" ht="15" x14ac:dyDescent="0.25">
      <c r="A12974">
        <f t="shared" si="1412"/>
        <v>12105</v>
      </c>
      <c r="B12974">
        <f t="shared" si="1413"/>
        <v>255</v>
      </c>
      <c r="C12974" s="10" t="str">
        <f>IF(B12974=B12973," ",(LOOKUP(B12974,'Co List'!$A$3:$A$362,'Co List'!$B$3:$B$362)))</f>
        <v xml:space="preserve"> </v>
      </c>
      <c r="D12974" s="8" t="s">
        <v>380</v>
      </c>
      <c r="E12974">
        <v>49052.587394978109</v>
      </c>
      <c r="F12974">
        <v>44405.506922627741</v>
      </c>
      <c r="G12974">
        <v>32052.564766423347</v>
      </c>
      <c r="H12974">
        <v>17129.458957664232</v>
      </c>
    </row>
    <row r="12975" spans="1:8" ht="15" x14ac:dyDescent="0.25">
      <c r="A12975">
        <f t="shared" si="1412"/>
        <v>12106</v>
      </c>
      <c r="B12975">
        <f t="shared" si="1413"/>
        <v>255</v>
      </c>
      <c r="C12975" s="10" t="str">
        <f>IF(B12975=B12974," ",(LOOKUP(B12975,'Co List'!$A$3:$A$362,'Co List'!$B$3:$B$362)))</f>
        <v xml:space="preserve"> </v>
      </c>
      <c r="D12975" s="8" t="s">
        <v>381</v>
      </c>
      <c r="E12975">
        <v>120036.76704264103</v>
      </c>
      <c r="F12975">
        <v>100831.27309295219</v>
      </c>
      <c r="G12975">
        <v>103719.4204084588</v>
      </c>
      <c r="H12975">
        <v>138319.76102409154</v>
      </c>
    </row>
    <row r="12976" spans="1:8" ht="15" x14ac:dyDescent="0.25">
      <c r="A12976">
        <f t="shared" si="1412"/>
        <v>12107</v>
      </c>
      <c r="B12976">
        <f t="shared" si="1413"/>
        <v>255</v>
      </c>
      <c r="C12976" s="10" t="str">
        <f>IF(B12976=B12975," ",(LOOKUP(B12976,'Co List'!$A$3:$A$362,'Co List'!$B$3:$B$362)))</f>
        <v xml:space="preserve"> </v>
      </c>
      <c r="D12976" s="8" t="s">
        <v>382</v>
      </c>
      <c r="E12976">
        <v>0</v>
      </c>
      <c r="F12976">
        <v>0</v>
      </c>
      <c r="G12976">
        <v>0</v>
      </c>
      <c r="H12976">
        <v>0</v>
      </c>
    </row>
    <row r="12977" spans="1:8" ht="15" x14ac:dyDescent="0.25">
      <c r="A12977">
        <f t="shared" si="1412"/>
        <v>12108</v>
      </c>
      <c r="B12977">
        <f t="shared" si="1413"/>
        <v>255</v>
      </c>
      <c r="C12977" s="10" t="str">
        <f>IF(B12977=B12976," ",(LOOKUP(B12977,'Co List'!$A$3:$A$362,'Co List'!$B$3:$B$362)))</f>
        <v xml:space="preserve"> </v>
      </c>
      <c r="D12977" s="8" t="s">
        <v>383</v>
      </c>
      <c r="E12977">
        <v>30221.544814445446</v>
      </c>
      <c r="F12977">
        <v>18830.295089122144</v>
      </c>
      <c r="G12977">
        <v>7397.9326021146962</v>
      </c>
      <c r="H12977">
        <v>8325.9992569544938</v>
      </c>
    </row>
    <row r="12978" spans="1:8" x14ac:dyDescent="0.2">
      <c r="A12978">
        <f t="shared" si="1412"/>
        <v>12109</v>
      </c>
      <c r="B12978">
        <f t="shared" si="1413"/>
        <v>255</v>
      </c>
      <c r="C12978" s="10" t="str">
        <f>IF(B12978=B12977," ",(LOOKUP(B12978,'Co List'!$A$3:$A$362,'Co List'!$B$3:$B$362)))</f>
        <v xml:space="preserve"> </v>
      </c>
      <c r="D12978" s="6" t="s">
        <v>384</v>
      </c>
      <c r="E12978">
        <v>89815.222228195576</v>
      </c>
      <c r="F12978">
        <v>82000.978003830052</v>
      </c>
      <c r="G12978">
        <v>96321.487806344114</v>
      </c>
      <c r="H12978">
        <v>129993.76176713705</v>
      </c>
    </row>
    <row r="12979" spans="1:8" x14ac:dyDescent="0.2">
      <c r="A12979">
        <f t="shared" si="1412"/>
        <v>12110</v>
      </c>
      <c r="B12979">
        <f t="shared" si="1413"/>
        <v>255</v>
      </c>
      <c r="C12979" s="10" t="str">
        <f>IF(B12979=B12978," ",(LOOKUP(B12979,'Co List'!$A$3:$A$362,'Co List'!$B$3:$B$362)))</f>
        <v xml:space="preserve"> </v>
      </c>
      <c r="D12979" s="6" t="s">
        <v>385</v>
      </c>
      <c r="E12979">
        <v>47418.95580128354</v>
      </c>
      <c r="F12979">
        <v>40603.831627838044</v>
      </c>
      <c r="G12979">
        <v>43176.163766800775</v>
      </c>
      <c r="H12979">
        <v>57739.016829135471</v>
      </c>
    </row>
    <row r="12980" spans="1:8" x14ac:dyDescent="0.2">
      <c r="A12980">
        <f t="shared" si="1412"/>
        <v>12111</v>
      </c>
      <c r="B12980">
        <f t="shared" si="1413"/>
        <v>255</v>
      </c>
      <c r="C12980" s="10" t="str">
        <f>IF(B12980=B12979," ",(LOOKUP(B12980,'Co List'!$A$3:$A$362,'Co List'!$B$3:$B$362)))</f>
        <v xml:space="preserve"> </v>
      </c>
      <c r="D12980" s="6" t="s">
        <v>386</v>
      </c>
      <c r="E12980">
        <v>0</v>
      </c>
      <c r="F12980">
        <v>0</v>
      </c>
      <c r="G12980">
        <v>0</v>
      </c>
      <c r="H12980">
        <v>0</v>
      </c>
    </row>
    <row r="12981" spans="1:8" x14ac:dyDescent="0.2">
      <c r="A12981">
        <f t="shared" si="1412"/>
        <v>12112</v>
      </c>
      <c r="B12981">
        <f t="shared" si="1413"/>
        <v>255</v>
      </c>
      <c r="C12981" s="10" t="str">
        <f>IF(B12981=B12980," ",(LOOKUP(B12981,'Co List'!$A$3:$A$362,'Co List'!$B$3:$B$362)))</f>
        <v xml:space="preserve"> </v>
      </c>
      <c r="D12981" s="6" t="s">
        <v>387</v>
      </c>
      <c r="E12981">
        <v>0</v>
      </c>
      <c r="F12981">
        <v>0</v>
      </c>
      <c r="G12981">
        <v>0</v>
      </c>
      <c r="H12981">
        <v>0</v>
      </c>
    </row>
    <row r="12982" spans="1:8" x14ac:dyDescent="0.2">
      <c r="A12982">
        <f t="shared" si="1412"/>
        <v>12113</v>
      </c>
      <c r="B12982">
        <f t="shared" si="1413"/>
        <v>255</v>
      </c>
      <c r="C12982" s="10" t="str">
        <f>IF(B12982=B12981," ",(LOOKUP(B12982,'Co List'!$A$3:$A$362,'Co List'!$B$3:$B$362)))</f>
        <v xml:space="preserve"> </v>
      </c>
      <c r="D12982" s="6" t="s">
        <v>388</v>
      </c>
      <c r="E12982">
        <v>0</v>
      </c>
      <c r="F12982">
        <v>0</v>
      </c>
      <c r="G12982">
        <v>0</v>
      </c>
      <c r="H12982">
        <v>0</v>
      </c>
    </row>
    <row r="12983" spans="1:8" x14ac:dyDescent="0.2">
      <c r="A12983">
        <f t="shared" si="1412"/>
        <v>12114</v>
      </c>
      <c r="B12983">
        <f t="shared" si="1413"/>
        <v>255</v>
      </c>
      <c r="C12983" s="10" t="str">
        <f>IF(B12983=B12982," ",(LOOKUP(B12983,'Co List'!$A$3:$A$362,'Co List'!$B$3:$B$362)))</f>
        <v xml:space="preserve"> </v>
      </c>
      <c r="D12983" s="6" t="s">
        <v>389</v>
      </c>
      <c r="E12983">
        <v>9276.6785461976015</v>
      </c>
      <c r="F12983">
        <v>5780.0683434399998</v>
      </c>
      <c r="G12983">
        <v>2270.8383399200002</v>
      </c>
      <c r="H12983">
        <v>2555.7137848800003</v>
      </c>
    </row>
    <row r="12984" spans="1:8" x14ac:dyDescent="0.2">
      <c r="A12984">
        <f t="shared" si="1412"/>
        <v>12115</v>
      </c>
      <c r="B12984">
        <f t="shared" si="1413"/>
        <v>255</v>
      </c>
      <c r="C12984" s="10" t="str">
        <f>IF(B12984=B12983," ",(LOOKUP(B12984,'Co List'!$A$3:$A$362,'Co List'!$B$3:$B$362)))</f>
        <v xml:space="preserve"> </v>
      </c>
      <c r="D12984" s="6" t="s">
        <v>390</v>
      </c>
      <c r="E12984">
        <v>0</v>
      </c>
      <c r="F12984">
        <v>0</v>
      </c>
      <c r="G12984">
        <v>0</v>
      </c>
      <c r="H12984">
        <v>0</v>
      </c>
    </row>
    <row r="12985" spans="1:8" x14ac:dyDescent="0.2">
      <c r="A12985">
        <f t="shared" si="1412"/>
        <v>12116</v>
      </c>
      <c r="B12985">
        <f t="shared" si="1413"/>
        <v>255</v>
      </c>
      <c r="C12985" s="10" t="str">
        <f>IF(B12985=B12984," ",(LOOKUP(B12985,'Co List'!$A$3:$A$362,'Co List'!$B$3:$B$362)))</f>
        <v xml:space="preserve"> </v>
      </c>
      <c r="D12985" s="6" t="s">
        <v>391</v>
      </c>
      <c r="E12985">
        <v>38142.277255085937</v>
      </c>
      <c r="F12985">
        <v>34823.763284398046</v>
      </c>
      <c r="G12985">
        <v>40905.32542688078</v>
      </c>
      <c r="H12985">
        <v>55008.15350925547</v>
      </c>
    </row>
    <row r="12986" spans="1:8" x14ac:dyDescent="0.2">
      <c r="A12986">
        <f t="shared" si="1412"/>
        <v>12117</v>
      </c>
      <c r="B12986">
        <f t="shared" si="1413"/>
        <v>255</v>
      </c>
      <c r="C12986" s="10" t="str">
        <f>IF(B12986=B12985," ",(LOOKUP(B12986,'Co List'!$A$3:$A$362,'Co List'!$B$3:$B$362)))</f>
        <v xml:space="preserve"> </v>
      </c>
      <c r="D12986" s="6" t="s">
        <v>392</v>
      </c>
      <c r="E12986">
        <v>0</v>
      </c>
      <c r="F12986">
        <v>0</v>
      </c>
      <c r="G12986">
        <v>0</v>
      </c>
      <c r="H12986">
        <v>175.14953499999999</v>
      </c>
    </row>
    <row r="12987" spans="1:8" x14ac:dyDescent="0.2">
      <c r="A12987">
        <f t="shared" si="1412"/>
        <v>12118</v>
      </c>
      <c r="B12987">
        <f t="shared" si="1413"/>
        <v>255</v>
      </c>
      <c r="C12987" s="10" t="str">
        <f>IF(B12987=B12986," ",(LOOKUP(B12987,'Co List'!$A$3:$A$362,'Co List'!$B$3:$B$362)))</f>
        <v xml:space="preserve"> </v>
      </c>
      <c r="D12987" s="6" t="s">
        <v>393</v>
      </c>
      <c r="E12987">
        <v>0</v>
      </c>
      <c r="F12987">
        <v>0</v>
      </c>
      <c r="G12987">
        <v>0</v>
      </c>
      <c r="H12987">
        <v>0</v>
      </c>
    </row>
    <row r="12988" spans="1:8" ht="15" x14ac:dyDescent="0.25">
      <c r="A12988">
        <f t="shared" si="1412"/>
        <v>12119</v>
      </c>
      <c r="B12988">
        <f t="shared" si="1413"/>
        <v>255</v>
      </c>
      <c r="C12988" s="10" t="str">
        <f>IF(B12988=B12987," ",(LOOKUP(B12988,'Co List'!$A$3:$A$362,'Co List'!$B$3:$B$362)))</f>
        <v xml:space="preserve"> </v>
      </c>
      <c r="D12988" s="8" t="s">
        <v>394</v>
      </c>
      <c r="E12988">
        <v>0</v>
      </c>
      <c r="F12988">
        <v>0</v>
      </c>
      <c r="G12988">
        <v>0</v>
      </c>
      <c r="H12988">
        <v>0</v>
      </c>
    </row>
    <row r="12989" spans="1:8" ht="15" x14ac:dyDescent="0.25">
      <c r="A12989">
        <f t="shared" si="1412"/>
        <v>12120</v>
      </c>
      <c r="B12989">
        <f t="shared" si="1413"/>
        <v>255</v>
      </c>
      <c r="C12989" s="10" t="str">
        <f>IF(B12989=B12988," ",(LOOKUP(B12989,'Co List'!$A$3:$A$362,'Co List'!$B$3:$B$362)))</f>
        <v xml:space="preserve"> </v>
      </c>
      <c r="D12989" s="8" t="s">
        <v>395</v>
      </c>
      <c r="E12989">
        <v>66.044458073671478</v>
      </c>
      <c r="F12989">
        <v>68.529011000000011</v>
      </c>
      <c r="G12989">
        <v>92.962345492621338</v>
      </c>
      <c r="H12989">
        <v>166.97207678943158</v>
      </c>
    </row>
    <row r="12990" spans="1:8" ht="15" x14ac:dyDescent="0.25">
      <c r="A12990">
        <f t="shared" si="1412"/>
        <v>12121</v>
      </c>
      <c r="B12990">
        <f t="shared" si="1413"/>
        <v>255</v>
      </c>
      <c r="C12990" s="10" t="str">
        <f>IF(B12990=B12989," ",(LOOKUP(B12990,'Co List'!$A$3:$A$362,'Co List'!$B$3:$B$362)))</f>
        <v xml:space="preserve"> </v>
      </c>
      <c r="D12990" s="8" t="s">
        <v>396</v>
      </c>
      <c r="E12990">
        <v>111503.24</v>
      </c>
      <c r="F12990">
        <v>114567</v>
      </c>
      <c r="G12990">
        <v>111766</v>
      </c>
      <c r="H12990">
        <v>132627</v>
      </c>
    </row>
    <row r="12991" spans="1:8" x14ac:dyDescent="0.2">
      <c r="A12991">
        <f t="shared" si="1412"/>
        <v>12122</v>
      </c>
      <c r="B12991">
        <f t="shared" si="1413"/>
        <v>255</v>
      </c>
      <c r="C12991" s="10" t="str">
        <f>IF(B12991=B12990," ",(LOOKUP(B12991,'Co List'!$A$3:$A$362,'Co List'!$B$3:$B$362)))</f>
        <v xml:space="preserve"> </v>
      </c>
      <c r="D12991" s="6" t="s">
        <v>397</v>
      </c>
      <c r="E12991">
        <v>23967.52</v>
      </c>
      <c r="F12991">
        <v>35927</v>
      </c>
      <c r="G12991">
        <v>54789</v>
      </c>
      <c r="H12991">
        <v>101335</v>
      </c>
    </row>
    <row r="12992" spans="1:8" x14ac:dyDescent="0.2">
      <c r="A12992">
        <f t="shared" si="1412"/>
        <v>12123</v>
      </c>
      <c r="B12992">
        <f t="shared" si="1413"/>
        <v>255</v>
      </c>
      <c r="C12992" s="10" t="str">
        <f>IF(B12992=B12991," ",(LOOKUP(B12992,'Co List'!$A$3:$A$362,'Co List'!$B$3:$B$362)))</f>
        <v xml:space="preserve"> </v>
      </c>
      <c r="D12992" s="6" t="s">
        <v>398</v>
      </c>
      <c r="E12992">
        <v>0</v>
      </c>
      <c r="F12992">
        <v>0</v>
      </c>
      <c r="G12992">
        <v>0</v>
      </c>
      <c r="H12992">
        <v>0</v>
      </c>
    </row>
    <row r="12993" spans="1:16" x14ac:dyDescent="0.2">
      <c r="A12993">
        <f t="shared" si="1412"/>
        <v>12124</v>
      </c>
      <c r="B12993">
        <f t="shared" si="1413"/>
        <v>255</v>
      </c>
      <c r="C12993" s="10" t="str">
        <f>IF(B12993=B12992," ",(LOOKUP(B12993,'Co List'!$A$3:$A$362,'Co List'!$B$3:$B$362)))</f>
        <v xml:space="preserve"> </v>
      </c>
      <c r="D12993" s="6" t="s">
        <v>399</v>
      </c>
      <c r="E12993">
        <v>85617.08</v>
      </c>
      <c r="F12993">
        <v>77506</v>
      </c>
      <c r="G12993">
        <v>55945</v>
      </c>
      <c r="H12993">
        <v>29898</v>
      </c>
    </row>
    <row r="12994" spans="1:16" x14ac:dyDescent="0.2">
      <c r="A12994">
        <f t="shared" si="1412"/>
        <v>12125</v>
      </c>
      <c r="B12994">
        <f t="shared" si="1413"/>
        <v>255</v>
      </c>
      <c r="C12994" s="10" t="str">
        <f>IF(B12994=B12993," ",(LOOKUP(B12994,'Co List'!$A$3:$A$362,'Co List'!$B$3:$B$362)))</f>
        <v xml:space="preserve"> </v>
      </c>
      <c r="D12994" s="6" t="s">
        <v>400</v>
      </c>
      <c r="E12994">
        <v>1918.64</v>
      </c>
      <c r="F12994">
        <v>1134</v>
      </c>
      <c r="G12994">
        <v>1032</v>
      </c>
      <c r="H12994">
        <v>1394</v>
      </c>
    </row>
    <row r="12995" spans="1:16" x14ac:dyDescent="0.2">
      <c r="A12995">
        <f t="shared" si="1412"/>
        <v>12126</v>
      </c>
      <c r="B12995">
        <f t="shared" si="1413"/>
        <v>255</v>
      </c>
      <c r="C12995" s="10" t="str">
        <f>IF(B12995=B12994," ",(LOOKUP(B12995,'Co List'!$A$3:$A$362,'Co List'!$B$3:$B$362)))</f>
        <v xml:space="preserve"> </v>
      </c>
      <c r="D12995" s="6" t="s">
        <v>401</v>
      </c>
      <c r="E12995">
        <v>17.328516960000002</v>
      </c>
      <c r="F12995">
        <v>23.891455000000001</v>
      </c>
      <c r="G12995">
        <v>38.078355000000002</v>
      </c>
      <c r="H12995">
        <v>56.139589999999998</v>
      </c>
    </row>
    <row r="12996" spans="1:16" x14ac:dyDescent="0.2">
      <c r="A12996">
        <f t="shared" si="1412"/>
        <v>12127</v>
      </c>
      <c r="B12996">
        <f t="shared" si="1413"/>
        <v>255</v>
      </c>
      <c r="C12996" s="10" t="str">
        <f>IF(B12996=B12995," ",(LOOKUP(B12996,'Co List'!$A$3:$A$362,'Co List'!$B$3:$B$362)))</f>
        <v xml:space="preserve"> </v>
      </c>
      <c r="D12996" s="6" t="s">
        <v>402</v>
      </c>
      <c r="E12996">
        <v>0</v>
      </c>
      <c r="F12996">
        <v>0</v>
      </c>
      <c r="G12996">
        <v>0</v>
      </c>
      <c r="H12996">
        <v>0</v>
      </c>
    </row>
    <row r="12997" spans="1:16" x14ac:dyDescent="0.2">
      <c r="A12997">
        <f t="shared" ref="A12997:A13060" si="1418">IF(A12996&gt;0,A12996+1,(IF($C$1=C12997,1,0)))</f>
        <v>12128</v>
      </c>
      <c r="B12997">
        <f t="shared" ref="B12997:B13060" si="1419">IF(D12997=$D$3,B12996+1,B12996)</f>
        <v>255</v>
      </c>
      <c r="C12997" s="10" t="str">
        <f>IF(B12997=B12996," ",(LOOKUP(B12997,'Co List'!$A$3:$A$362,'Co List'!$B$3:$B$362)))</f>
        <v xml:space="preserve"> </v>
      </c>
      <c r="D12997" s="6" t="s">
        <v>403</v>
      </c>
      <c r="E12997">
        <v>31.071836360000006</v>
      </c>
      <c r="F12997">
        <v>29.179533999999997</v>
      </c>
      <c r="G12997">
        <v>31.004559</v>
      </c>
      <c r="H12997">
        <v>25.06926</v>
      </c>
    </row>
    <row r="12998" spans="1:16" x14ac:dyDescent="0.2">
      <c r="A12998">
        <f t="shared" si="1418"/>
        <v>12129</v>
      </c>
      <c r="B12998">
        <f t="shared" si="1419"/>
        <v>255</v>
      </c>
      <c r="C12998" s="10" t="str">
        <f>IF(B12998=B12997," ",(LOOKUP(B12998,'Co List'!$A$3:$A$362,'Co List'!$B$3:$B$362)))</f>
        <v xml:space="preserve"> </v>
      </c>
      <c r="D12998" s="6" t="s">
        <v>404</v>
      </c>
      <c r="E12998" s="11">
        <v>48.400353320000008</v>
      </c>
      <c r="F12998" s="11">
        <v>53.070988999999997</v>
      </c>
      <c r="G12998" s="11">
        <v>69.082914000000002</v>
      </c>
      <c r="H12998" s="11">
        <v>81.208849999999998</v>
      </c>
    </row>
    <row r="12999" spans="1:16" x14ac:dyDescent="0.2">
      <c r="A12999">
        <f t="shared" si="1418"/>
        <v>12130</v>
      </c>
      <c r="B12999">
        <f t="shared" si="1419"/>
        <v>255</v>
      </c>
      <c r="C12999" s="10" t="str">
        <f>IF(B12999=B12998," ",(LOOKUP(B12999,'Co List'!$A$3:$A$362,'Co List'!$B$3:$B$362)))</f>
        <v xml:space="preserve"> </v>
      </c>
      <c r="D12999" s="6" t="s">
        <v>405</v>
      </c>
      <c r="E12999">
        <v>652.16999999999996</v>
      </c>
      <c r="F12999">
        <v>762.29</v>
      </c>
      <c r="G12999">
        <v>854.79</v>
      </c>
      <c r="H12999">
        <v>1015.48</v>
      </c>
    </row>
    <row r="13000" spans="1:16" x14ac:dyDescent="0.2">
      <c r="A13000">
        <f t="shared" si="1418"/>
        <v>12131</v>
      </c>
      <c r="B13000">
        <f t="shared" si="1419"/>
        <v>255</v>
      </c>
      <c r="C13000" s="10" t="str">
        <f>IF(B13000=B12999," ",(LOOKUP(B13000,'Co List'!$A$3:$A$362,'Co List'!$B$3:$B$362)))</f>
        <v xml:space="preserve"> </v>
      </c>
      <c r="D13000" s="6" t="s">
        <v>406</v>
      </c>
      <c r="E13000">
        <v>146.01</v>
      </c>
      <c r="F13000">
        <v>210.88</v>
      </c>
      <c r="G13000">
        <v>242.89</v>
      </c>
      <c r="H13000">
        <v>172.78</v>
      </c>
    </row>
    <row r="13001" spans="1:16" x14ac:dyDescent="0.2">
      <c r="A13001">
        <f t="shared" si="1418"/>
        <v>12132</v>
      </c>
      <c r="B13001">
        <f t="shared" si="1419"/>
        <v>255</v>
      </c>
      <c r="C13001" s="10" t="str">
        <f>IF(B13001=B13000," ",(LOOKUP(B13001,'Co List'!$A$3:$A$362,'Co List'!$B$3:$B$362)))</f>
        <v xml:space="preserve"> </v>
      </c>
      <c r="D13001" s="6" t="s">
        <v>407</v>
      </c>
      <c r="E13001" s="11">
        <v>15.77</v>
      </c>
      <c r="F13001" s="11">
        <v>68.58</v>
      </c>
      <c r="G13001" s="11">
        <v>78.27</v>
      </c>
      <c r="H13001" s="11">
        <v>4.84</v>
      </c>
    </row>
    <row r="13002" spans="1:16" x14ac:dyDescent="0.2">
      <c r="A13002">
        <f t="shared" si="1418"/>
        <v>12133</v>
      </c>
      <c r="B13002">
        <f t="shared" si="1419"/>
        <v>255</v>
      </c>
      <c r="C13002" s="10" t="str">
        <f>IF(B13002=B13001," ",(LOOKUP(B13002,'Co List'!$A$3:$A$362,'Co List'!$B$3:$B$362)))</f>
        <v xml:space="preserve"> </v>
      </c>
      <c r="D13002" s="6" t="s">
        <v>408</v>
      </c>
      <c r="E13002">
        <v>80.430000000000007</v>
      </c>
      <c r="F13002">
        <v>80.430000000000007</v>
      </c>
      <c r="G13002">
        <v>80.91</v>
      </c>
      <c r="H13002">
        <v>80.91</v>
      </c>
    </row>
    <row r="13003" spans="1:16" x14ac:dyDescent="0.2">
      <c r="A13003">
        <f t="shared" si="1418"/>
        <v>12134</v>
      </c>
      <c r="B13003">
        <f t="shared" si="1419"/>
        <v>255</v>
      </c>
      <c r="C13003" s="10" t="str">
        <f>IF(B13003=B13002," ",(LOOKUP(B13003,'Co List'!$A$3:$A$362,'Co List'!$B$3:$B$362)))</f>
        <v xml:space="preserve"> </v>
      </c>
      <c r="D13003" s="6" t="s">
        <v>409</v>
      </c>
      <c r="E13003">
        <v>109.3</v>
      </c>
      <c r="F13003">
        <v>121.6</v>
      </c>
      <c r="G13003">
        <v>155.86000000000001</v>
      </c>
      <c r="H13003">
        <v>243.7</v>
      </c>
    </row>
    <row r="13004" spans="1:16" x14ac:dyDescent="0.2">
      <c r="A13004">
        <f t="shared" si="1418"/>
        <v>12135</v>
      </c>
      <c r="B13004">
        <f t="shared" si="1419"/>
        <v>255</v>
      </c>
      <c r="C13004" s="10" t="str">
        <f>IF(B13004=B13003," ",(LOOKUP(B13004,'Co List'!$A$3:$A$362,'Co List'!$B$3:$B$362)))</f>
        <v xml:space="preserve"> </v>
      </c>
      <c r="D13004" s="6" t="s">
        <v>410</v>
      </c>
      <c r="E13004">
        <v>138.70950288</v>
      </c>
      <c r="F13004">
        <v>148.80975899999999</v>
      </c>
      <c r="G13004">
        <v>190.330513</v>
      </c>
      <c r="H13004">
        <v>268.68015400000002</v>
      </c>
    </row>
    <row r="13005" spans="1:16" x14ac:dyDescent="0.2">
      <c r="A13005">
        <f t="shared" si="1418"/>
        <v>12136</v>
      </c>
      <c r="B13005">
        <f t="shared" si="1419"/>
        <v>255</v>
      </c>
      <c r="C13005" s="10" t="str">
        <f>IF(B13005=B13004," ",(LOOKUP(B13005,'Co List'!$A$3:$A$362,'Co List'!$B$3:$B$362)))</f>
        <v xml:space="preserve"> </v>
      </c>
      <c r="D13005" s="6" t="s">
        <v>411</v>
      </c>
      <c r="E13005">
        <v>114.44481139367149</v>
      </c>
      <c r="F13005">
        <v>121.60000000000001</v>
      </c>
      <c r="G13005">
        <v>162.04525949262134</v>
      </c>
      <c r="H13005">
        <v>248.18092678943157</v>
      </c>
    </row>
    <row r="13006" spans="1:16" x14ac:dyDescent="0.2">
      <c r="A13006">
        <f t="shared" si="1418"/>
        <v>12137</v>
      </c>
      <c r="B13006">
        <f t="shared" si="1419"/>
        <v>255</v>
      </c>
      <c r="C13006" s="10" t="str">
        <f>IF(B13006=B13005," ",(LOOKUP(B13006,'Co List'!$A$3:$A$362,'Co List'!$B$3:$B$362)))</f>
        <v xml:space="preserve"> </v>
      </c>
      <c r="D13006" s="6" t="s">
        <v>412</v>
      </c>
      <c r="E13006">
        <v>5.144811393671489</v>
      </c>
      <c r="F13006">
        <v>0</v>
      </c>
      <c r="G13006">
        <v>6.1852594926213271</v>
      </c>
      <c r="H13006">
        <v>4.4809267894315781</v>
      </c>
    </row>
    <row r="13007" spans="1:16" ht="13.5" thickBot="1" x14ac:dyDescent="0.25">
      <c r="A13007">
        <f t="shared" si="1418"/>
        <v>12138</v>
      </c>
      <c r="B13007">
        <f t="shared" si="1419"/>
        <v>255</v>
      </c>
      <c r="C13007" s="10" t="str">
        <f>IF(B13007=B13006," ",(LOOKUP(B13007,'Co List'!$A$3:$A$362,'Co List'!$B$3:$B$362)))</f>
        <v xml:space="preserve"> </v>
      </c>
      <c r="D13007" s="9" t="s">
        <v>413</v>
      </c>
      <c r="E13007">
        <v>12</v>
      </c>
      <c r="F13007">
        <v>12</v>
      </c>
      <c r="G13007">
        <v>12</v>
      </c>
      <c r="H13007">
        <v>12</v>
      </c>
    </row>
    <row r="13008" spans="1:16" ht="15" x14ac:dyDescent="0.25">
      <c r="A13008">
        <f t="shared" si="1418"/>
        <v>12139</v>
      </c>
      <c r="B13008">
        <f t="shared" si="1419"/>
        <v>256</v>
      </c>
      <c r="C13008" s="10" t="str">
        <f>IF(B13008=B13007," ",(LOOKUP(B13008,'Co List'!$A$3:$A$362,'Co List'!$B$3:$B$362)))</f>
        <v>PITTI LAMINATIONS</v>
      </c>
      <c r="D13008" s="4" t="s">
        <v>362</v>
      </c>
      <c r="E13008">
        <v>33.679380816831582</v>
      </c>
      <c r="F13008">
        <v>35</v>
      </c>
      <c r="G13008">
        <v>35</v>
      </c>
      <c r="H13008">
        <v>35</v>
      </c>
      <c r="J13008">
        <f t="shared" ref="J13008" si="1420">COUNTIF(E13050:H13050,0)</f>
        <v>0</v>
      </c>
      <c r="K13008">
        <f>SUM(E13008:H13008)/(4-J13008)</f>
        <v>34.669845204207896</v>
      </c>
      <c r="L13008">
        <f>SUM(E13018:H13018)/(4-J13008)</f>
        <v>2875.5126065990817</v>
      </c>
      <c r="M13008">
        <f>E13018</f>
        <v>2282.0801489247697</v>
      </c>
      <c r="N13008">
        <f t="shared" ref="N13008" si="1421">F13018</f>
        <v>2715.3387132128396</v>
      </c>
      <c r="O13008">
        <f t="shared" ref="O13008" si="1422">G13018</f>
        <v>3451.6782058624158</v>
      </c>
      <c r="P13008">
        <f t="shared" ref="P13008" si="1423">H13018</f>
        <v>3052.9533583963025</v>
      </c>
    </row>
    <row r="13009" spans="1:8" x14ac:dyDescent="0.2">
      <c r="A13009">
        <f t="shared" si="1418"/>
        <v>12140</v>
      </c>
      <c r="B13009">
        <f t="shared" si="1419"/>
        <v>256</v>
      </c>
      <c r="C13009" s="10" t="str">
        <f>IF(B13009=B13008," ",(LOOKUP(B13009,'Co List'!$A$3:$A$362,'Co List'!$B$3:$B$362)))</f>
        <v xml:space="preserve"> </v>
      </c>
      <c r="D13009" s="6" t="s">
        <v>364</v>
      </c>
      <c r="E13009">
        <v>0</v>
      </c>
      <c r="F13009">
        <v>0</v>
      </c>
      <c r="G13009">
        <v>0</v>
      </c>
      <c r="H13009">
        <v>0</v>
      </c>
    </row>
    <row r="13010" spans="1:8" x14ac:dyDescent="0.2">
      <c r="A13010">
        <f t="shared" si="1418"/>
        <v>12141</v>
      </c>
      <c r="B13010">
        <f t="shared" si="1419"/>
        <v>256</v>
      </c>
      <c r="C13010" s="10" t="str">
        <f>IF(B13010=B13009," ",(LOOKUP(B13010,'Co List'!$A$3:$A$362,'Co List'!$B$3:$B$362)))</f>
        <v xml:space="preserve"> </v>
      </c>
      <c r="D13010" s="6" t="s">
        <v>365</v>
      </c>
      <c r="E13010">
        <v>0.78834184539603802</v>
      </c>
      <c r="F13010">
        <v>0.80680481360612522</v>
      </c>
      <c r="G13010">
        <v>0.8053382679745571</v>
      </c>
      <c r="H13010">
        <v>0.7995048803529875</v>
      </c>
    </row>
    <row r="13011" spans="1:8" x14ac:dyDescent="0.2">
      <c r="A13011">
        <f t="shared" si="1418"/>
        <v>12142</v>
      </c>
      <c r="B13011">
        <f t="shared" si="1419"/>
        <v>256</v>
      </c>
      <c r="C13011" s="10" t="str">
        <f>IF(B13011=B13010," ",(LOOKUP(B13011,'Co List'!$A$3:$A$362,'Co List'!$B$3:$B$362)))</f>
        <v xml:space="preserve"> </v>
      </c>
      <c r="D13011" s="7" t="s">
        <v>366</v>
      </c>
      <c r="E13011">
        <v>1.5795128384030799</v>
      </c>
      <c r="F13011">
        <v>1.0784997073570479</v>
      </c>
      <c r="G13011">
        <v>0.85471429424089151</v>
      </c>
      <c r="H13011">
        <v>0.99350885430580316</v>
      </c>
    </row>
    <row r="13012" spans="1:8" x14ac:dyDescent="0.2">
      <c r="A13012">
        <f t="shared" si="1418"/>
        <v>12143</v>
      </c>
      <c r="B13012">
        <f t="shared" si="1419"/>
        <v>256</v>
      </c>
      <c r="C13012" s="10" t="str">
        <f>IF(B13012=B13011," ",(LOOKUP(B13012,'Co List'!$A$3:$A$362,'Co List'!$B$3:$B$362)))</f>
        <v xml:space="preserve"> </v>
      </c>
      <c r="D13012" s="6" t="s">
        <v>367</v>
      </c>
      <c r="E13012">
        <v>786924.18928440334</v>
      </c>
      <c r="F13012">
        <v>32020.503693547631</v>
      </c>
      <c r="G13012">
        <v>15395.531694301586</v>
      </c>
      <c r="H13012">
        <v>30994.450339048759</v>
      </c>
    </row>
    <row r="13013" spans="1:8" x14ac:dyDescent="0.2">
      <c r="A13013">
        <f t="shared" si="1418"/>
        <v>12144</v>
      </c>
      <c r="B13013">
        <f t="shared" si="1419"/>
        <v>256</v>
      </c>
      <c r="C13013" s="10" t="str">
        <f>IF(B13013=B13012," ",(LOOKUP(B13013,'Co List'!$A$3:$A$362,'Co List'!$B$3:$B$362)))</f>
        <v xml:space="preserve"> </v>
      </c>
      <c r="D13013" s="6" t="s">
        <v>368</v>
      </c>
      <c r="E13013">
        <v>2.4174577848779341E-2</v>
      </c>
      <c r="F13013">
        <v>2.8764181284034317E-2</v>
      </c>
      <c r="G13013">
        <v>2.5586939998980103E-2</v>
      </c>
      <c r="H13013">
        <v>2.2631233197896981E-2</v>
      </c>
    </row>
    <row r="13014" spans="1:8" x14ac:dyDescent="0.2">
      <c r="A13014">
        <f t="shared" si="1418"/>
        <v>12145</v>
      </c>
      <c r="B13014">
        <f t="shared" si="1419"/>
        <v>256</v>
      </c>
      <c r="C13014" s="10" t="str">
        <f>IF(B13014=B13013," ",(LOOKUP(B13014,'Co List'!$A$3:$A$362,'Co List'!$B$3:$B$362)))</f>
        <v xml:space="preserve"> </v>
      </c>
      <c r="D13014" s="6" t="s">
        <v>369</v>
      </c>
      <c r="E13014">
        <v>11.892027873500624</v>
      </c>
      <c r="F13014">
        <v>8.3165044815094635</v>
      </c>
      <c r="G13014">
        <v>5.4823351427293767</v>
      </c>
      <c r="H13014">
        <v>7.2430684659461511</v>
      </c>
    </row>
    <row r="13015" spans="1:8" x14ac:dyDescent="0.2">
      <c r="A13015">
        <f t="shared" si="1418"/>
        <v>12146</v>
      </c>
      <c r="B13015">
        <f t="shared" si="1419"/>
        <v>256</v>
      </c>
      <c r="C13015" s="10" t="str">
        <f>IF(B13015=B13014," ",(LOOKUP(B13015,'Co List'!$A$3:$A$362,'Co List'!$B$3:$B$362)))</f>
        <v xml:space="preserve"> </v>
      </c>
      <c r="D13015" s="6" t="s">
        <v>370</v>
      </c>
      <c r="E13015">
        <v>0</v>
      </c>
      <c r="F13015">
        <v>0</v>
      </c>
      <c r="G13015">
        <v>0</v>
      </c>
      <c r="H13015">
        <v>0</v>
      </c>
    </row>
    <row r="13016" spans="1:8" x14ac:dyDescent="0.2">
      <c r="A13016">
        <f t="shared" si="1418"/>
        <v>12147</v>
      </c>
      <c r="B13016">
        <f t="shared" si="1419"/>
        <v>256</v>
      </c>
      <c r="C13016" s="10" t="str">
        <f>IF(B13016=B13015," ",(LOOKUP(B13016,'Co List'!$A$3:$A$362,'Co List'!$B$3:$B$362)))</f>
        <v xml:space="preserve"> </v>
      </c>
      <c r="D13016" s="6" t="s">
        <v>371</v>
      </c>
      <c r="E13016">
        <v>100</v>
      </c>
      <c r="F13016">
        <v>100.00000000000001</v>
      </c>
      <c r="G13016">
        <v>100.00000000000003</v>
      </c>
      <c r="H13016">
        <v>100.00000000000001</v>
      </c>
    </row>
    <row r="13017" spans="1:8" x14ac:dyDescent="0.2">
      <c r="A13017">
        <f t="shared" si="1418"/>
        <v>12148</v>
      </c>
      <c r="B13017">
        <f t="shared" si="1419"/>
        <v>256</v>
      </c>
      <c r="C13017" s="10" t="str">
        <f>IF(B13017=B13016," ",(LOOKUP(B13017,'Co List'!$A$3:$A$362,'Co List'!$B$3:$B$362)))</f>
        <v xml:space="preserve"> </v>
      </c>
      <c r="D13017" s="6" t="s">
        <v>372</v>
      </c>
      <c r="E13017">
        <v>0</v>
      </c>
      <c r="F13017">
        <v>0</v>
      </c>
      <c r="G13017">
        <v>0</v>
      </c>
      <c r="H13017">
        <v>0</v>
      </c>
    </row>
    <row r="13018" spans="1:8" x14ac:dyDescent="0.2">
      <c r="A13018">
        <f t="shared" si="1418"/>
        <v>12149</v>
      </c>
      <c r="B13018">
        <f t="shared" si="1419"/>
        <v>256</v>
      </c>
      <c r="C13018" s="10" t="str">
        <f>IF(B13018=B13017," ",(LOOKUP(B13018,'Co List'!$A$3:$A$362,'Co List'!$B$3:$B$362)))</f>
        <v xml:space="preserve"> </v>
      </c>
      <c r="D13018" s="6" t="s">
        <v>373</v>
      </c>
      <c r="E13018">
        <v>2282.0801489247697</v>
      </c>
      <c r="F13018">
        <v>2715.3387132128396</v>
      </c>
      <c r="G13018">
        <v>3451.6782058624158</v>
      </c>
      <c r="H13018">
        <v>3052.9533583963025</v>
      </c>
    </row>
    <row r="13019" spans="1:8" x14ac:dyDescent="0.2">
      <c r="A13019">
        <f t="shared" si="1418"/>
        <v>12150</v>
      </c>
      <c r="B13019">
        <f t="shared" si="1419"/>
        <v>256</v>
      </c>
      <c r="C13019" s="10" t="str">
        <f>IF(B13019=B13018," ",(LOOKUP(B13019,'Co List'!$A$3:$A$362,'Co List'!$B$3:$B$362)))</f>
        <v xml:space="preserve"> </v>
      </c>
      <c r="D13019" s="6" t="s">
        <v>374</v>
      </c>
      <c r="E13019">
        <v>2281.1384197926022</v>
      </c>
      <c r="F13019">
        <v>2713.8471364212728</v>
      </c>
      <c r="G13019">
        <v>3448.51071769893</v>
      </c>
      <c r="H13019">
        <v>3049.326891741805</v>
      </c>
    </row>
    <row r="13020" spans="1:8" x14ac:dyDescent="0.2">
      <c r="A13020">
        <f t="shared" si="1418"/>
        <v>12151</v>
      </c>
      <c r="B13020">
        <f t="shared" si="1419"/>
        <v>256</v>
      </c>
      <c r="C13020" s="10" t="str">
        <f>IF(B13020=B13019," ",(LOOKUP(B13020,'Co List'!$A$3:$A$362,'Co List'!$B$3:$B$362)))</f>
        <v xml:space="preserve"> </v>
      </c>
      <c r="D13020" s="6" t="s">
        <v>375</v>
      </c>
      <c r="E13020">
        <v>0.54906654232183416</v>
      </c>
      <c r="F13020">
        <v>0.86965018239145309</v>
      </c>
      <c r="G13020">
        <v>1.8467749529711674</v>
      </c>
      <c r="H13020">
        <v>2.114378156962196</v>
      </c>
    </row>
    <row r="13021" spans="1:8" x14ac:dyDescent="0.2">
      <c r="A13021">
        <f t="shared" si="1418"/>
        <v>12152</v>
      </c>
      <c r="B13021">
        <f t="shared" si="1419"/>
        <v>256</v>
      </c>
      <c r="C13021" s="10" t="str">
        <f>IF(B13021=B13020," ",(LOOKUP(B13021,'Co List'!$A$3:$A$362,'Co List'!$B$3:$B$362)))</f>
        <v xml:space="preserve"> </v>
      </c>
      <c r="D13021" s="6" t="s">
        <v>376</v>
      </c>
      <c r="E13021">
        <v>0.39266258984582963</v>
      </c>
      <c r="F13021">
        <v>0.62192660917512033</v>
      </c>
      <c r="G13021">
        <v>1.3207132105146888</v>
      </c>
      <c r="H13021">
        <v>1.5120884975351243</v>
      </c>
    </row>
    <row r="13022" spans="1:8" x14ac:dyDescent="0.2">
      <c r="A13022">
        <f t="shared" si="1418"/>
        <v>12153</v>
      </c>
      <c r="B13022">
        <f t="shared" si="1419"/>
        <v>256</v>
      </c>
      <c r="C13022" s="10" t="str">
        <f>IF(B13022=B13021," ",(LOOKUP(B13022,'Co List'!$A$3:$A$362,'Co List'!$B$3:$B$362)))</f>
        <v xml:space="preserve"> </v>
      </c>
      <c r="D13022" s="6" t="s">
        <v>377</v>
      </c>
      <c r="E13022">
        <v>2282.0801489247697</v>
      </c>
      <c r="F13022">
        <v>2715.3387132128396</v>
      </c>
      <c r="G13022">
        <v>3451.6782058624158</v>
      </c>
      <c r="H13022">
        <v>3052.9533583963025</v>
      </c>
    </row>
    <row r="13023" spans="1:8" ht="15" x14ac:dyDescent="0.25">
      <c r="A13023">
        <f t="shared" si="1418"/>
        <v>12154</v>
      </c>
      <c r="B13023">
        <f t="shared" si="1419"/>
        <v>256</v>
      </c>
      <c r="C13023" s="10" t="str">
        <f>IF(B13023=B13022," ",(LOOKUP(B13023,'Co List'!$A$3:$A$362,'Co List'!$B$3:$B$362)))</f>
        <v xml:space="preserve"> </v>
      </c>
      <c r="D13023" s="8" t="s">
        <v>378</v>
      </c>
      <c r="E13023">
        <v>2114.7771600000001</v>
      </c>
      <c r="F13023">
        <v>2450.3524799999996</v>
      </c>
      <c r="G13023">
        <v>2888.9577600000007</v>
      </c>
      <c r="H13023">
        <v>2408.6930400000006</v>
      </c>
    </row>
    <row r="13024" spans="1:8" ht="15" x14ac:dyDescent="0.25">
      <c r="A13024">
        <f t="shared" si="1418"/>
        <v>12155</v>
      </c>
      <c r="B13024">
        <f t="shared" si="1419"/>
        <v>256</v>
      </c>
      <c r="C13024" s="10" t="str">
        <f>IF(B13024=B13023," ",(LOOKUP(B13024,'Co List'!$A$3:$A$362,'Co List'!$B$3:$B$362)))</f>
        <v xml:space="preserve"> </v>
      </c>
      <c r="D13024" s="8" t="s">
        <v>379</v>
      </c>
      <c r="E13024">
        <v>167.30298892476978</v>
      </c>
      <c r="F13024">
        <v>264.98623321284009</v>
      </c>
      <c r="G13024">
        <v>562.72044586241577</v>
      </c>
      <c r="H13024">
        <v>644.26031839630195</v>
      </c>
    </row>
    <row r="13025" spans="1:8" ht="15" x14ac:dyDescent="0.25">
      <c r="A13025">
        <f t="shared" si="1418"/>
        <v>12156</v>
      </c>
      <c r="B13025">
        <f t="shared" si="1419"/>
        <v>256</v>
      </c>
      <c r="C13025" s="10" t="str">
        <f>IF(B13025=B13024," ",(LOOKUP(B13025,'Co List'!$A$3:$A$362,'Co List'!$B$3:$B$362)))</f>
        <v xml:space="preserve"> </v>
      </c>
      <c r="D13025" s="8" t="s">
        <v>380</v>
      </c>
      <c r="E13025">
        <v>0</v>
      </c>
      <c r="F13025">
        <v>0</v>
      </c>
      <c r="G13025">
        <v>0</v>
      </c>
      <c r="H13025">
        <v>0</v>
      </c>
    </row>
    <row r="13026" spans="1:8" ht="15" x14ac:dyDescent="0.25">
      <c r="A13026">
        <f t="shared" si="1418"/>
        <v>12157</v>
      </c>
      <c r="B13026">
        <f t="shared" si="1419"/>
        <v>256</v>
      </c>
      <c r="C13026" s="10" t="str">
        <f>IF(B13026=B13025," ",(LOOKUP(B13026,'Co List'!$A$3:$A$362,'Co List'!$B$3:$B$362)))</f>
        <v xml:space="preserve"> </v>
      </c>
      <c r="D13026" s="8" t="s">
        <v>381</v>
      </c>
      <c r="E13026">
        <v>0</v>
      </c>
      <c r="F13026">
        <v>0</v>
      </c>
      <c r="G13026">
        <v>0</v>
      </c>
      <c r="H13026">
        <v>0</v>
      </c>
    </row>
    <row r="13027" spans="1:8" ht="15" x14ac:dyDescent="0.25">
      <c r="A13027">
        <f t="shared" si="1418"/>
        <v>12158</v>
      </c>
      <c r="B13027">
        <f t="shared" si="1419"/>
        <v>256</v>
      </c>
      <c r="C13027" s="10" t="str">
        <f>IF(B13027=B13026," ",(LOOKUP(B13027,'Co List'!$A$3:$A$362,'Co List'!$B$3:$B$362)))</f>
        <v xml:space="preserve"> </v>
      </c>
      <c r="D13027" s="8" t="s">
        <v>382</v>
      </c>
      <c r="E13027">
        <v>0</v>
      </c>
      <c r="F13027">
        <v>0</v>
      </c>
      <c r="G13027">
        <v>0</v>
      </c>
      <c r="H13027">
        <v>0</v>
      </c>
    </row>
    <row r="13028" spans="1:8" ht="15" x14ac:dyDescent="0.25">
      <c r="A13028">
        <f t="shared" si="1418"/>
        <v>12159</v>
      </c>
      <c r="B13028">
        <f t="shared" si="1419"/>
        <v>256</v>
      </c>
      <c r="C13028" s="10" t="str">
        <f>IF(B13028=B13027," ",(LOOKUP(B13028,'Co List'!$A$3:$A$362,'Co List'!$B$3:$B$362)))</f>
        <v xml:space="preserve"> </v>
      </c>
      <c r="D13028" s="8" t="s">
        <v>383</v>
      </c>
      <c r="E13028">
        <v>0</v>
      </c>
      <c r="F13028">
        <v>0</v>
      </c>
      <c r="G13028">
        <v>0</v>
      </c>
      <c r="H13028">
        <v>0</v>
      </c>
    </row>
    <row r="13029" spans="1:8" x14ac:dyDescent="0.2">
      <c r="A13029">
        <f t="shared" si="1418"/>
        <v>12160</v>
      </c>
      <c r="B13029">
        <f t="shared" si="1419"/>
        <v>256</v>
      </c>
      <c r="C13029" s="10" t="str">
        <f>IF(B13029=B13028," ",(LOOKUP(B13029,'Co List'!$A$3:$A$362,'Co List'!$B$3:$B$362)))</f>
        <v xml:space="preserve"> </v>
      </c>
      <c r="D13029" s="6" t="s">
        <v>384</v>
      </c>
      <c r="E13029">
        <v>0</v>
      </c>
      <c r="F13029">
        <v>0</v>
      </c>
      <c r="G13029">
        <v>0</v>
      </c>
      <c r="H13029">
        <v>0</v>
      </c>
    </row>
    <row r="13030" spans="1:8" x14ac:dyDescent="0.2">
      <c r="A13030">
        <f t="shared" si="1418"/>
        <v>12161</v>
      </c>
      <c r="B13030">
        <f t="shared" si="1419"/>
        <v>256</v>
      </c>
      <c r="C13030" s="10" t="str">
        <f>IF(B13030=B13029," ",(LOOKUP(B13030,'Co List'!$A$3:$A$362,'Co List'!$B$3:$B$362)))</f>
        <v xml:space="preserve"> </v>
      </c>
      <c r="D13030" s="6" t="s">
        <v>385</v>
      </c>
      <c r="E13030">
        <v>0</v>
      </c>
      <c r="F13030">
        <v>0</v>
      </c>
      <c r="G13030">
        <v>0</v>
      </c>
      <c r="H13030">
        <v>0</v>
      </c>
    </row>
    <row r="13031" spans="1:8" x14ac:dyDescent="0.2">
      <c r="A13031">
        <f t="shared" si="1418"/>
        <v>12162</v>
      </c>
      <c r="B13031">
        <f t="shared" si="1419"/>
        <v>256</v>
      </c>
      <c r="C13031" s="10" t="str">
        <f>IF(B13031=B13030," ",(LOOKUP(B13031,'Co List'!$A$3:$A$362,'Co List'!$B$3:$B$362)))</f>
        <v xml:space="preserve"> </v>
      </c>
      <c r="D13031" s="6" t="s">
        <v>386</v>
      </c>
      <c r="E13031">
        <v>0</v>
      </c>
      <c r="F13031">
        <v>0</v>
      </c>
      <c r="G13031">
        <v>0</v>
      </c>
      <c r="H13031">
        <v>0</v>
      </c>
    </row>
    <row r="13032" spans="1:8" x14ac:dyDescent="0.2">
      <c r="A13032">
        <f t="shared" si="1418"/>
        <v>12163</v>
      </c>
      <c r="B13032">
        <f t="shared" si="1419"/>
        <v>256</v>
      </c>
      <c r="C13032" s="10" t="str">
        <f>IF(B13032=B13031," ",(LOOKUP(B13032,'Co List'!$A$3:$A$362,'Co List'!$B$3:$B$362)))</f>
        <v xml:space="preserve"> </v>
      </c>
      <c r="D13032" s="6" t="s">
        <v>387</v>
      </c>
      <c r="E13032">
        <v>0</v>
      </c>
      <c r="F13032">
        <v>0</v>
      </c>
      <c r="G13032">
        <v>0</v>
      </c>
      <c r="H13032">
        <v>0</v>
      </c>
    </row>
    <row r="13033" spans="1:8" x14ac:dyDescent="0.2">
      <c r="A13033">
        <f t="shared" si="1418"/>
        <v>12164</v>
      </c>
      <c r="B13033">
        <f t="shared" si="1419"/>
        <v>256</v>
      </c>
      <c r="C13033" s="10" t="str">
        <f>IF(B13033=B13032," ",(LOOKUP(B13033,'Co List'!$A$3:$A$362,'Co List'!$B$3:$B$362)))</f>
        <v xml:space="preserve"> </v>
      </c>
      <c r="D13033" s="6" t="s">
        <v>388</v>
      </c>
      <c r="E13033">
        <v>0</v>
      </c>
      <c r="F13033">
        <v>0</v>
      </c>
      <c r="G13033">
        <v>0</v>
      </c>
      <c r="H13033">
        <v>0</v>
      </c>
    </row>
    <row r="13034" spans="1:8" x14ac:dyDescent="0.2">
      <c r="A13034">
        <f t="shared" si="1418"/>
        <v>12165</v>
      </c>
      <c r="B13034">
        <f t="shared" si="1419"/>
        <v>256</v>
      </c>
      <c r="C13034" s="10" t="str">
        <f>IF(B13034=B13033," ",(LOOKUP(B13034,'Co List'!$A$3:$A$362,'Co List'!$B$3:$B$362)))</f>
        <v xml:space="preserve"> </v>
      </c>
      <c r="D13034" s="6" t="s">
        <v>389</v>
      </c>
      <c r="E13034">
        <v>0</v>
      </c>
      <c r="F13034">
        <v>0</v>
      </c>
      <c r="G13034">
        <v>0</v>
      </c>
      <c r="H13034">
        <v>0</v>
      </c>
    </row>
    <row r="13035" spans="1:8" x14ac:dyDescent="0.2">
      <c r="A13035">
        <f t="shared" si="1418"/>
        <v>12166</v>
      </c>
      <c r="B13035">
        <f t="shared" si="1419"/>
        <v>256</v>
      </c>
      <c r="C13035" s="10" t="str">
        <f>IF(B13035=B13034," ",(LOOKUP(B13035,'Co List'!$A$3:$A$362,'Co List'!$B$3:$B$362)))</f>
        <v xml:space="preserve"> </v>
      </c>
      <c r="D13035" s="6" t="s">
        <v>390</v>
      </c>
      <c r="E13035">
        <v>0</v>
      </c>
      <c r="F13035">
        <v>0</v>
      </c>
      <c r="G13035">
        <v>0</v>
      </c>
      <c r="H13035">
        <v>0</v>
      </c>
    </row>
    <row r="13036" spans="1:8" x14ac:dyDescent="0.2">
      <c r="A13036">
        <f t="shared" si="1418"/>
        <v>12167</v>
      </c>
      <c r="B13036">
        <f t="shared" si="1419"/>
        <v>256</v>
      </c>
      <c r="C13036" s="10" t="str">
        <f>IF(B13036=B13035," ",(LOOKUP(B13036,'Co List'!$A$3:$A$362,'Co List'!$B$3:$B$362)))</f>
        <v xml:space="preserve"> </v>
      </c>
      <c r="D13036" s="6" t="s">
        <v>391</v>
      </c>
      <c r="E13036">
        <v>0</v>
      </c>
      <c r="F13036">
        <v>0</v>
      </c>
      <c r="G13036">
        <v>0</v>
      </c>
      <c r="H13036">
        <v>0</v>
      </c>
    </row>
    <row r="13037" spans="1:8" x14ac:dyDescent="0.2">
      <c r="A13037">
        <f t="shared" si="1418"/>
        <v>12168</v>
      </c>
      <c r="B13037">
        <f t="shared" si="1419"/>
        <v>256</v>
      </c>
      <c r="C13037" s="10" t="str">
        <f>IF(B13037=B13036," ",(LOOKUP(B13037,'Co List'!$A$3:$A$362,'Co List'!$B$3:$B$362)))</f>
        <v xml:space="preserve"> </v>
      </c>
      <c r="D13037" s="6" t="s">
        <v>392</v>
      </c>
      <c r="E13037">
        <v>0</v>
      </c>
      <c r="F13037">
        <v>0</v>
      </c>
      <c r="G13037">
        <v>0</v>
      </c>
      <c r="H13037">
        <v>0</v>
      </c>
    </row>
    <row r="13038" spans="1:8" x14ac:dyDescent="0.2">
      <c r="A13038">
        <f t="shared" si="1418"/>
        <v>12169</v>
      </c>
      <c r="B13038">
        <f t="shared" si="1419"/>
        <v>256</v>
      </c>
      <c r="C13038" s="10" t="str">
        <f>IF(B13038=B13037," ",(LOOKUP(B13038,'Co List'!$A$3:$A$362,'Co List'!$B$3:$B$362)))</f>
        <v xml:space="preserve"> </v>
      </c>
      <c r="D13038" s="6" t="s">
        <v>393</v>
      </c>
      <c r="E13038">
        <v>0</v>
      </c>
      <c r="F13038">
        <v>0</v>
      </c>
      <c r="G13038">
        <v>0</v>
      </c>
      <c r="H13038">
        <v>0</v>
      </c>
    </row>
    <row r="13039" spans="1:8" ht="15" x14ac:dyDescent="0.25">
      <c r="A13039">
        <f t="shared" si="1418"/>
        <v>12170</v>
      </c>
      <c r="B13039">
        <f t="shared" si="1419"/>
        <v>256</v>
      </c>
      <c r="C13039" s="10" t="str">
        <f>IF(B13039=B13038," ",(LOOKUP(B13039,'Co List'!$A$3:$A$362,'Co List'!$B$3:$B$362)))</f>
        <v xml:space="preserve"> </v>
      </c>
      <c r="D13039" s="8" t="s">
        <v>394</v>
      </c>
      <c r="E13039">
        <v>0</v>
      </c>
      <c r="F13039">
        <v>0</v>
      </c>
      <c r="G13039">
        <v>0</v>
      </c>
      <c r="H13039">
        <v>0</v>
      </c>
    </row>
    <row r="13040" spans="1:8" ht="15" x14ac:dyDescent="0.25">
      <c r="A13040">
        <f t="shared" si="1418"/>
        <v>12171</v>
      </c>
      <c r="B13040">
        <f t="shared" si="1419"/>
        <v>256</v>
      </c>
      <c r="C13040" s="10" t="str">
        <f>IF(B13040=B13039," ",(LOOKUP(B13040,'Co List'!$A$3:$A$362,'Co List'!$B$3:$B$362)))</f>
        <v xml:space="preserve"> </v>
      </c>
      <c r="D13040" s="8" t="s">
        <v>395</v>
      </c>
      <c r="E13040">
        <v>0</v>
      </c>
      <c r="F13040">
        <v>0</v>
      </c>
      <c r="G13040">
        <v>0</v>
      </c>
      <c r="H13040">
        <v>0</v>
      </c>
    </row>
    <row r="13041" spans="1:8" ht="15" x14ac:dyDescent="0.25">
      <c r="A13041">
        <f t="shared" si="1418"/>
        <v>12172</v>
      </c>
      <c r="B13041">
        <f t="shared" si="1419"/>
        <v>256</v>
      </c>
      <c r="C13041" s="10" t="str">
        <f>IF(B13041=B13040," ",(LOOKUP(B13041,'Co List'!$A$3:$A$362,'Co List'!$B$3:$B$362)))</f>
        <v xml:space="preserve"> </v>
      </c>
      <c r="D13041" s="8" t="s">
        <v>396</v>
      </c>
      <c r="E13041">
        <v>2894.7849999999999</v>
      </c>
      <c r="F13041">
        <v>3365.5459999999998</v>
      </c>
      <c r="G13041">
        <v>4285.9979999999996</v>
      </c>
      <c r="H13041">
        <v>3818.5549999999998</v>
      </c>
    </row>
    <row r="13042" spans="1:8" x14ac:dyDescent="0.2">
      <c r="A13042">
        <f t="shared" si="1418"/>
        <v>12173</v>
      </c>
      <c r="B13042">
        <f t="shared" si="1419"/>
        <v>256</v>
      </c>
      <c r="C13042" s="10" t="str">
        <f>IF(B13042=B13041," ",(LOOKUP(B13042,'Co List'!$A$3:$A$362,'Co List'!$B$3:$B$362)))</f>
        <v xml:space="preserve"> </v>
      </c>
      <c r="D13042" s="6" t="s">
        <v>397</v>
      </c>
      <c r="E13042">
        <v>2610.8359999999998</v>
      </c>
      <c r="F13042">
        <v>3101.712</v>
      </c>
      <c r="G13042">
        <v>3703.7919999999999</v>
      </c>
      <c r="H13042">
        <v>3088.0680000000002</v>
      </c>
    </row>
    <row r="13043" spans="1:8" x14ac:dyDescent="0.2">
      <c r="A13043">
        <f t="shared" si="1418"/>
        <v>12174</v>
      </c>
      <c r="B13043">
        <f t="shared" si="1419"/>
        <v>256</v>
      </c>
      <c r="C13043" s="10" t="str">
        <f>IF(B13043=B13042," ",(LOOKUP(B13043,'Co List'!$A$3:$A$362,'Co List'!$B$3:$B$362)))</f>
        <v xml:space="preserve"> </v>
      </c>
      <c r="D13043" s="6" t="s">
        <v>398</v>
      </c>
      <c r="E13043">
        <v>283.94900000000001</v>
      </c>
      <c r="F13043">
        <v>263.834</v>
      </c>
      <c r="G13043">
        <v>582.20600000000002</v>
      </c>
      <c r="H13043">
        <v>730.48699999999997</v>
      </c>
    </row>
    <row r="13044" spans="1:8" x14ac:dyDescent="0.2">
      <c r="A13044">
        <f t="shared" si="1418"/>
        <v>12175</v>
      </c>
      <c r="B13044">
        <f t="shared" si="1419"/>
        <v>256</v>
      </c>
      <c r="C13044" s="10" t="str">
        <f>IF(B13044=B13043," ",(LOOKUP(B13044,'Co List'!$A$3:$A$362,'Co List'!$B$3:$B$362)))</f>
        <v xml:space="preserve"> </v>
      </c>
      <c r="D13044" s="6" t="s">
        <v>399</v>
      </c>
      <c r="E13044">
        <v>0</v>
      </c>
      <c r="F13044">
        <v>0</v>
      </c>
      <c r="G13044">
        <v>0</v>
      </c>
      <c r="H13044">
        <v>0</v>
      </c>
    </row>
    <row r="13045" spans="1:8" x14ac:dyDescent="0.2">
      <c r="A13045">
        <f t="shared" si="1418"/>
        <v>12176</v>
      </c>
      <c r="B13045">
        <f t="shared" si="1419"/>
        <v>256</v>
      </c>
      <c r="C13045" s="10" t="str">
        <f>IF(B13045=B13044," ",(LOOKUP(B13045,'Co List'!$A$3:$A$362,'Co List'!$B$3:$B$362)))</f>
        <v xml:space="preserve"> </v>
      </c>
      <c r="D13045" s="6" t="s">
        <v>400</v>
      </c>
      <c r="E13045">
        <v>0</v>
      </c>
      <c r="F13045">
        <v>0</v>
      </c>
      <c r="G13045">
        <v>0</v>
      </c>
      <c r="H13045">
        <v>0</v>
      </c>
    </row>
    <row r="13046" spans="1:8" x14ac:dyDescent="0.2">
      <c r="A13046">
        <f t="shared" si="1418"/>
        <v>12177</v>
      </c>
      <c r="B13046">
        <f t="shared" si="1419"/>
        <v>256</v>
      </c>
      <c r="C13046" s="10" t="str">
        <f>IF(B13046=B13045," ",(LOOKUP(B13046,'Co List'!$A$3:$A$362,'Co List'!$B$3:$B$362)))</f>
        <v xml:space="preserve"> </v>
      </c>
      <c r="D13046" s="6" t="s">
        <v>401</v>
      </c>
      <c r="E13046">
        <v>0.84852170000000005</v>
      </c>
      <c r="F13046">
        <v>1.4795166239999999</v>
      </c>
      <c r="G13046">
        <v>1.681521568</v>
      </c>
      <c r="H13046">
        <v>1.9794515879999999</v>
      </c>
    </row>
    <row r="13047" spans="1:8" x14ac:dyDescent="0.2">
      <c r="A13047">
        <f t="shared" si="1418"/>
        <v>12178</v>
      </c>
      <c r="B13047">
        <f t="shared" si="1419"/>
        <v>256</v>
      </c>
      <c r="C13047" s="10" t="str">
        <f>IF(B13047=B13046," ",(LOOKUP(B13047,'Co List'!$A$3:$A$362,'Co List'!$B$3:$B$362)))</f>
        <v xml:space="preserve"> </v>
      </c>
      <c r="D13047" s="6" t="s">
        <v>402</v>
      </c>
      <c r="E13047">
        <v>0.23113448600000003</v>
      </c>
      <c r="F13047">
        <v>0.38572530799999993</v>
      </c>
      <c r="G13047">
        <v>0.88961076799999994</v>
      </c>
      <c r="H13047">
        <v>1.107418292</v>
      </c>
    </row>
    <row r="13048" spans="1:8" x14ac:dyDescent="0.2">
      <c r="A13048">
        <f t="shared" si="1418"/>
        <v>12179</v>
      </c>
      <c r="B13048">
        <f t="shared" si="1419"/>
        <v>256</v>
      </c>
      <c r="C13048" s="10" t="str">
        <f>IF(B13048=B13047," ",(LOOKUP(B13048,'Co List'!$A$3:$A$362,'Co List'!$B$3:$B$362)))</f>
        <v xml:space="preserve"> </v>
      </c>
      <c r="D13048" s="6" t="s">
        <v>403</v>
      </c>
      <c r="E13048">
        <v>0</v>
      </c>
      <c r="F13048">
        <v>0</v>
      </c>
      <c r="G13048">
        <v>0</v>
      </c>
      <c r="H13048">
        <v>0</v>
      </c>
    </row>
    <row r="13049" spans="1:8" x14ac:dyDescent="0.2">
      <c r="A13049">
        <f t="shared" si="1418"/>
        <v>12180</v>
      </c>
      <c r="B13049">
        <f t="shared" si="1419"/>
        <v>256</v>
      </c>
      <c r="C13049" s="10" t="str">
        <f>IF(B13049=B13048," ",(LOOKUP(B13049,'Co List'!$A$3:$A$362,'Co List'!$B$3:$B$362)))</f>
        <v xml:space="preserve"> </v>
      </c>
      <c r="D13049" s="6" t="s">
        <v>404</v>
      </c>
      <c r="E13049" s="11">
        <v>1.079656186</v>
      </c>
      <c r="F13049" s="11">
        <v>1.8652419319999995</v>
      </c>
      <c r="G13049" s="11">
        <v>2.5711323359999998</v>
      </c>
      <c r="H13049" s="11">
        <v>3.0868698799999996</v>
      </c>
    </row>
    <row r="13050" spans="1:8" x14ac:dyDescent="0.2">
      <c r="A13050">
        <f t="shared" si="1418"/>
        <v>12181</v>
      </c>
      <c r="B13050">
        <f t="shared" si="1419"/>
        <v>256</v>
      </c>
      <c r="C13050" s="10" t="str">
        <f>IF(B13050=B13049," ",(LOOKUP(B13050,'Co List'!$A$3:$A$362,'Co List'!$B$3:$B$362)))</f>
        <v xml:space="preserve"> </v>
      </c>
      <c r="D13050" s="6" t="s">
        <v>405</v>
      </c>
      <c r="E13050">
        <v>144.47999999999999</v>
      </c>
      <c r="F13050">
        <v>251.77</v>
      </c>
      <c r="G13050">
        <v>403.84</v>
      </c>
      <c r="H13050">
        <v>307.29000000000002</v>
      </c>
    </row>
    <row r="13051" spans="1:8" x14ac:dyDescent="0.2">
      <c r="A13051">
        <f t="shared" si="1418"/>
        <v>12182</v>
      </c>
      <c r="B13051">
        <f t="shared" si="1419"/>
        <v>256</v>
      </c>
      <c r="C13051" s="10" t="str">
        <f>IF(B13051=B13050," ",(LOOKUP(B13051,'Co List'!$A$3:$A$362,'Co List'!$B$3:$B$362)))</f>
        <v xml:space="preserve"> </v>
      </c>
      <c r="D13051" s="6" t="s">
        <v>406</v>
      </c>
      <c r="E13051">
        <v>19.190000000000001</v>
      </c>
      <c r="F13051">
        <v>32.65</v>
      </c>
      <c r="G13051">
        <v>62.96</v>
      </c>
      <c r="H13051">
        <v>42.15</v>
      </c>
    </row>
    <row r="13052" spans="1:8" x14ac:dyDescent="0.2">
      <c r="A13052">
        <f t="shared" si="1418"/>
        <v>12183</v>
      </c>
      <c r="B13052">
        <f t="shared" si="1419"/>
        <v>256</v>
      </c>
      <c r="C13052" s="10" t="str">
        <f>IF(B13052=B13051," ",(LOOKUP(B13052,'Co List'!$A$3:$A$362,'Co List'!$B$3:$B$362)))</f>
        <v xml:space="preserve"> </v>
      </c>
      <c r="D13052" s="6" t="s">
        <v>407</v>
      </c>
      <c r="E13052" s="11">
        <v>0.28999999999999998</v>
      </c>
      <c r="F13052" s="11">
        <v>8.48</v>
      </c>
      <c r="G13052" s="11">
        <v>22.42</v>
      </c>
      <c r="H13052" s="11">
        <v>9.85</v>
      </c>
    </row>
    <row r="13053" spans="1:8" x14ac:dyDescent="0.2">
      <c r="A13053">
        <f t="shared" si="1418"/>
        <v>12184</v>
      </c>
      <c r="B13053">
        <f t="shared" si="1419"/>
        <v>256</v>
      </c>
      <c r="C13053" s="10" t="str">
        <f>IF(B13053=B13052," ",(LOOKUP(B13053,'Co List'!$A$3:$A$362,'Co List'!$B$3:$B$362)))</f>
        <v xml:space="preserve"> </v>
      </c>
      <c r="D13053" s="6" t="s">
        <v>408</v>
      </c>
      <c r="E13053">
        <v>9.44</v>
      </c>
      <c r="F13053">
        <v>9.44</v>
      </c>
      <c r="G13053">
        <v>13.49</v>
      </c>
      <c r="H13053">
        <v>13.49</v>
      </c>
    </row>
    <row r="13054" spans="1:8" x14ac:dyDescent="0.2">
      <c r="A13054">
        <f t="shared" si="1418"/>
        <v>12185</v>
      </c>
      <c r="B13054">
        <f t="shared" si="1419"/>
        <v>256</v>
      </c>
      <c r="C13054" s="10" t="str">
        <f>IF(B13054=B13053," ",(LOOKUP(B13054,'Co List'!$A$3:$A$362,'Co List'!$B$3:$B$362)))</f>
        <v xml:space="preserve"> </v>
      </c>
      <c r="D13054" s="6" t="s">
        <v>409</v>
      </c>
      <c r="E13054">
        <v>1.38</v>
      </c>
      <c r="F13054">
        <v>1.55</v>
      </c>
      <c r="G13054">
        <v>1.67</v>
      </c>
      <c r="H13054">
        <v>2.73</v>
      </c>
    </row>
    <row r="13055" spans="1:8" x14ac:dyDescent="0.2">
      <c r="A13055">
        <f t="shared" si="1418"/>
        <v>12186</v>
      </c>
      <c r="B13055">
        <f t="shared" si="1419"/>
        <v>256</v>
      </c>
      <c r="C13055" s="10" t="str">
        <f>IF(B13055=B13054," ",(LOOKUP(B13055,'Co List'!$A$3:$A$362,'Co List'!$B$3:$B$362)))</f>
        <v xml:space="preserve"> </v>
      </c>
      <c r="D13055" s="6" t="s">
        <v>410</v>
      </c>
      <c r="E13055">
        <v>1.079656186</v>
      </c>
      <c r="F13055">
        <v>1.8652419319999995</v>
      </c>
      <c r="G13055">
        <v>2.5711323359999998</v>
      </c>
      <c r="H13055">
        <v>3.0868698799999996</v>
      </c>
    </row>
    <row r="13056" spans="1:8" x14ac:dyDescent="0.2">
      <c r="A13056">
        <f t="shared" si="1418"/>
        <v>12187</v>
      </c>
      <c r="B13056">
        <f t="shared" si="1419"/>
        <v>256</v>
      </c>
      <c r="C13056" s="10" t="str">
        <f>IF(B13056=B13055," ",(LOOKUP(B13056,'Co List'!$A$3:$A$362,'Co List'!$B$3:$B$362)))</f>
        <v xml:space="preserve"> </v>
      </c>
      <c r="D13056" s="6" t="s">
        <v>411</v>
      </c>
      <c r="E13056">
        <v>1.079656186</v>
      </c>
      <c r="F13056">
        <v>1.8652419319999995</v>
      </c>
      <c r="G13056">
        <v>2.5711323359999998</v>
      </c>
      <c r="H13056">
        <v>3.0868698799999996</v>
      </c>
    </row>
    <row r="13057" spans="1:16" x14ac:dyDescent="0.2">
      <c r="A13057">
        <f t="shared" si="1418"/>
        <v>12188</v>
      </c>
      <c r="B13057">
        <f t="shared" si="1419"/>
        <v>256</v>
      </c>
      <c r="C13057" s="10" t="str">
        <f>IF(B13057=B13056," ",(LOOKUP(B13057,'Co List'!$A$3:$A$362,'Co List'!$B$3:$B$362)))</f>
        <v xml:space="preserve"> </v>
      </c>
      <c r="D13057" s="6" t="s">
        <v>412</v>
      </c>
      <c r="E13057">
        <v>-0.30034381399999988</v>
      </c>
      <c r="F13057">
        <v>0.3152419319999995</v>
      </c>
      <c r="G13057">
        <v>0.90113233599999987</v>
      </c>
      <c r="H13057">
        <v>0.35686987999999964</v>
      </c>
    </row>
    <row r="13058" spans="1:16" ht="13.5" thickBot="1" x14ac:dyDescent="0.25">
      <c r="A13058">
        <f t="shared" si="1418"/>
        <v>12189</v>
      </c>
      <c r="B13058">
        <f t="shared" si="1419"/>
        <v>256</v>
      </c>
      <c r="C13058" s="10" t="str">
        <f>IF(B13058=B13057," ",(LOOKUP(B13058,'Co List'!$A$3:$A$362,'Co List'!$B$3:$B$362)))</f>
        <v xml:space="preserve"> </v>
      </c>
      <c r="D13058" s="9" t="s">
        <v>413</v>
      </c>
      <c r="E13058">
        <v>12</v>
      </c>
      <c r="F13058">
        <v>12</v>
      </c>
      <c r="G13058">
        <v>12</v>
      </c>
      <c r="H13058">
        <v>12</v>
      </c>
    </row>
    <row r="13059" spans="1:16" ht="15" x14ac:dyDescent="0.25">
      <c r="A13059">
        <f t="shared" si="1418"/>
        <v>12190</v>
      </c>
      <c r="B13059">
        <f t="shared" si="1419"/>
        <v>257</v>
      </c>
      <c r="C13059" s="10" t="str">
        <f>IF(B13059=B13058," ",(LOOKUP(B13059,'Co List'!$A$3:$A$362,'Co List'!$B$3:$B$362)))</f>
        <v>POCHIRAJU INDUSTRIES</v>
      </c>
      <c r="D13059" s="4" t="s">
        <v>362</v>
      </c>
      <c r="E13059">
        <v>25.061758922788421</v>
      </c>
      <c r="F13059">
        <v>25.153099541867512</v>
      </c>
      <c r="G13059">
        <v>10</v>
      </c>
      <c r="H13059">
        <v>0</v>
      </c>
      <c r="J13059">
        <f t="shared" ref="J13059" si="1424">COUNTIF(E13101:H13101,0)</f>
        <v>1</v>
      </c>
      <c r="K13059">
        <f>SUM(E13059:H13059)/(4-J13059)</f>
        <v>20.071619488218644</v>
      </c>
      <c r="L13059">
        <f>SUM(E13069:H13069)/(4-J13059)</f>
        <v>400.69335607571458</v>
      </c>
      <c r="M13059">
        <f>E13069</f>
        <v>272.57939501909084</v>
      </c>
      <c r="N13059">
        <f t="shared" ref="N13059" si="1425">F13069</f>
        <v>301.30124760008022</v>
      </c>
      <c r="O13059">
        <f t="shared" ref="O13059" si="1426">G13069</f>
        <v>628.19942560797278</v>
      </c>
      <c r="P13059">
        <f t="shared" ref="P13059" si="1427">H13069</f>
        <v>0</v>
      </c>
    </row>
    <row r="13060" spans="1:16" x14ac:dyDescent="0.2">
      <c r="A13060">
        <f t="shared" si="1418"/>
        <v>12191</v>
      </c>
      <c r="B13060">
        <f t="shared" si="1419"/>
        <v>257</v>
      </c>
      <c r="C13060" s="10" t="str">
        <f>IF(B13060=B13059," ",(LOOKUP(B13060,'Co List'!$A$3:$A$362,'Co List'!$B$3:$B$362)))</f>
        <v xml:space="preserve"> </v>
      </c>
      <c r="D13060" s="6" t="s">
        <v>364</v>
      </c>
      <c r="E13060">
        <v>0</v>
      </c>
      <c r="F13060">
        <v>0</v>
      </c>
      <c r="G13060">
        <v>0</v>
      </c>
      <c r="H13060">
        <v>0</v>
      </c>
    </row>
    <row r="13061" spans="1:16" x14ac:dyDescent="0.2">
      <c r="A13061">
        <f t="shared" ref="A13061:A13124" si="1428">IF(A13060&gt;0,A13060+1,(IF($C$1=C13061,1,0)))</f>
        <v>12192</v>
      </c>
      <c r="B13061">
        <f t="shared" ref="B13061:B13124" si="1429">IF(D13061=$D$3,B13060+1,B13060)</f>
        <v>257</v>
      </c>
      <c r="C13061" s="10" t="str">
        <f>IF(B13061=B13060," ",(LOOKUP(B13061,'Co List'!$A$3:$A$362,'Co List'!$B$3:$B$362)))</f>
        <v xml:space="preserve"> </v>
      </c>
      <c r="D13061" s="6" t="s">
        <v>365</v>
      </c>
      <c r="E13061">
        <v>0.64701284633373013</v>
      </c>
      <c r="F13061">
        <v>0.63638835285313322</v>
      </c>
      <c r="G13061">
        <v>0.38702725926782211</v>
      </c>
      <c r="H13061">
        <v>0</v>
      </c>
    </row>
    <row r="13062" spans="1:16" x14ac:dyDescent="0.2">
      <c r="A13062">
        <f t="shared" si="1428"/>
        <v>12193</v>
      </c>
      <c r="B13062">
        <f t="shared" si="1429"/>
        <v>257</v>
      </c>
      <c r="C13062" s="10" t="str">
        <f>IF(B13062=B13061," ",(LOOKUP(B13062,'Co List'!$A$3:$A$362,'Co List'!$B$3:$B$362)))</f>
        <v xml:space="preserve"> </v>
      </c>
      <c r="D13062" s="7" t="s">
        <v>366</v>
      </c>
      <c r="E13062">
        <v>0.62907776371818802</v>
      </c>
      <c r="F13062">
        <v>0.54357071549716807</v>
      </c>
      <c r="G13062">
        <v>0.86731937816922922</v>
      </c>
      <c r="H13062">
        <v>0</v>
      </c>
    </row>
    <row r="13063" spans="1:16" x14ac:dyDescent="0.2">
      <c r="A13063">
        <f t="shared" si="1428"/>
        <v>12194</v>
      </c>
      <c r="B13063">
        <f t="shared" si="1429"/>
        <v>257</v>
      </c>
      <c r="C13063" s="10" t="str">
        <f>IF(B13063=B13062," ",(LOOKUP(B13063,'Co List'!$A$3:$A$362,'Co List'!$B$3:$B$362)))</f>
        <v xml:space="preserve"> </v>
      </c>
      <c r="D13063" s="6" t="s">
        <v>367</v>
      </c>
      <c r="E13063">
        <v>2422.9279557252521</v>
      </c>
      <c r="F13063">
        <v>2570.8297576798655</v>
      </c>
      <c r="G13063">
        <v>4230.2991623432517</v>
      </c>
      <c r="H13063">
        <v>0</v>
      </c>
    </row>
    <row r="13064" spans="1:16" x14ac:dyDescent="0.2">
      <c r="A13064">
        <f t="shared" si="1428"/>
        <v>12195</v>
      </c>
      <c r="B13064">
        <f t="shared" si="1429"/>
        <v>257</v>
      </c>
      <c r="C13064" s="10" t="str">
        <f>IF(B13064=B13063," ",(LOOKUP(B13064,'Co List'!$A$3:$A$362,'Co List'!$B$3:$B$362)))</f>
        <v xml:space="preserve"> </v>
      </c>
      <c r="D13064" s="6" t="s">
        <v>368</v>
      </c>
      <c r="E13064">
        <v>1.52278991630777E-3</v>
      </c>
      <c r="F13064">
        <v>1.5941864952385197E-3</v>
      </c>
      <c r="G13064">
        <v>3.3238064846982688E-3</v>
      </c>
      <c r="H13064">
        <v>0</v>
      </c>
    </row>
    <row r="13065" spans="1:16" x14ac:dyDescent="0.2">
      <c r="A13065">
        <f t="shared" si="1428"/>
        <v>12196</v>
      </c>
      <c r="B13065">
        <f t="shared" si="1429"/>
        <v>257</v>
      </c>
      <c r="C13065" s="10" t="str">
        <f>IF(B13065=B13064," ",(LOOKUP(B13065,'Co List'!$A$3:$A$362,'Co List'!$B$3:$B$362)))</f>
        <v xml:space="preserve"> </v>
      </c>
      <c r="D13065" s="6" t="s">
        <v>369</v>
      </c>
      <c r="E13065">
        <v>2.0649954168112941</v>
      </c>
      <c r="F13065">
        <v>2.1833423739136246</v>
      </c>
      <c r="G13065">
        <v>3.7888988275511029</v>
      </c>
      <c r="H13065">
        <v>0</v>
      </c>
    </row>
    <row r="13066" spans="1:16" x14ac:dyDescent="0.2">
      <c r="A13066">
        <f t="shared" si="1428"/>
        <v>12197</v>
      </c>
      <c r="B13066">
        <f t="shared" si="1429"/>
        <v>257</v>
      </c>
      <c r="C13066" s="10" t="str">
        <f>IF(B13066=B13065," ",(LOOKUP(B13066,'Co List'!$A$3:$A$362,'Co List'!$B$3:$B$362)))</f>
        <v xml:space="preserve"> </v>
      </c>
      <c r="D13066" s="6" t="s">
        <v>370</v>
      </c>
      <c r="E13066">
        <v>0</v>
      </c>
      <c r="F13066">
        <v>0</v>
      </c>
      <c r="G13066">
        <v>0</v>
      </c>
      <c r="H13066">
        <v>0</v>
      </c>
    </row>
    <row r="13067" spans="1:16" x14ac:dyDescent="0.2">
      <c r="A13067">
        <f t="shared" si="1428"/>
        <v>12198</v>
      </c>
      <c r="B13067">
        <f t="shared" si="1429"/>
        <v>257</v>
      </c>
      <c r="C13067" s="10" t="str">
        <f>IF(B13067=B13066," ",(LOOKUP(B13067,'Co List'!$A$3:$A$362,'Co List'!$B$3:$B$362)))</f>
        <v xml:space="preserve"> </v>
      </c>
      <c r="D13067" s="6" t="s">
        <v>371</v>
      </c>
      <c r="E13067">
        <v>100</v>
      </c>
      <c r="F13067">
        <v>100.00000000000001</v>
      </c>
      <c r="G13067">
        <v>100</v>
      </c>
      <c r="H13067">
        <v>0</v>
      </c>
    </row>
    <row r="13068" spans="1:16" x14ac:dyDescent="0.2">
      <c r="A13068">
        <f t="shared" si="1428"/>
        <v>12199</v>
      </c>
      <c r="B13068">
        <f t="shared" si="1429"/>
        <v>257</v>
      </c>
      <c r="C13068" s="10" t="str">
        <f>IF(B13068=B13067," ",(LOOKUP(B13068,'Co List'!$A$3:$A$362,'Co List'!$B$3:$B$362)))</f>
        <v xml:space="preserve"> </v>
      </c>
      <c r="D13068" s="6" t="s">
        <v>372</v>
      </c>
      <c r="E13068">
        <v>0</v>
      </c>
      <c r="F13068">
        <v>0</v>
      </c>
      <c r="G13068">
        <v>0</v>
      </c>
      <c r="H13068">
        <v>0</v>
      </c>
    </row>
    <row r="13069" spans="1:16" x14ac:dyDescent="0.2">
      <c r="A13069">
        <f t="shared" si="1428"/>
        <v>12200</v>
      </c>
      <c r="B13069">
        <f t="shared" si="1429"/>
        <v>257</v>
      </c>
      <c r="C13069" s="10" t="str">
        <f>IF(B13069=B13068," ",(LOOKUP(B13069,'Co List'!$A$3:$A$362,'Co List'!$B$3:$B$362)))</f>
        <v xml:space="preserve"> </v>
      </c>
      <c r="D13069" s="6" t="s">
        <v>373</v>
      </c>
      <c r="E13069">
        <v>272.57939501909084</v>
      </c>
      <c r="F13069">
        <v>301.30124760008022</v>
      </c>
      <c r="G13069">
        <v>628.19942560797278</v>
      </c>
      <c r="H13069">
        <v>0</v>
      </c>
    </row>
    <row r="13070" spans="1:16" x14ac:dyDescent="0.2">
      <c r="A13070">
        <f t="shared" si="1428"/>
        <v>12201</v>
      </c>
      <c r="B13070">
        <f t="shared" si="1429"/>
        <v>257</v>
      </c>
      <c r="C13070" s="10" t="str">
        <f>IF(B13070=B13069," ",(LOOKUP(B13070,'Co List'!$A$3:$A$362,'Co List'!$B$3:$B$362)))</f>
        <v xml:space="preserve"> </v>
      </c>
      <c r="D13070" s="6" t="s">
        <v>374</v>
      </c>
      <c r="E13070">
        <v>272.2974065296562</v>
      </c>
      <c r="F13070">
        <v>300.98034746475253</v>
      </c>
      <c r="G13070">
        <v>625.85094942461353</v>
      </c>
      <c r="H13070">
        <v>0</v>
      </c>
    </row>
    <row r="13071" spans="1:16" x14ac:dyDescent="0.2">
      <c r="A13071">
        <f t="shared" si="1428"/>
        <v>12202</v>
      </c>
      <c r="B13071">
        <f t="shared" si="1429"/>
        <v>257</v>
      </c>
      <c r="C13071" s="10" t="str">
        <f>IF(B13071=B13070," ",(LOOKUP(B13071,'Co List'!$A$3:$A$362,'Co List'!$B$3:$B$362)))</f>
        <v xml:space="preserve"> </v>
      </c>
      <c r="D13071" s="6" t="s">
        <v>375</v>
      </c>
      <c r="E13071">
        <v>0.16441080516650142</v>
      </c>
      <c r="F13071">
        <v>0.18709788379323863</v>
      </c>
      <c r="G13071">
        <v>1.3692575218037124</v>
      </c>
      <c r="H13071">
        <v>0</v>
      </c>
    </row>
    <row r="13072" spans="1:16" x14ac:dyDescent="0.2">
      <c r="A13072">
        <f t="shared" si="1428"/>
        <v>12203</v>
      </c>
      <c r="B13072">
        <f t="shared" si="1429"/>
        <v>257</v>
      </c>
      <c r="C13072" s="10" t="str">
        <f>IF(B13072=B13071," ",(LOOKUP(B13072,'Co List'!$A$3:$A$362,'Co List'!$B$3:$B$362)))</f>
        <v xml:space="preserve"> </v>
      </c>
      <c r="D13072" s="6" t="s">
        <v>376</v>
      </c>
      <c r="E13072">
        <v>0.11757768426814108</v>
      </c>
      <c r="F13072">
        <v>0.13380225153450528</v>
      </c>
      <c r="G13072">
        <v>0.9792186615555647</v>
      </c>
      <c r="H13072">
        <v>0</v>
      </c>
    </row>
    <row r="13073" spans="1:8" x14ac:dyDescent="0.2">
      <c r="A13073">
        <f t="shared" si="1428"/>
        <v>12204</v>
      </c>
      <c r="B13073">
        <f t="shared" si="1429"/>
        <v>257</v>
      </c>
      <c r="C13073" s="10" t="str">
        <f>IF(B13073=B13072," ",(LOOKUP(B13073,'Co List'!$A$3:$A$362,'Co List'!$B$3:$B$362)))</f>
        <v xml:space="preserve"> </v>
      </c>
      <c r="D13073" s="6" t="s">
        <v>377</v>
      </c>
      <c r="E13073">
        <v>272.57939501909084</v>
      </c>
      <c r="F13073">
        <v>301.30124760008022</v>
      </c>
      <c r="G13073">
        <v>628.19942560797278</v>
      </c>
      <c r="H13073">
        <v>0</v>
      </c>
    </row>
    <row r="13074" spans="1:8" ht="15" x14ac:dyDescent="0.25">
      <c r="A13074">
        <f t="shared" si="1428"/>
        <v>12205</v>
      </c>
      <c r="B13074">
        <f t="shared" si="1429"/>
        <v>257</v>
      </c>
      <c r="C13074" s="10" t="str">
        <f>IF(B13074=B13073," ",(LOOKUP(B13074,'Co List'!$A$3:$A$362,'Co List'!$B$3:$B$362)))</f>
        <v xml:space="preserve"> </v>
      </c>
      <c r="D13074" s="8" t="s">
        <v>378</v>
      </c>
      <c r="E13074">
        <v>222.48270000000005</v>
      </c>
      <c r="F13074">
        <v>244.29170000000002</v>
      </c>
      <c r="G13074">
        <v>210.98064000000002</v>
      </c>
      <c r="H13074">
        <v>0</v>
      </c>
    </row>
    <row r="13075" spans="1:8" ht="15" x14ac:dyDescent="0.25">
      <c r="A13075">
        <f t="shared" si="1428"/>
        <v>12206</v>
      </c>
      <c r="B13075">
        <f t="shared" si="1429"/>
        <v>257</v>
      </c>
      <c r="C13075" s="10" t="str">
        <f>IF(B13075=B13074," ",(LOOKUP(B13075,'Co List'!$A$3:$A$362,'Co List'!$B$3:$B$362)))</f>
        <v xml:space="preserve"> </v>
      </c>
      <c r="D13075" s="8" t="s">
        <v>379</v>
      </c>
      <c r="E13075">
        <v>50.096695019090852</v>
      </c>
      <c r="F13075">
        <v>57.009547600080225</v>
      </c>
      <c r="G13075">
        <v>417.21878560797279</v>
      </c>
      <c r="H13075">
        <v>0</v>
      </c>
    </row>
    <row r="13076" spans="1:8" ht="15" x14ac:dyDescent="0.25">
      <c r="A13076">
        <f t="shared" si="1428"/>
        <v>12207</v>
      </c>
      <c r="B13076">
        <f t="shared" si="1429"/>
        <v>257</v>
      </c>
      <c r="C13076" s="10" t="str">
        <f>IF(B13076=B13075," ",(LOOKUP(B13076,'Co List'!$A$3:$A$362,'Co List'!$B$3:$B$362)))</f>
        <v xml:space="preserve"> </v>
      </c>
      <c r="D13076" s="8" t="s">
        <v>380</v>
      </c>
      <c r="E13076">
        <v>-6.3948846218409017E-14</v>
      </c>
      <c r="F13076">
        <v>0</v>
      </c>
      <c r="G13076">
        <v>0</v>
      </c>
      <c r="H13076">
        <v>0</v>
      </c>
    </row>
    <row r="13077" spans="1:8" ht="15" x14ac:dyDescent="0.25">
      <c r="A13077">
        <f t="shared" si="1428"/>
        <v>12208</v>
      </c>
      <c r="B13077">
        <f t="shared" si="1429"/>
        <v>257</v>
      </c>
      <c r="C13077" s="10" t="str">
        <f>IF(B13077=B13076," ",(LOOKUP(B13077,'Co List'!$A$3:$A$362,'Co List'!$B$3:$B$362)))</f>
        <v xml:space="preserve"> </v>
      </c>
      <c r="D13077" s="8" t="s">
        <v>381</v>
      </c>
      <c r="E13077">
        <v>0</v>
      </c>
      <c r="F13077">
        <v>0</v>
      </c>
      <c r="G13077">
        <v>0</v>
      </c>
      <c r="H13077">
        <v>0</v>
      </c>
    </row>
    <row r="13078" spans="1:8" ht="15" x14ac:dyDescent="0.25">
      <c r="A13078">
        <f t="shared" si="1428"/>
        <v>12209</v>
      </c>
      <c r="B13078">
        <f t="shared" si="1429"/>
        <v>257</v>
      </c>
      <c r="C13078" s="10" t="str">
        <f>IF(B13078=B13077," ",(LOOKUP(B13078,'Co List'!$A$3:$A$362,'Co List'!$B$3:$B$362)))</f>
        <v xml:space="preserve"> </v>
      </c>
      <c r="D13078" s="8" t="s">
        <v>382</v>
      </c>
      <c r="E13078">
        <v>0</v>
      </c>
      <c r="F13078">
        <v>0</v>
      </c>
      <c r="G13078">
        <v>0</v>
      </c>
      <c r="H13078">
        <v>0</v>
      </c>
    </row>
    <row r="13079" spans="1:8" ht="15" x14ac:dyDescent="0.25">
      <c r="A13079">
        <f t="shared" si="1428"/>
        <v>12210</v>
      </c>
      <c r="B13079">
        <f t="shared" si="1429"/>
        <v>257</v>
      </c>
      <c r="C13079" s="10" t="str">
        <f>IF(B13079=B13078," ",(LOOKUP(B13079,'Co List'!$A$3:$A$362,'Co List'!$B$3:$B$362)))</f>
        <v xml:space="preserve"> </v>
      </c>
      <c r="D13079" s="8" t="s">
        <v>383</v>
      </c>
      <c r="E13079">
        <v>0</v>
      </c>
      <c r="F13079">
        <v>0</v>
      </c>
      <c r="G13079">
        <v>0</v>
      </c>
      <c r="H13079">
        <v>0</v>
      </c>
    </row>
    <row r="13080" spans="1:8" x14ac:dyDescent="0.2">
      <c r="A13080">
        <f t="shared" si="1428"/>
        <v>12211</v>
      </c>
      <c r="B13080">
        <f t="shared" si="1429"/>
        <v>257</v>
      </c>
      <c r="C13080" s="10" t="str">
        <f>IF(B13080=B13079," ",(LOOKUP(B13080,'Co List'!$A$3:$A$362,'Co List'!$B$3:$B$362)))</f>
        <v xml:space="preserve"> </v>
      </c>
      <c r="D13080" s="6" t="s">
        <v>384</v>
      </c>
      <c r="E13080">
        <v>0</v>
      </c>
      <c r="F13080">
        <v>0</v>
      </c>
      <c r="G13080">
        <v>0</v>
      </c>
      <c r="H13080">
        <v>0</v>
      </c>
    </row>
    <row r="13081" spans="1:8" x14ac:dyDescent="0.2">
      <c r="A13081">
        <f t="shared" si="1428"/>
        <v>12212</v>
      </c>
      <c r="B13081">
        <f t="shared" si="1429"/>
        <v>257</v>
      </c>
      <c r="C13081" s="10" t="str">
        <f>IF(B13081=B13080," ",(LOOKUP(B13081,'Co List'!$A$3:$A$362,'Co List'!$B$3:$B$362)))</f>
        <v xml:space="preserve"> </v>
      </c>
      <c r="D13081" s="6" t="s">
        <v>385</v>
      </c>
      <c r="E13081">
        <v>0</v>
      </c>
      <c r="F13081">
        <v>0</v>
      </c>
      <c r="G13081">
        <v>0</v>
      </c>
      <c r="H13081">
        <v>0</v>
      </c>
    </row>
    <row r="13082" spans="1:8" x14ac:dyDescent="0.2">
      <c r="A13082">
        <f t="shared" si="1428"/>
        <v>12213</v>
      </c>
      <c r="B13082">
        <f t="shared" si="1429"/>
        <v>257</v>
      </c>
      <c r="C13082" s="10" t="str">
        <f>IF(B13082=B13081," ",(LOOKUP(B13082,'Co List'!$A$3:$A$362,'Co List'!$B$3:$B$362)))</f>
        <v xml:space="preserve"> </v>
      </c>
      <c r="D13082" s="6" t="s">
        <v>386</v>
      </c>
      <c r="E13082">
        <v>0</v>
      </c>
      <c r="F13082">
        <v>0</v>
      </c>
      <c r="G13082">
        <v>0</v>
      </c>
      <c r="H13082">
        <v>0</v>
      </c>
    </row>
    <row r="13083" spans="1:8" x14ac:dyDescent="0.2">
      <c r="A13083">
        <f t="shared" si="1428"/>
        <v>12214</v>
      </c>
      <c r="B13083">
        <f t="shared" si="1429"/>
        <v>257</v>
      </c>
      <c r="C13083" s="10" t="str">
        <f>IF(B13083=B13082," ",(LOOKUP(B13083,'Co List'!$A$3:$A$362,'Co List'!$B$3:$B$362)))</f>
        <v xml:space="preserve"> </v>
      </c>
      <c r="D13083" s="6" t="s">
        <v>387</v>
      </c>
      <c r="E13083">
        <v>0</v>
      </c>
      <c r="F13083">
        <v>0</v>
      </c>
      <c r="G13083">
        <v>0</v>
      </c>
      <c r="H13083">
        <v>0</v>
      </c>
    </row>
    <row r="13084" spans="1:8" x14ac:dyDescent="0.2">
      <c r="A13084">
        <f t="shared" si="1428"/>
        <v>12215</v>
      </c>
      <c r="B13084">
        <f t="shared" si="1429"/>
        <v>257</v>
      </c>
      <c r="C13084" s="10" t="str">
        <f>IF(B13084=B13083," ",(LOOKUP(B13084,'Co List'!$A$3:$A$362,'Co List'!$B$3:$B$362)))</f>
        <v xml:space="preserve"> </v>
      </c>
      <c r="D13084" s="6" t="s">
        <v>388</v>
      </c>
      <c r="E13084">
        <v>0</v>
      </c>
      <c r="F13084">
        <v>0</v>
      </c>
      <c r="G13084">
        <v>0</v>
      </c>
      <c r="H13084">
        <v>0</v>
      </c>
    </row>
    <row r="13085" spans="1:8" x14ac:dyDescent="0.2">
      <c r="A13085">
        <f t="shared" si="1428"/>
        <v>12216</v>
      </c>
      <c r="B13085">
        <f t="shared" si="1429"/>
        <v>257</v>
      </c>
      <c r="C13085" s="10" t="str">
        <f>IF(B13085=B13084," ",(LOOKUP(B13085,'Co List'!$A$3:$A$362,'Co List'!$B$3:$B$362)))</f>
        <v xml:space="preserve"> </v>
      </c>
      <c r="D13085" s="6" t="s">
        <v>389</v>
      </c>
      <c r="E13085">
        <v>0</v>
      </c>
      <c r="F13085">
        <v>0</v>
      </c>
      <c r="G13085">
        <v>0</v>
      </c>
      <c r="H13085">
        <v>0</v>
      </c>
    </row>
    <row r="13086" spans="1:8" x14ac:dyDescent="0.2">
      <c r="A13086">
        <f t="shared" si="1428"/>
        <v>12217</v>
      </c>
      <c r="B13086">
        <f t="shared" si="1429"/>
        <v>257</v>
      </c>
      <c r="C13086" s="10" t="str">
        <f>IF(B13086=B13085," ",(LOOKUP(B13086,'Co List'!$A$3:$A$362,'Co List'!$B$3:$B$362)))</f>
        <v xml:space="preserve"> </v>
      </c>
      <c r="D13086" s="6" t="s">
        <v>390</v>
      </c>
      <c r="E13086">
        <v>0</v>
      </c>
      <c r="F13086">
        <v>0</v>
      </c>
      <c r="G13086">
        <v>0</v>
      </c>
      <c r="H13086">
        <v>0</v>
      </c>
    </row>
    <row r="13087" spans="1:8" x14ac:dyDescent="0.2">
      <c r="A13087">
        <f t="shared" si="1428"/>
        <v>12218</v>
      </c>
      <c r="B13087">
        <f t="shared" si="1429"/>
        <v>257</v>
      </c>
      <c r="C13087" s="10" t="str">
        <f>IF(B13087=B13086," ",(LOOKUP(B13087,'Co List'!$A$3:$A$362,'Co List'!$B$3:$B$362)))</f>
        <v xml:space="preserve"> </v>
      </c>
      <c r="D13087" s="6" t="s">
        <v>391</v>
      </c>
      <c r="E13087">
        <v>0</v>
      </c>
      <c r="F13087">
        <v>0</v>
      </c>
      <c r="G13087">
        <v>0</v>
      </c>
      <c r="H13087">
        <v>0</v>
      </c>
    </row>
    <row r="13088" spans="1:8" x14ac:dyDescent="0.2">
      <c r="A13088">
        <f t="shared" si="1428"/>
        <v>12219</v>
      </c>
      <c r="B13088">
        <f t="shared" si="1429"/>
        <v>257</v>
      </c>
      <c r="C13088" s="10" t="str">
        <f>IF(B13088=B13087," ",(LOOKUP(B13088,'Co List'!$A$3:$A$362,'Co List'!$B$3:$B$362)))</f>
        <v xml:space="preserve"> </v>
      </c>
      <c r="D13088" s="6" t="s">
        <v>392</v>
      </c>
      <c r="E13088">
        <v>0</v>
      </c>
      <c r="F13088">
        <v>0</v>
      </c>
      <c r="G13088">
        <v>0</v>
      </c>
      <c r="H13088">
        <v>0</v>
      </c>
    </row>
    <row r="13089" spans="1:8" x14ac:dyDescent="0.2">
      <c r="A13089">
        <f t="shared" si="1428"/>
        <v>12220</v>
      </c>
      <c r="B13089">
        <f t="shared" si="1429"/>
        <v>257</v>
      </c>
      <c r="C13089" s="10" t="str">
        <f>IF(B13089=B13088," ",(LOOKUP(B13089,'Co List'!$A$3:$A$362,'Co List'!$B$3:$B$362)))</f>
        <v xml:space="preserve"> </v>
      </c>
      <c r="D13089" s="6" t="s">
        <v>393</v>
      </c>
      <c r="E13089">
        <v>0</v>
      </c>
      <c r="F13089">
        <v>0</v>
      </c>
      <c r="G13089">
        <v>0</v>
      </c>
      <c r="H13089">
        <v>0</v>
      </c>
    </row>
    <row r="13090" spans="1:8" ht="15" x14ac:dyDescent="0.25">
      <c r="A13090">
        <f t="shared" si="1428"/>
        <v>12221</v>
      </c>
      <c r="B13090">
        <f t="shared" si="1429"/>
        <v>257</v>
      </c>
      <c r="C13090" s="10" t="str">
        <f>IF(B13090=B13089," ",(LOOKUP(B13090,'Co List'!$A$3:$A$362,'Co List'!$B$3:$B$362)))</f>
        <v xml:space="preserve"> </v>
      </c>
      <c r="D13090" s="8" t="s">
        <v>394</v>
      </c>
      <c r="E13090">
        <v>0</v>
      </c>
      <c r="F13090">
        <v>0</v>
      </c>
      <c r="G13090">
        <v>0</v>
      </c>
      <c r="H13090">
        <v>0</v>
      </c>
    </row>
    <row r="13091" spans="1:8" ht="15" x14ac:dyDescent="0.25">
      <c r="A13091">
        <f t="shared" si="1428"/>
        <v>12222</v>
      </c>
      <c r="B13091">
        <f t="shared" si="1429"/>
        <v>257</v>
      </c>
      <c r="C13091" s="10" t="str">
        <f>IF(B13091=B13090," ",(LOOKUP(B13091,'Co List'!$A$3:$A$362,'Co List'!$B$3:$B$362)))</f>
        <v xml:space="preserve"> </v>
      </c>
      <c r="D13091" s="8" t="s">
        <v>395</v>
      </c>
      <c r="E13091">
        <v>0</v>
      </c>
      <c r="F13091">
        <v>0</v>
      </c>
      <c r="G13091">
        <v>0</v>
      </c>
      <c r="H13091">
        <v>0</v>
      </c>
    </row>
    <row r="13092" spans="1:8" ht="15" x14ac:dyDescent="0.25">
      <c r="A13092">
        <f t="shared" si="1428"/>
        <v>12223</v>
      </c>
      <c r="B13092">
        <f t="shared" si="1429"/>
        <v>257</v>
      </c>
      <c r="C13092" s="10" t="str">
        <f>IF(B13092=B13091," ",(LOOKUP(B13092,'Co List'!$A$3:$A$362,'Co List'!$B$3:$B$362)))</f>
        <v xml:space="preserve"> </v>
      </c>
      <c r="D13092" s="8" t="s">
        <v>396</v>
      </c>
      <c r="E13092">
        <v>421.28899999999999</v>
      </c>
      <c r="F13092">
        <v>473.45499999999998</v>
      </c>
      <c r="G13092">
        <v>1623.14</v>
      </c>
      <c r="H13092">
        <v>0</v>
      </c>
    </row>
    <row r="13093" spans="1:8" x14ac:dyDescent="0.2">
      <c r="A13093">
        <f t="shared" si="1428"/>
        <v>12224</v>
      </c>
      <c r="B13093">
        <f t="shared" si="1429"/>
        <v>257</v>
      </c>
      <c r="C13093" s="10" t="str">
        <f>IF(B13093=B13092," ",(LOOKUP(B13093,'Co List'!$A$3:$A$362,'Co List'!$B$3:$B$362)))</f>
        <v xml:space="preserve"> </v>
      </c>
      <c r="D13093" s="6" t="s">
        <v>397</v>
      </c>
      <c r="E13093">
        <v>274.67</v>
      </c>
      <c r="F13093">
        <v>309.23</v>
      </c>
      <c r="G13093">
        <v>270.488</v>
      </c>
      <c r="H13093">
        <v>0</v>
      </c>
    </row>
    <row r="13094" spans="1:8" x14ac:dyDescent="0.2">
      <c r="A13094">
        <f t="shared" si="1428"/>
        <v>12225</v>
      </c>
      <c r="B13094">
        <f t="shared" si="1429"/>
        <v>257</v>
      </c>
      <c r="C13094" s="10" t="str">
        <f>IF(B13094=B13093," ",(LOOKUP(B13094,'Co List'!$A$3:$A$362,'Co List'!$B$3:$B$362)))</f>
        <v xml:space="preserve"> </v>
      </c>
      <c r="D13094" s="6" t="s">
        <v>398</v>
      </c>
      <c r="E13094">
        <v>146.619</v>
      </c>
      <c r="F13094">
        <v>164.22499999999999</v>
      </c>
      <c r="G13094">
        <v>1352.652</v>
      </c>
      <c r="H13094">
        <v>0</v>
      </c>
    </row>
    <row r="13095" spans="1:8" x14ac:dyDescent="0.2">
      <c r="A13095">
        <f t="shared" si="1428"/>
        <v>12226</v>
      </c>
      <c r="B13095">
        <f t="shared" si="1429"/>
        <v>257</v>
      </c>
      <c r="C13095" s="10" t="str">
        <f>IF(B13095=B13094," ",(LOOKUP(B13095,'Co List'!$A$3:$A$362,'Co List'!$B$3:$B$362)))</f>
        <v xml:space="preserve"> </v>
      </c>
      <c r="D13095" s="6" t="s">
        <v>399</v>
      </c>
      <c r="E13095">
        <v>0</v>
      </c>
      <c r="F13095">
        <v>0</v>
      </c>
      <c r="G13095">
        <v>0</v>
      </c>
      <c r="H13095">
        <v>0</v>
      </c>
    </row>
    <row r="13096" spans="1:8" x14ac:dyDescent="0.2">
      <c r="A13096">
        <f t="shared" si="1428"/>
        <v>12227</v>
      </c>
      <c r="B13096">
        <f t="shared" si="1429"/>
        <v>257</v>
      </c>
      <c r="C13096" s="10" t="str">
        <f>IF(B13096=B13095," ",(LOOKUP(B13096,'Co List'!$A$3:$A$362,'Co List'!$B$3:$B$362)))</f>
        <v xml:space="preserve"> </v>
      </c>
      <c r="D13096" s="6" t="s">
        <v>400</v>
      </c>
      <c r="E13096">
        <v>0</v>
      </c>
      <c r="F13096">
        <v>0</v>
      </c>
      <c r="G13096">
        <v>0</v>
      </c>
      <c r="H13096">
        <v>0</v>
      </c>
    </row>
    <row r="13097" spans="1:8" x14ac:dyDescent="0.2">
      <c r="A13097">
        <f t="shared" si="1428"/>
        <v>12228</v>
      </c>
      <c r="B13097">
        <f t="shared" si="1429"/>
        <v>257</v>
      </c>
      <c r="C13097" s="10" t="str">
        <f>IF(B13097=B13096," ",(LOOKUP(B13097,'Co List'!$A$3:$A$362,'Co List'!$B$3:$B$362)))</f>
        <v xml:space="preserve"> </v>
      </c>
      <c r="D13097" s="6" t="s">
        <v>401</v>
      </c>
      <c r="E13097">
        <v>0.12689754</v>
      </c>
      <c r="F13097">
        <v>0.14935809</v>
      </c>
      <c r="G13097">
        <v>0.20286599999999999</v>
      </c>
      <c r="H13097">
        <v>0</v>
      </c>
    </row>
    <row r="13098" spans="1:8" x14ac:dyDescent="0.2">
      <c r="A13098">
        <f t="shared" si="1428"/>
        <v>12229</v>
      </c>
      <c r="B13098">
        <f t="shared" si="1429"/>
        <v>257</v>
      </c>
      <c r="C13098" s="10" t="str">
        <f>IF(B13098=B13097," ",(LOOKUP(B13098,'Co List'!$A$3:$A$362,'Co List'!$B$3:$B$362)))</f>
        <v xml:space="preserve"> </v>
      </c>
      <c r="D13098" s="6" t="s">
        <v>402</v>
      </c>
      <c r="E13098">
        <v>6.7884596999999991E-2</v>
      </c>
      <c r="F13098">
        <v>8.3754749999999989E-2</v>
      </c>
      <c r="G13098">
        <v>1.6231823999999999</v>
      </c>
      <c r="H13098">
        <v>0</v>
      </c>
    </row>
    <row r="13099" spans="1:8" x14ac:dyDescent="0.2">
      <c r="A13099">
        <f t="shared" si="1428"/>
        <v>12230</v>
      </c>
      <c r="B13099">
        <f t="shared" si="1429"/>
        <v>257</v>
      </c>
      <c r="C13099" s="10" t="str">
        <f>IF(B13099=B13098," ",(LOOKUP(B13099,'Co List'!$A$3:$A$362,'Co List'!$B$3:$B$362)))</f>
        <v xml:space="preserve"> </v>
      </c>
      <c r="D13099" s="6" t="s">
        <v>403</v>
      </c>
      <c r="E13099">
        <v>0</v>
      </c>
      <c r="F13099">
        <v>0</v>
      </c>
      <c r="G13099">
        <v>0</v>
      </c>
      <c r="H13099">
        <v>0</v>
      </c>
    </row>
    <row r="13100" spans="1:8" x14ac:dyDescent="0.2">
      <c r="A13100">
        <f t="shared" si="1428"/>
        <v>12231</v>
      </c>
      <c r="B13100">
        <f t="shared" si="1429"/>
        <v>257</v>
      </c>
      <c r="C13100" s="10" t="str">
        <f>IF(B13100=B13099," ",(LOOKUP(B13100,'Co List'!$A$3:$A$362,'Co List'!$B$3:$B$362)))</f>
        <v xml:space="preserve"> </v>
      </c>
      <c r="D13100" s="6" t="s">
        <v>404</v>
      </c>
      <c r="E13100" s="11">
        <v>0.19478213700000002</v>
      </c>
      <c r="F13100" s="11">
        <v>0.23311283999999999</v>
      </c>
      <c r="G13100" s="11">
        <v>1.8260483999999999</v>
      </c>
      <c r="H13100" s="11">
        <v>0</v>
      </c>
    </row>
    <row r="13101" spans="1:8" x14ac:dyDescent="0.2">
      <c r="A13101">
        <f t="shared" si="1428"/>
        <v>12232</v>
      </c>
      <c r="B13101">
        <f t="shared" si="1429"/>
        <v>257</v>
      </c>
      <c r="C13101" s="10" t="str">
        <f>IF(B13101=B13100," ",(LOOKUP(B13101,'Co List'!$A$3:$A$362,'Co List'!$B$3:$B$362)))</f>
        <v xml:space="preserve"> </v>
      </c>
      <c r="D13101" s="6" t="s">
        <v>405</v>
      </c>
      <c r="E13101">
        <v>43.33</v>
      </c>
      <c r="F13101">
        <v>55.43</v>
      </c>
      <c r="G13101">
        <v>72.430000000000007</v>
      </c>
      <c r="H13101">
        <v>0</v>
      </c>
    </row>
    <row r="13102" spans="1:8" x14ac:dyDescent="0.2">
      <c r="A13102">
        <f t="shared" si="1428"/>
        <v>12233</v>
      </c>
      <c r="B13102">
        <f t="shared" si="1429"/>
        <v>257</v>
      </c>
      <c r="C13102" s="10" t="str">
        <f>IF(B13102=B13101," ",(LOOKUP(B13102,'Co List'!$A$3:$A$362,'Co List'!$B$3:$B$362)))</f>
        <v xml:space="preserve"> </v>
      </c>
      <c r="D13102" s="6" t="s">
        <v>406</v>
      </c>
      <c r="E13102">
        <v>13.2</v>
      </c>
      <c r="F13102">
        <v>13.8</v>
      </c>
      <c r="G13102">
        <v>16.579999999999998</v>
      </c>
      <c r="H13102">
        <v>0</v>
      </c>
    </row>
    <row r="13103" spans="1:8" x14ac:dyDescent="0.2">
      <c r="A13103">
        <f t="shared" si="1428"/>
        <v>12234</v>
      </c>
      <c r="B13103">
        <f t="shared" si="1429"/>
        <v>257</v>
      </c>
      <c r="C13103" s="10" t="str">
        <f>IF(B13103=B13102," ",(LOOKUP(B13103,'Co List'!$A$3:$A$362,'Co List'!$B$3:$B$362)))</f>
        <v xml:space="preserve"> </v>
      </c>
      <c r="D13103" s="6" t="s">
        <v>407</v>
      </c>
      <c r="E13103" s="11">
        <v>11.25</v>
      </c>
      <c r="F13103" s="11">
        <v>11.72</v>
      </c>
      <c r="G13103" s="11">
        <v>14.85</v>
      </c>
      <c r="H13103" s="11">
        <v>0</v>
      </c>
    </row>
    <row r="13104" spans="1:8" x14ac:dyDescent="0.2">
      <c r="A13104">
        <f t="shared" si="1428"/>
        <v>12235</v>
      </c>
      <c r="B13104">
        <f t="shared" si="1429"/>
        <v>257</v>
      </c>
      <c r="C13104" s="10" t="str">
        <f>IF(B13104=B13103," ",(LOOKUP(B13104,'Co List'!$A$3:$A$362,'Co List'!$B$3:$B$362)))</f>
        <v xml:space="preserve"> </v>
      </c>
      <c r="D13104" s="6" t="s">
        <v>408</v>
      </c>
      <c r="E13104">
        <v>17.899999999999999</v>
      </c>
      <c r="F13104">
        <v>18.899999999999999</v>
      </c>
      <c r="G13104">
        <v>18.899999999999999</v>
      </c>
      <c r="H13104">
        <v>0</v>
      </c>
    </row>
    <row r="13105" spans="1:16" x14ac:dyDescent="0.2">
      <c r="A13105">
        <f t="shared" si="1428"/>
        <v>12236</v>
      </c>
      <c r="B13105">
        <f t="shared" si="1429"/>
        <v>257</v>
      </c>
      <c r="C13105" s="10" t="str">
        <f>IF(B13105=B13104," ",(LOOKUP(B13105,'Co List'!$A$3:$A$362,'Co List'!$B$3:$B$362)))</f>
        <v xml:space="preserve"> </v>
      </c>
      <c r="D13105" s="6" t="s">
        <v>409</v>
      </c>
      <c r="E13105">
        <v>7.0000000000000007E-2</v>
      </c>
      <c r="F13105">
        <v>8.3699999999999997E-2</v>
      </c>
      <c r="G13105">
        <v>0.13519999999999999</v>
      </c>
      <c r="H13105">
        <v>0</v>
      </c>
    </row>
    <row r="13106" spans="1:16" x14ac:dyDescent="0.2">
      <c r="A13106">
        <f t="shared" si="1428"/>
        <v>12237</v>
      </c>
      <c r="B13106">
        <f t="shared" si="1429"/>
        <v>257</v>
      </c>
      <c r="C13106" s="10" t="str">
        <f>IF(B13106=B13105," ",(LOOKUP(B13106,'Co List'!$A$3:$A$362,'Co List'!$B$3:$B$362)))</f>
        <v xml:space="preserve"> </v>
      </c>
      <c r="D13106" s="6" t="s">
        <v>410</v>
      </c>
      <c r="E13106">
        <v>0.19478213700000002</v>
      </c>
      <c r="F13106">
        <v>0.23311283999999999</v>
      </c>
      <c r="G13106">
        <v>1.8260483999999999</v>
      </c>
      <c r="H13106">
        <v>0</v>
      </c>
    </row>
    <row r="13107" spans="1:16" x14ac:dyDescent="0.2">
      <c r="A13107">
        <f t="shared" si="1428"/>
        <v>12238</v>
      </c>
      <c r="B13107">
        <f t="shared" si="1429"/>
        <v>257</v>
      </c>
      <c r="C13107" s="10" t="str">
        <f>IF(B13107=B13106," ",(LOOKUP(B13107,'Co List'!$A$3:$A$362,'Co List'!$B$3:$B$362)))</f>
        <v xml:space="preserve"> </v>
      </c>
      <c r="D13107" s="6" t="s">
        <v>411</v>
      </c>
      <c r="E13107">
        <v>0.19478213700000002</v>
      </c>
      <c r="F13107">
        <v>0.23311283999999999</v>
      </c>
      <c r="G13107">
        <v>1.8260483999999999</v>
      </c>
      <c r="H13107">
        <v>0</v>
      </c>
    </row>
    <row r="13108" spans="1:16" x14ac:dyDescent="0.2">
      <c r="A13108">
        <f t="shared" si="1428"/>
        <v>12239</v>
      </c>
      <c r="B13108">
        <f t="shared" si="1429"/>
        <v>257</v>
      </c>
      <c r="C13108" s="10" t="str">
        <f>IF(B13108=B13107," ",(LOOKUP(B13108,'Co List'!$A$3:$A$362,'Co List'!$B$3:$B$362)))</f>
        <v xml:space="preserve"> </v>
      </c>
      <c r="D13108" s="6" t="s">
        <v>412</v>
      </c>
      <c r="E13108">
        <v>0.12478213700000002</v>
      </c>
      <c r="F13108">
        <v>0.14941283999999999</v>
      </c>
      <c r="G13108">
        <v>1.6908483999999999</v>
      </c>
      <c r="H13108">
        <v>0</v>
      </c>
    </row>
    <row r="13109" spans="1:16" ht="13.5" thickBot="1" x14ac:dyDescent="0.25">
      <c r="A13109">
        <f t="shared" si="1428"/>
        <v>12240</v>
      </c>
      <c r="B13109">
        <f t="shared" si="1429"/>
        <v>257</v>
      </c>
      <c r="C13109" s="10" t="str">
        <f>IF(B13109=B13108," ",(LOOKUP(B13109,'Co List'!$A$3:$A$362,'Co List'!$B$3:$B$362)))</f>
        <v xml:space="preserve"> </v>
      </c>
      <c r="D13109" s="9" t="s">
        <v>413</v>
      </c>
      <c r="E13109">
        <v>12</v>
      </c>
      <c r="F13109">
        <v>12</v>
      </c>
      <c r="G13109">
        <v>12</v>
      </c>
      <c r="H13109">
        <v>0</v>
      </c>
    </row>
    <row r="13110" spans="1:16" ht="15" x14ac:dyDescent="0.25">
      <c r="A13110">
        <f t="shared" si="1428"/>
        <v>12241</v>
      </c>
      <c r="B13110">
        <f t="shared" si="1429"/>
        <v>258</v>
      </c>
      <c r="C13110" s="10" t="str">
        <f>IF(B13110=B13109," ",(LOOKUP(B13110,'Co List'!$A$3:$A$362,'Co List'!$B$3:$B$362)))</f>
        <v>POLY MEDICURE</v>
      </c>
      <c r="D13110" s="4" t="s">
        <v>362</v>
      </c>
      <c r="E13110">
        <v>36.194287258592333</v>
      </c>
      <c r="F13110">
        <v>47.998757885671409</v>
      </c>
      <c r="G13110">
        <v>47.482549197112334</v>
      </c>
      <c r="H13110">
        <v>35.870215629912373</v>
      </c>
      <c r="J13110">
        <f t="shared" ref="J13110" si="1430">COUNTIF(E13152:H13152,0)</f>
        <v>0</v>
      </c>
      <c r="K13110">
        <f>SUM(E13110:H13110)/(4-J13110)</f>
        <v>41.886452492822116</v>
      </c>
      <c r="L13110">
        <f>SUM(E13120:H13120)/(4-J13110)</f>
        <v>8646.7524082683831</v>
      </c>
      <c r="M13110">
        <f>E13120</f>
        <v>6474.9105471193498</v>
      </c>
      <c r="N13110">
        <f t="shared" ref="N13110" si="1431">F13120</f>
        <v>8266.5524664998193</v>
      </c>
      <c r="O13110">
        <f t="shared" ref="O13110" si="1432">G13120</f>
        <v>9340.2733249737448</v>
      </c>
      <c r="P13110">
        <f t="shared" ref="P13110" si="1433">H13120</f>
        <v>10505.273294480621</v>
      </c>
    </row>
    <row r="13111" spans="1:16" x14ac:dyDescent="0.2">
      <c r="A13111">
        <f t="shared" si="1428"/>
        <v>12242</v>
      </c>
      <c r="B13111">
        <f t="shared" si="1429"/>
        <v>258</v>
      </c>
      <c r="C13111" s="10" t="str">
        <f>IF(B13111=B13110," ",(LOOKUP(B13111,'Co List'!$A$3:$A$362,'Co List'!$B$3:$B$362)))</f>
        <v xml:space="preserve"> </v>
      </c>
      <c r="D13111" s="6" t="s">
        <v>364</v>
      </c>
      <c r="E13111">
        <v>0</v>
      </c>
      <c r="F13111">
        <v>3.1196649999999999</v>
      </c>
      <c r="G13111">
        <v>3.1196649999999999</v>
      </c>
      <c r="H13111">
        <v>0</v>
      </c>
    </row>
    <row r="13112" spans="1:16" x14ac:dyDescent="0.2">
      <c r="A13112">
        <f t="shared" si="1428"/>
        <v>12243</v>
      </c>
      <c r="B13112">
        <f t="shared" si="1429"/>
        <v>258</v>
      </c>
      <c r="C13112" s="10" t="str">
        <f>IF(B13112=B13111," ",(LOOKUP(B13112,'Co List'!$A$3:$A$362,'Co List'!$B$3:$B$362)))</f>
        <v xml:space="preserve"> </v>
      </c>
      <c r="D13112" s="6" t="s">
        <v>365</v>
      </c>
      <c r="E13112">
        <v>0.86232857864569912</v>
      </c>
      <c r="F13112">
        <v>0.8248388290772839</v>
      </c>
      <c r="G13112">
        <v>0.79117801559330247</v>
      </c>
      <c r="H13112">
        <v>0.81389727686435132</v>
      </c>
    </row>
    <row r="13113" spans="1:16" x14ac:dyDescent="0.2">
      <c r="A13113">
        <f t="shared" si="1428"/>
        <v>12244</v>
      </c>
      <c r="B13113">
        <f t="shared" si="1429"/>
        <v>258</v>
      </c>
      <c r="C13113" s="10" t="str">
        <f>IF(B13113=B13112," ",(LOOKUP(B13113,'Co List'!$A$3:$A$362,'Co List'!$B$3:$B$362)))</f>
        <v xml:space="preserve"> </v>
      </c>
      <c r="D13113" s="7" t="s">
        <v>366</v>
      </c>
      <c r="E13113">
        <v>4.7609636375877571</v>
      </c>
      <c r="F13113">
        <v>4.8724227670044913</v>
      </c>
      <c r="G13113">
        <v>4.4709555909117542</v>
      </c>
      <c r="H13113">
        <v>4.1649578933832698</v>
      </c>
    </row>
    <row r="13114" spans="1:16" x14ac:dyDescent="0.2">
      <c r="A13114">
        <f t="shared" si="1428"/>
        <v>12245</v>
      </c>
      <c r="B13114">
        <f t="shared" si="1429"/>
        <v>258</v>
      </c>
      <c r="C13114" s="10" t="str">
        <f>IF(B13114=B13113," ",(LOOKUP(B13114,'Co List'!$A$3:$A$362,'Co List'!$B$3:$B$362)))</f>
        <v xml:space="preserve"> </v>
      </c>
      <c r="D13114" s="6" t="s">
        <v>367</v>
      </c>
      <c r="E13114">
        <v>39409.07210663025</v>
      </c>
      <c r="F13114">
        <v>38112.27508759714</v>
      </c>
      <c r="G13114">
        <v>48520.900389474002</v>
      </c>
      <c r="H13114">
        <v>43717.325403581439</v>
      </c>
    </row>
    <row r="13115" spans="1:16" x14ac:dyDescent="0.2">
      <c r="A13115">
        <f t="shared" si="1428"/>
        <v>12246</v>
      </c>
      <c r="B13115">
        <f t="shared" si="1429"/>
        <v>258</v>
      </c>
      <c r="C13115" s="10" t="str">
        <f>IF(B13115=B13114," ",(LOOKUP(B13115,'Co List'!$A$3:$A$362,'Co List'!$B$3:$B$362)))</f>
        <v xml:space="preserve"> </v>
      </c>
      <c r="D13115" s="6" t="s">
        <v>368</v>
      </c>
      <c r="E13115">
        <v>5.8809360100993184E-2</v>
      </c>
      <c r="F13115">
        <v>7.5082220404176378E-2</v>
      </c>
      <c r="G13115">
        <v>8.4834453451169342E-2</v>
      </c>
      <c r="H13115">
        <v>9.5415742910813992E-2</v>
      </c>
    </row>
    <row r="13116" spans="1:16" x14ac:dyDescent="0.2">
      <c r="A13116">
        <f t="shared" si="1428"/>
        <v>12247</v>
      </c>
      <c r="B13116">
        <f t="shared" si="1429"/>
        <v>258</v>
      </c>
      <c r="C13116" s="10" t="str">
        <f>IF(B13116=B13115," ",(LOOKUP(B13116,'Co List'!$A$3:$A$362,'Co List'!$B$3:$B$362)))</f>
        <v xml:space="preserve"> </v>
      </c>
      <c r="D13116" s="6" t="s">
        <v>369</v>
      </c>
      <c r="E13116">
        <v>21.956292123158189</v>
      </c>
      <c r="F13116">
        <v>22.549242952809109</v>
      </c>
      <c r="G13116">
        <v>20.406976895288931</v>
      </c>
      <c r="H13116">
        <v>20.390670214442199</v>
      </c>
    </row>
    <row r="13117" spans="1:16" x14ac:dyDescent="0.2">
      <c r="A13117">
        <f t="shared" si="1428"/>
        <v>12248</v>
      </c>
      <c r="B13117">
        <f t="shared" si="1429"/>
        <v>258</v>
      </c>
      <c r="C13117" s="10" t="str">
        <f>IF(B13117=B13116," ",(LOOKUP(B13117,'Co List'!$A$3:$A$362,'Co List'!$B$3:$B$362)))</f>
        <v xml:space="preserve"> </v>
      </c>
      <c r="D13117" s="6" t="s">
        <v>370</v>
      </c>
      <c r="E13117">
        <v>0</v>
      </c>
      <c r="F13117">
        <v>0</v>
      </c>
      <c r="G13117">
        <v>0</v>
      </c>
      <c r="H13117">
        <v>0</v>
      </c>
    </row>
    <row r="13118" spans="1:16" x14ac:dyDescent="0.2">
      <c r="A13118">
        <f t="shared" si="1428"/>
        <v>12249</v>
      </c>
      <c r="B13118">
        <f t="shared" si="1429"/>
        <v>258</v>
      </c>
      <c r="C13118" s="10" t="str">
        <f>IF(B13118=B13117," ",(LOOKUP(B13118,'Co List'!$A$3:$A$362,'Co List'!$B$3:$B$362)))</f>
        <v xml:space="preserve"> </v>
      </c>
      <c r="D13118" s="6" t="s">
        <v>371</v>
      </c>
      <c r="E13118">
        <v>100.00000000000001</v>
      </c>
      <c r="F13118">
        <v>99.354366931999721</v>
      </c>
      <c r="G13118">
        <v>97.766309995911001</v>
      </c>
      <c r="H13118">
        <v>100.00000000000001</v>
      </c>
    </row>
    <row r="13119" spans="1:16" x14ac:dyDescent="0.2">
      <c r="A13119">
        <f t="shared" si="1428"/>
        <v>12250</v>
      </c>
      <c r="B13119">
        <f t="shared" si="1429"/>
        <v>258</v>
      </c>
      <c r="C13119" s="10" t="str">
        <f>IF(B13119=B13118," ",(LOOKUP(B13119,'Co List'!$A$3:$A$362,'Co List'!$B$3:$B$362)))</f>
        <v xml:space="preserve"> </v>
      </c>
      <c r="D13119" s="6" t="s">
        <v>372</v>
      </c>
      <c r="E13119">
        <v>0</v>
      </c>
      <c r="F13119">
        <v>0.64563306800026243</v>
      </c>
      <c r="G13119">
        <v>2.2336900040890075</v>
      </c>
      <c r="H13119">
        <v>0</v>
      </c>
    </row>
    <row r="13120" spans="1:16" x14ac:dyDescent="0.2">
      <c r="A13120">
        <f t="shared" si="1428"/>
        <v>12251</v>
      </c>
      <c r="B13120">
        <f t="shared" si="1429"/>
        <v>258</v>
      </c>
      <c r="C13120" s="10" t="str">
        <f>IF(B13120=B13119," ",(LOOKUP(B13120,'Co List'!$A$3:$A$362,'Co List'!$B$3:$B$362)))</f>
        <v xml:space="preserve"> </v>
      </c>
      <c r="D13120" s="6" t="s">
        <v>373</v>
      </c>
      <c r="E13120">
        <v>6474.9105471193498</v>
      </c>
      <c r="F13120">
        <v>8266.5524664998193</v>
      </c>
      <c r="G13120">
        <v>9340.2733249737448</v>
      </c>
      <c r="H13120">
        <v>10505.273294480621</v>
      </c>
    </row>
    <row r="13121" spans="1:8" x14ac:dyDescent="0.2">
      <c r="A13121">
        <f t="shared" si="1428"/>
        <v>12252</v>
      </c>
      <c r="B13121">
        <f t="shared" si="1429"/>
        <v>258</v>
      </c>
      <c r="C13121" s="10" t="str">
        <f>IF(B13121=B13120," ",(LOOKUP(B13121,'Co List'!$A$3:$A$362,'Co List'!$B$3:$B$362)))</f>
        <v xml:space="preserve"> </v>
      </c>
      <c r="D13121" s="6" t="s">
        <v>374</v>
      </c>
      <c r="E13121">
        <v>6463.1326388303496</v>
      </c>
      <c r="F13121">
        <v>8254.0603434046188</v>
      </c>
      <c r="G13121">
        <v>9325.8219534531017</v>
      </c>
      <c r="H13121">
        <v>10488.08035777901</v>
      </c>
    </row>
    <row r="13122" spans="1:8" x14ac:dyDescent="0.2">
      <c r="A13122">
        <f t="shared" si="1428"/>
        <v>12253</v>
      </c>
      <c r="B13122">
        <f t="shared" si="1429"/>
        <v>258</v>
      </c>
      <c r="C13122" s="10" t="str">
        <f>IF(B13122=B13121," ",(LOOKUP(B13122,'Co List'!$A$3:$A$362,'Co List'!$B$3:$B$362)))</f>
        <v xml:space="preserve"> </v>
      </c>
      <c r="D13122" s="6" t="s">
        <v>375</v>
      </c>
      <c r="E13122">
        <v>6.8670015178775623</v>
      </c>
      <c r="F13122">
        <v>7.2834179169472835</v>
      </c>
      <c r="G13122">
        <v>8.4257397606290994</v>
      </c>
      <c r="H13122">
        <v>10.024184220979317</v>
      </c>
    </row>
    <row r="13123" spans="1:8" x14ac:dyDescent="0.2">
      <c r="A13123">
        <f t="shared" si="1428"/>
        <v>12254</v>
      </c>
      <c r="B13123">
        <f t="shared" si="1429"/>
        <v>258</v>
      </c>
      <c r="C13123" s="10" t="str">
        <f>IF(B13123=B13122," ",(LOOKUP(B13123,'Co List'!$A$3:$A$362,'Co List'!$B$3:$B$362)))</f>
        <v xml:space="preserve"> </v>
      </c>
      <c r="D13123" s="6" t="s">
        <v>376</v>
      </c>
      <c r="E13123">
        <v>4.9109067711223773</v>
      </c>
      <c r="F13123">
        <v>5.2087051782545117</v>
      </c>
      <c r="G13123">
        <v>6.0256317600141598</v>
      </c>
      <c r="H13123">
        <v>7.1687524806315519</v>
      </c>
    </row>
    <row r="13124" spans="1:8" x14ac:dyDescent="0.2">
      <c r="A13124">
        <f t="shared" si="1428"/>
        <v>12255</v>
      </c>
      <c r="B13124">
        <f t="shared" si="1429"/>
        <v>258</v>
      </c>
      <c r="C13124" s="10" t="str">
        <f>IF(B13124=B13123," ",(LOOKUP(B13124,'Co List'!$A$3:$A$362,'Co List'!$B$3:$B$362)))</f>
        <v xml:space="preserve"> </v>
      </c>
      <c r="D13124" s="6" t="s">
        <v>377</v>
      </c>
      <c r="E13124">
        <v>6474.9105471193498</v>
      </c>
      <c r="F13124">
        <v>8213.1808701925056</v>
      </c>
      <c r="G13124">
        <v>9131.6405733592164</v>
      </c>
      <c r="H13124">
        <v>10505.273294480621</v>
      </c>
    </row>
    <row r="13125" spans="1:8" ht="15" x14ac:dyDescent="0.25">
      <c r="A13125">
        <f t="shared" ref="A13125:A13188" si="1434">IF(A13124&gt;0,A13124+1,(IF($C$1=C13125,1,0)))</f>
        <v>12256</v>
      </c>
      <c r="B13125">
        <f t="shared" ref="B13125:B13188" si="1435">IF(D13125=$D$3,B13124+1,B13124)</f>
        <v>258</v>
      </c>
      <c r="C13125" s="10" t="str">
        <f>IF(B13125=B13124," ",(LOOKUP(B13125,'Co List'!$A$3:$A$362,'Co List'!$B$3:$B$362)))</f>
        <v xml:space="preserve"> </v>
      </c>
      <c r="D13125" s="8" t="s">
        <v>378</v>
      </c>
      <c r="E13125">
        <v>4382.505000000001</v>
      </c>
      <c r="F13125">
        <v>6048.4446100000005</v>
      </c>
      <c r="G13125">
        <v>6777.5323200000003</v>
      </c>
      <c r="H13125">
        <v>7450.8603000000003</v>
      </c>
    </row>
    <row r="13126" spans="1:8" ht="15" x14ac:dyDescent="0.25">
      <c r="A13126">
        <f t="shared" si="1434"/>
        <v>12257</v>
      </c>
      <c r="B13126">
        <f t="shared" si="1435"/>
        <v>258</v>
      </c>
      <c r="C13126" s="10" t="str">
        <f>IF(B13126=B13125," ",(LOOKUP(B13126,'Co List'!$A$3:$A$362,'Co List'!$B$3:$B$362)))</f>
        <v xml:space="preserve"> </v>
      </c>
      <c r="D13126" s="8" t="s">
        <v>379</v>
      </c>
      <c r="E13126">
        <v>2092.4055471193496</v>
      </c>
      <c r="F13126">
        <v>2164.7362601925042</v>
      </c>
      <c r="G13126">
        <v>2354.1082533592148</v>
      </c>
      <c r="H13126">
        <v>3054.4129944806214</v>
      </c>
    </row>
    <row r="13127" spans="1:8" ht="15" x14ac:dyDescent="0.25">
      <c r="A13127">
        <f t="shared" si="1434"/>
        <v>12258</v>
      </c>
      <c r="B13127">
        <f t="shared" si="1435"/>
        <v>258</v>
      </c>
      <c r="C13127" s="10" t="str">
        <f>IF(B13127=B13126," ",(LOOKUP(B13127,'Co List'!$A$3:$A$362,'Co List'!$B$3:$B$362)))</f>
        <v xml:space="preserve"> </v>
      </c>
      <c r="D13127" s="8" t="s">
        <v>380</v>
      </c>
      <c r="E13127">
        <v>0</v>
      </c>
      <c r="F13127">
        <v>0</v>
      </c>
      <c r="G13127">
        <v>0</v>
      </c>
      <c r="H13127">
        <v>0</v>
      </c>
    </row>
    <row r="13128" spans="1:8" ht="15" x14ac:dyDescent="0.25">
      <c r="A13128">
        <f t="shared" si="1434"/>
        <v>12259</v>
      </c>
      <c r="B13128">
        <f t="shared" si="1435"/>
        <v>258</v>
      </c>
      <c r="C13128" s="10" t="str">
        <f>IF(B13128=B13127," ",(LOOKUP(B13128,'Co List'!$A$3:$A$362,'Co List'!$B$3:$B$362)))</f>
        <v xml:space="preserve"> </v>
      </c>
      <c r="D13128" s="8" t="s">
        <v>381</v>
      </c>
      <c r="E13128">
        <v>0</v>
      </c>
      <c r="F13128">
        <v>53.371596307314149</v>
      </c>
      <c r="G13128">
        <v>208.63275161453052</v>
      </c>
      <c r="H13128">
        <v>0</v>
      </c>
    </row>
    <row r="13129" spans="1:8" ht="15" x14ac:dyDescent="0.25">
      <c r="A13129">
        <f t="shared" si="1434"/>
        <v>12260</v>
      </c>
      <c r="B13129">
        <f t="shared" si="1435"/>
        <v>258</v>
      </c>
      <c r="C13129" s="10" t="str">
        <f>IF(B13129=B13128," ",(LOOKUP(B13129,'Co List'!$A$3:$A$362,'Co List'!$B$3:$B$362)))</f>
        <v xml:space="preserve"> </v>
      </c>
      <c r="D13129" s="8" t="s">
        <v>382</v>
      </c>
      <c r="E13129">
        <v>0</v>
      </c>
      <c r="F13129">
        <v>0</v>
      </c>
      <c r="G13129">
        <v>0</v>
      </c>
      <c r="H13129">
        <v>0</v>
      </c>
    </row>
    <row r="13130" spans="1:8" ht="15" x14ac:dyDescent="0.25">
      <c r="A13130">
        <f t="shared" si="1434"/>
        <v>12261</v>
      </c>
      <c r="B13130">
        <f t="shared" si="1435"/>
        <v>258</v>
      </c>
      <c r="C13130" s="10" t="str">
        <f>IF(B13130=B13129," ",(LOOKUP(B13130,'Co List'!$A$3:$A$362,'Co List'!$B$3:$B$362)))</f>
        <v xml:space="preserve"> </v>
      </c>
      <c r="D13130" s="8" t="s">
        <v>383</v>
      </c>
      <c r="E13130">
        <v>0</v>
      </c>
      <c r="F13130">
        <v>53.371596307314149</v>
      </c>
      <c r="G13130">
        <v>208.63275161453052</v>
      </c>
      <c r="H13130">
        <v>0</v>
      </c>
    </row>
    <row r="13131" spans="1:8" x14ac:dyDescent="0.2">
      <c r="A13131">
        <f t="shared" si="1434"/>
        <v>12262</v>
      </c>
      <c r="B13131">
        <f t="shared" si="1435"/>
        <v>258</v>
      </c>
      <c r="C13131" s="10" t="str">
        <f>IF(B13131=B13130," ",(LOOKUP(B13131,'Co List'!$A$3:$A$362,'Co List'!$B$3:$B$362)))</f>
        <v xml:space="preserve"> </v>
      </c>
      <c r="D13131" s="6" t="s">
        <v>384</v>
      </c>
      <c r="E13131">
        <v>0</v>
      </c>
      <c r="F13131">
        <v>0</v>
      </c>
      <c r="G13131">
        <v>0</v>
      </c>
      <c r="H13131">
        <v>0</v>
      </c>
    </row>
    <row r="13132" spans="1:8" x14ac:dyDescent="0.2">
      <c r="A13132">
        <f t="shared" si="1434"/>
        <v>12263</v>
      </c>
      <c r="B13132">
        <f t="shared" si="1435"/>
        <v>258</v>
      </c>
      <c r="C13132" s="10" t="str">
        <f>IF(B13132=B13131," ",(LOOKUP(B13132,'Co List'!$A$3:$A$362,'Co List'!$B$3:$B$362)))</f>
        <v xml:space="preserve"> </v>
      </c>
      <c r="D13132" s="6" t="s">
        <v>385</v>
      </c>
      <c r="E13132">
        <v>0</v>
      </c>
      <c r="F13132">
        <v>17.10811779704364</v>
      </c>
      <c r="G13132">
        <v>66.876652337520383</v>
      </c>
      <c r="H13132">
        <v>0</v>
      </c>
    </row>
    <row r="13133" spans="1:8" x14ac:dyDescent="0.2">
      <c r="A13133">
        <f t="shared" si="1434"/>
        <v>12264</v>
      </c>
      <c r="B13133">
        <f t="shared" si="1435"/>
        <v>258</v>
      </c>
      <c r="C13133" s="10" t="str">
        <f>IF(B13133=B13132," ",(LOOKUP(B13133,'Co List'!$A$3:$A$362,'Co List'!$B$3:$B$362)))</f>
        <v xml:space="preserve"> </v>
      </c>
      <c r="D13133" s="6" t="s">
        <v>386</v>
      </c>
      <c r="E13133">
        <v>0</v>
      </c>
      <c r="F13133">
        <v>0</v>
      </c>
      <c r="G13133">
        <v>0</v>
      </c>
      <c r="H13133">
        <v>0</v>
      </c>
    </row>
    <row r="13134" spans="1:8" x14ac:dyDescent="0.2">
      <c r="A13134">
        <f t="shared" si="1434"/>
        <v>12265</v>
      </c>
      <c r="B13134">
        <f t="shared" si="1435"/>
        <v>258</v>
      </c>
      <c r="C13134" s="10" t="str">
        <f>IF(B13134=B13133," ",(LOOKUP(B13134,'Co List'!$A$3:$A$362,'Co List'!$B$3:$B$362)))</f>
        <v xml:space="preserve"> </v>
      </c>
      <c r="D13134" s="6" t="s">
        <v>387</v>
      </c>
      <c r="E13134">
        <v>0</v>
      </c>
      <c r="F13134">
        <v>0</v>
      </c>
      <c r="G13134">
        <v>0</v>
      </c>
      <c r="H13134">
        <v>0</v>
      </c>
    </row>
    <row r="13135" spans="1:8" x14ac:dyDescent="0.2">
      <c r="A13135">
        <f t="shared" si="1434"/>
        <v>12266</v>
      </c>
      <c r="B13135">
        <f t="shared" si="1435"/>
        <v>258</v>
      </c>
      <c r="C13135" s="10" t="str">
        <f>IF(B13135=B13134," ",(LOOKUP(B13135,'Co List'!$A$3:$A$362,'Co List'!$B$3:$B$362)))</f>
        <v xml:space="preserve"> </v>
      </c>
      <c r="D13135" s="6" t="s">
        <v>388</v>
      </c>
      <c r="E13135">
        <v>0</v>
      </c>
      <c r="F13135">
        <v>0</v>
      </c>
      <c r="G13135">
        <v>0</v>
      </c>
      <c r="H13135">
        <v>0</v>
      </c>
    </row>
    <row r="13136" spans="1:8" x14ac:dyDescent="0.2">
      <c r="A13136">
        <f t="shared" si="1434"/>
        <v>12267</v>
      </c>
      <c r="B13136">
        <f t="shared" si="1435"/>
        <v>258</v>
      </c>
      <c r="C13136" s="10" t="str">
        <f>IF(B13136=B13135," ",(LOOKUP(B13136,'Co List'!$A$3:$A$362,'Co List'!$B$3:$B$362)))</f>
        <v xml:space="preserve"> </v>
      </c>
      <c r="D13136" s="6" t="s">
        <v>389</v>
      </c>
      <c r="E13136">
        <v>0</v>
      </c>
      <c r="F13136">
        <v>0</v>
      </c>
      <c r="G13136">
        <v>0</v>
      </c>
      <c r="H13136">
        <v>0</v>
      </c>
    </row>
    <row r="13137" spans="1:8" x14ac:dyDescent="0.2">
      <c r="A13137">
        <f t="shared" si="1434"/>
        <v>12268</v>
      </c>
      <c r="B13137">
        <f t="shared" si="1435"/>
        <v>258</v>
      </c>
      <c r="C13137" s="10" t="str">
        <f>IF(B13137=B13136," ",(LOOKUP(B13137,'Co List'!$A$3:$A$362,'Co List'!$B$3:$B$362)))</f>
        <v xml:space="preserve"> </v>
      </c>
      <c r="D13137" s="6" t="s">
        <v>390</v>
      </c>
      <c r="E13137">
        <v>0</v>
      </c>
      <c r="F13137">
        <v>17.10811779704364</v>
      </c>
      <c r="G13137">
        <v>66.876652337520383</v>
      </c>
      <c r="H13137">
        <v>0</v>
      </c>
    </row>
    <row r="13138" spans="1:8" x14ac:dyDescent="0.2">
      <c r="A13138">
        <f t="shared" si="1434"/>
        <v>12269</v>
      </c>
      <c r="B13138">
        <f t="shared" si="1435"/>
        <v>258</v>
      </c>
      <c r="C13138" s="10" t="str">
        <f>IF(B13138=B13137," ",(LOOKUP(B13138,'Co List'!$A$3:$A$362,'Co List'!$B$3:$B$362)))</f>
        <v xml:space="preserve"> </v>
      </c>
      <c r="D13138" s="6" t="s">
        <v>391</v>
      </c>
      <c r="E13138">
        <v>0</v>
      </c>
      <c r="F13138">
        <v>0</v>
      </c>
      <c r="G13138">
        <v>0</v>
      </c>
      <c r="H13138">
        <v>0</v>
      </c>
    </row>
    <row r="13139" spans="1:8" x14ac:dyDescent="0.2">
      <c r="A13139">
        <f t="shared" si="1434"/>
        <v>12270</v>
      </c>
      <c r="B13139">
        <f t="shared" si="1435"/>
        <v>258</v>
      </c>
      <c r="C13139" s="10" t="str">
        <f>IF(B13139=B13138," ",(LOOKUP(B13139,'Co List'!$A$3:$A$362,'Co List'!$B$3:$B$362)))</f>
        <v xml:space="preserve"> </v>
      </c>
      <c r="D13139" s="6" t="s">
        <v>392</v>
      </c>
      <c r="E13139">
        <v>0</v>
      </c>
      <c r="F13139">
        <v>0</v>
      </c>
      <c r="G13139">
        <v>0</v>
      </c>
      <c r="H13139">
        <v>0</v>
      </c>
    </row>
    <row r="13140" spans="1:8" x14ac:dyDescent="0.2">
      <c r="A13140">
        <f t="shared" si="1434"/>
        <v>12271</v>
      </c>
      <c r="B13140">
        <f t="shared" si="1435"/>
        <v>258</v>
      </c>
      <c r="C13140" s="10" t="str">
        <f>IF(B13140=B13139," ",(LOOKUP(B13140,'Co List'!$A$3:$A$362,'Co List'!$B$3:$B$362)))</f>
        <v xml:space="preserve"> </v>
      </c>
      <c r="D13140" s="6" t="s">
        <v>393</v>
      </c>
      <c r="E13140">
        <v>0</v>
      </c>
      <c r="F13140">
        <v>0</v>
      </c>
      <c r="G13140">
        <v>0</v>
      </c>
      <c r="H13140">
        <v>0</v>
      </c>
    </row>
    <row r="13141" spans="1:8" ht="15" x14ac:dyDescent="0.25">
      <c r="A13141">
        <f t="shared" si="1434"/>
        <v>12272</v>
      </c>
      <c r="B13141">
        <f t="shared" si="1435"/>
        <v>258</v>
      </c>
      <c r="C13141" s="10" t="str">
        <f>IF(B13141=B13140," ",(LOOKUP(B13141,'Co List'!$A$3:$A$362,'Co List'!$B$3:$B$362)))</f>
        <v xml:space="preserve"> </v>
      </c>
      <c r="D13141" s="8" t="s">
        <v>394</v>
      </c>
      <c r="E13141">
        <v>0</v>
      </c>
      <c r="F13141">
        <v>0</v>
      </c>
      <c r="G13141">
        <v>0</v>
      </c>
      <c r="H13141">
        <v>0</v>
      </c>
    </row>
    <row r="13142" spans="1:8" ht="15" x14ac:dyDescent="0.25">
      <c r="A13142">
        <f t="shared" si="1434"/>
        <v>12273</v>
      </c>
      <c r="B13142">
        <f t="shared" si="1435"/>
        <v>258</v>
      </c>
      <c r="C13142" s="10" t="str">
        <f>IF(B13142=B13141," ",(LOOKUP(B13142,'Co List'!$A$3:$A$362,'Co List'!$B$3:$B$362)))</f>
        <v xml:space="preserve"> </v>
      </c>
      <c r="D13142" s="8" t="s">
        <v>395</v>
      </c>
      <c r="E13142">
        <v>0</v>
      </c>
      <c r="F13142">
        <v>7.3243737999999906E-2</v>
      </c>
      <c r="G13142">
        <v>0.29424255118238712</v>
      </c>
      <c r="H13142">
        <v>0</v>
      </c>
    </row>
    <row r="13143" spans="1:8" ht="15" x14ac:dyDescent="0.25">
      <c r="A13143">
        <f t="shared" si="1434"/>
        <v>12274</v>
      </c>
      <c r="B13143">
        <f t="shared" si="1435"/>
        <v>258</v>
      </c>
      <c r="C13143" s="10" t="str">
        <f>IF(B13143=B13142," ",(LOOKUP(B13143,'Co List'!$A$3:$A$362,'Co List'!$B$3:$B$362)))</f>
        <v xml:space="preserve"> </v>
      </c>
      <c r="D13143" s="8" t="s">
        <v>396</v>
      </c>
      <c r="E13143">
        <v>7508.6350000000002</v>
      </c>
      <c r="F13143">
        <v>9957.3160000000007</v>
      </c>
      <c r="G13143">
        <v>11541.828</v>
      </c>
      <c r="H13143">
        <v>12907.37</v>
      </c>
    </row>
    <row r="13144" spans="1:8" x14ac:dyDescent="0.2">
      <c r="A13144">
        <f t="shared" si="1434"/>
        <v>12275</v>
      </c>
      <c r="B13144">
        <f t="shared" si="1435"/>
        <v>258</v>
      </c>
      <c r="C13144" s="10" t="str">
        <f>IF(B13144=B13143," ",(LOOKUP(B13144,'Co List'!$A$3:$A$362,'Co List'!$B$3:$B$362)))</f>
        <v xml:space="preserve"> </v>
      </c>
      <c r="D13144" s="6" t="s">
        <v>397</v>
      </c>
      <c r="E13144">
        <v>5410.5</v>
      </c>
      <c r="F13144">
        <v>7656.259</v>
      </c>
      <c r="G13144">
        <v>8689.1440000000002</v>
      </c>
      <c r="H13144">
        <v>9552.3850000000002</v>
      </c>
    </row>
    <row r="13145" spans="1:8" x14ac:dyDescent="0.2">
      <c r="A13145">
        <f t="shared" si="1434"/>
        <v>12276</v>
      </c>
      <c r="B13145">
        <f t="shared" si="1435"/>
        <v>258</v>
      </c>
      <c r="C13145" s="10" t="str">
        <f>IF(B13145=B13144," ",(LOOKUP(B13145,'Co List'!$A$3:$A$362,'Co List'!$B$3:$B$362)))</f>
        <v xml:space="preserve"> </v>
      </c>
      <c r="D13145" s="6" t="s">
        <v>398</v>
      </c>
      <c r="E13145">
        <v>2098.1350000000002</v>
      </c>
      <c r="F13145">
        <v>2301.0569999999998</v>
      </c>
      <c r="G13145">
        <v>2852.6840000000002</v>
      </c>
      <c r="H13145">
        <v>3354.9850000000001</v>
      </c>
    </row>
    <row r="13146" spans="1:8" x14ac:dyDescent="0.2">
      <c r="A13146">
        <f t="shared" si="1434"/>
        <v>12277</v>
      </c>
      <c r="B13146">
        <f t="shared" si="1435"/>
        <v>258</v>
      </c>
      <c r="C13146" s="10" t="str">
        <f>IF(B13146=B13145," ",(LOOKUP(B13146,'Co List'!$A$3:$A$362,'Co List'!$B$3:$B$362)))</f>
        <v xml:space="preserve"> </v>
      </c>
      <c r="D13146" s="6" t="s">
        <v>399</v>
      </c>
      <c r="E13146">
        <v>0</v>
      </c>
      <c r="F13146">
        <v>0</v>
      </c>
      <c r="G13146">
        <v>0</v>
      </c>
      <c r="H13146">
        <v>0</v>
      </c>
    </row>
    <row r="13147" spans="1:8" x14ac:dyDescent="0.2">
      <c r="A13147">
        <f t="shared" si="1434"/>
        <v>12278</v>
      </c>
      <c r="B13147">
        <f t="shared" si="1435"/>
        <v>258</v>
      </c>
      <c r="C13147" s="10" t="str">
        <f>IF(B13147=B13146," ",(LOOKUP(B13147,'Co List'!$A$3:$A$362,'Co List'!$B$3:$B$362)))</f>
        <v xml:space="preserve"> </v>
      </c>
      <c r="D13147" s="6" t="s">
        <v>400</v>
      </c>
      <c r="E13147">
        <v>0</v>
      </c>
      <c r="F13147">
        <v>0</v>
      </c>
      <c r="G13147">
        <v>0</v>
      </c>
      <c r="H13147">
        <v>0</v>
      </c>
    </row>
    <row r="13148" spans="1:8" x14ac:dyDescent="0.2">
      <c r="A13148">
        <f t="shared" si="1434"/>
        <v>12279</v>
      </c>
      <c r="B13148">
        <f t="shared" si="1435"/>
        <v>258</v>
      </c>
      <c r="C13148" s="10" t="str">
        <f>IF(B13148=B13147," ",(LOOKUP(B13148,'Co List'!$A$3:$A$362,'Co List'!$B$3:$B$362)))</f>
        <v xml:space="preserve"> </v>
      </c>
      <c r="D13148" s="6" t="s">
        <v>401</v>
      </c>
      <c r="E13148">
        <v>2.5645769999999999</v>
      </c>
      <c r="F13148">
        <v>3.9046920899999997</v>
      </c>
      <c r="G13148">
        <v>4.7442726240000006</v>
      </c>
      <c r="H13148">
        <v>5.6645643049999999</v>
      </c>
    </row>
    <row r="13149" spans="1:8" x14ac:dyDescent="0.2">
      <c r="A13149">
        <f t="shared" si="1434"/>
        <v>12280</v>
      </c>
      <c r="B13149">
        <f t="shared" si="1435"/>
        <v>258</v>
      </c>
      <c r="C13149" s="10" t="str">
        <f>IF(B13149=B13148," ",(LOOKUP(B13149,'Co List'!$A$3:$A$362,'Co List'!$B$3:$B$362)))</f>
        <v xml:space="preserve"> </v>
      </c>
      <c r="D13149" s="6" t="s">
        <v>402</v>
      </c>
      <c r="E13149">
        <v>2.368794415</v>
      </c>
      <c r="F13149">
        <v>2.7520641720000003</v>
      </c>
      <c r="G13149">
        <v>3.1436577680000002</v>
      </c>
      <c r="H13149">
        <v>4.4654850350000004</v>
      </c>
    </row>
    <row r="13150" spans="1:8" x14ac:dyDescent="0.2">
      <c r="A13150">
        <f t="shared" si="1434"/>
        <v>12281</v>
      </c>
      <c r="B13150">
        <f t="shared" si="1435"/>
        <v>258</v>
      </c>
      <c r="C13150" s="10" t="str">
        <f>IF(B13150=B13149," ",(LOOKUP(B13150,'Co List'!$A$3:$A$362,'Co List'!$B$3:$B$362)))</f>
        <v xml:space="preserve"> </v>
      </c>
      <c r="D13150" s="6" t="s">
        <v>403</v>
      </c>
      <c r="E13150">
        <v>0</v>
      </c>
      <c r="F13150">
        <v>0</v>
      </c>
      <c r="G13150">
        <v>0</v>
      </c>
      <c r="H13150">
        <v>0</v>
      </c>
    </row>
    <row r="13151" spans="1:8" x14ac:dyDescent="0.2">
      <c r="A13151">
        <f t="shared" si="1434"/>
        <v>12282</v>
      </c>
      <c r="B13151">
        <f t="shared" si="1435"/>
        <v>258</v>
      </c>
      <c r="C13151" s="10" t="str">
        <f>IF(B13151=B13150," ",(LOOKUP(B13151,'Co List'!$A$3:$A$362,'Co List'!$B$3:$B$362)))</f>
        <v xml:space="preserve"> </v>
      </c>
      <c r="D13151" s="6" t="s">
        <v>404</v>
      </c>
      <c r="E13151" s="11">
        <v>4.9333714149999999</v>
      </c>
      <c r="F13151" s="11">
        <v>6.656756262</v>
      </c>
      <c r="G13151" s="11">
        <v>7.8879303920000003</v>
      </c>
      <c r="H13151" s="11">
        <v>10.130049340000001</v>
      </c>
    </row>
    <row r="13152" spans="1:8" x14ac:dyDescent="0.2">
      <c r="A13152">
        <f t="shared" si="1434"/>
        <v>12283</v>
      </c>
      <c r="B13152">
        <f t="shared" si="1435"/>
        <v>258</v>
      </c>
      <c r="C13152" s="10" t="str">
        <f>IF(B13152=B13151," ",(LOOKUP(B13152,'Co List'!$A$3:$A$362,'Co List'!$B$3:$B$362)))</f>
        <v xml:space="preserve"> </v>
      </c>
      <c r="D13152" s="6" t="s">
        <v>405</v>
      </c>
      <c r="E13152">
        <v>136</v>
      </c>
      <c r="F13152">
        <v>169.66</v>
      </c>
      <c r="G13152">
        <v>208.91</v>
      </c>
      <c r="H13152">
        <v>252.23</v>
      </c>
    </row>
    <row r="13153" spans="1:16" x14ac:dyDescent="0.2">
      <c r="A13153">
        <f t="shared" si="1434"/>
        <v>12284</v>
      </c>
      <c r="B13153">
        <f t="shared" si="1435"/>
        <v>258</v>
      </c>
      <c r="C13153" s="10" t="str">
        <f>IF(B13153=B13152," ",(LOOKUP(B13153,'Co List'!$A$3:$A$362,'Co List'!$B$3:$B$362)))</f>
        <v xml:space="preserve"> </v>
      </c>
      <c r="D13153" s="6" t="s">
        <v>406</v>
      </c>
      <c r="E13153">
        <v>29.49</v>
      </c>
      <c r="F13153">
        <v>36.659999999999997</v>
      </c>
      <c r="G13153">
        <v>45.77</v>
      </c>
      <c r="H13153">
        <v>51.52</v>
      </c>
    </row>
    <row r="13154" spans="1:16" x14ac:dyDescent="0.2">
      <c r="A13154">
        <f t="shared" si="1434"/>
        <v>12285</v>
      </c>
      <c r="B13154">
        <f t="shared" si="1435"/>
        <v>258</v>
      </c>
      <c r="C13154" s="10" t="str">
        <f>IF(B13154=B13153," ",(LOOKUP(B13154,'Co List'!$A$3:$A$362,'Co List'!$B$3:$B$362)))</f>
        <v xml:space="preserve"> </v>
      </c>
      <c r="D13154" s="6" t="s">
        <v>407</v>
      </c>
      <c r="E13154" s="11">
        <v>16.43</v>
      </c>
      <c r="F13154" s="11">
        <v>21.69</v>
      </c>
      <c r="G13154" s="11">
        <v>19.25</v>
      </c>
      <c r="H13154" s="11">
        <v>24.03</v>
      </c>
    </row>
    <row r="13155" spans="1:16" x14ac:dyDescent="0.2">
      <c r="A13155">
        <f t="shared" si="1434"/>
        <v>12286</v>
      </c>
      <c r="B13155">
        <f t="shared" si="1435"/>
        <v>258</v>
      </c>
      <c r="C13155" s="10" t="str">
        <f>IF(B13155=B13154," ",(LOOKUP(B13155,'Co List'!$A$3:$A$362,'Co List'!$B$3:$B$362)))</f>
        <v xml:space="preserve"> </v>
      </c>
      <c r="D13155" s="6" t="s">
        <v>408</v>
      </c>
      <c r="E13155">
        <v>11.01</v>
      </c>
      <c r="F13155">
        <v>11.01</v>
      </c>
      <c r="G13155">
        <v>11.01</v>
      </c>
      <c r="H13155">
        <v>11.01</v>
      </c>
    </row>
    <row r="13156" spans="1:16" x14ac:dyDescent="0.2">
      <c r="A13156">
        <f t="shared" si="1434"/>
        <v>12287</v>
      </c>
      <c r="B13156">
        <f t="shared" si="1435"/>
        <v>258</v>
      </c>
      <c r="C13156" s="10" t="str">
        <f>IF(B13156=B13155," ",(LOOKUP(B13156,'Co List'!$A$3:$A$362,'Co List'!$B$3:$B$362)))</f>
        <v xml:space="preserve"> </v>
      </c>
      <c r="D13156" s="6" t="s">
        <v>409</v>
      </c>
      <c r="E13156">
        <v>4.88</v>
      </c>
      <c r="F13156">
        <v>6.73</v>
      </c>
      <c r="G13156">
        <v>7.82</v>
      </c>
      <c r="H13156">
        <v>9.6999999999999993</v>
      </c>
    </row>
    <row r="13157" spans="1:16" x14ac:dyDescent="0.2">
      <c r="A13157">
        <f t="shared" si="1434"/>
        <v>12288</v>
      </c>
      <c r="B13157">
        <f t="shared" si="1435"/>
        <v>258</v>
      </c>
      <c r="C13157" s="10" t="str">
        <f>IF(B13157=B13156," ",(LOOKUP(B13157,'Co List'!$A$3:$A$362,'Co List'!$B$3:$B$362)))</f>
        <v xml:space="preserve"> </v>
      </c>
      <c r="D13157" s="6" t="s">
        <v>410</v>
      </c>
      <c r="E13157">
        <v>7.3020161770000005</v>
      </c>
      <c r="F13157">
        <v>9.6342512330000005</v>
      </c>
      <c r="G13157">
        <v>11.430348022</v>
      </c>
      <c r="H13157">
        <v>14.595504732000002</v>
      </c>
    </row>
    <row r="13158" spans="1:16" x14ac:dyDescent="0.2">
      <c r="A13158">
        <f t="shared" si="1434"/>
        <v>12289</v>
      </c>
      <c r="B13158">
        <f t="shared" si="1435"/>
        <v>258</v>
      </c>
      <c r="C13158" s="10" t="str">
        <f>IF(B13158=B13157," ",(LOOKUP(B13158,'Co List'!$A$3:$A$362,'Co List'!$B$3:$B$362)))</f>
        <v xml:space="preserve"> </v>
      </c>
      <c r="D13158" s="6" t="s">
        <v>411</v>
      </c>
      <c r="E13158">
        <v>4.9333714149999999</v>
      </c>
      <c r="F13158">
        <v>6.7299999999999995</v>
      </c>
      <c r="G13158">
        <v>8.1821729431823869</v>
      </c>
      <c r="H13158">
        <v>10.130049340000001</v>
      </c>
    </row>
    <row r="13159" spans="1:16" x14ac:dyDescent="0.2">
      <c r="A13159">
        <f t="shared" si="1434"/>
        <v>12290</v>
      </c>
      <c r="B13159">
        <f t="shared" si="1435"/>
        <v>258</v>
      </c>
      <c r="C13159" s="10" t="str">
        <f>IF(B13159=B13158," ",(LOOKUP(B13159,'Co List'!$A$3:$A$362,'Co List'!$B$3:$B$362)))</f>
        <v xml:space="preserve"> </v>
      </c>
      <c r="D13159" s="6" t="s">
        <v>412</v>
      </c>
      <c r="E13159">
        <v>5.3371414999999978E-2</v>
      </c>
      <c r="F13159">
        <v>0</v>
      </c>
      <c r="G13159">
        <v>0.36217294318238658</v>
      </c>
      <c r="H13159">
        <v>0.43004934000000183</v>
      </c>
    </row>
    <row r="13160" spans="1:16" ht="13.5" thickBot="1" x14ac:dyDescent="0.25">
      <c r="A13160">
        <f t="shared" si="1434"/>
        <v>12291</v>
      </c>
      <c r="B13160">
        <f t="shared" si="1435"/>
        <v>258</v>
      </c>
      <c r="C13160" s="10" t="str">
        <f>IF(B13160=B13159," ",(LOOKUP(B13160,'Co List'!$A$3:$A$362,'Co List'!$B$3:$B$362)))</f>
        <v xml:space="preserve"> </v>
      </c>
      <c r="D13160" s="9" t="s">
        <v>413</v>
      </c>
      <c r="E13160">
        <v>12</v>
      </c>
      <c r="F13160">
        <v>12</v>
      </c>
      <c r="G13160">
        <v>12</v>
      </c>
      <c r="H13160">
        <v>12</v>
      </c>
    </row>
    <row r="13161" spans="1:16" ht="15" x14ac:dyDescent="0.25">
      <c r="A13161">
        <f t="shared" si="1434"/>
        <v>12292</v>
      </c>
      <c r="B13161">
        <f t="shared" si="1435"/>
        <v>259</v>
      </c>
      <c r="C13161" s="10" t="str">
        <f>IF(B13161=B13160," ",(LOOKUP(B13161,'Co List'!$A$3:$A$362,'Co List'!$B$3:$B$362)))</f>
        <v>PONDY OXIDES &amp; CHEMICALS</v>
      </c>
      <c r="D13161" s="4" t="s">
        <v>362</v>
      </c>
      <c r="E13161">
        <v>57.154791672110441</v>
      </c>
      <c r="F13161">
        <v>57.08442843763482</v>
      </c>
      <c r="G13161">
        <v>59.567515500061596</v>
      </c>
      <c r="H13161">
        <v>65.77913274930556</v>
      </c>
      <c r="J13161">
        <f t="shared" ref="J13161" si="1436">COUNTIF(E13203:H13203,0)</f>
        <v>0</v>
      </c>
      <c r="K13161">
        <f>SUM(E13161:H13161)/(4-J13161)</f>
        <v>59.896467089778099</v>
      </c>
      <c r="L13161">
        <f>SUM(E13171:H13171)/(4-J13161)</f>
        <v>8328.2728416475566</v>
      </c>
      <c r="M13161">
        <f>E13171</f>
        <v>6283.8415035508151</v>
      </c>
      <c r="N13161">
        <f t="shared" ref="N13161" si="1437">F13171</f>
        <v>8106.1792240763316</v>
      </c>
      <c r="O13161">
        <f t="shared" ref="O13161" si="1438">G13171</f>
        <v>7990.4107618030021</v>
      </c>
      <c r="P13161">
        <f t="shared" ref="P13161" si="1439">H13171</f>
        <v>10932.659877160078</v>
      </c>
    </row>
    <row r="13162" spans="1:16" x14ac:dyDescent="0.2">
      <c r="A13162">
        <f t="shared" si="1434"/>
        <v>12293</v>
      </c>
      <c r="B13162">
        <f t="shared" si="1435"/>
        <v>259</v>
      </c>
      <c r="C13162" s="10" t="str">
        <f>IF(B13162=B13161," ",(LOOKUP(B13162,'Co List'!$A$3:$A$362,'Co List'!$B$3:$B$362)))</f>
        <v xml:space="preserve"> </v>
      </c>
      <c r="D13162" s="6" t="s">
        <v>364</v>
      </c>
      <c r="E13162">
        <v>3.3461311774497813</v>
      </c>
      <c r="F13162">
        <v>3.3702446415636329</v>
      </c>
      <c r="G13162">
        <v>3.4065373508516408</v>
      </c>
      <c r="H13162">
        <v>3.4033846205665963</v>
      </c>
    </row>
    <row r="13163" spans="1:16" x14ac:dyDescent="0.2">
      <c r="A13163">
        <f t="shared" si="1434"/>
        <v>12294</v>
      </c>
      <c r="B13163">
        <f t="shared" si="1435"/>
        <v>259</v>
      </c>
      <c r="C13163" s="10" t="str">
        <f>IF(B13163=B13162," ",(LOOKUP(B13163,'Co List'!$A$3:$A$362,'Co List'!$B$3:$B$362)))</f>
        <v xml:space="preserve"> </v>
      </c>
      <c r="D13163" s="6" t="s">
        <v>365</v>
      </c>
      <c r="E13163">
        <v>0.83596181503168854</v>
      </c>
      <c r="F13163">
        <v>0.77516277174989767</v>
      </c>
      <c r="G13163">
        <v>0.74287643626175759</v>
      </c>
      <c r="H13163">
        <v>0.82710975657941677</v>
      </c>
    </row>
    <row r="13164" spans="1:16" x14ac:dyDescent="0.2">
      <c r="A13164">
        <f t="shared" si="1434"/>
        <v>12295</v>
      </c>
      <c r="B13164">
        <f t="shared" si="1435"/>
        <v>259</v>
      </c>
      <c r="C13164" s="10" t="str">
        <f>IF(B13164=B13163," ",(LOOKUP(B13164,'Co List'!$A$3:$A$362,'Co List'!$B$3:$B$362)))</f>
        <v xml:space="preserve"> </v>
      </c>
      <c r="D13164" s="7" t="s">
        <v>366</v>
      </c>
      <c r="E13164">
        <v>4.2040820924271189</v>
      </c>
      <c r="F13164">
        <v>3.1452165612113792</v>
      </c>
      <c r="G13164">
        <v>2.6245404455061414</v>
      </c>
      <c r="H13164">
        <v>3.1927632372992458</v>
      </c>
    </row>
    <row r="13165" spans="1:16" x14ac:dyDescent="0.2">
      <c r="A13165">
        <f t="shared" si="1434"/>
        <v>12296</v>
      </c>
      <c r="B13165">
        <f t="shared" si="1435"/>
        <v>259</v>
      </c>
      <c r="C13165" s="10" t="str">
        <f>IF(B13165=B13164," ",(LOOKUP(B13165,'Co List'!$A$3:$A$362,'Co List'!$B$3:$B$362)))</f>
        <v xml:space="preserve"> </v>
      </c>
      <c r="D13165" s="6" t="s">
        <v>367</v>
      </c>
      <c r="E13165">
        <v>108905.39867505745</v>
      </c>
      <c r="F13165">
        <v>146938.91681759624</v>
      </c>
      <c r="G13165">
        <v>277840.35473427456</v>
      </c>
      <c r="H13165">
        <v>396110.86511449562</v>
      </c>
    </row>
    <row r="13166" spans="1:16" x14ac:dyDescent="0.2">
      <c r="A13166">
        <f t="shared" si="1434"/>
        <v>12297</v>
      </c>
      <c r="B13166">
        <f t="shared" si="1435"/>
        <v>259</v>
      </c>
      <c r="C13166" s="10" t="str">
        <f>IF(B13166=B13165," ",(LOOKUP(B13166,'Co List'!$A$3:$A$362,'Co List'!$B$3:$B$362)))</f>
        <v xml:space="preserve"> </v>
      </c>
      <c r="D13166" s="6" t="s">
        <v>368</v>
      </c>
      <c r="E13166">
        <v>6.2172547056532676E-2</v>
      </c>
      <c r="F13166">
        <v>8.0202820038154668E-2</v>
      </c>
      <c r="G13166">
        <v>7.1650024765091497E-2</v>
      </c>
      <c r="H13166">
        <v>9.8033176803802718E-2</v>
      </c>
    </row>
    <row r="13167" spans="1:16" x14ac:dyDescent="0.2">
      <c r="A13167">
        <f t="shared" si="1434"/>
        <v>12298</v>
      </c>
      <c r="B13167">
        <f t="shared" si="1435"/>
        <v>259</v>
      </c>
      <c r="C13167" s="10" t="str">
        <f>IF(B13167=B13166," ",(LOOKUP(B13167,'Co List'!$A$3:$A$362,'Co List'!$B$3:$B$362)))</f>
        <v xml:space="preserve"> </v>
      </c>
      <c r="D13167" s="6" t="s">
        <v>369</v>
      </c>
      <c r="E13167">
        <v>46.30686443294632</v>
      </c>
      <c r="F13167">
        <v>48.445714771112094</v>
      </c>
      <c r="G13167">
        <v>62.657111191466853</v>
      </c>
      <c r="H13167">
        <v>78.090427694000553</v>
      </c>
    </row>
    <row r="13168" spans="1:16" x14ac:dyDescent="0.2">
      <c r="A13168">
        <f t="shared" si="1434"/>
        <v>12299</v>
      </c>
      <c r="B13168">
        <f t="shared" si="1435"/>
        <v>259</v>
      </c>
      <c r="C13168" s="10" t="str">
        <f>IF(B13168=B13167," ",(LOOKUP(B13168,'Co List'!$A$3:$A$362,'Co List'!$B$3:$B$362)))</f>
        <v xml:space="preserve"> </v>
      </c>
      <c r="D13168" s="6" t="s">
        <v>370</v>
      </c>
      <c r="E13168">
        <v>0</v>
      </c>
      <c r="F13168">
        <v>0</v>
      </c>
      <c r="G13168">
        <v>0</v>
      </c>
      <c r="H13168">
        <v>0</v>
      </c>
    </row>
    <row r="13169" spans="1:8" x14ac:dyDescent="0.2">
      <c r="A13169">
        <f t="shared" si="1434"/>
        <v>12300</v>
      </c>
      <c r="B13169">
        <f t="shared" si="1435"/>
        <v>259</v>
      </c>
      <c r="C13169" s="10" t="str">
        <f>IF(B13169=B13168," ",(LOOKUP(B13169,'Co List'!$A$3:$A$362,'Co List'!$B$3:$B$362)))</f>
        <v xml:space="preserve"> </v>
      </c>
      <c r="D13169" s="6" t="s">
        <v>371</v>
      </c>
      <c r="E13169">
        <v>32.566642458515581</v>
      </c>
      <c r="F13169">
        <v>26.413474738595731</v>
      </c>
      <c r="G13169">
        <v>26.748034076484657</v>
      </c>
      <c r="H13169">
        <v>22.330623072982661</v>
      </c>
    </row>
    <row r="13170" spans="1:8" x14ac:dyDescent="0.2">
      <c r="A13170">
        <f t="shared" si="1434"/>
        <v>12301</v>
      </c>
      <c r="B13170">
        <f t="shared" si="1435"/>
        <v>259</v>
      </c>
      <c r="C13170" s="10" t="str">
        <f>IF(B13170=B13169," ",(LOOKUP(B13170,'Co List'!$A$3:$A$362,'Co List'!$B$3:$B$362)))</f>
        <v xml:space="preserve"> </v>
      </c>
      <c r="D13170" s="6" t="s">
        <v>372</v>
      </c>
      <c r="E13170">
        <v>67.433357541484412</v>
      </c>
      <c r="F13170">
        <v>73.586525261404276</v>
      </c>
      <c r="G13170">
        <v>73.251965923515343</v>
      </c>
      <c r="H13170">
        <v>77.669376927017339</v>
      </c>
    </row>
    <row r="13171" spans="1:8" x14ac:dyDescent="0.2">
      <c r="A13171">
        <f t="shared" si="1434"/>
        <v>12302</v>
      </c>
      <c r="B13171">
        <f t="shared" si="1435"/>
        <v>259</v>
      </c>
      <c r="C13171" s="10" t="str">
        <f>IF(B13171=B13170," ",(LOOKUP(B13171,'Co List'!$A$3:$A$362,'Co List'!$B$3:$B$362)))</f>
        <v xml:space="preserve"> </v>
      </c>
      <c r="D13171" s="6" t="s">
        <v>373</v>
      </c>
      <c r="E13171">
        <v>6283.8415035508151</v>
      </c>
      <c r="F13171">
        <v>8106.1792240763316</v>
      </c>
      <c r="G13171">
        <v>7990.4107618030021</v>
      </c>
      <c r="H13171">
        <v>10932.659877160078</v>
      </c>
    </row>
    <row r="13172" spans="1:8" x14ac:dyDescent="0.2">
      <c r="A13172">
        <f t="shared" si="1434"/>
        <v>12303</v>
      </c>
      <c r="B13172">
        <f t="shared" si="1435"/>
        <v>259</v>
      </c>
      <c r="C13172" s="10" t="str">
        <f>IF(B13172=B13171," ",(LOOKUP(B13172,'Co List'!$A$3:$A$362,'Co List'!$B$3:$B$362)))</f>
        <v xml:space="preserve"> </v>
      </c>
      <c r="D13172" s="6" t="s">
        <v>374</v>
      </c>
      <c r="E13172">
        <v>6255.0931755699903</v>
      </c>
      <c r="F13172">
        <v>8066.4616677674894</v>
      </c>
      <c r="G13172">
        <v>7951.7259644257056</v>
      </c>
      <c r="H13172">
        <v>10876.649051887058</v>
      </c>
    </row>
    <row r="13173" spans="1:8" x14ac:dyDescent="0.2">
      <c r="A13173">
        <f t="shared" si="1434"/>
        <v>12304</v>
      </c>
      <c r="B13173">
        <f t="shared" si="1435"/>
        <v>259</v>
      </c>
      <c r="C13173" s="10" t="str">
        <f>IF(B13173=B13172," ",(LOOKUP(B13173,'Co List'!$A$3:$A$362,'Co List'!$B$3:$B$362)))</f>
        <v xml:space="preserve"> </v>
      </c>
      <c r="D13173" s="6" t="s">
        <v>375</v>
      </c>
      <c r="E13173">
        <v>15.493511450890201</v>
      </c>
      <c r="F13173">
        <v>20.955060692703729</v>
      </c>
      <c r="G13173">
        <v>20.054407900909197</v>
      </c>
      <c r="H13173">
        <v>29.015341274103545</v>
      </c>
    </row>
    <row r="13174" spans="1:8" x14ac:dyDescent="0.2">
      <c r="A13174">
        <f t="shared" si="1434"/>
        <v>12305</v>
      </c>
      <c r="B13174">
        <f t="shared" si="1435"/>
        <v>259</v>
      </c>
      <c r="C13174" s="10" t="str">
        <f>IF(B13174=B13173," ",(LOOKUP(B13174,'Co List'!$A$3:$A$362,'Co List'!$B$3:$B$362)))</f>
        <v xml:space="preserve"> </v>
      </c>
      <c r="D13174" s="6" t="s">
        <v>376</v>
      </c>
      <c r="E13174">
        <v>13.254816529934518</v>
      </c>
      <c r="F13174">
        <v>18.76249561613858</v>
      </c>
      <c r="G13174">
        <v>18.630389476387919</v>
      </c>
      <c r="H13174">
        <v>26.995483998917333</v>
      </c>
    </row>
    <row r="13175" spans="1:8" x14ac:dyDescent="0.2">
      <c r="A13175">
        <f t="shared" si="1434"/>
        <v>12306</v>
      </c>
      <c r="B13175">
        <f t="shared" si="1435"/>
        <v>259</v>
      </c>
      <c r="C13175" s="10" t="str">
        <f>IF(B13175=B13174," ",(LOOKUP(B13175,'Co List'!$A$3:$A$362,'Co List'!$B$3:$B$362)))</f>
        <v xml:space="preserve"> </v>
      </c>
      <c r="D13175" s="6" t="s">
        <v>377</v>
      </c>
      <c r="E13175">
        <v>2046.4361951212038</v>
      </c>
      <c r="F13175">
        <v>2141.1236016166972</v>
      </c>
      <c r="G13175">
        <v>2137.2777934181645</v>
      </c>
      <c r="H13175">
        <v>2441.3310690198259</v>
      </c>
    </row>
    <row r="13176" spans="1:8" ht="15" x14ac:dyDescent="0.25">
      <c r="A13176">
        <f t="shared" si="1434"/>
        <v>12307</v>
      </c>
      <c r="B13176">
        <f t="shared" si="1435"/>
        <v>259</v>
      </c>
      <c r="C13176" s="10" t="str">
        <f>IF(B13176=B13175," ",(LOOKUP(B13176,'Co List'!$A$3:$A$362,'Co List'!$B$3:$B$362)))</f>
        <v xml:space="preserve"> </v>
      </c>
      <c r="D13176" s="8" t="s">
        <v>378</v>
      </c>
      <c r="E13176">
        <v>1363.5758700000001</v>
      </c>
      <c r="F13176">
        <v>1399.8168000000001</v>
      </c>
      <c r="G13176">
        <v>1505.5092</v>
      </c>
      <c r="H13176">
        <v>1556.0056200000001</v>
      </c>
    </row>
    <row r="13177" spans="1:8" ht="15" x14ac:dyDescent="0.25">
      <c r="A13177">
        <f t="shared" si="1434"/>
        <v>12308</v>
      </c>
      <c r="B13177">
        <f t="shared" si="1435"/>
        <v>259</v>
      </c>
      <c r="C13177" s="10" t="str">
        <f>IF(B13177=B13176," ",(LOOKUP(B13177,'Co List'!$A$3:$A$362,'Co List'!$B$3:$B$362)))</f>
        <v xml:space="preserve"> </v>
      </c>
      <c r="D13177" s="8" t="s">
        <v>379</v>
      </c>
      <c r="E13177">
        <v>682.86032512120357</v>
      </c>
      <c r="F13177">
        <v>741.30680161669716</v>
      </c>
      <c r="G13177">
        <v>631.76859341816453</v>
      </c>
      <c r="H13177">
        <v>885.32544901982635</v>
      </c>
    </row>
    <row r="13178" spans="1:8" ht="15" x14ac:dyDescent="0.25">
      <c r="A13178">
        <f t="shared" si="1434"/>
        <v>12309</v>
      </c>
      <c r="B13178">
        <f t="shared" si="1435"/>
        <v>259</v>
      </c>
      <c r="C13178" s="10" t="str">
        <f>IF(B13178=B13177," ",(LOOKUP(B13178,'Co List'!$A$3:$A$362,'Co List'!$B$3:$B$362)))</f>
        <v xml:space="preserve"> </v>
      </c>
      <c r="D13178" s="8" t="s">
        <v>380</v>
      </c>
      <c r="E13178">
        <v>0</v>
      </c>
      <c r="F13178">
        <v>0</v>
      </c>
      <c r="G13178">
        <v>0</v>
      </c>
      <c r="H13178">
        <v>0</v>
      </c>
    </row>
    <row r="13179" spans="1:8" ht="15" x14ac:dyDescent="0.25">
      <c r="A13179">
        <f t="shared" si="1434"/>
        <v>12310</v>
      </c>
      <c r="B13179">
        <f t="shared" si="1435"/>
        <v>259</v>
      </c>
      <c r="C13179" s="10" t="str">
        <f>IF(B13179=B13178," ",(LOOKUP(B13179,'Co List'!$A$3:$A$362,'Co List'!$B$3:$B$362)))</f>
        <v xml:space="preserve"> </v>
      </c>
      <c r="D13179" s="8" t="s">
        <v>381</v>
      </c>
      <c r="E13179">
        <v>4237.405308429612</v>
      </c>
      <c r="F13179">
        <v>5965.0556224596339</v>
      </c>
      <c r="G13179">
        <v>5853.132968384838</v>
      </c>
      <c r="H13179">
        <v>8491.3288081402516</v>
      </c>
    </row>
    <row r="13180" spans="1:8" ht="15" x14ac:dyDescent="0.25">
      <c r="A13180">
        <f t="shared" si="1434"/>
        <v>12311</v>
      </c>
      <c r="B13180">
        <f t="shared" si="1435"/>
        <v>259</v>
      </c>
      <c r="C13180" s="10" t="str">
        <f>IF(B13180=B13179," ",(LOOKUP(B13180,'Co List'!$A$3:$A$362,'Co List'!$B$3:$B$362)))</f>
        <v xml:space="preserve"> </v>
      </c>
      <c r="D13180" s="8" t="s">
        <v>382</v>
      </c>
      <c r="E13180">
        <v>784.83995191602003</v>
      </c>
      <c r="F13180">
        <v>1362.9504992481</v>
      </c>
      <c r="G13180">
        <v>1547.72633874348</v>
      </c>
      <c r="H13180">
        <v>2253.8993490921598</v>
      </c>
    </row>
    <row r="13181" spans="1:8" ht="15" x14ac:dyDescent="0.25">
      <c r="A13181">
        <f t="shared" si="1434"/>
        <v>12312</v>
      </c>
      <c r="B13181">
        <f t="shared" si="1435"/>
        <v>259</v>
      </c>
      <c r="C13181" s="10" t="str">
        <f>IF(B13181=B13180," ",(LOOKUP(B13181,'Co List'!$A$3:$A$362,'Co List'!$B$3:$B$362)))</f>
        <v xml:space="preserve"> </v>
      </c>
      <c r="D13181" s="8" t="s">
        <v>383</v>
      </c>
      <c r="E13181">
        <v>3452.5653565135913</v>
      </c>
      <c r="F13181">
        <v>4602.1051232115351</v>
      </c>
      <c r="G13181">
        <v>4305.4066296413575</v>
      </c>
      <c r="H13181">
        <v>6237.4294590480922</v>
      </c>
    </row>
    <row r="13182" spans="1:8" x14ac:dyDescent="0.2">
      <c r="A13182">
        <f t="shared" si="1434"/>
        <v>12313</v>
      </c>
      <c r="B13182">
        <f t="shared" si="1435"/>
        <v>259</v>
      </c>
      <c r="C13182" s="10" t="str">
        <f>IF(B13182=B13181," ",(LOOKUP(B13182,'Co List'!$A$3:$A$362,'Co List'!$B$3:$B$362)))</f>
        <v xml:space="preserve"> </v>
      </c>
      <c r="D13182" s="6" t="s">
        <v>384</v>
      </c>
      <c r="E13182">
        <v>0</v>
      </c>
      <c r="F13182">
        <v>0</v>
      </c>
      <c r="G13182">
        <v>0</v>
      </c>
      <c r="H13182">
        <v>0</v>
      </c>
    </row>
    <row r="13183" spans="1:8" x14ac:dyDescent="0.2">
      <c r="A13183">
        <f t="shared" si="1434"/>
        <v>12314</v>
      </c>
      <c r="B13183">
        <f t="shared" si="1435"/>
        <v>259</v>
      </c>
      <c r="C13183" s="10" t="str">
        <f>IF(B13183=B13182," ",(LOOKUP(B13183,'Co List'!$A$3:$A$362,'Co List'!$B$3:$B$362)))</f>
        <v xml:space="preserve"> </v>
      </c>
      <c r="D13183" s="6" t="s">
        <v>385</v>
      </c>
      <c r="E13183">
        <v>1266.359590737595</v>
      </c>
      <c r="F13183">
        <v>1769.9176934799998</v>
      </c>
      <c r="G13183">
        <v>1718.2060155370211</v>
      </c>
      <c r="H13183">
        <v>2494.9659691200618</v>
      </c>
    </row>
    <row r="13184" spans="1:8" x14ac:dyDescent="0.2">
      <c r="A13184">
        <f t="shared" si="1434"/>
        <v>12315</v>
      </c>
      <c r="B13184">
        <f t="shared" si="1435"/>
        <v>259</v>
      </c>
      <c r="C13184" s="10" t="str">
        <f>IF(B13184=B13183," ",(LOOKUP(B13184,'Co List'!$A$3:$A$362,'Co List'!$B$3:$B$362)))</f>
        <v xml:space="preserve"> </v>
      </c>
      <c r="D13184" s="6" t="s">
        <v>386</v>
      </c>
      <c r="E13184">
        <v>193.70250900000002</v>
      </c>
      <c r="F13184">
        <v>336.38314500000001</v>
      </c>
      <c r="G13184">
        <v>381.98676599999999</v>
      </c>
      <c r="H13184">
        <v>556.27387199999998</v>
      </c>
    </row>
    <row r="13185" spans="1:8" x14ac:dyDescent="0.2">
      <c r="A13185">
        <f t="shared" si="1434"/>
        <v>12316</v>
      </c>
      <c r="B13185">
        <f t="shared" si="1435"/>
        <v>259</v>
      </c>
      <c r="C13185" s="10" t="str">
        <f>IF(B13185=B13184," ",(LOOKUP(B13185,'Co List'!$A$3:$A$362,'Co List'!$B$3:$B$362)))</f>
        <v xml:space="preserve"> </v>
      </c>
      <c r="D13185" s="6" t="s">
        <v>387</v>
      </c>
      <c r="E13185">
        <v>0</v>
      </c>
      <c r="F13185">
        <v>0</v>
      </c>
      <c r="G13185">
        <v>0</v>
      </c>
      <c r="H13185">
        <v>0</v>
      </c>
    </row>
    <row r="13186" spans="1:8" x14ac:dyDescent="0.2">
      <c r="A13186">
        <f t="shared" si="1434"/>
        <v>12317</v>
      </c>
      <c r="B13186">
        <f t="shared" si="1435"/>
        <v>259</v>
      </c>
      <c r="C13186" s="10" t="str">
        <f>IF(B13186=B13185," ",(LOOKUP(B13186,'Co List'!$A$3:$A$362,'Co List'!$B$3:$B$362)))</f>
        <v xml:space="preserve"> </v>
      </c>
      <c r="D13186" s="6" t="s">
        <v>388</v>
      </c>
      <c r="E13186">
        <v>0</v>
      </c>
      <c r="F13186">
        <v>0</v>
      </c>
      <c r="G13186">
        <v>0</v>
      </c>
      <c r="H13186">
        <v>0</v>
      </c>
    </row>
    <row r="13187" spans="1:8" x14ac:dyDescent="0.2">
      <c r="A13187">
        <f t="shared" si="1434"/>
        <v>12318</v>
      </c>
      <c r="B13187">
        <f t="shared" si="1435"/>
        <v>259</v>
      </c>
      <c r="C13187" s="10" t="str">
        <f>IF(B13187=B13186," ",(LOOKUP(B13187,'Co List'!$A$3:$A$362,'Co List'!$B$3:$B$362)))</f>
        <v xml:space="preserve"> </v>
      </c>
      <c r="D13187" s="6" t="s">
        <v>389</v>
      </c>
      <c r="E13187">
        <v>786.58283687999995</v>
      </c>
      <c r="F13187">
        <v>940.81476567999994</v>
      </c>
      <c r="G13187">
        <v>990.71333087999994</v>
      </c>
      <c r="H13187">
        <v>1370.84967304</v>
      </c>
    </row>
    <row r="13188" spans="1:8" x14ac:dyDescent="0.2">
      <c r="A13188">
        <f t="shared" si="1434"/>
        <v>12319</v>
      </c>
      <c r="B13188">
        <f t="shared" si="1435"/>
        <v>259</v>
      </c>
      <c r="C13188" s="10" t="str">
        <f>IF(B13188=B13187," ",(LOOKUP(B13188,'Co List'!$A$3:$A$362,'Co List'!$B$3:$B$362)))</f>
        <v xml:space="preserve"> </v>
      </c>
      <c r="D13188" s="6" t="s">
        <v>390</v>
      </c>
      <c r="E13188">
        <v>213.85381925759492</v>
      </c>
      <c r="F13188">
        <v>492.71978279999996</v>
      </c>
      <c r="G13188">
        <v>345.50591865702125</v>
      </c>
      <c r="H13188">
        <v>567.84242408006196</v>
      </c>
    </row>
    <row r="13189" spans="1:8" x14ac:dyDescent="0.2">
      <c r="A13189">
        <f t="shared" ref="A13189:A13252" si="1440">IF(A13188&gt;0,A13188+1,(IF($C$1=C13189,1,0)))</f>
        <v>12320</v>
      </c>
      <c r="B13189">
        <f t="shared" ref="B13189:B13252" si="1441">IF(D13189=$D$3,B13188+1,B13188)</f>
        <v>259</v>
      </c>
      <c r="C13189" s="10" t="str">
        <f>IF(B13189=B13188," ",(LOOKUP(B13189,'Co List'!$A$3:$A$362,'Co List'!$B$3:$B$362)))</f>
        <v xml:space="preserve"> </v>
      </c>
      <c r="D13189" s="6" t="s">
        <v>391</v>
      </c>
      <c r="E13189">
        <v>0</v>
      </c>
      <c r="F13189">
        <v>0</v>
      </c>
      <c r="G13189">
        <v>0</v>
      </c>
      <c r="H13189">
        <v>0</v>
      </c>
    </row>
    <row r="13190" spans="1:8" x14ac:dyDescent="0.2">
      <c r="A13190">
        <f t="shared" si="1440"/>
        <v>12321</v>
      </c>
      <c r="B13190">
        <f t="shared" si="1441"/>
        <v>259</v>
      </c>
      <c r="C13190" s="10" t="str">
        <f>IF(B13190=B13189," ",(LOOKUP(B13190,'Co List'!$A$3:$A$362,'Co List'!$B$3:$B$362)))</f>
        <v xml:space="preserve"> </v>
      </c>
      <c r="D13190" s="6" t="s">
        <v>392</v>
      </c>
      <c r="E13190">
        <v>0</v>
      </c>
      <c r="F13190">
        <v>0</v>
      </c>
      <c r="G13190">
        <v>0</v>
      </c>
      <c r="H13190">
        <v>0</v>
      </c>
    </row>
    <row r="13191" spans="1:8" x14ac:dyDescent="0.2">
      <c r="A13191">
        <f t="shared" si="1440"/>
        <v>12322</v>
      </c>
      <c r="B13191">
        <f t="shared" si="1441"/>
        <v>259</v>
      </c>
      <c r="C13191" s="10" t="str">
        <f>IF(B13191=B13190," ",(LOOKUP(B13191,'Co List'!$A$3:$A$362,'Co List'!$B$3:$B$362)))</f>
        <v xml:space="preserve"> </v>
      </c>
      <c r="D13191" s="6" t="s">
        <v>393</v>
      </c>
      <c r="E13191">
        <v>0</v>
      </c>
      <c r="F13191">
        <v>0</v>
      </c>
      <c r="G13191">
        <v>0</v>
      </c>
      <c r="H13191">
        <v>0</v>
      </c>
    </row>
    <row r="13192" spans="1:8" ht="15" x14ac:dyDescent="0.25">
      <c r="A13192">
        <f t="shared" si="1440"/>
        <v>12323</v>
      </c>
      <c r="B13192">
        <f t="shared" si="1441"/>
        <v>259</v>
      </c>
      <c r="C13192" s="10" t="str">
        <f>IF(B13192=B13191," ",(LOOKUP(B13192,'Co List'!$A$3:$A$362,'Co List'!$B$3:$B$362)))</f>
        <v xml:space="preserve"> </v>
      </c>
      <c r="D13192" s="8" t="s">
        <v>394</v>
      </c>
      <c r="E13192">
        <v>72.220425599999999</v>
      </c>
      <c r="F13192">
        <v>0</v>
      </c>
      <c r="G13192">
        <v>0</v>
      </c>
      <c r="H13192">
        <v>0</v>
      </c>
    </row>
    <row r="13193" spans="1:8" ht="15" x14ac:dyDescent="0.25">
      <c r="A13193">
        <f t="shared" si="1440"/>
        <v>12324</v>
      </c>
      <c r="B13193">
        <f t="shared" si="1441"/>
        <v>259</v>
      </c>
      <c r="C13193" s="10" t="str">
        <f>IF(B13193=B13192," ",(LOOKUP(B13193,'Co List'!$A$3:$A$362,'Co List'!$B$3:$B$362)))</f>
        <v xml:space="preserve"> </v>
      </c>
      <c r="D13193" s="8" t="s">
        <v>395</v>
      </c>
      <c r="E13193">
        <v>3.534372709834658</v>
      </c>
      <c r="F13193">
        <v>6.0175445999999999</v>
      </c>
      <c r="G13193">
        <v>6.8079109697575459</v>
      </c>
      <c r="H13193">
        <v>10.4513307837382</v>
      </c>
    </row>
    <row r="13194" spans="1:8" ht="15" x14ac:dyDescent="0.25">
      <c r="A13194">
        <f t="shared" si="1440"/>
        <v>12325</v>
      </c>
      <c r="B13194">
        <f t="shared" si="1441"/>
        <v>259</v>
      </c>
      <c r="C13194" s="10" t="str">
        <f>IF(B13194=B13193," ",(LOOKUP(B13194,'Co List'!$A$3:$A$362,'Co List'!$B$3:$B$362)))</f>
        <v xml:space="preserve"> </v>
      </c>
      <c r="D13194" s="8" t="s">
        <v>396</v>
      </c>
      <c r="E13194">
        <v>2448.002</v>
      </c>
      <c r="F13194">
        <v>2762.16</v>
      </c>
      <c r="G13194">
        <v>2877.03</v>
      </c>
      <c r="H13194">
        <v>2951.6410000000001</v>
      </c>
    </row>
    <row r="13195" spans="1:8" x14ac:dyDescent="0.2">
      <c r="A13195">
        <f t="shared" si="1440"/>
        <v>12326</v>
      </c>
      <c r="B13195">
        <f t="shared" si="1441"/>
        <v>259</v>
      </c>
      <c r="C13195" s="10" t="str">
        <f>IF(B13195=B13194," ",(LOOKUP(B13195,'Co List'!$A$3:$A$362,'Co List'!$B$3:$B$362)))</f>
        <v xml:space="preserve"> </v>
      </c>
      <c r="D13195" s="6" t="s">
        <v>397</v>
      </c>
      <c r="E13195">
        <v>1683.4269999999999</v>
      </c>
      <c r="F13195">
        <v>1771.92</v>
      </c>
      <c r="G13195">
        <v>1930.14</v>
      </c>
      <c r="H13195">
        <v>1994.8789999999999</v>
      </c>
    </row>
    <row r="13196" spans="1:8" x14ac:dyDescent="0.2">
      <c r="A13196">
        <f t="shared" si="1440"/>
        <v>12327</v>
      </c>
      <c r="B13196">
        <f t="shared" si="1441"/>
        <v>259</v>
      </c>
      <c r="C13196" s="10" t="str">
        <f>IF(B13196=B13195," ",(LOOKUP(B13196,'Co List'!$A$3:$A$362,'Co List'!$B$3:$B$362)))</f>
        <v xml:space="preserve"> </v>
      </c>
      <c r="D13196" s="6" t="s">
        <v>398</v>
      </c>
      <c r="E13196">
        <v>764.57500000000005</v>
      </c>
      <c r="F13196">
        <v>990.24</v>
      </c>
      <c r="G13196">
        <v>946.89</v>
      </c>
      <c r="H13196">
        <v>956.76199999999994</v>
      </c>
    </row>
    <row r="13197" spans="1:8" x14ac:dyDescent="0.2">
      <c r="A13197">
        <f t="shared" si="1440"/>
        <v>12328</v>
      </c>
      <c r="B13197">
        <f t="shared" si="1441"/>
        <v>259</v>
      </c>
      <c r="C13197" s="10" t="str">
        <f>IF(B13197=B13196," ",(LOOKUP(B13197,'Co List'!$A$3:$A$362,'Co List'!$B$3:$B$362)))</f>
        <v xml:space="preserve"> </v>
      </c>
      <c r="D13197" s="6" t="s">
        <v>399</v>
      </c>
      <c r="E13197">
        <v>0</v>
      </c>
      <c r="F13197">
        <v>0</v>
      </c>
      <c r="G13197">
        <v>0</v>
      </c>
      <c r="H13197">
        <v>0</v>
      </c>
    </row>
    <row r="13198" spans="1:8" x14ac:dyDescent="0.2">
      <c r="A13198">
        <f t="shared" si="1440"/>
        <v>12329</v>
      </c>
      <c r="B13198">
        <f t="shared" si="1441"/>
        <v>259</v>
      </c>
      <c r="C13198" s="10" t="str">
        <f>IF(B13198=B13197," ",(LOOKUP(B13198,'Co List'!$A$3:$A$362,'Co List'!$B$3:$B$362)))</f>
        <v xml:space="preserve"> </v>
      </c>
      <c r="D13198" s="6" t="s">
        <v>400</v>
      </c>
      <c r="E13198">
        <v>0</v>
      </c>
      <c r="F13198">
        <v>0</v>
      </c>
      <c r="G13198">
        <v>0</v>
      </c>
      <c r="H13198">
        <v>0</v>
      </c>
    </row>
    <row r="13199" spans="1:8" x14ac:dyDescent="0.2">
      <c r="A13199">
        <f t="shared" si="1440"/>
        <v>12330</v>
      </c>
      <c r="B13199">
        <f t="shared" si="1441"/>
        <v>259</v>
      </c>
      <c r="C13199" s="10" t="str">
        <f>IF(B13199=B13198," ",(LOOKUP(B13199,'Co List'!$A$3:$A$362,'Co List'!$B$3:$B$362)))</f>
        <v xml:space="preserve"> </v>
      </c>
      <c r="D13199" s="6" t="s">
        <v>401</v>
      </c>
      <c r="E13199">
        <v>0.73565759900000005</v>
      </c>
      <c r="F13199">
        <v>0.70699608000000003</v>
      </c>
      <c r="G13199">
        <v>0.85312188000000011</v>
      </c>
      <c r="H13199">
        <v>1.0114036530000001</v>
      </c>
    </row>
    <row r="13200" spans="1:8" x14ac:dyDescent="0.2">
      <c r="A13200">
        <f t="shared" si="1440"/>
        <v>12331</v>
      </c>
      <c r="B13200">
        <f t="shared" si="1441"/>
        <v>259</v>
      </c>
      <c r="C13200" s="10" t="str">
        <f>IF(B13200=B13199," ",(LOOKUP(B13200,'Co List'!$A$3:$A$362,'Co List'!$B$3:$B$362)))</f>
        <v xml:space="preserve"> </v>
      </c>
      <c r="D13200" s="6" t="s">
        <v>402</v>
      </c>
      <c r="E13200">
        <v>0.87008635000000001</v>
      </c>
      <c r="F13200">
        <v>1.08332256</v>
      </c>
      <c r="G13200">
        <v>0.86640435000000005</v>
      </c>
      <c r="H13200">
        <v>1.6121439700000002</v>
      </c>
    </row>
    <row r="13201" spans="1:16" x14ac:dyDescent="0.2">
      <c r="A13201">
        <f t="shared" si="1440"/>
        <v>12332</v>
      </c>
      <c r="B13201">
        <f t="shared" si="1441"/>
        <v>259</v>
      </c>
      <c r="C13201" s="10" t="str">
        <f>IF(B13201=B13200," ",(LOOKUP(B13201,'Co List'!$A$3:$A$362,'Co List'!$B$3:$B$362)))</f>
        <v xml:space="preserve"> </v>
      </c>
      <c r="D13201" s="6" t="s">
        <v>403</v>
      </c>
      <c r="E13201">
        <v>0</v>
      </c>
      <c r="F13201">
        <v>0</v>
      </c>
      <c r="G13201">
        <v>0</v>
      </c>
      <c r="H13201">
        <v>0</v>
      </c>
    </row>
    <row r="13202" spans="1:16" x14ac:dyDescent="0.2">
      <c r="A13202">
        <f t="shared" si="1440"/>
        <v>12333</v>
      </c>
      <c r="B13202">
        <f t="shared" si="1441"/>
        <v>259</v>
      </c>
      <c r="C13202" s="10" t="str">
        <f>IF(B13202=B13201," ",(LOOKUP(B13202,'Co List'!$A$3:$A$362,'Co List'!$B$3:$B$362)))</f>
        <v xml:space="preserve"> </v>
      </c>
      <c r="D13202" s="6" t="s">
        <v>404</v>
      </c>
      <c r="E13202" s="11">
        <v>1.6057439490000001</v>
      </c>
      <c r="F13202" s="11">
        <v>1.79031864</v>
      </c>
      <c r="G13202" s="11">
        <v>1.71952623</v>
      </c>
      <c r="H13202" s="11">
        <v>2.6235476230000003</v>
      </c>
    </row>
    <row r="13203" spans="1:16" x14ac:dyDescent="0.2">
      <c r="A13203">
        <f t="shared" si="1440"/>
        <v>12334</v>
      </c>
      <c r="B13203">
        <f t="shared" si="1441"/>
        <v>259</v>
      </c>
      <c r="C13203" s="10" t="str">
        <f>IF(B13203=B13202," ",(LOOKUP(B13203,'Co List'!$A$3:$A$362,'Co List'!$B$3:$B$362)))</f>
        <v xml:space="preserve"> </v>
      </c>
      <c r="D13203" s="6" t="s">
        <v>405</v>
      </c>
      <c r="E13203">
        <v>149.47</v>
      </c>
      <c r="F13203">
        <v>257.73039999999997</v>
      </c>
      <c r="G13203">
        <v>304.44990000000001</v>
      </c>
      <c r="H13203">
        <v>342.42</v>
      </c>
    </row>
    <row r="13204" spans="1:16" x14ac:dyDescent="0.2">
      <c r="A13204">
        <f t="shared" si="1440"/>
        <v>12335</v>
      </c>
      <c r="B13204">
        <f t="shared" si="1441"/>
        <v>259</v>
      </c>
      <c r="C13204" s="10" t="str">
        <f>IF(B13204=B13203," ",(LOOKUP(B13204,'Co List'!$A$3:$A$362,'Co List'!$B$3:$B$362)))</f>
        <v xml:space="preserve"> </v>
      </c>
      <c r="D13204" s="6" t="s">
        <v>406</v>
      </c>
      <c r="E13204">
        <v>13.57</v>
      </c>
      <c r="F13204">
        <v>16.732500000000002</v>
      </c>
      <c r="G13204">
        <v>12.752599999999999</v>
      </c>
      <c r="H13204">
        <v>14</v>
      </c>
    </row>
    <row r="13205" spans="1:16" x14ac:dyDescent="0.2">
      <c r="A13205">
        <f t="shared" si="1440"/>
        <v>12336</v>
      </c>
      <c r="B13205">
        <f t="shared" si="1441"/>
        <v>259</v>
      </c>
      <c r="C13205" s="10" t="str">
        <f>IF(B13205=B13204," ",(LOOKUP(B13205,'Co List'!$A$3:$A$362,'Co List'!$B$3:$B$362)))</f>
        <v xml:space="preserve"> </v>
      </c>
      <c r="D13205" s="6" t="s">
        <v>407</v>
      </c>
      <c r="E13205" s="11">
        <v>5.77</v>
      </c>
      <c r="F13205" s="11">
        <v>5.5167000000000002</v>
      </c>
      <c r="G13205" s="11">
        <v>2.8759000000000001</v>
      </c>
      <c r="H13205" s="11">
        <v>2.76</v>
      </c>
    </row>
    <row r="13206" spans="1:16" x14ac:dyDescent="0.2">
      <c r="A13206">
        <f t="shared" si="1440"/>
        <v>12337</v>
      </c>
      <c r="B13206">
        <f t="shared" si="1441"/>
        <v>259</v>
      </c>
      <c r="C13206" s="10" t="str">
        <f>IF(B13206=B13205," ",(LOOKUP(B13206,'Co List'!$A$3:$A$362,'Co List'!$B$3:$B$362)))</f>
        <v xml:space="preserve"> </v>
      </c>
      <c r="D13206" s="6" t="s">
        <v>408</v>
      </c>
      <c r="E13206">
        <v>10.107100000000001</v>
      </c>
      <c r="F13206">
        <v>10.107100000000001</v>
      </c>
      <c r="G13206">
        <v>11.151999999999999</v>
      </c>
      <c r="H13206">
        <v>11.151999999999999</v>
      </c>
    </row>
    <row r="13207" spans="1:16" x14ac:dyDescent="0.2">
      <c r="A13207">
        <f t="shared" si="1440"/>
        <v>12338</v>
      </c>
      <c r="B13207">
        <f t="shared" si="1441"/>
        <v>259</v>
      </c>
      <c r="C13207" s="10" t="str">
        <f>IF(B13207=B13206," ",(LOOKUP(B13207,'Co List'!$A$3:$A$362,'Co List'!$B$3:$B$362)))</f>
        <v xml:space="preserve"> </v>
      </c>
      <c r="D13207" s="6" t="s">
        <v>409</v>
      </c>
      <c r="E13207">
        <v>5.32</v>
      </c>
      <c r="F13207">
        <v>8.6837999999999997</v>
      </c>
      <c r="G13207">
        <v>7.0749000000000004</v>
      </c>
      <c r="H13207">
        <v>13.08</v>
      </c>
    </row>
    <row r="13208" spans="1:16" x14ac:dyDescent="0.2">
      <c r="A13208">
        <f t="shared" si="1440"/>
        <v>12339</v>
      </c>
      <c r="B13208">
        <f t="shared" si="1441"/>
        <v>259</v>
      </c>
      <c r="C13208" s="10" t="str">
        <f>IF(B13208=B13207," ",(LOOKUP(B13208,'Co List'!$A$3:$A$362,'Co List'!$B$3:$B$362)))</f>
        <v xml:space="preserve"> </v>
      </c>
      <c r="D13208" s="6" t="s">
        <v>410</v>
      </c>
      <c r="E13208">
        <v>6.0335798489999997</v>
      </c>
      <c r="F13208">
        <v>7.8078632399999996</v>
      </c>
      <c r="G13208">
        <v>9.5029254299999995</v>
      </c>
      <c r="H13208">
        <v>13.108833423</v>
      </c>
    </row>
    <row r="13209" spans="1:16" x14ac:dyDescent="0.2">
      <c r="A13209">
        <f t="shared" si="1440"/>
        <v>12340</v>
      </c>
      <c r="B13209">
        <f t="shared" si="1441"/>
        <v>259</v>
      </c>
      <c r="C13209" s="10" t="str">
        <f>IF(B13209=B13208," ",(LOOKUP(B13209,'Co List'!$A$3:$A$362,'Co List'!$B$3:$B$362)))</f>
        <v xml:space="preserve"> </v>
      </c>
      <c r="D13209" s="6" t="s">
        <v>411</v>
      </c>
      <c r="E13209">
        <v>5.1401166588346578</v>
      </c>
      <c r="F13209">
        <v>7.8078632399999996</v>
      </c>
      <c r="G13209">
        <v>8.5274371997575464</v>
      </c>
      <c r="H13209">
        <v>13.0748784067382</v>
      </c>
    </row>
    <row r="13210" spans="1:16" x14ac:dyDescent="0.2">
      <c r="A13210">
        <f t="shared" si="1440"/>
        <v>12341</v>
      </c>
      <c r="B13210">
        <f t="shared" si="1441"/>
        <v>259</v>
      </c>
      <c r="C13210" s="10" t="str">
        <f>IF(B13210=B13209," ",(LOOKUP(B13210,'Co List'!$A$3:$A$362,'Co List'!$B$3:$B$362)))</f>
        <v xml:space="preserve"> </v>
      </c>
      <c r="D13210" s="6" t="s">
        <v>412</v>
      </c>
      <c r="E13210">
        <v>-0.17988334116534244</v>
      </c>
      <c r="F13210">
        <v>-0.87593676000000009</v>
      </c>
      <c r="G13210">
        <v>1.452537199757546</v>
      </c>
      <c r="H13210">
        <v>-5.1215932617996174E-3</v>
      </c>
    </row>
    <row r="13211" spans="1:16" ht="13.5" thickBot="1" x14ac:dyDescent="0.25">
      <c r="A13211">
        <f t="shared" si="1440"/>
        <v>12342</v>
      </c>
      <c r="B13211">
        <f t="shared" si="1441"/>
        <v>259</v>
      </c>
      <c r="C13211" s="10" t="str">
        <f>IF(B13211=B13210," ",(LOOKUP(B13211,'Co List'!$A$3:$A$362,'Co List'!$B$3:$B$362)))</f>
        <v xml:space="preserve"> </v>
      </c>
      <c r="D13211" s="9" t="s">
        <v>413</v>
      </c>
      <c r="E13211">
        <v>12</v>
      </c>
      <c r="F13211">
        <v>12</v>
      </c>
      <c r="G13211">
        <v>12</v>
      </c>
      <c r="H13211">
        <v>12</v>
      </c>
    </row>
    <row r="13212" spans="1:16" ht="15" x14ac:dyDescent="0.25">
      <c r="A13212">
        <f t="shared" si="1440"/>
        <v>12343</v>
      </c>
      <c r="B13212">
        <f t="shared" si="1441"/>
        <v>260</v>
      </c>
      <c r="C13212" s="10" t="str">
        <f>IF(B13212=B13211," ",(LOOKUP(B13212,'Co List'!$A$3:$A$362,'Co List'!$B$3:$B$362)))</f>
        <v>PRAKASH INDUSTRIES LTD.</v>
      </c>
      <c r="D13212" s="4" t="s">
        <v>362</v>
      </c>
      <c r="E13212">
        <v>64.626649816367248</v>
      </c>
      <c r="F13212">
        <v>63.949957569877917</v>
      </c>
      <c r="G13212">
        <v>53.339818909381414</v>
      </c>
      <c r="H13212">
        <v>54.862746600258639</v>
      </c>
      <c r="J13212">
        <f t="shared" ref="J13212" si="1442">COUNTIF(E13254:H13254,0)</f>
        <v>0</v>
      </c>
      <c r="K13212">
        <f>SUM(E13212:H13212)/(4-J13212)</f>
        <v>59.19479322397131</v>
      </c>
      <c r="L13212">
        <f>SUM(E13222:H13222)/(4-J13212)</f>
        <v>88861.046907957396</v>
      </c>
      <c r="M13212">
        <f>E13222</f>
        <v>122095.54691352962</v>
      </c>
      <c r="N13212">
        <f t="shared" ref="N13212" si="1443">F13222</f>
        <v>116749.19154674903</v>
      </c>
      <c r="O13212">
        <f t="shared" ref="O13212" si="1444">G13222</f>
        <v>53560.385699729544</v>
      </c>
      <c r="P13212">
        <f t="shared" ref="P13212" si="1445">H13222</f>
        <v>63039.063471821355</v>
      </c>
    </row>
    <row r="13213" spans="1:16" x14ac:dyDescent="0.2">
      <c r="A13213">
        <f t="shared" si="1440"/>
        <v>12344</v>
      </c>
      <c r="B13213">
        <f t="shared" si="1441"/>
        <v>260</v>
      </c>
      <c r="C13213" s="10" t="str">
        <f>IF(B13213=B13212," ",(LOOKUP(B13213,'Co List'!$A$3:$A$362,'Co List'!$B$3:$B$362)))</f>
        <v xml:space="preserve"> </v>
      </c>
      <c r="D13213" s="6" t="s">
        <v>364</v>
      </c>
      <c r="E13213">
        <v>3.2577980000000002</v>
      </c>
      <c r="F13213">
        <v>3.2577979999999997</v>
      </c>
      <c r="G13213">
        <v>3.2577979999999997</v>
      </c>
      <c r="H13213">
        <v>3.2577979999999993</v>
      </c>
    </row>
    <row r="13214" spans="1:16" x14ac:dyDescent="0.2">
      <c r="A13214">
        <f t="shared" si="1440"/>
        <v>12345</v>
      </c>
      <c r="B13214">
        <f t="shared" si="1441"/>
        <v>260</v>
      </c>
      <c r="C13214" s="10" t="str">
        <f>IF(B13214=B13213," ",(LOOKUP(B13214,'Co List'!$A$3:$A$362,'Co List'!$B$3:$B$362)))</f>
        <v xml:space="preserve"> </v>
      </c>
      <c r="D13214" s="6" t="s">
        <v>365</v>
      </c>
      <c r="E13214">
        <v>0.81</v>
      </c>
      <c r="F13214">
        <v>0.79</v>
      </c>
      <c r="G13214">
        <v>0.78</v>
      </c>
      <c r="H13214">
        <v>0.78</v>
      </c>
    </row>
    <row r="13215" spans="1:16" x14ac:dyDescent="0.2">
      <c r="A13215">
        <f t="shared" si="1440"/>
        <v>12346</v>
      </c>
      <c r="B13215">
        <f t="shared" si="1441"/>
        <v>260</v>
      </c>
      <c r="C13215" s="10" t="str">
        <f>IF(B13215=B13214," ",(LOOKUP(B13215,'Co List'!$A$3:$A$362,'Co List'!$B$3:$B$362)))</f>
        <v xml:space="preserve"> </v>
      </c>
      <c r="D13215" s="7" t="s">
        <v>366</v>
      </c>
      <c r="E13215">
        <v>7.7884442900857724</v>
      </c>
      <c r="F13215">
        <v>7.015755756670214</v>
      </c>
      <c r="G13215">
        <v>2.5421056086215272</v>
      </c>
      <c r="H13215">
        <v>2.5106062531839597</v>
      </c>
    </row>
    <row r="13216" spans="1:16" x14ac:dyDescent="0.2">
      <c r="A13216">
        <f t="shared" si="1440"/>
        <v>12347</v>
      </c>
      <c r="B13216">
        <f t="shared" si="1441"/>
        <v>260</v>
      </c>
      <c r="C13216" s="10" t="str">
        <f>IF(B13216=B13215," ",(LOOKUP(B13216,'Co List'!$A$3:$A$362,'Co List'!$B$3:$B$362)))</f>
        <v xml:space="preserve"> </v>
      </c>
      <c r="D13216" s="6" t="s">
        <v>367</v>
      </c>
      <c r="E13216">
        <v>45872.988771238954</v>
      </c>
      <c r="F13216">
        <v>43713.191383386642</v>
      </c>
      <c r="G13216">
        <v>19973.294189934939</v>
      </c>
      <c r="H13216">
        <v>38230.980333447362</v>
      </c>
    </row>
    <row r="13217" spans="1:8" x14ac:dyDescent="0.2">
      <c r="A13217">
        <f t="shared" si="1440"/>
        <v>12348</v>
      </c>
      <c r="B13217">
        <f t="shared" si="1441"/>
        <v>260</v>
      </c>
      <c r="C13217" s="10" t="str">
        <f>IF(B13217=B13216," ",(LOOKUP(B13217,'Co List'!$A$3:$A$362,'Co List'!$B$3:$B$362)))</f>
        <v xml:space="preserve"> </v>
      </c>
      <c r="D13217" s="6" t="s">
        <v>368</v>
      </c>
      <c r="E13217">
        <v>0.10033326231697726</v>
      </c>
      <c r="F13217">
        <v>8.6808827085098544E-2</v>
      </c>
      <c r="G13217">
        <v>3.9824809056234325E-2</v>
      </c>
      <c r="H13217">
        <v>4.6872677129765304E-2</v>
      </c>
    </row>
    <row r="13218" spans="1:8" x14ac:dyDescent="0.2">
      <c r="A13218">
        <f t="shared" si="1440"/>
        <v>12349</v>
      </c>
      <c r="B13218">
        <f t="shared" si="1441"/>
        <v>260</v>
      </c>
      <c r="C13218" s="10" t="str">
        <f>IF(B13218=B13217," ",(LOOKUP(B13218,'Co List'!$A$3:$A$362,'Co List'!$B$3:$B$362)))</f>
        <v xml:space="preserve"> </v>
      </c>
      <c r="D13218" s="6" t="s">
        <v>369</v>
      </c>
      <c r="E13218">
        <v>33.901304154804834</v>
      </c>
      <c r="F13218">
        <v>33.428544465783546</v>
      </c>
      <c r="G13218">
        <v>14.548917721445523</v>
      </c>
      <c r="H13218">
        <v>19.179464364068807</v>
      </c>
    </row>
    <row r="13219" spans="1:8" x14ac:dyDescent="0.2">
      <c r="A13219">
        <f t="shared" si="1440"/>
        <v>12350</v>
      </c>
      <c r="B13219">
        <f t="shared" si="1441"/>
        <v>260</v>
      </c>
      <c r="C13219" s="10" t="str">
        <f>IF(B13219=B13218," ",(LOOKUP(B13219,'Co List'!$A$3:$A$362,'Co List'!$B$3:$B$362)))</f>
        <v xml:space="preserve"> </v>
      </c>
      <c r="D13219" s="6" t="s">
        <v>370</v>
      </c>
      <c r="E13219">
        <v>0</v>
      </c>
      <c r="F13219">
        <v>0</v>
      </c>
      <c r="G13219">
        <v>0</v>
      </c>
      <c r="H13219">
        <v>0</v>
      </c>
    </row>
    <row r="13220" spans="1:8" x14ac:dyDescent="0.2">
      <c r="A13220">
        <f t="shared" si="1440"/>
        <v>12351</v>
      </c>
      <c r="B13220">
        <f t="shared" si="1441"/>
        <v>260</v>
      </c>
      <c r="C13220" s="10" t="str">
        <f>IF(B13220=B13219," ",(LOOKUP(B13220,'Co List'!$A$3:$A$362,'Co List'!$B$3:$B$362)))</f>
        <v xml:space="preserve"> </v>
      </c>
      <c r="D13220" s="6" t="s">
        <v>371</v>
      </c>
      <c r="E13220">
        <v>85.845882712029834</v>
      </c>
      <c r="F13220">
        <v>88.372346423218517</v>
      </c>
      <c r="G13220">
        <v>88.9799417561712</v>
      </c>
      <c r="H13220">
        <v>98.738776517235621</v>
      </c>
    </row>
    <row r="13221" spans="1:8" x14ac:dyDescent="0.2">
      <c r="A13221">
        <f t="shared" si="1440"/>
        <v>12352</v>
      </c>
      <c r="B13221">
        <f t="shared" si="1441"/>
        <v>260</v>
      </c>
      <c r="C13221" s="10" t="str">
        <f>IF(B13221=B13220," ",(LOOKUP(B13221,'Co List'!$A$3:$A$362,'Co List'!$B$3:$B$362)))</f>
        <v xml:space="preserve"> </v>
      </c>
      <c r="D13221" s="6" t="s">
        <v>372</v>
      </c>
      <c r="E13221">
        <v>14.154117287970163</v>
      </c>
      <c r="F13221">
        <v>11.627653576781475</v>
      </c>
      <c r="G13221">
        <v>11.020058243828792</v>
      </c>
      <c r="H13221">
        <v>1.2612234827643833</v>
      </c>
    </row>
    <row r="13222" spans="1:8" x14ac:dyDescent="0.2">
      <c r="A13222">
        <f t="shared" si="1440"/>
        <v>12353</v>
      </c>
      <c r="B13222">
        <f t="shared" si="1441"/>
        <v>260</v>
      </c>
      <c r="C13222" s="10" t="str">
        <f>IF(B13222=B13221," ",(LOOKUP(B13222,'Co List'!$A$3:$A$362,'Co List'!$B$3:$B$362)))</f>
        <v xml:space="preserve"> </v>
      </c>
      <c r="D13222" s="6" t="s">
        <v>373</v>
      </c>
      <c r="E13222">
        <v>122095.54691352962</v>
      </c>
      <c r="F13222">
        <v>116749.19154674903</v>
      </c>
      <c r="G13222">
        <v>53560.385699729544</v>
      </c>
      <c r="H13222">
        <v>63039.063471821355</v>
      </c>
    </row>
    <row r="13223" spans="1:8" x14ac:dyDescent="0.2">
      <c r="A13223">
        <f t="shared" si="1440"/>
        <v>12354</v>
      </c>
      <c r="B13223">
        <f t="shared" si="1441"/>
        <v>260</v>
      </c>
      <c r="C13223" s="10" t="str">
        <f>IF(B13223=B13222," ",(LOOKUP(B13223,'Co List'!$A$3:$A$362,'Co List'!$B$3:$B$362)))</f>
        <v xml:space="preserve"> </v>
      </c>
      <c r="D13223" s="6" t="s">
        <v>374</v>
      </c>
      <c r="E13223">
        <v>122000.33337188249</v>
      </c>
      <c r="F13223">
        <v>116674.39835420834</v>
      </c>
      <c r="G13223">
        <v>53527.866212356646</v>
      </c>
      <c r="H13223">
        <v>63034.683030107131</v>
      </c>
    </row>
    <row r="13224" spans="1:8" x14ac:dyDescent="0.2">
      <c r="A13224">
        <f t="shared" si="1440"/>
        <v>12355</v>
      </c>
      <c r="B13224">
        <f t="shared" si="1441"/>
        <v>260</v>
      </c>
      <c r="C13224" s="10" t="str">
        <f>IF(B13224=B13223," ",(LOOKUP(B13224,'Co List'!$A$3:$A$362,'Co List'!$B$3:$B$362)))</f>
        <v xml:space="preserve"> </v>
      </c>
      <c r="D13224" s="6" t="s">
        <v>375</v>
      </c>
      <c r="E13224">
        <v>55.513383104197203</v>
      </c>
      <c r="F13224">
        <v>43.607485650346796</v>
      </c>
      <c r="G13224">
        <v>18.960189166937202</v>
      </c>
      <c r="H13224">
        <v>2.5539764075643996</v>
      </c>
    </row>
    <row r="13225" spans="1:8" x14ac:dyDescent="0.2">
      <c r="A13225">
        <f t="shared" si="1440"/>
        <v>12356</v>
      </c>
      <c r="B13225">
        <f t="shared" si="1441"/>
        <v>260</v>
      </c>
      <c r="C13225" s="10" t="str">
        <f>IF(B13225=B13224," ",(LOOKUP(B13225,'Co List'!$A$3:$A$362,'Co List'!$B$3:$B$362)))</f>
        <v xml:space="preserve"> </v>
      </c>
      <c r="D13225" s="6" t="s">
        <v>376</v>
      </c>
      <c r="E13225">
        <v>39.700158542934716</v>
      </c>
      <c r="F13225">
        <v>31.185706890319679</v>
      </c>
      <c r="G13225">
        <v>13.559298205958719</v>
      </c>
      <c r="H13225">
        <v>1.8264653066614398</v>
      </c>
    </row>
    <row r="13226" spans="1:8" x14ac:dyDescent="0.2">
      <c r="A13226">
        <f t="shared" si="1440"/>
        <v>12357</v>
      </c>
      <c r="B13226">
        <f t="shared" si="1441"/>
        <v>260</v>
      </c>
      <c r="C13226" s="10" t="str">
        <f>IF(B13226=B13225," ",(LOOKUP(B13226,'Co List'!$A$3:$A$362,'Co List'!$B$3:$B$362)))</f>
        <v xml:space="preserve"> </v>
      </c>
      <c r="D13226" s="6" t="s">
        <v>377</v>
      </c>
      <c r="E13226">
        <v>104814</v>
      </c>
      <c r="F13226">
        <v>103174</v>
      </c>
      <c r="G13226">
        <v>47658</v>
      </c>
      <c r="H13226">
        <v>62244</v>
      </c>
    </row>
    <row r="13227" spans="1:8" ht="15" x14ac:dyDescent="0.25">
      <c r="A13227">
        <f t="shared" si="1440"/>
        <v>12358</v>
      </c>
      <c r="B13227">
        <f t="shared" si="1441"/>
        <v>260</v>
      </c>
      <c r="C13227" s="10" t="str">
        <f>IF(B13227=B13226," ",(LOOKUP(B13227,'Co List'!$A$3:$A$362,'Co List'!$B$3:$B$362)))</f>
        <v xml:space="preserve"> </v>
      </c>
      <c r="D13227" s="8" t="s">
        <v>378</v>
      </c>
      <c r="E13227">
        <v>104814</v>
      </c>
      <c r="F13227">
        <v>103174</v>
      </c>
      <c r="G13227">
        <v>47658</v>
      </c>
      <c r="H13227">
        <v>62244</v>
      </c>
    </row>
    <row r="13228" spans="1:8" ht="15" x14ac:dyDescent="0.25">
      <c r="A13228">
        <f t="shared" si="1440"/>
        <v>12359</v>
      </c>
      <c r="B13228">
        <f t="shared" si="1441"/>
        <v>260</v>
      </c>
      <c r="C13228" s="10" t="str">
        <f>IF(B13228=B13227," ",(LOOKUP(B13228,'Co List'!$A$3:$A$362,'Co List'!$B$3:$B$362)))</f>
        <v xml:space="preserve"> </v>
      </c>
      <c r="D13228" s="8" t="s">
        <v>379</v>
      </c>
      <c r="E13228">
        <v>0</v>
      </c>
      <c r="F13228">
        <v>0</v>
      </c>
      <c r="G13228">
        <v>0</v>
      </c>
      <c r="H13228">
        <v>0</v>
      </c>
    </row>
    <row r="13229" spans="1:8" ht="15" x14ac:dyDescent="0.25">
      <c r="A13229">
        <f t="shared" si="1440"/>
        <v>12360</v>
      </c>
      <c r="B13229">
        <f t="shared" si="1441"/>
        <v>260</v>
      </c>
      <c r="C13229" s="10" t="str">
        <f>IF(B13229=B13228," ",(LOOKUP(B13229,'Co List'!$A$3:$A$362,'Co List'!$B$3:$B$362)))</f>
        <v xml:space="preserve"> </v>
      </c>
      <c r="D13229" s="8" t="s">
        <v>380</v>
      </c>
      <c r="E13229">
        <v>0</v>
      </c>
      <c r="F13229">
        <v>0</v>
      </c>
      <c r="G13229">
        <v>0</v>
      </c>
      <c r="H13229">
        <v>0</v>
      </c>
    </row>
    <row r="13230" spans="1:8" ht="15" x14ac:dyDescent="0.25">
      <c r="A13230">
        <f t="shared" si="1440"/>
        <v>12361</v>
      </c>
      <c r="B13230">
        <f t="shared" si="1441"/>
        <v>260</v>
      </c>
      <c r="C13230" s="10" t="str">
        <f>IF(B13230=B13229," ",(LOOKUP(B13230,'Co List'!$A$3:$A$362,'Co List'!$B$3:$B$362)))</f>
        <v xml:space="preserve"> </v>
      </c>
      <c r="D13230" s="8" t="s">
        <v>381</v>
      </c>
      <c r="E13230">
        <v>17281.546913529615</v>
      </c>
      <c r="F13230">
        <v>13575.191546749018</v>
      </c>
      <c r="G13230">
        <v>5902.3856997295434</v>
      </c>
      <c r="H13230">
        <v>795.06347182135551</v>
      </c>
    </row>
    <row r="13231" spans="1:8" ht="15" x14ac:dyDescent="0.25">
      <c r="A13231">
        <f t="shared" si="1440"/>
        <v>12362</v>
      </c>
      <c r="B13231">
        <f t="shared" si="1441"/>
        <v>260</v>
      </c>
      <c r="C13231" s="10" t="str">
        <f>IF(B13231=B13230," ",(LOOKUP(B13231,'Co List'!$A$3:$A$362,'Co List'!$B$3:$B$362)))</f>
        <v xml:space="preserve"> </v>
      </c>
      <c r="D13231" s="8" t="s">
        <v>382</v>
      </c>
      <c r="E13231">
        <v>0</v>
      </c>
      <c r="F13231">
        <v>0</v>
      </c>
      <c r="G13231">
        <v>0</v>
      </c>
      <c r="H13231">
        <v>0</v>
      </c>
    </row>
    <row r="13232" spans="1:8" ht="15" x14ac:dyDescent="0.25">
      <c r="A13232">
        <f t="shared" si="1440"/>
        <v>12363</v>
      </c>
      <c r="B13232">
        <f t="shared" si="1441"/>
        <v>260</v>
      </c>
      <c r="C13232" s="10" t="str">
        <f>IF(B13232=B13231," ",(LOOKUP(B13232,'Co List'!$A$3:$A$362,'Co List'!$B$3:$B$362)))</f>
        <v xml:space="preserve"> </v>
      </c>
      <c r="D13232" s="8" t="s">
        <v>383</v>
      </c>
      <c r="E13232">
        <v>17281.546913529615</v>
      </c>
      <c r="F13232">
        <v>13575.191546749018</v>
      </c>
      <c r="G13232">
        <v>5902.3856997295434</v>
      </c>
      <c r="H13232">
        <v>795.06347182135551</v>
      </c>
    </row>
    <row r="13233" spans="1:8" x14ac:dyDescent="0.2">
      <c r="A13233">
        <f t="shared" si="1440"/>
        <v>12364</v>
      </c>
      <c r="B13233">
        <f t="shared" si="1441"/>
        <v>260</v>
      </c>
      <c r="C13233" s="10" t="str">
        <f>IF(B13233=B13232," ",(LOOKUP(B13233,'Co List'!$A$3:$A$362,'Co List'!$B$3:$B$362)))</f>
        <v xml:space="preserve"> </v>
      </c>
      <c r="D13233" s="6" t="s">
        <v>384</v>
      </c>
      <c r="E13233">
        <v>0</v>
      </c>
      <c r="F13233">
        <v>0</v>
      </c>
      <c r="G13233">
        <v>0</v>
      </c>
      <c r="H13233">
        <v>0</v>
      </c>
    </row>
    <row r="13234" spans="1:8" x14ac:dyDescent="0.2">
      <c r="A13234">
        <f t="shared" si="1440"/>
        <v>12365</v>
      </c>
      <c r="B13234">
        <f t="shared" si="1441"/>
        <v>260</v>
      </c>
      <c r="C13234" s="10" t="str">
        <f>IF(B13234=B13233," ",(LOOKUP(B13234,'Co List'!$A$3:$A$362,'Co List'!$B$3:$B$362)))</f>
        <v xml:space="preserve"> </v>
      </c>
      <c r="D13234" s="6" t="s">
        <v>385</v>
      </c>
      <c r="E13234">
        <v>5304.6711040800001</v>
      </c>
      <c r="F13234">
        <v>4166.9838175199993</v>
      </c>
      <c r="G13234">
        <v>1811.77154008</v>
      </c>
      <c r="H13234">
        <v>244.04934616</v>
      </c>
    </row>
    <row r="13235" spans="1:8" x14ac:dyDescent="0.2">
      <c r="A13235">
        <f t="shared" si="1440"/>
        <v>12366</v>
      </c>
      <c r="B13235">
        <f t="shared" si="1441"/>
        <v>260</v>
      </c>
      <c r="C13235" s="10" t="str">
        <f>IF(B13235=B13234," ",(LOOKUP(B13235,'Co List'!$A$3:$A$362,'Co List'!$B$3:$B$362)))</f>
        <v xml:space="preserve"> </v>
      </c>
      <c r="D13235" s="6" t="s">
        <v>386</v>
      </c>
      <c r="E13235">
        <v>0</v>
      </c>
      <c r="F13235">
        <v>0</v>
      </c>
      <c r="G13235">
        <v>0</v>
      </c>
      <c r="H13235">
        <v>0</v>
      </c>
    </row>
    <row r="13236" spans="1:8" x14ac:dyDescent="0.2">
      <c r="A13236">
        <f t="shared" si="1440"/>
        <v>12367</v>
      </c>
      <c r="B13236">
        <f t="shared" si="1441"/>
        <v>260</v>
      </c>
      <c r="C13236" s="10" t="str">
        <f>IF(B13236=B13235," ",(LOOKUP(B13236,'Co List'!$A$3:$A$362,'Co List'!$B$3:$B$362)))</f>
        <v xml:space="preserve"> </v>
      </c>
      <c r="D13236" s="6" t="s">
        <v>387</v>
      </c>
      <c r="E13236">
        <v>0</v>
      </c>
      <c r="F13236">
        <v>0</v>
      </c>
      <c r="G13236">
        <v>0</v>
      </c>
      <c r="H13236">
        <v>0</v>
      </c>
    </row>
    <row r="13237" spans="1:8" x14ac:dyDescent="0.2">
      <c r="A13237">
        <f t="shared" si="1440"/>
        <v>12368</v>
      </c>
      <c r="B13237">
        <f t="shared" si="1441"/>
        <v>260</v>
      </c>
      <c r="C13237" s="10" t="str">
        <f>IF(B13237=B13236," ",(LOOKUP(B13237,'Co List'!$A$3:$A$362,'Co List'!$B$3:$B$362)))</f>
        <v xml:space="preserve"> </v>
      </c>
      <c r="D13237" s="6" t="s">
        <v>388</v>
      </c>
      <c r="E13237">
        <v>0</v>
      </c>
      <c r="F13237">
        <v>0</v>
      </c>
      <c r="G13237">
        <v>0</v>
      </c>
      <c r="H13237">
        <v>0</v>
      </c>
    </row>
    <row r="13238" spans="1:8" x14ac:dyDescent="0.2">
      <c r="A13238">
        <f t="shared" si="1440"/>
        <v>12369</v>
      </c>
      <c r="B13238">
        <f t="shared" si="1441"/>
        <v>260</v>
      </c>
      <c r="C13238" s="10" t="str">
        <f>IF(B13238=B13237," ",(LOOKUP(B13238,'Co List'!$A$3:$A$362,'Co List'!$B$3:$B$362)))</f>
        <v xml:space="preserve"> </v>
      </c>
      <c r="D13238" s="6" t="s">
        <v>389</v>
      </c>
      <c r="E13238">
        <v>5304.6711040800001</v>
      </c>
      <c r="F13238">
        <v>4166.9838175199993</v>
      </c>
      <c r="G13238">
        <v>1811.77154008</v>
      </c>
      <c r="H13238">
        <v>244.04934616</v>
      </c>
    </row>
    <row r="13239" spans="1:8" x14ac:dyDescent="0.2">
      <c r="A13239">
        <f t="shared" si="1440"/>
        <v>12370</v>
      </c>
      <c r="B13239">
        <f t="shared" si="1441"/>
        <v>260</v>
      </c>
      <c r="C13239" s="10" t="str">
        <f>IF(B13239=B13238," ",(LOOKUP(B13239,'Co List'!$A$3:$A$362,'Co List'!$B$3:$B$362)))</f>
        <v xml:space="preserve"> </v>
      </c>
      <c r="D13239" s="6" t="s">
        <v>390</v>
      </c>
      <c r="E13239">
        <v>0</v>
      </c>
      <c r="F13239">
        <v>0</v>
      </c>
      <c r="G13239">
        <v>0</v>
      </c>
      <c r="H13239">
        <v>0</v>
      </c>
    </row>
    <row r="13240" spans="1:8" x14ac:dyDescent="0.2">
      <c r="A13240">
        <f t="shared" si="1440"/>
        <v>12371</v>
      </c>
      <c r="B13240">
        <f t="shared" si="1441"/>
        <v>260</v>
      </c>
      <c r="C13240" s="10" t="str">
        <f>IF(B13240=B13239," ",(LOOKUP(B13240,'Co List'!$A$3:$A$362,'Co List'!$B$3:$B$362)))</f>
        <v xml:space="preserve"> </v>
      </c>
      <c r="D13240" s="6" t="s">
        <v>391</v>
      </c>
      <c r="E13240">
        <v>0</v>
      </c>
      <c r="F13240">
        <v>0</v>
      </c>
      <c r="G13240">
        <v>0</v>
      </c>
      <c r="H13240">
        <v>0</v>
      </c>
    </row>
    <row r="13241" spans="1:8" x14ac:dyDescent="0.2">
      <c r="A13241">
        <f t="shared" si="1440"/>
        <v>12372</v>
      </c>
      <c r="B13241">
        <f t="shared" si="1441"/>
        <v>260</v>
      </c>
      <c r="C13241" s="10" t="str">
        <f>IF(B13241=B13240," ",(LOOKUP(B13241,'Co List'!$A$3:$A$362,'Co List'!$B$3:$B$362)))</f>
        <v xml:space="preserve"> </v>
      </c>
      <c r="D13241" s="6" t="s">
        <v>392</v>
      </c>
      <c r="E13241">
        <v>0</v>
      </c>
      <c r="F13241">
        <v>0</v>
      </c>
      <c r="G13241">
        <v>0</v>
      </c>
      <c r="H13241">
        <v>0</v>
      </c>
    </row>
    <row r="13242" spans="1:8" x14ac:dyDescent="0.2">
      <c r="A13242">
        <f t="shared" si="1440"/>
        <v>12373</v>
      </c>
      <c r="B13242">
        <f t="shared" si="1441"/>
        <v>260</v>
      </c>
      <c r="C13242" s="10" t="str">
        <f>IF(B13242=B13241," ",(LOOKUP(B13242,'Co List'!$A$3:$A$362,'Co List'!$B$3:$B$362)))</f>
        <v xml:space="preserve"> </v>
      </c>
      <c r="D13242" s="6" t="s">
        <v>393</v>
      </c>
      <c r="E13242">
        <v>0</v>
      </c>
      <c r="F13242">
        <v>0</v>
      </c>
      <c r="G13242">
        <v>0</v>
      </c>
      <c r="H13242">
        <v>0</v>
      </c>
    </row>
    <row r="13243" spans="1:8" ht="15" x14ac:dyDescent="0.25">
      <c r="A13243">
        <f t="shared" si="1440"/>
        <v>12374</v>
      </c>
      <c r="B13243">
        <f t="shared" si="1441"/>
        <v>260</v>
      </c>
      <c r="C13243" s="10" t="str">
        <f>IF(B13243=B13242," ",(LOOKUP(B13243,'Co List'!$A$3:$A$362,'Co List'!$B$3:$B$362)))</f>
        <v xml:space="preserve"> </v>
      </c>
      <c r="D13243" s="8" t="s">
        <v>394</v>
      </c>
      <c r="E13243">
        <v>0</v>
      </c>
      <c r="F13243">
        <v>0</v>
      </c>
      <c r="G13243">
        <v>0</v>
      </c>
      <c r="H13243">
        <v>0</v>
      </c>
    </row>
    <row r="13244" spans="1:8" ht="15" x14ac:dyDescent="0.25">
      <c r="A13244">
        <f t="shared" si="1440"/>
        <v>12375</v>
      </c>
      <c r="B13244">
        <f t="shared" si="1441"/>
        <v>260</v>
      </c>
      <c r="C13244" s="10" t="str">
        <f>IF(B13244=B13243," ",(LOOKUP(B13244,'Co List'!$A$3:$A$362,'Co List'!$B$3:$B$362)))</f>
        <v xml:space="preserve"> </v>
      </c>
      <c r="D13244" s="8" t="s">
        <v>395</v>
      </c>
      <c r="E13244">
        <v>13.340000663999998</v>
      </c>
      <c r="F13244">
        <v>12.579997349999999</v>
      </c>
      <c r="G13244">
        <v>7.1598440999999999</v>
      </c>
      <c r="H13244">
        <v>1.1119653</v>
      </c>
    </row>
    <row r="13245" spans="1:8" ht="15" x14ac:dyDescent="0.25">
      <c r="A13245">
        <f t="shared" si="1440"/>
        <v>12376</v>
      </c>
      <c r="B13245">
        <f t="shared" si="1441"/>
        <v>260</v>
      </c>
      <c r="C13245" s="10" t="str">
        <f>IF(B13245=B13244," ",(LOOKUP(B13245,'Co List'!$A$3:$A$362,'Co List'!$B$3:$B$362)))</f>
        <v xml:space="preserve"> </v>
      </c>
      <c r="D13245" s="8" t="s">
        <v>396</v>
      </c>
      <c r="E13245">
        <v>129400</v>
      </c>
      <c r="F13245">
        <v>130600</v>
      </c>
      <c r="G13245">
        <v>61100</v>
      </c>
      <c r="H13245">
        <v>79800</v>
      </c>
    </row>
    <row r="13246" spans="1:8" x14ac:dyDescent="0.2">
      <c r="A13246">
        <f t="shared" si="1440"/>
        <v>12377</v>
      </c>
      <c r="B13246">
        <f t="shared" si="1441"/>
        <v>260</v>
      </c>
      <c r="C13246" s="10" t="str">
        <f>IF(B13246=B13245," ",(LOOKUP(B13246,'Co List'!$A$3:$A$362,'Co List'!$B$3:$B$362)))</f>
        <v xml:space="preserve"> </v>
      </c>
      <c r="D13246" s="6" t="s">
        <v>397</v>
      </c>
      <c r="E13246">
        <v>129400</v>
      </c>
      <c r="F13246">
        <v>130600</v>
      </c>
      <c r="G13246">
        <v>61100</v>
      </c>
      <c r="H13246">
        <v>79800</v>
      </c>
    </row>
    <row r="13247" spans="1:8" x14ac:dyDescent="0.2">
      <c r="A13247">
        <f t="shared" si="1440"/>
        <v>12378</v>
      </c>
      <c r="B13247">
        <f t="shared" si="1441"/>
        <v>260</v>
      </c>
      <c r="C13247" s="10" t="str">
        <f>IF(B13247=B13246," ",(LOOKUP(B13247,'Co List'!$A$3:$A$362,'Co List'!$B$3:$B$362)))</f>
        <v xml:space="preserve"> </v>
      </c>
      <c r="D13247" s="6" t="s">
        <v>398</v>
      </c>
      <c r="E13247">
        <v>0</v>
      </c>
      <c r="F13247">
        <v>0</v>
      </c>
      <c r="G13247">
        <v>0</v>
      </c>
      <c r="H13247">
        <v>0</v>
      </c>
    </row>
    <row r="13248" spans="1:8" x14ac:dyDescent="0.2">
      <c r="A13248">
        <f t="shared" si="1440"/>
        <v>12379</v>
      </c>
      <c r="B13248">
        <f t="shared" si="1441"/>
        <v>260</v>
      </c>
      <c r="C13248" s="10" t="str">
        <f>IF(B13248=B13247," ",(LOOKUP(B13248,'Co List'!$A$3:$A$362,'Co List'!$B$3:$B$362)))</f>
        <v xml:space="preserve"> </v>
      </c>
      <c r="D13248" s="6" t="s">
        <v>399</v>
      </c>
      <c r="E13248">
        <v>0</v>
      </c>
      <c r="F13248">
        <v>0</v>
      </c>
      <c r="G13248">
        <v>0</v>
      </c>
      <c r="H13248">
        <v>0</v>
      </c>
    </row>
    <row r="13249" spans="1:16" x14ac:dyDescent="0.2">
      <c r="A13249">
        <f t="shared" si="1440"/>
        <v>12380</v>
      </c>
      <c r="B13249">
        <f t="shared" si="1441"/>
        <v>260</v>
      </c>
      <c r="C13249" s="10" t="str">
        <f>IF(B13249=B13248," ",(LOOKUP(B13249,'Co List'!$A$3:$A$362,'Co List'!$B$3:$B$362)))</f>
        <v xml:space="preserve"> </v>
      </c>
      <c r="D13249" s="6" t="s">
        <v>400</v>
      </c>
      <c r="E13249">
        <v>0</v>
      </c>
      <c r="F13249">
        <v>0</v>
      </c>
      <c r="G13249">
        <v>0</v>
      </c>
      <c r="H13249">
        <v>0</v>
      </c>
    </row>
    <row r="13250" spans="1:16" x14ac:dyDescent="0.2">
      <c r="A13250">
        <f t="shared" si="1440"/>
        <v>12381</v>
      </c>
      <c r="B13250">
        <f t="shared" si="1441"/>
        <v>260</v>
      </c>
      <c r="C13250" s="10" t="str">
        <f>IF(B13250=B13249," ",(LOOKUP(B13250,'Co List'!$A$3:$A$362,'Co List'!$B$3:$B$362)))</f>
        <v xml:space="preserve"> </v>
      </c>
      <c r="D13250" s="6" t="s">
        <v>401</v>
      </c>
      <c r="E13250">
        <v>45.5488</v>
      </c>
      <c r="F13250">
        <v>40.616599999999998</v>
      </c>
      <c r="G13250">
        <v>27.983799999999999</v>
      </c>
      <c r="H13250">
        <v>29.526</v>
      </c>
    </row>
    <row r="13251" spans="1:16" x14ac:dyDescent="0.2">
      <c r="A13251">
        <f t="shared" si="1440"/>
        <v>12382</v>
      </c>
      <c r="B13251">
        <f t="shared" si="1441"/>
        <v>260</v>
      </c>
      <c r="C13251" s="10" t="str">
        <f>IF(B13251=B13250," ",(LOOKUP(B13251,'Co List'!$A$3:$A$362,'Co List'!$B$3:$B$362)))</f>
        <v xml:space="preserve"> </v>
      </c>
      <c r="D13251" s="6" t="s">
        <v>402</v>
      </c>
      <c r="E13251">
        <v>0</v>
      </c>
      <c r="F13251">
        <v>0</v>
      </c>
      <c r="G13251">
        <v>0</v>
      </c>
      <c r="H13251">
        <v>0</v>
      </c>
    </row>
    <row r="13252" spans="1:16" x14ac:dyDescent="0.2">
      <c r="A13252">
        <f t="shared" si="1440"/>
        <v>12383</v>
      </c>
      <c r="B13252">
        <f t="shared" si="1441"/>
        <v>260</v>
      </c>
      <c r="C13252" s="10" t="str">
        <f>IF(B13252=B13251," ",(LOOKUP(B13252,'Co List'!$A$3:$A$362,'Co List'!$B$3:$B$362)))</f>
        <v xml:space="preserve"> </v>
      </c>
      <c r="D13252" s="6" t="s">
        <v>403</v>
      </c>
      <c r="E13252">
        <v>0</v>
      </c>
      <c r="F13252">
        <v>0</v>
      </c>
      <c r="G13252">
        <v>0</v>
      </c>
      <c r="H13252">
        <v>0</v>
      </c>
    </row>
    <row r="13253" spans="1:16" x14ac:dyDescent="0.2">
      <c r="A13253">
        <f t="shared" ref="A13253:A13316" si="1446">IF(A13252&gt;0,A13252+1,(IF($C$1=C13253,1,0)))</f>
        <v>12384</v>
      </c>
      <c r="B13253">
        <f t="shared" ref="B13253:B13316" si="1447">IF(D13253=$D$3,B13252+1,B13252)</f>
        <v>260</v>
      </c>
      <c r="C13253" s="10" t="str">
        <f>IF(B13253=B13252," ",(LOOKUP(B13253,'Co List'!$A$3:$A$362,'Co List'!$B$3:$B$362)))</f>
        <v xml:space="preserve"> </v>
      </c>
      <c r="D13253" s="6" t="s">
        <v>404</v>
      </c>
      <c r="E13253" s="11">
        <v>45.5488</v>
      </c>
      <c r="F13253" s="11">
        <v>40.616599999999998</v>
      </c>
      <c r="G13253" s="11">
        <v>27.983799999999999</v>
      </c>
      <c r="H13253" s="11">
        <v>29.526</v>
      </c>
    </row>
    <row r="13254" spans="1:16" x14ac:dyDescent="0.2">
      <c r="A13254">
        <f t="shared" si="1446"/>
        <v>12385</v>
      </c>
      <c r="B13254">
        <f t="shared" si="1447"/>
        <v>260</v>
      </c>
      <c r="C13254" s="10" t="str">
        <f>IF(B13254=B13253," ",(LOOKUP(B13254,'Co List'!$A$3:$A$362,'Co List'!$B$3:$B$362)))</f>
        <v xml:space="preserve"> </v>
      </c>
      <c r="D13254" s="6" t="s">
        <v>405</v>
      </c>
      <c r="E13254">
        <v>1567.65</v>
      </c>
      <c r="F13254">
        <v>1664.1</v>
      </c>
      <c r="G13254">
        <v>2106.9299999999998</v>
      </c>
      <c r="H13254">
        <v>2510.91</v>
      </c>
    </row>
    <row r="13255" spans="1:16" x14ac:dyDescent="0.2">
      <c r="A13255">
        <f t="shared" si="1446"/>
        <v>12386</v>
      </c>
      <c r="B13255">
        <f t="shared" si="1447"/>
        <v>260</v>
      </c>
      <c r="C13255" s="10" t="str">
        <f>IF(B13255=B13254," ",(LOOKUP(B13255,'Co List'!$A$3:$A$362,'Co List'!$B$3:$B$362)))</f>
        <v xml:space="preserve"> </v>
      </c>
      <c r="D13255" s="6" t="s">
        <v>406</v>
      </c>
      <c r="E13255">
        <v>360.15</v>
      </c>
      <c r="F13255">
        <v>349.25</v>
      </c>
      <c r="G13255">
        <v>368.14</v>
      </c>
      <c r="H13255">
        <v>328.68</v>
      </c>
    </row>
    <row r="13256" spans="1:16" x14ac:dyDescent="0.2">
      <c r="A13256">
        <f t="shared" si="1446"/>
        <v>12387</v>
      </c>
      <c r="B13256">
        <f t="shared" si="1447"/>
        <v>260</v>
      </c>
      <c r="C13256" s="10" t="str">
        <f>IF(B13256=B13255," ",(LOOKUP(B13256,'Co List'!$A$3:$A$362,'Co List'!$B$3:$B$362)))</f>
        <v xml:space="preserve"> </v>
      </c>
      <c r="D13256" s="6" t="s">
        <v>407</v>
      </c>
      <c r="E13256" s="11">
        <v>266.16000000000003</v>
      </c>
      <c r="F13256" s="11">
        <v>267.08</v>
      </c>
      <c r="G13256" s="11">
        <v>268.16000000000003</v>
      </c>
      <c r="H13256" s="11">
        <v>164.89</v>
      </c>
    </row>
    <row r="13257" spans="1:16" x14ac:dyDescent="0.2">
      <c r="A13257">
        <f t="shared" si="1446"/>
        <v>12388</v>
      </c>
      <c r="B13257">
        <f t="shared" si="1447"/>
        <v>260</v>
      </c>
      <c r="C13257" s="10" t="str">
        <f>IF(B13257=B13256," ",(LOOKUP(B13257,'Co List'!$A$3:$A$362,'Co List'!$B$3:$B$362)))</f>
        <v xml:space="preserve"> </v>
      </c>
      <c r="D13257" s="6" t="s">
        <v>408</v>
      </c>
      <c r="E13257">
        <v>121.69</v>
      </c>
      <c r="F13257">
        <v>134.49</v>
      </c>
      <c r="G13257">
        <v>134.49</v>
      </c>
      <c r="H13257">
        <v>134.49</v>
      </c>
    </row>
    <row r="13258" spans="1:16" x14ac:dyDescent="0.2">
      <c r="A13258">
        <f t="shared" si="1446"/>
        <v>12389</v>
      </c>
      <c r="B13258">
        <f t="shared" si="1447"/>
        <v>260</v>
      </c>
      <c r="C13258" s="10" t="str">
        <f>IF(B13258=B13257," ",(LOOKUP(B13258,'Co List'!$A$3:$A$362,'Co List'!$B$3:$B$362)))</f>
        <v xml:space="preserve"> </v>
      </c>
      <c r="D13258" s="6" t="s">
        <v>409</v>
      </c>
      <c r="E13258">
        <v>66.930000000000007</v>
      </c>
      <c r="F13258">
        <v>64.27</v>
      </c>
      <c r="G13258">
        <v>58.12</v>
      </c>
      <c r="H13258">
        <v>82.49</v>
      </c>
    </row>
    <row r="13259" spans="1:16" x14ac:dyDescent="0.2">
      <c r="A13259">
        <f t="shared" si="1446"/>
        <v>12390</v>
      </c>
      <c r="B13259">
        <f t="shared" si="1447"/>
        <v>260</v>
      </c>
      <c r="C13259" s="10" t="str">
        <f>IF(B13259=B13258," ",(LOOKUP(B13259,'Co List'!$A$3:$A$362,'Co List'!$B$3:$B$362)))</f>
        <v xml:space="preserve"> </v>
      </c>
      <c r="D13259" s="6" t="s">
        <v>410</v>
      </c>
      <c r="E13259">
        <v>58.888800664000001</v>
      </c>
      <c r="F13259">
        <v>53.196597349999998</v>
      </c>
      <c r="G13259">
        <v>35.143644099999996</v>
      </c>
      <c r="H13259">
        <v>30.637965300000001</v>
      </c>
    </row>
    <row r="13260" spans="1:16" x14ac:dyDescent="0.2">
      <c r="A13260">
        <f t="shared" si="1446"/>
        <v>12391</v>
      </c>
      <c r="B13260">
        <f t="shared" si="1447"/>
        <v>260</v>
      </c>
      <c r="C13260" s="10" t="str">
        <f>IF(B13260=B13259," ",(LOOKUP(B13260,'Co List'!$A$3:$A$362,'Co List'!$B$3:$B$362)))</f>
        <v xml:space="preserve"> </v>
      </c>
      <c r="D13260" s="6" t="s">
        <v>411</v>
      </c>
      <c r="E13260">
        <v>58.888800664000001</v>
      </c>
      <c r="F13260">
        <v>53.196597349999998</v>
      </c>
      <c r="G13260">
        <v>35.143644099999996</v>
      </c>
      <c r="H13260">
        <v>30.637965300000001</v>
      </c>
    </row>
    <row r="13261" spans="1:16" x14ac:dyDescent="0.2">
      <c r="A13261">
        <f t="shared" si="1446"/>
        <v>12392</v>
      </c>
      <c r="B13261">
        <f t="shared" si="1447"/>
        <v>260</v>
      </c>
      <c r="C13261" s="10" t="str">
        <f>IF(B13261=B13260," ",(LOOKUP(B13261,'Co List'!$A$3:$A$362,'Co List'!$B$3:$B$362)))</f>
        <v xml:space="preserve"> </v>
      </c>
      <c r="D13261" s="6" t="s">
        <v>412</v>
      </c>
      <c r="E13261">
        <v>-8.0411993360000054</v>
      </c>
      <c r="F13261">
        <v>-11.073402649999998</v>
      </c>
      <c r="G13261">
        <v>-22.976355900000001</v>
      </c>
      <c r="H13261">
        <v>-51.85203469999999</v>
      </c>
    </row>
    <row r="13262" spans="1:16" ht="13.5" thickBot="1" x14ac:dyDescent="0.25">
      <c r="A13262">
        <f t="shared" si="1446"/>
        <v>12393</v>
      </c>
      <c r="B13262">
        <f t="shared" si="1447"/>
        <v>260</v>
      </c>
      <c r="C13262" s="10" t="str">
        <f>IF(B13262=B13261," ",(LOOKUP(B13262,'Co List'!$A$3:$A$362,'Co List'!$B$3:$B$362)))</f>
        <v xml:space="preserve"> </v>
      </c>
      <c r="D13262" s="9" t="s">
        <v>413</v>
      </c>
      <c r="E13262">
        <v>12</v>
      </c>
      <c r="F13262">
        <v>12</v>
      </c>
      <c r="G13262">
        <v>12</v>
      </c>
      <c r="H13262">
        <v>12</v>
      </c>
    </row>
    <row r="13263" spans="1:16" ht="15" x14ac:dyDescent="0.25">
      <c r="A13263">
        <f t="shared" si="1446"/>
        <v>12394</v>
      </c>
      <c r="B13263">
        <f t="shared" si="1447"/>
        <v>261</v>
      </c>
      <c r="C13263" s="10" t="str">
        <f>IF(B13263=B13262," ",(LOOKUP(B13263,'Co List'!$A$3:$A$362,'Co List'!$B$3:$B$362)))</f>
        <v>PRAKASH STEELAGE</v>
      </c>
      <c r="D13263" s="4" t="s">
        <v>362</v>
      </c>
      <c r="E13263">
        <v>52.768768335760669</v>
      </c>
      <c r="F13263">
        <v>54.142965443222145</v>
      </c>
      <c r="G13263">
        <v>48.793828072596185</v>
      </c>
      <c r="H13263">
        <v>37.939899432244097</v>
      </c>
      <c r="J13263">
        <f t="shared" ref="J13263" si="1448">COUNTIF(E13305:H13305,0)</f>
        <v>0</v>
      </c>
      <c r="K13263">
        <f>SUM(E13263:H13263)/(4-J13263)</f>
        <v>48.411365320955767</v>
      </c>
      <c r="L13263">
        <f>SUM(E13273:H13273)/(4-J13263)</f>
        <v>7949.6038410878682</v>
      </c>
      <c r="M13263">
        <f>E13273</f>
        <v>7545.9179459985889</v>
      </c>
      <c r="N13263">
        <f t="shared" ref="N13263" si="1449">F13273</f>
        <v>8655.0631032350357</v>
      </c>
      <c r="O13263">
        <f t="shared" ref="O13263" si="1450">G13273</f>
        <v>8916.5993952806148</v>
      </c>
      <c r="P13263">
        <f t="shared" ref="P13263" si="1451">H13273</f>
        <v>6680.8349198372325</v>
      </c>
    </row>
    <row r="13264" spans="1:16" x14ac:dyDescent="0.2">
      <c r="A13264">
        <f t="shared" si="1446"/>
        <v>12395</v>
      </c>
      <c r="B13264">
        <f t="shared" si="1447"/>
        <v>261</v>
      </c>
      <c r="C13264" s="10" t="str">
        <f>IF(B13264=B13263," ",(LOOKUP(B13264,'Co List'!$A$3:$A$362,'Co List'!$B$3:$B$362)))</f>
        <v xml:space="preserve"> </v>
      </c>
      <c r="D13264" s="6" t="s">
        <v>364</v>
      </c>
      <c r="E13264">
        <v>3.5271895715457808</v>
      </c>
      <c r="F13264">
        <v>3.6152182660722056</v>
      </c>
      <c r="G13264">
        <v>3.2609258774784653</v>
      </c>
      <c r="H13264">
        <v>2.5446320625051295</v>
      </c>
    </row>
    <row r="13265" spans="1:8" x14ac:dyDescent="0.2">
      <c r="A13265">
        <f t="shared" si="1446"/>
        <v>12396</v>
      </c>
      <c r="B13265">
        <f t="shared" si="1447"/>
        <v>261</v>
      </c>
      <c r="C13265" s="10" t="str">
        <f>IF(B13265=B13264," ",(LOOKUP(B13265,'Co List'!$A$3:$A$362,'Co List'!$B$3:$B$362)))</f>
        <v xml:space="preserve"> </v>
      </c>
      <c r="D13265" s="6" t="s">
        <v>365</v>
      </c>
      <c r="E13265">
        <v>0.80889402838297786</v>
      </c>
      <c r="F13265">
        <v>0.78957867075174415</v>
      </c>
      <c r="G13265">
        <v>0.77987719673872458</v>
      </c>
      <c r="H13265">
        <v>0.77986211758105017</v>
      </c>
    </row>
    <row r="13266" spans="1:8" x14ac:dyDescent="0.2">
      <c r="A13266">
        <f t="shared" si="1446"/>
        <v>12397</v>
      </c>
      <c r="B13266">
        <f t="shared" si="1447"/>
        <v>261</v>
      </c>
      <c r="C13266" s="10" t="str">
        <f>IF(B13266=B13265," ",(LOOKUP(B13266,'Co List'!$A$3:$A$362,'Co List'!$B$3:$B$362)))</f>
        <v xml:space="preserve"> </v>
      </c>
      <c r="D13266" s="7" t="s">
        <v>366</v>
      </c>
      <c r="E13266">
        <v>1.7263596307477898</v>
      </c>
      <c r="F13266">
        <v>1.5843058947894995</v>
      </c>
      <c r="G13266">
        <v>1.3039776828430265</v>
      </c>
      <c r="H13266">
        <v>0.84225298720858688</v>
      </c>
    </row>
    <row r="13267" spans="1:8" x14ac:dyDescent="0.2">
      <c r="A13267">
        <f t="shared" si="1446"/>
        <v>12398</v>
      </c>
      <c r="B13267">
        <f t="shared" si="1447"/>
        <v>261</v>
      </c>
      <c r="C13267" s="10" t="str">
        <f>IF(B13267=B13266," ",(LOOKUP(B13267,'Co List'!$A$3:$A$362,'Co List'!$B$3:$B$362)))</f>
        <v xml:space="preserve"> </v>
      </c>
      <c r="D13267" s="6" t="s">
        <v>367</v>
      </c>
      <c r="E13267">
        <v>42801.576551324957</v>
      </c>
      <c r="F13267">
        <v>34787.231122327314</v>
      </c>
      <c r="G13267">
        <v>52636.360066591587</v>
      </c>
      <c r="H13267">
        <v>47652.174891849019</v>
      </c>
    </row>
    <row r="13268" spans="1:8" x14ac:dyDescent="0.2">
      <c r="A13268">
        <f t="shared" si="1446"/>
        <v>12399</v>
      </c>
      <c r="B13268">
        <f t="shared" si="1447"/>
        <v>261</v>
      </c>
      <c r="C13268" s="10" t="str">
        <f>IF(B13268=B13267," ",(LOOKUP(B13268,'Co List'!$A$3:$A$362,'Co List'!$B$3:$B$362)))</f>
        <v xml:space="preserve"> </v>
      </c>
      <c r="D13268" s="6" t="s">
        <v>368</v>
      </c>
      <c r="E13268">
        <v>6.7074826186654127E-2</v>
      </c>
      <c r="F13268">
        <v>4.9457503447057349E-2</v>
      </c>
      <c r="G13268">
        <v>5.0951996544460657E-2</v>
      </c>
      <c r="H13268">
        <v>3.8176199541927046E-2</v>
      </c>
    </row>
    <row r="13269" spans="1:8" x14ac:dyDescent="0.2">
      <c r="A13269">
        <f t="shared" si="1446"/>
        <v>12400</v>
      </c>
      <c r="B13269">
        <f t="shared" si="1447"/>
        <v>261</v>
      </c>
      <c r="C13269" s="10" t="str">
        <f>IF(B13269=B13268," ",(LOOKUP(B13269,'Co List'!$A$3:$A$362,'Co List'!$B$3:$B$362)))</f>
        <v xml:space="preserve"> </v>
      </c>
      <c r="D13269" s="6" t="s">
        <v>369</v>
      </c>
      <c r="E13269">
        <v>16.881248201339126</v>
      </c>
      <c r="F13269">
        <v>14.843188309440979</v>
      </c>
      <c r="G13269">
        <v>15.445347991132193</v>
      </c>
      <c r="H13269">
        <v>11.562538802072055</v>
      </c>
    </row>
    <row r="13270" spans="1:8" x14ac:dyDescent="0.2">
      <c r="A13270">
        <f t="shared" si="1446"/>
        <v>12401</v>
      </c>
      <c r="B13270">
        <f t="shared" si="1447"/>
        <v>261</v>
      </c>
      <c r="C13270" s="10" t="str">
        <f>IF(B13270=B13269," ",(LOOKUP(B13270,'Co List'!$A$3:$A$362,'Co List'!$B$3:$B$362)))</f>
        <v xml:space="preserve"> </v>
      </c>
      <c r="D13270" s="6" t="s">
        <v>370</v>
      </c>
      <c r="E13270">
        <v>0</v>
      </c>
      <c r="F13270">
        <v>0</v>
      </c>
      <c r="G13270">
        <v>0</v>
      </c>
      <c r="H13270">
        <v>0</v>
      </c>
    </row>
    <row r="13271" spans="1:8" x14ac:dyDescent="0.2">
      <c r="A13271">
        <f t="shared" si="1446"/>
        <v>12402</v>
      </c>
      <c r="B13271">
        <f t="shared" si="1447"/>
        <v>261</v>
      </c>
      <c r="C13271" s="10" t="str">
        <f>IF(B13271=B13270," ",(LOOKUP(B13271,'Co List'!$A$3:$A$362,'Co List'!$B$3:$B$362)))</f>
        <v xml:space="preserve"> </v>
      </c>
      <c r="D13271" s="6" t="s">
        <v>371</v>
      </c>
      <c r="E13271">
        <v>43.605854497591388</v>
      </c>
      <c r="F13271">
        <v>42.586680196676575</v>
      </c>
      <c r="G13271">
        <v>46.524611757741646</v>
      </c>
      <c r="H13271">
        <v>59.91121753161719</v>
      </c>
    </row>
    <row r="13272" spans="1:8" x14ac:dyDescent="0.2">
      <c r="A13272">
        <f t="shared" si="1446"/>
        <v>12403</v>
      </c>
      <c r="B13272">
        <f t="shared" si="1447"/>
        <v>261</v>
      </c>
      <c r="C13272" s="10" t="str">
        <f>IF(B13272=B13271," ",(LOOKUP(B13272,'Co List'!$A$3:$A$362,'Co List'!$B$3:$B$362)))</f>
        <v xml:space="preserve"> </v>
      </c>
      <c r="D13272" s="6" t="s">
        <v>372</v>
      </c>
      <c r="E13272">
        <v>56.394145502408598</v>
      </c>
      <c r="F13272">
        <v>57.413319803323425</v>
      </c>
      <c r="G13272">
        <v>53.475388242258362</v>
      </c>
      <c r="H13272">
        <v>40.088782468382796</v>
      </c>
    </row>
    <row r="13273" spans="1:8" x14ac:dyDescent="0.2">
      <c r="A13273">
        <f t="shared" si="1446"/>
        <v>12404</v>
      </c>
      <c r="B13273">
        <f t="shared" si="1447"/>
        <v>261</v>
      </c>
      <c r="C13273" s="10" t="str">
        <f>IF(B13273=B13272," ",(LOOKUP(B13273,'Co List'!$A$3:$A$362,'Co List'!$B$3:$B$362)))</f>
        <v xml:space="preserve"> </v>
      </c>
      <c r="D13273" s="6" t="s">
        <v>373</v>
      </c>
      <c r="E13273">
        <v>7545.9179459985889</v>
      </c>
      <c r="F13273">
        <v>8655.0631032350357</v>
      </c>
      <c r="G13273">
        <v>8916.5993952806148</v>
      </c>
      <c r="H13273">
        <v>6680.8349198372325</v>
      </c>
    </row>
    <row r="13274" spans="1:8" x14ac:dyDescent="0.2">
      <c r="A13274">
        <f t="shared" si="1446"/>
        <v>12405</v>
      </c>
      <c r="B13274">
        <f t="shared" si="1447"/>
        <v>261</v>
      </c>
      <c r="C13274" s="10" t="str">
        <f>IF(B13274=B13273," ",(LOOKUP(B13274,'Co List'!$A$3:$A$362,'Co List'!$B$3:$B$362)))</f>
        <v xml:space="preserve"> </v>
      </c>
      <c r="D13274" s="6" t="s">
        <v>374</v>
      </c>
      <c r="E13274">
        <v>7520.0639527149388</v>
      </c>
      <c r="F13274">
        <v>8623.6101017057536</v>
      </c>
      <c r="G13274">
        <v>8889.6057526940458</v>
      </c>
      <c r="H13274">
        <v>6671.169083017031</v>
      </c>
    </row>
    <row r="13275" spans="1:8" x14ac:dyDescent="0.2">
      <c r="A13275">
        <f t="shared" si="1446"/>
        <v>12406</v>
      </c>
      <c r="B13275">
        <f t="shared" si="1447"/>
        <v>261</v>
      </c>
      <c r="C13275" s="10" t="str">
        <f>IF(B13275=B13274," ",(LOOKUP(B13275,'Co List'!$A$3:$A$362,'Co List'!$B$3:$B$362)))</f>
        <v xml:space="preserve"> </v>
      </c>
      <c r="D13275" s="6" t="s">
        <v>375</v>
      </c>
      <c r="E13275">
        <v>10.882568043679179</v>
      </c>
      <c r="F13275">
        <v>12.902888658557453</v>
      </c>
      <c r="G13275">
        <v>11.931835541859753</v>
      </c>
      <c r="H13275">
        <v>6.4253770588653056</v>
      </c>
    </row>
    <row r="13276" spans="1:8" x14ac:dyDescent="0.2">
      <c r="A13276">
        <f t="shared" si="1446"/>
        <v>12407</v>
      </c>
      <c r="B13276">
        <f t="shared" si="1447"/>
        <v>261</v>
      </c>
      <c r="C13276" s="10" t="str">
        <f>IF(B13276=B13275," ",(LOOKUP(B13276,'Co List'!$A$3:$A$362,'Co List'!$B$3:$B$362)))</f>
        <v xml:space="preserve"> </v>
      </c>
      <c r="D13276" s="6" t="s">
        <v>376</v>
      </c>
      <c r="E13276">
        <v>14.971425239971115</v>
      </c>
      <c r="F13276">
        <v>18.550112870724387</v>
      </c>
      <c r="G13276">
        <v>15.061807044708946</v>
      </c>
      <c r="H13276">
        <v>3.2404597613358961</v>
      </c>
    </row>
    <row r="13277" spans="1:8" x14ac:dyDescent="0.2">
      <c r="A13277">
        <f t="shared" si="1446"/>
        <v>12408</v>
      </c>
      <c r="B13277">
        <f t="shared" si="1447"/>
        <v>261</v>
      </c>
      <c r="C13277" s="10" t="str">
        <f>IF(B13277=B13276," ",(LOOKUP(B13277,'Co List'!$A$3:$A$362,'Co List'!$B$3:$B$362)))</f>
        <v xml:space="preserve"> </v>
      </c>
      <c r="D13277" s="6" t="s">
        <v>377</v>
      </c>
      <c r="E13277">
        <v>3290.4620000397813</v>
      </c>
      <c r="F13277">
        <v>3685.904044595256</v>
      </c>
      <c r="G13277">
        <v>4148.4132506474452</v>
      </c>
      <c r="H13277">
        <v>4002.5695417519273</v>
      </c>
    </row>
    <row r="13278" spans="1:8" ht="15" x14ac:dyDescent="0.25">
      <c r="A13278">
        <f t="shared" si="1446"/>
        <v>12409</v>
      </c>
      <c r="B13278">
        <f t="shared" si="1447"/>
        <v>261</v>
      </c>
      <c r="C13278" s="10" t="str">
        <f>IF(B13278=B13277," ",(LOOKUP(B13278,'Co List'!$A$3:$A$362,'Co List'!$B$3:$B$362)))</f>
        <v xml:space="preserve"> </v>
      </c>
      <c r="D13278" s="8" t="s">
        <v>378</v>
      </c>
      <c r="E13278">
        <v>3188.2604400000005</v>
      </c>
      <c r="F13278">
        <v>3578.0838000000008</v>
      </c>
      <c r="G13278">
        <v>4026.37716</v>
      </c>
      <c r="H13278">
        <v>3870.36312</v>
      </c>
    </row>
    <row r="13279" spans="1:8" ht="15" x14ac:dyDescent="0.25">
      <c r="A13279">
        <f t="shared" si="1446"/>
        <v>12410</v>
      </c>
      <c r="B13279">
        <f t="shared" si="1447"/>
        <v>261</v>
      </c>
      <c r="C13279" s="10" t="str">
        <f>IF(B13279=B13278," ",(LOOKUP(B13279,'Co List'!$A$3:$A$362,'Co List'!$B$3:$B$362)))</f>
        <v xml:space="preserve"> </v>
      </c>
      <c r="D13279" s="8" t="s">
        <v>379</v>
      </c>
      <c r="E13279">
        <v>102.201560039781</v>
      </c>
      <c r="F13279">
        <v>107.82024459525549</v>
      </c>
      <c r="G13279">
        <v>122.03609064744523</v>
      </c>
      <c r="H13279">
        <v>132.20642175192697</v>
      </c>
    </row>
    <row r="13280" spans="1:8" ht="15" x14ac:dyDescent="0.25">
      <c r="A13280">
        <f t="shared" si="1446"/>
        <v>12411</v>
      </c>
      <c r="B13280">
        <f t="shared" si="1447"/>
        <v>261</v>
      </c>
      <c r="C13280" s="10" t="str">
        <f>IF(B13280=B13279," ",(LOOKUP(B13280,'Co List'!$A$3:$A$362,'Co List'!$B$3:$B$362)))</f>
        <v xml:space="preserve"> </v>
      </c>
      <c r="D13280" s="8" t="s">
        <v>380</v>
      </c>
      <c r="E13280">
        <v>-1.8474111129762605E-13</v>
      </c>
      <c r="F13280">
        <v>-2.9842794901924208E-13</v>
      </c>
      <c r="G13280">
        <v>0</v>
      </c>
      <c r="H13280">
        <v>3.694822225952521E-13</v>
      </c>
    </row>
    <row r="13281" spans="1:8" ht="15" x14ac:dyDescent="0.25">
      <c r="A13281">
        <f t="shared" si="1446"/>
        <v>12412</v>
      </c>
      <c r="B13281">
        <f t="shared" si="1447"/>
        <v>261</v>
      </c>
      <c r="C13281" s="10" t="str">
        <f>IF(B13281=B13280," ",(LOOKUP(B13281,'Co List'!$A$3:$A$362,'Co List'!$B$3:$B$362)))</f>
        <v xml:space="preserve"> </v>
      </c>
      <c r="D13281" s="8" t="s">
        <v>381</v>
      </c>
      <c r="E13281">
        <v>4255.4559459588072</v>
      </c>
      <c r="F13281">
        <v>4969.1590586397797</v>
      </c>
      <c r="G13281">
        <v>4768.1861446331704</v>
      </c>
      <c r="H13281">
        <v>2678.2653780853052</v>
      </c>
    </row>
    <row r="13282" spans="1:8" ht="15" x14ac:dyDescent="0.25">
      <c r="A13282">
        <f t="shared" si="1446"/>
        <v>12413</v>
      </c>
      <c r="B13282">
        <f t="shared" si="1447"/>
        <v>261</v>
      </c>
      <c r="C13282" s="10" t="str">
        <f>IF(B13282=B13281," ",(LOOKUP(B13282,'Co List'!$A$3:$A$362,'Co List'!$B$3:$B$362)))</f>
        <v xml:space="preserve"> </v>
      </c>
      <c r="D13282" s="8" t="s">
        <v>382</v>
      </c>
      <c r="E13282">
        <v>2952.0172305170959</v>
      </c>
      <c r="F13282">
        <v>3680.2535737797789</v>
      </c>
      <c r="G13282">
        <v>3004.9619116556728</v>
      </c>
      <c r="H13282">
        <v>375.31448982650699</v>
      </c>
    </row>
    <row r="13283" spans="1:8" ht="15" x14ac:dyDescent="0.25">
      <c r="A13283">
        <f t="shared" si="1446"/>
        <v>12414</v>
      </c>
      <c r="B13283">
        <f t="shared" si="1447"/>
        <v>261</v>
      </c>
      <c r="C13283" s="10" t="str">
        <f>IF(B13283=B13282," ",(LOOKUP(B13283,'Co List'!$A$3:$A$362,'Co List'!$B$3:$B$362)))</f>
        <v xml:space="preserve"> </v>
      </c>
      <c r="D13283" s="8" t="s">
        <v>383</v>
      </c>
      <c r="E13283">
        <v>251.73812954327306</v>
      </c>
      <c r="F13283">
        <v>360.33264557326163</v>
      </c>
      <c r="G13283">
        <v>0</v>
      </c>
      <c r="H13283">
        <v>0</v>
      </c>
    </row>
    <row r="13284" spans="1:8" x14ac:dyDescent="0.2">
      <c r="A13284">
        <f t="shared" si="1446"/>
        <v>12415</v>
      </c>
      <c r="B13284">
        <f t="shared" si="1447"/>
        <v>261</v>
      </c>
      <c r="C13284" s="10" t="str">
        <f>IF(B13284=B13283," ",(LOOKUP(B13284,'Co List'!$A$3:$A$362,'Co List'!$B$3:$B$362)))</f>
        <v xml:space="preserve"> </v>
      </c>
      <c r="D13284" s="6" t="s">
        <v>384</v>
      </c>
      <c r="E13284">
        <v>1051.7005858984378</v>
      </c>
      <c r="F13284">
        <v>928.57283928673871</v>
      </c>
      <c r="G13284">
        <v>1763.224232977497</v>
      </c>
      <c r="H13284">
        <v>2302.9508882587975</v>
      </c>
    </row>
    <row r="13285" spans="1:8" x14ac:dyDescent="0.2">
      <c r="A13285">
        <f t="shared" si="1446"/>
        <v>12416</v>
      </c>
      <c r="B13285">
        <f t="shared" si="1447"/>
        <v>261</v>
      </c>
      <c r="C13285" s="10" t="str">
        <f>IF(B13285=B13284," ",(LOOKUP(B13285,'Co List'!$A$3:$A$362,'Co List'!$B$3:$B$362)))</f>
        <v xml:space="preserve"> </v>
      </c>
      <c r="D13285" s="6" t="s">
        <v>385</v>
      </c>
      <c r="E13285">
        <v>1206.4721386930914</v>
      </c>
      <c r="F13285">
        <v>1374.511493614071</v>
      </c>
      <c r="G13285">
        <v>1462.2184998329999</v>
      </c>
      <c r="H13285">
        <v>1052.5157713562</v>
      </c>
    </row>
    <row r="13286" spans="1:8" x14ac:dyDescent="0.2">
      <c r="A13286">
        <f t="shared" si="1446"/>
        <v>12417</v>
      </c>
      <c r="B13286">
        <f t="shared" si="1447"/>
        <v>261</v>
      </c>
      <c r="C13286" s="10" t="str">
        <f>IF(B13286=B13285," ",(LOOKUP(B13286,'Co List'!$A$3:$A$362,'Co List'!$B$3:$B$362)))</f>
        <v xml:space="preserve"> </v>
      </c>
      <c r="D13286" s="6" t="s">
        <v>386</v>
      </c>
      <c r="E13286">
        <v>728.57293103699999</v>
      </c>
      <c r="F13286">
        <v>908.30538029700006</v>
      </c>
      <c r="G13286">
        <v>741.63994877699997</v>
      </c>
      <c r="H13286">
        <v>92.62953315</v>
      </c>
    </row>
    <row r="13287" spans="1:8" x14ac:dyDescent="0.2">
      <c r="A13287">
        <f t="shared" si="1446"/>
        <v>12418</v>
      </c>
      <c r="B13287">
        <f t="shared" si="1447"/>
        <v>261</v>
      </c>
      <c r="C13287" s="10" t="str">
        <f>IF(B13287=B13286," ",(LOOKUP(B13287,'Co List'!$A$3:$A$362,'Co List'!$B$3:$B$362)))</f>
        <v xml:space="preserve"> </v>
      </c>
      <c r="D13287" s="6" t="s">
        <v>387</v>
      </c>
      <c r="E13287">
        <v>0</v>
      </c>
      <c r="F13287">
        <v>0</v>
      </c>
      <c r="G13287">
        <v>0</v>
      </c>
      <c r="H13287">
        <v>0</v>
      </c>
    </row>
    <row r="13288" spans="1:8" x14ac:dyDescent="0.2">
      <c r="A13288">
        <f t="shared" si="1446"/>
        <v>12419</v>
      </c>
      <c r="B13288">
        <f t="shared" si="1447"/>
        <v>261</v>
      </c>
      <c r="C13288" s="10" t="str">
        <f>IF(B13288=B13287," ",(LOOKUP(B13288,'Co List'!$A$3:$A$362,'Co List'!$B$3:$B$362)))</f>
        <v xml:space="preserve"> </v>
      </c>
      <c r="D13288" s="6" t="s">
        <v>388</v>
      </c>
      <c r="E13288">
        <v>0</v>
      </c>
      <c r="F13288">
        <v>0</v>
      </c>
      <c r="G13288">
        <v>0</v>
      </c>
      <c r="H13288">
        <v>0</v>
      </c>
    </row>
    <row r="13289" spans="1:8" x14ac:dyDescent="0.2">
      <c r="A13289">
        <f t="shared" si="1446"/>
        <v>12420</v>
      </c>
      <c r="B13289">
        <f t="shared" si="1447"/>
        <v>261</v>
      </c>
      <c r="C13289" s="10" t="str">
        <f>IF(B13289=B13288," ",(LOOKUP(B13289,'Co List'!$A$3:$A$362,'Co List'!$B$3:$B$362)))</f>
        <v xml:space="preserve"> </v>
      </c>
      <c r="D13289" s="6" t="s">
        <v>389</v>
      </c>
      <c r="E13289">
        <v>0</v>
      </c>
      <c r="F13289">
        <v>0</v>
      </c>
      <c r="G13289">
        <v>0</v>
      </c>
      <c r="H13289">
        <v>0</v>
      </c>
    </row>
    <row r="13290" spans="1:8" x14ac:dyDescent="0.2">
      <c r="A13290">
        <f t="shared" si="1446"/>
        <v>12421</v>
      </c>
      <c r="B13290">
        <f t="shared" si="1447"/>
        <v>261</v>
      </c>
      <c r="C13290" s="10" t="str">
        <f>IF(B13290=B13289," ",(LOOKUP(B13290,'Co List'!$A$3:$A$362,'Co List'!$B$3:$B$362)))</f>
        <v xml:space="preserve"> </v>
      </c>
      <c r="D13290" s="6" t="s">
        <v>390</v>
      </c>
      <c r="E13290">
        <v>80.693962186091483</v>
      </c>
      <c r="F13290">
        <v>115.50363438807103</v>
      </c>
      <c r="G13290">
        <v>0</v>
      </c>
      <c r="H13290">
        <v>0</v>
      </c>
    </row>
    <row r="13291" spans="1:8" x14ac:dyDescent="0.2">
      <c r="A13291">
        <f t="shared" si="1446"/>
        <v>12422</v>
      </c>
      <c r="B13291">
        <f t="shared" si="1447"/>
        <v>261</v>
      </c>
      <c r="C13291" s="10" t="str">
        <f>IF(B13291=B13290," ",(LOOKUP(B13291,'Co List'!$A$3:$A$362,'Co List'!$B$3:$B$362)))</f>
        <v xml:space="preserve"> </v>
      </c>
      <c r="D13291" s="6" t="s">
        <v>391</v>
      </c>
      <c r="E13291">
        <v>0</v>
      </c>
      <c r="F13291">
        <v>0</v>
      </c>
      <c r="G13291">
        <v>493.80171311999999</v>
      </c>
      <c r="H13291">
        <v>814.27143479519998</v>
      </c>
    </row>
    <row r="13292" spans="1:8" x14ac:dyDescent="0.2">
      <c r="A13292">
        <f t="shared" si="1446"/>
        <v>12423</v>
      </c>
      <c r="B13292">
        <f t="shared" si="1447"/>
        <v>261</v>
      </c>
      <c r="C13292" s="10" t="str">
        <f>IF(B13292=B13291," ",(LOOKUP(B13292,'Co List'!$A$3:$A$362,'Co List'!$B$3:$B$362)))</f>
        <v xml:space="preserve"> </v>
      </c>
      <c r="D13292" s="6" t="s">
        <v>392</v>
      </c>
      <c r="E13292">
        <v>397.20524546999997</v>
      </c>
      <c r="F13292">
        <v>350.70247892899999</v>
      </c>
      <c r="G13292">
        <v>226.77683793599999</v>
      </c>
      <c r="H13292">
        <v>145.614803411</v>
      </c>
    </row>
    <row r="13293" spans="1:8" x14ac:dyDescent="0.2">
      <c r="A13293">
        <f t="shared" si="1446"/>
        <v>12424</v>
      </c>
      <c r="B13293">
        <f t="shared" si="1447"/>
        <v>261</v>
      </c>
      <c r="C13293" s="10" t="str">
        <f>IF(B13293=B13292," ",(LOOKUP(B13293,'Co List'!$A$3:$A$362,'Co List'!$B$3:$B$362)))</f>
        <v xml:space="preserve"> </v>
      </c>
      <c r="D13293" s="6" t="s">
        <v>393</v>
      </c>
      <c r="E13293">
        <v>0</v>
      </c>
      <c r="F13293">
        <v>0</v>
      </c>
      <c r="G13293">
        <v>0</v>
      </c>
      <c r="H13293">
        <v>0</v>
      </c>
    </row>
    <row r="13294" spans="1:8" ht="15" x14ac:dyDescent="0.25">
      <c r="A13294">
        <f t="shared" si="1446"/>
        <v>12425</v>
      </c>
      <c r="B13294">
        <f t="shared" si="1447"/>
        <v>261</v>
      </c>
      <c r="C13294" s="10" t="str">
        <f>IF(B13294=B13293," ",(LOOKUP(B13294,'Co List'!$A$3:$A$362,'Co List'!$B$3:$B$362)))</f>
        <v xml:space="preserve"> </v>
      </c>
      <c r="D13294" s="8" t="s">
        <v>394</v>
      </c>
      <c r="E13294">
        <v>0</v>
      </c>
      <c r="F13294">
        <v>0</v>
      </c>
      <c r="G13294">
        <v>0</v>
      </c>
      <c r="H13294">
        <v>0</v>
      </c>
    </row>
    <row r="13295" spans="1:8" ht="15" x14ac:dyDescent="0.25">
      <c r="A13295">
        <f t="shared" si="1446"/>
        <v>12426</v>
      </c>
      <c r="B13295">
        <f t="shared" si="1447"/>
        <v>261</v>
      </c>
      <c r="C13295" s="10" t="str">
        <f>IF(B13295=B13294," ",(LOOKUP(B13295,'Co List'!$A$3:$A$362,'Co List'!$B$3:$B$362)))</f>
        <v xml:space="preserve"> </v>
      </c>
      <c r="D13295" s="8" t="s">
        <v>395</v>
      </c>
      <c r="E13295">
        <v>2.4043170959184179</v>
      </c>
      <c r="F13295">
        <v>3.0579678224307498</v>
      </c>
      <c r="G13295">
        <v>3.8163384449999995</v>
      </c>
      <c r="H13295">
        <v>4.3396000797500003</v>
      </c>
    </row>
    <row r="13296" spans="1:8" ht="15" x14ac:dyDescent="0.25">
      <c r="A13296">
        <f t="shared" si="1446"/>
        <v>12427</v>
      </c>
      <c r="B13296">
        <f t="shared" si="1447"/>
        <v>261</v>
      </c>
      <c r="C13296" s="10" t="str">
        <f>IF(B13296=B13295," ",(LOOKUP(B13296,'Co List'!$A$3:$A$362,'Co List'!$B$3:$B$362)))</f>
        <v xml:space="preserve"> </v>
      </c>
      <c r="D13296" s="8" t="s">
        <v>396</v>
      </c>
      <c r="E13296">
        <v>4067.8530000000001</v>
      </c>
      <c r="F13296">
        <v>4668.1909999999998</v>
      </c>
      <c r="G13296">
        <v>5319.3159999999998</v>
      </c>
      <c r="H13296">
        <v>5132.4066800000001</v>
      </c>
    </row>
    <row r="13297" spans="1:8" x14ac:dyDescent="0.2">
      <c r="A13297">
        <f t="shared" si="1446"/>
        <v>12428</v>
      </c>
      <c r="B13297">
        <f t="shared" si="1447"/>
        <v>261</v>
      </c>
      <c r="C13297" s="10" t="str">
        <f>IF(B13297=B13296," ",(LOOKUP(B13297,'Co List'!$A$3:$A$362,'Co List'!$B$3:$B$362)))</f>
        <v xml:space="preserve"> </v>
      </c>
      <c r="D13297" s="6" t="s">
        <v>397</v>
      </c>
      <c r="E13297">
        <v>3936.1239999999998</v>
      </c>
      <c r="F13297">
        <v>4529.22</v>
      </c>
      <c r="G13297">
        <v>5162.0219999999999</v>
      </c>
      <c r="H13297">
        <v>4962.0039999999999</v>
      </c>
    </row>
    <row r="13298" spans="1:8" x14ac:dyDescent="0.2">
      <c r="A13298">
        <f t="shared" si="1446"/>
        <v>12429</v>
      </c>
      <c r="B13298">
        <f t="shared" si="1447"/>
        <v>261</v>
      </c>
      <c r="C13298" s="10" t="str">
        <f>IF(B13298=B13297," ",(LOOKUP(B13298,'Co List'!$A$3:$A$362,'Co List'!$B$3:$B$362)))</f>
        <v xml:space="preserve"> </v>
      </c>
      <c r="D13298" s="6" t="s">
        <v>398</v>
      </c>
      <c r="E13298">
        <v>131.72900000000001</v>
      </c>
      <c r="F13298">
        <v>138.971</v>
      </c>
      <c r="G13298">
        <v>157.29400000000001</v>
      </c>
      <c r="H13298">
        <v>170.40268</v>
      </c>
    </row>
    <row r="13299" spans="1:8" x14ac:dyDescent="0.2">
      <c r="A13299">
        <f t="shared" si="1446"/>
        <v>12430</v>
      </c>
      <c r="B13299">
        <f t="shared" si="1447"/>
        <v>261</v>
      </c>
      <c r="C13299" s="10" t="str">
        <f>IF(B13299=B13298," ",(LOOKUP(B13299,'Co List'!$A$3:$A$362,'Co List'!$B$3:$B$362)))</f>
        <v xml:space="preserve"> </v>
      </c>
      <c r="D13299" s="6" t="s">
        <v>399</v>
      </c>
      <c r="E13299">
        <v>0</v>
      </c>
      <c r="F13299">
        <v>0</v>
      </c>
      <c r="G13299">
        <v>0</v>
      </c>
      <c r="H13299">
        <v>0</v>
      </c>
    </row>
    <row r="13300" spans="1:8" x14ac:dyDescent="0.2">
      <c r="A13300">
        <f t="shared" si="1446"/>
        <v>12431</v>
      </c>
      <c r="B13300">
        <f t="shared" si="1447"/>
        <v>261</v>
      </c>
      <c r="C13300" s="10" t="str">
        <f>IF(B13300=B13299," ",(LOOKUP(B13300,'Co List'!$A$3:$A$362,'Co List'!$B$3:$B$362)))</f>
        <v xml:space="preserve"> </v>
      </c>
      <c r="D13300" s="6" t="s">
        <v>400</v>
      </c>
      <c r="E13300">
        <v>0</v>
      </c>
      <c r="F13300">
        <v>0</v>
      </c>
      <c r="G13300">
        <v>0</v>
      </c>
      <c r="H13300">
        <v>0</v>
      </c>
    </row>
    <row r="13301" spans="1:8" x14ac:dyDescent="0.2">
      <c r="A13301">
        <f t="shared" si="1446"/>
        <v>12432</v>
      </c>
      <c r="B13301">
        <f t="shared" si="1447"/>
        <v>261</v>
      </c>
      <c r="C13301" s="10" t="str">
        <f>IF(B13301=B13300," ",(LOOKUP(B13301,'Co List'!$A$3:$A$362,'Co List'!$B$3:$B$362)))</f>
        <v xml:space="preserve"> </v>
      </c>
      <c r="D13301" s="6" t="s">
        <v>401</v>
      </c>
      <c r="E13301">
        <v>2.1569959520000004</v>
      </c>
      <c r="F13301">
        <v>2.1740255999999998</v>
      </c>
      <c r="G13301">
        <v>2.76168177</v>
      </c>
      <c r="H13301">
        <v>3.0218604359999999</v>
      </c>
    </row>
    <row r="13302" spans="1:8" x14ac:dyDescent="0.2">
      <c r="A13302">
        <f t="shared" si="1446"/>
        <v>12433</v>
      </c>
      <c r="B13302">
        <f t="shared" si="1447"/>
        <v>261</v>
      </c>
      <c r="C13302" s="10" t="str">
        <f>IF(B13302=B13301," ",(LOOKUP(B13302,'Co List'!$A$3:$A$362,'Co List'!$B$3:$B$362)))</f>
        <v xml:space="preserve"> </v>
      </c>
      <c r="D13302" s="6" t="s">
        <v>402</v>
      </c>
      <c r="E13302">
        <v>0</v>
      </c>
      <c r="F13302">
        <v>0</v>
      </c>
      <c r="G13302">
        <v>0</v>
      </c>
      <c r="H13302">
        <v>0</v>
      </c>
    </row>
    <row r="13303" spans="1:8" x14ac:dyDescent="0.2">
      <c r="A13303">
        <f t="shared" si="1446"/>
        <v>12434</v>
      </c>
      <c r="B13303">
        <f t="shared" si="1447"/>
        <v>261</v>
      </c>
      <c r="C13303" s="10" t="str">
        <f>IF(B13303=B13302," ",(LOOKUP(B13303,'Co List'!$A$3:$A$362,'Co List'!$B$3:$B$362)))</f>
        <v xml:space="preserve"> </v>
      </c>
      <c r="D13303" s="6" t="s">
        <v>403</v>
      </c>
      <c r="E13303">
        <v>0</v>
      </c>
      <c r="F13303">
        <v>0</v>
      </c>
      <c r="G13303">
        <v>0</v>
      </c>
      <c r="H13303">
        <v>0</v>
      </c>
    </row>
    <row r="13304" spans="1:8" x14ac:dyDescent="0.2">
      <c r="A13304">
        <f t="shared" si="1446"/>
        <v>12435</v>
      </c>
      <c r="B13304">
        <f t="shared" si="1447"/>
        <v>261</v>
      </c>
      <c r="C13304" s="10" t="str">
        <f>IF(B13304=B13303," ",(LOOKUP(B13304,'Co List'!$A$3:$A$362,'Co List'!$B$3:$B$362)))</f>
        <v xml:space="preserve"> </v>
      </c>
      <c r="D13304" s="6" t="s">
        <v>404</v>
      </c>
      <c r="E13304" s="11">
        <v>2.1569959520000004</v>
      </c>
      <c r="F13304" s="11">
        <v>2.1740255999999998</v>
      </c>
      <c r="G13304" s="11">
        <v>2.76168177</v>
      </c>
      <c r="H13304" s="11">
        <v>3.0218604359999999</v>
      </c>
    </row>
    <row r="13305" spans="1:8" x14ac:dyDescent="0.2">
      <c r="A13305">
        <f t="shared" si="1446"/>
        <v>12436</v>
      </c>
      <c r="B13305">
        <f t="shared" si="1447"/>
        <v>261</v>
      </c>
      <c r="C13305" s="10" t="str">
        <f>IF(B13305=B13304," ",(LOOKUP(B13305,'Co List'!$A$3:$A$362,'Co List'!$B$3:$B$362)))</f>
        <v xml:space="preserve"> </v>
      </c>
      <c r="D13305" s="6" t="s">
        <v>405</v>
      </c>
      <c r="E13305">
        <v>437.1</v>
      </c>
      <c r="F13305">
        <v>546.29999999999995</v>
      </c>
      <c r="G13305">
        <v>683.8</v>
      </c>
      <c r="H13305">
        <v>793.21</v>
      </c>
    </row>
    <row r="13306" spans="1:8" x14ac:dyDescent="0.2">
      <c r="A13306">
        <f t="shared" si="1446"/>
        <v>12437</v>
      </c>
      <c r="B13306">
        <f t="shared" si="1447"/>
        <v>261</v>
      </c>
      <c r="C13306" s="10" t="str">
        <f>IF(B13306=B13305," ",(LOOKUP(B13306,'Co List'!$A$3:$A$362,'Co List'!$B$3:$B$362)))</f>
        <v xml:space="preserve"> </v>
      </c>
      <c r="D13306" s="6" t="s">
        <v>406</v>
      </c>
      <c r="E13306">
        <v>44.7</v>
      </c>
      <c r="F13306">
        <v>58.31</v>
      </c>
      <c r="G13306">
        <v>57.73</v>
      </c>
      <c r="H13306">
        <v>57.78</v>
      </c>
    </row>
    <row r="13307" spans="1:8" x14ac:dyDescent="0.2">
      <c r="A13307">
        <f t="shared" si="1446"/>
        <v>12438</v>
      </c>
      <c r="B13307">
        <f t="shared" si="1447"/>
        <v>261</v>
      </c>
      <c r="C13307" s="10" t="str">
        <f>IF(B13307=B13306," ",(LOOKUP(B13307,'Co List'!$A$3:$A$362,'Co List'!$B$3:$B$362)))</f>
        <v xml:space="preserve"> </v>
      </c>
      <c r="D13307" s="6" t="s">
        <v>407</v>
      </c>
      <c r="E13307" s="11">
        <v>17.63</v>
      </c>
      <c r="F13307" s="11">
        <v>24.88</v>
      </c>
      <c r="G13307" s="11">
        <v>16.940000000000001</v>
      </c>
      <c r="H13307" s="11">
        <v>14.02</v>
      </c>
    </row>
    <row r="13308" spans="1:8" x14ac:dyDescent="0.2">
      <c r="A13308">
        <f t="shared" si="1446"/>
        <v>12439</v>
      </c>
      <c r="B13308">
        <f t="shared" si="1447"/>
        <v>261</v>
      </c>
      <c r="C13308" s="10" t="str">
        <f>IF(B13308=B13307," ",(LOOKUP(B13308,'Co List'!$A$3:$A$362,'Co List'!$B$3:$B$362)))</f>
        <v xml:space="preserve"> </v>
      </c>
      <c r="D13308" s="6" t="s">
        <v>408</v>
      </c>
      <c r="E13308">
        <v>11.25</v>
      </c>
      <c r="F13308">
        <v>17.5</v>
      </c>
      <c r="G13308">
        <v>17.5</v>
      </c>
      <c r="H13308">
        <v>17.5</v>
      </c>
    </row>
    <row r="13309" spans="1:8" x14ac:dyDescent="0.2">
      <c r="A13309">
        <f t="shared" si="1446"/>
        <v>12440</v>
      </c>
      <c r="B13309">
        <f t="shared" si="1447"/>
        <v>261</v>
      </c>
      <c r="C13309" s="10" t="str">
        <f>IF(B13309=B13308," ",(LOOKUP(B13309,'Co List'!$A$3:$A$362,'Co List'!$B$3:$B$362)))</f>
        <v xml:space="preserve"> </v>
      </c>
      <c r="D13309" s="6" t="s">
        <v>409</v>
      </c>
      <c r="E13309">
        <v>1.32</v>
      </c>
      <c r="F13309">
        <v>2.2174</v>
      </c>
      <c r="G13309">
        <v>2.8178999999999998</v>
      </c>
      <c r="H13309">
        <v>3.0987</v>
      </c>
    </row>
    <row r="13310" spans="1:8" x14ac:dyDescent="0.2">
      <c r="A13310">
        <f t="shared" si="1446"/>
        <v>12441</v>
      </c>
      <c r="B13310">
        <f t="shared" si="1447"/>
        <v>261</v>
      </c>
      <c r="C13310" s="10" t="str">
        <f>IF(B13310=B13309," ",(LOOKUP(B13310,'Co List'!$A$3:$A$362,'Co List'!$B$3:$B$362)))</f>
        <v xml:space="preserve"> </v>
      </c>
      <c r="D13310" s="6" t="s">
        <v>410</v>
      </c>
      <c r="E13310">
        <v>4.6701417130000005</v>
      </c>
      <c r="F13310">
        <v>5.38990847</v>
      </c>
      <c r="G13310">
        <v>6.5780202150000004</v>
      </c>
      <c r="H13310">
        <v>7.3614605157500002</v>
      </c>
    </row>
    <row r="13311" spans="1:8" x14ac:dyDescent="0.2">
      <c r="A13311">
        <f t="shared" si="1446"/>
        <v>12442</v>
      </c>
      <c r="B13311">
        <f t="shared" si="1447"/>
        <v>261</v>
      </c>
      <c r="C13311" s="10" t="str">
        <f>IF(B13311=B13310," ",(LOOKUP(B13311,'Co List'!$A$3:$A$362,'Co List'!$B$3:$B$362)))</f>
        <v xml:space="preserve"> </v>
      </c>
      <c r="D13311" s="6" t="s">
        <v>411</v>
      </c>
      <c r="E13311">
        <v>4.5613130479184179</v>
      </c>
      <c r="F13311">
        <v>5.2319934224307492</v>
      </c>
      <c r="G13311">
        <v>6.5780202149999996</v>
      </c>
      <c r="H13311">
        <v>7.3614605157500002</v>
      </c>
    </row>
    <row r="13312" spans="1:8" x14ac:dyDescent="0.2">
      <c r="A13312">
        <f t="shared" si="1446"/>
        <v>12443</v>
      </c>
      <c r="B13312">
        <f t="shared" si="1447"/>
        <v>261</v>
      </c>
      <c r="C13312" s="10" t="str">
        <f>IF(B13312=B13311," ",(LOOKUP(B13312,'Co List'!$A$3:$A$362,'Co List'!$B$3:$B$362)))</f>
        <v xml:space="preserve"> </v>
      </c>
      <c r="D13312" s="6" t="s">
        <v>412</v>
      </c>
      <c r="E13312">
        <v>3.2413130479184176</v>
      </c>
      <c r="F13312">
        <v>3.0145934224307491</v>
      </c>
      <c r="G13312">
        <v>3.7601202149999997</v>
      </c>
      <c r="H13312">
        <v>4.2627605157500001</v>
      </c>
    </row>
    <row r="13313" spans="1:16" ht="13.5" thickBot="1" x14ac:dyDescent="0.25">
      <c r="A13313">
        <f t="shared" si="1446"/>
        <v>12444</v>
      </c>
      <c r="B13313">
        <f t="shared" si="1447"/>
        <v>261</v>
      </c>
      <c r="C13313" s="10" t="str">
        <f>IF(B13313=B13312," ",(LOOKUP(B13313,'Co List'!$A$3:$A$362,'Co List'!$B$3:$B$362)))</f>
        <v xml:space="preserve"> </v>
      </c>
      <c r="D13313" s="9" t="s">
        <v>413</v>
      </c>
      <c r="E13313">
        <v>12</v>
      </c>
      <c r="F13313">
        <v>12</v>
      </c>
      <c r="G13313">
        <v>12</v>
      </c>
      <c r="H13313">
        <v>12</v>
      </c>
    </row>
    <row r="13314" spans="1:16" ht="15" x14ac:dyDescent="0.25">
      <c r="A13314">
        <f t="shared" si="1446"/>
        <v>12445</v>
      </c>
      <c r="B13314">
        <f t="shared" si="1447"/>
        <v>262</v>
      </c>
      <c r="C13314" s="10" t="str">
        <f>IF(B13314=B13313," ",(LOOKUP(B13314,'Co List'!$A$3:$A$362,'Co List'!$B$3:$B$362)))</f>
        <v>PRISM CEMENT</v>
      </c>
      <c r="D13314" s="4" t="s">
        <v>362</v>
      </c>
      <c r="E13314">
        <v>99.99721457726622</v>
      </c>
      <c r="F13314">
        <v>99.982944428742798</v>
      </c>
      <c r="G13314">
        <v>99.986717020159873</v>
      </c>
      <c r="H13314">
        <v>100</v>
      </c>
      <c r="J13314">
        <f t="shared" ref="J13314" si="1452">COUNTIF(E13356:H13356,0)</f>
        <v>0</v>
      </c>
      <c r="K13314">
        <f>SUM(E13314:H13314)/(4-J13314)</f>
        <v>99.991719006542226</v>
      </c>
      <c r="L13314">
        <f>SUM(E13324:H13324)/(4-J13314)</f>
        <v>1257500.063972214</v>
      </c>
      <c r="M13314">
        <f>E13324</f>
        <v>881767.04897367919</v>
      </c>
      <c r="N13314">
        <f t="shared" ref="N13314" si="1453">F13324</f>
        <v>1139625.3051182085</v>
      </c>
      <c r="O13314">
        <f t="shared" ref="O13314" si="1454">G13324</f>
        <v>1571327.0472498597</v>
      </c>
      <c r="P13314">
        <f t="shared" ref="P13314" si="1455">H13324</f>
        <v>1437280.8545471085</v>
      </c>
    </row>
    <row r="13315" spans="1:16" x14ac:dyDescent="0.2">
      <c r="A13315">
        <f t="shared" si="1446"/>
        <v>12446</v>
      </c>
      <c r="B13315">
        <f t="shared" si="1447"/>
        <v>262</v>
      </c>
      <c r="C13315" s="10" t="str">
        <f>IF(B13315=B13314," ",(LOOKUP(B13315,'Co List'!$A$3:$A$362,'Co List'!$B$3:$B$362)))</f>
        <v xml:space="preserve"> </v>
      </c>
      <c r="D13315" s="6" t="s">
        <v>364</v>
      </c>
      <c r="E13315">
        <v>4.0489166603247249</v>
      </c>
      <c r="F13315">
        <v>4.0486832810485058</v>
      </c>
      <c r="G13315">
        <v>4.0484285048725122</v>
      </c>
      <c r="H13315">
        <v>4.0486806268759983</v>
      </c>
    </row>
    <row r="13316" spans="1:16" x14ac:dyDescent="0.2">
      <c r="A13316">
        <f t="shared" si="1446"/>
        <v>12447</v>
      </c>
      <c r="B13316">
        <f t="shared" si="1447"/>
        <v>262</v>
      </c>
      <c r="C13316" s="10" t="str">
        <f>IF(B13316=B13315," ",(LOOKUP(B13316,'Co List'!$A$3:$A$362,'Co List'!$B$3:$B$362)))</f>
        <v xml:space="preserve"> </v>
      </c>
      <c r="D13316" s="6" t="s">
        <v>365</v>
      </c>
      <c r="E13316">
        <v>0.8099543190671662</v>
      </c>
      <c r="F13316">
        <v>0.78973393308838769</v>
      </c>
      <c r="G13316">
        <v>0.77979809870643002</v>
      </c>
      <c r="H13316">
        <v>0.78000420487282229</v>
      </c>
    </row>
    <row r="13317" spans="1:16" x14ac:dyDescent="0.2">
      <c r="A13317">
        <f t="shared" ref="A13317:A13380" si="1456">IF(A13316&gt;0,A13316+1,(IF($C$1=C13317,1,0)))</f>
        <v>12448</v>
      </c>
      <c r="B13317">
        <f t="shared" ref="B13317:B13380" si="1457">IF(D13317=$D$3,B13316+1,B13316)</f>
        <v>262</v>
      </c>
      <c r="C13317" s="10" t="str">
        <f>IF(B13317=B13316," ",(LOOKUP(B13317,'Co List'!$A$3:$A$362,'Co List'!$B$3:$B$362)))</f>
        <v xml:space="preserve"> </v>
      </c>
      <c r="D13317" s="7" t="s">
        <v>366</v>
      </c>
      <c r="E13317">
        <v>31.070234778739781</v>
      </c>
      <c r="F13317">
        <v>33.644061793115711</v>
      </c>
      <c r="G13317">
        <v>34.881869138076809</v>
      </c>
      <c r="H13317">
        <v>30.141342077167486</v>
      </c>
    </row>
    <row r="13318" spans="1:16" x14ac:dyDescent="0.2">
      <c r="A13318">
        <f t="shared" si="1456"/>
        <v>12449</v>
      </c>
      <c r="B13318">
        <f t="shared" si="1457"/>
        <v>262</v>
      </c>
      <c r="C13318" s="10" t="str">
        <f>IF(B13318=B13317," ",(LOOKUP(B13318,'Co List'!$A$3:$A$362,'Co List'!$B$3:$B$362)))</f>
        <v xml:space="preserve"> </v>
      </c>
      <c r="D13318" s="6" t="s">
        <v>367</v>
      </c>
      <c r="E13318">
        <v>351231.6466734432</v>
      </c>
      <c r="F13318">
        <v>1189712.1882432492</v>
      </c>
      <c r="G13318">
        <v>-5236011.4870038638</v>
      </c>
      <c r="H13318">
        <v>-2416410.3136299741</v>
      </c>
    </row>
    <row r="13319" spans="1:16" x14ac:dyDescent="0.2">
      <c r="A13319">
        <f t="shared" si="1456"/>
        <v>12450</v>
      </c>
      <c r="B13319">
        <f t="shared" si="1457"/>
        <v>262</v>
      </c>
      <c r="C13319" s="10" t="str">
        <f>IF(B13319=B13318," ",(LOOKUP(B13319,'Co List'!$A$3:$A$362,'Co List'!$B$3:$B$362)))</f>
        <v xml:space="preserve"> </v>
      </c>
      <c r="D13319" s="6" t="s">
        <v>368</v>
      </c>
      <c r="E13319">
        <v>0.17517622555897949</v>
      </c>
      <c r="F13319">
        <v>0.22640362863918637</v>
      </c>
      <c r="G13319">
        <v>0.31216764288975279</v>
      </c>
      <c r="H13319">
        <v>0.28553735985122147</v>
      </c>
    </row>
    <row r="13320" spans="1:16" x14ac:dyDescent="0.2">
      <c r="A13320">
        <f t="shared" si="1456"/>
        <v>12451</v>
      </c>
      <c r="B13320">
        <f t="shared" si="1457"/>
        <v>262</v>
      </c>
      <c r="C13320" s="10" t="str">
        <f>IF(B13320=B13319," ",(LOOKUP(B13320,'Co List'!$A$3:$A$362,'Co List'!$B$3:$B$362)))</f>
        <v xml:space="preserve"> </v>
      </c>
      <c r="D13320" s="6" t="s">
        <v>369</v>
      </c>
      <c r="E13320">
        <v>169.73705922610239</v>
      </c>
      <c r="F13320">
        <v>331.61418411168262</v>
      </c>
      <c r="G13320">
        <v>593.33423224327294</v>
      </c>
      <c r="H13320">
        <v>538.06560892000175</v>
      </c>
    </row>
    <row r="13321" spans="1:16" x14ac:dyDescent="0.2">
      <c r="A13321">
        <f t="shared" si="1456"/>
        <v>12452</v>
      </c>
      <c r="B13321">
        <f t="shared" si="1457"/>
        <v>262</v>
      </c>
      <c r="C13321" s="10" t="str">
        <f>IF(B13321=B13320," ",(LOOKUP(B13321,'Co List'!$A$3:$A$362,'Co List'!$B$3:$B$362)))</f>
        <v xml:space="preserve"> </v>
      </c>
      <c r="D13321" s="6" t="s">
        <v>370</v>
      </c>
      <c r="E13321">
        <v>0</v>
      </c>
      <c r="F13321">
        <v>0</v>
      </c>
      <c r="G13321">
        <v>0</v>
      </c>
      <c r="H13321">
        <v>0</v>
      </c>
    </row>
    <row r="13322" spans="1:16" x14ac:dyDescent="0.2">
      <c r="A13322">
        <f t="shared" si="1456"/>
        <v>12453</v>
      </c>
      <c r="B13322">
        <f t="shared" si="1457"/>
        <v>262</v>
      </c>
      <c r="C13322" s="10" t="str">
        <f>IF(B13322=B13321," ",(LOOKUP(B13322,'Co List'!$A$3:$A$362,'Co List'!$B$3:$B$362)))</f>
        <v xml:space="preserve"> </v>
      </c>
      <c r="D13322" s="6" t="s">
        <v>371</v>
      </c>
      <c r="E13322">
        <v>19.598908061174729</v>
      </c>
      <c r="F13322">
        <v>19.746652005584078</v>
      </c>
      <c r="G13322">
        <v>21.532835982713358</v>
      </c>
      <c r="H13322">
        <v>22.30549772143301</v>
      </c>
    </row>
    <row r="13323" spans="1:16" x14ac:dyDescent="0.2">
      <c r="A13323">
        <f t="shared" si="1456"/>
        <v>12454</v>
      </c>
      <c r="B13323">
        <f t="shared" si="1457"/>
        <v>262</v>
      </c>
      <c r="C13323" s="10" t="str">
        <f>IF(B13323=B13322," ",(LOOKUP(B13323,'Co List'!$A$3:$A$362,'Co List'!$B$3:$B$362)))</f>
        <v xml:space="preserve"> </v>
      </c>
      <c r="D13323" s="6" t="s">
        <v>372</v>
      </c>
      <c r="E13323">
        <v>80.401091938825274</v>
      </c>
      <c r="F13323">
        <v>80.253347994415918</v>
      </c>
      <c r="G13323">
        <v>78.467164017286635</v>
      </c>
      <c r="H13323">
        <v>77.694502278566986</v>
      </c>
    </row>
    <row r="13324" spans="1:16" x14ac:dyDescent="0.2">
      <c r="A13324">
        <f t="shared" si="1456"/>
        <v>12455</v>
      </c>
      <c r="B13324">
        <f t="shared" si="1457"/>
        <v>262</v>
      </c>
      <c r="C13324" s="10" t="str">
        <f>IF(B13324=B13323," ",(LOOKUP(B13324,'Co List'!$A$3:$A$362,'Co List'!$B$3:$B$362)))</f>
        <v xml:space="preserve"> </v>
      </c>
      <c r="D13324" s="6" t="s">
        <v>373</v>
      </c>
      <c r="E13324">
        <v>881767.04897367919</v>
      </c>
      <c r="F13324">
        <v>1139625.3051182085</v>
      </c>
      <c r="G13324">
        <v>1571327.0472498597</v>
      </c>
      <c r="H13324">
        <v>1437280.8545471085</v>
      </c>
    </row>
    <row r="13325" spans="1:16" x14ac:dyDescent="0.2">
      <c r="A13325">
        <f t="shared" si="1456"/>
        <v>12456</v>
      </c>
      <c r="B13325">
        <f t="shared" si="1457"/>
        <v>262</v>
      </c>
      <c r="C13325" s="10" t="str">
        <f>IF(B13325=B13324," ",(LOOKUP(B13325,'Co List'!$A$3:$A$362,'Co List'!$B$3:$B$362)))</f>
        <v xml:space="preserve"> </v>
      </c>
      <c r="D13325" s="6" t="s">
        <v>374</v>
      </c>
      <c r="E13325">
        <v>876659.52538727329</v>
      </c>
      <c r="F13325">
        <v>1133036.7825528251</v>
      </c>
      <c r="G13325">
        <v>1562447.5645053999</v>
      </c>
      <c r="H13325">
        <v>1429240.0556362125</v>
      </c>
    </row>
    <row r="13326" spans="1:16" x14ac:dyDescent="0.2">
      <c r="A13326">
        <f t="shared" si="1456"/>
        <v>12457</v>
      </c>
      <c r="B13326">
        <f t="shared" si="1457"/>
        <v>262</v>
      </c>
      <c r="C13326" s="10" t="str">
        <f>IF(B13326=B13325," ",(LOOKUP(B13326,'Co List'!$A$3:$A$362,'Co List'!$B$3:$B$362)))</f>
        <v xml:space="preserve"> </v>
      </c>
      <c r="D13326" s="6" t="s">
        <v>375</v>
      </c>
      <c r="E13326">
        <v>1835.5035770265285</v>
      </c>
      <c r="F13326">
        <v>2367.9246561444916</v>
      </c>
      <c r="G13326">
        <v>3191.0139546922028</v>
      </c>
      <c r="H13326">
        <v>2888.8808632970849</v>
      </c>
    </row>
    <row r="13327" spans="1:16" x14ac:dyDescent="0.2">
      <c r="A13327">
        <f t="shared" si="1456"/>
        <v>12458</v>
      </c>
      <c r="B13327">
        <f t="shared" si="1457"/>
        <v>262</v>
      </c>
      <c r="C13327" s="10" t="str">
        <f>IF(B13327=B13326," ",(LOOKUP(B13327,'Co List'!$A$3:$A$362,'Co List'!$B$3:$B$362)))</f>
        <v xml:space="preserve"> </v>
      </c>
      <c r="D13327" s="6" t="s">
        <v>376</v>
      </c>
      <c r="E13327">
        <v>3272.0200093794456</v>
      </c>
      <c r="F13327">
        <v>4220.597909239139</v>
      </c>
      <c r="G13327">
        <v>5688.4687897674812</v>
      </c>
      <c r="H13327">
        <v>5151.9180475992798</v>
      </c>
    </row>
    <row r="13328" spans="1:16" x14ac:dyDescent="0.2">
      <c r="A13328">
        <f t="shared" si="1456"/>
        <v>12459</v>
      </c>
      <c r="B13328">
        <f t="shared" si="1457"/>
        <v>262</v>
      </c>
      <c r="C13328" s="10" t="str">
        <f>IF(B13328=B13327," ",(LOOKUP(B13328,'Co List'!$A$3:$A$362,'Co List'!$B$3:$B$362)))</f>
        <v xml:space="preserve"> </v>
      </c>
      <c r="D13328" s="6" t="s">
        <v>377</v>
      </c>
      <c r="E13328">
        <v>172816.71324208495</v>
      </c>
      <c r="F13328">
        <v>225037.8431692684</v>
      </c>
      <c r="G13328">
        <v>338351.27583632513</v>
      </c>
      <c r="H13328">
        <v>320592.64826159819</v>
      </c>
    </row>
    <row r="13329" spans="1:8" ht="15" x14ac:dyDescent="0.25">
      <c r="A13329">
        <f t="shared" si="1456"/>
        <v>12460</v>
      </c>
      <c r="B13329">
        <f t="shared" si="1457"/>
        <v>262</v>
      </c>
      <c r="C13329" s="10" t="str">
        <f>IF(B13329=B13328," ",(LOOKUP(B13329,'Co List'!$A$3:$A$362,'Co List'!$B$3:$B$362)))</f>
        <v xml:space="preserve"> </v>
      </c>
      <c r="D13329" s="8" t="s">
        <v>378</v>
      </c>
      <c r="E13329">
        <v>171865.79999999996</v>
      </c>
      <c r="F13329">
        <v>223847.28999999998</v>
      </c>
      <c r="G13329">
        <v>337184.6399999999</v>
      </c>
      <c r="H13329">
        <v>319839</v>
      </c>
    </row>
    <row r="13330" spans="1:8" ht="15" x14ac:dyDescent="0.25">
      <c r="A13330">
        <f t="shared" si="1456"/>
        <v>12461</v>
      </c>
      <c r="B13330">
        <f t="shared" si="1457"/>
        <v>262</v>
      </c>
      <c r="C13330" s="10" t="str">
        <f>IF(B13330=B13329," ",(LOOKUP(B13330,'Co List'!$A$3:$A$362,'Co List'!$B$3:$B$362)))</f>
        <v xml:space="preserve"> </v>
      </c>
      <c r="D13330" s="8" t="s">
        <v>379</v>
      </c>
      <c r="E13330">
        <v>950.91324208496735</v>
      </c>
      <c r="F13330">
        <v>1190.5531692684287</v>
      </c>
      <c r="G13330">
        <v>1166.6358363251752</v>
      </c>
      <c r="H13330">
        <v>753.64826159816516</v>
      </c>
    </row>
    <row r="13331" spans="1:8" ht="15" x14ac:dyDescent="0.25">
      <c r="A13331">
        <f t="shared" si="1456"/>
        <v>12462</v>
      </c>
      <c r="B13331">
        <f t="shared" si="1457"/>
        <v>262</v>
      </c>
      <c r="C13331" s="10" t="str">
        <f>IF(B13331=B13330," ",(LOOKUP(B13331,'Co List'!$A$3:$A$362,'Co List'!$B$3:$B$362)))</f>
        <v xml:space="preserve"> </v>
      </c>
      <c r="D13331" s="8" t="s">
        <v>380</v>
      </c>
      <c r="E13331">
        <v>2.5465851649641991E-11</v>
      </c>
      <c r="F13331">
        <v>-1.2505552149377763E-11</v>
      </c>
      <c r="G13331">
        <v>6.1390892369672656E-11</v>
      </c>
      <c r="H13331">
        <v>2.97859514830634E-11</v>
      </c>
    </row>
    <row r="13332" spans="1:8" ht="15" x14ac:dyDescent="0.25">
      <c r="A13332">
        <f t="shared" si="1456"/>
        <v>12463</v>
      </c>
      <c r="B13332">
        <f t="shared" si="1457"/>
        <v>262</v>
      </c>
      <c r="C13332" s="10" t="str">
        <f>IF(B13332=B13331," ",(LOOKUP(B13332,'Co List'!$A$3:$A$362,'Co List'!$B$3:$B$362)))</f>
        <v xml:space="preserve"> </v>
      </c>
      <c r="D13332" s="8" t="s">
        <v>381</v>
      </c>
      <c r="E13332">
        <v>708950.33573159424</v>
      </c>
      <c r="F13332">
        <v>914587.46194894006</v>
      </c>
      <c r="G13332">
        <v>1232975.7714135344</v>
      </c>
      <c r="H13332">
        <v>1116688.2062855102</v>
      </c>
    </row>
    <row r="13333" spans="1:8" ht="15" x14ac:dyDescent="0.25">
      <c r="A13333">
        <f t="shared" si="1456"/>
        <v>12464</v>
      </c>
      <c r="B13333">
        <f t="shared" si="1457"/>
        <v>262</v>
      </c>
      <c r="C13333" s="10" t="str">
        <f>IF(B13333=B13332," ",(LOOKUP(B13333,'Co List'!$A$3:$A$362,'Co List'!$B$3:$B$362)))</f>
        <v xml:space="preserve"> </v>
      </c>
      <c r="D13333" s="8" t="s">
        <v>382</v>
      </c>
      <c r="E13333">
        <v>707127.99043003237</v>
      </c>
      <c r="F13333">
        <v>912051.7142854383</v>
      </c>
      <c r="G13333">
        <v>1229366.7146117273</v>
      </c>
      <c r="H13333">
        <v>1113706.1864064061</v>
      </c>
    </row>
    <row r="13334" spans="1:8" ht="15" x14ac:dyDescent="0.25">
      <c r="A13334">
        <f t="shared" si="1456"/>
        <v>12465</v>
      </c>
      <c r="B13334">
        <f t="shared" si="1457"/>
        <v>262</v>
      </c>
      <c r="C13334" s="10" t="str">
        <f>IF(B13334=B13333," ",(LOOKUP(B13334,'Co List'!$A$3:$A$362,'Co List'!$B$3:$B$362)))</f>
        <v xml:space="preserve"> </v>
      </c>
      <c r="D13334" s="8" t="s">
        <v>383</v>
      </c>
      <c r="E13334">
        <v>1822.3453015618527</v>
      </c>
      <c r="F13334">
        <v>2535.7476635017429</v>
      </c>
      <c r="G13334">
        <v>3609.0568018070908</v>
      </c>
      <c r="H13334">
        <v>2982.0198791041239</v>
      </c>
    </row>
    <row r="13335" spans="1:8" x14ac:dyDescent="0.2">
      <c r="A13335">
        <f t="shared" si="1456"/>
        <v>12466</v>
      </c>
      <c r="B13335">
        <f t="shared" si="1457"/>
        <v>262</v>
      </c>
      <c r="C13335" s="10" t="str">
        <f>IF(B13335=B13334," ",(LOOKUP(B13335,'Co List'!$A$3:$A$362,'Co List'!$B$3:$B$362)))</f>
        <v xml:space="preserve"> </v>
      </c>
      <c r="D13335" s="6" t="s">
        <v>384</v>
      </c>
      <c r="E13335">
        <v>0</v>
      </c>
      <c r="F13335">
        <v>0</v>
      </c>
      <c r="G13335">
        <v>0</v>
      </c>
      <c r="H13335">
        <v>0</v>
      </c>
    </row>
    <row r="13336" spans="1:8" x14ac:dyDescent="0.2">
      <c r="A13336">
        <f t="shared" si="1456"/>
        <v>12467</v>
      </c>
      <c r="B13336">
        <f t="shared" si="1457"/>
        <v>262</v>
      </c>
      <c r="C13336" s="10" t="str">
        <f>IF(B13336=B13335," ",(LOOKUP(B13336,'Co List'!$A$3:$A$362,'Co List'!$B$3:$B$362)))</f>
        <v xml:space="preserve"> </v>
      </c>
      <c r="D13336" s="6" t="s">
        <v>385</v>
      </c>
      <c r="E13336">
        <v>175096.30234640001</v>
      </c>
      <c r="F13336">
        <v>225897.50752548003</v>
      </c>
      <c r="G13336">
        <v>304556.63720616</v>
      </c>
      <c r="H13336">
        <v>275815.33571027999</v>
      </c>
    </row>
    <row r="13337" spans="1:8" x14ac:dyDescent="0.2">
      <c r="A13337">
        <f t="shared" si="1456"/>
        <v>12468</v>
      </c>
      <c r="B13337">
        <f t="shared" si="1457"/>
        <v>262</v>
      </c>
      <c r="C13337" s="10" t="str">
        <f>IF(B13337=B13336," ",(LOOKUP(B13337,'Co List'!$A$3:$A$362,'Co List'!$B$3:$B$362)))</f>
        <v xml:space="preserve"> </v>
      </c>
      <c r="D13337" s="6" t="s">
        <v>386</v>
      </c>
      <c r="E13337">
        <v>174522.79996200002</v>
      </c>
      <c r="F13337">
        <v>225099.02173500002</v>
      </c>
      <c r="G13337">
        <v>303413.98462200002</v>
      </c>
      <c r="H13337">
        <v>274868.375481</v>
      </c>
    </row>
    <row r="13338" spans="1:8" x14ac:dyDescent="0.2">
      <c r="A13338">
        <f t="shared" si="1456"/>
        <v>12469</v>
      </c>
      <c r="B13338">
        <f t="shared" si="1457"/>
        <v>262</v>
      </c>
      <c r="C13338" s="10" t="str">
        <f>IF(B13338=B13337," ",(LOOKUP(B13338,'Co List'!$A$3:$A$362,'Co List'!$B$3:$B$362)))</f>
        <v xml:space="preserve"> </v>
      </c>
      <c r="D13338" s="6" t="s">
        <v>387</v>
      </c>
      <c r="E13338">
        <v>0</v>
      </c>
      <c r="F13338">
        <v>0</v>
      </c>
      <c r="G13338">
        <v>0</v>
      </c>
      <c r="H13338">
        <v>0</v>
      </c>
    </row>
    <row r="13339" spans="1:8" x14ac:dyDescent="0.2">
      <c r="A13339">
        <f t="shared" si="1456"/>
        <v>12470</v>
      </c>
      <c r="B13339">
        <f t="shared" si="1457"/>
        <v>262</v>
      </c>
      <c r="C13339" s="10" t="str">
        <f>IF(B13339=B13338," ",(LOOKUP(B13339,'Co List'!$A$3:$A$362,'Co List'!$B$3:$B$362)))</f>
        <v xml:space="preserve"> </v>
      </c>
      <c r="D13339" s="6" t="s">
        <v>388</v>
      </c>
      <c r="E13339">
        <v>0</v>
      </c>
      <c r="F13339">
        <v>0</v>
      </c>
      <c r="G13339">
        <v>0</v>
      </c>
      <c r="H13339">
        <v>0</v>
      </c>
    </row>
    <row r="13340" spans="1:8" x14ac:dyDescent="0.2">
      <c r="A13340">
        <f t="shared" si="1456"/>
        <v>12471</v>
      </c>
      <c r="B13340">
        <f t="shared" si="1457"/>
        <v>262</v>
      </c>
      <c r="C13340" s="10" t="str">
        <f>IF(B13340=B13339," ",(LOOKUP(B13340,'Co List'!$A$3:$A$362,'Co List'!$B$3:$B$362)))</f>
        <v xml:space="preserve"> </v>
      </c>
      <c r="D13340" s="6" t="s">
        <v>389</v>
      </c>
      <c r="E13340">
        <v>240.42035959999998</v>
      </c>
      <c r="F13340">
        <v>323.88705047999997</v>
      </c>
      <c r="G13340">
        <v>321.16531056000002</v>
      </c>
      <c r="H13340">
        <v>201.40875407999999</v>
      </c>
    </row>
    <row r="13341" spans="1:8" x14ac:dyDescent="0.2">
      <c r="A13341">
        <f t="shared" si="1456"/>
        <v>12472</v>
      </c>
      <c r="B13341">
        <f t="shared" si="1457"/>
        <v>262</v>
      </c>
      <c r="C13341" s="10" t="str">
        <f>IF(B13341=B13340," ",(LOOKUP(B13341,'Co List'!$A$3:$A$362,'Co List'!$B$3:$B$362)))</f>
        <v xml:space="preserve"> </v>
      </c>
      <c r="D13341" s="6" t="s">
        <v>390</v>
      </c>
      <c r="E13341">
        <v>333.0820248</v>
      </c>
      <c r="F13341">
        <v>474.59873999999996</v>
      </c>
      <c r="G13341">
        <v>821.48727359999998</v>
      </c>
      <c r="H13341">
        <v>745.55147520000003</v>
      </c>
    </row>
    <row r="13342" spans="1:8" x14ac:dyDescent="0.2">
      <c r="A13342">
        <f t="shared" si="1456"/>
        <v>12473</v>
      </c>
      <c r="B13342">
        <f t="shared" si="1457"/>
        <v>262</v>
      </c>
      <c r="C13342" s="10" t="str">
        <f>IF(B13342=B13341," ",(LOOKUP(B13342,'Co List'!$A$3:$A$362,'Co List'!$B$3:$B$362)))</f>
        <v xml:space="preserve"> </v>
      </c>
      <c r="D13342" s="6" t="s">
        <v>391</v>
      </c>
      <c r="E13342">
        <v>0</v>
      </c>
      <c r="F13342">
        <v>0</v>
      </c>
      <c r="G13342">
        <v>0</v>
      </c>
      <c r="H13342">
        <v>0</v>
      </c>
    </row>
    <row r="13343" spans="1:8" x14ac:dyDescent="0.2">
      <c r="A13343">
        <f t="shared" si="1456"/>
        <v>12474</v>
      </c>
      <c r="B13343">
        <f t="shared" si="1457"/>
        <v>262</v>
      </c>
      <c r="C13343" s="10" t="str">
        <f>IF(B13343=B13342," ",(LOOKUP(B13343,'Co List'!$A$3:$A$362,'Co List'!$B$3:$B$362)))</f>
        <v xml:space="preserve"> </v>
      </c>
      <c r="D13343" s="6" t="s">
        <v>392</v>
      </c>
      <c r="E13343">
        <v>0</v>
      </c>
      <c r="F13343">
        <v>0</v>
      </c>
      <c r="G13343">
        <v>0</v>
      </c>
      <c r="H13343">
        <v>0</v>
      </c>
    </row>
    <row r="13344" spans="1:8" x14ac:dyDescent="0.2">
      <c r="A13344">
        <f t="shared" si="1456"/>
        <v>12475</v>
      </c>
      <c r="B13344">
        <f t="shared" si="1457"/>
        <v>262</v>
      </c>
      <c r="C13344" s="10" t="str">
        <f>IF(B13344=B13343," ",(LOOKUP(B13344,'Co List'!$A$3:$A$362,'Co List'!$B$3:$B$362)))</f>
        <v xml:space="preserve"> </v>
      </c>
      <c r="D13344" s="6" t="s">
        <v>393</v>
      </c>
      <c r="E13344">
        <v>0</v>
      </c>
      <c r="F13344">
        <v>0</v>
      </c>
      <c r="G13344">
        <v>0</v>
      </c>
      <c r="H13344">
        <v>0</v>
      </c>
    </row>
    <row r="13345" spans="1:8" ht="15" x14ac:dyDescent="0.25">
      <c r="A13345">
        <f t="shared" si="1456"/>
        <v>12476</v>
      </c>
      <c r="B13345">
        <f t="shared" si="1457"/>
        <v>262</v>
      </c>
      <c r="C13345" s="10" t="str">
        <f>IF(B13345=B13344," ",(LOOKUP(B13345,'Co List'!$A$3:$A$362,'Co List'!$B$3:$B$362)))</f>
        <v xml:space="preserve"> </v>
      </c>
      <c r="D13345" s="8" t="s">
        <v>394</v>
      </c>
      <c r="E13345">
        <v>0</v>
      </c>
      <c r="F13345">
        <v>0</v>
      </c>
      <c r="G13345">
        <v>0</v>
      </c>
      <c r="H13345">
        <v>0</v>
      </c>
    </row>
    <row r="13346" spans="1:8" ht="15" x14ac:dyDescent="0.25">
      <c r="A13346">
        <f t="shared" si="1456"/>
        <v>12477</v>
      </c>
      <c r="B13346">
        <f t="shared" si="1457"/>
        <v>262</v>
      </c>
      <c r="C13346" s="10" t="str">
        <f>IF(B13346=B13345," ",(LOOKUP(B13346,'Co List'!$A$3:$A$362,'Co List'!$B$3:$B$362)))</f>
        <v xml:space="preserve"> </v>
      </c>
      <c r="D13346" s="8" t="s">
        <v>395</v>
      </c>
      <c r="E13346">
        <v>126.47522734500001</v>
      </c>
      <c r="F13346">
        <v>190.60357675000003</v>
      </c>
      <c r="G13346">
        <v>367.33136368000009</v>
      </c>
      <c r="H13346">
        <v>374.19592105700002</v>
      </c>
    </row>
    <row r="13347" spans="1:8" ht="15" x14ac:dyDescent="0.25">
      <c r="A13347">
        <f t="shared" si="1456"/>
        <v>12478</v>
      </c>
      <c r="B13347">
        <f t="shared" si="1457"/>
        <v>262</v>
      </c>
      <c r="C13347" s="10" t="str">
        <f>IF(B13347=B13346," ",(LOOKUP(B13347,'Co List'!$A$3:$A$362,'Co List'!$B$3:$B$362)))</f>
        <v xml:space="preserve"> </v>
      </c>
      <c r="D13347" s="8" t="s">
        <v>396</v>
      </c>
      <c r="E13347">
        <v>213366</v>
      </c>
      <c r="F13347">
        <v>284954</v>
      </c>
      <c r="G13347">
        <v>433896</v>
      </c>
      <c r="H13347">
        <v>411014</v>
      </c>
    </row>
    <row r="13348" spans="1:8" x14ac:dyDescent="0.2">
      <c r="A13348">
        <f t="shared" si="1456"/>
        <v>12479</v>
      </c>
      <c r="B13348">
        <f t="shared" si="1457"/>
        <v>262</v>
      </c>
      <c r="C13348" s="10" t="str">
        <f>IF(B13348=B13347," ",(LOOKUP(B13348,'Co List'!$A$3:$A$362,'Co List'!$B$3:$B$362)))</f>
        <v xml:space="preserve"> </v>
      </c>
      <c r="D13348" s="6" t="s">
        <v>397</v>
      </c>
      <c r="E13348">
        <v>212180</v>
      </c>
      <c r="F13348">
        <v>283351</v>
      </c>
      <c r="G13348">
        <v>432288</v>
      </c>
      <c r="H13348">
        <v>410050</v>
      </c>
    </row>
    <row r="13349" spans="1:8" x14ac:dyDescent="0.2">
      <c r="A13349">
        <f t="shared" si="1456"/>
        <v>12480</v>
      </c>
      <c r="B13349">
        <f t="shared" si="1457"/>
        <v>262</v>
      </c>
      <c r="C13349" s="10" t="str">
        <f>IF(B13349=B13348," ",(LOOKUP(B13349,'Co List'!$A$3:$A$362,'Co List'!$B$3:$B$362)))</f>
        <v xml:space="preserve"> </v>
      </c>
      <c r="D13349" s="6" t="s">
        <v>398</v>
      </c>
      <c r="E13349">
        <v>1186</v>
      </c>
      <c r="F13349">
        <v>1603</v>
      </c>
      <c r="G13349">
        <v>1608</v>
      </c>
      <c r="H13349">
        <v>964</v>
      </c>
    </row>
    <row r="13350" spans="1:8" x14ac:dyDescent="0.2">
      <c r="A13350">
        <f t="shared" si="1456"/>
        <v>12481</v>
      </c>
      <c r="B13350">
        <f t="shared" si="1457"/>
        <v>262</v>
      </c>
      <c r="C13350" s="10" t="str">
        <f>IF(B13350=B13349," ",(LOOKUP(B13350,'Co List'!$A$3:$A$362,'Co List'!$B$3:$B$362)))</f>
        <v xml:space="preserve"> </v>
      </c>
      <c r="D13350" s="6" t="s">
        <v>399</v>
      </c>
      <c r="E13350">
        <v>0</v>
      </c>
      <c r="F13350">
        <v>0</v>
      </c>
      <c r="G13350">
        <v>0</v>
      </c>
      <c r="H13350">
        <v>0</v>
      </c>
    </row>
    <row r="13351" spans="1:8" x14ac:dyDescent="0.2">
      <c r="A13351">
        <f t="shared" si="1456"/>
        <v>12482</v>
      </c>
      <c r="B13351">
        <f t="shared" si="1457"/>
        <v>262</v>
      </c>
      <c r="C13351" s="10" t="str">
        <f>IF(B13351=B13350," ",(LOOKUP(B13351,'Co List'!$A$3:$A$362,'Co List'!$B$3:$B$362)))</f>
        <v xml:space="preserve"> </v>
      </c>
      <c r="D13351" s="6" t="s">
        <v>400</v>
      </c>
      <c r="E13351">
        <v>0</v>
      </c>
      <c r="F13351">
        <v>0</v>
      </c>
      <c r="G13351">
        <v>0</v>
      </c>
      <c r="H13351">
        <v>0</v>
      </c>
    </row>
    <row r="13352" spans="1:8" x14ac:dyDescent="0.2">
      <c r="A13352">
        <f t="shared" si="1456"/>
        <v>12483</v>
      </c>
      <c r="B13352">
        <f t="shared" si="1457"/>
        <v>262</v>
      </c>
      <c r="C13352" s="10" t="str">
        <f>IF(B13352=B13351," ",(LOOKUP(B13352,'Co List'!$A$3:$A$362,'Co List'!$B$3:$B$362)))</f>
        <v xml:space="preserve"> </v>
      </c>
      <c r="D13352" s="6" t="s">
        <v>401</v>
      </c>
      <c r="E13352">
        <v>84.447640000000007</v>
      </c>
      <c r="F13352">
        <v>132.89161899999999</v>
      </c>
      <c r="G13352">
        <v>221.331456</v>
      </c>
      <c r="H13352">
        <v>239.4692</v>
      </c>
    </row>
    <row r="13353" spans="1:8" x14ac:dyDescent="0.2">
      <c r="A13353">
        <f t="shared" si="1456"/>
        <v>12484</v>
      </c>
      <c r="B13353">
        <f t="shared" si="1457"/>
        <v>262</v>
      </c>
      <c r="C13353" s="10" t="str">
        <f>IF(B13353=B13352," ",(LOOKUP(B13353,'Co List'!$A$3:$A$362,'Co List'!$B$3:$B$362)))</f>
        <v xml:space="preserve"> </v>
      </c>
      <c r="D13353" s="6" t="s">
        <v>402</v>
      </c>
      <c r="E13353">
        <v>1.783744</v>
      </c>
      <c r="F13353">
        <v>4.2447439999999999</v>
      </c>
      <c r="G13353">
        <v>2.3315999999999999</v>
      </c>
      <c r="H13353">
        <v>1.6359079999999999</v>
      </c>
    </row>
    <row r="13354" spans="1:8" x14ac:dyDescent="0.2">
      <c r="A13354">
        <f t="shared" si="1456"/>
        <v>12485</v>
      </c>
      <c r="B13354">
        <f t="shared" si="1457"/>
        <v>262</v>
      </c>
      <c r="C13354" s="10" t="str">
        <f>IF(B13354=B13353," ",(LOOKUP(B13354,'Co List'!$A$3:$A$362,'Co List'!$B$3:$B$362)))</f>
        <v xml:space="preserve"> </v>
      </c>
      <c r="D13354" s="6" t="s">
        <v>403</v>
      </c>
      <c r="E13354">
        <v>0</v>
      </c>
      <c r="F13354">
        <v>0</v>
      </c>
      <c r="G13354">
        <v>8.8817841970012523E-15</v>
      </c>
      <c r="H13354">
        <v>0</v>
      </c>
    </row>
    <row r="13355" spans="1:8" x14ac:dyDescent="0.2">
      <c r="A13355">
        <f t="shared" si="1456"/>
        <v>12486</v>
      </c>
      <c r="B13355">
        <f t="shared" si="1457"/>
        <v>262</v>
      </c>
      <c r="C13355" s="10" t="str">
        <f>IF(B13355=B13354," ",(LOOKUP(B13355,'Co List'!$A$3:$A$362,'Co List'!$B$3:$B$362)))</f>
        <v xml:space="preserve"> </v>
      </c>
      <c r="D13355" s="6" t="s">
        <v>404</v>
      </c>
      <c r="E13355" s="11">
        <v>86.231384000000006</v>
      </c>
      <c r="F13355" s="11">
        <v>137.13636299999999</v>
      </c>
      <c r="G13355" s="11">
        <v>223.66305600000001</v>
      </c>
      <c r="H13355" s="11">
        <v>241.105108</v>
      </c>
    </row>
    <row r="13356" spans="1:8" x14ac:dyDescent="0.2">
      <c r="A13356">
        <f t="shared" si="1456"/>
        <v>12487</v>
      </c>
      <c r="B13356">
        <f t="shared" si="1457"/>
        <v>262</v>
      </c>
      <c r="C13356" s="10" t="str">
        <f>IF(B13356=B13355," ",(LOOKUP(B13356,'Co List'!$A$3:$A$362,'Co List'!$B$3:$B$362)))</f>
        <v xml:space="preserve"> </v>
      </c>
      <c r="D13356" s="6" t="s">
        <v>405</v>
      </c>
      <c r="E13356">
        <v>2837.98</v>
      </c>
      <c r="F13356">
        <v>3387.3</v>
      </c>
      <c r="G13356">
        <v>4504.71</v>
      </c>
      <c r="H13356">
        <v>4768.47</v>
      </c>
    </row>
    <row r="13357" spans="1:8" x14ac:dyDescent="0.2">
      <c r="A13357">
        <f t="shared" si="1456"/>
        <v>12488</v>
      </c>
      <c r="B13357">
        <f t="shared" si="1457"/>
        <v>262</v>
      </c>
      <c r="C13357" s="10" t="str">
        <f>IF(B13357=B13356," ",(LOOKUP(B13357,'Co List'!$A$3:$A$362,'Co List'!$B$3:$B$362)))</f>
        <v xml:space="preserve"> </v>
      </c>
      <c r="D13357" s="6" t="s">
        <v>406</v>
      </c>
      <c r="E13357">
        <v>519.49</v>
      </c>
      <c r="F13357">
        <v>343.66</v>
      </c>
      <c r="G13357">
        <v>264.83</v>
      </c>
      <c r="H13357">
        <v>267.12</v>
      </c>
    </row>
    <row r="13358" spans="1:8" x14ac:dyDescent="0.2">
      <c r="A13358">
        <f t="shared" si="1456"/>
        <v>12489</v>
      </c>
      <c r="B13358">
        <f t="shared" si="1457"/>
        <v>262</v>
      </c>
      <c r="C13358" s="10" t="str">
        <f>IF(B13358=B13357," ",(LOOKUP(B13358,'Co List'!$A$3:$A$362,'Co List'!$B$3:$B$362)))</f>
        <v xml:space="preserve"> </v>
      </c>
      <c r="D13358" s="6" t="s">
        <v>407</v>
      </c>
      <c r="E13358" s="11">
        <v>251.05</v>
      </c>
      <c r="F13358" s="11">
        <v>95.79</v>
      </c>
      <c r="G13358" s="11">
        <v>-30.01</v>
      </c>
      <c r="H13358" s="11">
        <v>-59.48</v>
      </c>
    </row>
    <row r="13359" spans="1:8" x14ac:dyDescent="0.2">
      <c r="A13359">
        <f t="shared" si="1456"/>
        <v>12490</v>
      </c>
      <c r="B13359">
        <f t="shared" si="1457"/>
        <v>262</v>
      </c>
      <c r="C13359" s="10" t="str">
        <f>IF(B13359=B13358," ",(LOOKUP(B13359,'Co List'!$A$3:$A$362,'Co List'!$B$3:$B$362)))</f>
        <v xml:space="preserve"> </v>
      </c>
      <c r="D13359" s="6" t="s">
        <v>408</v>
      </c>
      <c r="E13359">
        <v>503.36</v>
      </c>
      <c r="F13359">
        <v>503.36</v>
      </c>
      <c r="G13359">
        <v>503.36</v>
      </c>
      <c r="H13359">
        <v>503.36</v>
      </c>
    </row>
    <row r="13360" spans="1:8" x14ac:dyDescent="0.2">
      <c r="A13360">
        <f t="shared" si="1456"/>
        <v>12491</v>
      </c>
      <c r="B13360">
        <f t="shared" si="1457"/>
        <v>262</v>
      </c>
      <c r="C13360" s="10" t="str">
        <f>IF(B13360=B13359," ",(LOOKUP(B13360,'Co List'!$A$3:$A$362,'Co List'!$B$3:$B$362)))</f>
        <v xml:space="preserve"> </v>
      </c>
      <c r="D13360" s="6" t="s">
        <v>409</v>
      </c>
      <c r="E13360">
        <v>308.54000000000002</v>
      </c>
      <c r="F13360">
        <v>428.2</v>
      </c>
      <c r="G13360">
        <v>719.03</v>
      </c>
      <c r="H13360">
        <v>750.25</v>
      </c>
    </row>
    <row r="13361" spans="1:16" x14ac:dyDescent="0.2">
      <c r="A13361">
        <f t="shared" si="1456"/>
        <v>12492</v>
      </c>
      <c r="B13361">
        <f t="shared" si="1457"/>
        <v>262</v>
      </c>
      <c r="C13361" s="10" t="str">
        <f>IF(B13361=B13360," ",(LOOKUP(B13361,'Co List'!$A$3:$A$362,'Co List'!$B$3:$B$362)))</f>
        <v xml:space="preserve"> </v>
      </c>
      <c r="D13361" s="6" t="s">
        <v>410</v>
      </c>
      <c r="E13361">
        <v>212.706611345</v>
      </c>
      <c r="F13361">
        <v>327.73993975000002</v>
      </c>
      <c r="G13361">
        <v>590.99441968000008</v>
      </c>
      <c r="H13361">
        <v>615.30102905699994</v>
      </c>
    </row>
    <row r="13362" spans="1:16" x14ac:dyDescent="0.2">
      <c r="A13362">
        <f t="shared" si="1456"/>
        <v>12493</v>
      </c>
      <c r="B13362">
        <f t="shared" si="1457"/>
        <v>262</v>
      </c>
      <c r="C13362" s="10" t="str">
        <f>IF(B13362=B13361," ",(LOOKUP(B13362,'Co List'!$A$3:$A$362,'Co List'!$B$3:$B$362)))</f>
        <v xml:space="preserve"> </v>
      </c>
      <c r="D13362" s="6" t="s">
        <v>411</v>
      </c>
      <c r="E13362">
        <v>212.706611345</v>
      </c>
      <c r="F13362">
        <v>327.73993975000002</v>
      </c>
      <c r="G13362">
        <v>590.99441968000008</v>
      </c>
      <c r="H13362">
        <v>615.30102905700005</v>
      </c>
    </row>
    <row r="13363" spans="1:16" x14ac:dyDescent="0.2">
      <c r="A13363">
        <f t="shared" si="1456"/>
        <v>12494</v>
      </c>
      <c r="B13363">
        <f t="shared" si="1457"/>
        <v>262</v>
      </c>
      <c r="C13363" s="10" t="str">
        <f>IF(B13363=B13362," ",(LOOKUP(B13363,'Co List'!$A$3:$A$362,'Co List'!$B$3:$B$362)))</f>
        <v xml:space="preserve"> </v>
      </c>
      <c r="D13363" s="6" t="s">
        <v>412</v>
      </c>
      <c r="E13363">
        <v>-95.833388655000022</v>
      </c>
      <c r="F13363">
        <v>-100.46006024999997</v>
      </c>
      <c r="G13363">
        <v>-128.03558031999989</v>
      </c>
      <c r="H13363">
        <v>-134.94897094299995</v>
      </c>
    </row>
    <row r="13364" spans="1:16" ht="13.5" thickBot="1" x14ac:dyDescent="0.25">
      <c r="A13364">
        <f t="shared" si="1456"/>
        <v>12495</v>
      </c>
      <c r="B13364">
        <f t="shared" si="1457"/>
        <v>262</v>
      </c>
      <c r="C13364" s="10" t="str">
        <f>IF(B13364=B13363," ",(LOOKUP(B13364,'Co List'!$A$3:$A$362,'Co List'!$B$3:$B$362)))</f>
        <v xml:space="preserve"> </v>
      </c>
      <c r="D13364" s="9" t="s">
        <v>413</v>
      </c>
      <c r="E13364">
        <v>12</v>
      </c>
      <c r="F13364">
        <v>12</v>
      </c>
      <c r="G13364">
        <v>12</v>
      </c>
      <c r="H13364">
        <v>12</v>
      </c>
    </row>
    <row r="13365" spans="1:16" ht="15" x14ac:dyDescent="0.25">
      <c r="A13365">
        <f t="shared" si="1456"/>
        <v>12496</v>
      </c>
      <c r="B13365">
        <f t="shared" si="1457"/>
        <v>263</v>
      </c>
      <c r="C13365" s="10" t="str">
        <f>IF(B13365=B13364," ",(LOOKUP(B13365,'Co List'!$A$3:$A$362,'Co List'!$B$3:$B$362)))</f>
        <v>PROCTER&amp;GAMBLE HYGIENE&amp;HEALTHCARE</v>
      </c>
      <c r="D13365" s="4" t="s">
        <v>362</v>
      </c>
      <c r="E13365">
        <v>35</v>
      </c>
      <c r="F13365">
        <v>35</v>
      </c>
      <c r="G13365">
        <v>35</v>
      </c>
      <c r="H13365">
        <v>0</v>
      </c>
      <c r="J13365">
        <f t="shared" ref="J13365" si="1458">COUNTIF(E13407:H13407,0)</f>
        <v>1</v>
      </c>
      <c r="K13365">
        <f>SUM(E13365:H13365)/(4-J13365)</f>
        <v>35</v>
      </c>
      <c r="L13365">
        <f>SUM(E13375:H13375)/(4-J13365)</f>
        <v>7341.8502009239155</v>
      </c>
      <c r="M13365">
        <f>E13375</f>
        <v>6700.6647746576991</v>
      </c>
      <c r="N13365">
        <f t="shared" ref="N13365" si="1459">F13375</f>
        <v>7014.3394714810565</v>
      </c>
      <c r="O13365">
        <f t="shared" ref="O13365" si="1460">G13375</f>
        <v>8310.546356632989</v>
      </c>
      <c r="P13365">
        <f t="shared" ref="P13365" si="1461">H13375</f>
        <v>0</v>
      </c>
    </row>
    <row r="13366" spans="1:16" x14ac:dyDescent="0.2">
      <c r="A13366">
        <f t="shared" si="1456"/>
        <v>12497</v>
      </c>
      <c r="B13366">
        <f t="shared" si="1457"/>
        <v>263</v>
      </c>
      <c r="C13366" s="10" t="str">
        <f>IF(B13366=B13365," ",(LOOKUP(B13366,'Co List'!$A$3:$A$362,'Co List'!$B$3:$B$362)))</f>
        <v xml:space="preserve"> </v>
      </c>
      <c r="D13366" s="6" t="s">
        <v>364</v>
      </c>
      <c r="E13366">
        <v>0</v>
      </c>
      <c r="F13366">
        <v>0</v>
      </c>
      <c r="G13366">
        <v>0</v>
      </c>
      <c r="H13366">
        <v>0</v>
      </c>
    </row>
    <row r="13367" spans="1:16" x14ac:dyDescent="0.2">
      <c r="A13367">
        <f t="shared" si="1456"/>
        <v>12498</v>
      </c>
      <c r="B13367">
        <f t="shared" si="1457"/>
        <v>263</v>
      </c>
      <c r="C13367" s="10" t="str">
        <f>IF(B13367=B13366," ",(LOOKUP(B13367,'Co List'!$A$3:$A$362,'Co List'!$B$3:$B$362)))</f>
        <v xml:space="preserve"> </v>
      </c>
      <c r="D13367" s="6" t="s">
        <v>365</v>
      </c>
      <c r="E13367">
        <v>0.86406507114066533</v>
      </c>
      <c r="F13367">
        <v>0.79580983079150047</v>
      </c>
      <c r="G13367">
        <v>0.82902022004331255</v>
      </c>
      <c r="H13367">
        <v>0</v>
      </c>
    </row>
    <row r="13368" spans="1:16" x14ac:dyDescent="0.2">
      <c r="A13368">
        <f t="shared" si="1456"/>
        <v>12499</v>
      </c>
      <c r="B13368">
        <f t="shared" si="1457"/>
        <v>263</v>
      </c>
      <c r="C13368" s="10" t="str">
        <f>IF(B13368=B13367," ",(LOOKUP(B13368,'Co List'!$A$3:$A$362,'Co List'!$B$3:$B$362)))</f>
        <v xml:space="preserve"> </v>
      </c>
      <c r="D13368" s="7" t="s">
        <v>366</v>
      </c>
      <c r="E13368">
        <v>0.74215166908388785</v>
      </c>
      <c r="F13368">
        <v>0.69943356714606786</v>
      </c>
      <c r="G13368">
        <v>0.64055390447302207</v>
      </c>
      <c r="H13368">
        <v>0</v>
      </c>
    </row>
    <row r="13369" spans="1:16" x14ac:dyDescent="0.2">
      <c r="A13369">
        <f t="shared" si="1456"/>
        <v>12500</v>
      </c>
      <c r="B13369">
        <f t="shared" si="1457"/>
        <v>263</v>
      </c>
      <c r="C13369" s="10" t="str">
        <f>IF(B13369=B13368," ",(LOOKUP(B13369,'Co List'!$A$3:$A$362,'Co List'!$B$3:$B$362)))</f>
        <v xml:space="preserve"> </v>
      </c>
      <c r="D13369" s="6" t="s">
        <v>367</v>
      </c>
      <c r="E13369">
        <v>3727.354271935083</v>
      </c>
      <c r="F13369">
        <v>4649.2606028243226</v>
      </c>
      <c r="G13369">
        <v>4584.1173570704341</v>
      </c>
      <c r="H13369">
        <v>0</v>
      </c>
    </row>
    <row r="13370" spans="1:16" x14ac:dyDescent="0.2">
      <c r="A13370">
        <f t="shared" si="1456"/>
        <v>12501</v>
      </c>
      <c r="B13370">
        <f t="shared" si="1457"/>
        <v>263</v>
      </c>
      <c r="C13370" s="10" t="str">
        <f>IF(B13370=B13369," ",(LOOKUP(B13370,'Co List'!$A$3:$A$362,'Co List'!$B$3:$B$362)))</f>
        <v xml:space="preserve"> </v>
      </c>
      <c r="D13370" s="6" t="s">
        <v>368</v>
      </c>
      <c r="E13370">
        <v>2.0642836644047133E-2</v>
      </c>
      <c r="F13370">
        <v>2.1609178901666842E-2</v>
      </c>
      <c r="G13370">
        <v>2.5602422540458993E-2</v>
      </c>
      <c r="H13370">
        <v>0</v>
      </c>
    </row>
    <row r="13371" spans="1:16" x14ac:dyDescent="0.2">
      <c r="A13371">
        <f t="shared" si="1456"/>
        <v>12502</v>
      </c>
      <c r="B13371">
        <f t="shared" si="1457"/>
        <v>263</v>
      </c>
      <c r="C13371" s="10" t="str">
        <f>IF(B13371=B13370," ",(LOOKUP(B13371,'Co List'!$A$3:$A$362,'Co List'!$B$3:$B$362)))</f>
        <v xml:space="preserve"> </v>
      </c>
      <c r="D13371" s="6" t="s">
        <v>369</v>
      </c>
      <c r="E13371">
        <v>2.5907302716740257</v>
      </c>
      <c r="F13371">
        <v>3.5263885533563202</v>
      </c>
      <c r="G13371">
        <v>3.3095242549611674</v>
      </c>
      <c r="H13371">
        <v>0</v>
      </c>
    </row>
    <row r="13372" spans="1:16" x14ac:dyDescent="0.2">
      <c r="A13372">
        <f t="shared" si="1456"/>
        <v>12503</v>
      </c>
      <c r="B13372">
        <f t="shared" si="1457"/>
        <v>263</v>
      </c>
      <c r="C13372" s="10" t="str">
        <f>IF(B13372=B13371," ",(LOOKUP(B13372,'Co List'!$A$3:$A$362,'Co List'!$B$3:$B$362)))</f>
        <v xml:space="preserve"> </v>
      </c>
      <c r="D13372" s="6" t="s">
        <v>370</v>
      </c>
      <c r="E13372">
        <v>0</v>
      </c>
      <c r="F13372">
        <v>0</v>
      </c>
      <c r="G13372">
        <v>0</v>
      </c>
      <c r="H13372">
        <v>0</v>
      </c>
    </row>
    <row r="13373" spans="1:16" x14ac:dyDescent="0.2">
      <c r="A13373">
        <f t="shared" si="1456"/>
        <v>12504</v>
      </c>
      <c r="B13373">
        <f t="shared" si="1457"/>
        <v>263</v>
      </c>
      <c r="C13373" s="10" t="str">
        <f>IF(B13373=B13372," ",(LOOKUP(B13373,'Co List'!$A$3:$A$362,'Co List'!$B$3:$B$362)))</f>
        <v xml:space="preserve"> </v>
      </c>
      <c r="D13373" s="6" t="s">
        <v>371</v>
      </c>
      <c r="E13373">
        <v>100.00000000000001</v>
      </c>
      <c r="F13373">
        <v>99.999999999999986</v>
      </c>
      <c r="G13373">
        <v>100</v>
      </c>
      <c r="H13373">
        <v>0</v>
      </c>
    </row>
    <row r="13374" spans="1:16" x14ac:dyDescent="0.2">
      <c r="A13374">
        <f t="shared" si="1456"/>
        <v>12505</v>
      </c>
      <c r="B13374">
        <f t="shared" si="1457"/>
        <v>263</v>
      </c>
      <c r="C13374" s="10" t="str">
        <f>IF(B13374=B13373," ",(LOOKUP(B13374,'Co List'!$A$3:$A$362,'Co List'!$B$3:$B$362)))</f>
        <v xml:space="preserve"> </v>
      </c>
      <c r="D13374" s="6" t="s">
        <v>372</v>
      </c>
      <c r="E13374">
        <v>0</v>
      </c>
      <c r="F13374">
        <v>0</v>
      </c>
      <c r="G13374">
        <v>0</v>
      </c>
      <c r="H13374">
        <v>0</v>
      </c>
    </row>
    <row r="13375" spans="1:16" x14ac:dyDescent="0.2">
      <c r="A13375">
        <f t="shared" si="1456"/>
        <v>12506</v>
      </c>
      <c r="B13375">
        <f t="shared" si="1457"/>
        <v>263</v>
      </c>
      <c r="C13375" s="10" t="str">
        <f>IF(B13375=B13374," ",(LOOKUP(B13375,'Co List'!$A$3:$A$362,'Co List'!$B$3:$B$362)))</f>
        <v xml:space="preserve"> </v>
      </c>
      <c r="D13375" s="6" t="s">
        <v>373</v>
      </c>
      <c r="E13375">
        <v>6700.6647746576991</v>
      </c>
      <c r="F13375">
        <v>7014.3394714810565</v>
      </c>
      <c r="G13375">
        <v>8310.546356632989</v>
      </c>
      <c r="H13375">
        <v>0</v>
      </c>
    </row>
    <row r="13376" spans="1:16" x14ac:dyDescent="0.2">
      <c r="A13376">
        <f t="shared" si="1456"/>
        <v>12507</v>
      </c>
      <c r="B13376">
        <f t="shared" si="1457"/>
        <v>263</v>
      </c>
      <c r="C13376" s="10" t="str">
        <f>IF(B13376=B13375," ",(LOOKUP(B13376,'Co List'!$A$3:$A$362,'Co List'!$B$3:$B$362)))</f>
        <v xml:space="preserve"> </v>
      </c>
      <c r="D13376" s="6" t="s">
        <v>374</v>
      </c>
      <c r="E13376">
        <v>6692.3106130073274</v>
      </c>
      <c r="F13376">
        <v>7012.3301733570179</v>
      </c>
      <c r="G13376">
        <v>8297.5195824130187</v>
      </c>
      <c r="H13376">
        <v>0</v>
      </c>
    </row>
    <row r="13377" spans="1:8" x14ac:dyDescent="0.2">
      <c r="A13377">
        <f t="shared" si="1456"/>
        <v>12508</v>
      </c>
      <c r="B13377">
        <f t="shared" si="1457"/>
        <v>263</v>
      </c>
      <c r="C13377" s="10" t="str">
        <f>IF(B13377=B13376," ",(LOOKUP(B13377,'Co List'!$A$3:$A$362,'Co List'!$B$3:$B$362)))</f>
        <v xml:space="preserve"> </v>
      </c>
      <c r="D13377" s="6" t="s">
        <v>375</v>
      </c>
      <c r="E13377">
        <v>4.8708174088325746</v>
      </c>
      <c r="F13377">
        <v>1.1715028618901451</v>
      </c>
      <c r="G13377">
        <v>7.5951413567320518</v>
      </c>
      <c r="H13377">
        <v>0</v>
      </c>
    </row>
    <row r="13378" spans="1:8" x14ac:dyDescent="0.2">
      <c r="A13378">
        <f t="shared" si="1456"/>
        <v>12509</v>
      </c>
      <c r="B13378">
        <f t="shared" si="1457"/>
        <v>263</v>
      </c>
      <c r="C13378" s="10" t="str">
        <f>IF(B13378=B13377," ",(LOOKUP(B13378,'Co List'!$A$3:$A$362,'Co List'!$B$3:$B$362)))</f>
        <v xml:space="preserve"> </v>
      </c>
      <c r="D13378" s="6" t="s">
        <v>376</v>
      </c>
      <c r="E13378">
        <v>3.4833442415387474</v>
      </c>
      <c r="F13378">
        <v>0.83779526214867128</v>
      </c>
      <c r="G13378">
        <v>5.4316328632377147</v>
      </c>
      <c r="H13378">
        <v>0</v>
      </c>
    </row>
    <row r="13379" spans="1:8" x14ac:dyDescent="0.2">
      <c r="A13379">
        <f t="shared" si="1456"/>
        <v>12510</v>
      </c>
      <c r="B13379">
        <f t="shared" si="1457"/>
        <v>263</v>
      </c>
      <c r="C13379" s="10" t="str">
        <f>IF(B13379=B13378," ",(LOOKUP(B13379,'Co List'!$A$3:$A$362,'Co List'!$B$3:$B$362)))</f>
        <v xml:space="preserve"> </v>
      </c>
      <c r="D13379" s="6" t="s">
        <v>377</v>
      </c>
      <c r="E13379">
        <v>6700.6647746576991</v>
      </c>
      <c r="F13379">
        <v>7014.3394714810565</v>
      </c>
      <c r="G13379">
        <v>8310.546356632989</v>
      </c>
      <c r="H13379">
        <v>0</v>
      </c>
    </row>
    <row r="13380" spans="1:8" ht="15" x14ac:dyDescent="0.25">
      <c r="A13380">
        <f t="shared" si="1456"/>
        <v>12511</v>
      </c>
      <c r="B13380">
        <f t="shared" si="1457"/>
        <v>263</v>
      </c>
      <c r="C13380" s="10" t="str">
        <f>IF(B13380=B13379," ",(LOOKUP(B13380,'Co List'!$A$3:$A$362,'Co List'!$B$3:$B$362)))</f>
        <v xml:space="preserve"> </v>
      </c>
      <c r="D13380" s="8" t="s">
        <v>378</v>
      </c>
      <c r="E13380">
        <v>5216.5053000000016</v>
      </c>
      <c r="F13380">
        <v>6657.3774000000003</v>
      </c>
      <c r="G13380">
        <v>5996.2734</v>
      </c>
      <c r="H13380">
        <v>0</v>
      </c>
    </row>
    <row r="13381" spans="1:8" ht="15" x14ac:dyDescent="0.25">
      <c r="A13381">
        <f t="shared" ref="A13381:A13444" si="1462">IF(A13380&gt;0,A13380+1,(IF($C$1=C13381,1,0)))</f>
        <v>12512</v>
      </c>
      <c r="B13381">
        <f t="shared" ref="B13381:B13444" si="1463">IF(D13381=$D$3,B13380+1,B13380)</f>
        <v>263</v>
      </c>
      <c r="C13381" s="10" t="str">
        <f>IF(B13381=B13380," ",(LOOKUP(B13381,'Co List'!$A$3:$A$362,'Co List'!$B$3:$B$362)))</f>
        <v xml:space="preserve"> </v>
      </c>
      <c r="D13381" s="8" t="s">
        <v>379</v>
      </c>
      <c r="E13381">
        <v>1484.1594746576984</v>
      </c>
      <c r="F13381">
        <v>356.96207148105628</v>
      </c>
      <c r="G13381">
        <v>2314.272956632989</v>
      </c>
      <c r="H13381">
        <v>0</v>
      </c>
    </row>
    <row r="13382" spans="1:8" ht="15" x14ac:dyDescent="0.25">
      <c r="A13382">
        <f t="shared" si="1462"/>
        <v>12513</v>
      </c>
      <c r="B13382">
        <f t="shared" si="1463"/>
        <v>263</v>
      </c>
      <c r="C13382" s="10" t="str">
        <f>IF(B13382=B13381," ",(LOOKUP(B13382,'Co List'!$A$3:$A$362,'Co List'!$B$3:$B$362)))</f>
        <v xml:space="preserve"> </v>
      </c>
      <c r="D13382" s="8" t="s">
        <v>380</v>
      </c>
      <c r="E13382">
        <v>0</v>
      </c>
      <c r="F13382">
        <v>0</v>
      </c>
      <c r="G13382">
        <v>0</v>
      </c>
      <c r="H13382">
        <v>0</v>
      </c>
    </row>
    <row r="13383" spans="1:8" ht="15" x14ac:dyDescent="0.25">
      <c r="A13383">
        <f t="shared" si="1462"/>
        <v>12514</v>
      </c>
      <c r="B13383">
        <f t="shared" si="1463"/>
        <v>263</v>
      </c>
      <c r="C13383" s="10" t="str">
        <f>IF(B13383=B13382," ",(LOOKUP(B13383,'Co List'!$A$3:$A$362,'Co List'!$B$3:$B$362)))</f>
        <v xml:space="preserve"> </v>
      </c>
      <c r="D13383" s="8" t="s">
        <v>381</v>
      </c>
      <c r="E13383">
        <v>0</v>
      </c>
      <c r="F13383">
        <v>0</v>
      </c>
      <c r="G13383">
        <v>0</v>
      </c>
      <c r="H13383">
        <v>0</v>
      </c>
    </row>
    <row r="13384" spans="1:8" ht="15" x14ac:dyDescent="0.25">
      <c r="A13384">
        <f t="shared" si="1462"/>
        <v>12515</v>
      </c>
      <c r="B13384">
        <f t="shared" si="1463"/>
        <v>263</v>
      </c>
      <c r="C13384" s="10" t="str">
        <f>IF(B13384=B13383," ",(LOOKUP(B13384,'Co List'!$A$3:$A$362,'Co List'!$B$3:$B$362)))</f>
        <v xml:space="preserve"> </v>
      </c>
      <c r="D13384" s="8" t="s">
        <v>382</v>
      </c>
      <c r="E13384">
        <v>0</v>
      </c>
      <c r="F13384">
        <v>0</v>
      </c>
      <c r="G13384">
        <v>0</v>
      </c>
      <c r="H13384">
        <v>0</v>
      </c>
    </row>
    <row r="13385" spans="1:8" ht="15" x14ac:dyDescent="0.25">
      <c r="A13385">
        <f t="shared" si="1462"/>
        <v>12516</v>
      </c>
      <c r="B13385">
        <f t="shared" si="1463"/>
        <v>263</v>
      </c>
      <c r="C13385" s="10" t="str">
        <f>IF(B13385=B13384," ",(LOOKUP(B13385,'Co List'!$A$3:$A$362,'Co List'!$B$3:$B$362)))</f>
        <v xml:space="preserve"> </v>
      </c>
      <c r="D13385" s="8" t="s">
        <v>383</v>
      </c>
      <c r="E13385">
        <v>0</v>
      </c>
      <c r="F13385">
        <v>0</v>
      </c>
      <c r="G13385">
        <v>0</v>
      </c>
      <c r="H13385">
        <v>0</v>
      </c>
    </row>
    <row r="13386" spans="1:8" x14ac:dyDescent="0.2">
      <c r="A13386">
        <f t="shared" si="1462"/>
        <v>12517</v>
      </c>
      <c r="B13386">
        <f t="shared" si="1463"/>
        <v>263</v>
      </c>
      <c r="C13386" s="10" t="str">
        <f>IF(B13386=B13385," ",(LOOKUP(B13386,'Co List'!$A$3:$A$362,'Co List'!$B$3:$B$362)))</f>
        <v xml:space="preserve"> </v>
      </c>
      <c r="D13386" s="6" t="s">
        <v>384</v>
      </c>
      <c r="E13386">
        <v>0</v>
      </c>
      <c r="F13386">
        <v>0</v>
      </c>
      <c r="G13386">
        <v>0</v>
      </c>
      <c r="H13386">
        <v>0</v>
      </c>
    </row>
    <row r="13387" spans="1:8" x14ac:dyDescent="0.2">
      <c r="A13387">
        <f t="shared" si="1462"/>
        <v>12518</v>
      </c>
      <c r="B13387">
        <f t="shared" si="1463"/>
        <v>263</v>
      </c>
      <c r="C13387" s="10" t="str">
        <f>IF(B13387=B13386," ",(LOOKUP(B13387,'Co List'!$A$3:$A$362,'Co List'!$B$3:$B$362)))</f>
        <v xml:space="preserve"> </v>
      </c>
      <c r="D13387" s="6" t="s">
        <v>385</v>
      </c>
      <c r="E13387">
        <v>0</v>
      </c>
      <c r="F13387">
        <v>0</v>
      </c>
      <c r="G13387">
        <v>0</v>
      </c>
      <c r="H13387">
        <v>0</v>
      </c>
    </row>
    <row r="13388" spans="1:8" x14ac:dyDescent="0.2">
      <c r="A13388">
        <f t="shared" si="1462"/>
        <v>12519</v>
      </c>
      <c r="B13388">
        <f t="shared" si="1463"/>
        <v>263</v>
      </c>
      <c r="C13388" s="10" t="str">
        <f>IF(B13388=B13387," ",(LOOKUP(B13388,'Co List'!$A$3:$A$362,'Co List'!$B$3:$B$362)))</f>
        <v xml:space="preserve"> </v>
      </c>
      <c r="D13388" s="6" t="s">
        <v>386</v>
      </c>
      <c r="E13388">
        <v>0</v>
      </c>
      <c r="F13388">
        <v>0</v>
      </c>
      <c r="G13388">
        <v>0</v>
      </c>
      <c r="H13388">
        <v>0</v>
      </c>
    </row>
    <row r="13389" spans="1:8" x14ac:dyDescent="0.2">
      <c r="A13389">
        <f t="shared" si="1462"/>
        <v>12520</v>
      </c>
      <c r="B13389">
        <f t="shared" si="1463"/>
        <v>263</v>
      </c>
      <c r="C13389" s="10" t="str">
        <f>IF(B13389=B13388," ",(LOOKUP(B13389,'Co List'!$A$3:$A$362,'Co List'!$B$3:$B$362)))</f>
        <v xml:space="preserve"> </v>
      </c>
      <c r="D13389" s="6" t="s">
        <v>387</v>
      </c>
      <c r="E13389">
        <v>0</v>
      </c>
      <c r="F13389">
        <v>0</v>
      </c>
      <c r="G13389">
        <v>0</v>
      </c>
      <c r="H13389">
        <v>0</v>
      </c>
    </row>
    <row r="13390" spans="1:8" x14ac:dyDescent="0.2">
      <c r="A13390">
        <f t="shared" si="1462"/>
        <v>12521</v>
      </c>
      <c r="B13390">
        <f t="shared" si="1463"/>
        <v>263</v>
      </c>
      <c r="C13390" s="10" t="str">
        <f>IF(B13390=B13389," ",(LOOKUP(B13390,'Co List'!$A$3:$A$362,'Co List'!$B$3:$B$362)))</f>
        <v xml:space="preserve"> </v>
      </c>
      <c r="D13390" s="6" t="s">
        <v>388</v>
      </c>
      <c r="E13390">
        <v>0</v>
      </c>
      <c r="F13390">
        <v>0</v>
      </c>
      <c r="G13390">
        <v>0</v>
      </c>
      <c r="H13390">
        <v>0</v>
      </c>
    </row>
    <row r="13391" spans="1:8" x14ac:dyDescent="0.2">
      <c r="A13391">
        <f t="shared" si="1462"/>
        <v>12522</v>
      </c>
      <c r="B13391">
        <f t="shared" si="1463"/>
        <v>263</v>
      </c>
      <c r="C13391" s="10" t="str">
        <f>IF(B13391=B13390," ",(LOOKUP(B13391,'Co List'!$A$3:$A$362,'Co List'!$B$3:$B$362)))</f>
        <v xml:space="preserve"> </v>
      </c>
      <c r="D13391" s="6" t="s">
        <v>389</v>
      </c>
      <c r="E13391">
        <v>0</v>
      </c>
      <c r="F13391">
        <v>0</v>
      </c>
      <c r="G13391">
        <v>0</v>
      </c>
      <c r="H13391">
        <v>0</v>
      </c>
    </row>
    <row r="13392" spans="1:8" x14ac:dyDescent="0.2">
      <c r="A13392">
        <f t="shared" si="1462"/>
        <v>12523</v>
      </c>
      <c r="B13392">
        <f t="shared" si="1463"/>
        <v>263</v>
      </c>
      <c r="C13392" s="10" t="str">
        <f>IF(B13392=B13391," ",(LOOKUP(B13392,'Co List'!$A$3:$A$362,'Co List'!$B$3:$B$362)))</f>
        <v xml:space="preserve"> </v>
      </c>
      <c r="D13392" s="6" t="s">
        <v>390</v>
      </c>
      <c r="E13392">
        <v>0</v>
      </c>
      <c r="F13392">
        <v>0</v>
      </c>
      <c r="G13392">
        <v>0</v>
      </c>
      <c r="H13392">
        <v>0</v>
      </c>
    </row>
    <row r="13393" spans="1:8" x14ac:dyDescent="0.2">
      <c r="A13393">
        <f t="shared" si="1462"/>
        <v>12524</v>
      </c>
      <c r="B13393">
        <f t="shared" si="1463"/>
        <v>263</v>
      </c>
      <c r="C13393" s="10" t="str">
        <f>IF(B13393=B13392," ",(LOOKUP(B13393,'Co List'!$A$3:$A$362,'Co List'!$B$3:$B$362)))</f>
        <v xml:space="preserve"> </v>
      </c>
      <c r="D13393" s="6" t="s">
        <v>391</v>
      </c>
      <c r="E13393">
        <v>0</v>
      </c>
      <c r="F13393">
        <v>0</v>
      </c>
      <c r="G13393">
        <v>0</v>
      </c>
      <c r="H13393">
        <v>0</v>
      </c>
    </row>
    <row r="13394" spans="1:8" x14ac:dyDescent="0.2">
      <c r="A13394">
        <f t="shared" si="1462"/>
        <v>12525</v>
      </c>
      <c r="B13394">
        <f t="shared" si="1463"/>
        <v>263</v>
      </c>
      <c r="C13394" s="10" t="str">
        <f>IF(B13394=B13393," ",(LOOKUP(B13394,'Co List'!$A$3:$A$362,'Co List'!$B$3:$B$362)))</f>
        <v xml:space="preserve"> </v>
      </c>
      <c r="D13394" s="6" t="s">
        <v>392</v>
      </c>
      <c r="E13394">
        <v>0</v>
      </c>
      <c r="F13394">
        <v>0</v>
      </c>
      <c r="G13394">
        <v>0</v>
      </c>
      <c r="H13394">
        <v>0</v>
      </c>
    </row>
    <row r="13395" spans="1:8" x14ac:dyDescent="0.2">
      <c r="A13395">
        <f t="shared" si="1462"/>
        <v>12526</v>
      </c>
      <c r="B13395">
        <f t="shared" si="1463"/>
        <v>263</v>
      </c>
      <c r="C13395" s="10" t="str">
        <f>IF(B13395=B13394," ",(LOOKUP(B13395,'Co List'!$A$3:$A$362,'Co List'!$B$3:$B$362)))</f>
        <v xml:space="preserve"> </v>
      </c>
      <c r="D13395" s="6" t="s">
        <v>393</v>
      </c>
      <c r="E13395">
        <v>0</v>
      </c>
      <c r="F13395">
        <v>0</v>
      </c>
      <c r="G13395">
        <v>0</v>
      </c>
      <c r="H13395">
        <v>0</v>
      </c>
    </row>
    <row r="13396" spans="1:8" ht="15" x14ac:dyDescent="0.25">
      <c r="A13396">
        <f t="shared" si="1462"/>
        <v>12527</v>
      </c>
      <c r="B13396">
        <f t="shared" si="1463"/>
        <v>263</v>
      </c>
      <c r="C13396" s="10" t="str">
        <f>IF(B13396=B13395," ",(LOOKUP(B13396,'Co List'!$A$3:$A$362,'Co List'!$B$3:$B$362)))</f>
        <v xml:space="preserve"> </v>
      </c>
      <c r="D13396" s="8" t="s">
        <v>394</v>
      </c>
      <c r="E13396">
        <v>0</v>
      </c>
      <c r="F13396">
        <v>0</v>
      </c>
      <c r="G13396">
        <v>0</v>
      </c>
      <c r="H13396">
        <v>0</v>
      </c>
    </row>
    <row r="13397" spans="1:8" ht="15" x14ac:dyDescent="0.25">
      <c r="A13397">
        <f t="shared" si="1462"/>
        <v>12528</v>
      </c>
      <c r="B13397">
        <f t="shared" si="1463"/>
        <v>263</v>
      </c>
      <c r="C13397" s="10" t="str">
        <f>IF(B13397=B13396," ",(LOOKUP(B13397,'Co List'!$A$3:$A$362,'Co List'!$B$3:$B$362)))</f>
        <v xml:space="preserve"> </v>
      </c>
      <c r="D13397" s="8" t="s">
        <v>395</v>
      </c>
      <c r="E13397">
        <v>0</v>
      </c>
      <c r="F13397">
        <v>0</v>
      </c>
      <c r="G13397">
        <v>0</v>
      </c>
      <c r="H13397">
        <v>0</v>
      </c>
    </row>
    <row r="13398" spans="1:8" ht="15" x14ac:dyDescent="0.25">
      <c r="A13398">
        <f t="shared" si="1462"/>
        <v>12529</v>
      </c>
      <c r="B13398">
        <f t="shared" si="1463"/>
        <v>263</v>
      </c>
      <c r="C13398" s="10" t="str">
        <f>IF(B13398=B13397," ",(LOOKUP(B13398,'Co List'!$A$3:$A$362,'Co List'!$B$3:$B$362)))</f>
        <v xml:space="preserve"> </v>
      </c>
      <c r="D13398" s="8" t="s">
        <v>396</v>
      </c>
      <c r="E13398">
        <v>7754.8149999999996</v>
      </c>
      <c r="F13398">
        <v>8814.09</v>
      </c>
      <c r="G13398">
        <v>10024.540000000001</v>
      </c>
      <c r="H13398">
        <v>0</v>
      </c>
    </row>
    <row r="13399" spans="1:8" x14ac:dyDescent="0.2">
      <c r="A13399">
        <f t="shared" si="1462"/>
        <v>12530</v>
      </c>
      <c r="B13399">
        <f t="shared" si="1463"/>
        <v>263</v>
      </c>
      <c r="C13399" s="10" t="str">
        <f>IF(B13399=B13398," ",(LOOKUP(B13399,'Co List'!$A$3:$A$362,'Co List'!$B$3:$B$362)))</f>
        <v xml:space="preserve"> </v>
      </c>
      <c r="D13399" s="6" t="s">
        <v>397</v>
      </c>
      <c r="E13399">
        <v>6440.13</v>
      </c>
      <c r="F13399">
        <v>8427.06</v>
      </c>
      <c r="G13399">
        <v>7687.53</v>
      </c>
      <c r="H13399">
        <v>0</v>
      </c>
    </row>
    <row r="13400" spans="1:8" x14ac:dyDescent="0.2">
      <c r="A13400">
        <f t="shared" si="1462"/>
        <v>12531</v>
      </c>
      <c r="B13400">
        <f t="shared" si="1463"/>
        <v>263</v>
      </c>
      <c r="C13400" s="10" t="str">
        <f>IF(B13400=B13399," ",(LOOKUP(B13400,'Co List'!$A$3:$A$362,'Co List'!$B$3:$B$362)))</f>
        <v xml:space="preserve"> </v>
      </c>
      <c r="D13400" s="6" t="s">
        <v>398</v>
      </c>
      <c r="E13400">
        <v>1314.6849999999999</v>
      </c>
      <c r="F13400">
        <v>387.03</v>
      </c>
      <c r="G13400">
        <v>2337.0100000000002</v>
      </c>
      <c r="H13400">
        <v>0</v>
      </c>
    </row>
    <row r="13401" spans="1:8" x14ac:dyDescent="0.2">
      <c r="A13401">
        <f t="shared" si="1462"/>
        <v>12532</v>
      </c>
      <c r="B13401">
        <f t="shared" si="1463"/>
        <v>263</v>
      </c>
      <c r="C13401" s="10" t="str">
        <f>IF(B13401=B13400," ",(LOOKUP(B13401,'Co List'!$A$3:$A$362,'Co List'!$B$3:$B$362)))</f>
        <v xml:space="preserve"> </v>
      </c>
      <c r="D13401" s="6" t="s">
        <v>399</v>
      </c>
      <c r="E13401">
        <v>0</v>
      </c>
      <c r="F13401">
        <v>0</v>
      </c>
      <c r="G13401">
        <v>0</v>
      </c>
      <c r="H13401">
        <v>0</v>
      </c>
    </row>
    <row r="13402" spans="1:8" x14ac:dyDescent="0.2">
      <c r="A13402">
        <f t="shared" si="1462"/>
        <v>12533</v>
      </c>
      <c r="B13402">
        <f t="shared" si="1463"/>
        <v>263</v>
      </c>
      <c r="C13402" s="10" t="str">
        <f>IF(B13402=B13401," ",(LOOKUP(B13402,'Co List'!$A$3:$A$362,'Co List'!$B$3:$B$362)))</f>
        <v xml:space="preserve"> </v>
      </c>
      <c r="D13402" s="6" t="s">
        <v>400</v>
      </c>
      <c r="E13402">
        <v>0</v>
      </c>
      <c r="F13402">
        <v>0</v>
      </c>
      <c r="G13402">
        <v>0</v>
      </c>
      <c r="H13402">
        <v>0</v>
      </c>
    </row>
    <row r="13403" spans="1:8" x14ac:dyDescent="0.2">
      <c r="A13403">
        <f t="shared" si="1462"/>
        <v>12534</v>
      </c>
      <c r="B13403">
        <f t="shared" si="1463"/>
        <v>263</v>
      </c>
      <c r="C13403" s="10" t="str">
        <f>IF(B13403=B13402," ",(LOOKUP(B13403,'Co List'!$A$3:$A$362,'Co List'!$B$3:$B$362)))</f>
        <v xml:space="preserve"> </v>
      </c>
      <c r="D13403" s="6" t="s">
        <v>401</v>
      </c>
      <c r="E13403">
        <v>2.5953723900000001</v>
      </c>
      <c r="F13403">
        <v>3.3708239999999998</v>
      </c>
      <c r="G13403">
        <v>3.0750120000000001</v>
      </c>
      <c r="H13403">
        <v>0</v>
      </c>
    </row>
    <row r="13404" spans="1:8" x14ac:dyDescent="0.2">
      <c r="A13404">
        <f t="shared" si="1462"/>
        <v>12535</v>
      </c>
      <c r="B13404">
        <f t="shared" si="1463"/>
        <v>263</v>
      </c>
      <c r="C13404" s="10" t="str">
        <f>IF(B13404=B13403," ",(LOOKUP(B13404,'Co List'!$A$3:$A$362,'Co List'!$B$3:$B$362)))</f>
        <v xml:space="preserve"> </v>
      </c>
      <c r="D13404" s="6" t="s">
        <v>402</v>
      </c>
      <c r="E13404">
        <v>1.89577577</v>
      </c>
      <c r="F13404">
        <v>0.49346325000000002</v>
      </c>
      <c r="G13404">
        <v>3.19235566</v>
      </c>
      <c r="H13404">
        <v>0</v>
      </c>
    </row>
    <row r="13405" spans="1:8" x14ac:dyDescent="0.2">
      <c r="A13405">
        <f t="shared" si="1462"/>
        <v>12536</v>
      </c>
      <c r="B13405">
        <f t="shared" si="1463"/>
        <v>263</v>
      </c>
      <c r="C13405" s="10" t="str">
        <f>IF(B13405=B13404," ",(LOOKUP(B13405,'Co List'!$A$3:$A$362,'Co List'!$B$3:$B$362)))</f>
        <v xml:space="preserve"> </v>
      </c>
      <c r="D13405" s="6" t="s">
        <v>403</v>
      </c>
      <c r="E13405">
        <v>0</v>
      </c>
      <c r="F13405">
        <v>0</v>
      </c>
      <c r="G13405">
        <v>0</v>
      </c>
      <c r="H13405">
        <v>0</v>
      </c>
    </row>
    <row r="13406" spans="1:8" x14ac:dyDescent="0.2">
      <c r="A13406">
        <f t="shared" si="1462"/>
        <v>12537</v>
      </c>
      <c r="B13406">
        <f t="shared" si="1463"/>
        <v>263</v>
      </c>
      <c r="C13406" s="10" t="str">
        <f>IF(B13406=B13405," ",(LOOKUP(B13406,'Co List'!$A$3:$A$362,'Co List'!$B$3:$B$362)))</f>
        <v xml:space="preserve"> </v>
      </c>
      <c r="D13406" s="6" t="s">
        <v>404</v>
      </c>
      <c r="E13406" s="11">
        <v>4.4911481599999998</v>
      </c>
      <c r="F13406" s="11">
        <v>3.8642872499999998</v>
      </c>
      <c r="G13406" s="11">
        <v>6.2673676600000006</v>
      </c>
      <c r="H13406" s="11">
        <v>0</v>
      </c>
    </row>
    <row r="13407" spans="1:8" x14ac:dyDescent="0.2">
      <c r="A13407">
        <f t="shared" si="1462"/>
        <v>12538</v>
      </c>
      <c r="B13407">
        <f t="shared" si="1463"/>
        <v>263</v>
      </c>
      <c r="C13407" s="10" t="str">
        <f>IF(B13407=B13406," ",(LOOKUP(B13407,'Co List'!$A$3:$A$362,'Co List'!$B$3:$B$362)))</f>
        <v xml:space="preserve"> </v>
      </c>
      <c r="D13407" s="6" t="s">
        <v>405</v>
      </c>
      <c r="E13407">
        <v>902.87</v>
      </c>
      <c r="F13407">
        <v>1002.86</v>
      </c>
      <c r="G13407">
        <v>1297.4000000000001</v>
      </c>
      <c r="H13407">
        <v>0</v>
      </c>
    </row>
    <row r="13408" spans="1:8" x14ac:dyDescent="0.2">
      <c r="A13408">
        <f t="shared" si="1462"/>
        <v>12539</v>
      </c>
      <c r="B13408">
        <f t="shared" si="1463"/>
        <v>263</v>
      </c>
      <c r="C13408" s="10" t="str">
        <f>IF(B13408=B13407," ",(LOOKUP(B13408,'Co List'!$A$3:$A$362,'Co List'!$B$3:$B$362)))</f>
        <v xml:space="preserve"> </v>
      </c>
      <c r="D13408" s="6" t="s">
        <v>406</v>
      </c>
      <c r="E13408">
        <v>258.64</v>
      </c>
      <c r="F13408">
        <v>198.91</v>
      </c>
      <c r="G13408">
        <v>251.11</v>
      </c>
      <c r="H13408">
        <v>0</v>
      </c>
    </row>
    <row r="13409" spans="1:16" x14ac:dyDescent="0.2">
      <c r="A13409">
        <f t="shared" si="1462"/>
        <v>12540</v>
      </c>
      <c r="B13409">
        <f t="shared" si="1463"/>
        <v>263</v>
      </c>
      <c r="C13409" s="10" t="str">
        <f>IF(B13409=B13408," ",(LOOKUP(B13409,'Co List'!$A$3:$A$362,'Co List'!$B$3:$B$362)))</f>
        <v xml:space="preserve"> </v>
      </c>
      <c r="D13409" s="6" t="s">
        <v>407</v>
      </c>
      <c r="E13409" s="11">
        <v>179.77</v>
      </c>
      <c r="F13409" s="11">
        <v>150.87</v>
      </c>
      <c r="G13409" s="11">
        <v>181.29</v>
      </c>
      <c r="H13409" s="11">
        <v>0</v>
      </c>
    </row>
    <row r="13410" spans="1:16" x14ac:dyDescent="0.2">
      <c r="A13410">
        <f t="shared" si="1462"/>
        <v>12541</v>
      </c>
      <c r="B13410">
        <f t="shared" si="1463"/>
        <v>263</v>
      </c>
      <c r="C13410" s="10" t="str">
        <f>IF(B13410=B13409," ",(LOOKUP(B13410,'Co List'!$A$3:$A$362,'Co List'!$B$3:$B$362)))</f>
        <v xml:space="preserve"> </v>
      </c>
      <c r="D13410" s="6" t="s">
        <v>408</v>
      </c>
      <c r="E13410">
        <v>32.46</v>
      </c>
      <c r="F13410">
        <v>32.46</v>
      </c>
      <c r="G13410">
        <v>32.46</v>
      </c>
      <c r="H13410">
        <v>0</v>
      </c>
    </row>
    <row r="13411" spans="1:16" x14ac:dyDescent="0.2">
      <c r="A13411">
        <f t="shared" si="1462"/>
        <v>12542</v>
      </c>
      <c r="B13411">
        <f t="shared" si="1463"/>
        <v>263</v>
      </c>
      <c r="C13411" s="10" t="str">
        <f>IF(B13411=B13410," ",(LOOKUP(B13411,'Co List'!$A$3:$A$362,'Co List'!$B$3:$B$362)))</f>
        <v xml:space="preserve"> </v>
      </c>
      <c r="D13411" s="6" t="s">
        <v>409</v>
      </c>
      <c r="E13411">
        <v>6.19</v>
      </c>
      <c r="F13411">
        <v>6.1287000000000003</v>
      </c>
      <c r="G13411">
        <v>9.8353999999999999</v>
      </c>
      <c r="H13411">
        <v>0</v>
      </c>
    </row>
    <row r="13412" spans="1:16" x14ac:dyDescent="0.2">
      <c r="A13412">
        <f t="shared" si="1462"/>
        <v>12543</v>
      </c>
      <c r="B13412">
        <f t="shared" si="1463"/>
        <v>263</v>
      </c>
      <c r="C13412" s="10" t="str">
        <f>IF(B13412=B13411," ",(LOOKUP(B13412,'Co List'!$A$3:$A$362,'Co List'!$B$3:$B$362)))</f>
        <v xml:space="preserve"> </v>
      </c>
      <c r="D13412" s="6" t="s">
        <v>410</v>
      </c>
      <c r="E13412">
        <v>4.4911481599999998</v>
      </c>
      <c r="F13412">
        <v>3.8642872499999998</v>
      </c>
      <c r="G13412">
        <v>6.2673676600000006</v>
      </c>
      <c r="H13412">
        <v>0</v>
      </c>
    </row>
    <row r="13413" spans="1:16" x14ac:dyDescent="0.2">
      <c r="A13413">
        <f t="shared" si="1462"/>
        <v>12544</v>
      </c>
      <c r="B13413">
        <f t="shared" si="1463"/>
        <v>263</v>
      </c>
      <c r="C13413" s="10" t="str">
        <f>IF(B13413=B13412," ",(LOOKUP(B13413,'Co List'!$A$3:$A$362,'Co List'!$B$3:$B$362)))</f>
        <v xml:space="preserve"> </v>
      </c>
      <c r="D13413" s="6" t="s">
        <v>411</v>
      </c>
      <c r="E13413">
        <v>4.4911481599999998</v>
      </c>
      <c r="F13413">
        <v>3.8642872499999998</v>
      </c>
      <c r="G13413">
        <v>6.2673676600000006</v>
      </c>
      <c r="H13413">
        <v>0</v>
      </c>
    </row>
    <row r="13414" spans="1:16" x14ac:dyDescent="0.2">
      <c r="A13414">
        <f t="shared" si="1462"/>
        <v>12545</v>
      </c>
      <c r="B13414">
        <f t="shared" si="1463"/>
        <v>263</v>
      </c>
      <c r="C13414" s="10" t="str">
        <f>IF(B13414=B13413," ",(LOOKUP(B13414,'Co List'!$A$3:$A$362,'Co List'!$B$3:$B$362)))</f>
        <v xml:space="preserve"> </v>
      </c>
      <c r="D13414" s="6" t="s">
        <v>412</v>
      </c>
      <c r="E13414">
        <v>-1.6988518400000006</v>
      </c>
      <c r="F13414">
        <v>-2.2644127500000004</v>
      </c>
      <c r="G13414">
        <v>-3.5680323399999994</v>
      </c>
      <c r="H13414">
        <v>0</v>
      </c>
    </row>
    <row r="13415" spans="1:16" ht="13.5" thickBot="1" x14ac:dyDescent="0.25">
      <c r="A13415">
        <f t="shared" si="1462"/>
        <v>12546</v>
      </c>
      <c r="B13415">
        <f t="shared" si="1463"/>
        <v>263</v>
      </c>
      <c r="C13415" s="10" t="str">
        <f>IF(B13415=B13414," ",(LOOKUP(B13415,'Co List'!$A$3:$A$362,'Co List'!$B$3:$B$362)))</f>
        <v xml:space="preserve"> </v>
      </c>
      <c r="D13415" s="9" t="s">
        <v>413</v>
      </c>
      <c r="E13415">
        <v>12</v>
      </c>
      <c r="F13415">
        <v>12</v>
      </c>
      <c r="G13415">
        <v>12</v>
      </c>
      <c r="H13415">
        <v>0</v>
      </c>
    </row>
    <row r="13416" spans="1:16" ht="15" x14ac:dyDescent="0.25">
      <c r="A13416">
        <f t="shared" si="1462"/>
        <v>12547</v>
      </c>
      <c r="B13416">
        <f t="shared" si="1463"/>
        <v>264</v>
      </c>
      <c r="C13416" s="10" t="str">
        <f>IF(B13416=B13415," ",(LOOKUP(B13416,'Co List'!$A$3:$A$362,'Co List'!$B$3:$B$362)))</f>
        <v>PROVOGUE (INDIA)</v>
      </c>
      <c r="D13416" s="4" t="s">
        <v>362</v>
      </c>
      <c r="E13416">
        <v>35</v>
      </c>
      <c r="F13416">
        <v>35</v>
      </c>
      <c r="G13416">
        <v>35</v>
      </c>
      <c r="H13416">
        <v>35.000000000000014</v>
      </c>
      <c r="J13416">
        <f t="shared" ref="J13416" si="1464">COUNTIF(E13458:H13458,0)</f>
        <v>0</v>
      </c>
      <c r="K13416">
        <f>SUM(E13416:H13416)/(4-J13416)</f>
        <v>35</v>
      </c>
      <c r="L13416">
        <f>SUM(E13426:H13426)/(4-J13416)</f>
        <v>264.15985000000001</v>
      </c>
      <c r="M13416">
        <f>E13426</f>
        <v>254.84220000000002</v>
      </c>
      <c r="N13416">
        <f t="shared" ref="N13416" si="1465">F13426</f>
        <v>276.49684000000002</v>
      </c>
      <c r="O13416">
        <f t="shared" ref="O13416" si="1466">G13426</f>
        <v>259.22363999999999</v>
      </c>
      <c r="P13416">
        <f t="shared" ref="P13416" si="1467">H13426</f>
        <v>266.07672000000002</v>
      </c>
    </row>
    <row r="13417" spans="1:16" x14ac:dyDescent="0.2">
      <c r="A13417">
        <f t="shared" si="1462"/>
        <v>12548</v>
      </c>
      <c r="B13417">
        <f t="shared" si="1463"/>
        <v>264</v>
      </c>
      <c r="C13417" s="10" t="str">
        <f>IF(B13417=B13416," ",(LOOKUP(B13417,'Co List'!$A$3:$A$362,'Co List'!$B$3:$B$362)))</f>
        <v xml:space="preserve"> </v>
      </c>
      <c r="D13417" s="6" t="s">
        <v>364</v>
      </c>
      <c r="E13417">
        <v>0</v>
      </c>
      <c r="F13417">
        <v>0</v>
      </c>
      <c r="G13417">
        <v>0</v>
      </c>
      <c r="H13417">
        <v>0</v>
      </c>
    </row>
    <row r="13418" spans="1:16" x14ac:dyDescent="0.2">
      <c r="A13418">
        <f t="shared" si="1462"/>
        <v>12549</v>
      </c>
      <c r="B13418">
        <f t="shared" si="1463"/>
        <v>264</v>
      </c>
      <c r="C13418" s="10" t="str">
        <f>IF(B13418=B13417," ",(LOOKUP(B13418,'Co List'!$A$3:$A$362,'Co List'!$B$3:$B$362)))</f>
        <v xml:space="preserve"> </v>
      </c>
      <c r="D13418" s="6" t="s">
        <v>365</v>
      </c>
      <c r="E13418">
        <v>0.81</v>
      </c>
      <c r="F13418">
        <v>0.79</v>
      </c>
      <c r="G13418">
        <v>0.78</v>
      </c>
      <c r="H13418">
        <v>0.78000000000000014</v>
      </c>
    </row>
    <row r="13419" spans="1:16" x14ac:dyDescent="0.2">
      <c r="A13419">
        <f t="shared" si="1462"/>
        <v>12550</v>
      </c>
      <c r="B13419">
        <f t="shared" si="1463"/>
        <v>264</v>
      </c>
      <c r="C13419" s="10" t="str">
        <f>IF(B13419=B13418," ",(LOOKUP(B13419,'Co List'!$A$3:$A$362,'Co List'!$B$3:$B$362)))</f>
        <v xml:space="preserve"> </v>
      </c>
      <c r="D13419" s="7" t="s">
        <v>366</v>
      </c>
      <c r="E13419">
        <v>5.3018120540079476E-2</v>
      </c>
      <c r="F13419">
        <v>4.8904602214439846E-2</v>
      </c>
      <c r="G13419">
        <v>4.2524260568578873E-2</v>
      </c>
      <c r="H13419">
        <v>4.9247930702598662E-2</v>
      </c>
    </row>
    <row r="13420" spans="1:16" x14ac:dyDescent="0.2">
      <c r="A13420">
        <f t="shared" si="1462"/>
        <v>12551</v>
      </c>
      <c r="B13420">
        <f t="shared" si="1463"/>
        <v>264</v>
      </c>
      <c r="C13420" s="10" t="str">
        <f>IF(B13420=B13419," ",(LOOKUP(B13420,'Co List'!$A$3:$A$362,'Co List'!$B$3:$B$362)))</f>
        <v xml:space="preserve"> </v>
      </c>
      <c r="D13420" s="6" t="s">
        <v>367</v>
      </c>
      <c r="E13420">
        <v>898.91428571428582</v>
      </c>
      <c r="F13420">
        <v>827.8348502994013</v>
      </c>
      <c r="G13420">
        <v>1035.65177786656</v>
      </c>
      <c r="H13420">
        <v>2064.210395655547</v>
      </c>
    </row>
    <row r="13421" spans="1:16" x14ac:dyDescent="0.2">
      <c r="A13421">
        <f t="shared" si="1462"/>
        <v>12552</v>
      </c>
      <c r="B13421">
        <f t="shared" si="1463"/>
        <v>264</v>
      </c>
      <c r="C13421" s="10" t="str">
        <f>IF(B13421=B13420," ",(LOOKUP(B13421,'Co List'!$A$3:$A$362,'Co List'!$B$3:$B$362)))</f>
        <v xml:space="preserve"> </v>
      </c>
      <c r="D13421" s="6" t="s">
        <v>368</v>
      </c>
      <c r="E13421">
        <v>1.1143078268473984E-3</v>
      </c>
      <c r="F13421">
        <v>1.2089936160909489E-3</v>
      </c>
      <c r="G13421">
        <v>2.2679233595800526E-3</v>
      </c>
      <c r="H13421">
        <v>2.3278803149606301E-3</v>
      </c>
    </row>
    <row r="13422" spans="1:16" x14ac:dyDescent="0.2">
      <c r="A13422">
        <f t="shared" si="1462"/>
        <v>12553</v>
      </c>
      <c r="B13422">
        <f t="shared" si="1463"/>
        <v>264</v>
      </c>
      <c r="C13422" s="10" t="str">
        <f>IF(B13422=B13421," ",(LOOKUP(B13422,'Co List'!$A$3:$A$362,'Co List'!$B$3:$B$362)))</f>
        <v xml:space="preserve"> </v>
      </c>
      <c r="D13422" s="6" t="s">
        <v>369</v>
      </c>
      <c r="E13422">
        <v>0.35208925117435763</v>
      </c>
      <c r="F13422">
        <v>0.34122774281130452</v>
      </c>
      <c r="G13422">
        <v>0.35215818502920798</v>
      </c>
      <c r="H13422">
        <v>0.36766162774630373</v>
      </c>
    </row>
    <row r="13423" spans="1:16" x14ac:dyDescent="0.2">
      <c r="A13423">
        <f t="shared" si="1462"/>
        <v>12554</v>
      </c>
      <c r="B13423">
        <f t="shared" si="1463"/>
        <v>264</v>
      </c>
      <c r="C13423" s="10" t="str">
        <f>IF(B13423=B13422," ",(LOOKUP(B13423,'Co List'!$A$3:$A$362,'Co List'!$B$3:$B$362)))</f>
        <v xml:space="preserve"> </v>
      </c>
      <c r="D13423" s="6" t="s">
        <v>370</v>
      </c>
      <c r="E13423">
        <v>0</v>
      </c>
      <c r="F13423">
        <v>0</v>
      </c>
      <c r="G13423">
        <v>0</v>
      </c>
      <c r="H13423">
        <v>0</v>
      </c>
    </row>
    <row r="13424" spans="1:16" x14ac:dyDescent="0.2">
      <c r="A13424">
        <f t="shared" si="1462"/>
        <v>12555</v>
      </c>
      <c r="B13424">
        <f t="shared" si="1463"/>
        <v>264</v>
      </c>
      <c r="C13424" s="10" t="str">
        <f>IF(B13424=B13423," ",(LOOKUP(B13424,'Co List'!$A$3:$A$362,'Co List'!$B$3:$B$362)))</f>
        <v xml:space="preserve"> </v>
      </c>
      <c r="D13424" s="6" t="s">
        <v>371</v>
      </c>
      <c r="E13424">
        <v>100</v>
      </c>
      <c r="F13424">
        <v>100</v>
      </c>
      <c r="G13424">
        <v>100</v>
      </c>
      <c r="H13424">
        <v>100</v>
      </c>
    </row>
    <row r="13425" spans="1:8" x14ac:dyDescent="0.2">
      <c r="A13425">
        <f t="shared" si="1462"/>
        <v>12556</v>
      </c>
      <c r="B13425">
        <f t="shared" si="1463"/>
        <v>264</v>
      </c>
      <c r="C13425" s="10" t="str">
        <f>IF(B13425=B13424," ",(LOOKUP(B13425,'Co List'!$A$3:$A$362,'Co List'!$B$3:$B$362)))</f>
        <v xml:space="preserve"> </v>
      </c>
      <c r="D13425" s="6" t="s">
        <v>372</v>
      </c>
      <c r="E13425">
        <v>0</v>
      </c>
      <c r="F13425">
        <v>0</v>
      </c>
      <c r="G13425">
        <v>0</v>
      </c>
      <c r="H13425">
        <v>0</v>
      </c>
    </row>
    <row r="13426" spans="1:8" x14ac:dyDescent="0.2">
      <c r="A13426">
        <f t="shared" si="1462"/>
        <v>12557</v>
      </c>
      <c r="B13426">
        <f t="shared" si="1463"/>
        <v>264</v>
      </c>
      <c r="C13426" s="10" t="str">
        <f>IF(B13426=B13425," ",(LOOKUP(B13426,'Co List'!$A$3:$A$362,'Co List'!$B$3:$B$362)))</f>
        <v xml:space="preserve"> </v>
      </c>
      <c r="D13426" s="6" t="s">
        <v>373</v>
      </c>
      <c r="E13426">
        <v>254.84220000000002</v>
      </c>
      <c r="F13426">
        <v>276.49684000000002</v>
      </c>
      <c r="G13426">
        <v>259.22363999999999</v>
      </c>
      <c r="H13426">
        <v>266.07672000000002</v>
      </c>
    </row>
    <row r="13427" spans="1:8" x14ac:dyDescent="0.2">
      <c r="A13427">
        <f t="shared" si="1462"/>
        <v>12558</v>
      </c>
      <c r="B13427">
        <f t="shared" si="1463"/>
        <v>264</v>
      </c>
      <c r="C13427" s="10" t="str">
        <f>IF(B13427=B13426," ",(LOOKUP(B13427,'Co List'!$A$3:$A$362,'Co List'!$B$3:$B$362)))</f>
        <v xml:space="preserve"> </v>
      </c>
      <c r="D13427" s="6" t="s">
        <v>374</v>
      </c>
      <c r="E13427">
        <v>254.84220000000002</v>
      </c>
      <c r="F13427">
        <v>276.49684000000002</v>
      </c>
      <c r="G13427">
        <v>259.22363999999999</v>
      </c>
      <c r="H13427">
        <v>266.07672000000002</v>
      </c>
    </row>
    <row r="13428" spans="1:8" x14ac:dyDescent="0.2">
      <c r="A13428">
        <f t="shared" si="1462"/>
        <v>12559</v>
      </c>
      <c r="B13428">
        <f t="shared" si="1463"/>
        <v>264</v>
      </c>
      <c r="C13428" s="10" t="str">
        <f>IF(B13428=B13427," ",(LOOKUP(B13428,'Co List'!$A$3:$A$362,'Co List'!$B$3:$B$362)))</f>
        <v xml:space="preserve"> </v>
      </c>
      <c r="D13428" s="6" t="s">
        <v>375</v>
      </c>
      <c r="E13428">
        <v>0</v>
      </c>
      <c r="F13428">
        <v>0</v>
      </c>
      <c r="G13428">
        <v>0</v>
      </c>
      <c r="H13428">
        <v>0</v>
      </c>
    </row>
    <row r="13429" spans="1:8" x14ac:dyDescent="0.2">
      <c r="A13429">
        <f t="shared" si="1462"/>
        <v>12560</v>
      </c>
      <c r="B13429">
        <f t="shared" si="1463"/>
        <v>264</v>
      </c>
      <c r="C13429" s="10" t="str">
        <f>IF(B13429=B13428," ",(LOOKUP(B13429,'Co List'!$A$3:$A$362,'Co List'!$B$3:$B$362)))</f>
        <v xml:space="preserve"> </v>
      </c>
      <c r="D13429" s="6" t="s">
        <v>376</v>
      </c>
      <c r="E13429">
        <v>0</v>
      </c>
      <c r="F13429">
        <v>0</v>
      </c>
      <c r="G13429">
        <v>0</v>
      </c>
      <c r="H13429">
        <v>0</v>
      </c>
    </row>
    <row r="13430" spans="1:8" x14ac:dyDescent="0.2">
      <c r="A13430">
        <f t="shared" si="1462"/>
        <v>12561</v>
      </c>
      <c r="B13430">
        <f t="shared" si="1463"/>
        <v>264</v>
      </c>
      <c r="C13430" s="10" t="str">
        <f>IF(B13430=B13429," ",(LOOKUP(B13430,'Co List'!$A$3:$A$362,'Co List'!$B$3:$B$362)))</f>
        <v xml:space="preserve"> </v>
      </c>
      <c r="D13430" s="6" t="s">
        <v>377</v>
      </c>
      <c r="E13430">
        <v>254.84220000000002</v>
      </c>
      <c r="F13430">
        <v>276.49684000000002</v>
      </c>
      <c r="G13430">
        <v>259.22363999999999</v>
      </c>
      <c r="H13430">
        <v>266.07672000000002</v>
      </c>
    </row>
    <row r="13431" spans="1:8" ht="15" x14ac:dyDescent="0.25">
      <c r="A13431">
        <f t="shared" si="1462"/>
        <v>12562</v>
      </c>
      <c r="B13431">
        <f t="shared" si="1463"/>
        <v>264</v>
      </c>
      <c r="C13431" s="10" t="str">
        <f>IF(B13431=B13430," ",(LOOKUP(B13431,'Co List'!$A$3:$A$362,'Co List'!$B$3:$B$362)))</f>
        <v xml:space="preserve"> </v>
      </c>
      <c r="D13431" s="8" t="s">
        <v>378</v>
      </c>
      <c r="E13431">
        <v>254.84220000000002</v>
      </c>
      <c r="F13431">
        <v>276.49684000000002</v>
      </c>
      <c r="G13431">
        <v>259.22364000000005</v>
      </c>
      <c r="H13431">
        <v>266.07672000000002</v>
      </c>
    </row>
    <row r="13432" spans="1:8" ht="15" x14ac:dyDescent="0.25">
      <c r="A13432">
        <f t="shared" si="1462"/>
        <v>12563</v>
      </c>
      <c r="B13432">
        <f t="shared" si="1463"/>
        <v>264</v>
      </c>
      <c r="C13432" s="10" t="str">
        <f>IF(B13432=B13431," ",(LOOKUP(B13432,'Co List'!$A$3:$A$362,'Co List'!$B$3:$B$362)))</f>
        <v xml:space="preserve"> </v>
      </c>
      <c r="D13432" s="8" t="s">
        <v>379</v>
      </c>
      <c r="E13432">
        <v>0</v>
      </c>
      <c r="F13432">
        <v>0</v>
      </c>
      <c r="G13432">
        <v>0</v>
      </c>
      <c r="H13432">
        <v>0</v>
      </c>
    </row>
    <row r="13433" spans="1:8" ht="15" x14ac:dyDescent="0.25">
      <c r="A13433">
        <f t="shared" si="1462"/>
        <v>12564</v>
      </c>
      <c r="B13433">
        <f t="shared" si="1463"/>
        <v>264</v>
      </c>
      <c r="C13433" s="10" t="str">
        <f>IF(B13433=B13432," ",(LOOKUP(B13433,'Co List'!$A$3:$A$362,'Co List'!$B$3:$B$362)))</f>
        <v xml:space="preserve"> </v>
      </c>
      <c r="D13433" s="8" t="s">
        <v>380</v>
      </c>
      <c r="E13433">
        <v>0</v>
      </c>
      <c r="F13433">
        <v>0</v>
      </c>
      <c r="G13433">
        <v>-5.6843418860808015E-14</v>
      </c>
      <c r="H13433">
        <v>0</v>
      </c>
    </row>
    <row r="13434" spans="1:8" ht="15" x14ac:dyDescent="0.25">
      <c r="A13434">
        <f t="shared" si="1462"/>
        <v>12565</v>
      </c>
      <c r="B13434">
        <f t="shared" si="1463"/>
        <v>264</v>
      </c>
      <c r="C13434" s="10" t="str">
        <f>IF(B13434=B13433," ",(LOOKUP(B13434,'Co List'!$A$3:$A$362,'Co List'!$B$3:$B$362)))</f>
        <v xml:space="preserve"> </v>
      </c>
      <c r="D13434" s="8" t="s">
        <v>381</v>
      </c>
      <c r="E13434">
        <v>0</v>
      </c>
      <c r="F13434">
        <v>0</v>
      </c>
      <c r="G13434">
        <v>0</v>
      </c>
      <c r="H13434">
        <v>0</v>
      </c>
    </row>
    <row r="13435" spans="1:8" ht="15" x14ac:dyDescent="0.25">
      <c r="A13435">
        <f t="shared" si="1462"/>
        <v>12566</v>
      </c>
      <c r="B13435">
        <f t="shared" si="1463"/>
        <v>264</v>
      </c>
      <c r="C13435" s="10" t="str">
        <f>IF(B13435=B13434," ",(LOOKUP(B13435,'Co List'!$A$3:$A$362,'Co List'!$B$3:$B$362)))</f>
        <v xml:space="preserve"> </v>
      </c>
      <c r="D13435" s="8" t="s">
        <v>382</v>
      </c>
      <c r="E13435">
        <v>0</v>
      </c>
      <c r="F13435">
        <v>0</v>
      </c>
      <c r="G13435">
        <v>0</v>
      </c>
      <c r="H13435">
        <v>0</v>
      </c>
    </row>
    <row r="13436" spans="1:8" ht="15" x14ac:dyDescent="0.25">
      <c r="A13436">
        <f t="shared" si="1462"/>
        <v>12567</v>
      </c>
      <c r="B13436">
        <f t="shared" si="1463"/>
        <v>264</v>
      </c>
      <c r="C13436" s="10" t="str">
        <f>IF(B13436=B13435," ",(LOOKUP(B13436,'Co List'!$A$3:$A$362,'Co List'!$B$3:$B$362)))</f>
        <v xml:space="preserve"> </v>
      </c>
      <c r="D13436" s="8" t="s">
        <v>383</v>
      </c>
      <c r="E13436">
        <v>0</v>
      </c>
      <c r="F13436">
        <v>0</v>
      </c>
      <c r="G13436">
        <v>0</v>
      </c>
      <c r="H13436">
        <v>0</v>
      </c>
    </row>
    <row r="13437" spans="1:8" x14ac:dyDescent="0.2">
      <c r="A13437">
        <f t="shared" si="1462"/>
        <v>12568</v>
      </c>
      <c r="B13437">
        <f t="shared" si="1463"/>
        <v>264</v>
      </c>
      <c r="C13437" s="10" t="str">
        <f>IF(B13437=B13436," ",(LOOKUP(B13437,'Co List'!$A$3:$A$362,'Co List'!$B$3:$B$362)))</f>
        <v xml:space="preserve"> </v>
      </c>
      <c r="D13437" s="6" t="s">
        <v>384</v>
      </c>
      <c r="E13437">
        <v>0</v>
      </c>
      <c r="F13437">
        <v>0</v>
      </c>
      <c r="G13437">
        <v>0</v>
      </c>
      <c r="H13437">
        <v>0</v>
      </c>
    </row>
    <row r="13438" spans="1:8" x14ac:dyDescent="0.2">
      <c r="A13438">
        <f t="shared" si="1462"/>
        <v>12569</v>
      </c>
      <c r="B13438">
        <f t="shared" si="1463"/>
        <v>264</v>
      </c>
      <c r="C13438" s="10" t="str">
        <f>IF(B13438=B13437," ",(LOOKUP(B13438,'Co List'!$A$3:$A$362,'Co List'!$B$3:$B$362)))</f>
        <v xml:space="preserve"> </v>
      </c>
      <c r="D13438" s="6" t="s">
        <v>385</v>
      </c>
      <c r="E13438">
        <v>0</v>
      </c>
      <c r="F13438">
        <v>0</v>
      </c>
      <c r="G13438">
        <v>0</v>
      </c>
      <c r="H13438">
        <v>0</v>
      </c>
    </row>
    <row r="13439" spans="1:8" x14ac:dyDescent="0.2">
      <c r="A13439">
        <f t="shared" si="1462"/>
        <v>12570</v>
      </c>
      <c r="B13439">
        <f t="shared" si="1463"/>
        <v>264</v>
      </c>
      <c r="C13439" s="10" t="str">
        <f>IF(B13439=B13438," ",(LOOKUP(B13439,'Co List'!$A$3:$A$362,'Co List'!$B$3:$B$362)))</f>
        <v xml:space="preserve"> </v>
      </c>
      <c r="D13439" s="6" t="s">
        <v>386</v>
      </c>
      <c r="E13439">
        <v>0</v>
      </c>
      <c r="F13439">
        <v>0</v>
      </c>
      <c r="G13439">
        <v>0</v>
      </c>
      <c r="H13439">
        <v>0</v>
      </c>
    </row>
    <row r="13440" spans="1:8" x14ac:dyDescent="0.2">
      <c r="A13440">
        <f t="shared" si="1462"/>
        <v>12571</v>
      </c>
      <c r="B13440">
        <f t="shared" si="1463"/>
        <v>264</v>
      </c>
      <c r="C13440" s="10" t="str">
        <f>IF(B13440=B13439," ",(LOOKUP(B13440,'Co List'!$A$3:$A$362,'Co List'!$B$3:$B$362)))</f>
        <v xml:space="preserve"> </v>
      </c>
      <c r="D13440" s="6" t="s">
        <v>387</v>
      </c>
      <c r="E13440">
        <v>0</v>
      </c>
      <c r="F13440">
        <v>0</v>
      </c>
      <c r="G13440">
        <v>0</v>
      </c>
      <c r="H13440">
        <v>0</v>
      </c>
    </row>
    <row r="13441" spans="1:8" x14ac:dyDescent="0.2">
      <c r="A13441">
        <f t="shared" si="1462"/>
        <v>12572</v>
      </c>
      <c r="B13441">
        <f t="shared" si="1463"/>
        <v>264</v>
      </c>
      <c r="C13441" s="10" t="str">
        <f>IF(B13441=B13440," ",(LOOKUP(B13441,'Co List'!$A$3:$A$362,'Co List'!$B$3:$B$362)))</f>
        <v xml:space="preserve"> </v>
      </c>
      <c r="D13441" s="6" t="s">
        <v>388</v>
      </c>
      <c r="E13441">
        <v>0</v>
      </c>
      <c r="F13441">
        <v>0</v>
      </c>
      <c r="G13441">
        <v>0</v>
      </c>
      <c r="H13441">
        <v>0</v>
      </c>
    </row>
    <row r="13442" spans="1:8" x14ac:dyDescent="0.2">
      <c r="A13442">
        <f t="shared" si="1462"/>
        <v>12573</v>
      </c>
      <c r="B13442">
        <f t="shared" si="1463"/>
        <v>264</v>
      </c>
      <c r="C13442" s="10" t="str">
        <f>IF(B13442=B13441," ",(LOOKUP(B13442,'Co List'!$A$3:$A$362,'Co List'!$B$3:$B$362)))</f>
        <v xml:space="preserve"> </v>
      </c>
      <c r="D13442" s="6" t="s">
        <v>389</v>
      </c>
      <c r="E13442">
        <v>0</v>
      </c>
      <c r="F13442">
        <v>0</v>
      </c>
      <c r="G13442">
        <v>0</v>
      </c>
      <c r="H13442">
        <v>0</v>
      </c>
    </row>
    <row r="13443" spans="1:8" x14ac:dyDescent="0.2">
      <c r="A13443">
        <f t="shared" si="1462"/>
        <v>12574</v>
      </c>
      <c r="B13443">
        <f t="shared" si="1463"/>
        <v>264</v>
      </c>
      <c r="C13443" s="10" t="str">
        <f>IF(B13443=B13442," ",(LOOKUP(B13443,'Co List'!$A$3:$A$362,'Co List'!$B$3:$B$362)))</f>
        <v xml:space="preserve"> </v>
      </c>
      <c r="D13443" s="6" t="s">
        <v>390</v>
      </c>
      <c r="E13443">
        <v>0</v>
      </c>
      <c r="F13443">
        <v>0</v>
      </c>
      <c r="G13443">
        <v>0</v>
      </c>
      <c r="H13443">
        <v>0</v>
      </c>
    </row>
    <row r="13444" spans="1:8" x14ac:dyDescent="0.2">
      <c r="A13444">
        <f t="shared" si="1462"/>
        <v>12575</v>
      </c>
      <c r="B13444">
        <f t="shared" si="1463"/>
        <v>264</v>
      </c>
      <c r="C13444" s="10" t="str">
        <f>IF(B13444=B13443," ",(LOOKUP(B13444,'Co List'!$A$3:$A$362,'Co List'!$B$3:$B$362)))</f>
        <v xml:space="preserve"> </v>
      </c>
      <c r="D13444" s="6" t="s">
        <v>391</v>
      </c>
      <c r="E13444">
        <v>0</v>
      </c>
      <c r="F13444">
        <v>0</v>
      </c>
      <c r="G13444">
        <v>0</v>
      </c>
      <c r="H13444">
        <v>0</v>
      </c>
    </row>
    <row r="13445" spans="1:8" x14ac:dyDescent="0.2">
      <c r="A13445">
        <f t="shared" ref="A13445:A13508" si="1468">IF(A13444&gt;0,A13444+1,(IF($C$1=C13445,1,0)))</f>
        <v>12576</v>
      </c>
      <c r="B13445">
        <f t="shared" ref="B13445:B13508" si="1469">IF(D13445=$D$3,B13444+1,B13444)</f>
        <v>264</v>
      </c>
      <c r="C13445" s="10" t="str">
        <f>IF(B13445=B13444," ",(LOOKUP(B13445,'Co List'!$A$3:$A$362,'Co List'!$B$3:$B$362)))</f>
        <v xml:space="preserve"> </v>
      </c>
      <c r="D13445" s="6" t="s">
        <v>392</v>
      </c>
      <c r="E13445">
        <v>0</v>
      </c>
      <c r="F13445">
        <v>0</v>
      </c>
      <c r="G13445">
        <v>0</v>
      </c>
      <c r="H13445">
        <v>0</v>
      </c>
    </row>
    <row r="13446" spans="1:8" x14ac:dyDescent="0.2">
      <c r="A13446">
        <f t="shared" si="1468"/>
        <v>12577</v>
      </c>
      <c r="B13446">
        <f t="shared" si="1469"/>
        <v>264</v>
      </c>
      <c r="C13446" s="10" t="str">
        <f>IF(B13446=B13445," ",(LOOKUP(B13446,'Co List'!$A$3:$A$362,'Co List'!$B$3:$B$362)))</f>
        <v xml:space="preserve"> </v>
      </c>
      <c r="D13446" s="6" t="s">
        <v>393</v>
      </c>
      <c r="E13446">
        <v>0</v>
      </c>
      <c r="F13446">
        <v>0</v>
      </c>
      <c r="G13446">
        <v>0</v>
      </c>
      <c r="H13446">
        <v>0</v>
      </c>
    </row>
    <row r="13447" spans="1:8" ht="15" x14ac:dyDescent="0.25">
      <c r="A13447">
        <f t="shared" si="1468"/>
        <v>12578</v>
      </c>
      <c r="B13447">
        <f t="shared" si="1469"/>
        <v>264</v>
      </c>
      <c r="C13447" s="10" t="str">
        <f>IF(B13447=B13446," ",(LOOKUP(B13447,'Co List'!$A$3:$A$362,'Co List'!$B$3:$B$362)))</f>
        <v xml:space="preserve"> </v>
      </c>
      <c r="D13447" s="8" t="s">
        <v>394</v>
      </c>
      <c r="E13447">
        <v>0</v>
      </c>
      <c r="F13447">
        <v>0</v>
      </c>
      <c r="G13447">
        <v>0</v>
      </c>
      <c r="H13447">
        <v>0</v>
      </c>
    </row>
    <row r="13448" spans="1:8" ht="15" x14ac:dyDescent="0.25">
      <c r="A13448">
        <f t="shared" si="1468"/>
        <v>12579</v>
      </c>
      <c r="B13448">
        <f t="shared" si="1469"/>
        <v>264</v>
      </c>
      <c r="C13448" s="10" t="str">
        <f>IF(B13448=B13447," ",(LOOKUP(B13448,'Co List'!$A$3:$A$362,'Co List'!$B$3:$B$362)))</f>
        <v xml:space="preserve"> </v>
      </c>
      <c r="D13448" s="8" t="s">
        <v>395</v>
      </c>
      <c r="E13448">
        <v>0</v>
      </c>
      <c r="F13448">
        <v>0</v>
      </c>
      <c r="G13448">
        <v>0</v>
      </c>
      <c r="H13448">
        <v>0</v>
      </c>
    </row>
    <row r="13449" spans="1:8" ht="15" x14ac:dyDescent="0.25">
      <c r="A13449">
        <f t="shared" si="1468"/>
        <v>12580</v>
      </c>
      <c r="B13449">
        <f t="shared" si="1469"/>
        <v>264</v>
      </c>
      <c r="C13449" s="10" t="str">
        <f>IF(B13449=B13448," ",(LOOKUP(B13449,'Co List'!$A$3:$A$362,'Co List'!$B$3:$B$362)))</f>
        <v xml:space="preserve"> </v>
      </c>
      <c r="D13449" s="8" t="s">
        <v>396</v>
      </c>
      <c r="E13449">
        <v>314.62</v>
      </c>
      <c r="F13449">
        <v>349.99599999999998</v>
      </c>
      <c r="G13449">
        <v>332.33800000000002</v>
      </c>
      <c r="H13449">
        <v>341.12400000000002</v>
      </c>
    </row>
    <row r="13450" spans="1:8" x14ac:dyDescent="0.2">
      <c r="A13450">
        <f t="shared" si="1468"/>
        <v>12581</v>
      </c>
      <c r="B13450">
        <f t="shared" si="1469"/>
        <v>264</v>
      </c>
      <c r="C13450" s="10" t="str">
        <f>IF(B13450=B13449," ",(LOOKUP(B13450,'Co List'!$A$3:$A$362,'Co List'!$B$3:$B$362)))</f>
        <v xml:space="preserve"> </v>
      </c>
      <c r="D13450" s="6" t="s">
        <v>397</v>
      </c>
      <c r="E13450">
        <v>314.62</v>
      </c>
      <c r="F13450">
        <v>349.99599999999998</v>
      </c>
      <c r="G13450">
        <v>332.33800000000002</v>
      </c>
      <c r="H13450">
        <v>341.12400000000002</v>
      </c>
    </row>
    <row r="13451" spans="1:8" x14ac:dyDescent="0.2">
      <c r="A13451">
        <f t="shared" si="1468"/>
        <v>12582</v>
      </c>
      <c r="B13451">
        <f t="shared" si="1469"/>
        <v>264</v>
      </c>
      <c r="C13451" s="10" t="str">
        <f>IF(B13451=B13450," ",(LOOKUP(B13451,'Co List'!$A$3:$A$362,'Co List'!$B$3:$B$362)))</f>
        <v xml:space="preserve"> </v>
      </c>
      <c r="D13451" s="6" t="s">
        <v>398</v>
      </c>
      <c r="E13451">
        <v>0</v>
      </c>
      <c r="F13451">
        <v>0</v>
      </c>
      <c r="G13451">
        <v>0</v>
      </c>
      <c r="H13451">
        <v>0</v>
      </c>
    </row>
    <row r="13452" spans="1:8" x14ac:dyDescent="0.2">
      <c r="A13452">
        <f t="shared" si="1468"/>
        <v>12583</v>
      </c>
      <c r="B13452">
        <f t="shared" si="1469"/>
        <v>264</v>
      </c>
      <c r="C13452" s="10" t="str">
        <f>IF(B13452=B13451," ",(LOOKUP(B13452,'Co List'!$A$3:$A$362,'Co List'!$B$3:$B$362)))</f>
        <v xml:space="preserve"> </v>
      </c>
      <c r="D13452" s="6" t="s">
        <v>399</v>
      </c>
      <c r="E13452">
        <v>0</v>
      </c>
      <c r="F13452">
        <v>0</v>
      </c>
      <c r="G13452">
        <v>0</v>
      </c>
      <c r="H13452">
        <v>0</v>
      </c>
    </row>
    <row r="13453" spans="1:8" x14ac:dyDescent="0.2">
      <c r="A13453">
        <f t="shared" si="1468"/>
        <v>12584</v>
      </c>
      <c r="B13453">
        <f t="shared" si="1469"/>
        <v>264</v>
      </c>
      <c r="C13453" s="10" t="str">
        <f>IF(B13453=B13452," ",(LOOKUP(B13453,'Co List'!$A$3:$A$362,'Co List'!$B$3:$B$362)))</f>
        <v xml:space="preserve"> </v>
      </c>
      <c r="D13453" s="6" t="s">
        <v>400</v>
      </c>
      <c r="E13453">
        <v>0</v>
      </c>
      <c r="F13453">
        <v>0</v>
      </c>
      <c r="G13453">
        <v>0</v>
      </c>
      <c r="H13453">
        <v>0</v>
      </c>
    </row>
    <row r="13454" spans="1:8" x14ac:dyDescent="0.2">
      <c r="A13454">
        <f t="shared" si="1468"/>
        <v>12585</v>
      </c>
      <c r="B13454">
        <f t="shared" si="1469"/>
        <v>264</v>
      </c>
      <c r="C13454" s="10" t="str">
        <f>IF(B13454=B13453," ",(LOOKUP(B13454,'Co List'!$A$3:$A$362,'Co List'!$B$3:$B$362)))</f>
        <v xml:space="preserve"> </v>
      </c>
      <c r="D13454" s="6" t="s">
        <v>401</v>
      </c>
      <c r="E13454">
        <v>0.10791466000000001</v>
      </c>
      <c r="F13454">
        <v>0.144198352</v>
      </c>
      <c r="G13454">
        <v>0.17048939399999999</v>
      </c>
      <c r="H13454">
        <v>0.200580912</v>
      </c>
    </row>
    <row r="13455" spans="1:8" x14ac:dyDescent="0.2">
      <c r="A13455">
        <f t="shared" si="1468"/>
        <v>12586</v>
      </c>
      <c r="B13455">
        <f t="shared" si="1469"/>
        <v>264</v>
      </c>
      <c r="C13455" s="10" t="str">
        <f>IF(B13455=B13454," ",(LOOKUP(B13455,'Co List'!$A$3:$A$362,'Co List'!$B$3:$B$362)))</f>
        <v xml:space="preserve"> </v>
      </c>
      <c r="D13455" s="6" t="s">
        <v>402</v>
      </c>
      <c r="E13455">
        <v>0</v>
      </c>
      <c r="F13455">
        <v>0</v>
      </c>
      <c r="G13455">
        <v>0</v>
      </c>
      <c r="H13455">
        <v>0</v>
      </c>
    </row>
    <row r="13456" spans="1:8" x14ac:dyDescent="0.2">
      <c r="A13456">
        <f t="shared" si="1468"/>
        <v>12587</v>
      </c>
      <c r="B13456">
        <f t="shared" si="1469"/>
        <v>264</v>
      </c>
      <c r="C13456" s="10" t="str">
        <f>IF(B13456=B13455," ",(LOOKUP(B13456,'Co List'!$A$3:$A$362,'Co List'!$B$3:$B$362)))</f>
        <v xml:space="preserve"> </v>
      </c>
      <c r="D13456" s="6" t="s">
        <v>403</v>
      </c>
      <c r="E13456">
        <v>0</v>
      </c>
      <c r="F13456">
        <v>0</v>
      </c>
      <c r="G13456">
        <v>0</v>
      </c>
      <c r="H13456">
        <v>0</v>
      </c>
    </row>
    <row r="13457" spans="1:16" x14ac:dyDescent="0.2">
      <c r="A13457">
        <f t="shared" si="1468"/>
        <v>12588</v>
      </c>
      <c r="B13457">
        <f t="shared" si="1469"/>
        <v>264</v>
      </c>
      <c r="C13457" s="10" t="str">
        <f>IF(B13457=B13456," ",(LOOKUP(B13457,'Co List'!$A$3:$A$362,'Co List'!$B$3:$B$362)))</f>
        <v xml:space="preserve"> </v>
      </c>
      <c r="D13457" s="6" t="s">
        <v>404</v>
      </c>
      <c r="E13457" s="11">
        <v>0.10791466000000001</v>
      </c>
      <c r="F13457" s="11">
        <v>0.144198352</v>
      </c>
      <c r="G13457" s="11">
        <v>0.17048939399999999</v>
      </c>
      <c r="H13457" s="11">
        <v>0.200580912</v>
      </c>
    </row>
    <row r="13458" spans="1:16" x14ac:dyDescent="0.2">
      <c r="A13458">
        <f t="shared" si="1468"/>
        <v>12589</v>
      </c>
      <c r="B13458">
        <f t="shared" si="1469"/>
        <v>264</v>
      </c>
      <c r="C13458" s="10" t="str">
        <f>IF(B13458=B13457," ",(LOOKUP(B13458,'Co List'!$A$3:$A$362,'Co List'!$B$3:$B$362)))</f>
        <v xml:space="preserve"> </v>
      </c>
      <c r="D13458" s="6" t="s">
        <v>405</v>
      </c>
      <c r="E13458">
        <v>480.67</v>
      </c>
      <c r="F13458">
        <v>565.38</v>
      </c>
      <c r="G13458">
        <v>609.59</v>
      </c>
      <c r="H13458">
        <v>540.28</v>
      </c>
    </row>
    <row r="13459" spans="1:16" x14ac:dyDescent="0.2">
      <c r="A13459">
        <f t="shared" si="1468"/>
        <v>12590</v>
      </c>
      <c r="B13459">
        <f t="shared" si="1469"/>
        <v>264</v>
      </c>
      <c r="C13459" s="10" t="str">
        <f>IF(B13459=B13458," ",(LOOKUP(B13459,'Co List'!$A$3:$A$362,'Co List'!$B$3:$B$362)))</f>
        <v xml:space="preserve"> </v>
      </c>
      <c r="D13459" s="6" t="s">
        <v>406</v>
      </c>
      <c r="E13459">
        <v>72.38</v>
      </c>
      <c r="F13459">
        <v>81.03</v>
      </c>
      <c r="G13459">
        <v>73.61</v>
      </c>
      <c r="H13459">
        <v>72.37</v>
      </c>
    </row>
    <row r="13460" spans="1:16" x14ac:dyDescent="0.2">
      <c r="A13460">
        <f t="shared" si="1468"/>
        <v>12591</v>
      </c>
      <c r="B13460">
        <f t="shared" si="1469"/>
        <v>264</v>
      </c>
      <c r="C13460" s="10" t="str">
        <f>IF(B13460=B13459," ",(LOOKUP(B13460,'Co List'!$A$3:$A$362,'Co List'!$B$3:$B$362)))</f>
        <v xml:space="preserve"> </v>
      </c>
      <c r="D13460" s="6" t="s">
        <v>407</v>
      </c>
      <c r="E13460" s="11">
        <v>28.35</v>
      </c>
      <c r="F13460" s="11">
        <v>33.4</v>
      </c>
      <c r="G13460" s="11">
        <v>25.03</v>
      </c>
      <c r="H13460" s="11">
        <v>12.89</v>
      </c>
    </row>
    <row r="13461" spans="1:16" x14ac:dyDescent="0.2">
      <c r="A13461">
        <f t="shared" si="1468"/>
        <v>12592</v>
      </c>
      <c r="B13461">
        <f t="shared" si="1469"/>
        <v>264</v>
      </c>
      <c r="C13461" s="10" t="str">
        <f>IF(B13461=B13460," ",(LOOKUP(B13461,'Co List'!$A$3:$A$362,'Co List'!$B$3:$B$362)))</f>
        <v xml:space="preserve"> </v>
      </c>
      <c r="D13461" s="6" t="s">
        <v>408</v>
      </c>
      <c r="E13461">
        <v>22.87</v>
      </c>
      <c r="F13461">
        <v>22.87</v>
      </c>
      <c r="G13461">
        <v>11.43</v>
      </c>
      <c r="H13461">
        <v>11.43</v>
      </c>
    </row>
    <row r="13462" spans="1:16" x14ac:dyDescent="0.2">
      <c r="A13462">
        <f t="shared" si="1468"/>
        <v>12593</v>
      </c>
      <c r="B13462">
        <f t="shared" si="1469"/>
        <v>264</v>
      </c>
      <c r="C13462" s="10" t="str">
        <f>IF(B13462=B13461," ",(LOOKUP(B13462,'Co List'!$A$3:$A$362,'Co List'!$B$3:$B$362)))</f>
        <v xml:space="preserve"> </v>
      </c>
      <c r="D13462" s="6" t="s">
        <v>409</v>
      </c>
      <c r="E13462">
        <v>3.85</v>
      </c>
      <c r="F13462">
        <v>0.35759999999999997</v>
      </c>
      <c r="G13462">
        <v>0.37519999999999998</v>
      </c>
      <c r="H13462">
        <v>0.19969999999999999</v>
      </c>
    </row>
    <row r="13463" spans="1:16" x14ac:dyDescent="0.2">
      <c r="A13463">
        <f t="shared" si="1468"/>
        <v>12594</v>
      </c>
      <c r="B13463">
        <f t="shared" si="1469"/>
        <v>264</v>
      </c>
      <c r="C13463" s="10" t="str">
        <f>IF(B13463=B13462," ",(LOOKUP(B13463,'Co List'!$A$3:$A$362,'Co List'!$B$3:$B$362)))</f>
        <v xml:space="preserve"> </v>
      </c>
      <c r="D13463" s="6" t="s">
        <v>410</v>
      </c>
      <c r="E13463">
        <v>0.10791466000000001</v>
      </c>
      <c r="F13463">
        <v>0.144198352</v>
      </c>
      <c r="G13463">
        <v>0.17048939399999999</v>
      </c>
      <c r="H13463">
        <v>0.200580912</v>
      </c>
    </row>
    <row r="13464" spans="1:16" x14ac:dyDescent="0.2">
      <c r="A13464">
        <f t="shared" si="1468"/>
        <v>12595</v>
      </c>
      <c r="B13464">
        <f t="shared" si="1469"/>
        <v>264</v>
      </c>
      <c r="C13464" s="10" t="str">
        <f>IF(B13464=B13463," ",(LOOKUP(B13464,'Co List'!$A$3:$A$362,'Co List'!$B$3:$B$362)))</f>
        <v xml:space="preserve"> </v>
      </c>
      <c r="D13464" s="6" t="s">
        <v>411</v>
      </c>
      <c r="E13464">
        <v>0.10791466000000001</v>
      </c>
      <c r="F13464">
        <v>0.144198352</v>
      </c>
      <c r="G13464">
        <v>0.17048939399999999</v>
      </c>
      <c r="H13464">
        <v>0.200580912</v>
      </c>
    </row>
    <row r="13465" spans="1:16" x14ac:dyDescent="0.2">
      <c r="A13465">
        <f t="shared" si="1468"/>
        <v>12596</v>
      </c>
      <c r="B13465">
        <f t="shared" si="1469"/>
        <v>264</v>
      </c>
      <c r="C13465" s="10" t="str">
        <f>IF(B13465=B13464," ",(LOOKUP(B13465,'Co List'!$A$3:$A$362,'Co List'!$B$3:$B$362)))</f>
        <v xml:space="preserve"> </v>
      </c>
      <c r="D13465" s="6" t="s">
        <v>412</v>
      </c>
      <c r="E13465">
        <v>-3.74208534</v>
      </c>
      <c r="F13465">
        <v>-0.21340164799999997</v>
      </c>
      <c r="G13465">
        <v>-0.20471060599999999</v>
      </c>
      <c r="H13465">
        <v>8.8091200000001146E-4</v>
      </c>
    </row>
    <row r="13466" spans="1:16" ht="13.5" thickBot="1" x14ac:dyDescent="0.25">
      <c r="A13466">
        <f t="shared" si="1468"/>
        <v>12597</v>
      </c>
      <c r="B13466">
        <f t="shared" si="1469"/>
        <v>264</v>
      </c>
      <c r="C13466" s="10" t="str">
        <f>IF(B13466=B13465," ",(LOOKUP(B13466,'Co List'!$A$3:$A$362,'Co List'!$B$3:$B$362)))</f>
        <v xml:space="preserve"> </v>
      </c>
      <c r="D13466" s="9" t="s">
        <v>413</v>
      </c>
      <c r="E13466">
        <v>12</v>
      </c>
      <c r="F13466">
        <v>12</v>
      </c>
      <c r="G13466">
        <v>12</v>
      </c>
      <c r="H13466">
        <v>12</v>
      </c>
    </row>
    <row r="13467" spans="1:16" ht="15" x14ac:dyDescent="0.25">
      <c r="A13467">
        <f t="shared" si="1468"/>
        <v>12598</v>
      </c>
      <c r="B13467">
        <f t="shared" si="1469"/>
        <v>265</v>
      </c>
      <c r="C13467" s="10" t="str">
        <f>IF(B13467=B13466," ",(LOOKUP(B13467,'Co List'!$A$3:$A$362,'Co List'!$B$3:$B$362)))</f>
        <v>PSL</v>
      </c>
      <c r="D13467" s="4" t="s">
        <v>362</v>
      </c>
      <c r="E13467">
        <v>38.090015759628102</v>
      </c>
      <c r="F13467">
        <v>38.49132589276843</v>
      </c>
      <c r="G13467">
        <v>38.244896613706061</v>
      </c>
      <c r="H13467">
        <v>58.546148394441126</v>
      </c>
      <c r="J13467">
        <f t="shared" ref="J13467" si="1470">COUNTIF(E13509:H13509,0)</f>
        <v>0</v>
      </c>
      <c r="K13467">
        <f>SUM(E13467:H13467)/(4-J13467)</f>
        <v>43.343096665135931</v>
      </c>
      <c r="L13467">
        <f>SUM(E13477:H13477)/(4-J13467)</f>
        <v>41759.418318791322</v>
      </c>
      <c r="M13467">
        <f>E13477</f>
        <v>39355.149716466934</v>
      </c>
      <c r="N13467">
        <f t="shared" ref="N13467" si="1471">F13477</f>
        <v>43167.595981300103</v>
      </c>
      <c r="O13467">
        <f t="shared" ref="O13467" si="1472">G13477</f>
        <v>40826.517830207573</v>
      </c>
      <c r="P13467">
        <f t="shared" ref="P13467" si="1473">H13477</f>
        <v>43688.409747190679</v>
      </c>
    </row>
    <row r="13468" spans="1:16" x14ac:dyDescent="0.2">
      <c r="A13468">
        <f t="shared" si="1468"/>
        <v>12599</v>
      </c>
      <c r="B13468">
        <f t="shared" si="1469"/>
        <v>265</v>
      </c>
      <c r="C13468" s="10" t="str">
        <f>IF(B13468=B13467," ",(LOOKUP(B13468,'Co List'!$A$3:$A$362,'Co List'!$B$3:$B$362)))</f>
        <v xml:space="preserve"> </v>
      </c>
      <c r="D13468" s="6" t="s">
        <v>364</v>
      </c>
      <c r="E13468">
        <v>0</v>
      </c>
      <c r="F13468">
        <v>0</v>
      </c>
      <c r="G13468">
        <v>0</v>
      </c>
      <c r="H13468">
        <v>0</v>
      </c>
    </row>
    <row r="13469" spans="1:16" x14ac:dyDescent="0.2">
      <c r="A13469">
        <f t="shared" si="1468"/>
        <v>12600</v>
      </c>
      <c r="B13469">
        <f t="shared" si="1469"/>
        <v>265</v>
      </c>
      <c r="C13469" s="10" t="str">
        <f>IF(B13469=B13468," ",(LOOKUP(B13469,'Co List'!$A$3:$A$362,'Co List'!$B$3:$B$362)))</f>
        <v xml:space="preserve"> </v>
      </c>
      <c r="D13469" s="6" t="s">
        <v>365</v>
      </c>
      <c r="E13469">
        <v>0.84354096286136004</v>
      </c>
      <c r="F13469">
        <v>0.81311047393023217</v>
      </c>
      <c r="G13469">
        <v>0.82755185775611895</v>
      </c>
      <c r="H13469">
        <v>0.81472901949212084</v>
      </c>
    </row>
    <row r="13470" spans="1:16" x14ac:dyDescent="0.2">
      <c r="A13470">
        <f t="shared" si="1468"/>
        <v>12601</v>
      </c>
      <c r="B13470">
        <f t="shared" si="1469"/>
        <v>265</v>
      </c>
      <c r="C13470" s="10" t="str">
        <f>IF(B13470=B13469," ",(LOOKUP(B13470,'Co List'!$A$3:$A$362,'Co List'!$B$3:$B$362)))</f>
        <v xml:space="preserve"> </v>
      </c>
      <c r="D13470" s="7" t="s">
        <v>366</v>
      </c>
      <c r="E13470">
        <v>1.4251263694076788</v>
      </c>
      <c r="F13470">
        <v>1.7293254967050089</v>
      </c>
      <c r="G13470">
        <v>1.7922560660161184</v>
      </c>
      <c r="H13470">
        <v>1.7590334324018055</v>
      </c>
    </row>
    <row r="13471" spans="1:16" x14ac:dyDescent="0.2">
      <c r="A13471">
        <f t="shared" si="1468"/>
        <v>12602</v>
      </c>
      <c r="B13471">
        <f t="shared" si="1469"/>
        <v>265</v>
      </c>
      <c r="C13471" s="10" t="str">
        <f>IF(B13471=B13470," ",(LOOKUP(B13471,'Co List'!$A$3:$A$362,'Co List'!$B$3:$B$362)))</f>
        <v xml:space="preserve"> </v>
      </c>
      <c r="D13471" s="6" t="s">
        <v>367</v>
      </c>
      <c r="E13471">
        <v>44569.818478444999</v>
      </c>
      <c r="F13471">
        <v>57054.713165873785</v>
      </c>
      <c r="G13471">
        <v>75381.31061707456</v>
      </c>
      <c r="H13471">
        <v>-7339.3827482428987</v>
      </c>
    </row>
    <row r="13472" spans="1:16" x14ac:dyDescent="0.2">
      <c r="A13472">
        <f t="shared" si="1468"/>
        <v>12603</v>
      </c>
      <c r="B13472">
        <f t="shared" si="1469"/>
        <v>265</v>
      </c>
      <c r="C13472" s="10" t="str">
        <f>IF(B13472=B13471," ",(LOOKUP(B13472,'Co List'!$A$3:$A$362,'Co List'!$B$3:$B$362)))</f>
        <v xml:space="preserve"> </v>
      </c>
      <c r="D13472" s="6" t="s">
        <v>368</v>
      </c>
      <c r="E13472">
        <v>7.3795517938246638E-2</v>
      </c>
      <c r="F13472">
        <v>8.0944301483780429E-2</v>
      </c>
      <c r="G13472">
        <v>7.6554505588238467E-2</v>
      </c>
      <c r="H13472">
        <v>8.1966997649513471E-2</v>
      </c>
    </row>
    <row r="13473" spans="1:8" x14ac:dyDescent="0.2">
      <c r="A13473">
        <f t="shared" si="1468"/>
        <v>12604</v>
      </c>
      <c r="B13473">
        <f t="shared" si="1469"/>
        <v>265</v>
      </c>
      <c r="C13473" s="10" t="str">
        <f>IF(B13473=B13472," ",(LOOKUP(B13473,'Co List'!$A$3:$A$362,'Co List'!$B$3:$B$362)))</f>
        <v xml:space="preserve"> </v>
      </c>
      <c r="D13473" s="6" t="s">
        <v>369</v>
      </c>
      <c r="E13473">
        <v>13.44831523936131</v>
      </c>
      <c r="F13473">
        <v>10.444868247792131</v>
      </c>
      <c r="G13473">
        <v>9.4374752265851996</v>
      </c>
      <c r="H13473">
        <v>-69.116294490097573</v>
      </c>
    </row>
    <row r="13474" spans="1:8" x14ac:dyDescent="0.2">
      <c r="A13474">
        <f t="shared" si="1468"/>
        <v>12605</v>
      </c>
      <c r="B13474">
        <f t="shared" si="1469"/>
        <v>265</v>
      </c>
      <c r="C13474" s="10" t="str">
        <f>IF(B13474=B13473," ",(LOOKUP(B13474,'Co List'!$A$3:$A$362,'Co List'!$B$3:$B$362)))</f>
        <v xml:space="preserve"> </v>
      </c>
      <c r="D13474" s="6" t="s">
        <v>370</v>
      </c>
      <c r="E13474">
        <v>0</v>
      </c>
      <c r="F13474">
        <v>0</v>
      </c>
      <c r="G13474">
        <v>0</v>
      </c>
      <c r="H13474">
        <v>0</v>
      </c>
    </row>
    <row r="13475" spans="1:8" x14ac:dyDescent="0.2">
      <c r="A13475">
        <f t="shared" si="1468"/>
        <v>12606</v>
      </c>
      <c r="B13475">
        <f t="shared" si="1469"/>
        <v>265</v>
      </c>
      <c r="C13475" s="10" t="str">
        <f>IF(B13475=B13474," ",(LOOKUP(B13475,'Co List'!$A$3:$A$362,'Co List'!$B$3:$B$362)))</f>
        <v xml:space="preserve"> </v>
      </c>
      <c r="D13475" s="6" t="s">
        <v>371</v>
      </c>
      <c r="E13475">
        <v>100</v>
      </c>
      <c r="F13475">
        <v>99.999999999999972</v>
      </c>
      <c r="G13475">
        <v>99.999999999999986</v>
      </c>
      <c r="H13475">
        <v>99.999999999999986</v>
      </c>
    </row>
    <row r="13476" spans="1:8" x14ac:dyDescent="0.2">
      <c r="A13476">
        <f t="shared" si="1468"/>
        <v>12607</v>
      </c>
      <c r="B13476">
        <f t="shared" si="1469"/>
        <v>265</v>
      </c>
      <c r="C13476" s="10" t="str">
        <f>IF(B13476=B13475," ",(LOOKUP(B13476,'Co List'!$A$3:$A$362,'Co List'!$B$3:$B$362)))</f>
        <v xml:space="preserve"> </v>
      </c>
      <c r="D13476" s="6" t="s">
        <v>372</v>
      </c>
      <c r="E13476">
        <v>0</v>
      </c>
      <c r="F13476">
        <v>0</v>
      </c>
      <c r="G13476">
        <v>0</v>
      </c>
      <c r="H13476">
        <v>0</v>
      </c>
    </row>
    <row r="13477" spans="1:8" x14ac:dyDescent="0.2">
      <c r="A13477">
        <f t="shared" si="1468"/>
        <v>12608</v>
      </c>
      <c r="B13477">
        <f t="shared" si="1469"/>
        <v>265</v>
      </c>
      <c r="C13477" s="10" t="str">
        <f>IF(B13477=B13476," ",(LOOKUP(B13477,'Co List'!$A$3:$A$362,'Co List'!$B$3:$B$362)))</f>
        <v xml:space="preserve"> </v>
      </c>
      <c r="D13477" s="6" t="s">
        <v>373</v>
      </c>
      <c r="E13477">
        <v>39355.149716466934</v>
      </c>
      <c r="F13477">
        <v>43167.595981300103</v>
      </c>
      <c r="G13477">
        <v>40826.517830207573</v>
      </c>
      <c r="H13477">
        <v>43688.409747190679</v>
      </c>
    </row>
    <row r="13478" spans="1:8" x14ac:dyDescent="0.2">
      <c r="A13478">
        <f t="shared" si="1468"/>
        <v>12609</v>
      </c>
      <c r="B13478">
        <f t="shared" si="1469"/>
        <v>265</v>
      </c>
      <c r="C13478" s="10" t="str">
        <f>IF(B13478=B13477," ",(LOOKUP(B13478,'Co List'!$A$3:$A$362,'Co List'!$B$3:$B$362)))</f>
        <v xml:space="preserve"> </v>
      </c>
      <c r="D13478" s="6" t="s">
        <v>374</v>
      </c>
      <c r="E13478">
        <v>39311.572674495364</v>
      </c>
      <c r="F13478">
        <v>43107.783576171241</v>
      </c>
      <c r="G13478">
        <v>40743.896934306431</v>
      </c>
      <c r="H13478">
        <v>43634.860118619836</v>
      </c>
    </row>
    <row r="13479" spans="1:8" x14ac:dyDescent="0.2">
      <c r="A13479">
        <f t="shared" si="1468"/>
        <v>12610</v>
      </c>
      <c r="B13479">
        <f t="shared" si="1469"/>
        <v>265</v>
      </c>
      <c r="C13479" s="10" t="str">
        <f>IF(B13479=B13478," ",(LOOKUP(B13479,'Co List'!$A$3:$A$362,'Co List'!$B$3:$B$362)))</f>
        <v xml:space="preserve"> </v>
      </c>
      <c r="D13479" s="6" t="s">
        <v>375</v>
      </c>
      <c r="E13479">
        <v>25.407195065600984</v>
      </c>
      <c r="F13479">
        <v>34.87307480492025</v>
      </c>
      <c r="G13479">
        <v>48.17135637670409</v>
      </c>
      <c r="H13479">
        <v>31.221620312763982</v>
      </c>
    </row>
    <row r="13480" spans="1:8" x14ac:dyDescent="0.2">
      <c r="A13480">
        <f t="shared" si="1468"/>
        <v>12611</v>
      </c>
      <c r="B13480">
        <f t="shared" si="1469"/>
        <v>265</v>
      </c>
      <c r="C13480" s="10" t="str">
        <f>IF(B13480=B13479," ",(LOOKUP(B13480,'Co List'!$A$3:$A$362,'Co List'!$B$3:$B$362)))</f>
        <v xml:space="preserve"> </v>
      </c>
      <c r="D13480" s="6" t="s">
        <v>376</v>
      </c>
      <c r="E13480">
        <v>18.169846905968253</v>
      </c>
      <c r="F13480">
        <v>24.939330323939149</v>
      </c>
      <c r="G13480">
        <v>34.449539524438926</v>
      </c>
      <c r="H13480">
        <v>22.328008258072202</v>
      </c>
    </row>
    <row r="13481" spans="1:8" x14ac:dyDescent="0.2">
      <c r="A13481">
        <f t="shared" si="1468"/>
        <v>12612</v>
      </c>
      <c r="B13481">
        <f t="shared" si="1469"/>
        <v>265</v>
      </c>
      <c r="C13481" s="10" t="str">
        <f>IF(B13481=B13480," ",(LOOKUP(B13481,'Co List'!$A$3:$A$362,'Co List'!$B$3:$B$362)))</f>
        <v xml:space="preserve"> </v>
      </c>
      <c r="D13481" s="6" t="s">
        <v>377</v>
      </c>
      <c r="E13481">
        <v>39355.149716466934</v>
      </c>
      <c r="F13481">
        <v>43167.595981300103</v>
      </c>
      <c r="G13481">
        <v>40826.517830207573</v>
      </c>
      <c r="H13481">
        <v>43688.409747190679</v>
      </c>
    </row>
    <row r="13482" spans="1:8" ht="15" x14ac:dyDescent="0.25">
      <c r="A13482">
        <f t="shared" si="1468"/>
        <v>12613</v>
      </c>
      <c r="B13482">
        <f t="shared" si="1469"/>
        <v>265</v>
      </c>
      <c r="C13482" s="10" t="str">
        <f>IF(B13482=B13481," ",(LOOKUP(B13482,'Co List'!$A$3:$A$362,'Co List'!$B$3:$B$362)))</f>
        <v xml:space="preserve"> </v>
      </c>
      <c r="D13482" s="8" t="s">
        <v>378</v>
      </c>
      <c r="E13482">
        <v>31613.465700000004</v>
      </c>
      <c r="F13482">
        <v>32541.616799999996</v>
      </c>
      <c r="G13482">
        <v>26148.4938</v>
      </c>
      <c r="H13482">
        <v>34175.044800000003</v>
      </c>
    </row>
    <row r="13483" spans="1:8" ht="15" x14ac:dyDescent="0.25">
      <c r="A13483">
        <f t="shared" si="1468"/>
        <v>12614</v>
      </c>
      <c r="B13483">
        <f t="shared" si="1469"/>
        <v>265</v>
      </c>
      <c r="C13483" s="10" t="str">
        <f>IF(B13483=B13482," ",(LOOKUP(B13483,'Co List'!$A$3:$A$362,'Co List'!$B$3:$B$362)))</f>
        <v xml:space="preserve"> </v>
      </c>
      <c r="D13483" s="8" t="s">
        <v>379</v>
      </c>
      <c r="E13483">
        <v>7741.6840164669311</v>
      </c>
      <c r="F13483">
        <v>10625.979181300099</v>
      </c>
      <c r="G13483">
        <v>14678.024030207569</v>
      </c>
      <c r="H13483">
        <v>9513.3649471906701</v>
      </c>
    </row>
    <row r="13484" spans="1:8" ht="15" x14ac:dyDescent="0.25">
      <c r="A13484">
        <f t="shared" si="1468"/>
        <v>12615</v>
      </c>
      <c r="B13484">
        <f t="shared" si="1469"/>
        <v>265</v>
      </c>
      <c r="C13484" s="10" t="str">
        <f>IF(B13484=B13483," ",(LOOKUP(B13484,'Co List'!$A$3:$A$362,'Co List'!$B$3:$B$362)))</f>
        <v xml:space="preserve"> </v>
      </c>
      <c r="D13484" s="8" t="s">
        <v>380</v>
      </c>
      <c r="E13484">
        <v>0</v>
      </c>
      <c r="F13484">
        <v>0</v>
      </c>
      <c r="G13484">
        <v>0</v>
      </c>
      <c r="H13484">
        <v>0</v>
      </c>
    </row>
    <row r="13485" spans="1:8" ht="15" x14ac:dyDescent="0.25">
      <c r="A13485">
        <f t="shared" si="1468"/>
        <v>12616</v>
      </c>
      <c r="B13485">
        <f t="shared" si="1469"/>
        <v>265</v>
      </c>
      <c r="C13485" s="10" t="str">
        <f>IF(B13485=B13484," ",(LOOKUP(B13485,'Co List'!$A$3:$A$362,'Co List'!$B$3:$B$362)))</f>
        <v xml:space="preserve"> </v>
      </c>
      <c r="D13485" s="8" t="s">
        <v>381</v>
      </c>
      <c r="E13485">
        <v>0</v>
      </c>
      <c r="F13485">
        <v>0</v>
      </c>
      <c r="G13485">
        <v>0</v>
      </c>
      <c r="H13485">
        <v>0</v>
      </c>
    </row>
    <row r="13486" spans="1:8" ht="15" x14ac:dyDescent="0.25">
      <c r="A13486">
        <f t="shared" si="1468"/>
        <v>12617</v>
      </c>
      <c r="B13486">
        <f t="shared" si="1469"/>
        <v>265</v>
      </c>
      <c r="C13486" s="10" t="str">
        <f>IF(B13486=B13485," ",(LOOKUP(B13486,'Co List'!$A$3:$A$362,'Co List'!$B$3:$B$362)))</f>
        <v xml:space="preserve"> </v>
      </c>
      <c r="D13486" s="8" t="s">
        <v>382</v>
      </c>
      <c r="E13486">
        <v>0</v>
      </c>
      <c r="F13486">
        <v>0</v>
      </c>
      <c r="G13486">
        <v>0</v>
      </c>
      <c r="H13486">
        <v>0</v>
      </c>
    </row>
    <row r="13487" spans="1:8" ht="15" x14ac:dyDescent="0.25">
      <c r="A13487">
        <f t="shared" si="1468"/>
        <v>12618</v>
      </c>
      <c r="B13487">
        <f t="shared" si="1469"/>
        <v>265</v>
      </c>
      <c r="C13487" s="10" t="str">
        <f>IF(B13487=B13486," ",(LOOKUP(B13487,'Co List'!$A$3:$A$362,'Co List'!$B$3:$B$362)))</f>
        <v xml:space="preserve"> </v>
      </c>
      <c r="D13487" s="8" t="s">
        <v>383</v>
      </c>
      <c r="E13487">
        <v>0</v>
      </c>
      <c r="F13487">
        <v>0</v>
      </c>
      <c r="G13487">
        <v>0</v>
      </c>
      <c r="H13487">
        <v>0</v>
      </c>
    </row>
    <row r="13488" spans="1:8" x14ac:dyDescent="0.2">
      <c r="A13488">
        <f t="shared" si="1468"/>
        <v>12619</v>
      </c>
      <c r="B13488">
        <f t="shared" si="1469"/>
        <v>265</v>
      </c>
      <c r="C13488" s="10" t="str">
        <f>IF(B13488=B13487," ",(LOOKUP(B13488,'Co List'!$A$3:$A$362,'Co List'!$B$3:$B$362)))</f>
        <v xml:space="preserve"> </v>
      </c>
      <c r="D13488" s="6" t="s">
        <v>384</v>
      </c>
      <c r="E13488">
        <v>0</v>
      </c>
      <c r="F13488">
        <v>0</v>
      </c>
      <c r="G13488">
        <v>0</v>
      </c>
      <c r="H13488">
        <v>0</v>
      </c>
    </row>
    <row r="13489" spans="1:8" x14ac:dyDescent="0.2">
      <c r="A13489">
        <f t="shared" si="1468"/>
        <v>12620</v>
      </c>
      <c r="B13489">
        <f t="shared" si="1469"/>
        <v>265</v>
      </c>
      <c r="C13489" s="10" t="str">
        <f>IF(B13489=B13488," ",(LOOKUP(B13489,'Co List'!$A$3:$A$362,'Co List'!$B$3:$B$362)))</f>
        <v xml:space="preserve"> </v>
      </c>
      <c r="D13489" s="6" t="s">
        <v>385</v>
      </c>
      <c r="E13489">
        <v>0</v>
      </c>
      <c r="F13489">
        <v>0</v>
      </c>
      <c r="G13489">
        <v>0</v>
      </c>
      <c r="H13489">
        <v>0</v>
      </c>
    </row>
    <row r="13490" spans="1:8" x14ac:dyDescent="0.2">
      <c r="A13490">
        <f t="shared" si="1468"/>
        <v>12621</v>
      </c>
      <c r="B13490">
        <f t="shared" si="1469"/>
        <v>265</v>
      </c>
      <c r="C13490" s="10" t="str">
        <f>IF(B13490=B13489," ",(LOOKUP(B13490,'Co List'!$A$3:$A$362,'Co List'!$B$3:$B$362)))</f>
        <v xml:space="preserve"> </v>
      </c>
      <c r="D13490" s="6" t="s">
        <v>386</v>
      </c>
      <c r="E13490">
        <v>0</v>
      </c>
      <c r="F13490">
        <v>0</v>
      </c>
      <c r="G13490">
        <v>0</v>
      </c>
      <c r="H13490">
        <v>0</v>
      </c>
    </row>
    <row r="13491" spans="1:8" x14ac:dyDescent="0.2">
      <c r="A13491">
        <f t="shared" si="1468"/>
        <v>12622</v>
      </c>
      <c r="B13491">
        <f t="shared" si="1469"/>
        <v>265</v>
      </c>
      <c r="C13491" s="10" t="str">
        <f>IF(B13491=B13490," ",(LOOKUP(B13491,'Co List'!$A$3:$A$362,'Co List'!$B$3:$B$362)))</f>
        <v xml:space="preserve"> </v>
      </c>
      <c r="D13491" s="6" t="s">
        <v>387</v>
      </c>
      <c r="E13491">
        <v>0</v>
      </c>
      <c r="F13491">
        <v>0</v>
      </c>
      <c r="G13491">
        <v>0</v>
      </c>
      <c r="H13491">
        <v>0</v>
      </c>
    </row>
    <row r="13492" spans="1:8" x14ac:dyDescent="0.2">
      <c r="A13492">
        <f t="shared" si="1468"/>
        <v>12623</v>
      </c>
      <c r="B13492">
        <f t="shared" si="1469"/>
        <v>265</v>
      </c>
      <c r="C13492" s="10" t="str">
        <f>IF(B13492=B13491," ",(LOOKUP(B13492,'Co List'!$A$3:$A$362,'Co List'!$B$3:$B$362)))</f>
        <v xml:space="preserve"> </v>
      </c>
      <c r="D13492" s="6" t="s">
        <v>388</v>
      </c>
      <c r="E13492">
        <v>0</v>
      </c>
      <c r="F13492">
        <v>0</v>
      </c>
      <c r="G13492">
        <v>0</v>
      </c>
      <c r="H13492">
        <v>0</v>
      </c>
    </row>
    <row r="13493" spans="1:8" x14ac:dyDescent="0.2">
      <c r="A13493">
        <f t="shared" si="1468"/>
        <v>12624</v>
      </c>
      <c r="B13493">
        <f t="shared" si="1469"/>
        <v>265</v>
      </c>
      <c r="C13493" s="10" t="str">
        <f>IF(B13493=B13492," ",(LOOKUP(B13493,'Co List'!$A$3:$A$362,'Co List'!$B$3:$B$362)))</f>
        <v xml:space="preserve"> </v>
      </c>
      <c r="D13493" s="6" t="s">
        <v>389</v>
      </c>
      <c r="E13493">
        <v>0</v>
      </c>
      <c r="F13493">
        <v>0</v>
      </c>
      <c r="G13493">
        <v>0</v>
      </c>
      <c r="H13493">
        <v>0</v>
      </c>
    </row>
    <row r="13494" spans="1:8" x14ac:dyDescent="0.2">
      <c r="A13494">
        <f t="shared" si="1468"/>
        <v>12625</v>
      </c>
      <c r="B13494">
        <f t="shared" si="1469"/>
        <v>265</v>
      </c>
      <c r="C13494" s="10" t="str">
        <f>IF(B13494=B13493," ",(LOOKUP(B13494,'Co List'!$A$3:$A$362,'Co List'!$B$3:$B$362)))</f>
        <v xml:space="preserve"> </v>
      </c>
      <c r="D13494" s="6" t="s">
        <v>390</v>
      </c>
      <c r="E13494">
        <v>0</v>
      </c>
      <c r="F13494">
        <v>0</v>
      </c>
      <c r="G13494">
        <v>0</v>
      </c>
      <c r="H13494">
        <v>0</v>
      </c>
    </row>
    <row r="13495" spans="1:8" x14ac:dyDescent="0.2">
      <c r="A13495">
        <f t="shared" si="1468"/>
        <v>12626</v>
      </c>
      <c r="B13495">
        <f t="shared" si="1469"/>
        <v>265</v>
      </c>
      <c r="C13495" s="10" t="str">
        <f>IF(B13495=B13494," ",(LOOKUP(B13495,'Co List'!$A$3:$A$362,'Co List'!$B$3:$B$362)))</f>
        <v xml:space="preserve"> </v>
      </c>
      <c r="D13495" s="6" t="s">
        <v>391</v>
      </c>
      <c r="E13495">
        <v>0</v>
      </c>
      <c r="F13495">
        <v>0</v>
      </c>
      <c r="G13495">
        <v>0</v>
      </c>
      <c r="H13495">
        <v>0</v>
      </c>
    </row>
    <row r="13496" spans="1:8" x14ac:dyDescent="0.2">
      <c r="A13496">
        <f t="shared" si="1468"/>
        <v>12627</v>
      </c>
      <c r="B13496">
        <f t="shared" si="1469"/>
        <v>265</v>
      </c>
      <c r="C13496" s="10" t="str">
        <f>IF(B13496=B13495," ",(LOOKUP(B13496,'Co List'!$A$3:$A$362,'Co List'!$B$3:$B$362)))</f>
        <v xml:space="preserve"> </v>
      </c>
      <c r="D13496" s="6" t="s">
        <v>392</v>
      </c>
      <c r="E13496">
        <v>0</v>
      </c>
      <c r="F13496">
        <v>0</v>
      </c>
      <c r="G13496">
        <v>0</v>
      </c>
      <c r="H13496">
        <v>0</v>
      </c>
    </row>
    <row r="13497" spans="1:8" x14ac:dyDescent="0.2">
      <c r="A13497">
        <f t="shared" si="1468"/>
        <v>12628</v>
      </c>
      <c r="B13497">
        <f t="shared" si="1469"/>
        <v>265</v>
      </c>
      <c r="C13497" s="10" t="str">
        <f>IF(B13497=B13496," ",(LOOKUP(B13497,'Co List'!$A$3:$A$362,'Co List'!$B$3:$B$362)))</f>
        <v xml:space="preserve"> </v>
      </c>
      <c r="D13497" s="6" t="s">
        <v>393</v>
      </c>
      <c r="E13497">
        <v>0</v>
      </c>
      <c r="F13497">
        <v>0</v>
      </c>
      <c r="G13497">
        <v>0</v>
      </c>
      <c r="H13497">
        <v>0</v>
      </c>
    </row>
    <row r="13498" spans="1:8" ht="15" x14ac:dyDescent="0.25">
      <c r="A13498">
        <f t="shared" si="1468"/>
        <v>12629</v>
      </c>
      <c r="B13498">
        <f t="shared" si="1469"/>
        <v>265</v>
      </c>
      <c r="C13498" s="10" t="str">
        <f>IF(B13498=B13497," ",(LOOKUP(B13498,'Co List'!$A$3:$A$362,'Co List'!$B$3:$B$362)))</f>
        <v xml:space="preserve"> </v>
      </c>
      <c r="D13498" s="8" t="s">
        <v>394</v>
      </c>
      <c r="E13498">
        <v>0</v>
      </c>
      <c r="F13498">
        <v>0</v>
      </c>
      <c r="G13498">
        <v>0</v>
      </c>
      <c r="H13498">
        <v>0</v>
      </c>
    </row>
    <row r="13499" spans="1:8" ht="15" x14ac:dyDescent="0.25">
      <c r="A13499">
        <f t="shared" si="1468"/>
        <v>12630</v>
      </c>
      <c r="B13499">
        <f t="shared" si="1469"/>
        <v>265</v>
      </c>
      <c r="C13499" s="10" t="str">
        <f>IF(B13499=B13498," ",(LOOKUP(B13499,'Co List'!$A$3:$A$362,'Co List'!$B$3:$B$362)))</f>
        <v xml:space="preserve"> </v>
      </c>
      <c r="D13499" s="8" t="s">
        <v>395</v>
      </c>
      <c r="E13499">
        <v>0</v>
      </c>
      <c r="F13499">
        <v>0</v>
      </c>
      <c r="G13499">
        <v>0</v>
      </c>
      <c r="H13499">
        <v>0</v>
      </c>
    </row>
    <row r="13500" spans="1:8" ht="15" x14ac:dyDescent="0.25">
      <c r="A13500">
        <f t="shared" si="1468"/>
        <v>12631</v>
      </c>
      <c r="B13500">
        <f t="shared" si="1469"/>
        <v>265</v>
      </c>
      <c r="C13500" s="10" t="str">
        <f>IF(B13500=B13499," ",(LOOKUP(B13500,'Co List'!$A$3:$A$362,'Co List'!$B$3:$B$362)))</f>
        <v xml:space="preserve"> </v>
      </c>
      <c r="D13500" s="8" t="s">
        <v>396</v>
      </c>
      <c r="E13500">
        <v>46654.699000000001</v>
      </c>
      <c r="F13500">
        <v>53089.46</v>
      </c>
      <c r="G13500">
        <v>49334.09</v>
      </c>
      <c r="H13500">
        <v>53623.24</v>
      </c>
    </row>
    <row r="13501" spans="1:8" x14ac:dyDescent="0.2">
      <c r="A13501">
        <f t="shared" si="1468"/>
        <v>12632</v>
      </c>
      <c r="B13501">
        <f t="shared" si="1469"/>
        <v>265</v>
      </c>
      <c r="C13501" s="10" t="str">
        <f>IF(B13501=B13500," ",(LOOKUP(B13501,'Co List'!$A$3:$A$362,'Co List'!$B$3:$B$362)))</f>
        <v xml:space="preserve"> </v>
      </c>
      <c r="D13501" s="6" t="s">
        <v>397</v>
      </c>
      <c r="E13501">
        <v>39028.97</v>
      </c>
      <c r="F13501">
        <v>41191.919999999998</v>
      </c>
      <c r="G13501">
        <v>33523.71</v>
      </c>
      <c r="H13501">
        <v>43814.16</v>
      </c>
    </row>
    <row r="13502" spans="1:8" x14ac:dyDescent="0.2">
      <c r="A13502">
        <f t="shared" si="1468"/>
        <v>12633</v>
      </c>
      <c r="B13502">
        <f t="shared" si="1469"/>
        <v>265</v>
      </c>
      <c r="C13502" s="10" t="str">
        <f>IF(B13502=B13501," ",(LOOKUP(B13502,'Co List'!$A$3:$A$362,'Co List'!$B$3:$B$362)))</f>
        <v xml:space="preserve"> </v>
      </c>
      <c r="D13502" s="6" t="s">
        <v>398</v>
      </c>
      <c r="E13502">
        <v>7625.7290000000003</v>
      </c>
      <c r="F13502">
        <v>11897.54</v>
      </c>
      <c r="G13502">
        <v>15810.38</v>
      </c>
      <c r="H13502">
        <v>9809.08</v>
      </c>
    </row>
    <row r="13503" spans="1:8" x14ac:dyDescent="0.2">
      <c r="A13503">
        <f t="shared" si="1468"/>
        <v>12634</v>
      </c>
      <c r="B13503">
        <f t="shared" si="1469"/>
        <v>265</v>
      </c>
      <c r="C13503" s="10" t="str">
        <f>IF(B13503=B13502," ",(LOOKUP(B13503,'Co List'!$A$3:$A$362,'Co List'!$B$3:$B$362)))</f>
        <v xml:space="preserve"> </v>
      </c>
      <c r="D13503" s="6" t="s">
        <v>399</v>
      </c>
      <c r="E13503">
        <v>0</v>
      </c>
      <c r="F13503">
        <v>0</v>
      </c>
      <c r="G13503">
        <v>0</v>
      </c>
      <c r="H13503">
        <v>0</v>
      </c>
    </row>
    <row r="13504" spans="1:8" x14ac:dyDescent="0.2">
      <c r="A13504">
        <f t="shared" si="1468"/>
        <v>12635</v>
      </c>
      <c r="B13504">
        <f t="shared" si="1469"/>
        <v>265</v>
      </c>
      <c r="C13504" s="10" t="str">
        <f>IF(B13504=B13503," ",(LOOKUP(B13504,'Co List'!$A$3:$A$362,'Co List'!$B$3:$B$362)))</f>
        <v xml:space="preserve"> </v>
      </c>
      <c r="D13504" s="6" t="s">
        <v>400</v>
      </c>
      <c r="E13504">
        <v>0</v>
      </c>
      <c r="F13504">
        <v>0</v>
      </c>
      <c r="G13504">
        <v>0</v>
      </c>
      <c r="H13504">
        <v>0</v>
      </c>
    </row>
    <row r="13505" spans="1:16" x14ac:dyDescent="0.2">
      <c r="A13505">
        <f t="shared" si="1468"/>
        <v>12636</v>
      </c>
      <c r="B13505">
        <f t="shared" si="1469"/>
        <v>265</v>
      </c>
      <c r="C13505" s="10" t="str">
        <f>IF(B13505=B13504," ",(LOOKUP(B13505,'Co List'!$A$3:$A$362,'Co List'!$B$3:$B$362)))</f>
        <v xml:space="preserve"> </v>
      </c>
      <c r="D13505" s="6" t="s">
        <v>401</v>
      </c>
      <c r="E13505">
        <v>24.54922213</v>
      </c>
      <c r="F13505">
        <v>25.3330308</v>
      </c>
      <c r="G13505">
        <v>21.019366169999998</v>
      </c>
      <c r="H13505">
        <v>33.342575760000003</v>
      </c>
    </row>
    <row r="13506" spans="1:16" x14ac:dyDescent="0.2">
      <c r="A13506">
        <f t="shared" si="1468"/>
        <v>12637</v>
      </c>
      <c r="B13506">
        <f t="shared" si="1469"/>
        <v>265</v>
      </c>
      <c r="C13506" s="10" t="str">
        <f>IF(B13506=B13505," ",(LOOKUP(B13506,'Co List'!$A$3:$A$362,'Co List'!$B$3:$B$362)))</f>
        <v xml:space="preserve"> </v>
      </c>
      <c r="D13506" s="6" t="s">
        <v>402</v>
      </c>
      <c r="E13506">
        <v>9.5474127079999995</v>
      </c>
      <c r="F13506">
        <v>15.347826599999999</v>
      </c>
      <c r="G13506">
        <v>22.608843400000001</v>
      </c>
      <c r="H13506">
        <v>15.910327759999999</v>
      </c>
    </row>
    <row r="13507" spans="1:16" x14ac:dyDescent="0.2">
      <c r="A13507">
        <f t="shared" si="1468"/>
        <v>12638</v>
      </c>
      <c r="B13507">
        <f t="shared" si="1469"/>
        <v>265</v>
      </c>
      <c r="C13507" s="10" t="str">
        <f>IF(B13507=B13506," ",(LOOKUP(B13507,'Co List'!$A$3:$A$362,'Co List'!$B$3:$B$362)))</f>
        <v xml:space="preserve"> </v>
      </c>
      <c r="D13507" s="6" t="s">
        <v>403</v>
      </c>
      <c r="E13507">
        <v>0</v>
      </c>
      <c r="F13507">
        <v>0</v>
      </c>
      <c r="G13507">
        <v>0</v>
      </c>
      <c r="H13507">
        <v>0</v>
      </c>
    </row>
    <row r="13508" spans="1:16" x14ac:dyDescent="0.2">
      <c r="A13508">
        <f t="shared" si="1468"/>
        <v>12639</v>
      </c>
      <c r="B13508">
        <f t="shared" si="1469"/>
        <v>265</v>
      </c>
      <c r="C13508" s="10" t="str">
        <f>IF(B13508=B13507," ",(LOOKUP(B13508,'Co List'!$A$3:$A$362,'Co List'!$B$3:$B$362)))</f>
        <v xml:space="preserve"> </v>
      </c>
      <c r="D13508" s="6" t="s">
        <v>404</v>
      </c>
      <c r="E13508" s="11">
        <v>34.096634838</v>
      </c>
      <c r="F13508" s="11">
        <v>40.680857400000001</v>
      </c>
      <c r="G13508" s="11">
        <v>43.628209569999996</v>
      </c>
      <c r="H13508" s="11">
        <v>49.252903520000004</v>
      </c>
    </row>
    <row r="13509" spans="1:16" x14ac:dyDescent="0.2">
      <c r="A13509">
        <f t="shared" ref="A13509:A13572" si="1474">IF(A13508&gt;0,A13508+1,(IF($C$1=C13509,1,0)))</f>
        <v>12640</v>
      </c>
      <c r="B13509">
        <f t="shared" ref="B13509:B13572" si="1475">IF(D13509=$D$3,B13508+1,B13508)</f>
        <v>265</v>
      </c>
      <c r="C13509" s="10" t="str">
        <f>IF(B13509=B13508," ",(LOOKUP(B13509,'Co List'!$A$3:$A$362,'Co List'!$B$3:$B$362)))</f>
        <v xml:space="preserve"> </v>
      </c>
      <c r="D13509" s="6" t="s">
        <v>405</v>
      </c>
      <c r="E13509">
        <v>2761.52</v>
      </c>
      <c r="F13509">
        <v>2496.21</v>
      </c>
      <c r="G13509">
        <v>2277.94</v>
      </c>
      <c r="H13509">
        <v>2483.66</v>
      </c>
    </row>
    <row r="13510" spans="1:16" x14ac:dyDescent="0.2">
      <c r="A13510">
        <f t="shared" si="1474"/>
        <v>12641</v>
      </c>
      <c r="B13510">
        <f t="shared" si="1475"/>
        <v>265</v>
      </c>
      <c r="C13510" s="10" t="str">
        <f>IF(B13510=B13509," ",(LOOKUP(B13510,'Co List'!$A$3:$A$362,'Co List'!$B$3:$B$362)))</f>
        <v xml:space="preserve"> </v>
      </c>
      <c r="D13510" s="6" t="s">
        <v>406</v>
      </c>
      <c r="E13510">
        <v>292.64</v>
      </c>
      <c r="F13510">
        <v>413.29</v>
      </c>
      <c r="G13510">
        <v>432.6</v>
      </c>
      <c r="H13510">
        <v>-63.21</v>
      </c>
    </row>
    <row r="13511" spans="1:16" x14ac:dyDescent="0.2">
      <c r="A13511">
        <f t="shared" si="1474"/>
        <v>12642</v>
      </c>
      <c r="B13511">
        <f t="shared" si="1475"/>
        <v>265</v>
      </c>
      <c r="C13511" s="10" t="str">
        <f>IF(B13511=B13510," ",(LOOKUP(B13511,'Co List'!$A$3:$A$362,'Co List'!$B$3:$B$362)))</f>
        <v xml:space="preserve"> </v>
      </c>
      <c r="D13511" s="6" t="s">
        <v>407</v>
      </c>
      <c r="E13511" s="11">
        <v>88.3</v>
      </c>
      <c r="F13511" s="11">
        <v>75.66</v>
      </c>
      <c r="G13511" s="11">
        <v>54.16</v>
      </c>
      <c r="H13511" s="11">
        <v>-595.26</v>
      </c>
    </row>
    <row r="13512" spans="1:16" x14ac:dyDescent="0.2">
      <c r="A13512">
        <f t="shared" si="1474"/>
        <v>12643</v>
      </c>
      <c r="B13512">
        <f t="shared" si="1475"/>
        <v>265</v>
      </c>
      <c r="C13512" s="10" t="str">
        <f>IF(B13512=B13511," ",(LOOKUP(B13512,'Co List'!$A$3:$A$362,'Co List'!$B$3:$B$362)))</f>
        <v xml:space="preserve"> </v>
      </c>
      <c r="D13512" s="6" t="s">
        <v>408</v>
      </c>
      <c r="E13512">
        <v>53.33</v>
      </c>
      <c r="F13512">
        <v>53.33</v>
      </c>
      <c r="G13512">
        <v>53.33</v>
      </c>
      <c r="H13512">
        <v>53.3</v>
      </c>
    </row>
    <row r="13513" spans="1:16" x14ac:dyDescent="0.2">
      <c r="A13513">
        <f t="shared" si="1474"/>
        <v>12644</v>
      </c>
      <c r="B13513">
        <f t="shared" si="1475"/>
        <v>265</v>
      </c>
      <c r="C13513" s="10" t="str">
        <f>IF(B13513=B13512," ",(LOOKUP(B13513,'Co List'!$A$3:$A$362,'Co List'!$B$3:$B$362)))</f>
        <v xml:space="preserve"> </v>
      </c>
      <c r="D13513" s="6" t="s">
        <v>409</v>
      </c>
      <c r="E13513">
        <v>2.5299999999999998</v>
      </c>
      <c r="F13513">
        <v>25.21</v>
      </c>
      <c r="G13513">
        <v>21.84</v>
      </c>
      <c r="H13513">
        <v>41.71</v>
      </c>
    </row>
    <row r="13514" spans="1:16" x14ac:dyDescent="0.2">
      <c r="A13514">
        <f t="shared" si="1474"/>
        <v>12645</v>
      </c>
      <c r="B13514">
        <f t="shared" si="1475"/>
        <v>265</v>
      </c>
      <c r="C13514" s="10" t="str">
        <f>IF(B13514=B13513," ",(LOOKUP(B13514,'Co List'!$A$3:$A$362,'Co List'!$B$3:$B$362)))</f>
        <v xml:space="preserve"> </v>
      </c>
      <c r="D13514" s="6" t="s">
        <v>410</v>
      </c>
      <c r="E13514">
        <v>34.096634838</v>
      </c>
      <c r="F13514">
        <v>40.680857400000001</v>
      </c>
      <c r="G13514">
        <v>43.628209569999996</v>
      </c>
      <c r="H13514">
        <v>49.252903520000004</v>
      </c>
    </row>
    <row r="13515" spans="1:16" x14ac:dyDescent="0.2">
      <c r="A13515">
        <f t="shared" si="1474"/>
        <v>12646</v>
      </c>
      <c r="B13515">
        <f t="shared" si="1475"/>
        <v>265</v>
      </c>
      <c r="C13515" s="10" t="str">
        <f>IF(B13515=B13514," ",(LOOKUP(B13515,'Co List'!$A$3:$A$362,'Co List'!$B$3:$B$362)))</f>
        <v xml:space="preserve"> </v>
      </c>
      <c r="D13515" s="6" t="s">
        <v>411</v>
      </c>
      <c r="E13515">
        <v>34.096634838</v>
      </c>
      <c r="F13515">
        <v>40.680857400000001</v>
      </c>
      <c r="G13515">
        <v>43.628209569999996</v>
      </c>
      <c r="H13515">
        <v>49.252903520000004</v>
      </c>
    </row>
    <row r="13516" spans="1:16" x14ac:dyDescent="0.2">
      <c r="A13516">
        <f t="shared" si="1474"/>
        <v>12647</v>
      </c>
      <c r="B13516">
        <f t="shared" si="1475"/>
        <v>265</v>
      </c>
      <c r="C13516" s="10" t="str">
        <f>IF(B13516=B13515," ",(LOOKUP(B13516,'Co List'!$A$3:$A$362,'Co List'!$B$3:$B$362)))</f>
        <v xml:space="preserve"> </v>
      </c>
      <c r="D13516" s="6" t="s">
        <v>412</v>
      </c>
      <c r="E13516">
        <v>31.566634837999999</v>
      </c>
      <c r="F13516">
        <v>15.4708574</v>
      </c>
      <c r="G13516">
        <v>21.788209569999996</v>
      </c>
      <c r="H13516">
        <v>7.542903520000003</v>
      </c>
    </row>
    <row r="13517" spans="1:16" ht="13.5" thickBot="1" x14ac:dyDescent="0.25">
      <c r="A13517">
        <f t="shared" si="1474"/>
        <v>12648</v>
      </c>
      <c r="B13517">
        <f t="shared" si="1475"/>
        <v>265</v>
      </c>
      <c r="C13517" s="10" t="str">
        <f>IF(B13517=B13516," ",(LOOKUP(B13517,'Co List'!$A$3:$A$362,'Co List'!$B$3:$B$362)))</f>
        <v xml:space="preserve"> </v>
      </c>
      <c r="D13517" s="9" t="s">
        <v>413</v>
      </c>
      <c r="E13517">
        <v>12</v>
      </c>
      <c r="F13517">
        <v>12</v>
      </c>
      <c r="G13517">
        <v>12</v>
      </c>
      <c r="H13517">
        <v>18</v>
      </c>
    </row>
    <row r="13518" spans="1:16" ht="15" x14ac:dyDescent="0.25">
      <c r="A13518">
        <f t="shared" si="1474"/>
        <v>12649</v>
      </c>
      <c r="B13518">
        <f t="shared" si="1475"/>
        <v>266</v>
      </c>
      <c r="C13518" s="10" t="str">
        <f>IF(B13518=B13517," ",(LOOKUP(B13518,'Co List'!$A$3:$A$362,'Co List'!$B$3:$B$362)))</f>
        <v>RAINBOW PAPERS</v>
      </c>
      <c r="D13518" s="4" t="s">
        <v>362</v>
      </c>
      <c r="E13518">
        <v>94.739170053486816</v>
      </c>
      <c r="F13518">
        <v>99.861427359949445</v>
      </c>
      <c r="G13518">
        <v>100</v>
      </c>
      <c r="H13518">
        <v>100</v>
      </c>
      <c r="J13518">
        <f t="shared" ref="J13518" si="1476">COUNTIF(E13560:H13560,0)</f>
        <v>0</v>
      </c>
      <c r="K13518">
        <f>SUM(E13518:H13518)/(4-J13518)</f>
        <v>98.650149353359069</v>
      </c>
      <c r="L13518">
        <f>SUM(E13528:H13528)/(4-J13518)</f>
        <v>206416.10662941431</v>
      </c>
      <c r="M13518">
        <f>E13528</f>
        <v>150022.11550812479</v>
      </c>
      <c r="N13518">
        <f t="shared" ref="N13518" si="1477">F13528</f>
        <v>198683.55991951973</v>
      </c>
      <c r="O13518">
        <f t="shared" ref="O13518" si="1478">G13528</f>
        <v>217885.63201601343</v>
      </c>
      <c r="P13518">
        <f t="shared" ref="P13518" si="1479">H13528</f>
        <v>259073.11907399941</v>
      </c>
    </row>
    <row r="13519" spans="1:16" x14ac:dyDescent="0.2">
      <c r="A13519">
        <f t="shared" si="1474"/>
        <v>12650</v>
      </c>
      <c r="B13519">
        <f t="shared" si="1475"/>
        <v>266</v>
      </c>
      <c r="C13519" s="10" t="str">
        <f>IF(B13519=B13518," ",(LOOKUP(B13519,'Co List'!$A$3:$A$362,'Co List'!$B$3:$B$362)))</f>
        <v xml:space="preserve"> </v>
      </c>
      <c r="D13519" s="6" t="s">
        <v>364</v>
      </c>
      <c r="E13519">
        <v>4.0517799999999999</v>
      </c>
      <c r="F13519">
        <v>4.0517799999999999</v>
      </c>
      <c r="G13519">
        <v>4.0517799999999999</v>
      </c>
      <c r="H13519">
        <v>4.0517799999999999</v>
      </c>
    </row>
    <row r="13520" spans="1:16" x14ac:dyDescent="0.2">
      <c r="A13520">
        <f t="shared" si="1474"/>
        <v>12651</v>
      </c>
      <c r="B13520">
        <f t="shared" si="1475"/>
        <v>266</v>
      </c>
      <c r="C13520" s="10" t="str">
        <f>IF(B13520=B13519," ",(LOOKUP(B13520,'Co List'!$A$3:$A$362,'Co List'!$B$3:$B$362)))</f>
        <v xml:space="preserve"> </v>
      </c>
      <c r="D13520" s="6" t="s">
        <v>365</v>
      </c>
      <c r="E13520">
        <v>1.7577928892929884</v>
      </c>
      <c r="F13520">
        <v>1.9264959062609268</v>
      </c>
      <c r="G13520">
        <v>1.8254020091304717</v>
      </c>
      <c r="H13520">
        <v>2.0319219579201704</v>
      </c>
    </row>
    <row r="13521" spans="1:8" x14ac:dyDescent="0.2">
      <c r="A13521">
        <f t="shared" si="1474"/>
        <v>12652</v>
      </c>
      <c r="B13521">
        <f t="shared" si="1475"/>
        <v>266</v>
      </c>
      <c r="C13521" s="10" t="str">
        <f>IF(B13521=B13520," ",(LOOKUP(B13521,'Co List'!$A$3:$A$362,'Co List'!$B$3:$B$362)))</f>
        <v xml:space="preserve"> </v>
      </c>
      <c r="D13521" s="7" t="s">
        <v>366</v>
      </c>
      <c r="E13521">
        <v>58.233877613587765</v>
      </c>
      <c r="F13521">
        <v>51.183358215137233</v>
      </c>
      <c r="G13521">
        <v>36.238774555677907</v>
      </c>
      <c r="H13521">
        <v>28.7843029913893</v>
      </c>
    </row>
    <row r="13522" spans="1:8" x14ac:dyDescent="0.2">
      <c r="A13522">
        <f t="shared" si="1474"/>
        <v>12653</v>
      </c>
      <c r="B13522">
        <f t="shared" si="1475"/>
        <v>266</v>
      </c>
      <c r="C13522" s="10" t="str">
        <f>IF(B13522=B13521," ",(LOOKUP(B13522,'Co List'!$A$3:$A$362,'Co List'!$B$3:$B$362)))</f>
        <v xml:space="preserve"> </v>
      </c>
      <c r="D13522" s="6" t="s">
        <v>367</v>
      </c>
      <c r="E13522">
        <v>635956.4031713641</v>
      </c>
      <c r="F13522">
        <v>535535.20193940634</v>
      </c>
      <c r="G13522">
        <v>473252.8931711847</v>
      </c>
      <c r="H13522">
        <v>423737.5189303229</v>
      </c>
    </row>
    <row r="13523" spans="1:8" x14ac:dyDescent="0.2">
      <c r="A13523">
        <f t="shared" si="1474"/>
        <v>12654</v>
      </c>
      <c r="B13523">
        <f t="shared" si="1475"/>
        <v>266</v>
      </c>
      <c r="C13523" s="10" t="str">
        <f>IF(B13523=B13522," ",(LOOKUP(B13523,'Co List'!$A$3:$A$362,'Co List'!$B$3:$B$362)))</f>
        <v xml:space="preserve"> </v>
      </c>
      <c r="D13523" s="6" t="s">
        <v>368</v>
      </c>
      <c r="E13523">
        <v>0.86021855222548615</v>
      </c>
      <c r="F13523">
        <v>1.1392405958688059</v>
      </c>
      <c r="G13523">
        <v>1.1945484211404247</v>
      </c>
      <c r="H13523">
        <v>1.3124271482978696</v>
      </c>
    </row>
    <row r="13524" spans="1:8" x14ac:dyDescent="0.2">
      <c r="A13524">
        <f t="shared" si="1474"/>
        <v>12655</v>
      </c>
      <c r="B13524">
        <f t="shared" si="1475"/>
        <v>266</v>
      </c>
      <c r="C13524" s="10" t="str">
        <f>IF(B13524=B13523," ",(LOOKUP(B13524,'Co List'!$A$3:$A$362,'Co List'!$B$3:$B$362)))</f>
        <v xml:space="preserve"> </v>
      </c>
      <c r="D13524" s="6" t="s">
        <v>369</v>
      </c>
      <c r="E13524">
        <v>220.39388204513708</v>
      </c>
      <c r="F13524">
        <v>218.59782145397705</v>
      </c>
      <c r="G13524">
        <v>229.47407268669136</v>
      </c>
      <c r="H13524">
        <v>242.69144643934371</v>
      </c>
    </row>
    <row r="13525" spans="1:8" x14ac:dyDescent="0.2">
      <c r="A13525">
        <f t="shared" si="1474"/>
        <v>12656</v>
      </c>
      <c r="B13525">
        <f t="shared" si="1475"/>
        <v>266</v>
      </c>
      <c r="C13525" s="10" t="str">
        <f>IF(B13525=B13524," ",(LOOKUP(B13525,'Co List'!$A$3:$A$362,'Co List'!$B$3:$B$362)))</f>
        <v xml:space="preserve"> </v>
      </c>
      <c r="D13525" s="6" t="s">
        <v>370</v>
      </c>
      <c r="E13525">
        <v>0</v>
      </c>
      <c r="F13525">
        <v>0</v>
      </c>
      <c r="G13525">
        <v>0</v>
      </c>
      <c r="H13525">
        <v>0</v>
      </c>
    </row>
    <row r="13526" spans="1:8" x14ac:dyDescent="0.2">
      <c r="A13526">
        <f t="shared" si="1474"/>
        <v>12657</v>
      </c>
      <c r="B13526">
        <f t="shared" si="1475"/>
        <v>266</v>
      </c>
      <c r="C13526" s="10" t="str">
        <f>IF(B13526=B13525," ",(LOOKUP(B13526,'Co List'!$A$3:$A$362,'Co List'!$B$3:$B$362)))</f>
        <v xml:space="preserve"> </v>
      </c>
      <c r="D13526" s="6" t="s">
        <v>371</v>
      </c>
      <c r="E13526">
        <v>80.928191771829347</v>
      </c>
      <c r="F13526">
        <v>93.925670243311956</v>
      </c>
      <c r="G13526">
        <v>82.878421208456572</v>
      </c>
      <c r="H13526">
        <v>79.539885853717507</v>
      </c>
    </row>
    <row r="13527" spans="1:8" x14ac:dyDescent="0.2">
      <c r="A13527">
        <f t="shared" si="1474"/>
        <v>12658</v>
      </c>
      <c r="B13527">
        <f t="shared" si="1475"/>
        <v>266</v>
      </c>
      <c r="C13527" s="10" t="str">
        <f>IF(B13527=B13526," ",(LOOKUP(B13527,'Co List'!$A$3:$A$362,'Co List'!$B$3:$B$362)))</f>
        <v xml:space="preserve"> </v>
      </c>
      <c r="D13527" s="6" t="s">
        <v>372</v>
      </c>
      <c r="E13527">
        <v>19.071808228170646</v>
      </c>
      <c r="F13527">
        <v>6.0743297566880559</v>
      </c>
      <c r="G13527">
        <v>17.121578791543431</v>
      </c>
      <c r="H13527">
        <v>20.4601141462825</v>
      </c>
    </row>
    <row r="13528" spans="1:8" x14ac:dyDescent="0.2">
      <c r="A13528">
        <f t="shared" si="1474"/>
        <v>12659</v>
      </c>
      <c r="B13528">
        <f t="shared" si="1475"/>
        <v>266</v>
      </c>
      <c r="C13528" s="10" t="str">
        <f>IF(B13528=B13527," ",(LOOKUP(B13528,'Co List'!$A$3:$A$362,'Co List'!$B$3:$B$362)))</f>
        <v xml:space="preserve"> </v>
      </c>
      <c r="D13528" s="6" t="s">
        <v>373</v>
      </c>
      <c r="E13528">
        <v>150022.11550812479</v>
      </c>
      <c r="F13528">
        <v>198683.55991951973</v>
      </c>
      <c r="G13528">
        <v>217885.63201601343</v>
      </c>
      <c r="H13528">
        <v>259073.11907399941</v>
      </c>
    </row>
    <row r="13529" spans="1:8" x14ac:dyDescent="0.2">
      <c r="A13529">
        <f t="shared" si="1474"/>
        <v>12660</v>
      </c>
      <c r="B13529">
        <f t="shared" si="1475"/>
        <v>266</v>
      </c>
      <c r="C13529" s="10" t="str">
        <f>IF(B13529=B13528," ",(LOOKUP(B13529,'Co List'!$A$3:$A$362,'Co List'!$B$3:$B$362)))</f>
        <v xml:space="preserve"> </v>
      </c>
      <c r="D13529" s="6" t="s">
        <v>374</v>
      </c>
      <c r="E13529">
        <v>148952.33142942429</v>
      </c>
      <c r="F13529">
        <v>197256.38731458187</v>
      </c>
      <c r="G13529">
        <v>216321.04045066878</v>
      </c>
      <c r="H13529">
        <v>257211.72701331601</v>
      </c>
    </row>
    <row r="13530" spans="1:8" x14ac:dyDescent="0.2">
      <c r="A13530">
        <f t="shared" si="1474"/>
        <v>12661</v>
      </c>
      <c r="B13530">
        <f t="shared" si="1475"/>
        <v>266</v>
      </c>
      <c r="C13530" s="10" t="str">
        <f>IF(B13530=B13529," ",(LOOKUP(B13530,'Co List'!$A$3:$A$362,'Co List'!$B$3:$B$362)))</f>
        <v xml:space="preserve"> </v>
      </c>
      <c r="D13530" s="6" t="s">
        <v>375</v>
      </c>
      <c r="E13530">
        <v>383.73607791812486</v>
      </c>
      <c r="F13530">
        <v>511.90572082104001</v>
      </c>
      <c r="G13530">
        <v>561.19587096695284</v>
      </c>
      <c r="H13530">
        <v>667.65382215011766</v>
      </c>
    </row>
    <row r="13531" spans="1:8" x14ac:dyDescent="0.2">
      <c r="A13531">
        <f t="shared" si="1474"/>
        <v>12662</v>
      </c>
      <c r="B13531">
        <f t="shared" si="1475"/>
        <v>266</v>
      </c>
      <c r="C13531" s="10" t="str">
        <f>IF(B13531=B13530," ",(LOOKUP(B13531,'Co List'!$A$3:$A$362,'Co List'!$B$3:$B$362)))</f>
        <v xml:space="preserve"> </v>
      </c>
      <c r="D13531" s="6" t="s">
        <v>376</v>
      </c>
      <c r="E13531">
        <v>686.04800078240612</v>
      </c>
      <c r="F13531">
        <v>915.26688411681585</v>
      </c>
      <c r="G13531">
        <v>1003.3956943777024</v>
      </c>
      <c r="H13531">
        <v>1193.7382385332874</v>
      </c>
    </row>
    <row r="13532" spans="1:8" x14ac:dyDescent="0.2">
      <c r="A13532">
        <f t="shared" si="1474"/>
        <v>12663</v>
      </c>
      <c r="B13532">
        <f t="shared" si="1475"/>
        <v>266</v>
      </c>
      <c r="C13532" s="10" t="str">
        <f>IF(B13532=B13531," ",(LOOKUP(B13532,'Co List'!$A$3:$A$362,'Co List'!$B$3:$B$362)))</f>
        <v xml:space="preserve"> </v>
      </c>
      <c r="D13532" s="6" t="s">
        <v>377</v>
      </c>
      <c r="E13532">
        <v>121410.18533857059</v>
      </c>
      <c r="F13532">
        <v>186614.86531768119</v>
      </c>
      <c r="G13532">
        <v>180580.17185493931</v>
      </c>
      <c r="H13532">
        <v>206066.46318912477</v>
      </c>
    </row>
    <row r="13533" spans="1:8" ht="15" x14ac:dyDescent="0.25">
      <c r="A13533">
        <f t="shared" si="1474"/>
        <v>12664</v>
      </c>
      <c r="B13533">
        <f t="shared" si="1475"/>
        <v>266</v>
      </c>
      <c r="C13533" s="10" t="str">
        <f>IF(B13533=B13532," ",(LOOKUP(B13533,'Co List'!$A$3:$A$362,'Co List'!$B$3:$B$362)))</f>
        <v xml:space="preserve"> </v>
      </c>
      <c r="D13533" s="8" t="s">
        <v>378</v>
      </c>
      <c r="E13533">
        <v>1453.6924200000001</v>
      </c>
      <c r="F13533">
        <v>486.77430000000004</v>
      </c>
      <c r="G13533">
        <v>604.9625400000001</v>
      </c>
      <c r="H13533">
        <v>574.6572000000001</v>
      </c>
    </row>
    <row r="13534" spans="1:8" ht="15" x14ac:dyDescent="0.25">
      <c r="A13534">
        <f t="shared" si="1474"/>
        <v>12665</v>
      </c>
      <c r="B13534">
        <f t="shared" si="1475"/>
        <v>266</v>
      </c>
      <c r="C13534" s="10" t="str">
        <f>IF(B13534=B13533," ",(LOOKUP(B13534,'Co List'!$A$3:$A$362,'Co List'!$B$3:$B$362)))</f>
        <v xml:space="preserve"> </v>
      </c>
      <c r="D13534" s="8" t="s">
        <v>379</v>
      </c>
      <c r="E13534">
        <v>16.105765643569747</v>
      </c>
      <c r="F13534">
        <v>0</v>
      </c>
      <c r="G13534">
        <v>0</v>
      </c>
      <c r="H13534">
        <v>0</v>
      </c>
    </row>
    <row r="13535" spans="1:8" ht="15" x14ac:dyDescent="0.25">
      <c r="A13535">
        <f t="shared" si="1474"/>
        <v>12666</v>
      </c>
      <c r="B13535">
        <f t="shared" si="1475"/>
        <v>266</v>
      </c>
      <c r="C13535" s="10" t="str">
        <f>IF(B13535=B13534," ",(LOOKUP(B13535,'Co List'!$A$3:$A$362,'Co List'!$B$3:$B$362)))</f>
        <v xml:space="preserve"> </v>
      </c>
      <c r="D13535" s="8" t="s">
        <v>380</v>
      </c>
      <c r="E13535">
        <v>119940.38715292701</v>
      </c>
      <c r="F13535">
        <v>186128.0910176812</v>
      </c>
      <c r="G13535">
        <v>179975.2093149393</v>
      </c>
      <c r="H13535">
        <v>205491.80598912478</v>
      </c>
    </row>
    <row r="13536" spans="1:8" ht="15" x14ac:dyDescent="0.25">
      <c r="A13536">
        <f t="shared" si="1474"/>
        <v>12667</v>
      </c>
      <c r="B13536">
        <f t="shared" si="1475"/>
        <v>266</v>
      </c>
      <c r="C13536" s="10" t="str">
        <f>IF(B13536=B13535," ",(LOOKUP(B13536,'Co List'!$A$3:$A$362,'Co List'!$B$3:$B$362)))</f>
        <v xml:space="preserve"> </v>
      </c>
      <c r="D13536" s="8" t="s">
        <v>381</v>
      </c>
      <c r="E13536">
        <v>28611.930169554213</v>
      </c>
      <c r="F13536">
        <v>12068.69460183853</v>
      </c>
      <c r="G13536">
        <v>37305.460161074123</v>
      </c>
      <c r="H13536">
        <v>53006.655884874657</v>
      </c>
    </row>
    <row r="13537" spans="1:8" ht="15" x14ac:dyDescent="0.25">
      <c r="A13537">
        <f t="shared" si="1474"/>
        <v>12668</v>
      </c>
      <c r="B13537">
        <f t="shared" si="1475"/>
        <v>266</v>
      </c>
      <c r="C13537" s="10" t="str">
        <f>IF(B13537=B13536," ",(LOOKUP(B13537,'Co List'!$A$3:$A$362,'Co List'!$B$3:$B$362)))</f>
        <v xml:space="preserve"> </v>
      </c>
      <c r="D13537" s="8" t="s">
        <v>382</v>
      </c>
      <c r="E13537">
        <v>28611.930169554213</v>
      </c>
      <c r="F13537">
        <v>12068.69460183853</v>
      </c>
      <c r="G13537">
        <v>37305.460161074123</v>
      </c>
      <c r="H13537">
        <v>53006.655884874657</v>
      </c>
    </row>
    <row r="13538" spans="1:8" ht="15" x14ac:dyDescent="0.25">
      <c r="A13538">
        <f t="shared" si="1474"/>
        <v>12669</v>
      </c>
      <c r="B13538">
        <f t="shared" si="1475"/>
        <v>266</v>
      </c>
      <c r="C13538" s="10" t="str">
        <f>IF(B13538=B13537," ",(LOOKUP(B13538,'Co List'!$A$3:$A$362,'Co List'!$B$3:$B$362)))</f>
        <v xml:space="preserve"> </v>
      </c>
      <c r="D13538" s="8" t="s">
        <v>383</v>
      </c>
      <c r="E13538">
        <v>0</v>
      </c>
      <c r="F13538">
        <v>0</v>
      </c>
      <c r="G13538">
        <v>0</v>
      </c>
      <c r="H13538">
        <v>0</v>
      </c>
    </row>
    <row r="13539" spans="1:8" x14ac:dyDescent="0.2">
      <c r="A13539">
        <f t="shared" si="1474"/>
        <v>12670</v>
      </c>
      <c r="B13539">
        <f t="shared" si="1475"/>
        <v>266</v>
      </c>
      <c r="C13539" s="10" t="str">
        <f>IF(B13539=B13538," ",(LOOKUP(B13539,'Co List'!$A$3:$A$362,'Co List'!$B$3:$B$362)))</f>
        <v xml:space="preserve"> </v>
      </c>
      <c r="D13539" s="6" t="s">
        <v>384</v>
      </c>
      <c r="E13539">
        <v>0</v>
      </c>
      <c r="F13539">
        <v>0</v>
      </c>
      <c r="G13539">
        <v>0</v>
      </c>
      <c r="H13539">
        <v>0</v>
      </c>
    </row>
    <row r="13540" spans="1:8" x14ac:dyDescent="0.2">
      <c r="A13540">
        <f t="shared" si="1474"/>
        <v>12671</v>
      </c>
      <c r="B13540">
        <f t="shared" si="1475"/>
        <v>266</v>
      </c>
      <c r="C13540" s="10" t="str">
        <f>IF(B13540=B13539," ",(LOOKUP(B13540,'Co List'!$A$3:$A$362,'Co List'!$B$3:$B$362)))</f>
        <v xml:space="preserve"> </v>
      </c>
      <c r="D13540" s="6" t="s">
        <v>385</v>
      </c>
      <c r="E13540">
        <v>7061.5705121092979</v>
      </c>
      <c r="F13540">
        <v>2978.6154731595816</v>
      </c>
      <c r="G13540">
        <v>9207.1781195114545</v>
      </c>
      <c r="H13540">
        <v>13082.313423945689</v>
      </c>
    </row>
    <row r="13541" spans="1:8" x14ac:dyDescent="0.2">
      <c r="A13541">
        <f t="shared" si="1474"/>
        <v>12672</v>
      </c>
      <c r="B13541">
        <f t="shared" si="1475"/>
        <v>266</v>
      </c>
      <c r="C13541" s="10" t="str">
        <f>IF(B13541=B13540," ",(LOOKUP(B13541,'Co List'!$A$3:$A$362,'Co List'!$B$3:$B$362)))</f>
        <v xml:space="preserve"> </v>
      </c>
      <c r="D13541" s="6" t="s">
        <v>386</v>
      </c>
      <c r="E13541">
        <v>7061.5705121092979</v>
      </c>
      <c r="F13541">
        <v>2978.6154731595816</v>
      </c>
      <c r="G13541">
        <v>9207.1781195114545</v>
      </c>
      <c r="H13541">
        <v>13082.313423945689</v>
      </c>
    </row>
    <row r="13542" spans="1:8" x14ac:dyDescent="0.2">
      <c r="A13542">
        <f t="shared" si="1474"/>
        <v>12673</v>
      </c>
      <c r="B13542">
        <f t="shared" si="1475"/>
        <v>266</v>
      </c>
      <c r="C13542" s="10" t="str">
        <f>IF(B13542=B13541," ",(LOOKUP(B13542,'Co List'!$A$3:$A$362,'Co List'!$B$3:$B$362)))</f>
        <v xml:space="preserve"> </v>
      </c>
      <c r="D13542" s="6" t="s">
        <v>387</v>
      </c>
      <c r="E13542">
        <v>0</v>
      </c>
      <c r="F13542">
        <v>0</v>
      </c>
      <c r="G13542">
        <v>0</v>
      </c>
      <c r="H13542">
        <v>0</v>
      </c>
    </row>
    <row r="13543" spans="1:8" x14ac:dyDescent="0.2">
      <c r="A13543">
        <f t="shared" si="1474"/>
        <v>12674</v>
      </c>
      <c r="B13543">
        <f t="shared" si="1475"/>
        <v>266</v>
      </c>
      <c r="C13543" s="10" t="str">
        <f>IF(B13543=B13542," ",(LOOKUP(B13543,'Co List'!$A$3:$A$362,'Co List'!$B$3:$B$362)))</f>
        <v xml:space="preserve"> </v>
      </c>
      <c r="D13543" s="6" t="s">
        <v>388</v>
      </c>
      <c r="E13543">
        <v>0</v>
      </c>
      <c r="F13543">
        <v>0</v>
      </c>
      <c r="G13543">
        <v>0</v>
      </c>
      <c r="H13543">
        <v>0</v>
      </c>
    </row>
    <row r="13544" spans="1:8" x14ac:dyDescent="0.2">
      <c r="A13544">
        <f t="shared" si="1474"/>
        <v>12675</v>
      </c>
      <c r="B13544">
        <f t="shared" si="1475"/>
        <v>266</v>
      </c>
      <c r="C13544" s="10" t="str">
        <f>IF(B13544=B13543," ",(LOOKUP(B13544,'Co List'!$A$3:$A$362,'Co List'!$B$3:$B$362)))</f>
        <v xml:space="preserve"> </v>
      </c>
      <c r="D13544" s="6" t="s">
        <v>389</v>
      </c>
      <c r="E13544">
        <v>0</v>
      </c>
      <c r="F13544">
        <v>0</v>
      </c>
      <c r="G13544">
        <v>0</v>
      </c>
      <c r="H13544">
        <v>0</v>
      </c>
    </row>
    <row r="13545" spans="1:8" x14ac:dyDescent="0.2">
      <c r="A13545">
        <f t="shared" si="1474"/>
        <v>12676</v>
      </c>
      <c r="B13545">
        <f t="shared" si="1475"/>
        <v>266</v>
      </c>
      <c r="C13545" s="10" t="str">
        <f>IF(B13545=B13544," ",(LOOKUP(B13545,'Co List'!$A$3:$A$362,'Co List'!$B$3:$B$362)))</f>
        <v xml:space="preserve"> </v>
      </c>
      <c r="D13545" s="6" t="s">
        <v>390</v>
      </c>
      <c r="E13545">
        <v>0</v>
      </c>
      <c r="F13545">
        <v>0</v>
      </c>
      <c r="G13545">
        <v>0</v>
      </c>
      <c r="H13545">
        <v>0</v>
      </c>
    </row>
    <row r="13546" spans="1:8" x14ac:dyDescent="0.2">
      <c r="A13546">
        <f t="shared" si="1474"/>
        <v>12677</v>
      </c>
      <c r="B13546">
        <f t="shared" si="1475"/>
        <v>266</v>
      </c>
      <c r="C13546" s="10" t="str">
        <f>IF(B13546=B13545," ",(LOOKUP(B13546,'Co List'!$A$3:$A$362,'Co List'!$B$3:$B$362)))</f>
        <v xml:space="preserve"> </v>
      </c>
      <c r="D13546" s="6" t="s">
        <v>391</v>
      </c>
      <c r="E13546">
        <v>0</v>
      </c>
      <c r="F13546">
        <v>0</v>
      </c>
      <c r="G13546">
        <v>0</v>
      </c>
      <c r="H13546">
        <v>0</v>
      </c>
    </row>
    <row r="13547" spans="1:8" x14ac:dyDescent="0.2">
      <c r="A13547">
        <f t="shared" si="1474"/>
        <v>12678</v>
      </c>
      <c r="B13547">
        <f t="shared" si="1475"/>
        <v>266</v>
      </c>
      <c r="C13547" s="10" t="str">
        <f>IF(B13547=B13546," ",(LOOKUP(B13547,'Co List'!$A$3:$A$362,'Co List'!$B$3:$B$362)))</f>
        <v xml:space="preserve"> </v>
      </c>
      <c r="D13547" s="6" t="s">
        <v>392</v>
      </c>
      <c r="E13547">
        <v>0</v>
      </c>
      <c r="F13547">
        <v>0</v>
      </c>
      <c r="G13547">
        <v>0</v>
      </c>
      <c r="H13547">
        <v>0</v>
      </c>
    </row>
    <row r="13548" spans="1:8" x14ac:dyDescent="0.2">
      <c r="A13548">
        <f t="shared" si="1474"/>
        <v>12679</v>
      </c>
      <c r="B13548">
        <f t="shared" si="1475"/>
        <v>266</v>
      </c>
      <c r="C13548" s="10" t="str">
        <f>IF(B13548=B13547," ",(LOOKUP(B13548,'Co List'!$A$3:$A$362,'Co List'!$B$3:$B$362)))</f>
        <v xml:space="preserve"> </v>
      </c>
      <c r="D13548" s="6" t="s">
        <v>393</v>
      </c>
      <c r="E13548">
        <v>0</v>
      </c>
      <c r="F13548">
        <v>0</v>
      </c>
      <c r="G13548">
        <v>0</v>
      </c>
      <c r="H13548">
        <v>0</v>
      </c>
    </row>
    <row r="13549" spans="1:8" ht="15" x14ac:dyDescent="0.25">
      <c r="A13549">
        <f t="shared" si="1474"/>
        <v>12680</v>
      </c>
      <c r="B13549">
        <f t="shared" si="1475"/>
        <v>266</v>
      </c>
      <c r="C13549" s="10" t="str">
        <f>IF(B13549=B13548," ",(LOOKUP(B13549,'Co List'!$A$3:$A$362,'Co List'!$B$3:$B$362)))</f>
        <v xml:space="preserve"> </v>
      </c>
      <c r="D13549" s="8" t="s">
        <v>394</v>
      </c>
      <c r="E13549">
        <v>0</v>
      </c>
      <c r="F13549">
        <v>0</v>
      </c>
      <c r="G13549">
        <v>0</v>
      </c>
      <c r="H13549">
        <v>0</v>
      </c>
    </row>
    <row r="13550" spans="1:8" ht="15" x14ac:dyDescent="0.25">
      <c r="A13550">
        <f t="shared" si="1474"/>
        <v>12681</v>
      </c>
      <c r="B13550">
        <f t="shared" si="1475"/>
        <v>266</v>
      </c>
      <c r="C13550" s="10" t="str">
        <f>IF(B13550=B13549," ",(LOOKUP(B13550,'Co List'!$A$3:$A$362,'Co List'!$B$3:$B$362)))</f>
        <v xml:space="preserve"> </v>
      </c>
      <c r="D13550" s="8" t="s">
        <v>395</v>
      </c>
      <c r="E13550">
        <v>4.302697094</v>
      </c>
      <c r="F13550">
        <v>1.9189571581108975</v>
      </c>
      <c r="G13550">
        <v>7.4308973289999996</v>
      </c>
      <c r="H13550">
        <v>10.448095548000007</v>
      </c>
    </row>
    <row r="13551" spans="1:8" ht="15" x14ac:dyDescent="0.25">
      <c r="A13551">
        <f t="shared" si="1474"/>
        <v>12682</v>
      </c>
      <c r="B13551">
        <f t="shared" si="1475"/>
        <v>266</v>
      </c>
      <c r="C13551" s="10" t="str">
        <f>IF(B13551=B13550," ",(LOOKUP(B13551,'Co List'!$A$3:$A$362,'Co List'!$B$3:$B$362)))</f>
        <v xml:space="preserve"> </v>
      </c>
      <c r="D13551" s="8" t="s">
        <v>396</v>
      </c>
      <c r="E13551">
        <v>69069.676000000007</v>
      </c>
      <c r="F13551">
        <v>96867.512000000002</v>
      </c>
      <c r="G13551">
        <v>98926.248000000007</v>
      </c>
      <c r="H13551">
        <v>101414.556</v>
      </c>
    </row>
    <row r="13552" spans="1:8" x14ac:dyDescent="0.2">
      <c r="A13552">
        <f t="shared" si="1474"/>
        <v>12683</v>
      </c>
      <c r="B13552">
        <f t="shared" si="1475"/>
        <v>266</v>
      </c>
      <c r="C13552" s="10" t="str">
        <f>IF(B13552=B13551," ",(LOOKUP(B13552,'Co List'!$A$3:$A$362,'Co List'!$B$3:$B$362)))</f>
        <v xml:space="preserve"> </v>
      </c>
      <c r="D13552" s="6" t="s">
        <v>397</v>
      </c>
      <c r="E13552">
        <v>1794.682</v>
      </c>
      <c r="F13552">
        <v>616.16999999999996</v>
      </c>
      <c r="G13552">
        <v>775.59299999999996</v>
      </c>
      <c r="H13552">
        <v>736.74</v>
      </c>
    </row>
    <row r="13553" spans="1:8" x14ac:dyDescent="0.2">
      <c r="A13553">
        <f t="shared" si="1474"/>
        <v>12684</v>
      </c>
      <c r="B13553">
        <f t="shared" si="1475"/>
        <v>266</v>
      </c>
      <c r="C13553" s="10" t="str">
        <f>IF(B13553=B13552," ",(LOOKUP(B13553,'Co List'!$A$3:$A$362,'Co List'!$B$3:$B$362)))</f>
        <v xml:space="preserve"> </v>
      </c>
      <c r="D13553" s="6" t="s">
        <v>398</v>
      </c>
      <c r="E13553">
        <v>11.984</v>
      </c>
      <c r="F13553">
        <v>0</v>
      </c>
      <c r="G13553">
        <v>0</v>
      </c>
      <c r="H13553">
        <v>0</v>
      </c>
    </row>
    <row r="13554" spans="1:8" x14ac:dyDescent="0.2">
      <c r="A13554">
        <f t="shared" si="1474"/>
        <v>12685</v>
      </c>
      <c r="B13554">
        <f t="shared" si="1475"/>
        <v>266</v>
      </c>
      <c r="C13554" s="10" t="str">
        <f>IF(B13554=B13553," ",(LOOKUP(B13554,'Co List'!$A$3:$A$362,'Co List'!$B$3:$B$362)))</f>
        <v xml:space="preserve"> </v>
      </c>
      <c r="D13554" s="6" t="s">
        <v>399</v>
      </c>
      <c r="E13554">
        <v>67263.009999999995</v>
      </c>
      <c r="F13554">
        <v>96251.342000000004</v>
      </c>
      <c r="G13554">
        <v>98150.654999999999</v>
      </c>
      <c r="H13554">
        <v>100677.81600000001</v>
      </c>
    </row>
    <row r="13555" spans="1:8" x14ac:dyDescent="0.2">
      <c r="A13555">
        <f t="shared" si="1474"/>
        <v>12686</v>
      </c>
      <c r="B13555">
        <f t="shared" si="1475"/>
        <v>266</v>
      </c>
      <c r="C13555" s="10" t="str">
        <f>IF(B13555=B13554," ",(LOOKUP(B13555,'Co List'!$A$3:$A$362,'Co List'!$B$3:$B$362)))</f>
        <v xml:space="preserve"> </v>
      </c>
      <c r="D13555" s="6" t="s">
        <v>400</v>
      </c>
      <c r="E13555">
        <v>0</v>
      </c>
      <c r="F13555">
        <v>0</v>
      </c>
      <c r="G13555">
        <v>0</v>
      </c>
      <c r="H13555">
        <v>0</v>
      </c>
    </row>
    <row r="13556" spans="1:8" x14ac:dyDescent="0.2">
      <c r="A13556">
        <f t="shared" si="1474"/>
        <v>12687</v>
      </c>
      <c r="B13556">
        <f t="shared" si="1475"/>
        <v>266</v>
      </c>
      <c r="C13556" s="10" t="str">
        <f>IF(B13556=B13555," ",(LOOKUP(B13556,'Co List'!$A$3:$A$362,'Co List'!$B$3:$B$362)))</f>
        <v xml:space="preserve"> </v>
      </c>
      <c r="D13556" s="6" t="s">
        <v>401</v>
      </c>
      <c r="E13556">
        <v>1.5739361139999999</v>
      </c>
      <c r="F13556">
        <v>0.84168821999999988</v>
      </c>
      <c r="G13556">
        <v>1.0641135960000001</v>
      </c>
      <c r="H13556">
        <v>1.1294224199999998</v>
      </c>
    </row>
    <row r="13557" spans="1:8" x14ac:dyDescent="0.2">
      <c r="A13557">
        <f t="shared" si="1474"/>
        <v>12688</v>
      </c>
      <c r="B13557">
        <f t="shared" si="1475"/>
        <v>266</v>
      </c>
      <c r="C13557" s="10" t="str">
        <f>IF(B13557=B13556," ",(LOOKUP(B13557,'Co List'!$A$3:$A$362,'Co List'!$B$3:$B$362)))</f>
        <v xml:space="preserve"> </v>
      </c>
      <c r="D13557" s="6" t="s">
        <v>402</v>
      </c>
      <c r="E13557">
        <v>2.6880112000000001E-2</v>
      </c>
      <c r="F13557">
        <v>0</v>
      </c>
      <c r="G13557">
        <v>0</v>
      </c>
      <c r="H13557">
        <v>0</v>
      </c>
    </row>
    <row r="13558" spans="1:8" x14ac:dyDescent="0.2">
      <c r="A13558">
        <f t="shared" si="1474"/>
        <v>12689</v>
      </c>
      <c r="B13558">
        <f t="shared" si="1475"/>
        <v>266</v>
      </c>
      <c r="C13558" s="10" t="str">
        <f>IF(B13558=B13557," ",(LOOKUP(B13558,'Co List'!$A$3:$A$362,'Co List'!$B$3:$B$362)))</f>
        <v xml:space="preserve"> </v>
      </c>
      <c r="D13558" s="6" t="s">
        <v>403</v>
      </c>
      <c r="E13558">
        <v>18.026486680000001</v>
      </c>
      <c r="F13558">
        <v>29.549161994000002</v>
      </c>
      <c r="G13558">
        <v>35.824989074999998</v>
      </c>
      <c r="H13558">
        <v>40.472482031999995</v>
      </c>
    </row>
    <row r="13559" spans="1:8" x14ac:dyDescent="0.2">
      <c r="A13559">
        <f t="shared" si="1474"/>
        <v>12690</v>
      </c>
      <c r="B13559">
        <f t="shared" si="1475"/>
        <v>266</v>
      </c>
      <c r="C13559" s="10" t="str">
        <f>IF(B13559=B13558," ",(LOOKUP(B13559,'Co List'!$A$3:$A$362,'Co List'!$B$3:$B$362)))</f>
        <v xml:space="preserve"> </v>
      </c>
      <c r="D13559" s="6" t="s">
        <v>404</v>
      </c>
      <c r="E13559" s="11">
        <v>19.627302906000001</v>
      </c>
      <c r="F13559" s="11">
        <v>30.390850214</v>
      </c>
      <c r="G13559" s="11">
        <v>36.889102670999996</v>
      </c>
      <c r="H13559" s="11">
        <v>41.601904451999992</v>
      </c>
    </row>
    <row r="13560" spans="1:8" x14ac:dyDescent="0.2">
      <c r="A13560">
        <f t="shared" si="1474"/>
        <v>12691</v>
      </c>
      <c r="B13560">
        <f t="shared" si="1475"/>
        <v>266</v>
      </c>
      <c r="C13560" s="10" t="str">
        <f>IF(B13560=B13559," ",(LOOKUP(B13560,'Co List'!$A$3:$A$362,'Co List'!$B$3:$B$362)))</f>
        <v xml:space="preserve"> </v>
      </c>
      <c r="D13560" s="6" t="s">
        <v>405</v>
      </c>
      <c r="E13560">
        <v>257.62</v>
      </c>
      <c r="F13560">
        <v>388.18</v>
      </c>
      <c r="G13560">
        <v>601.25</v>
      </c>
      <c r="H13560">
        <v>900.05</v>
      </c>
    </row>
    <row r="13561" spans="1:8" x14ac:dyDescent="0.2">
      <c r="A13561">
        <f t="shared" si="1474"/>
        <v>12692</v>
      </c>
      <c r="B13561">
        <f t="shared" si="1475"/>
        <v>266</v>
      </c>
      <c r="C13561" s="10" t="str">
        <f>IF(B13561=B13560," ",(LOOKUP(B13561,'Co List'!$A$3:$A$362,'Co List'!$B$3:$B$362)))</f>
        <v xml:space="preserve"> </v>
      </c>
      <c r="D13561" s="6" t="s">
        <v>406</v>
      </c>
      <c r="E13561">
        <v>68.069999999999993</v>
      </c>
      <c r="F13561">
        <v>90.89</v>
      </c>
      <c r="G13561">
        <v>94.95</v>
      </c>
      <c r="H13561">
        <v>106.75</v>
      </c>
    </row>
    <row r="13562" spans="1:8" x14ac:dyDescent="0.2">
      <c r="A13562">
        <f t="shared" si="1474"/>
        <v>12693</v>
      </c>
      <c r="B13562">
        <f t="shared" si="1475"/>
        <v>266</v>
      </c>
      <c r="C13562" s="10" t="str">
        <f>IF(B13562=B13561," ",(LOOKUP(B13562,'Co List'!$A$3:$A$362,'Co List'!$B$3:$B$362)))</f>
        <v xml:space="preserve"> </v>
      </c>
      <c r="D13562" s="6" t="s">
        <v>407</v>
      </c>
      <c r="E13562" s="11">
        <v>23.59</v>
      </c>
      <c r="F13562" s="11">
        <v>37.1</v>
      </c>
      <c r="G13562" s="11">
        <v>46.04</v>
      </c>
      <c r="H13562" s="11">
        <v>61.14</v>
      </c>
    </row>
    <row r="13563" spans="1:8" x14ac:dyDescent="0.2">
      <c r="A13563">
        <f t="shared" si="1474"/>
        <v>12694</v>
      </c>
      <c r="B13563">
        <f t="shared" si="1475"/>
        <v>266</v>
      </c>
      <c r="C13563" s="10" t="str">
        <f>IF(B13563=B13562," ",(LOOKUP(B13563,'Co List'!$A$3:$A$362,'Co List'!$B$3:$B$362)))</f>
        <v xml:space="preserve"> </v>
      </c>
      <c r="D13563" s="6" t="s">
        <v>408</v>
      </c>
      <c r="E13563">
        <v>17.440000000000001</v>
      </c>
      <c r="F13563">
        <v>17.440000000000001</v>
      </c>
      <c r="G13563">
        <v>18.239999999999998</v>
      </c>
      <c r="H13563">
        <v>19.739999999999998</v>
      </c>
    </row>
    <row r="13564" spans="1:8" x14ac:dyDescent="0.2">
      <c r="A13564">
        <f t="shared" si="1474"/>
        <v>12695</v>
      </c>
      <c r="B13564">
        <f t="shared" si="1475"/>
        <v>266</v>
      </c>
      <c r="C13564" s="10" t="str">
        <f>IF(B13564=B13563," ",(LOOKUP(B13564,'Co List'!$A$3:$A$362,'Co List'!$B$3:$B$362)))</f>
        <v xml:space="preserve"> </v>
      </c>
      <c r="D13564" s="6" t="s">
        <v>409</v>
      </c>
      <c r="E13564">
        <v>23.93</v>
      </c>
      <c r="F13564">
        <v>32.17</v>
      </c>
      <c r="G13564">
        <v>44.32</v>
      </c>
      <c r="H13564">
        <v>52.05</v>
      </c>
    </row>
    <row r="13565" spans="1:8" x14ac:dyDescent="0.2">
      <c r="A13565">
        <f t="shared" si="1474"/>
        <v>12696</v>
      </c>
      <c r="B13565">
        <f t="shared" si="1475"/>
        <v>266</v>
      </c>
      <c r="C13565" s="10" t="str">
        <f>IF(B13565=B13564," ",(LOOKUP(B13565,'Co List'!$A$3:$A$362,'Co List'!$B$3:$B$362)))</f>
        <v xml:space="preserve"> </v>
      </c>
      <c r="D13565" s="6" t="s">
        <v>410</v>
      </c>
      <c r="E13565">
        <v>38.513259605000002</v>
      </c>
      <c r="F13565">
        <v>61.904709254000004</v>
      </c>
      <c r="G13565">
        <v>75.981399971000002</v>
      </c>
      <c r="H13565">
        <v>84.445265691999992</v>
      </c>
    </row>
    <row r="13566" spans="1:8" x14ac:dyDescent="0.2">
      <c r="A13566">
        <f t="shared" si="1474"/>
        <v>12697</v>
      </c>
      <c r="B13566">
        <f t="shared" si="1475"/>
        <v>266</v>
      </c>
      <c r="C13566" s="10" t="str">
        <f>IF(B13566=B13565," ",(LOOKUP(B13566,'Co List'!$A$3:$A$362,'Co List'!$B$3:$B$362)))</f>
        <v xml:space="preserve"> </v>
      </c>
      <c r="D13566" s="6" t="s">
        <v>411</v>
      </c>
      <c r="E13566">
        <v>23.93</v>
      </c>
      <c r="F13566">
        <v>32.309807372110896</v>
      </c>
      <c r="G13566">
        <v>44.319999999999993</v>
      </c>
      <c r="H13566">
        <v>52.05</v>
      </c>
    </row>
    <row r="13567" spans="1:8" x14ac:dyDescent="0.2">
      <c r="A13567">
        <f t="shared" si="1474"/>
        <v>12698</v>
      </c>
      <c r="B13567">
        <f t="shared" si="1475"/>
        <v>266</v>
      </c>
      <c r="C13567" s="10" t="str">
        <f>IF(B13567=B13566," ",(LOOKUP(B13567,'Co List'!$A$3:$A$362,'Co List'!$B$3:$B$362)))</f>
        <v xml:space="preserve"> </v>
      </c>
      <c r="D13567" s="6" t="s">
        <v>412</v>
      </c>
      <c r="E13567">
        <v>0</v>
      </c>
      <c r="F13567">
        <v>0.13980737211089433</v>
      </c>
      <c r="G13567">
        <v>0</v>
      </c>
      <c r="H13567">
        <v>0</v>
      </c>
    </row>
    <row r="13568" spans="1:8" ht="13.5" thickBot="1" x14ac:dyDescent="0.25">
      <c r="A13568">
        <f t="shared" si="1474"/>
        <v>12699</v>
      </c>
      <c r="B13568">
        <f t="shared" si="1475"/>
        <v>266</v>
      </c>
      <c r="C13568" s="10" t="str">
        <f>IF(B13568=B13567," ",(LOOKUP(B13568,'Co List'!$A$3:$A$362,'Co List'!$B$3:$B$362)))</f>
        <v xml:space="preserve"> </v>
      </c>
      <c r="D13568" s="9" t="s">
        <v>413</v>
      </c>
      <c r="E13568">
        <v>12</v>
      </c>
      <c r="F13568">
        <v>12</v>
      </c>
      <c r="G13568">
        <v>12</v>
      </c>
      <c r="H13568">
        <v>12</v>
      </c>
    </row>
    <row r="13569" spans="1:16" ht="15" x14ac:dyDescent="0.25">
      <c r="A13569">
        <f t="shared" si="1474"/>
        <v>12700</v>
      </c>
      <c r="B13569">
        <f t="shared" si="1475"/>
        <v>267</v>
      </c>
      <c r="C13569" s="10" t="str">
        <f>IF(B13569=B13568," ",(LOOKUP(B13569,'Co List'!$A$3:$A$362,'Co List'!$B$3:$B$362)))</f>
        <v>RAJAPALAYAM MILLS</v>
      </c>
      <c r="D13569" s="4" t="s">
        <v>362</v>
      </c>
      <c r="E13569">
        <v>37.34780353036129</v>
      </c>
      <c r="F13569">
        <v>32.5303846751913</v>
      </c>
      <c r="G13569">
        <v>30.635643402406146</v>
      </c>
      <c r="H13569">
        <v>2.2169538185840798</v>
      </c>
      <c r="J13569">
        <f t="shared" ref="J13569" si="1480">COUNTIF(E13611:H13611,0)</f>
        <v>0</v>
      </c>
      <c r="K13569">
        <f>SUM(E13569:H13569)/(4-J13569)</f>
        <v>25.682696356635702</v>
      </c>
      <c r="L13569">
        <f>SUM(E13579:H13579)/(4-J13569)</f>
        <v>37562.842411671147</v>
      </c>
      <c r="M13569">
        <f>E13579</f>
        <v>48367.820836171122</v>
      </c>
      <c r="N13569">
        <f t="shared" ref="N13569" si="1481">F13579</f>
        <v>46355.604541778448</v>
      </c>
      <c r="O13569">
        <f t="shared" ref="O13569" si="1482">G13579</f>
        <v>36039.707211573092</v>
      </c>
      <c r="P13569">
        <f t="shared" ref="P13569" si="1483">H13579</f>
        <v>19488.237057161932</v>
      </c>
    </row>
    <row r="13570" spans="1:16" x14ac:dyDescent="0.2">
      <c r="A13570">
        <f t="shared" si="1474"/>
        <v>12701</v>
      </c>
      <c r="B13570">
        <f t="shared" si="1475"/>
        <v>267</v>
      </c>
      <c r="C13570" s="10" t="str">
        <f>IF(B13570=B13569," ",(LOOKUP(B13570,'Co List'!$A$3:$A$362,'Co List'!$B$3:$B$362)))</f>
        <v xml:space="preserve"> </v>
      </c>
      <c r="D13570" s="6" t="s">
        <v>364</v>
      </c>
      <c r="E13570">
        <v>3.2577979999999997</v>
      </c>
      <c r="F13570">
        <v>3.2577979999999997</v>
      </c>
      <c r="G13570">
        <v>3.2577979999999997</v>
      </c>
      <c r="H13570">
        <v>0</v>
      </c>
    </row>
    <row r="13571" spans="1:16" x14ac:dyDescent="0.2">
      <c r="A13571">
        <f t="shared" si="1474"/>
        <v>12702</v>
      </c>
      <c r="B13571">
        <f t="shared" si="1475"/>
        <v>267</v>
      </c>
      <c r="C13571" s="10" t="str">
        <f>IF(B13571=B13570," ",(LOOKUP(B13571,'Co List'!$A$3:$A$362,'Co List'!$B$3:$B$362)))</f>
        <v xml:space="preserve"> </v>
      </c>
      <c r="D13571" s="6" t="s">
        <v>365</v>
      </c>
      <c r="E13571">
        <v>0.53199842969364997</v>
      </c>
      <c r="F13571">
        <v>0.52196181374534978</v>
      </c>
      <c r="G13571">
        <v>0.46373921995115325</v>
      </c>
      <c r="H13571">
        <v>0.22330871211890088</v>
      </c>
    </row>
    <row r="13572" spans="1:16" x14ac:dyDescent="0.2">
      <c r="A13572">
        <f t="shared" si="1474"/>
        <v>12703</v>
      </c>
      <c r="B13572">
        <f t="shared" si="1475"/>
        <v>267</v>
      </c>
      <c r="C13572" s="10" t="str">
        <f>IF(B13572=B13571," ",(LOOKUP(B13572,'Co List'!$A$3:$A$362,'Co List'!$B$3:$B$362)))</f>
        <v xml:space="preserve"> </v>
      </c>
      <c r="D13572" s="7" t="s">
        <v>366</v>
      </c>
      <c r="E13572">
        <v>18.945484072139099</v>
      </c>
      <c r="F13572">
        <v>14.21907442771033</v>
      </c>
      <c r="G13572">
        <v>11.013570641925584</v>
      </c>
      <c r="H13572">
        <v>5.6543367542395204</v>
      </c>
    </row>
    <row r="13573" spans="1:16" x14ac:dyDescent="0.2">
      <c r="A13573">
        <f t="shared" ref="A13573:A13636" si="1484">IF(A13572&gt;0,A13572+1,(IF($C$1=C13573,1,0)))</f>
        <v>12704</v>
      </c>
      <c r="B13573">
        <f t="shared" ref="B13573:B13636" si="1485">IF(D13573=$D$3,B13572+1,B13572)</f>
        <v>267</v>
      </c>
      <c r="C13573" s="10" t="str">
        <f>IF(B13573=B13572," ",(LOOKUP(B13573,'Co List'!$A$3:$A$362,'Co List'!$B$3:$B$362)))</f>
        <v xml:space="preserve"> </v>
      </c>
      <c r="D13573" s="6" t="s">
        <v>367</v>
      </c>
      <c r="E13573">
        <v>410941.55340842082</v>
      </c>
      <c r="F13573">
        <v>172518.06677252866</v>
      </c>
      <c r="G13573">
        <v>2751122.6879063426</v>
      </c>
      <c r="H13573">
        <v>76876.67478170387</v>
      </c>
    </row>
    <row r="13574" spans="1:16" x14ac:dyDescent="0.2">
      <c r="A13574">
        <f t="shared" si="1484"/>
        <v>12705</v>
      </c>
      <c r="B13574">
        <f t="shared" si="1485"/>
        <v>267</v>
      </c>
      <c r="C13574" s="10" t="str">
        <f>IF(B13574=B13573," ",(LOOKUP(B13574,'Co List'!$A$3:$A$362,'Co List'!$B$3:$B$362)))</f>
        <v xml:space="preserve"> </v>
      </c>
      <c r="D13574" s="6" t="s">
        <v>368</v>
      </c>
      <c r="E13574">
        <v>1.378000593623109</v>
      </c>
      <c r="F13574">
        <v>1.3206724940677621</v>
      </c>
      <c r="G13574">
        <v>0.48900552525879365</v>
      </c>
      <c r="H13574">
        <v>0.26442655437126095</v>
      </c>
    </row>
    <row r="13575" spans="1:16" x14ac:dyDescent="0.2">
      <c r="A13575">
        <f t="shared" si="1484"/>
        <v>12706</v>
      </c>
      <c r="B13575">
        <f t="shared" si="1485"/>
        <v>267</v>
      </c>
      <c r="C13575" s="10" t="str">
        <f>IF(B13575=B13574," ",(LOOKUP(B13575,'Co List'!$A$3:$A$362,'Co List'!$B$3:$B$362)))</f>
        <v xml:space="preserve"> </v>
      </c>
      <c r="D13575" s="6" t="s">
        <v>369</v>
      </c>
      <c r="E13575">
        <v>64.749425483495472</v>
      </c>
      <c r="F13575">
        <v>46.593230014854207</v>
      </c>
      <c r="G13575">
        <v>58.278957327899555</v>
      </c>
      <c r="H13575">
        <v>22.055496895837404</v>
      </c>
    </row>
    <row r="13576" spans="1:16" x14ac:dyDescent="0.2">
      <c r="A13576">
        <f t="shared" si="1484"/>
        <v>12707</v>
      </c>
      <c r="B13576">
        <f t="shared" si="1485"/>
        <v>267</v>
      </c>
      <c r="C13576" s="10" t="str">
        <f>IF(B13576=B13575," ",(LOOKUP(B13576,'Co List'!$A$3:$A$362,'Co List'!$B$3:$B$362)))</f>
        <v xml:space="preserve"> </v>
      </c>
      <c r="D13576" s="6" t="s">
        <v>370</v>
      </c>
      <c r="E13576">
        <v>33.664859010106774</v>
      </c>
      <c r="F13576">
        <v>33.562894439772407</v>
      </c>
      <c r="G13576">
        <v>40.561862613045989</v>
      </c>
      <c r="H13576">
        <v>71.081424647583589</v>
      </c>
    </row>
    <row r="13577" spans="1:16" x14ac:dyDescent="0.2">
      <c r="A13577">
        <f t="shared" si="1484"/>
        <v>12708</v>
      </c>
      <c r="B13577">
        <f t="shared" si="1485"/>
        <v>267</v>
      </c>
      <c r="C13577" s="10" t="str">
        <f>IF(B13577=B13576," ",(LOOKUP(B13577,'Co List'!$A$3:$A$362,'Co List'!$B$3:$B$362)))</f>
        <v xml:space="preserve"> </v>
      </c>
      <c r="D13577" s="6" t="s">
        <v>371</v>
      </c>
      <c r="E13577">
        <v>99.696179882061003</v>
      </c>
      <c r="F13577">
        <v>98.739632157944513</v>
      </c>
      <c r="G13577">
        <v>99.368901779612003</v>
      </c>
      <c r="H13577">
        <v>100</v>
      </c>
    </row>
    <row r="13578" spans="1:16" x14ac:dyDescent="0.2">
      <c r="A13578">
        <f t="shared" si="1484"/>
        <v>12709</v>
      </c>
      <c r="B13578">
        <f t="shared" si="1485"/>
        <v>267</v>
      </c>
      <c r="C13578" s="10" t="str">
        <f>IF(B13578=B13577," ",(LOOKUP(B13578,'Co List'!$A$3:$A$362,'Co List'!$B$3:$B$362)))</f>
        <v xml:space="preserve"> </v>
      </c>
      <c r="D13578" s="6" t="s">
        <v>372</v>
      </c>
      <c r="E13578">
        <v>0.30382011793901759</v>
      </c>
      <c r="F13578">
        <v>1.2603678420554594</v>
      </c>
      <c r="G13578">
        <v>0.63109822038801167</v>
      </c>
      <c r="H13578">
        <v>0</v>
      </c>
    </row>
    <row r="13579" spans="1:16" x14ac:dyDescent="0.2">
      <c r="A13579">
        <f t="shared" si="1484"/>
        <v>12710</v>
      </c>
      <c r="B13579">
        <f t="shared" si="1485"/>
        <v>267</v>
      </c>
      <c r="C13579" s="10" t="str">
        <f>IF(B13579=B13578," ",(LOOKUP(B13579,'Co List'!$A$3:$A$362,'Co List'!$B$3:$B$362)))</f>
        <v xml:space="preserve"> </v>
      </c>
      <c r="D13579" s="6" t="s">
        <v>373</v>
      </c>
      <c r="E13579">
        <v>48367.820836171122</v>
      </c>
      <c r="F13579">
        <v>46355.604541778448</v>
      </c>
      <c r="G13579">
        <v>36039.707211573092</v>
      </c>
      <c r="H13579">
        <v>19488.237057161932</v>
      </c>
    </row>
    <row r="13580" spans="1:16" x14ac:dyDescent="0.2">
      <c r="A13580">
        <f t="shared" si="1484"/>
        <v>12711</v>
      </c>
      <c r="B13580">
        <f t="shared" si="1485"/>
        <v>267</v>
      </c>
      <c r="C13580" s="10" t="str">
        <f>IF(B13580=B13579," ",(LOOKUP(B13580,'Co List'!$A$3:$A$362,'Co List'!$B$3:$B$362)))</f>
        <v xml:space="preserve"> </v>
      </c>
      <c r="D13580" s="6" t="s">
        <v>374</v>
      </c>
      <c r="E13580">
        <v>48341.169440727521</v>
      </c>
      <c r="F13580">
        <v>46321.947260142872</v>
      </c>
      <c r="G13580">
        <v>36027.988664404897</v>
      </c>
      <c r="H13580">
        <v>19452.336324999149</v>
      </c>
    </row>
    <row r="13581" spans="1:16" x14ac:dyDescent="0.2">
      <c r="A13581">
        <f t="shared" si="1484"/>
        <v>12712</v>
      </c>
      <c r="B13581">
        <f t="shared" si="1485"/>
        <v>267</v>
      </c>
      <c r="C13581" s="10" t="str">
        <f>IF(B13581=B13580," ",(LOOKUP(B13581,'Co List'!$A$3:$A$362,'Co List'!$B$3:$B$362)))</f>
        <v xml:space="preserve"> </v>
      </c>
      <c r="D13581" s="6" t="s">
        <v>375</v>
      </c>
      <c r="E13581">
        <v>15.538851931430965</v>
      </c>
      <c r="F13581">
        <v>19.623569687243702</v>
      </c>
      <c r="G13581">
        <v>6.8323915602646395</v>
      </c>
      <c r="H13581">
        <v>20.931592962477527</v>
      </c>
    </row>
    <row r="13582" spans="1:16" x14ac:dyDescent="0.2">
      <c r="A13582">
        <f t="shared" si="1484"/>
        <v>12713</v>
      </c>
      <c r="B13582">
        <f t="shared" si="1485"/>
        <v>267</v>
      </c>
      <c r="C13582" s="10" t="str">
        <f>IF(B13582=B13581," ",(LOOKUP(B13582,'Co List'!$A$3:$A$362,'Co List'!$B$3:$B$362)))</f>
        <v xml:space="preserve"> </v>
      </c>
      <c r="D13582" s="6" t="s">
        <v>376</v>
      </c>
      <c r="E13582">
        <v>11.112543512167163</v>
      </c>
      <c r="F13582">
        <v>14.033711948335579</v>
      </c>
      <c r="G13582">
        <v>4.8861556079331647</v>
      </c>
      <c r="H13582">
        <v>14.969139200304044</v>
      </c>
    </row>
    <row r="13583" spans="1:16" x14ac:dyDescent="0.2">
      <c r="A13583">
        <f t="shared" si="1484"/>
        <v>12714</v>
      </c>
      <c r="B13583">
        <f t="shared" si="1485"/>
        <v>267</v>
      </c>
      <c r="C13583" s="10" t="str">
        <f>IF(B13583=B13582," ",(LOOKUP(B13583,'Co List'!$A$3:$A$362,'Co List'!$B$3:$B$362)))</f>
        <v xml:space="preserve"> </v>
      </c>
      <c r="D13583" s="6" t="s">
        <v>377</v>
      </c>
      <c r="E13583">
        <v>48220.869665862134</v>
      </c>
      <c r="F13583">
        <v>45771.35340914347</v>
      </c>
      <c r="G13583">
        <v>35812.261260727806</v>
      </c>
      <c r="H13583">
        <v>19488.237057161932</v>
      </c>
    </row>
    <row r="13584" spans="1:16" ht="15" x14ac:dyDescent="0.25">
      <c r="A13584">
        <f t="shared" si="1484"/>
        <v>12715</v>
      </c>
      <c r="B13584">
        <f t="shared" si="1485"/>
        <v>267</v>
      </c>
      <c r="C13584" s="10" t="str">
        <f>IF(B13584=B13583," ",(LOOKUP(B13584,'Co List'!$A$3:$A$362,'Co List'!$B$3:$B$362)))</f>
        <v xml:space="preserve"> </v>
      </c>
      <c r="D13584" s="8" t="s">
        <v>378</v>
      </c>
      <c r="E13584">
        <v>43629.948931872583</v>
      </c>
      <c r="F13584">
        <v>40363.83026456349</v>
      </c>
      <c r="G13584">
        <v>33953.025533961896</v>
      </c>
      <c r="H13584">
        <v>13110.288674492997</v>
      </c>
    </row>
    <row r="13585" spans="1:8" ht="15" x14ac:dyDescent="0.25">
      <c r="A13585">
        <f t="shared" si="1484"/>
        <v>12716</v>
      </c>
      <c r="B13585">
        <f t="shared" si="1485"/>
        <v>267</v>
      </c>
      <c r="C13585" s="10" t="str">
        <f>IF(B13585=B13584," ",(LOOKUP(B13585,'Co List'!$A$3:$A$362,'Co List'!$B$3:$B$362)))</f>
        <v xml:space="preserve"> </v>
      </c>
      <c r="D13585" s="8" t="s">
        <v>379</v>
      </c>
      <c r="E13585">
        <v>4590.9207339895565</v>
      </c>
      <c r="F13585">
        <v>5407.5231445799745</v>
      </c>
      <c r="G13585">
        <v>1859.2357267659088</v>
      </c>
      <c r="H13585">
        <v>6377.9483826689348</v>
      </c>
    </row>
    <row r="13586" spans="1:8" ht="15" x14ac:dyDescent="0.25">
      <c r="A13586">
        <f t="shared" si="1484"/>
        <v>12717</v>
      </c>
      <c r="B13586">
        <f t="shared" si="1485"/>
        <v>267</v>
      </c>
      <c r="C13586" s="10" t="str">
        <f>IF(B13586=B13585," ",(LOOKUP(B13586,'Co List'!$A$3:$A$362,'Co List'!$B$3:$B$362)))</f>
        <v xml:space="preserve"> </v>
      </c>
      <c r="D13586" s="8" t="s">
        <v>380</v>
      </c>
      <c r="E13586">
        <v>0</v>
      </c>
      <c r="F13586">
        <v>0</v>
      </c>
      <c r="G13586">
        <v>0</v>
      </c>
      <c r="H13586">
        <v>0</v>
      </c>
    </row>
    <row r="13587" spans="1:8" ht="15" x14ac:dyDescent="0.25">
      <c r="A13587">
        <f t="shared" si="1484"/>
        <v>12718</v>
      </c>
      <c r="B13587">
        <f t="shared" si="1485"/>
        <v>267</v>
      </c>
      <c r="C13587" s="10" t="str">
        <f>IF(B13587=B13586," ",(LOOKUP(B13587,'Co List'!$A$3:$A$362,'Co List'!$B$3:$B$362)))</f>
        <v xml:space="preserve"> </v>
      </c>
      <c r="D13587" s="8" t="s">
        <v>381</v>
      </c>
      <c r="E13587">
        <v>146.95117030898783</v>
      </c>
      <c r="F13587">
        <v>584.25113263497553</v>
      </c>
      <c r="G13587">
        <v>227.44595084528771</v>
      </c>
      <c r="H13587">
        <v>0</v>
      </c>
    </row>
    <row r="13588" spans="1:8" ht="15" x14ac:dyDescent="0.25">
      <c r="A13588">
        <f t="shared" si="1484"/>
        <v>12719</v>
      </c>
      <c r="B13588">
        <f t="shared" si="1485"/>
        <v>267</v>
      </c>
      <c r="C13588" s="10" t="str">
        <f>IF(B13588=B13587," ",(LOOKUP(B13588,'Co List'!$A$3:$A$362,'Co List'!$B$3:$B$362)))</f>
        <v xml:space="preserve"> </v>
      </c>
      <c r="D13588" s="8" t="s">
        <v>382</v>
      </c>
      <c r="E13588">
        <v>0</v>
      </c>
      <c r="F13588">
        <v>0</v>
      </c>
      <c r="G13588">
        <v>0</v>
      </c>
      <c r="H13588">
        <v>0</v>
      </c>
    </row>
    <row r="13589" spans="1:8" ht="15" x14ac:dyDescent="0.25">
      <c r="A13589">
        <f t="shared" si="1484"/>
        <v>12720</v>
      </c>
      <c r="B13589">
        <f t="shared" si="1485"/>
        <v>267</v>
      </c>
      <c r="C13589" s="10" t="str">
        <f>IF(B13589=B13588," ",(LOOKUP(B13589,'Co List'!$A$3:$A$362,'Co List'!$B$3:$B$362)))</f>
        <v xml:space="preserve"> </v>
      </c>
      <c r="D13589" s="8" t="s">
        <v>383</v>
      </c>
      <c r="E13589">
        <v>146.95117030898783</v>
      </c>
      <c r="F13589">
        <v>584.25113263497553</v>
      </c>
      <c r="G13589">
        <v>227.44595084528771</v>
      </c>
      <c r="H13589">
        <v>0</v>
      </c>
    </row>
    <row r="13590" spans="1:8" x14ac:dyDescent="0.2">
      <c r="A13590">
        <f t="shared" si="1484"/>
        <v>12721</v>
      </c>
      <c r="B13590">
        <f t="shared" si="1485"/>
        <v>267</v>
      </c>
      <c r="C13590" s="10" t="str">
        <f>IF(B13590=B13589," ",(LOOKUP(B13590,'Co List'!$A$3:$A$362,'Co List'!$B$3:$B$362)))</f>
        <v xml:space="preserve"> </v>
      </c>
      <c r="D13590" s="6" t="s">
        <v>384</v>
      </c>
      <c r="E13590">
        <v>0</v>
      </c>
      <c r="F13590">
        <v>0</v>
      </c>
      <c r="G13590">
        <v>0</v>
      </c>
      <c r="H13590">
        <v>0</v>
      </c>
    </row>
    <row r="13591" spans="1:8" x14ac:dyDescent="0.2">
      <c r="A13591">
        <f t="shared" si="1484"/>
        <v>12722</v>
      </c>
      <c r="B13591">
        <f t="shared" si="1485"/>
        <v>267</v>
      </c>
      <c r="C13591" s="10" t="str">
        <f>IF(B13591=B13590," ",(LOOKUP(B13591,'Co List'!$A$3:$A$362,'Co List'!$B$3:$B$362)))</f>
        <v xml:space="preserve"> </v>
      </c>
      <c r="D13591" s="6" t="s">
        <v>385</v>
      </c>
      <c r="E13591">
        <v>45.107514434285925</v>
      </c>
      <c r="F13591">
        <v>179.33927537403349</v>
      </c>
      <c r="G13591">
        <v>69.815854403891137</v>
      </c>
      <c r="H13591">
        <v>0</v>
      </c>
    </row>
    <row r="13592" spans="1:8" x14ac:dyDescent="0.2">
      <c r="A13592">
        <f t="shared" si="1484"/>
        <v>12723</v>
      </c>
      <c r="B13592">
        <f t="shared" si="1485"/>
        <v>267</v>
      </c>
      <c r="C13592" s="10" t="str">
        <f>IF(B13592=B13591," ",(LOOKUP(B13592,'Co List'!$A$3:$A$362,'Co List'!$B$3:$B$362)))</f>
        <v xml:space="preserve"> </v>
      </c>
      <c r="D13592" s="6" t="s">
        <v>386</v>
      </c>
      <c r="E13592">
        <v>0</v>
      </c>
      <c r="F13592">
        <v>0</v>
      </c>
      <c r="G13592">
        <v>0</v>
      </c>
      <c r="H13592">
        <v>0</v>
      </c>
    </row>
    <row r="13593" spans="1:8" x14ac:dyDescent="0.2">
      <c r="A13593">
        <f t="shared" si="1484"/>
        <v>12724</v>
      </c>
      <c r="B13593">
        <f t="shared" si="1485"/>
        <v>267</v>
      </c>
      <c r="C13593" s="10" t="str">
        <f>IF(B13593=B13592," ",(LOOKUP(B13593,'Co List'!$A$3:$A$362,'Co List'!$B$3:$B$362)))</f>
        <v xml:space="preserve"> </v>
      </c>
      <c r="D13593" s="6" t="s">
        <v>387</v>
      </c>
      <c r="E13593">
        <v>0</v>
      </c>
      <c r="F13593">
        <v>0</v>
      </c>
      <c r="G13593">
        <v>0</v>
      </c>
      <c r="H13593">
        <v>0</v>
      </c>
    </row>
    <row r="13594" spans="1:8" x14ac:dyDescent="0.2">
      <c r="A13594">
        <f t="shared" si="1484"/>
        <v>12725</v>
      </c>
      <c r="B13594">
        <f t="shared" si="1485"/>
        <v>267</v>
      </c>
      <c r="C13594" s="10" t="str">
        <f>IF(B13594=B13593," ",(LOOKUP(B13594,'Co List'!$A$3:$A$362,'Co List'!$B$3:$B$362)))</f>
        <v xml:space="preserve"> </v>
      </c>
      <c r="D13594" s="6" t="s">
        <v>388</v>
      </c>
      <c r="E13594">
        <v>0</v>
      </c>
      <c r="F13594">
        <v>0</v>
      </c>
      <c r="G13594">
        <v>0</v>
      </c>
      <c r="H13594">
        <v>0</v>
      </c>
    </row>
    <row r="13595" spans="1:8" x14ac:dyDescent="0.2">
      <c r="A13595">
        <f t="shared" si="1484"/>
        <v>12726</v>
      </c>
      <c r="B13595">
        <f t="shared" si="1485"/>
        <v>267</v>
      </c>
      <c r="C13595" s="10" t="str">
        <f>IF(B13595=B13594," ",(LOOKUP(B13595,'Co List'!$A$3:$A$362,'Co List'!$B$3:$B$362)))</f>
        <v xml:space="preserve"> </v>
      </c>
      <c r="D13595" s="6" t="s">
        <v>389</v>
      </c>
      <c r="E13595">
        <v>45.107514434285925</v>
      </c>
      <c r="F13595">
        <v>179.33927537403349</v>
      </c>
      <c r="G13595">
        <v>69.815854403891137</v>
      </c>
      <c r="H13595">
        <v>0</v>
      </c>
    </row>
    <row r="13596" spans="1:8" x14ac:dyDescent="0.2">
      <c r="A13596">
        <f t="shared" si="1484"/>
        <v>12727</v>
      </c>
      <c r="B13596">
        <f t="shared" si="1485"/>
        <v>267</v>
      </c>
      <c r="C13596" s="10" t="str">
        <f>IF(B13596=B13595," ",(LOOKUP(B13596,'Co List'!$A$3:$A$362,'Co List'!$B$3:$B$362)))</f>
        <v xml:space="preserve"> </v>
      </c>
      <c r="D13596" s="6" t="s">
        <v>390</v>
      </c>
      <c r="E13596">
        <v>0</v>
      </c>
      <c r="F13596">
        <v>0</v>
      </c>
      <c r="G13596">
        <v>0</v>
      </c>
      <c r="H13596">
        <v>0</v>
      </c>
    </row>
    <row r="13597" spans="1:8" x14ac:dyDescent="0.2">
      <c r="A13597">
        <f t="shared" si="1484"/>
        <v>12728</v>
      </c>
      <c r="B13597">
        <f t="shared" si="1485"/>
        <v>267</v>
      </c>
      <c r="C13597" s="10" t="str">
        <f>IF(B13597=B13596," ",(LOOKUP(B13597,'Co List'!$A$3:$A$362,'Co List'!$B$3:$B$362)))</f>
        <v xml:space="preserve"> </v>
      </c>
      <c r="D13597" s="6" t="s">
        <v>391</v>
      </c>
      <c r="E13597">
        <v>0</v>
      </c>
      <c r="F13597">
        <v>0</v>
      </c>
      <c r="G13597">
        <v>0</v>
      </c>
      <c r="H13597">
        <v>0</v>
      </c>
    </row>
    <row r="13598" spans="1:8" x14ac:dyDescent="0.2">
      <c r="A13598">
        <f t="shared" si="1484"/>
        <v>12729</v>
      </c>
      <c r="B13598">
        <f t="shared" si="1485"/>
        <v>267</v>
      </c>
      <c r="C13598" s="10" t="str">
        <f>IF(B13598=B13597," ",(LOOKUP(B13598,'Co List'!$A$3:$A$362,'Co List'!$B$3:$B$362)))</f>
        <v xml:space="preserve"> </v>
      </c>
      <c r="D13598" s="6" t="s">
        <v>392</v>
      </c>
      <c r="E13598">
        <v>0</v>
      </c>
      <c r="F13598">
        <v>0</v>
      </c>
      <c r="G13598">
        <v>0</v>
      </c>
      <c r="H13598">
        <v>0</v>
      </c>
    </row>
    <row r="13599" spans="1:8" x14ac:dyDescent="0.2">
      <c r="A13599">
        <f t="shared" si="1484"/>
        <v>12730</v>
      </c>
      <c r="B13599">
        <f t="shared" si="1485"/>
        <v>267</v>
      </c>
      <c r="C13599" s="10" t="str">
        <f>IF(B13599=B13598," ",(LOOKUP(B13599,'Co List'!$A$3:$A$362,'Co List'!$B$3:$B$362)))</f>
        <v xml:space="preserve"> </v>
      </c>
      <c r="D13599" s="6" t="s">
        <v>393</v>
      </c>
      <c r="E13599">
        <v>0</v>
      </c>
      <c r="F13599">
        <v>0</v>
      </c>
      <c r="G13599">
        <v>0</v>
      </c>
      <c r="H13599">
        <v>0</v>
      </c>
    </row>
    <row r="13600" spans="1:8" ht="15" x14ac:dyDescent="0.25">
      <c r="A13600">
        <f t="shared" si="1484"/>
        <v>12731</v>
      </c>
      <c r="B13600">
        <f t="shared" si="1485"/>
        <v>267</v>
      </c>
      <c r="C13600" s="10" t="str">
        <f>IF(B13600=B13599," ",(LOOKUP(B13600,'Co List'!$A$3:$A$362,'Co List'!$B$3:$B$362)))</f>
        <v xml:space="preserve"> </v>
      </c>
      <c r="D13600" s="8" t="s">
        <v>394</v>
      </c>
      <c r="E13600">
        <v>0</v>
      </c>
      <c r="F13600">
        <v>0</v>
      </c>
      <c r="G13600">
        <v>0</v>
      </c>
      <c r="H13600">
        <v>0</v>
      </c>
    </row>
    <row r="13601" spans="1:8" ht="15" x14ac:dyDescent="0.25">
      <c r="A13601">
        <f t="shared" si="1484"/>
        <v>12732</v>
      </c>
      <c r="B13601">
        <f t="shared" si="1485"/>
        <v>267</v>
      </c>
      <c r="C13601" s="10" t="str">
        <f>IF(B13601=B13600," ",(LOOKUP(B13601,'Co List'!$A$3:$A$362,'Co List'!$B$3:$B$362)))</f>
        <v xml:space="preserve"> </v>
      </c>
      <c r="D13601" s="8" t="s">
        <v>395</v>
      </c>
      <c r="E13601">
        <v>0.13066187595172954</v>
      </c>
      <c r="F13601">
        <v>0.57542966553594666</v>
      </c>
      <c r="G13601">
        <v>0.28942232115958522</v>
      </c>
      <c r="H13601">
        <v>0</v>
      </c>
    </row>
    <row r="13602" spans="1:8" ht="15" x14ac:dyDescent="0.25">
      <c r="A13602">
        <f t="shared" si="1484"/>
        <v>12733</v>
      </c>
      <c r="B13602">
        <f t="shared" si="1485"/>
        <v>267</v>
      </c>
      <c r="C13602" s="10" t="str">
        <f>IF(B13602=B13601," ",(LOOKUP(B13602,'Co List'!$A$3:$A$362,'Co List'!$B$3:$B$362)))</f>
        <v xml:space="preserve"> </v>
      </c>
      <c r="D13602" s="8" t="s">
        <v>396</v>
      </c>
      <c r="E13602">
        <v>90641</v>
      </c>
      <c r="F13602">
        <v>87691</v>
      </c>
      <c r="G13602">
        <v>77225</v>
      </c>
      <c r="H13602">
        <v>87270.384000000005</v>
      </c>
    </row>
    <row r="13603" spans="1:8" x14ac:dyDescent="0.2">
      <c r="A13603">
        <f t="shared" si="1484"/>
        <v>12734</v>
      </c>
      <c r="B13603">
        <f t="shared" si="1485"/>
        <v>267</v>
      </c>
      <c r="C13603" s="10" t="str">
        <f>IF(B13603=B13602," ",(LOOKUP(B13603,'Co List'!$A$3:$A$362,'Co List'!$B$3:$B$362)))</f>
        <v xml:space="preserve"> </v>
      </c>
      <c r="D13603" s="6" t="s">
        <v>397</v>
      </c>
      <c r="E13603">
        <v>81200</v>
      </c>
      <c r="F13603">
        <v>76905</v>
      </c>
      <c r="G13603">
        <v>73235</v>
      </c>
      <c r="H13603">
        <v>16969</v>
      </c>
    </row>
    <row r="13604" spans="1:8" x14ac:dyDescent="0.2">
      <c r="A13604">
        <f t="shared" si="1484"/>
        <v>12735</v>
      </c>
      <c r="B13604">
        <f t="shared" si="1485"/>
        <v>267</v>
      </c>
      <c r="C13604" s="10" t="str">
        <f>IF(B13604=B13603," ",(LOOKUP(B13604,'Co List'!$A$3:$A$362,'Co List'!$B$3:$B$362)))</f>
        <v xml:space="preserve"> </v>
      </c>
      <c r="D13604" s="6" t="s">
        <v>398</v>
      </c>
      <c r="E13604">
        <v>9441</v>
      </c>
      <c r="F13604">
        <v>10786</v>
      </c>
      <c r="G13604">
        <v>3990</v>
      </c>
      <c r="H13604">
        <v>8510</v>
      </c>
    </row>
    <row r="13605" spans="1:8" x14ac:dyDescent="0.2">
      <c r="A13605">
        <f t="shared" si="1484"/>
        <v>12736</v>
      </c>
      <c r="B13605">
        <f t="shared" si="1485"/>
        <v>267</v>
      </c>
      <c r="C13605" s="10" t="str">
        <f>IF(B13605=B13604," ",(LOOKUP(B13605,'Co List'!$A$3:$A$362,'Co List'!$B$3:$B$362)))</f>
        <v xml:space="preserve"> </v>
      </c>
      <c r="D13605" s="6" t="s">
        <v>399</v>
      </c>
      <c r="E13605">
        <v>0</v>
      </c>
      <c r="F13605">
        <v>0</v>
      </c>
      <c r="G13605">
        <v>0</v>
      </c>
      <c r="H13605">
        <v>0</v>
      </c>
    </row>
    <row r="13606" spans="1:8" x14ac:dyDescent="0.2">
      <c r="A13606">
        <f t="shared" si="1484"/>
        <v>12737</v>
      </c>
      <c r="B13606">
        <f t="shared" si="1485"/>
        <v>267</v>
      </c>
      <c r="C13606" s="10" t="str">
        <f>IF(B13606=B13605," ",(LOOKUP(B13606,'Co List'!$A$3:$A$362,'Co List'!$B$3:$B$362)))</f>
        <v xml:space="preserve"> </v>
      </c>
      <c r="D13606" s="6" t="s">
        <v>400</v>
      </c>
      <c r="E13606">
        <v>46000</v>
      </c>
      <c r="F13606">
        <v>44300</v>
      </c>
      <c r="G13606">
        <v>52700</v>
      </c>
      <c r="H13606">
        <v>62627</v>
      </c>
    </row>
    <row r="13607" spans="1:8" x14ac:dyDescent="0.2">
      <c r="A13607">
        <f t="shared" si="1484"/>
        <v>12738</v>
      </c>
      <c r="B13607">
        <f t="shared" si="1485"/>
        <v>267</v>
      </c>
      <c r="C13607" s="10" t="str">
        <f>IF(B13607=B13606," ",(LOOKUP(B13607,'Co List'!$A$3:$A$362,'Co List'!$B$3:$B$362)))</f>
        <v xml:space="preserve"> </v>
      </c>
      <c r="D13607" s="6" t="s">
        <v>401</v>
      </c>
      <c r="E13607">
        <v>32.317599999999999</v>
      </c>
      <c r="F13607">
        <v>36.068445000000004</v>
      </c>
      <c r="G13607">
        <v>36.324559999999998</v>
      </c>
      <c r="H13607">
        <v>18.903466000000002</v>
      </c>
    </row>
    <row r="13608" spans="1:8" x14ac:dyDescent="0.2">
      <c r="A13608">
        <f t="shared" si="1484"/>
        <v>12739</v>
      </c>
      <c r="B13608">
        <f t="shared" si="1485"/>
        <v>267</v>
      </c>
      <c r="C13608" s="10" t="str">
        <f>IF(B13608=B13607," ",(LOOKUP(B13608,'Co List'!$A$3:$A$362,'Co List'!$B$3:$B$362)))</f>
        <v xml:space="preserve"> </v>
      </c>
      <c r="D13608" s="6" t="s">
        <v>402</v>
      </c>
      <c r="E13608">
        <v>6.7880789999999998</v>
      </c>
      <c r="F13608">
        <v>9.3406760000000002</v>
      </c>
      <c r="G13608">
        <v>4.2054600000000004</v>
      </c>
      <c r="H13608">
        <v>10.2971</v>
      </c>
    </row>
    <row r="13609" spans="1:8" x14ac:dyDescent="0.2">
      <c r="A13609">
        <f t="shared" si="1484"/>
        <v>12740</v>
      </c>
      <c r="B13609">
        <f t="shared" si="1485"/>
        <v>267</v>
      </c>
      <c r="C13609" s="10" t="str">
        <f>IF(B13609=B13608," ",(LOOKUP(B13609,'Co List'!$A$3:$A$362,'Co List'!$B$3:$B$362)))</f>
        <v xml:space="preserve"> </v>
      </c>
      <c r="D13609" s="6" t="s">
        <v>403</v>
      </c>
      <c r="E13609">
        <v>0</v>
      </c>
      <c r="F13609">
        <v>0</v>
      </c>
      <c r="G13609">
        <v>0</v>
      </c>
      <c r="H13609">
        <v>36.086168255999986</v>
      </c>
    </row>
    <row r="13610" spans="1:8" x14ac:dyDescent="0.2">
      <c r="A13610">
        <f t="shared" si="1484"/>
        <v>12741</v>
      </c>
      <c r="B13610">
        <f t="shared" si="1485"/>
        <v>267</v>
      </c>
      <c r="C13610" s="10" t="str">
        <f>IF(B13610=B13609," ",(LOOKUP(B13610,'Co List'!$A$3:$A$362,'Co List'!$B$3:$B$362)))</f>
        <v xml:space="preserve"> </v>
      </c>
      <c r="D13610" s="6" t="s">
        <v>404</v>
      </c>
      <c r="E13610" s="11">
        <v>39.105679000000002</v>
      </c>
      <c r="F13610" s="11">
        <v>45.409120999999999</v>
      </c>
      <c r="G13610" s="11">
        <v>40.53002</v>
      </c>
      <c r="H13610" s="11">
        <v>65.286734255999988</v>
      </c>
    </row>
    <row r="13611" spans="1:8" x14ac:dyDescent="0.2">
      <c r="A13611">
        <f t="shared" si="1484"/>
        <v>12742</v>
      </c>
      <c r="B13611">
        <f t="shared" si="1485"/>
        <v>267</v>
      </c>
      <c r="C13611" s="10" t="str">
        <f>IF(B13611=B13610," ",(LOOKUP(B13611,'Co List'!$A$3:$A$362,'Co List'!$B$3:$B$362)))</f>
        <v xml:space="preserve"> </v>
      </c>
      <c r="D13611" s="6" t="s">
        <v>405</v>
      </c>
      <c r="E13611">
        <v>255.3</v>
      </c>
      <c r="F13611">
        <v>326.01</v>
      </c>
      <c r="G13611">
        <v>327.23</v>
      </c>
      <c r="H13611">
        <v>344.66</v>
      </c>
    </row>
    <row r="13612" spans="1:8" x14ac:dyDescent="0.2">
      <c r="A13612">
        <f t="shared" si="1484"/>
        <v>12743</v>
      </c>
      <c r="B13612">
        <f t="shared" si="1485"/>
        <v>267</v>
      </c>
      <c r="C13612" s="10" t="str">
        <f>IF(B13612=B13611," ",(LOOKUP(B13612,'Co List'!$A$3:$A$362,'Co List'!$B$3:$B$362)))</f>
        <v xml:space="preserve"> </v>
      </c>
      <c r="D13612" s="6" t="s">
        <v>406</v>
      </c>
      <c r="E13612">
        <v>74.7</v>
      </c>
      <c r="F13612">
        <v>99.49</v>
      </c>
      <c r="G13612">
        <v>61.84</v>
      </c>
      <c r="H13612">
        <v>88.36</v>
      </c>
    </row>
    <row r="13613" spans="1:8" x14ac:dyDescent="0.2">
      <c r="A13613">
        <f t="shared" si="1484"/>
        <v>12744</v>
      </c>
      <c r="B13613">
        <f t="shared" si="1485"/>
        <v>267</v>
      </c>
      <c r="C13613" s="10" t="str">
        <f>IF(B13613=B13612," ",(LOOKUP(B13613,'Co List'!$A$3:$A$362,'Co List'!$B$3:$B$362)))</f>
        <v xml:space="preserve"> </v>
      </c>
      <c r="D13613" s="6" t="s">
        <v>407</v>
      </c>
      <c r="E13613" s="11">
        <v>11.77</v>
      </c>
      <c r="F13613" s="11">
        <v>26.87</v>
      </c>
      <c r="G13613" s="11">
        <v>1.31</v>
      </c>
      <c r="H13613" s="11">
        <v>25.35</v>
      </c>
    </row>
    <row r="13614" spans="1:8" x14ac:dyDescent="0.2">
      <c r="A13614">
        <f t="shared" si="1484"/>
        <v>12745</v>
      </c>
      <c r="B13614">
        <f t="shared" si="1485"/>
        <v>267</v>
      </c>
      <c r="C13614" s="10" t="str">
        <f>IF(B13614=B13613," ",(LOOKUP(B13614,'Co List'!$A$3:$A$362,'Co List'!$B$3:$B$362)))</f>
        <v xml:space="preserve"> </v>
      </c>
      <c r="D13614" s="6" t="s">
        <v>408</v>
      </c>
      <c r="E13614">
        <v>3.51</v>
      </c>
      <c r="F13614">
        <v>3.51</v>
      </c>
      <c r="G13614">
        <v>7.37</v>
      </c>
      <c r="H13614">
        <v>7.37</v>
      </c>
    </row>
    <row r="13615" spans="1:8" x14ac:dyDescent="0.2">
      <c r="A13615">
        <f t="shared" si="1484"/>
        <v>12746</v>
      </c>
      <c r="B13615">
        <f t="shared" si="1485"/>
        <v>267</v>
      </c>
      <c r="C13615" s="10" t="str">
        <f>IF(B13615=B13614," ",(LOOKUP(B13615,'Co List'!$A$3:$A$362,'Co List'!$B$3:$B$362)))</f>
        <v xml:space="preserve"> </v>
      </c>
      <c r="D13615" s="6" t="s">
        <v>409</v>
      </c>
      <c r="E13615">
        <v>39.19</v>
      </c>
      <c r="F13615">
        <v>46.05</v>
      </c>
      <c r="G13615">
        <v>40.83</v>
      </c>
      <c r="H13615">
        <v>29.22</v>
      </c>
    </row>
    <row r="13616" spans="1:8" x14ac:dyDescent="0.2">
      <c r="A13616">
        <f t="shared" si="1484"/>
        <v>12747</v>
      </c>
      <c r="B13616">
        <f t="shared" si="1485"/>
        <v>267</v>
      </c>
      <c r="C13616" s="10" t="str">
        <f>IF(B13616=B13615," ",(LOOKUP(B13616,'Co List'!$A$3:$A$362,'Co List'!$B$3:$B$362)))</f>
        <v xml:space="preserve"> </v>
      </c>
      <c r="D13616" s="6" t="s">
        <v>410</v>
      </c>
      <c r="E13616">
        <v>45.783238000000004</v>
      </c>
      <c r="F13616">
        <v>54.626765999999996</v>
      </c>
      <c r="G13616">
        <v>44.736347000000002</v>
      </c>
      <c r="H13616">
        <v>75.586567255999995</v>
      </c>
    </row>
    <row r="13617" spans="1:16" x14ac:dyDescent="0.2">
      <c r="A13617">
        <f t="shared" si="1484"/>
        <v>12748</v>
      </c>
      <c r="B13617">
        <f t="shared" si="1485"/>
        <v>267</v>
      </c>
      <c r="C13617" s="10" t="str">
        <f>IF(B13617=B13616," ",(LOOKUP(B13617,'Co List'!$A$3:$A$362,'Co List'!$B$3:$B$362)))</f>
        <v xml:space="preserve"> </v>
      </c>
      <c r="D13617" s="6" t="s">
        <v>411</v>
      </c>
      <c r="E13617">
        <v>39.236340875951733</v>
      </c>
      <c r="F13617">
        <v>45.984550665535949</v>
      </c>
      <c r="G13617">
        <v>40.819442321159585</v>
      </c>
      <c r="H13617">
        <v>65.286734255999988</v>
      </c>
    </row>
    <row r="13618" spans="1:16" x14ac:dyDescent="0.2">
      <c r="A13618">
        <f t="shared" si="1484"/>
        <v>12749</v>
      </c>
      <c r="B13618">
        <f t="shared" si="1485"/>
        <v>267</v>
      </c>
      <c r="C13618" s="10" t="str">
        <f>IF(B13618=B13617," ",(LOOKUP(B13618,'Co List'!$A$3:$A$362,'Co List'!$B$3:$B$362)))</f>
        <v xml:space="preserve"> </v>
      </c>
      <c r="D13618" s="6" t="s">
        <v>412</v>
      </c>
      <c r="E13618">
        <v>4.6340875951734972E-2</v>
      </c>
      <c r="F13618">
        <v>-6.5449334464048547E-2</v>
      </c>
      <c r="G13618">
        <v>-1.0557678840413587E-2</v>
      </c>
      <c r="H13618">
        <v>36.06673425599999</v>
      </c>
    </row>
    <row r="13619" spans="1:16" ht="13.5" thickBot="1" x14ac:dyDescent="0.25">
      <c r="A13619">
        <f t="shared" si="1484"/>
        <v>12750</v>
      </c>
      <c r="B13619">
        <f t="shared" si="1485"/>
        <v>267</v>
      </c>
      <c r="C13619" s="10" t="str">
        <f>IF(B13619=B13618," ",(LOOKUP(B13619,'Co List'!$A$3:$A$362,'Co List'!$B$3:$B$362)))</f>
        <v xml:space="preserve"> </v>
      </c>
      <c r="D13619" s="9" t="s">
        <v>413</v>
      </c>
      <c r="E13619">
        <v>12</v>
      </c>
      <c r="F13619">
        <v>12</v>
      </c>
      <c r="G13619">
        <v>12</v>
      </c>
      <c r="H13619">
        <v>12</v>
      </c>
    </row>
    <row r="13620" spans="1:16" ht="15" x14ac:dyDescent="0.25">
      <c r="A13620">
        <f t="shared" si="1484"/>
        <v>12751</v>
      </c>
      <c r="B13620">
        <f t="shared" si="1485"/>
        <v>268</v>
      </c>
      <c r="C13620" s="10" t="str">
        <f>IF(B13620=B13619," ",(LOOKUP(B13620,'Co List'!$A$3:$A$362,'Co List'!$B$3:$B$362)))</f>
        <v>RAJSHREE SUGARS CHEMICALS LTD.</v>
      </c>
      <c r="D13620" s="4" t="s">
        <v>362</v>
      </c>
      <c r="E13620">
        <v>100</v>
      </c>
      <c r="F13620">
        <v>100</v>
      </c>
      <c r="G13620">
        <v>100</v>
      </c>
      <c r="H13620">
        <v>100</v>
      </c>
      <c r="J13620">
        <f t="shared" ref="J13620" si="1486">COUNTIF(E13662:H13662,0)</f>
        <v>0</v>
      </c>
      <c r="K13620">
        <f>SUM(E13620:H13620)/(4-J13620)</f>
        <v>100</v>
      </c>
      <c r="L13620">
        <f>SUM(E13630:H13630)/(4-J13620)</f>
        <v>3323312.4676166186</v>
      </c>
      <c r="M13620">
        <f>E13630</f>
        <v>2482787.2123628198</v>
      </c>
      <c r="N13620">
        <f t="shared" ref="N13620" si="1487">F13630</f>
        <v>2983752.9779381612</v>
      </c>
      <c r="O13620">
        <f t="shared" ref="O13620" si="1488">G13630</f>
        <v>3685989.4868926574</v>
      </c>
      <c r="P13620">
        <f t="shared" ref="P13620" si="1489">H13630</f>
        <v>4140720.1932728365</v>
      </c>
    </row>
    <row r="13621" spans="1:16" x14ac:dyDescent="0.2">
      <c r="A13621">
        <f t="shared" si="1484"/>
        <v>12752</v>
      </c>
      <c r="B13621">
        <f t="shared" si="1485"/>
        <v>268</v>
      </c>
      <c r="C13621" s="10" t="str">
        <f>IF(B13621=B13620," ",(LOOKUP(B13621,'Co List'!$A$3:$A$362,'Co List'!$B$3:$B$362)))</f>
        <v xml:space="preserve"> </v>
      </c>
      <c r="D13621" s="6" t="s">
        <v>364</v>
      </c>
      <c r="E13621">
        <v>4.0905857966439614</v>
      </c>
      <c r="F13621">
        <v>4.2096098486351439</v>
      </c>
      <c r="G13621">
        <v>4.3828285523497446</v>
      </c>
      <c r="H13621">
        <v>4.1385816368823081</v>
      </c>
    </row>
    <row r="13622" spans="1:16" x14ac:dyDescent="0.2">
      <c r="A13622">
        <f t="shared" si="1484"/>
        <v>12753</v>
      </c>
      <c r="B13622">
        <f t="shared" si="1485"/>
        <v>268</v>
      </c>
      <c r="C13622" s="10" t="str">
        <f>IF(B13622=B13621," ",(LOOKUP(B13622,'Co List'!$A$3:$A$362,'Co List'!$B$3:$B$362)))</f>
        <v xml:space="preserve"> </v>
      </c>
      <c r="D13622" s="6" t="s">
        <v>365</v>
      </c>
      <c r="E13622">
        <v>38.585393836155475</v>
      </c>
      <c r="F13622">
        <v>42.805388604457164</v>
      </c>
      <c r="G13622">
        <v>40.857073584746999</v>
      </c>
      <c r="H13622">
        <v>38.952546021836369</v>
      </c>
    </row>
    <row r="13623" spans="1:16" x14ac:dyDescent="0.2">
      <c r="A13623">
        <f t="shared" si="1484"/>
        <v>12754</v>
      </c>
      <c r="B13623">
        <f t="shared" si="1485"/>
        <v>268</v>
      </c>
      <c r="C13623" s="10" t="str">
        <f>IF(B13623=B13622," ",(LOOKUP(B13623,'Co List'!$A$3:$A$362,'Co List'!$B$3:$B$362)))</f>
        <v xml:space="preserve"> </v>
      </c>
      <c r="D13623" s="7" t="s">
        <v>366</v>
      </c>
      <c r="E13623">
        <v>473.85052530017936</v>
      </c>
      <c r="F13623">
        <v>484.86349539116662</v>
      </c>
      <c r="G13623">
        <v>520.17181339420233</v>
      </c>
      <c r="H13623">
        <v>492.23382904064817</v>
      </c>
    </row>
    <row r="13624" spans="1:16" x14ac:dyDescent="0.2">
      <c r="A13624">
        <f t="shared" si="1484"/>
        <v>12755</v>
      </c>
      <c r="B13624">
        <f t="shared" si="1485"/>
        <v>268</v>
      </c>
      <c r="C13624" s="10" t="str">
        <f>IF(B13624=B13623," ",(LOOKUP(B13624,'Co List'!$A$3:$A$362,'Co List'!$B$3:$B$362)))</f>
        <v xml:space="preserve"> </v>
      </c>
      <c r="D13624" s="6" t="s">
        <v>367</v>
      </c>
      <c r="E13624">
        <v>5752519.0277173771</v>
      </c>
      <c r="F13624">
        <v>-8083860.6825742656</v>
      </c>
      <c r="G13624">
        <v>-208247993.60975465</v>
      </c>
      <c r="H13624">
        <v>40279379.311992578</v>
      </c>
    </row>
    <row r="13625" spans="1:16" x14ac:dyDescent="0.2">
      <c r="A13625">
        <f t="shared" si="1484"/>
        <v>12756</v>
      </c>
      <c r="B13625">
        <f t="shared" si="1485"/>
        <v>268</v>
      </c>
      <c r="C13625" s="10" t="str">
        <f>IF(B13625=B13624," ",(LOOKUP(B13625,'Co List'!$A$3:$A$362,'Co List'!$B$3:$B$362)))</f>
        <v xml:space="preserve"> </v>
      </c>
      <c r="D13625" s="6" t="s">
        <v>368</v>
      </c>
      <c r="E13625">
        <v>10.942208957086029</v>
      </c>
      <c r="F13625">
        <v>12.542046985868689</v>
      </c>
      <c r="G13625">
        <v>15.493860810814029</v>
      </c>
      <c r="H13625">
        <v>17.405297155413351</v>
      </c>
    </row>
    <row r="13626" spans="1:16" x14ac:dyDescent="0.2">
      <c r="A13626">
        <f t="shared" si="1484"/>
        <v>12757</v>
      </c>
      <c r="B13626">
        <f t="shared" si="1485"/>
        <v>268</v>
      </c>
      <c r="C13626" s="10" t="str">
        <f>IF(B13626=B13625," ",(LOOKUP(B13626,'Co List'!$A$3:$A$362,'Co List'!$B$3:$B$362)))</f>
        <v xml:space="preserve"> </v>
      </c>
      <c r="D13626" s="6" t="s">
        <v>369</v>
      </c>
      <c r="E13626">
        <v>1782.0752313830176</v>
      </c>
      <c r="F13626">
        <v>5053.7821442042032</v>
      </c>
      <c r="G13626">
        <v>3677.898111048351</v>
      </c>
      <c r="H13626">
        <v>3312.5761546182694</v>
      </c>
    </row>
    <row r="13627" spans="1:16" x14ac:dyDescent="0.2">
      <c r="A13627">
        <f t="shared" si="1484"/>
        <v>12758</v>
      </c>
      <c r="B13627">
        <f t="shared" si="1485"/>
        <v>268</v>
      </c>
      <c r="C13627" s="10" t="str">
        <f>IF(B13627=B13626," ",(LOOKUP(B13627,'Co List'!$A$3:$A$362,'Co List'!$B$3:$B$362)))</f>
        <v xml:space="preserve"> </v>
      </c>
      <c r="D13627" s="6" t="s">
        <v>370</v>
      </c>
      <c r="E13627">
        <v>0</v>
      </c>
      <c r="F13627">
        <v>0</v>
      </c>
      <c r="G13627">
        <v>0</v>
      </c>
      <c r="H13627">
        <v>0</v>
      </c>
    </row>
    <row r="13628" spans="1:16" x14ac:dyDescent="0.2">
      <c r="A13628">
        <f t="shared" si="1484"/>
        <v>12759</v>
      </c>
      <c r="B13628">
        <f t="shared" si="1485"/>
        <v>268</v>
      </c>
      <c r="C13628" s="10" t="str">
        <f>IF(B13628=B13627," ",(LOOKUP(B13628,'Co List'!$A$3:$A$362,'Co List'!$B$3:$B$362)))</f>
        <v xml:space="preserve"> </v>
      </c>
      <c r="D13628" s="6" t="s">
        <v>371</v>
      </c>
      <c r="E13628">
        <v>99.040929582808261</v>
      </c>
      <c r="F13628">
        <v>97.811424005212373</v>
      </c>
      <c r="G13628">
        <v>99.00306808595424</v>
      </c>
      <c r="H13628">
        <v>98.90618151678764</v>
      </c>
    </row>
    <row r="13629" spans="1:16" x14ac:dyDescent="0.2">
      <c r="A13629">
        <f t="shared" si="1484"/>
        <v>12760</v>
      </c>
      <c r="B13629">
        <f t="shared" si="1485"/>
        <v>268</v>
      </c>
      <c r="C13629" s="10" t="str">
        <f>IF(B13629=B13628," ",(LOOKUP(B13629,'Co List'!$A$3:$A$362,'Co List'!$B$3:$B$362)))</f>
        <v xml:space="preserve"> </v>
      </c>
      <c r="D13629" s="6" t="s">
        <v>372</v>
      </c>
      <c r="E13629">
        <v>0.95907041719173158</v>
      </c>
      <c r="F13629">
        <v>2.188575994787636</v>
      </c>
      <c r="G13629">
        <v>0.99693191404576353</v>
      </c>
      <c r="H13629">
        <v>1.0938184832123521</v>
      </c>
    </row>
    <row r="13630" spans="1:16" x14ac:dyDescent="0.2">
      <c r="A13630">
        <f t="shared" si="1484"/>
        <v>12761</v>
      </c>
      <c r="B13630">
        <f t="shared" si="1485"/>
        <v>268</v>
      </c>
      <c r="C13630" s="10" t="str">
        <f>IF(B13630=B13629," ",(LOOKUP(B13630,'Co List'!$A$3:$A$362,'Co List'!$B$3:$B$362)))</f>
        <v xml:space="preserve"> </v>
      </c>
      <c r="D13630" s="6" t="s">
        <v>373</v>
      </c>
      <c r="E13630">
        <v>2482787.2123628198</v>
      </c>
      <c r="F13630">
        <v>2983752.9779381612</v>
      </c>
      <c r="G13630">
        <v>3685989.4868926574</v>
      </c>
      <c r="H13630">
        <v>4140720.1932728365</v>
      </c>
    </row>
    <row r="13631" spans="1:16" x14ac:dyDescent="0.2">
      <c r="A13631">
        <f t="shared" si="1484"/>
        <v>12762</v>
      </c>
      <c r="B13631">
        <f t="shared" si="1485"/>
        <v>268</v>
      </c>
      <c r="C13631" s="10" t="str">
        <f>IF(B13631=B13630," ",(LOOKUP(B13631,'Co List'!$A$3:$A$362,'Co List'!$B$3:$B$362)))</f>
        <v xml:space="preserve"> </v>
      </c>
      <c r="D13631" s="6" t="s">
        <v>374</v>
      </c>
      <c r="E13631">
        <v>2286109.2161051314</v>
      </c>
      <c r="F13631">
        <v>2748403.4524986441</v>
      </c>
      <c r="G13631">
        <v>3392167.6440900965</v>
      </c>
      <c r="H13631">
        <v>3812371.5581440548</v>
      </c>
    </row>
    <row r="13632" spans="1:16" x14ac:dyDescent="0.2">
      <c r="A13632">
        <f t="shared" si="1484"/>
        <v>12763</v>
      </c>
      <c r="B13632">
        <f t="shared" si="1485"/>
        <v>268</v>
      </c>
      <c r="C13632" s="10" t="str">
        <f>IF(B13632=B13631," ",(LOOKUP(B13632,'Co List'!$A$3:$A$362,'Co List'!$B$3:$B$362)))</f>
        <v xml:space="preserve"> </v>
      </c>
      <c r="D13632" s="6" t="s">
        <v>375</v>
      </c>
      <c r="E13632">
        <v>169620.44590668622</v>
      </c>
      <c r="F13632">
        <v>202918.53929366899</v>
      </c>
      <c r="G13632">
        <v>253486.6712085676</v>
      </c>
      <c r="H13632">
        <v>283186.93922986585</v>
      </c>
    </row>
    <row r="13633" spans="1:8" x14ac:dyDescent="0.2">
      <c r="A13633">
        <f t="shared" si="1484"/>
        <v>12764</v>
      </c>
      <c r="B13633">
        <f t="shared" si="1485"/>
        <v>268</v>
      </c>
      <c r="C13633" s="10" t="str">
        <f>IF(B13633=B13632," ",(LOOKUP(B13633,'Co List'!$A$3:$A$362,'Co List'!$B$3:$B$362)))</f>
        <v xml:space="preserve"> </v>
      </c>
      <c r="D13633" s="6" t="s">
        <v>376</v>
      </c>
      <c r="E13633">
        <v>27057.550351001923</v>
      </c>
      <c r="F13633">
        <v>32430.986145847852</v>
      </c>
      <c r="G13633">
        <v>40335.171593992869</v>
      </c>
      <c r="H13633">
        <v>45161.69589891591</v>
      </c>
    </row>
    <row r="13634" spans="1:8" x14ac:dyDescent="0.2">
      <c r="A13634">
        <f t="shared" si="1484"/>
        <v>12765</v>
      </c>
      <c r="B13634">
        <f t="shared" si="1485"/>
        <v>268</v>
      </c>
      <c r="C13634" s="10" t="str">
        <f>IF(B13634=B13633," ",(LOOKUP(B13634,'Co List'!$A$3:$A$362,'Co List'!$B$3:$B$362)))</f>
        <v xml:space="preserve"> </v>
      </c>
      <c r="D13634" s="6" t="s">
        <v>377</v>
      </c>
      <c r="E13634">
        <v>2458975.5346872285</v>
      </c>
      <c r="F13634">
        <v>2918451.2765192455</v>
      </c>
      <c r="G13634">
        <v>3649242.6813494526</v>
      </c>
      <c r="H13634">
        <v>4095428.2304607118</v>
      </c>
    </row>
    <row r="13635" spans="1:8" ht="15" x14ac:dyDescent="0.25">
      <c r="A13635">
        <f t="shared" si="1484"/>
        <v>12766</v>
      </c>
      <c r="B13635">
        <f t="shared" si="1485"/>
        <v>268</v>
      </c>
      <c r="C13635" s="10" t="str">
        <f>IF(B13635=B13634," ",(LOOKUP(B13635,'Co List'!$A$3:$A$362,'Co List'!$B$3:$B$362)))</f>
        <v xml:space="preserve"> </v>
      </c>
      <c r="D13635" s="8" t="s">
        <v>378</v>
      </c>
      <c r="E13635">
        <v>1602.2772000000002</v>
      </c>
      <c r="F13635">
        <v>1658.5576000000005</v>
      </c>
      <c r="G13635">
        <v>1412.9388000000004</v>
      </c>
      <c r="H13635">
        <v>1412.8920000000001</v>
      </c>
    </row>
    <row r="13636" spans="1:8" ht="15" x14ac:dyDescent="0.25">
      <c r="A13636">
        <f t="shared" si="1484"/>
        <v>12767</v>
      </c>
      <c r="B13636">
        <f t="shared" si="1485"/>
        <v>268</v>
      </c>
      <c r="C13636" s="10" t="str">
        <f>IF(B13636=B13635," ",(LOOKUP(B13636,'Co List'!$A$3:$A$362,'Co List'!$B$3:$B$362)))</f>
        <v xml:space="preserve"> </v>
      </c>
      <c r="D13636" s="8" t="s">
        <v>379</v>
      </c>
      <c r="E13636">
        <v>94.036000049013424</v>
      </c>
      <c r="F13636">
        <v>47.340899361757664</v>
      </c>
      <c r="G13636">
        <v>52.993584564998777</v>
      </c>
      <c r="H13636">
        <v>80.021389410755233</v>
      </c>
    </row>
    <row r="13637" spans="1:8" ht="15" x14ac:dyDescent="0.25">
      <c r="A13637">
        <f t="shared" ref="A13637:A13700" si="1490">IF(A13636&gt;0,A13636+1,(IF($C$1=C13637,1,0)))</f>
        <v>12768</v>
      </c>
      <c r="B13637">
        <f t="shared" ref="B13637:B13700" si="1491">IF(D13637=$D$3,B13636+1,B13636)</f>
        <v>268</v>
      </c>
      <c r="C13637" s="10" t="str">
        <f>IF(B13637=B13636," ",(LOOKUP(B13637,'Co List'!$A$3:$A$362,'Co List'!$B$3:$B$362)))</f>
        <v xml:space="preserve"> </v>
      </c>
      <c r="D13637" s="8" t="s">
        <v>380</v>
      </c>
      <c r="E13637">
        <v>2457279.2214871794</v>
      </c>
      <c r="F13637">
        <v>2916745.3780198838</v>
      </c>
      <c r="G13637">
        <v>3647776.7489648876</v>
      </c>
      <c r="H13637">
        <v>4093935.3170713009</v>
      </c>
    </row>
    <row r="13638" spans="1:8" ht="15" x14ac:dyDescent="0.25">
      <c r="A13638">
        <f t="shared" si="1490"/>
        <v>12769</v>
      </c>
      <c r="B13638">
        <f t="shared" si="1491"/>
        <v>268</v>
      </c>
      <c r="C13638" s="10" t="str">
        <f>IF(B13638=B13637," ",(LOOKUP(B13638,'Co List'!$A$3:$A$362,'Co List'!$B$3:$B$362)))</f>
        <v xml:space="preserve"> </v>
      </c>
      <c r="D13638" s="8" t="s">
        <v>381</v>
      </c>
      <c r="E13638">
        <v>23811.677675591061</v>
      </c>
      <c r="F13638">
        <v>65301.701418915822</v>
      </c>
      <c r="G13638">
        <v>36746.805543204588</v>
      </c>
      <c r="H13638">
        <v>45291.962812124519</v>
      </c>
    </row>
    <row r="13639" spans="1:8" ht="15" x14ac:dyDescent="0.25">
      <c r="A13639">
        <f t="shared" si="1490"/>
        <v>12770</v>
      </c>
      <c r="B13639">
        <f t="shared" si="1491"/>
        <v>268</v>
      </c>
      <c r="C13639" s="10" t="str">
        <f>IF(B13639=B13638," ",(LOOKUP(B13639,'Co List'!$A$3:$A$362,'Co List'!$B$3:$B$362)))</f>
        <v xml:space="preserve"> </v>
      </c>
      <c r="D13639" s="8" t="s">
        <v>382</v>
      </c>
      <c r="E13639">
        <v>23811.677675591061</v>
      </c>
      <c r="F13639">
        <v>65301.701418915822</v>
      </c>
      <c r="G13639">
        <v>36746.805543204588</v>
      </c>
      <c r="H13639">
        <v>45291.962812124519</v>
      </c>
    </row>
    <row r="13640" spans="1:8" ht="15" x14ac:dyDescent="0.25">
      <c r="A13640">
        <f t="shared" si="1490"/>
        <v>12771</v>
      </c>
      <c r="B13640">
        <f t="shared" si="1491"/>
        <v>268</v>
      </c>
      <c r="C13640" s="10" t="str">
        <f>IF(B13640=B13639," ",(LOOKUP(B13640,'Co List'!$A$3:$A$362,'Co List'!$B$3:$B$362)))</f>
        <v xml:space="preserve"> </v>
      </c>
      <c r="D13640" s="8" t="s">
        <v>383</v>
      </c>
      <c r="E13640">
        <v>0</v>
      </c>
      <c r="F13640">
        <v>0</v>
      </c>
      <c r="G13640">
        <v>0</v>
      </c>
      <c r="H13640">
        <v>0</v>
      </c>
    </row>
    <row r="13641" spans="1:8" x14ac:dyDescent="0.2">
      <c r="A13641">
        <f t="shared" si="1490"/>
        <v>12772</v>
      </c>
      <c r="B13641">
        <f t="shared" si="1491"/>
        <v>268</v>
      </c>
      <c r="C13641" s="10" t="str">
        <f>IF(B13641=B13640," ",(LOOKUP(B13641,'Co List'!$A$3:$A$362,'Co List'!$B$3:$B$362)))</f>
        <v xml:space="preserve"> </v>
      </c>
      <c r="D13641" s="6" t="s">
        <v>384</v>
      </c>
      <c r="E13641">
        <v>0</v>
      </c>
      <c r="F13641">
        <v>0</v>
      </c>
      <c r="G13641">
        <v>0</v>
      </c>
      <c r="H13641">
        <v>0</v>
      </c>
    </row>
    <row r="13642" spans="1:8" x14ac:dyDescent="0.2">
      <c r="A13642">
        <f t="shared" si="1490"/>
        <v>12773</v>
      </c>
      <c r="B13642">
        <f t="shared" si="1491"/>
        <v>268</v>
      </c>
      <c r="C13642" s="10" t="str">
        <f>IF(B13642=B13641," ",(LOOKUP(B13642,'Co List'!$A$3:$A$362,'Co List'!$B$3:$B$362)))</f>
        <v xml:space="preserve"> </v>
      </c>
      <c r="D13642" s="6" t="s">
        <v>385</v>
      </c>
      <c r="E13642">
        <v>5821.0923469999998</v>
      </c>
      <c r="F13642">
        <v>15512.530559117775</v>
      </c>
      <c r="G13642">
        <v>8384.2671699999992</v>
      </c>
      <c r="H13642">
        <v>10943.836992</v>
      </c>
    </row>
    <row r="13643" spans="1:8" x14ac:dyDescent="0.2">
      <c r="A13643">
        <f t="shared" si="1490"/>
        <v>12774</v>
      </c>
      <c r="B13643">
        <f t="shared" si="1491"/>
        <v>268</v>
      </c>
      <c r="C13643" s="10" t="str">
        <f>IF(B13643=B13642," ",(LOOKUP(B13643,'Co List'!$A$3:$A$362,'Co List'!$B$3:$B$362)))</f>
        <v xml:space="preserve"> </v>
      </c>
      <c r="D13643" s="6" t="s">
        <v>386</v>
      </c>
      <c r="E13643">
        <v>4719.7490130000006</v>
      </c>
      <c r="F13643">
        <v>10594.940265000001</v>
      </c>
      <c r="G13643">
        <v>2809.3636620000002</v>
      </c>
      <c r="H13643">
        <v>9035.8382519999996</v>
      </c>
    </row>
    <row r="13644" spans="1:8" x14ac:dyDescent="0.2">
      <c r="A13644">
        <f t="shared" si="1490"/>
        <v>12775</v>
      </c>
      <c r="B13644">
        <f t="shared" si="1491"/>
        <v>268</v>
      </c>
      <c r="C13644" s="10" t="str">
        <f>IF(B13644=B13643," ",(LOOKUP(B13644,'Co List'!$A$3:$A$362,'Co List'!$B$3:$B$362)))</f>
        <v xml:space="preserve"> </v>
      </c>
      <c r="D13644" s="6" t="s">
        <v>387</v>
      </c>
      <c r="E13644">
        <v>1101.3433340000001</v>
      </c>
      <c r="F13644">
        <v>0</v>
      </c>
      <c r="G13644">
        <v>0</v>
      </c>
      <c r="H13644">
        <v>0</v>
      </c>
    </row>
    <row r="13645" spans="1:8" x14ac:dyDescent="0.2">
      <c r="A13645">
        <f t="shared" si="1490"/>
        <v>12776</v>
      </c>
      <c r="B13645">
        <f t="shared" si="1491"/>
        <v>268</v>
      </c>
      <c r="C13645" s="10" t="str">
        <f>IF(B13645=B13644," ",(LOOKUP(B13645,'Co List'!$A$3:$A$362,'Co List'!$B$3:$B$362)))</f>
        <v xml:space="preserve"> </v>
      </c>
      <c r="D13645" s="6" t="s">
        <v>388</v>
      </c>
      <c r="E13645">
        <v>0</v>
      </c>
      <c r="F13645">
        <v>0</v>
      </c>
      <c r="G13645">
        <v>0</v>
      </c>
      <c r="H13645">
        <v>0</v>
      </c>
    </row>
    <row r="13646" spans="1:8" x14ac:dyDescent="0.2">
      <c r="A13646">
        <f t="shared" si="1490"/>
        <v>12777</v>
      </c>
      <c r="B13646">
        <f t="shared" si="1491"/>
        <v>268</v>
      </c>
      <c r="C13646" s="10" t="str">
        <f>IF(B13646=B13645," ",(LOOKUP(B13646,'Co List'!$A$3:$A$362,'Co List'!$B$3:$B$362)))</f>
        <v xml:space="preserve"> </v>
      </c>
      <c r="D13646" s="6" t="s">
        <v>389</v>
      </c>
      <c r="E13646">
        <v>0</v>
      </c>
      <c r="F13646">
        <v>0</v>
      </c>
      <c r="G13646">
        <v>0</v>
      </c>
      <c r="H13646">
        <v>0</v>
      </c>
    </row>
    <row r="13647" spans="1:8" x14ac:dyDescent="0.2">
      <c r="A13647">
        <f t="shared" si="1490"/>
        <v>12778</v>
      </c>
      <c r="B13647">
        <f t="shared" si="1491"/>
        <v>268</v>
      </c>
      <c r="C13647" s="10" t="str">
        <f>IF(B13647=B13646," ",(LOOKUP(B13647,'Co List'!$A$3:$A$362,'Co List'!$B$3:$B$362)))</f>
        <v xml:space="preserve"> </v>
      </c>
      <c r="D13647" s="6" t="s">
        <v>390</v>
      </c>
      <c r="E13647">
        <v>0</v>
      </c>
      <c r="F13647">
        <v>0</v>
      </c>
      <c r="G13647">
        <v>0</v>
      </c>
      <c r="H13647">
        <v>0</v>
      </c>
    </row>
    <row r="13648" spans="1:8" x14ac:dyDescent="0.2">
      <c r="A13648">
        <f t="shared" si="1490"/>
        <v>12779</v>
      </c>
      <c r="B13648">
        <f t="shared" si="1491"/>
        <v>268</v>
      </c>
      <c r="C13648" s="10" t="str">
        <f>IF(B13648=B13647," ",(LOOKUP(B13648,'Co List'!$A$3:$A$362,'Co List'!$B$3:$B$362)))</f>
        <v xml:space="preserve"> </v>
      </c>
      <c r="D13648" s="6" t="s">
        <v>391</v>
      </c>
      <c r="E13648">
        <v>0</v>
      </c>
      <c r="F13648">
        <v>0</v>
      </c>
      <c r="G13648">
        <v>0</v>
      </c>
      <c r="H13648">
        <v>0</v>
      </c>
    </row>
    <row r="13649" spans="1:8" x14ac:dyDescent="0.2">
      <c r="A13649">
        <f t="shared" si="1490"/>
        <v>12780</v>
      </c>
      <c r="B13649">
        <f t="shared" si="1491"/>
        <v>268</v>
      </c>
      <c r="C13649" s="10" t="str">
        <f>IF(B13649=B13648," ",(LOOKUP(B13649,'Co List'!$A$3:$A$362,'Co List'!$B$3:$B$362)))</f>
        <v xml:space="preserve"> </v>
      </c>
      <c r="D13649" s="6" t="s">
        <v>392</v>
      </c>
      <c r="E13649">
        <v>0</v>
      </c>
      <c r="F13649">
        <v>0</v>
      </c>
      <c r="G13649">
        <v>0</v>
      </c>
      <c r="H13649">
        <v>0</v>
      </c>
    </row>
    <row r="13650" spans="1:8" x14ac:dyDescent="0.2">
      <c r="A13650">
        <f t="shared" si="1490"/>
        <v>12781</v>
      </c>
      <c r="B13650">
        <f t="shared" si="1491"/>
        <v>268</v>
      </c>
      <c r="C13650" s="10" t="str">
        <f>IF(B13650=B13649," ",(LOOKUP(B13650,'Co List'!$A$3:$A$362,'Co List'!$B$3:$B$362)))</f>
        <v xml:space="preserve"> </v>
      </c>
      <c r="D13650" s="6" t="s">
        <v>393</v>
      </c>
      <c r="E13650">
        <v>0</v>
      </c>
      <c r="F13650">
        <v>4917.5902941177756</v>
      </c>
      <c r="G13650">
        <v>5574.9035079999994</v>
      </c>
      <c r="H13650">
        <v>1907.9987399999998</v>
      </c>
    </row>
    <row r="13651" spans="1:8" ht="15" x14ac:dyDescent="0.25">
      <c r="A13651">
        <f t="shared" si="1490"/>
        <v>12782</v>
      </c>
      <c r="B13651">
        <f t="shared" si="1491"/>
        <v>268</v>
      </c>
      <c r="C13651" s="10" t="str">
        <f>IF(B13651=B13650," ",(LOOKUP(B13651,'Co List'!$A$3:$A$362,'Co List'!$B$3:$B$362)))</f>
        <v xml:space="preserve"> </v>
      </c>
      <c r="D13651" s="8" t="s">
        <v>394</v>
      </c>
      <c r="E13651">
        <v>0</v>
      </c>
      <c r="F13651">
        <v>0</v>
      </c>
      <c r="G13651">
        <v>0</v>
      </c>
      <c r="H13651">
        <v>0</v>
      </c>
    </row>
    <row r="13652" spans="1:8" ht="15" x14ac:dyDescent="0.25">
      <c r="A13652">
        <f t="shared" si="1490"/>
        <v>12783</v>
      </c>
      <c r="B13652">
        <f t="shared" si="1491"/>
        <v>268</v>
      </c>
      <c r="C13652" s="10" t="str">
        <f>IF(B13652=B13651," ",(LOOKUP(B13652,'Co List'!$A$3:$A$362,'Co List'!$B$3:$B$362)))</f>
        <v xml:space="preserve"> </v>
      </c>
      <c r="D13652" s="8" t="s">
        <v>395</v>
      </c>
      <c r="E13652">
        <v>2.7554017000000002</v>
      </c>
      <c r="F13652">
        <v>11.944739689999999</v>
      </c>
      <c r="G13652">
        <v>7.9478062000000005</v>
      </c>
      <c r="H13652">
        <v>11.907102483999999</v>
      </c>
    </row>
    <row r="13653" spans="1:8" ht="15" x14ac:dyDescent="0.25">
      <c r="A13653">
        <f t="shared" si="1490"/>
        <v>12784</v>
      </c>
      <c r="B13653">
        <f t="shared" si="1491"/>
        <v>268</v>
      </c>
      <c r="C13653" s="10" t="str">
        <f>IF(B13653=B13652," ",(LOOKUP(B13653,'Co List'!$A$3:$A$362,'Co List'!$B$3:$B$362)))</f>
        <v xml:space="preserve"> </v>
      </c>
      <c r="D13653" s="8" t="s">
        <v>396</v>
      </c>
      <c r="E13653">
        <v>63728.144</v>
      </c>
      <c r="F13653">
        <v>68179.53</v>
      </c>
      <c r="G13653">
        <v>89317.28</v>
      </c>
      <c r="H13653">
        <v>105138.91</v>
      </c>
    </row>
    <row r="13654" spans="1:8" x14ac:dyDescent="0.2">
      <c r="A13654">
        <f t="shared" si="1490"/>
        <v>12785</v>
      </c>
      <c r="B13654">
        <f t="shared" si="1491"/>
        <v>268</v>
      </c>
      <c r="C13654" s="10" t="str">
        <f>IF(B13654=B13653," ",(LOOKUP(B13654,'Co List'!$A$3:$A$362,'Co List'!$B$3:$B$362)))</f>
        <v xml:space="preserve"> </v>
      </c>
      <c r="D13654" s="6" t="s">
        <v>397</v>
      </c>
      <c r="E13654">
        <v>1978.12</v>
      </c>
      <c r="F13654">
        <v>2099.44</v>
      </c>
      <c r="G13654">
        <v>1811.46</v>
      </c>
      <c r="H13654">
        <v>1811.4</v>
      </c>
    </row>
    <row r="13655" spans="1:8" x14ac:dyDescent="0.2">
      <c r="A13655">
        <f t="shared" si="1490"/>
        <v>12786</v>
      </c>
      <c r="B13655">
        <f t="shared" si="1491"/>
        <v>268</v>
      </c>
      <c r="C13655" s="10" t="str">
        <f>IF(B13655=B13654," ",(LOOKUP(B13655,'Co List'!$A$3:$A$362,'Co List'!$B$3:$B$362)))</f>
        <v xml:space="preserve"> </v>
      </c>
      <c r="D13655" s="6" t="s">
        <v>398</v>
      </c>
      <c r="E13655">
        <v>53.643999999999998</v>
      </c>
      <c r="F13655">
        <v>34.89</v>
      </c>
      <c r="G13655">
        <v>48.82</v>
      </c>
      <c r="H13655">
        <v>84.21</v>
      </c>
    </row>
    <row r="13656" spans="1:8" x14ac:dyDescent="0.2">
      <c r="A13656">
        <f t="shared" si="1490"/>
        <v>12787</v>
      </c>
      <c r="B13656">
        <f t="shared" si="1491"/>
        <v>268</v>
      </c>
      <c r="C13656" s="10" t="str">
        <f>IF(B13656=B13655," ",(LOOKUP(B13656,'Co List'!$A$3:$A$362,'Co List'!$B$3:$B$362)))</f>
        <v xml:space="preserve"> </v>
      </c>
      <c r="D13656" s="6" t="s">
        <v>399</v>
      </c>
      <c r="E13656">
        <v>61696.38</v>
      </c>
      <c r="F13656">
        <v>66045.2</v>
      </c>
      <c r="G13656">
        <v>87457</v>
      </c>
      <c r="H13656">
        <v>103243.3</v>
      </c>
    </row>
    <row r="13657" spans="1:8" x14ac:dyDescent="0.2">
      <c r="A13657">
        <f t="shared" si="1490"/>
        <v>12788</v>
      </c>
      <c r="B13657">
        <f t="shared" si="1491"/>
        <v>268</v>
      </c>
      <c r="C13657" s="10" t="str">
        <f>IF(B13657=B13656," ",(LOOKUP(B13657,'Co List'!$A$3:$A$362,'Co List'!$B$3:$B$362)))</f>
        <v xml:space="preserve"> </v>
      </c>
      <c r="D13657" s="6" t="s">
        <v>400</v>
      </c>
      <c r="E13657">
        <v>0</v>
      </c>
      <c r="F13657">
        <v>0</v>
      </c>
      <c r="G13657">
        <v>0</v>
      </c>
      <c r="H13657">
        <v>0</v>
      </c>
    </row>
    <row r="13658" spans="1:8" x14ac:dyDescent="0.2">
      <c r="A13658">
        <f t="shared" si="1490"/>
        <v>12789</v>
      </c>
      <c r="B13658">
        <f t="shared" si="1491"/>
        <v>268</v>
      </c>
      <c r="C13658" s="10" t="str">
        <f>IF(B13658=B13657," ",(LOOKUP(B13658,'Co List'!$A$3:$A$362,'Co List'!$B$3:$B$362)))</f>
        <v xml:space="preserve"> </v>
      </c>
      <c r="D13658" s="6" t="s">
        <v>401</v>
      </c>
      <c r="E13658">
        <v>1.7506362</v>
      </c>
      <c r="F13658">
        <v>1.89579432</v>
      </c>
      <c r="G13658">
        <v>1.6919036399999998</v>
      </c>
      <c r="H13658">
        <v>2.3493857999999999</v>
      </c>
    </row>
    <row r="13659" spans="1:8" x14ac:dyDescent="0.2">
      <c r="A13659">
        <f t="shared" si="1490"/>
        <v>12790</v>
      </c>
      <c r="B13659">
        <f t="shared" si="1491"/>
        <v>268</v>
      </c>
      <c r="C13659" s="10" t="str">
        <f>IF(B13659=B13658," ",(LOOKUP(B13659,'Co List'!$A$3:$A$362,'Co List'!$B$3:$B$362)))</f>
        <v xml:space="preserve"> </v>
      </c>
      <c r="D13659" s="6" t="s">
        <v>402</v>
      </c>
      <c r="E13659">
        <v>0.12209374400000002</v>
      </c>
      <c r="F13659">
        <v>6.9465990000000005E-2</v>
      </c>
      <c r="G13659">
        <v>8.0992380000000003E-2</v>
      </c>
      <c r="H13659">
        <v>0.13734650999999998</v>
      </c>
    </row>
    <row r="13660" spans="1:8" x14ac:dyDescent="0.2">
      <c r="A13660">
        <f t="shared" si="1490"/>
        <v>12791</v>
      </c>
      <c r="B13660">
        <f t="shared" si="1491"/>
        <v>268</v>
      </c>
      <c r="C13660" s="10" t="str">
        <f>IF(B13660=B13659," ",(LOOKUP(B13660,'Co List'!$A$3:$A$362,'Co List'!$B$3:$B$362)))</f>
        <v xml:space="preserve"> </v>
      </c>
      <c r="D13660" s="6" t="s">
        <v>403</v>
      </c>
      <c r="E13660">
        <v>0</v>
      </c>
      <c r="F13660">
        <v>-3.6082248300317588E-16</v>
      </c>
      <c r="G13660">
        <v>0</v>
      </c>
      <c r="H13660">
        <v>4.4408920985006262E-16</v>
      </c>
    </row>
    <row r="13661" spans="1:8" x14ac:dyDescent="0.2">
      <c r="A13661">
        <f t="shared" si="1490"/>
        <v>12792</v>
      </c>
      <c r="B13661">
        <f t="shared" si="1491"/>
        <v>268</v>
      </c>
      <c r="C13661" s="10" t="str">
        <f>IF(B13661=B13660," ",(LOOKUP(B13661,'Co List'!$A$3:$A$362,'Co List'!$B$3:$B$362)))</f>
        <v xml:space="preserve"> </v>
      </c>
      <c r="D13661" s="6" t="s">
        <v>404</v>
      </c>
      <c r="E13661" s="11">
        <v>1.872729944</v>
      </c>
      <c r="F13661" s="11">
        <v>1.9652603099999997</v>
      </c>
      <c r="G13661" s="11">
        <v>1.7728960199999999</v>
      </c>
      <c r="H13661" s="11">
        <v>2.4867323100000003</v>
      </c>
    </row>
    <row r="13662" spans="1:8" x14ac:dyDescent="0.2">
      <c r="A13662">
        <f t="shared" si="1490"/>
        <v>12793</v>
      </c>
      <c r="B13662">
        <f t="shared" si="1491"/>
        <v>268</v>
      </c>
      <c r="C13662" s="10" t="str">
        <f>IF(B13662=B13661," ",(LOOKUP(B13662,'Co List'!$A$3:$A$362,'Co List'!$B$3:$B$362)))</f>
        <v xml:space="preserve"> </v>
      </c>
      <c r="D13662" s="6" t="s">
        <v>405</v>
      </c>
      <c r="E13662">
        <v>523.96</v>
      </c>
      <c r="F13662">
        <v>615.38</v>
      </c>
      <c r="G13662">
        <v>708.61</v>
      </c>
      <c r="H13662">
        <v>841.21</v>
      </c>
    </row>
    <row r="13663" spans="1:8" x14ac:dyDescent="0.2">
      <c r="A13663">
        <f t="shared" si="1490"/>
        <v>12794</v>
      </c>
      <c r="B13663">
        <f t="shared" si="1491"/>
        <v>268</v>
      </c>
      <c r="C13663" s="10" t="str">
        <f>IF(B13663=B13662," ",(LOOKUP(B13663,'Co List'!$A$3:$A$362,'Co List'!$B$3:$B$362)))</f>
        <v xml:space="preserve"> </v>
      </c>
      <c r="D13663" s="6" t="s">
        <v>406</v>
      </c>
      <c r="E13663">
        <v>139.32</v>
      </c>
      <c r="F13663">
        <v>59.04</v>
      </c>
      <c r="G13663">
        <v>100.22</v>
      </c>
      <c r="H13663">
        <v>125</v>
      </c>
    </row>
    <row r="13664" spans="1:8" x14ac:dyDescent="0.2">
      <c r="A13664">
        <f t="shared" si="1490"/>
        <v>12795</v>
      </c>
      <c r="B13664">
        <f t="shared" si="1491"/>
        <v>268</v>
      </c>
      <c r="C13664" s="10" t="str">
        <f>IF(B13664=B13663," ",(LOOKUP(B13664,'Co List'!$A$3:$A$362,'Co List'!$B$3:$B$362)))</f>
        <v xml:space="preserve"> </v>
      </c>
      <c r="D13664" s="6" t="s">
        <v>407</v>
      </c>
      <c r="E13664" s="11">
        <v>43.16</v>
      </c>
      <c r="F13664" s="11">
        <v>-36.909999999999997</v>
      </c>
      <c r="G13664" s="11">
        <v>-1.77</v>
      </c>
      <c r="H13664" s="11">
        <v>10.28</v>
      </c>
    </row>
    <row r="13665" spans="1:16" x14ac:dyDescent="0.2">
      <c r="A13665">
        <f t="shared" si="1490"/>
        <v>12796</v>
      </c>
      <c r="B13665">
        <f t="shared" si="1491"/>
        <v>268</v>
      </c>
      <c r="C13665" s="10" t="str">
        <f>IF(B13665=B13664," ",(LOOKUP(B13665,'Co List'!$A$3:$A$362,'Co List'!$B$3:$B$362)))</f>
        <v xml:space="preserve"> </v>
      </c>
      <c r="D13665" s="6" t="s">
        <v>408</v>
      </c>
      <c r="E13665">
        <v>22.69</v>
      </c>
      <c r="F13665">
        <v>23.79</v>
      </c>
      <c r="G13665">
        <v>23.79</v>
      </c>
      <c r="H13665">
        <v>23.79</v>
      </c>
    </row>
    <row r="13666" spans="1:16" x14ac:dyDescent="0.2">
      <c r="A13666">
        <f t="shared" si="1490"/>
        <v>12797</v>
      </c>
      <c r="B13666">
        <f t="shared" si="1491"/>
        <v>268</v>
      </c>
      <c r="C13666" s="10" t="str">
        <f>IF(B13666=B13665," ",(LOOKUP(B13666,'Co List'!$A$3:$A$362,'Co List'!$B$3:$B$362)))</f>
        <v xml:space="preserve"> </v>
      </c>
      <c r="D13666" s="6" t="s">
        <v>409</v>
      </c>
      <c r="E13666">
        <v>2.25</v>
      </c>
      <c r="F13666">
        <v>13.91</v>
      </c>
      <c r="G13666">
        <v>10.18</v>
      </c>
      <c r="H13666">
        <v>14.98</v>
      </c>
    </row>
    <row r="13667" spans="1:16" x14ac:dyDescent="0.2">
      <c r="A13667">
        <f t="shared" si="1490"/>
        <v>12798</v>
      </c>
      <c r="B13667">
        <f t="shared" si="1491"/>
        <v>268</v>
      </c>
      <c r="C13667" s="10" t="str">
        <f>IF(B13667=B13666," ",(LOOKUP(B13667,'Co List'!$A$3:$A$362,'Co List'!$B$3:$B$362)))</f>
        <v xml:space="preserve"> </v>
      </c>
      <c r="D13667" s="6" t="s">
        <v>410</v>
      </c>
      <c r="E13667">
        <v>20.645407043999995</v>
      </c>
      <c r="F13667">
        <v>18.216453510000001</v>
      </c>
      <c r="G13667">
        <v>9.7207022199999997</v>
      </c>
      <c r="H13667">
        <v>14.393834794</v>
      </c>
    </row>
    <row r="13668" spans="1:16" x14ac:dyDescent="0.2">
      <c r="A13668">
        <f t="shared" si="1490"/>
        <v>12799</v>
      </c>
      <c r="B13668">
        <f t="shared" si="1491"/>
        <v>268</v>
      </c>
      <c r="C13668" s="10" t="str">
        <f>IF(B13668=B13667," ",(LOOKUP(B13668,'Co List'!$A$3:$A$362,'Co List'!$B$3:$B$362)))</f>
        <v xml:space="preserve"> </v>
      </c>
      <c r="D13668" s="6" t="s">
        <v>411</v>
      </c>
      <c r="E13668">
        <v>4.6281316439999998</v>
      </c>
      <c r="F13668">
        <v>13.909999999999998</v>
      </c>
      <c r="G13668">
        <v>9.7207022199999997</v>
      </c>
      <c r="H13668">
        <v>14.393834794</v>
      </c>
    </row>
    <row r="13669" spans="1:16" x14ac:dyDescent="0.2">
      <c r="A13669">
        <f t="shared" si="1490"/>
        <v>12800</v>
      </c>
      <c r="B13669">
        <f t="shared" si="1491"/>
        <v>268</v>
      </c>
      <c r="C13669" s="10" t="str">
        <f>IF(B13669=B13668," ",(LOOKUP(B13669,'Co List'!$A$3:$A$362,'Co List'!$B$3:$B$362)))</f>
        <v xml:space="preserve"> </v>
      </c>
      <c r="D13669" s="6" t="s">
        <v>412</v>
      </c>
      <c r="E13669">
        <v>2.3781316439999998</v>
      </c>
      <c r="F13669">
        <v>0</v>
      </c>
      <c r="G13669">
        <v>-0.45929777999999999</v>
      </c>
      <c r="H13669">
        <v>-0.58616520600000044</v>
      </c>
    </row>
    <row r="13670" spans="1:16" ht="13.5" thickBot="1" x14ac:dyDescent="0.25">
      <c r="A13670">
        <f t="shared" si="1490"/>
        <v>12801</v>
      </c>
      <c r="B13670">
        <f t="shared" si="1491"/>
        <v>268</v>
      </c>
      <c r="C13670" s="10" t="str">
        <f>IF(B13670=B13669," ",(LOOKUP(B13670,'Co List'!$A$3:$A$362,'Co List'!$B$3:$B$362)))</f>
        <v xml:space="preserve"> </v>
      </c>
      <c r="D13670" s="9" t="s">
        <v>413</v>
      </c>
      <c r="E13670">
        <v>12</v>
      </c>
      <c r="F13670">
        <v>12</v>
      </c>
      <c r="G13670">
        <v>12</v>
      </c>
      <c r="H13670">
        <v>12</v>
      </c>
    </row>
    <row r="13671" spans="1:16" ht="15" x14ac:dyDescent="0.25">
      <c r="A13671">
        <f t="shared" si="1490"/>
        <v>12802</v>
      </c>
      <c r="B13671">
        <f t="shared" si="1491"/>
        <v>269</v>
      </c>
      <c r="C13671" s="10" t="str">
        <f>IF(B13671=B13670," ",(LOOKUP(B13671,'Co List'!$A$3:$A$362,'Co List'!$B$3:$B$362)))</f>
        <v>RAJVIR INDUSTRIES</v>
      </c>
      <c r="D13671" s="4" t="s">
        <v>362</v>
      </c>
      <c r="E13671">
        <v>59.316538104349107</v>
      </c>
      <c r="F13671">
        <v>58.117145709006508</v>
      </c>
      <c r="G13671">
        <v>59.383918054842361</v>
      </c>
      <c r="H13671">
        <v>59.120062532077625</v>
      </c>
      <c r="J13671">
        <f t="shared" ref="J13671" si="1492">COUNTIF(E13713:H13713,0)</f>
        <v>0</v>
      </c>
      <c r="K13671">
        <f>SUM(E13671:H13671)/(4-J13671)</f>
        <v>58.984416100068898</v>
      </c>
      <c r="L13671">
        <f>SUM(E13681:H13681)/(4-J13671)</f>
        <v>50671.827884742801</v>
      </c>
      <c r="M13671">
        <f>E13681</f>
        <v>51007.11199131648</v>
      </c>
      <c r="N13671">
        <f t="shared" ref="N13671" si="1493">F13681</f>
        <v>50892.383971914787</v>
      </c>
      <c r="O13671">
        <f t="shared" ref="O13671" si="1494">G13681</f>
        <v>51647.221521002451</v>
      </c>
      <c r="P13671">
        <f t="shared" ref="P13671" si="1495">H13681</f>
        <v>49140.594054737463</v>
      </c>
    </row>
    <row r="13672" spans="1:16" x14ac:dyDescent="0.2">
      <c r="A13672">
        <f t="shared" si="1490"/>
        <v>12803</v>
      </c>
      <c r="B13672">
        <f t="shared" si="1491"/>
        <v>269</v>
      </c>
      <c r="C13672" s="10" t="str">
        <f>IF(B13672=B13671," ",(LOOKUP(B13672,'Co List'!$A$3:$A$362,'Co List'!$B$3:$B$362)))</f>
        <v xml:space="preserve"> </v>
      </c>
      <c r="D13672" s="6" t="s">
        <v>364</v>
      </c>
      <c r="E13672">
        <v>0</v>
      </c>
      <c r="F13672">
        <v>0</v>
      </c>
      <c r="G13672">
        <v>0</v>
      </c>
      <c r="H13672">
        <v>0</v>
      </c>
    </row>
    <row r="13673" spans="1:16" x14ac:dyDescent="0.2">
      <c r="A13673">
        <f t="shared" si="1490"/>
        <v>12804</v>
      </c>
      <c r="B13673">
        <f t="shared" si="1491"/>
        <v>269</v>
      </c>
      <c r="C13673" s="10" t="str">
        <f>IF(B13673=B13672," ",(LOOKUP(B13673,'Co List'!$A$3:$A$362,'Co List'!$B$3:$B$362)))</f>
        <v xml:space="preserve"> </v>
      </c>
      <c r="D13673" s="6" t="s">
        <v>365</v>
      </c>
      <c r="E13673">
        <v>0.81043426850736411</v>
      </c>
      <c r="F13673">
        <v>0.79068412913718322</v>
      </c>
      <c r="G13673">
        <v>0.78064119590390657</v>
      </c>
      <c r="H13673">
        <v>0.78088947948858978</v>
      </c>
    </row>
    <row r="13674" spans="1:16" x14ac:dyDescent="0.2">
      <c r="A13674">
        <f t="shared" si="1490"/>
        <v>12805</v>
      </c>
      <c r="B13674">
        <f t="shared" si="1491"/>
        <v>269</v>
      </c>
      <c r="C13674" s="10" t="str">
        <f>IF(B13674=B13673," ",(LOOKUP(B13674,'Co List'!$A$3:$A$362,'Co List'!$B$3:$B$362)))</f>
        <v xml:space="preserve"> </v>
      </c>
      <c r="D13674" s="7" t="s">
        <v>366</v>
      </c>
      <c r="E13674">
        <v>25.10068992240366</v>
      </c>
      <c r="F13674">
        <v>18.532604046434866</v>
      </c>
      <c r="G13674">
        <v>17.115897770009099</v>
      </c>
      <c r="H13674">
        <v>17.039631767654033</v>
      </c>
    </row>
    <row r="13675" spans="1:16" x14ac:dyDescent="0.2">
      <c r="A13675">
        <f t="shared" si="1490"/>
        <v>12806</v>
      </c>
      <c r="B13675">
        <f t="shared" si="1491"/>
        <v>269</v>
      </c>
      <c r="C13675" s="10" t="str">
        <f>IF(B13675=B13674," ",(LOOKUP(B13675,'Co List'!$A$3:$A$362,'Co List'!$B$3:$B$362)))</f>
        <v xml:space="preserve"> </v>
      </c>
      <c r="D13675" s="6" t="s">
        <v>367</v>
      </c>
      <c r="E13675">
        <v>2247009.3388245148</v>
      </c>
      <c r="F13675">
        <v>356389.24350080389</v>
      </c>
      <c r="G13675">
        <v>-541375.48764153523</v>
      </c>
      <c r="H13675">
        <v>1099342.1488755585</v>
      </c>
    </row>
    <row r="13676" spans="1:16" x14ac:dyDescent="0.2">
      <c r="A13676">
        <f t="shared" si="1490"/>
        <v>12807</v>
      </c>
      <c r="B13676">
        <f t="shared" si="1491"/>
        <v>269</v>
      </c>
      <c r="C13676" s="10" t="str">
        <f>IF(B13676=B13675," ",(LOOKUP(B13676,'Co List'!$A$3:$A$362,'Co List'!$B$3:$B$362)))</f>
        <v xml:space="preserve"> </v>
      </c>
      <c r="D13676" s="6" t="s">
        <v>368</v>
      </c>
      <c r="E13676">
        <v>1.6834030360170458</v>
      </c>
      <c r="F13676">
        <v>1.6796166327364619</v>
      </c>
      <c r="G13676">
        <v>0.54194356265480015</v>
      </c>
      <c r="H13676">
        <v>0.39218351200907792</v>
      </c>
    </row>
    <row r="13677" spans="1:16" x14ac:dyDescent="0.2">
      <c r="A13677">
        <f t="shared" si="1490"/>
        <v>12808</v>
      </c>
      <c r="B13677">
        <f t="shared" si="1491"/>
        <v>269</v>
      </c>
      <c r="C13677" s="10" t="str">
        <f>IF(B13677=B13676," ",(LOOKUP(B13677,'Co List'!$A$3:$A$362,'Co List'!$B$3:$B$362)))</f>
        <v xml:space="preserve"> </v>
      </c>
      <c r="D13677" s="6" t="s">
        <v>369</v>
      </c>
      <c r="E13677">
        <v>187.25077823537623</v>
      </c>
      <c r="F13677">
        <v>95.072639588856333</v>
      </c>
      <c r="G13677">
        <v>133.48984626777579</v>
      </c>
      <c r="H13677">
        <v>115.1912659510958</v>
      </c>
    </row>
    <row r="13678" spans="1:16" x14ac:dyDescent="0.2">
      <c r="A13678">
        <f t="shared" si="1490"/>
        <v>12809</v>
      </c>
      <c r="B13678">
        <f t="shared" si="1491"/>
        <v>269</v>
      </c>
      <c r="C13678" s="10" t="str">
        <f>IF(B13678=B13677," ",(LOOKUP(B13678,'Co List'!$A$3:$A$362,'Co List'!$B$3:$B$362)))</f>
        <v xml:space="preserve"> </v>
      </c>
      <c r="D13678" s="6" t="s">
        <v>370</v>
      </c>
      <c r="E13678">
        <v>0</v>
      </c>
      <c r="F13678">
        <v>0</v>
      </c>
      <c r="G13678">
        <v>0</v>
      </c>
      <c r="H13678">
        <v>0</v>
      </c>
    </row>
    <row r="13679" spans="1:16" x14ac:dyDescent="0.2">
      <c r="A13679">
        <f t="shared" si="1490"/>
        <v>12810</v>
      </c>
      <c r="B13679">
        <f t="shared" si="1491"/>
        <v>269</v>
      </c>
      <c r="C13679" s="10" t="str">
        <f>IF(B13679=B13678," ",(LOOKUP(B13679,'Co List'!$A$3:$A$362,'Co List'!$B$3:$B$362)))</f>
        <v xml:space="preserve"> </v>
      </c>
      <c r="D13679" s="6" t="s">
        <v>371</v>
      </c>
      <c r="E13679">
        <v>100</v>
      </c>
      <c r="F13679">
        <v>100</v>
      </c>
      <c r="G13679">
        <v>100</v>
      </c>
      <c r="H13679">
        <v>100</v>
      </c>
    </row>
    <row r="13680" spans="1:16" x14ac:dyDescent="0.2">
      <c r="A13680">
        <f t="shared" si="1490"/>
        <v>12811</v>
      </c>
      <c r="B13680">
        <f t="shared" si="1491"/>
        <v>269</v>
      </c>
      <c r="C13680" s="10" t="str">
        <f>IF(B13680=B13679," ",(LOOKUP(B13680,'Co List'!$A$3:$A$362,'Co List'!$B$3:$B$362)))</f>
        <v xml:space="preserve"> </v>
      </c>
      <c r="D13680" s="6" t="s">
        <v>372</v>
      </c>
      <c r="E13680">
        <v>0</v>
      </c>
      <c r="F13680">
        <v>0</v>
      </c>
      <c r="G13680">
        <v>0</v>
      </c>
      <c r="H13680">
        <v>0</v>
      </c>
    </row>
    <row r="13681" spans="1:8" x14ac:dyDescent="0.2">
      <c r="A13681">
        <f t="shared" si="1490"/>
        <v>12812</v>
      </c>
      <c r="B13681">
        <f t="shared" si="1491"/>
        <v>269</v>
      </c>
      <c r="C13681" s="10" t="str">
        <f>IF(B13681=B13680," ",(LOOKUP(B13681,'Co List'!$A$3:$A$362,'Co List'!$B$3:$B$362)))</f>
        <v xml:space="preserve"> </v>
      </c>
      <c r="D13681" s="6" t="s">
        <v>373</v>
      </c>
      <c r="E13681">
        <v>51007.11199131648</v>
      </c>
      <c r="F13681">
        <v>50892.383971914787</v>
      </c>
      <c r="G13681">
        <v>51647.221521002451</v>
      </c>
      <c r="H13681">
        <v>49140.594054737463</v>
      </c>
    </row>
    <row r="13682" spans="1:8" x14ac:dyDescent="0.2">
      <c r="A13682">
        <f t="shared" si="1490"/>
        <v>12813</v>
      </c>
      <c r="B13682">
        <f t="shared" si="1491"/>
        <v>269</v>
      </c>
      <c r="C13682" s="10" t="str">
        <f>IF(B13682=B13681," ",(LOOKUP(B13682,'Co List'!$A$3:$A$362,'Co List'!$B$3:$B$362)))</f>
        <v xml:space="preserve"> </v>
      </c>
      <c r="D13682" s="6" t="s">
        <v>374</v>
      </c>
      <c r="E13682">
        <v>51005.640477229412</v>
      </c>
      <c r="F13682">
        <v>50890.237318321699</v>
      </c>
      <c r="G13682">
        <v>51645.336286582286</v>
      </c>
      <c r="H13682">
        <v>49137.012429257717</v>
      </c>
    </row>
    <row r="13683" spans="1:8" x14ac:dyDescent="0.2">
      <c r="A13683">
        <f t="shared" si="1490"/>
        <v>12814</v>
      </c>
      <c r="B13683">
        <f t="shared" si="1491"/>
        <v>269</v>
      </c>
      <c r="C13683" s="10" t="str">
        <f>IF(B13683=B13682," ",(LOOKUP(B13683,'Co List'!$A$3:$A$362,'Co List'!$B$3:$B$362)))</f>
        <v xml:space="preserve"> </v>
      </c>
      <c r="D13683" s="6" t="s">
        <v>375</v>
      </c>
      <c r="E13683">
        <v>0.85795280635166671</v>
      </c>
      <c r="F13683">
        <v>1.2515867096644304</v>
      </c>
      <c r="G13683">
        <v>1.099168656028481</v>
      </c>
      <c r="H13683">
        <v>2.0882339208639999</v>
      </c>
    </row>
    <row r="13684" spans="1:8" x14ac:dyDescent="0.2">
      <c r="A13684">
        <f t="shared" si="1490"/>
        <v>12815</v>
      </c>
      <c r="B13684">
        <f t="shared" si="1491"/>
        <v>269</v>
      </c>
      <c r="C13684" s="10" t="str">
        <f>IF(B13684=B13683," ",(LOOKUP(B13684,'Co List'!$A$3:$A$362,'Co List'!$B$3:$B$362)))</f>
        <v xml:space="preserve"> </v>
      </c>
      <c r="D13684" s="6" t="s">
        <v>376</v>
      </c>
      <c r="E13684">
        <v>0.61356128072010252</v>
      </c>
      <c r="F13684">
        <v>0.89506688343321528</v>
      </c>
      <c r="G13684">
        <v>0.78606576413924056</v>
      </c>
      <c r="H13684">
        <v>1.4933915588864002</v>
      </c>
    </row>
    <row r="13685" spans="1:8" x14ac:dyDescent="0.2">
      <c r="A13685">
        <f t="shared" si="1490"/>
        <v>12816</v>
      </c>
      <c r="B13685">
        <f t="shared" si="1491"/>
        <v>269</v>
      </c>
      <c r="C13685" s="10" t="str">
        <f>IF(B13685=B13684," ",(LOOKUP(B13685,'Co List'!$A$3:$A$362,'Co List'!$B$3:$B$362)))</f>
        <v xml:space="preserve"> </v>
      </c>
      <c r="D13685" s="6" t="s">
        <v>377</v>
      </c>
      <c r="E13685">
        <v>51007.11199131648</v>
      </c>
      <c r="F13685">
        <v>50892.383971914787</v>
      </c>
      <c r="G13685">
        <v>51647.221521002451</v>
      </c>
      <c r="H13685">
        <v>49140.594054737463</v>
      </c>
    </row>
    <row r="13686" spans="1:8" ht="15" x14ac:dyDescent="0.25">
      <c r="A13686">
        <f t="shared" si="1490"/>
        <v>12817</v>
      </c>
      <c r="B13686">
        <f t="shared" si="1491"/>
        <v>269</v>
      </c>
      <c r="C13686" s="10" t="str">
        <f>IF(B13686=B13685," ",(LOOKUP(B13686,'Co List'!$A$3:$A$362,'Co List'!$B$3:$B$362)))</f>
        <v xml:space="preserve"> </v>
      </c>
      <c r="D13686" s="8" t="s">
        <v>378</v>
      </c>
      <c r="E13686">
        <v>50745.69</v>
      </c>
      <c r="F13686">
        <v>50511.02</v>
      </c>
      <c r="G13686">
        <v>51312.299999999996</v>
      </c>
      <c r="H13686">
        <v>48504.3</v>
      </c>
    </row>
    <row r="13687" spans="1:8" ht="15" x14ac:dyDescent="0.25">
      <c r="A13687">
        <f t="shared" si="1490"/>
        <v>12818</v>
      </c>
      <c r="B13687">
        <f t="shared" si="1491"/>
        <v>269</v>
      </c>
      <c r="C13687" s="10" t="str">
        <f>IF(B13687=B13686," ",(LOOKUP(B13687,'Co List'!$A$3:$A$362,'Co List'!$B$3:$B$362)))</f>
        <v xml:space="preserve"> </v>
      </c>
      <c r="D13687" s="8" t="s">
        <v>379</v>
      </c>
      <c r="E13687">
        <v>261.42199131647965</v>
      </c>
      <c r="F13687">
        <v>381.36397191479438</v>
      </c>
      <c r="G13687">
        <v>334.92152100245403</v>
      </c>
      <c r="H13687">
        <v>636.29405473746237</v>
      </c>
    </row>
    <row r="13688" spans="1:8" ht="15" x14ac:dyDescent="0.25">
      <c r="A13688">
        <f t="shared" si="1490"/>
        <v>12819</v>
      </c>
      <c r="B13688">
        <f t="shared" si="1491"/>
        <v>269</v>
      </c>
      <c r="C13688" s="10" t="str">
        <f>IF(B13688=B13687," ",(LOOKUP(B13688,'Co List'!$A$3:$A$362,'Co List'!$B$3:$B$362)))</f>
        <v xml:space="preserve"> </v>
      </c>
      <c r="D13688" s="8" t="s">
        <v>380</v>
      </c>
      <c r="E13688">
        <v>-1.7053025658242404E-12</v>
      </c>
      <c r="F13688">
        <v>-3.922195901395753E-12</v>
      </c>
      <c r="G13688">
        <v>1.8189894035458565E-12</v>
      </c>
      <c r="H13688">
        <v>-2.2737367544323206E-12</v>
      </c>
    </row>
    <row r="13689" spans="1:8" ht="15" x14ac:dyDescent="0.25">
      <c r="A13689">
        <f t="shared" si="1490"/>
        <v>12820</v>
      </c>
      <c r="B13689">
        <f t="shared" si="1491"/>
        <v>269</v>
      </c>
      <c r="C13689" s="10" t="str">
        <f>IF(B13689=B13688," ",(LOOKUP(B13689,'Co List'!$A$3:$A$362,'Co List'!$B$3:$B$362)))</f>
        <v xml:space="preserve"> </v>
      </c>
      <c r="D13689" s="8" t="s">
        <v>381</v>
      </c>
      <c r="E13689">
        <v>0</v>
      </c>
      <c r="F13689">
        <v>0</v>
      </c>
      <c r="G13689">
        <v>0</v>
      </c>
      <c r="H13689">
        <v>0</v>
      </c>
    </row>
    <row r="13690" spans="1:8" ht="15" x14ac:dyDescent="0.25">
      <c r="A13690">
        <f t="shared" si="1490"/>
        <v>12821</v>
      </c>
      <c r="B13690">
        <f t="shared" si="1491"/>
        <v>269</v>
      </c>
      <c r="C13690" s="10" t="str">
        <f>IF(B13690=B13689," ",(LOOKUP(B13690,'Co List'!$A$3:$A$362,'Co List'!$B$3:$B$362)))</f>
        <v xml:space="preserve"> </v>
      </c>
      <c r="D13690" s="8" t="s">
        <v>382</v>
      </c>
      <c r="E13690">
        <v>0</v>
      </c>
      <c r="F13690">
        <v>0</v>
      </c>
      <c r="G13690">
        <v>0</v>
      </c>
      <c r="H13690">
        <v>0</v>
      </c>
    </row>
    <row r="13691" spans="1:8" ht="15" x14ac:dyDescent="0.25">
      <c r="A13691">
        <f t="shared" si="1490"/>
        <v>12822</v>
      </c>
      <c r="B13691">
        <f t="shared" si="1491"/>
        <v>269</v>
      </c>
      <c r="C13691" s="10" t="str">
        <f>IF(B13691=B13690," ",(LOOKUP(B13691,'Co List'!$A$3:$A$362,'Co List'!$B$3:$B$362)))</f>
        <v xml:space="preserve"> </v>
      </c>
      <c r="D13691" s="8" t="s">
        <v>383</v>
      </c>
      <c r="E13691">
        <v>0</v>
      </c>
      <c r="F13691">
        <v>0</v>
      </c>
      <c r="G13691">
        <v>0</v>
      </c>
      <c r="H13691">
        <v>0</v>
      </c>
    </row>
    <row r="13692" spans="1:8" x14ac:dyDescent="0.2">
      <c r="A13692">
        <f t="shared" si="1490"/>
        <v>12823</v>
      </c>
      <c r="B13692">
        <f t="shared" si="1491"/>
        <v>269</v>
      </c>
      <c r="C13692" s="10" t="str">
        <f>IF(B13692=B13691," ",(LOOKUP(B13692,'Co List'!$A$3:$A$362,'Co List'!$B$3:$B$362)))</f>
        <v xml:space="preserve"> </v>
      </c>
      <c r="D13692" s="6" t="s">
        <v>384</v>
      </c>
      <c r="E13692">
        <v>0</v>
      </c>
      <c r="F13692">
        <v>0</v>
      </c>
      <c r="G13692">
        <v>0</v>
      </c>
      <c r="H13692">
        <v>0</v>
      </c>
    </row>
    <row r="13693" spans="1:8" x14ac:dyDescent="0.2">
      <c r="A13693">
        <f t="shared" si="1490"/>
        <v>12824</v>
      </c>
      <c r="B13693">
        <f t="shared" si="1491"/>
        <v>269</v>
      </c>
      <c r="C13693" s="10" t="str">
        <f>IF(B13693=B13692," ",(LOOKUP(B13693,'Co List'!$A$3:$A$362,'Co List'!$B$3:$B$362)))</f>
        <v xml:space="preserve"> </v>
      </c>
      <c r="D13693" s="6" t="s">
        <v>385</v>
      </c>
      <c r="E13693">
        <v>0</v>
      </c>
      <c r="F13693">
        <v>0</v>
      </c>
      <c r="G13693">
        <v>0</v>
      </c>
      <c r="H13693">
        <v>0</v>
      </c>
    </row>
    <row r="13694" spans="1:8" x14ac:dyDescent="0.2">
      <c r="A13694">
        <f t="shared" si="1490"/>
        <v>12825</v>
      </c>
      <c r="B13694">
        <f t="shared" si="1491"/>
        <v>269</v>
      </c>
      <c r="C13694" s="10" t="str">
        <f>IF(B13694=B13693," ",(LOOKUP(B13694,'Co List'!$A$3:$A$362,'Co List'!$B$3:$B$362)))</f>
        <v xml:space="preserve"> </v>
      </c>
      <c r="D13694" s="6" t="s">
        <v>386</v>
      </c>
      <c r="E13694">
        <v>0</v>
      </c>
      <c r="F13694">
        <v>0</v>
      </c>
      <c r="G13694">
        <v>0</v>
      </c>
      <c r="H13694">
        <v>0</v>
      </c>
    </row>
    <row r="13695" spans="1:8" x14ac:dyDescent="0.2">
      <c r="A13695">
        <f t="shared" si="1490"/>
        <v>12826</v>
      </c>
      <c r="B13695">
        <f t="shared" si="1491"/>
        <v>269</v>
      </c>
      <c r="C13695" s="10" t="str">
        <f>IF(B13695=B13694," ",(LOOKUP(B13695,'Co List'!$A$3:$A$362,'Co List'!$B$3:$B$362)))</f>
        <v xml:space="preserve"> </v>
      </c>
      <c r="D13695" s="6" t="s">
        <v>387</v>
      </c>
      <c r="E13695">
        <v>0</v>
      </c>
      <c r="F13695">
        <v>0</v>
      </c>
      <c r="G13695">
        <v>0</v>
      </c>
      <c r="H13695">
        <v>0</v>
      </c>
    </row>
    <row r="13696" spans="1:8" x14ac:dyDescent="0.2">
      <c r="A13696">
        <f t="shared" si="1490"/>
        <v>12827</v>
      </c>
      <c r="B13696">
        <f t="shared" si="1491"/>
        <v>269</v>
      </c>
      <c r="C13696" s="10" t="str">
        <f>IF(B13696=B13695," ",(LOOKUP(B13696,'Co List'!$A$3:$A$362,'Co List'!$B$3:$B$362)))</f>
        <v xml:space="preserve"> </v>
      </c>
      <c r="D13696" s="6" t="s">
        <v>388</v>
      </c>
      <c r="E13696">
        <v>0</v>
      </c>
      <c r="F13696">
        <v>0</v>
      </c>
      <c r="G13696">
        <v>0</v>
      </c>
      <c r="H13696">
        <v>0</v>
      </c>
    </row>
    <row r="13697" spans="1:8" x14ac:dyDescent="0.2">
      <c r="A13697">
        <f t="shared" si="1490"/>
        <v>12828</v>
      </c>
      <c r="B13697">
        <f t="shared" si="1491"/>
        <v>269</v>
      </c>
      <c r="C13697" s="10" t="str">
        <f>IF(B13697=B13696," ",(LOOKUP(B13697,'Co List'!$A$3:$A$362,'Co List'!$B$3:$B$362)))</f>
        <v xml:space="preserve"> </v>
      </c>
      <c r="D13697" s="6" t="s">
        <v>389</v>
      </c>
      <c r="E13697">
        <v>0</v>
      </c>
      <c r="F13697">
        <v>0</v>
      </c>
      <c r="G13697">
        <v>0</v>
      </c>
      <c r="H13697">
        <v>0</v>
      </c>
    </row>
    <row r="13698" spans="1:8" x14ac:dyDescent="0.2">
      <c r="A13698">
        <f t="shared" si="1490"/>
        <v>12829</v>
      </c>
      <c r="B13698">
        <f t="shared" si="1491"/>
        <v>269</v>
      </c>
      <c r="C13698" s="10" t="str">
        <f>IF(B13698=B13697," ",(LOOKUP(B13698,'Co List'!$A$3:$A$362,'Co List'!$B$3:$B$362)))</f>
        <v xml:space="preserve"> </v>
      </c>
      <c r="D13698" s="6" t="s">
        <v>390</v>
      </c>
      <c r="E13698">
        <v>0</v>
      </c>
      <c r="F13698">
        <v>0</v>
      </c>
      <c r="G13698">
        <v>0</v>
      </c>
      <c r="H13698">
        <v>0</v>
      </c>
    </row>
    <row r="13699" spans="1:8" x14ac:dyDescent="0.2">
      <c r="A13699">
        <f t="shared" si="1490"/>
        <v>12830</v>
      </c>
      <c r="B13699">
        <f t="shared" si="1491"/>
        <v>269</v>
      </c>
      <c r="C13699" s="10" t="str">
        <f>IF(B13699=B13698," ",(LOOKUP(B13699,'Co List'!$A$3:$A$362,'Co List'!$B$3:$B$362)))</f>
        <v xml:space="preserve"> </v>
      </c>
      <c r="D13699" s="6" t="s">
        <v>391</v>
      </c>
      <c r="E13699">
        <v>0</v>
      </c>
      <c r="F13699">
        <v>0</v>
      </c>
      <c r="G13699">
        <v>0</v>
      </c>
      <c r="H13699">
        <v>0</v>
      </c>
    </row>
    <row r="13700" spans="1:8" x14ac:dyDescent="0.2">
      <c r="A13700">
        <f t="shared" si="1490"/>
        <v>12831</v>
      </c>
      <c r="B13700">
        <f t="shared" si="1491"/>
        <v>269</v>
      </c>
      <c r="C13700" s="10" t="str">
        <f>IF(B13700=B13699," ",(LOOKUP(B13700,'Co List'!$A$3:$A$362,'Co List'!$B$3:$B$362)))</f>
        <v xml:space="preserve"> </v>
      </c>
      <c r="D13700" s="6" t="s">
        <v>392</v>
      </c>
      <c r="E13700">
        <v>0</v>
      </c>
      <c r="F13700">
        <v>0</v>
      </c>
      <c r="G13700">
        <v>0</v>
      </c>
      <c r="H13700">
        <v>0</v>
      </c>
    </row>
    <row r="13701" spans="1:8" x14ac:dyDescent="0.2">
      <c r="A13701">
        <f t="shared" ref="A13701:A13764" si="1496">IF(A13700&gt;0,A13700+1,(IF($C$1=C13701,1,0)))</f>
        <v>12832</v>
      </c>
      <c r="B13701">
        <f t="shared" ref="B13701:B13764" si="1497">IF(D13701=$D$3,B13700+1,B13700)</f>
        <v>269</v>
      </c>
      <c r="C13701" s="10" t="str">
        <f>IF(B13701=B13700," ",(LOOKUP(B13701,'Co List'!$A$3:$A$362,'Co List'!$B$3:$B$362)))</f>
        <v xml:space="preserve"> </v>
      </c>
      <c r="D13701" s="6" t="s">
        <v>393</v>
      </c>
      <c r="E13701">
        <v>0</v>
      </c>
      <c r="F13701">
        <v>0</v>
      </c>
      <c r="G13701">
        <v>0</v>
      </c>
      <c r="H13701">
        <v>0</v>
      </c>
    </row>
    <row r="13702" spans="1:8" ht="15" x14ac:dyDescent="0.25">
      <c r="A13702">
        <f t="shared" si="1496"/>
        <v>12833</v>
      </c>
      <c r="B13702">
        <f t="shared" si="1497"/>
        <v>269</v>
      </c>
      <c r="C13702" s="10" t="str">
        <f>IF(B13702=B13701," ",(LOOKUP(B13702,'Co List'!$A$3:$A$362,'Co List'!$B$3:$B$362)))</f>
        <v xml:space="preserve"> </v>
      </c>
      <c r="D13702" s="8" t="s">
        <v>394</v>
      </c>
      <c r="E13702">
        <v>0</v>
      </c>
      <c r="F13702">
        <v>0</v>
      </c>
      <c r="G13702">
        <v>0</v>
      </c>
      <c r="H13702">
        <v>0</v>
      </c>
    </row>
    <row r="13703" spans="1:8" ht="15" x14ac:dyDescent="0.25">
      <c r="A13703">
        <f t="shared" si="1496"/>
        <v>12834</v>
      </c>
      <c r="B13703">
        <f t="shared" si="1497"/>
        <v>269</v>
      </c>
      <c r="C13703" s="10" t="str">
        <f>IF(B13703=B13702," ",(LOOKUP(B13703,'Co List'!$A$3:$A$362,'Co List'!$B$3:$B$362)))</f>
        <v xml:space="preserve"> </v>
      </c>
      <c r="D13703" s="8" t="s">
        <v>395</v>
      </c>
      <c r="E13703">
        <v>0</v>
      </c>
      <c r="F13703">
        <v>0</v>
      </c>
      <c r="G13703">
        <v>0</v>
      </c>
      <c r="H13703">
        <v>0</v>
      </c>
    </row>
    <row r="13704" spans="1:8" ht="15" x14ac:dyDescent="0.25">
      <c r="A13704">
        <f t="shared" si="1496"/>
        <v>12835</v>
      </c>
      <c r="B13704">
        <f t="shared" si="1497"/>
        <v>269</v>
      </c>
      <c r="C13704" s="10" t="str">
        <f>IF(B13704=B13703," ",(LOOKUP(B13704,'Co List'!$A$3:$A$362,'Co List'!$B$3:$B$362)))</f>
        <v xml:space="preserve"> </v>
      </c>
      <c r="D13704" s="8" t="s">
        <v>396</v>
      </c>
      <c r="E13704">
        <v>62938</v>
      </c>
      <c r="F13704">
        <v>64365</v>
      </c>
      <c r="G13704">
        <v>66160</v>
      </c>
      <c r="H13704">
        <v>62929</v>
      </c>
    </row>
    <row r="13705" spans="1:8" x14ac:dyDescent="0.2">
      <c r="A13705">
        <f t="shared" si="1496"/>
        <v>12836</v>
      </c>
      <c r="B13705">
        <f t="shared" si="1497"/>
        <v>269</v>
      </c>
      <c r="C13705" s="10" t="str">
        <f>IF(B13705=B13704," ",(LOOKUP(B13705,'Co List'!$A$3:$A$362,'Co List'!$B$3:$B$362)))</f>
        <v xml:space="preserve"> </v>
      </c>
      <c r="D13705" s="6" t="s">
        <v>397</v>
      </c>
      <c r="E13705">
        <v>62649</v>
      </c>
      <c r="F13705">
        <v>63938</v>
      </c>
      <c r="G13705">
        <v>65785</v>
      </c>
      <c r="H13705">
        <v>62185</v>
      </c>
    </row>
    <row r="13706" spans="1:8" x14ac:dyDescent="0.2">
      <c r="A13706">
        <f t="shared" si="1496"/>
        <v>12837</v>
      </c>
      <c r="B13706">
        <f t="shared" si="1497"/>
        <v>269</v>
      </c>
      <c r="C13706" s="10" t="str">
        <f>IF(B13706=B13705," ",(LOOKUP(B13706,'Co List'!$A$3:$A$362,'Co List'!$B$3:$B$362)))</f>
        <v xml:space="preserve"> </v>
      </c>
      <c r="D13706" s="6" t="s">
        <v>398</v>
      </c>
      <c r="E13706">
        <v>289</v>
      </c>
      <c r="F13706">
        <v>427</v>
      </c>
      <c r="G13706">
        <v>375</v>
      </c>
      <c r="H13706">
        <v>744</v>
      </c>
    </row>
    <row r="13707" spans="1:8" x14ac:dyDescent="0.2">
      <c r="A13707">
        <f t="shared" si="1496"/>
        <v>12838</v>
      </c>
      <c r="B13707">
        <f t="shared" si="1497"/>
        <v>269</v>
      </c>
      <c r="C13707" s="10" t="str">
        <f>IF(B13707=B13706," ",(LOOKUP(B13707,'Co List'!$A$3:$A$362,'Co List'!$B$3:$B$362)))</f>
        <v xml:space="preserve"> </v>
      </c>
      <c r="D13707" s="6" t="s">
        <v>399</v>
      </c>
      <c r="E13707">
        <v>0</v>
      </c>
      <c r="F13707">
        <v>0</v>
      </c>
      <c r="G13707">
        <v>0</v>
      </c>
      <c r="H13707">
        <v>0</v>
      </c>
    </row>
    <row r="13708" spans="1:8" x14ac:dyDescent="0.2">
      <c r="A13708">
        <f t="shared" si="1496"/>
        <v>12839</v>
      </c>
      <c r="B13708">
        <f t="shared" si="1497"/>
        <v>269</v>
      </c>
      <c r="C13708" s="10" t="str">
        <f>IF(B13708=B13707," ",(LOOKUP(B13708,'Co List'!$A$3:$A$362,'Co List'!$B$3:$B$362)))</f>
        <v xml:space="preserve"> </v>
      </c>
      <c r="D13708" s="6" t="s">
        <v>400</v>
      </c>
      <c r="E13708">
        <v>0</v>
      </c>
      <c r="F13708">
        <v>0</v>
      </c>
      <c r="G13708">
        <v>0</v>
      </c>
      <c r="H13708">
        <v>0</v>
      </c>
    </row>
    <row r="13709" spans="1:8" x14ac:dyDescent="0.2">
      <c r="A13709">
        <f t="shared" si="1496"/>
        <v>12840</v>
      </c>
      <c r="B13709">
        <f t="shared" si="1497"/>
        <v>269</v>
      </c>
      <c r="C13709" s="10" t="str">
        <f>IF(B13709=B13708," ",(LOOKUP(B13709,'Co List'!$A$3:$A$362,'Co List'!$B$3:$B$362)))</f>
        <v xml:space="preserve"> </v>
      </c>
      <c r="D13709" s="6" t="s">
        <v>401</v>
      </c>
      <c r="E13709">
        <v>19.045296</v>
      </c>
      <c r="F13709">
        <v>22.058610000000002</v>
      </c>
      <c r="G13709">
        <v>24.011524999999999</v>
      </c>
      <c r="H13709">
        <v>33.953009999999999</v>
      </c>
    </row>
    <row r="13710" spans="1:8" x14ac:dyDescent="0.2">
      <c r="A13710">
        <f t="shared" si="1496"/>
        <v>12841</v>
      </c>
      <c r="B13710">
        <f t="shared" si="1497"/>
        <v>269</v>
      </c>
      <c r="C13710" s="10" t="str">
        <f>IF(B13710=B13709," ",(LOOKUP(B13710,'Co List'!$A$3:$A$362,'Co List'!$B$3:$B$362)))</f>
        <v xml:space="preserve"> </v>
      </c>
      <c r="D13710" s="6" t="s">
        <v>402</v>
      </c>
      <c r="E13710">
        <v>0.33032699999999998</v>
      </c>
      <c r="F13710">
        <v>0.52947999999999995</v>
      </c>
      <c r="G13710">
        <v>0.51</v>
      </c>
      <c r="H13710">
        <v>1.085496</v>
      </c>
    </row>
    <row r="13711" spans="1:8" x14ac:dyDescent="0.2">
      <c r="A13711">
        <f t="shared" si="1496"/>
        <v>12842</v>
      </c>
      <c r="B13711">
        <f t="shared" si="1497"/>
        <v>269</v>
      </c>
      <c r="C13711" s="10" t="str">
        <f>IF(B13711=B13710," ",(LOOKUP(B13711,'Co List'!$A$3:$A$362,'Co List'!$B$3:$B$362)))</f>
        <v xml:space="preserve"> </v>
      </c>
      <c r="D13711" s="6" t="s">
        <v>403</v>
      </c>
      <c r="E13711">
        <v>4.9960036108132044E-16</v>
      </c>
      <c r="F13711">
        <v>0</v>
      </c>
      <c r="G13711">
        <v>1.5543122344752192E-15</v>
      </c>
      <c r="H13711">
        <v>0</v>
      </c>
    </row>
    <row r="13712" spans="1:8" x14ac:dyDescent="0.2">
      <c r="A13712">
        <f t="shared" si="1496"/>
        <v>12843</v>
      </c>
      <c r="B13712">
        <f t="shared" si="1497"/>
        <v>269</v>
      </c>
      <c r="C13712" s="10" t="str">
        <f>IF(B13712=B13711," ",(LOOKUP(B13712,'Co List'!$A$3:$A$362,'Co List'!$B$3:$B$362)))</f>
        <v xml:space="preserve"> </v>
      </c>
      <c r="D13712" s="6" t="s">
        <v>404</v>
      </c>
      <c r="E13712" s="11">
        <v>19.375623000000001</v>
      </c>
      <c r="F13712" s="11">
        <v>22.588090000000001</v>
      </c>
      <c r="G13712" s="11">
        <v>24.521525</v>
      </c>
      <c r="H13712" s="11">
        <v>35.038505999999998</v>
      </c>
    </row>
    <row r="13713" spans="1:16" x14ac:dyDescent="0.2">
      <c r="A13713">
        <f t="shared" si="1496"/>
        <v>12844</v>
      </c>
      <c r="B13713">
        <f t="shared" si="1497"/>
        <v>269</v>
      </c>
      <c r="C13713" s="10" t="str">
        <f>IF(B13713=B13712," ",(LOOKUP(B13713,'Co List'!$A$3:$A$362,'Co List'!$B$3:$B$362)))</f>
        <v xml:space="preserve"> </v>
      </c>
      <c r="D13713" s="6" t="s">
        <v>405</v>
      </c>
      <c r="E13713">
        <v>203.21</v>
      </c>
      <c r="F13713">
        <v>274.61</v>
      </c>
      <c r="G13713">
        <v>301.75</v>
      </c>
      <c r="H13713">
        <v>288.39</v>
      </c>
    </row>
    <row r="13714" spans="1:16" x14ac:dyDescent="0.2">
      <c r="A13714">
        <f t="shared" si="1496"/>
        <v>12845</v>
      </c>
      <c r="B13714">
        <f t="shared" si="1497"/>
        <v>269</v>
      </c>
      <c r="C13714" s="10" t="str">
        <f>IF(B13714=B13713," ",(LOOKUP(B13714,'Co List'!$A$3:$A$362,'Co List'!$B$3:$B$362)))</f>
        <v xml:space="preserve"> </v>
      </c>
      <c r="D13714" s="6" t="s">
        <v>406</v>
      </c>
      <c r="E13714">
        <v>27.24</v>
      </c>
      <c r="F13714">
        <v>53.53</v>
      </c>
      <c r="G13714">
        <v>38.69</v>
      </c>
      <c r="H13714">
        <v>42.66</v>
      </c>
    </row>
    <row r="13715" spans="1:16" x14ac:dyDescent="0.2">
      <c r="A13715">
        <f t="shared" si="1496"/>
        <v>12846</v>
      </c>
      <c r="B13715">
        <f t="shared" si="1497"/>
        <v>269</v>
      </c>
      <c r="C13715" s="10" t="str">
        <f>IF(B13715=B13714," ",(LOOKUP(B13715,'Co List'!$A$3:$A$362,'Co List'!$B$3:$B$362)))</f>
        <v xml:space="preserve"> </v>
      </c>
      <c r="D13715" s="6" t="s">
        <v>407</v>
      </c>
      <c r="E13715" s="11">
        <v>2.27</v>
      </c>
      <c r="F13715" s="11">
        <v>14.28</v>
      </c>
      <c r="G13715" s="11">
        <v>-9.5399999999999991</v>
      </c>
      <c r="H13715" s="11">
        <v>4.47</v>
      </c>
    </row>
    <row r="13716" spans="1:16" x14ac:dyDescent="0.2">
      <c r="A13716">
        <f t="shared" si="1496"/>
        <v>12847</v>
      </c>
      <c r="B13716">
        <f t="shared" si="1497"/>
        <v>269</v>
      </c>
      <c r="C13716" s="10" t="str">
        <f>IF(B13716=B13715," ",(LOOKUP(B13716,'Co List'!$A$3:$A$362,'Co List'!$B$3:$B$362)))</f>
        <v xml:space="preserve"> </v>
      </c>
      <c r="D13716" s="6" t="s">
        <v>408</v>
      </c>
      <c r="E13716">
        <v>3.03</v>
      </c>
      <c r="F13716">
        <v>3.03</v>
      </c>
      <c r="G13716">
        <v>9.5299999999999994</v>
      </c>
      <c r="H13716">
        <v>12.53</v>
      </c>
    </row>
    <row r="13717" spans="1:16" x14ac:dyDescent="0.2">
      <c r="A13717">
        <f t="shared" si="1496"/>
        <v>12848</v>
      </c>
      <c r="B13717">
        <f t="shared" si="1497"/>
        <v>269</v>
      </c>
      <c r="C13717" s="10" t="str">
        <f>IF(B13717=B13716," ",(LOOKUP(B13717,'Co List'!$A$3:$A$362,'Co List'!$B$3:$B$362)))</f>
        <v xml:space="preserve"> </v>
      </c>
      <c r="D13717" s="6" t="s">
        <v>409</v>
      </c>
      <c r="E13717">
        <v>19.39</v>
      </c>
      <c r="F13717">
        <v>22.67</v>
      </c>
      <c r="G13717">
        <v>24.56</v>
      </c>
      <c r="H13717">
        <v>35.159999999999997</v>
      </c>
    </row>
    <row r="13718" spans="1:16" x14ac:dyDescent="0.2">
      <c r="A13718">
        <f t="shared" si="1496"/>
        <v>12849</v>
      </c>
      <c r="B13718">
        <f t="shared" si="1497"/>
        <v>269</v>
      </c>
      <c r="C13718" s="10" t="str">
        <f>IF(B13718=B13717," ",(LOOKUP(B13718,'Co List'!$A$3:$A$362,'Co List'!$B$3:$B$362)))</f>
        <v xml:space="preserve"> </v>
      </c>
      <c r="D13718" s="6" t="s">
        <v>410</v>
      </c>
      <c r="E13718">
        <v>19.375623000000001</v>
      </c>
      <c r="F13718">
        <v>22.588090000000001</v>
      </c>
      <c r="G13718">
        <v>24.521525</v>
      </c>
      <c r="H13718">
        <v>35.038505999999998</v>
      </c>
    </row>
    <row r="13719" spans="1:16" x14ac:dyDescent="0.2">
      <c r="A13719">
        <f t="shared" si="1496"/>
        <v>12850</v>
      </c>
      <c r="B13719">
        <f t="shared" si="1497"/>
        <v>269</v>
      </c>
      <c r="C13719" s="10" t="str">
        <f>IF(B13719=B13718," ",(LOOKUP(B13719,'Co List'!$A$3:$A$362,'Co List'!$B$3:$B$362)))</f>
        <v xml:space="preserve"> </v>
      </c>
      <c r="D13719" s="6" t="s">
        <v>411</v>
      </c>
      <c r="E13719">
        <v>19.375623000000001</v>
      </c>
      <c r="F13719">
        <v>22.588090000000001</v>
      </c>
      <c r="G13719">
        <v>24.521525</v>
      </c>
      <c r="H13719">
        <v>35.038505999999998</v>
      </c>
    </row>
    <row r="13720" spans="1:16" x14ac:dyDescent="0.2">
      <c r="A13720">
        <f t="shared" si="1496"/>
        <v>12851</v>
      </c>
      <c r="B13720">
        <f t="shared" si="1497"/>
        <v>269</v>
      </c>
      <c r="C13720" s="10" t="str">
        <f>IF(B13720=B13719," ",(LOOKUP(B13720,'Co List'!$A$3:$A$362,'Co List'!$B$3:$B$362)))</f>
        <v xml:space="preserve"> </v>
      </c>
      <c r="D13720" s="6" t="s">
        <v>412</v>
      </c>
      <c r="E13720">
        <v>-1.437699999999964E-2</v>
      </c>
      <c r="F13720">
        <v>-8.1910000000000593E-2</v>
      </c>
      <c r="G13720">
        <v>-3.8474999999998261E-2</v>
      </c>
      <c r="H13720">
        <v>-0.12149399999999844</v>
      </c>
    </row>
    <row r="13721" spans="1:16" ht="13.5" thickBot="1" x14ac:dyDescent="0.25">
      <c r="A13721">
        <f t="shared" si="1496"/>
        <v>12852</v>
      </c>
      <c r="B13721">
        <f t="shared" si="1497"/>
        <v>269</v>
      </c>
      <c r="C13721" s="10" t="str">
        <f>IF(B13721=B13720," ",(LOOKUP(B13721,'Co List'!$A$3:$A$362,'Co List'!$B$3:$B$362)))</f>
        <v xml:space="preserve"> </v>
      </c>
      <c r="D13721" s="9" t="s">
        <v>413</v>
      </c>
      <c r="E13721">
        <v>12</v>
      </c>
      <c r="F13721">
        <v>12</v>
      </c>
      <c r="G13721">
        <v>12</v>
      </c>
      <c r="H13721">
        <v>12</v>
      </c>
    </row>
    <row r="13722" spans="1:16" ht="15" x14ac:dyDescent="0.25">
      <c r="A13722">
        <f t="shared" si="1496"/>
        <v>12853</v>
      </c>
      <c r="B13722">
        <f t="shared" si="1497"/>
        <v>270</v>
      </c>
      <c r="C13722" s="10" t="str">
        <f>IF(B13722=B13721," ",(LOOKUP(B13722,'Co List'!$A$3:$A$362,'Co List'!$B$3:$B$362)))</f>
        <v>RALLIS INDIA</v>
      </c>
      <c r="D13722" s="4" t="s">
        <v>362</v>
      </c>
      <c r="E13722">
        <v>39.736753295762227</v>
      </c>
      <c r="F13722">
        <v>40.09917964583159</v>
      </c>
      <c r="G13722">
        <v>35.919796251426298</v>
      </c>
      <c r="H13722">
        <v>36.703176689939426</v>
      </c>
      <c r="J13722">
        <f t="shared" ref="J13722" si="1498">COUNTIF(E13764:H13764,0)</f>
        <v>0</v>
      </c>
      <c r="K13722">
        <f>SUM(E13722:H13722)/(4-J13722)</f>
        <v>38.114726470739889</v>
      </c>
      <c r="L13722">
        <f>SUM(E13732:H13732)/(4-J13722)</f>
        <v>32680.732377807843</v>
      </c>
      <c r="M13722">
        <f>E13732</f>
        <v>24954.432445285202</v>
      </c>
      <c r="N13722">
        <f t="shared" ref="N13722" si="1499">F13732</f>
        <v>33558.386667894752</v>
      </c>
      <c r="O13722">
        <f t="shared" ref="O13722" si="1500">G13732</f>
        <v>35547.767551704528</v>
      </c>
      <c r="P13722">
        <f t="shared" ref="P13722" si="1501">H13732</f>
        <v>36662.342846346881</v>
      </c>
    </row>
    <row r="13723" spans="1:16" x14ac:dyDescent="0.2">
      <c r="A13723">
        <f t="shared" si="1496"/>
        <v>12854</v>
      </c>
      <c r="B13723">
        <f t="shared" si="1497"/>
        <v>270</v>
      </c>
      <c r="C13723" s="10" t="str">
        <f>IF(B13723=B13722," ",(LOOKUP(B13723,'Co List'!$A$3:$A$362,'Co List'!$B$3:$B$362)))</f>
        <v xml:space="preserve"> </v>
      </c>
      <c r="D13723" s="6" t="s">
        <v>364</v>
      </c>
      <c r="E13723">
        <v>2.9488418837332562</v>
      </c>
      <c r="F13723">
        <v>2.8692094944385733</v>
      </c>
      <c r="G13723">
        <v>2.5554725215632805</v>
      </c>
      <c r="H13723">
        <v>2.5932522323307872</v>
      </c>
    </row>
    <row r="13724" spans="1:16" x14ac:dyDescent="0.2">
      <c r="A13724">
        <f t="shared" si="1496"/>
        <v>12855</v>
      </c>
      <c r="B13724">
        <f t="shared" si="1497"/>
        <v>270</v>
      </c>
      <c r="C13724" s="10" t="str">
        <f>IF(B13724=B13723," ",(LOOKUP(B13724,'Co List'!$A$3:$A$362,'Co List'!$B$3:$B$362)))</f>
        <v xml:space="preserve"> </v>
      </c>
      <c r="D13724" s="6" t="s">
        <v>365</v>
      </c>
      <c r="E13724">
        <v>0.71306354645174774</v>
      </c>
      <c r="F13724">
        <v>0.70813960759608763</v>
      </c>
      <c r="G13724">
        <v>0.70446241566967893</v>
      </c>
      <c r="H13724">
        <v>0.70339828352416833</v>
      </c>
    </row>
    <row r="13725" spans="1:16" x14ac:dyDescent="0.2">
      <c r="A13725">
        <f t="shared" si="1496"/>
        <v>12856</v>
      </c>
      <c r="B13725">
        <f t="shared" si="1497"/>
        <v>270</v>
      </c>
      <c r="C13725" s="10" t="str">
        <f>IF(B13725=B13724," ",(LOOKUP(B13725,'Co List'!$A$3:$A$362,'Co List'!$B$3:$B$362)))</f>
        <v xml:space="preserve"> </v>
      </c>
      <c r="D13725" s="7" t="s">
        <v>366</v>
      </c>
      <c r="E13725">
        <v>2.8515114834693365</v>
      </c>
      <c r="F13725">
        <v>3.1443791677577657</v>
      </c>
      <c r="G13725">
        <v>3.0093348191919178</v>
      </c>
      <c r="H13725">
        <v>2.7694774774397102</v>
      </c>
    </row>
    <row r="13726" spans="1:16" x14ac:dyDescent="0.2">
      <c r="A13726">
        <f t="shared" si="1496"/>
        <v>12857</v>
      </c>
      <c r="B13726">
        <f t="shared" si="1497"/>
        <v>270</v>
      </c>
      <c r="C13726" s="10" t="str">
        <f>IF(B13726=B13725," ",(LOOKUP(B13726,'Co List'!$A$3:$A$362,'Co List'!$B$3:$B$362)))</f>
        <v xml:space="preserve"> </v>
      </c>
      <c r="D13726" s="6" t="s">
        <v>367</v>
      </c>
      <c r="E13726">
        <v>24697.577637851544</v>
      </c>
      <c r="F13726">
        <v>26589.324671495724</v>
      </c>
      <c r="G13726">
        <v>35060.42760795397</v>
      </c>
      <c r="H13726">
        <v>30710.623928921828</v>
      </c>
    </row>
    <row r="13727" spans="1:16" x14ac:dyDescent="0.2">
      <c r="A13727">
        <f t="shared" si="1496"/>
        <v>12858</v>
      </c>
      <c r="B13727">
        <f t="shared" si="1497"/>
        <v>270</v>
      </c>
      <c r="C13727" s="10" t="str">
        <f>IF(B13727=B13726," ",(LOOKUP(B13727,'Co List'!$A$3:$A$362,'Co List'!$B$3:$B$362)))</f>
        <v xml:space="preserve"> </v>
      </c>
      <c r="D13727" s="6" t="s">
        <v>368</v>
      </c>
      <c r="E13727">
        <v>0.19254963306547221</v>
      </c>
      <c r="F13727">
        <v>0.17253669237992161</v>
      </c>
      <c r="G13727">
        <v>0.18276487173112868</v>
      </c>
      <c r="H13727">
        <v>0.18849533597093512</v>
      </c>
    </row>
    <row r="13728" spans="1:16" x14ac:dyDescent="0.2">
      <c r="A13728">
        <f t="shared" si="1496"/>
        <v>12859</v>
      </c>
      <c r="B13728">
        <f t="shared" si="1497"/>
        <v>270</v>
      </c>
      <c r="C13728" s="10" t="str">
        <f>IF(B13728=B13727," ",(LOOKUP(B13728,'Co List'!$A$3:$A$362,'Co List'!$B$3:$B$362)))</f>
        <v xml:space="preserve"> </v>
      </c>
      <c r="D13728" s="6" t="s">
        <v>369</v>
      </c>
      <c r="E13728">
        <v>14.410366948827859</v>
      </c>
      <c r="F13728">
        <v>16.467141011774256</v>
      </c>
      <c r="G13728">
        <v>17.360699136405806</v>
      </c>
      <c r="H13728">
        <v>18.039828197779304</v>
      </c>
    </row>
    <row r="13729" spans="1:8" x14ac:dyDescent="0.2">
      <c r="A13729">
        <f t="shared" si="1496"/>
        <v>12860</v>
      </c>
      <c r="B13729">
        <f t="shared" si="1497"/>
        <v>270</v>
      </c>
      <c r="C13729" s="10" t="str">
        <f>IF(B13729=B13728," ",(LOOKUP(B13729,'Co List'!$A$3:$A$362,'Co List'!$B$3:$B$362)))</f>
        <v xml:space="preserve"> </v>
      </c>
      <c r="D13729" s="6" t="s">
        <v>370</v>
      </c>
      <c r="E13729">
        <v>0</v>
      </c>
      <c r="F13729">
        <v>0</v>
      </c>
      <c r="G13729">
        <v>0</v>
      </c>
      <c r="H13729">
        <v>0</v>
      </c>
    </row>
    <row r="13730" spans="1:8" x14ac:dyDescent="0.2">
      <c r="A13730">
        <f t="shared" si="1496"/>
        <v>12861</v>
      </c>
      <c r="B13730">
        <f t="shared" si="1497"/>
        <v>270</v>
      </c>
      <c r="C13730" s="10" t="str">
        <f>IF(B13730=B13729," ",(LOOKUP(B13730,'Co List'!$A$3:$A$362,'Co List'!$B$3:$B$362)))</f>
        <v xml:space="preserve"> </v>
      </c>
      <c r="D13730" s="6" t="s">
        <v>371</v>
      </c>
      <c r="E13730">
        <v>56.557755043577544</v>
      </c>
      <c r="F13730">
        <v>56.430213924591406</v>
      </c>
      <c r="G13730">
        <v>61.144439918647009</v>
      </c>
      <c r="H13730">
        <v>60.982230556068913</v>
      </c>
    </row>
    <row r="13731" spans="1:8" x14ac:dyDescent="0.2">
      <c r="A13731">
        <f t="shared" si="1496"/>
        <v>12862</v>
      </c>
      <c r="B13731">
        <f t="shared" si="1497"/>
        <v>270</v>
      </c>
      <c r="C13731" s="10" t="str">
        <f>IF(B13731=B13730," ",(LOOKUP(B13731,'Co List'!$A$3:$A$362,'Co List'!$B$3:$B$362)))</f>
        <v xml:space="preserve"> </v>
      </c>
      <c r="D13731" s="6" t="s">
        <v>372</v>
      </c>
      <c r="E13731">
        <v>43.442244956422456</v>
      </c>
      <c r="F13731">
        <v>43.569786075408601</v>
      </c>
      <c r="G13731">
        <v>38.855560081352976</v>
      </c>
      <c r="H13731">
        <v>39.01776944393108</v>
      </c>
    </row>
    <row r="13732" spans="1:8" x14ac:dyDescent="0.2">
      <c r="A13732">
        <f t="shared" si="1496"/>
        <v>12863</v>
      </c>
      <c r="B13732">
        <f t="shared" si="1497"/>
        <v>270</v>
      </c>
      <c r="C13732" s="10" t="str">
        <f>IF(B13732=B13731," ",(LOOKUP(B13732,'Co List'!$A$3:$A$362,'Co List'!$B$3:$B$362)))</f>
        <v xml:space="preserve"> </v>
      </c>
      <c r="D13732" s="6" t="s">
        <v>373</v>
      </c>
      <c r="E13732">
        <v>24954.432445285202</v>
      </c>
      <c r="F13732">
        <v>33558.386667894752</v>
      </c>
      <c r="G13732">
        <v>35547.767551704528</v>
      </c>
      <c r="H13732">
        <v>36662.342846346881</v>
      </c>
    </row>
    <row r="13733" spans="1:8" x14ac:dyDescent="0.2">
      <c r="A13733">
        <f t="shared" si="1496"/>
        <v>12864</v>
      </c>
      <c r="B13733">
        <f t="shared" si="1497"/>
        <v>270</v>
      </c>
      <c r="C13733" s="10" t="str">
        <f>IF(B13733=B13732," ",(LOOKUP(B13733,'Co List'!$A$3:$A$362,'Co List'!$B$3:$B$362)))</f>
        <v xml:space="preserve"> </v>
      </c>
      <c r="D13733" s="6" t="s">
        <v>374</v>
      </c>
      <c r="E13733">
        <v>24733.858727556042</v>
      </c>
      <c r="F13733">
        <v>33317.527962050663</v>
      </c>
      <c r="G13733">
        <v>35473.336119325038</v>
      </c>
      <c r="H13733">
        <v>36591.763241144821</v>
      </c>
    </row>
    <row r="13734" spans="1:8" x14ac:dyDescent="0.2">
      <c r="A13734">
        <f t="shared" si="1496"/>
        <v>12865</v>
      </c>
      <c r="B13734">
        <f t="shared" si="1497"/>
        <v>270</v>
      </c>
      <c r="C13734" s="10" t="str">
        <f>IF(B13734=B13733," ",(LOOKUP(B13734,'Co List'!$A$3:$A$362,'Co List'!$B$3:$B$362)))</f>
        <v xml:space="preserve"> </v>
      </c>
      <c r="D13734" s="6" t="s">
        <v>375</v>
      </c>
      <c r="E13734">
        <v>181.96002678349882</v>
      </c>
      <c r="F13734">
        <v>196.82314498845506</v>
      </c>
      <c r="G13734">
        <v>55.30869294938806</v>
      </c>
      <c r="H13734">
        <v>50.43013196150045</v>
      </c>
    </row>
    <row r="13735" spans="1:8" x14ac:dyDescent="0.2">
      <c r="A13735">
        <f t="shared" si="1496"/>
        <v>12866</v>
      </c>
      <c r="B13735">
        <f t="shared" si="1497"/>
        <v>270</v>
      </c>
      <c r="C13735" s="10" t="str">
        <f>IF(B13735=B13734," ",(LOOKUP(B13735,'Co List'!$A$3:$A$362,'Co List'!$B$3:$B$362)))</f>
        <v xml:space="preserve"> </v>
      </c>
      <c r="D13735" s="6" t="s">
        <v>376</v>
      </c>
      <c r="E13735">
        <v>38.613690945659926</v>
      </c>
      <c r="F13735">
        <v>44.035560855638863</v>
      </c>
      <c r="G13735">
        <v>19.122739430097347</v>
      </c>
      <c r="H13735">
        <v>20.149473240561079</v>
      </c>
    </row>
    <row r="13736" spans="1:8" x14ac:dyDescent="0.2">
      <c r="A13736">
        <f t="shared" si="1496"/>
        <v>12867</v>
      </c>
      <c r="B13736">
        <f t="shared" si="1497"/>
        <v>270</v>
      </c>
      <c r="C13736" s="10" t="str">
        <f>IF(B13736=B13735," ",(LOOKUP(B13736,'Co List'!$A$3:$A$362,'Co List'!$B$3:$B$362)))</f>
        <v xml:space="preserve"> </v>
      </c>
      <c r="D13736" s="6" t="s">
        <v>377</v>
      </c>
      <c r="E13736">
        <v>14113.666774919442</v>
      </c>
      <c r="F13736">
        <v>18937.06938633457</v>
      </c>
      <c r="G13736">
        <v>21735.483373072275</v>
      </c>
      <c r="H13736">
        <v>22357.514441815692</v>
      </c>
    </row>
    <row r="13737" spans="1:8" ht="15" x14ac:dyDescent="0.25">
      <c r="A13737">
        <f t="shared" si="1496"/>
        <v>12868</v>
      </c>
      <c r="B13737">
        <f t="shared" si="1497"/>
        <v>270</v>
      </c>
      <c r="C13737" s="10" t="str">
        <f>IF(B13737=B13736," ",(LOOKUP(B13737,'Co List'!$A$3:$A$362,'Co List'!$B$3:$B$362)))</f>
        <v xml:space="preserve"> </v>
      </c>
      <c r="D13737" s="8" t="s">
        <v>378</v>
      </c>
      <c r="E13737">
        <v>9653.58</v>
      </c>
      <c r="F13737">
        <v>13206.429999999995</v>
      </c>
      <c r="G13737">
        <v>15666.300000000001</v>
      </c>
      <c r="H13737">
        <v>16345.680000000002</v>
      </c>
    </row>
    <row r="13738" spans="1:8" ht="15" x14ac:dyDescent="0.25">
      <c r="A13738">
        <f t="shared" si="1496"/>
        <v>12869</v>
      </c>
      <c r="B13738">
        <f t="shared" si="1497"/>
        <v>270</v>
      </c>
      <c r="C13738" s="10" t="str">
        <f>IF(B13738=B13737," ",(LOOKUP(B13738,'Co List'!$A$3:$A$362,'Co List'!$B$3:$B$362)))</f>
        <v xml:space="preserve"> </v>
      </c>
      <c r="D13738" s="8" t="s">
        <v>379</v>
      </c>
      <c r="E13738">
        <v>419.80031793798639</v>
      </c>
      <c r="F13738">
        <v>249.74061732994497</v>
      </c>
      <c r="G13738">
        <v>495.61850054294882</v>
      </c>
      <c r="H13738">
        <v>541.01685031394356</v>
      </c>
    </row>
    <row r="13739" spans="1:8" ht="15" x14ac:dyDescent="0.25">
      <c r="A13739">
        <f t="shared" si="1496"/>
        <v>12870</v>
      </c>
      <c r="B13739">
        <f t="shared" si="1497"/>
        <v>270</v>
      </c>
      <c r="C13739" s="10" t="str">
        <f>IF(B13739=B13738," ",(LOOKUP(B13739,'Co List'!$A$3:$A$362,'Co List'!$B$3:$B$362)))</f>
        <v xml:space="preserve"> </v>
      </c>
      <c r="D13739" s="8" t="s">
        <v>380</v>
      </c>
      <c r="E13739">
        <v>4040.2864569814556</v>
      </c>
      <c r="F13739">
        <v>5480.8987690046297</v>
      </c>
      <c r="G13739">
        <v>5573.5648725293249</v>
      </c>
      <c r="H13739">
        <v>5470.8175915017464</v>
      </c>
    </row>
    <row r="13740" spans="1:8" ht="15" x14ac:dyDescent="0.25">
      <c r="A13740">
        <f t="shared" si="1496"/>
        <v>12871</v>
      </c>
      <c r="B13740">
        <f t="shared" si="1497"/>
        <v>270</v>
      </c>
      <c r="C13740" s="10" t="str">
        <f>IF(B13740=B13739," ",(LOOKUP(B13740,'Co List'!$A$3:$A$362,'Co List'!$B$3:$B$362)))</f>
        <v xml:space="preserve"> </v>
      </c>
      <c r="D13740" s="8" t="s">
        <v>381</v>
      </c>
      <c r="E13740">
        <v>10840.765670365759</v>
      </c>
      <c r="F13740">
        <v>14621.317281560187</v>
      </c>
      <c r="G13740">
        <v>13812.284178632251</v>
      </c>
      <c r="H13740">
        <v>14304.828404531185</v>
      </c>
    </row>
    <row r="13741" spans="1:8" ht="15" x14ac:dyDescent="0.25">
      <c r="A13741">
        <f t="shared" si="1496"/>
        <v>12872</v>
      </c>
      <c r="B13741">
        <f t="shared" si="1497"/>
        <v>270</v>
      </c>
      <c r="C13741" s="10" t="str">
        <f>IF(B13741=B13740," ",(LOOKUP(B13741,'Co List'!$A$3:$A$362,'Co List'!$B$3:$B$362)))</f>
        <v xml:space="preserve"> </v>
      </c>
      <c r="D13741" s="8" t="s">
        <v>382</v>
      </c>
      <c r="E13741">
        <v>2147.3879297220542</v>
      </c>
      <c r="F13741">
        <v>2181.9343515556848</v>
      </c>
      <c r="G13741">
        <v>103.29884455581529</v>
      </c>
      <c r="H13741">
        <v>0</v>
      </c>
    </row>
    <row r="13742" spans="1:8" ht="15" x14ac:dyDescent="0.25">
      <c r="A13742">
        <f t="shared" si="1496"/>
        <v>12873</v>
      </c>
      <c r="B13742">
        <f t="shared" si="1497"/>
        <v>270</v>
      </c>
      <c r="C13742" s="10" t="str">
        <f>IF(B13742=B13741," ",(LOOKUP(B13742,'Co List'!$A$3:$A$362,'Co List'!$B$3:$B$362)))</f>
        <v xml:space="preserve"> </v>
      </c>
      <c r="D13742" s="8" t="s">
        <v>383</v>
      </c>
      <c r="E13742">
        <v>4146.9890358885332</v>
      </c>
      <c r="F13742">
        <v>5669.760603728575</v>
      </c>
      <c r="G13742">
        <v>3739.5973038630123</v>
      </c>
      <c r="H13742">
        <v>4752.7683774369307</v>
      </c>
    </row>
    <row r="13743" spans="1:8" x14ac:dyDescent="0.2">
      <c r="A13743">
        <f t="shared" si="1496"/>
        <v>12874</v>
      </c>
      <c r="B13743">
        <f t="shared" si="1497"/>
        <v>270</v>
      </c>
      <c r="C13743" s="10" t="str">
        <f>IF(B13743=B13742," ",(LOOKUP(B13743,'Co List'!$A$3:$A$362,'Co List'!$B$3:$B$362)))</f>
        <v xml:space="preserve"> </v>
      </c>
      <c r="D13743" s="6" t="s">
        <v>384</v>
      </c>
      <c r="E13743">
        <v>4546.3887047551725</v>
      </c>
      <c r="F13743">
        <v>6769.6223262759268</v>
      </c>
      <c r="G13743">
        <v>9969.3880302134239</v>
      </c>
      <c r="H13743">
        <v>9552.0600270942541</v>
      </c>
    </row>
    <row r="13744" spans="1:8" x14ac:dyDescent="0.2">
      <c r="A13744">
        <f t="shared" si="1496"/>
        <v>12875</v>
      </c>
      <c r="B13744">
        <f t="shared" si="1497"/>
        <v>270</v>
      </c>
      <c r="C13744" s="10" t="str">
        <f>IF(B13744=B13743," ",(LOOKUP(B13744,'Co List'!$A$3:$A$362,'Co List'!$B$3:$B$362)))</f>
        <v xml:space="preserve"> </v>
      </c>
      <c r="D13744" s="6" t="s">
        <v>385</v>
      </c>
      <c r="E13744">
        <v>3676.2790606600001</v>
      </c>
      <c r="F13744">
        <v>5095.9392508288011</v>
      </c>
      <c r="G13744">
        <v>5404.9824688323197</v>
      </c>
      <c r="H13744">
        <v>5516.1731767503998</v>
      </c>
    </row>
    <row r="13745" spans="1:8" x14ac:dyDescent="0.2">
      <c r="A13745">
        <f t="shared" si="1496"/>
        <v>12876</v>
      </c>
      <c r="B13745">
        <f t="shared" si="1497"/>
        <v>270</v>
      </c>
      <c r="C13745" s="10" t="str">
        <f>IF(B13745=B13744," ",(LOOKUP(B13745,'Co List'!$A$3:$A$362,'Co List'!$B$3:$B$362)))</f>
        <v xml:space="preserve"> </v>
      </c>
      <c r="D13745" s="6" t="s">
        <v>386</v>
      </c>
      <c r="E13745">
        <v>0</v>
      </c>
      <c r="F13745">
        <v>0</v>
      </c>
      <c r="G13745">
        <v>0</v>
      </c>
      <c r="H13745">
        <v>0</v>
      </c>
    </row>
    <row r="13746" spans="1:8" x14ac:dyDescent="0.2">
      <c r="A13746">
        <f t="shared" si="1496"/>
        <v>12877</v>
      </c>
      <c r="B13746">
        <f t="shared" si="1497"/>
        <v>270</v>
      </c>
      <c r="C13746" s="10" t="str">
        <f>IF(B13746=B13745," ",(LOOKUP(B13746,'Co List'!$A$3:$A$362,'Co List'!$B$3:$B$362)))</f>
        <v xml:space="preserve"> </v>
      </c>
      <c r="D13746" s="6" t="s">
        <v>387</v>
      </c>
      <c r="E13746">
        <v>0</v>
      </c>
      <c r="F13746">
        <v>0</v>
      </c>
      <c r="G13746">
        <v>0</v>
      </c>
      <c r="H13746">
        <v>0</v>
      </c>
    </row>
    <row r="13747" spans="1:8" x14ac:dyDescent="0.2">
      <c r="A13747">
        <f t="shared" si="1496"/>
        <v>12878</v>
      </c>
      <c r="B13747">
        <f t="shared" si="1497"/>
        <v>270</v>
      </c>
      <c r="C13747" s="10" t="str">
        <f>IF(B13747=B13746," ",(LOOKUP(B13747,'Co List'!$A$3:$A$362,'Co List'!$B$3:$B$362)))</f>
        <v xml:space="preserve"> </v>
      </c>
      <c r="D13747" s="6" t="s">
        <v>388</v>
      </c>
      <c r="E13747">
        <v>0</v>
      </c>
      <c r="F13747">
        <v>0</v>
      </c>
      <c r="G13747">
        <v>0</v>
      </c>
      <c r="H13747">
        <v>0</v>
      </c>
    </row>
    <row r="13748" spans="1:8" x14ac:dyDescent="0.2">
      <c r="A13748">
        <f t="shared" si="1496"/>
        <v>12879</v>
      </c>
      <c r="B13748">
        <f t="shared" si="1497"/>
        <v>270</v>
      </c>
      <c r="C13748" s="10" t="str">
        <f>IF(B13748=B13747," ",(LOOKUP(B13748,'Co List'!$A$3:$A$362,'Co List'!$B$3:$B$362)))</f>
        <v xml:space="preserve"> </v>
      </c>
      <c r="D13748" s="6" t="s">
        <v>389</v>
      </c>
      <c r="E13748">
        <v>1259.167611656</v>
      </c>
      <c r="F13748">
        <v>1715.4854541768002</v>
      </c>
      <c r="G13748">
        <v>1133.5048795496</v>
      </c>
      <c r="H13748">
        <v>1441.6693457583999</v>
      </c>
    </row>
    <row r="13749" spans="1:8" x14ac:dyDescent="0.2">
      <c r="A13749">
        <f t="shared" si="1496"/>
        <v>12880</v>
      </c>
      <c r="B13749">
        <f t="shared" si="1497"/>
        <v>270</v>
      </c>
      <c r="C13749" s="10" t="str">
        <f>IF(B13749=B13748," ",(LOOKUP(B13749,'Co List'!$A$3:$A$362,'Co List'!$B$3:$B$362)))</f>
        <v xml:space="preserve"> </v>
      </c>
      <c r="D13749" s="6" t="s">
        <v>390</v>
      </c>
      <c r="E13749">
        <v>14.384656355999999</v>
      </c>
      <c r="F13749">
        <v>25.982123747999999</v>
      </c>
      <c r="G13749">
        <v>15.023207387999999</v>
      </c>
      <c r="H13749">
        <v>17.982977712</v>
      </c>
    </row>
    <row r="13750" spans="1:8" x14ac:dyDescent="0.2">
      <c r="A13750">
        <f t="shared" si="1496"/>
        <v>12881</v>
      </c>
      <c r="B13750">
        <f t="shared" si="1497"/>
        <v>270</v>
      </c>
      <c r="C13750" s="10" t="str">
        <f>IF(B13750=B13749," ",(LOOKUP(B13750,'Co List'!$A$3:$A$362,'Co List'!$B$3:$B$362)))</f>
        <v xml:space="preserve"> </v>
      </c>
      <c r="D13750" s="6" t="s">
        <v>391</v>
      </c>
      <c r="E13750">
        <v>1930.737509568</v>
      </c>
      <c r="F13750">
        <v>2874.889192224</v>
      </c>
      <c r="G13750">
        <v>4233.7496125747202</v>
      </c>
      <c r="H13750">
        <v>4056.5208532799998</v>
      </c>
    </row>
    <row r="13751" spans="1:8" x14ac:dyDescent="0.2">
      <c r="A13751">
        <f t="shared" si="1496"/>
        <v>12882</v>
      </c>
      <c r="B13751">
        <f t="shared" si="1497"/>
        <v>270</v>
      </c>
      <c r="C13751" s="10" t="str">
        <f>IF(B13751=B13750," ",(LOOKUP(B13751,'Co List'!$A$3:$A$362,'Co List'!$B$3:$B$362)))</f>
        <v xml:space="preserve"> </v>
      </c>
      <c r="D13751" s="6" t="s">
        <v>392</v>
      </c>
      <c r="E13751">
        <v>0</v>
      </c>
      <c r="F13751">
        <v>0</v>
      </c>
      <c r="G13751">
        <v>0</v>
      </c>
      <c r="H13751">
        <v>0</v>
      </c>
    </row>
    <row r="13752" spans="1:8" x14ac:dyDescent="0.2">
      <c r="A13752">
        <f t="shared" si="1496"/>
        <v>12883</v>
      </c>
      <c r="B13752">
        <f t="shared" si="1497"/>
        <v>270</v>
      </c>
      <c r="C13752" s="10" t="str">
        <f>IF(B13752=B13751," ",(LOOKUP(B13752,'Co List'!$A$3:$A$362,'Co List'!$B$3:$B$362)))</f>
        <v xml:space="preserve"> </v>
      </c>
      <c r="D13752" s="6" t="s">
        <v>393</v>
      </c>
      <c r="E13752">
        <v>471.98928307999995</v>
      </c>
      <c r="F13752">
        <v>479.58248068</v>
      </c>
      <c r="G13752">
        <v>22.70476932</v>
      </c>
      <c r="H13752">
        <v>0</v>
      </c>
    </row>
    <row r="13753" spans="1:8" ht="15" x14ac:dyDescent="0.25">
      <c r="A13753">
        <f t="shared" si="1496"/>
        <v>12884</v>
      </c>
      <c r="B13753">
        <f t="shared" si="1497"/>
        <v>270</v>
      </c>
      <c r="C13753" s="10" t="str">
        <f>IF(B13753=B13752," ",(LOOKUP(B13753,'Co List'!$A$3:$A$362,'Co List'!$B$3:$B$362)))</f>
        <v xml:space="preserve"> </v>
      </c>
      <c r="D13753" s="8" t="s">
        <v>394</v>
      </c>
      <c r="E13753">
        <v>0</v>
      </c>
      <c r="F13753">
        <v>0</v>
      </c>
      <c r="G13753">
        <v>0</v>
      </c>
      <c r="H13753">
        <v>0</v>
      </c>
    </row>
    <row r="13754" spans="1:8" ht="15" x14ac:dyDescent="0.25">
      <c r="A13754">
        <f t="shared" si="1496"/>
        <v>12885</v>
      </c>
      <c r="B13754">
        <f t="shared" si="1497"/>
        <v>270</v>
      </c>
      <c r="C13754" s="10" t="str">
        <f>IF(B13754=B13753," ",(LOOKUP(B13754,'Co List'!$A$3:$A$362,'Co List'!$B$3:$B$362)))</f>
        <v xml:space="preserve"> </v>
      </c>
      <c r="D13754" s="8" t="s">
        <v>395</v>
      </c>
      <c r="E13754">
        <v>7.1829430260000002</v>
      </c>
      <c r="F13754">
        <v>12.116123956000003</v>
      </c>
      <c r="G13754">
        <v>16.031366773199998</v>
      </c>
      <c r="H13754">
        <v>21.239642660000001</v>
      </c>
    </row>
    <row r="13755" spans="1:8" ht="15" x14ac:dyDescent="0.25">
      <c r="A13755">
        <f t="shared" si="1496"/>
        <v>12886</v>
      </c>
      <c r="B13755">
        <f t="shared" si="1497"/>
        <v>270</v>
      </c>
      <c r="C13755" s="10" t="str">
        <f>IF(B13755=B13754," ",(LOOKUP(B13755,'Co List'!$A$3:$A$362,'Co List'!$B$3:$B$362)))</f>
        <v xml:space="preserve"> </v>
      </c>
      <c r="D13755" s="8" t="s">
        <v>396</v>
      </c>
      <c r="E13755">
        <v>19793</v>
      </c>
      <c r="F13755">
        <v>26742</v>
      </c>
      <c r="G13755">
        <v>30854</v>
      </c>
      <c r="H13755">
        <v>31785</v>
      </c>
    </row>
    <row r="13756" spans="1:8" x14ac:dyDescent="0.2">
      <c r="A13756">
        <f t="shared" si="1496"/>
        <v>12887</v>
      </c>
      <c r="B13756">
        <f t="shared" si="1497"/>
        <v>270</v>
      </c>
      <c r="C13756" s="10" t="str">
        <f>IF(B13756=B13755," ",(LOOKUP(B13756,'Co List'!$A$3:$A$362,'Co List'!$B$3:$B$362)))</f>
        <v xml:space="preserve"> </v>
      </c>
      <c r="D13756" s="6" t="s">
        <v>397</v>
      </c>
      <c r="E13756">
        <v>11918</v>
      </c>
      <c r="F13756">
        <v>16717</v>
      </c>
      <c r="G13756">
        <v>20085</v>
      </c>
      <c r="H13756">
        <v>20956</v>
      </c>
    </row>
    <row r="13757" spans="1:8" x14ac:dyDescent="0.2">
      <c r="A13757">
        <f t="shared" si="1496"/>
        <v>12888</v>
      </c>
      <c r="B13757">
        <f t="shared" si="1497"/>
        <v>270</v>
      </c>
      <c r="C13757" s="10" t="str">
        <f>IF(B13757=B13756," ",(LOOKUP(B13757,'Co List'!$A$3:$A$362,'Co List'!$B$3:$B$362)))</f>
        <v xml:space="preserve"> </v>
      </c>
      <c r="D13757" s="6" t="s">
        <v>398</v>
      </c>
      <c r="E13757">
        <v>415</v>
      </c>
      <c r="F13757">
        <v>369</v>
      </c>
      <c r="G13757">
        <v>360</v>
      </c>
      <c r="H13757">
        <v>554</v>
      </c>
    </row>
    <row r="13758" spans="1:8" x14ac:dyDescent="0.2">
      <c r="A13758">
        <f t="shared" si="1496"/>
        <v>12889</v>
      </c>
      <c r="B13758">
        <f t="shared" si="1497"/>
        <v>270</v>
      </c>
      <c r="C13758" s="10" t="str">
        <f>IF(B13758=B13757," ",(LOOKUP(B13758,'Co List'!$A$3:$A$362,'Co List'!$B$3:$B$362)))</f>
        <v xml:space="preserve"> </v>
      </c>
      <c r="D13758" s="6" t="s">
        <v>399</v>
      </c>
      <c r="E13758">
        <v>7460</v>
      </c>
      <c r="F13758">
        <v>9656</v>
      </c>
      <c r="G13758">
        <v>10409</v>
      </c>
      <c r="H13758">
        <v>10275</v>
      </c>
    </row>
    <row r="13759" spans="1:8" x14ac:dyDescent="0.2">
      <c r="A13759">
        <f t="shared" si="1496"/>
        <v>12890</v>
      </c>
      <c r="B13759">
        <f t="shared" si="1497"/>
        <v>270</v>
      </c>
      <c r="C13759" s="10" t="str">
        <f>IF(B13759=B13758," ",(LOOKUP(B13759,'Co List'!$A$3:$A$362,'Co List'!$B$3:$B$362)))</f>
        <v xml:space="preserve"> </v>
      </c>
      <c r="D13759" s="6" t="s">
        <v>400</v>
      </c>
      <c r="E13759">
        <v>0</v>
      </c>
      <c r="F13759">
        <v>0</v>
      </c>
      <c r="G13759">
        <v>0</v>
      </c>
      <c r="H13759">
        <v>0</v>
      </c>
    </row>
    <row r="13760" spans="1:8" x14ac:dyDescent="0.2">
      <c r="A13760">
        <f t="shared" si="1496"/>
        <v>12891</v>
      </c>
      <c r="B13760">
        <f t="shared" si="1497"/>
        <v>270</v>
      </c>
      <c r="C13760" s="10" t="str">
        <f>IF(B13760=B13759," ",(LOOKUP(B13760,'Co List'!$A$3:$A$362,'Co List'!$B$3:$B$362)))</f>
        <v xml:space="preserve"> </v>
      </c>
      <c r="D13760" s="6" t="s">
        <v>401</v>
      </c>
      <c r="E13760">
        <v>6.2092780000000003</v>
      </c>
      <c r="F13760">
        <v>9.5621240000000007</v>
      </c>
      <c r="G13760">
        <v>13.376609999999999</v>
      </c>
      <c r="H13760">
        <v>14.019564000000001</v>
      </c>
    </row>
    <row r="13761" spans="1:16" x14ac:dyDescent="0.2">
      <c r="A13761">
        <f t="shared" si="1496"/>
        <v>12892</v>
      </c>
      <c r="B13761">
        <f t="shared" si="1497"/>
        <v>270</v>
      </c>
      <c r="C13761" s="10" t="str">
        <f>IF(B13761=B13760," ",(LOOKUP(B13761,'Co List'!$A$3:$A$362,'Co List'!$B$3:$B$362)))</f>
        <v xml:space="preserve"> </v>
      </c>
      <c r="D13761" s="6" t="s">
        <v>402</v>
      </c>
      <c r="E13761">
        <v>0.50837500000000002</v>
      </c>
      <c r="F13761">
        <v>0.55017899999999997</v>
      </c>
      <c r="G13761">
        <v>0.86831999999999998</v>
      </c>
      <c r="H13761">
        <v>0.67255600000000004</v>
      </c>
    </row>
    <row r="13762" spans="1:16" x14ac:dyDescent="0.2">
      <c r="A13762">
        <f t="shared" si="1496"/>
        <v>12893</v>
      </c>
      <c r="B13762">
        <f t="shared" si="1497"/>
        <v>270</v>
      </c>
      <c r="C13762" s="10" t="str">
        <f>IF(B13762=B13761," ",(LOOKUP(B13762,'Co List'!$A$3:$A$362,'Co List'!$B$3:$B$362)))</f>
        <v xml:space="preserve"> </v>
      </c>
      <c r="D13762" s="6" t="s">
        <v>403</v>
      </c>
      <c r="E13762">
        <v>3.6330200000000001</v>
      </c>
      <c r="F13762">
        <v>6.2088079999999977</v>
      </c>
      <c r="G13762">
        <v>8.1502470000000002</v>
      </c>
      <c r="H13762">
        <v>9.7098749999999985</v>
      </c>
    </row>
    <row r="13763" spans="1:16" x14ac:dyDescent="0.2">
      <c r="A13763">
        <f t="shared" si="1496"/>
        <v>12894</v>
      </c>
      <c r="B13763">
        <f t="shared" si="1497"/>
        <v>270</v>
      </c>
      <c r="C13763" s="10" t="str">
        <f>IF(B13763=B13762," ",(LOOKUP(B13763,'Co List'!$A$3:$A$362,'Co List'!$B$3:$B$362)))</f>
        <v xml:space="preserve"> </v>
      </c>
      <c r="D13763" s="6" t="s">
        <v>404</v>
      </c>
      <c r="E13763" s="11">
        <v>10.350673</v>
      </c>
      <c r="F13763" s="11">
        <v>16.321110999999998</v>
      </c>
      <c r="G13763" s="11">
        <v>22.395177</v>
      </c>
      <c r="H13763" s="11">
        <v>24.401994999999999</v>
      </c>
    </row>
    <row r="13764" spans="1:16" x14ac:dyDescent="0.2">
      <c r="A13764">
        <f t="shared" si="1496"/>
        <v>12895</v>
      </c>
      <c r="B13764">
        <f t="shared" si="1497"/>
        <v>270</v>
      </c>
      <c r="C13764" s="10" t="str">
        <f>IF(B13764=B13763," ",(LOOKUP(B13764,'Co List'!$A$3:$A$362,'Co List'!$B$3:$B$362)))</f>
        <v xml:space="preserve"> </v>
      </c>
      <c r="D13764" s="6" t="s">
        <v>405</v>
      </c>
      <c r="E13764">
        <v>875.13</v>
      </c>
      <c r="F13764">
        <v>1067.25</v>
      </c>
      <c r="G13764">
        <v>1181.25</v>
      </c>
      <c r="H13764">
        <v>1323.8</v>
      </c>
    </row>
    <row r="13765" spans="1:16" x14ac:dyDescent="0.2">
      <c r="A13765">
        <f t="shared" ref="A13765:A13828" si="1502">IF(A13764&gt;0,A13764+1,(IF($C$1=C13765,1,0)))</f>
        <v>12896</v>
      </c>
      <c r="B13765">
        <f t="shared" ref="B13765:B13828" si="1503">IF(D13765=$D$3,B13764+1,B13764)</f>
        <v>270</v>
      </c>
      <c r="C13765" s="10" t="str">
        <f>IF(B13765=B13764," ",(LOOKUP(B13765,'Co List'!$A$3:$A$362,'Co List'!$B$3:$B$362)))</f>
        <v xml:space="preserve"> </v>
      </c>
      <c r="D13765" s="6" t="s">
        <v>406</v>
      </c>
      <c r="E13765">
        <v>173.17</v>
      </c>
      <c r="F13765">
        <v>203.79</v>
      </c>
      <c r="G13765">
        <v>204.76</v>
      </c>
      <c r="H13765">
        <v>203.23</v>
      </c>
    </row>
    <row r="13766" spans="1:16" x14ac:dyDescent="0.2">
      <c r="A13766">
        <f t="shared" si="1502"/>
        <v>12897</v>
      </c>
      <c r="B13766">
        <f t="shared" si="1503"/>
        <v>270</v>
      </c>
      <c r="C13766" s="10" t="str">
        <f>IF(B13766=B13765," ",(LOOKUP(B13766,'Co List'!$A$3:$A$362,'Co List'!$B$3:$B$362)))</f>
        <v xml:space="preserve"> </v>
      </c>
      <c r="D13766" s="6" t="s">
        <v>407</v>
      </c>
      <c r="E13766" s="11">
        <v>101.04</v>
      </c>
      <c r="F13766" s="11">
        <v>126.21</v>
      </c>
      <c r="G13766" s="11">
        <v>101.39</v>
      </c>
      <c r="H13766" s="11">
        <v>119.38</v>
      </c>
    </row>
    <row r="13767" spans="1:16" x14ac:dyDescent="0.2">
      <c r="A13767">
        <f t="shared" si="1502"/>
        <v>12898</v>
      </c>
      <c r="B13767">
        <f t="shared" si="1503"/>
        <v>270</v>
      </c>
      <c r="C13767" s="10" t="str">
        <f>IF(B13767=B13766," ",(LOOKUP(B13767,'Co List'!$A$3:$A$362,'Co List'!$B$3:$B$362)))</f>
        <v xml:space="preserve"> </v>
      </c>
      <c r="D13767" s="6" t="s">
        <v>408</v>
      </c>
      <c r="E13767">
        <v>12.96</v>
      </c>
      <c r="F13767">
        <v>19.45</v>
      </c>
      <c r="G13767">
        <v>19.45</v>
      </c>
      <c r="H13767">
        <v>19.45</v>
      </c>
    </row>
    <row r="13768" spans="1:16" x14ac:dyDescent="0.2">
      <c r="A13768">
        <f t="shared" si="1502"/>
        <v>12899</v>
      </c>
      <c r="B13768">
        <f t="shared" si="1503"/>
        <v>270</v>
      </c>
      <c r="C13768" s="10" t="str">
        <f>IF(B13768=B13767," ",(LOOKUP(B13768,'Co List'!$A$3:$A$362,'Co List'!$B$3:$B$362)))</f>
        <v xml:space="preserve"> </v>
      </c>
      <c r="D13768" s="6" t="s">
        <v>409</v>
      </c>
      <c r="E13768">
        <v>19.37</v>
      </c>
      <c r="F13768">
        <v>30.439900000000002</v>
      </c>
      <c r="G13768">
        <v>42.7575</v>
      </c>
      <c r="H13768">
        <v>47.62</v>
      </c>
    </row>
    <row r="13769" spans="1:16" x14ac:dyDescent="0.2">
      <c r="A13769">
        <f t="shared" si="1502"/>
        <v>12900</v>
      </c>
      <c r="B13769">
        <f t="shared" si="1503"/>
        <v>270</v>
      </c>
      <c r="C13769" s="10" t="str">
        <f>IF(B13769=B13768," ",(LOOKUP(B13769,'Co List'!$A$3:$A$362,'Co List'!$B$3:$B$362)))</f>
        <v xml:space="preserve"> </v>
      </c>
      <c r="D13769" s="6" t="s">
        <v>410</v>
      </c>
      <c r="E13769">
        <v>17.533616026000001</v>
      </c>
      <c r="F13769">
        <v>28.437234955999998</v>
      </c>
      <c r="G13769">
        <v>38.426543773199995</v>
      </c>
      <c r="H13769">
        <v>45.641637660000001</v>
      </c>
    </row>
    <row r="13770" spans="1:16" x14ac:dyDescent="0.2">
      <c r="A13770">
        <f t="shared" si="1502"/>
        <v>12901</v>
      </c>
      <c r="B13770">
        <f t="shared" si="1503"/>
        <v>270</v>
      </c>
      <c r="C13770" s="10" t="str">
        <f>IF(B13770=B13769," ",(LOOKUP(B13770,'Co List'!$A$3:$A$362,'Co List'!$B$3:$B$362)))</f>
        <v xml:space="preserve"> </v>
      </c>
      <c r="D13770" s="6" t="s">
        <v>411</v>
      </c>
      <c r="E13770">
        <v>17.533616026000001</v>
      </c>
      <c r="F13770">
        <v>28.437234956000001</v>
      </c>
      <c r="G13770">
        <v>38.426543773199995</v>
      </c>
      <c r="H13770">
        <v>45.641637660000001</v>
      </c>
    </row>
    <row r="13771" spans="1:16" x14ac:dyDescent="0.2">
      <c r="A13771">
        <f t="shared" si="1502"/>
        <v>12902</v>
      </c>
      <c r="B13771">
        <f t="shared" si="1503"/>
        <v>270</v>
      </c>
      <c r="C13771" s="10" t="str">
        <f>IF(B13771=B13770," ",(LOOKUP(B13771,'Co List'!$A$3:$A$362,'Co List'!$B$3:$B$362)))</f>
        <v xml:space="preserve"> </v>
      </c>
      <c r="D13771" s="6" t="s">
        <v>412</v>
      </c>
      <c r="E13771">
        <v>-1.8363839740000003</v>
      </c>
      <c r="F13771">
        <v>-2.0026650440000004</v>
      </c>
      <c r="G13771">
        <v>-4.330956226800005</v>
      </c>
      <c r="H13771">
        <v>-1.9783623399999968</v>
      </c>
    </row>
    <row r="13772" spans="1:16" ht="13.5" thickBot="1" x14ac:dyDescent="0.25">
      <c r="A13772">
        <f t="shared" si="1502"/>
        <v>12903</v>
      </c>
      <c r="B13772">
        <f t="shared" si="1503"/>
        <v>270</v>
      </c>
      <c r="C13772" s="10" t="str">
        <f>IF(B13772=B13771," ",(LOOKUP(B13772,'Co List'!$A$3:$A$362,'Co List'!$B$3:$B$362)))</f>
        <v xml:space="preserve"> </v>
      </c>
      <c r="D13772" s="9" t="s">
        <v>413</v>
      </c>
      <c r="E13772">
        <v>12</v>
      </c>
      <c r="F13772">
        <v>12</v>
      </c>
      <c r="G13772">
        <v>12</v>
      </c>
      <c r="H13772">
        <v>12</v>
      </c>
    </row>
    <row r="13773" spans="1:16" ht="15" x14ac:dyDescent="0.25">
      <c r="A13773">
        <f t="shared" si="1502"/>
        <v>12904</v>
      </c>
      <c r="B13773">
        <f t="shared" si="1503"/>
        <v>271</v>
      </c>
      <c r="C13773" s="10" t="str">
        <f>IF(B13773=B13772," ",(LOOKUP(B13773,'Co List'!$A$3:$A$362,'Co List'!$B$3:$B$362)))</f>
        <v>RAMA NEWSPRINT &amp; PAPERS</v>
      </c>
      <c r="D13773" s="4" t="s">
        <v>362</v>
      </c>
      <c r="E13773">
        <v>100</v>
      </c>
      <c r="F13773">
        <v>100</v>
      </c>
      <c r="G13773">
        <v>100</v>
      </c>
      <c r="H13773">
        <v>100</v>
      </c>
      <c r="J13773">
        <f t="shared" ref="J13773" si="1504">COUNTIF(E13815:H13815,0)</f>
        <v>0</v>
      </c>
      <c r="K13773">
        <f>SUM(E13773:H13773)/(4-J13773)</f>
        <v>100</v>
      </c>
      <c r="L13773">
        <f>SUM(E13783:H13783)/(4-J13773)</f>
        <v>283182.0294751738</v>
      </c>
      <c r="M13773">
        <f>E13783</f>
        <v>249177.63696598969</v>
      </c>
      <c r="N13773">
        <f t="shared" ref="N13773" si="1505">F13783</f>
        <v>276911.73724842153</v>
      </c>
      <c r="O13773">
        <f t="shared" ref="O13773" si="1506">G13783</f>
        <v>294394.74136315944</v>
      </c>
      <c r="P13773">
        <f t="shared" ref="P13773" si="1507">H13783</f>
        <v>312244.00232312467</v>
      </c>
    </row>
    <row r="13774" spans="1:16" x14ac:dyDescent="0.2">
      <c r="A13774">
        <f t="shared" si="1502"/>
        <v>12905</v>
      </c>
      <c r="B13774">
        <f t="shared" si="1503"/>
        <v>271</v>
      </c>
      <c r="C13774" s="10" t="str">
        <f>IF(B13774=B13773," ",(LOOKUP(B13774,'Co List'!$A$3:$A$362,'Co List'!$B$3:$B$362)))</f>
        <v xml:space="preserve"> </v>
      </c>
      <c r="D13774" s="6" t="s">
        <v>364</v>
      </c>
      <c r="E13774">
        <v>4.0517799999999999</v>
      </c>
      <c r="F13774">
        <v>4.0517799999999999</v>
      </c>
      <c r="G13774">
        <v>4.0599345223302521</v>
      </c>
      <c r="H13774">
        <v>4.058169118474078</v>
      </c>
    </row>
    <row r="13775" spans="1:16" x14ac:dyDescent="0.2">
      <c r="A13775">
        <f t="shared" si="1502"/>
        <v>12906</v>
      </c>
      <c r="B13775">
        <f t="shared" si="1503"/>
        <v>271</v>
      </c>
      <c r="C13775" s="10" t="str">
        <f>IF(B13775=B13774," ",(LOOKUP(B13775,'Co List'!$A$3:$A$362,'Co List'!$B$3:$B$362)))</f>
        <v xml:space="preserve"> </v>
      </c>
      <c r="D13775" s="6" t="s">
        <v>365</v>
      </c>
      <c r="E13775">
        <v>1.3843518999653714</v>
      </c>
      <c r="F13775">
        <v>1.380096798253112</v>
      </c>
      <c r="G13775">
        <v>1.3602392780161796</v>
      </c>
      <c r="H13775">
        <v>1.378803978213476</v>
      </c>
    </row>
    <row r="13776" spans="1:16" x14ac:dyDescent="0.2">
      <c r="A13776">
        <f t="shared" si="1502"/>
        <v>12907</v>
      </c>
      <c r="B13776">
        <f t="shared" si="1503"/>
        <v>271</v>
      </c>
      <c r="C13776" s="10" t="str">
        <f>IF(B13776=B13775," ",(LOOKUP(B13776,'Co List'!$A$3:$A$362,'Co List'!$B$3:$B$362)))</f>
        <v xml:space="preserve"> </v>
      </c>
      <c r="D13776" s="7" t="s">
        <v>366</v>
      </c>
      <c r="E13776">
        <v>80.608707610633317</v>
      </c>
      <c r="F13776">
        <v>86.448469420711021</v>
      </c>
      <c r="G13776">
        <v>83.641998284842288</v>
      </c>
      <c r="H13776">
        <v>81.562051647761322</v>
      </c>
    </row>
    <row r="13777" spans="1:8" x14ac:dyDescent="0.2">
      <c r="A13777">
        <f t="shared" si="1502"/>
        <v>12908</v>
      </c>
      <c r="B13777">
        <f t="shared" si="1503"/>
        <v>271</v>
      </c>
      <c r="C13777" s="10" t="str">
        <f>IF(B13777=B13776," ",(LOOKUP(B13777,'Co List'!$A$3:$A$362,'Co List'!$B$3:$B$362)))</f>
        <v xml:space="preserve"> </v>
      </c>
      <c r="D13777" s="6" t="s">
        <v>367</v>
      </c>
      <c r="E13777">
        <v>-439854.61070783704</v>
      </c>
      <c r="F13777">
        <v>-197399.29943571539</v>
      </c>
      <c r="G13777">
        <v>473912.97708171199</v>
      </c>
      <c r="H13777">
        <v>-550792.03091043339</v>
      </c>
    </row>
    <row r="13778" spans="1:8" x14ac:dyDescent="0.2">
      <c r="A13778">
        <f t="shared" si="1502"/>
        <v>12909</v>
      </c>
      <c r="B13778">
        <f t="shared" si="1503"/>
        <v>271</v>
      </c>
      <c r="C13778" s="10" t="str">
        <f>IF(B13778=B13777," ",(LOOKUP(B13778,'Co List'!$A$3:$A$362,'Co List'!$B$3:$B$362)))</f>
        <v xml:space="preserve"> </v>
      </c>
      <c r="D13778" s="6" t="s">
        <v>368</v>
      </c>
      <c r="E13778">
        <v>0.42850840406876989</v>
      </c>
      <c r="F13778">
        <v>0.47620247162239299</v>
      </c>
      <c r="G13778">
        <v>0.50626782693578576</v>
      </c>
      <c r="H13778">
        <v>0.53696303065025741</v>
      </c>
    </row>
    <row r="13779" spans="1:8" x14ac:dyDescent="0.2">
      <c r="A13779">
        <f t="shared" si="1502"/>
        <v>12910</v>
      </c>
      <c r="B13779">
        <f t="shared" si="1503"/>
        <v>271</v>
      </c>
      <c r="C13779" s="10" t="str">
        <f>IF(B13779=B13778," ",(LOOKUP(B13779,'Co List'!$A$3:$A$362,'Co List'!$B$3:$B$362)))</f>
        <v xml:space="preserve"> </v>
      </c>
      <c r="D13779" s="6" t="s">
        <v>369</v>
      </c>
      <c r="E13779">
        <v>-23072.003422776823</v>
      </c>
      <c r="F13779">
        <v>-4319.9959009114127</v>
      </c>
      <c r="G13779">
        <v>-11410.648890044939</v>
      </c>
      <c r="H13779">
        <v>8601.7631493973749</v>
      </c>
    </row>
    <row r="13780" spans="1:8" x14ac:dyDescent="0.2">
      <c r="A13780">
        <f t="shared" si="1502"/>
        <v>12911</v>
      </c>
      <c r="B13780">
        <f t="shared" si="1503"/>
        <v>271</v>
      </c>
      <c r="C13780" s="10" t="str">
        <f>IF(B13780=B13779," ",(LOOKUP(B13780,'Co List'!$A$3:$A$362,'Co List'!$B$3:$B$362)))</f>
        <v xml:space="preserve"> </v>
      </c>
      <c r="D13780" s="6" t="s">
        <v>370</v>
      </c>
      <c r="E13780">
        <v>0</v>
      </c>
      <c r="F13780">
        <v>0</v>
      </c>
      <c r="G13780">
        <v>0</v>
      </c>
      <c r="H13780">
        <v>0</v>
      </c>
    </row>
    <row r="13781" spans="1:8" x14ac:dyDescent="0.2">
      <c r="A13781">
        <f t="shared" si="1502"/>
        <v>12912</v>
      </c>
      <c r="B13781">
        <f t="shared" si="1503"/>
        <v>271</v>
      </c>
      <c r="C13781" s="10" t="str">
        <f>IF(B13781=B13780," ",(LOOKUP(B13781,'Co List'!$A$3:$A$362,'Co List'!$B$3:$B$362)))</f>
        <v xml:space="preserve"> </v>
      </c>
      <c r="D13781" s="6" t="s">
        <v>371</v>
      </c>
      <c r="E13781">
        <v>64.252582167575341</v>
      </c>
      <c r="F13781">
        <v>60.361848610871846</v>
      </c>
      <c r="G13781">
        <v>57.66565744575955</v>
      </c>
      <c r="H13781">
        <v>57.3937904110212</v>
      </c>
    </row>
    <row r="13782" spans="1:8" x14ac:dyDescent="0.2">
      <c r="A13782">
        <f t="shared" si="1502"/>
        <v>12913</v>
      </c>
      <c r="B13782">
        <f t="shared" si="1503"/>
        <v>271</v>
      </c>
      <c r="C13782" s="10" t="str">
        <f>IF(B13782=B13781," ",(LOOKUP(B13782,'Co List'!$A$3:$A$362,'Co List'!$B$3:$B$362)))</f>
        <v xml:space="preserve"> </v>
      </c>
      <c r="D13782" s="6" t="s">
        <v>372</v>
      </c>
      <c r="E13782">
        <v>35.747417832424652</v>
      </c>
      <c r="F13782">
        <v>39.638151389128161</v>
      </c>
      <c r="G13782">
        <v>42.334342554240457</v>
      </c>
      <c r="H13782">
        <v>42.6062095889788</v>
      </c>
    </row>
    <row r="13783" spans="1:8" x14ac:dyDescent="0.2">
      <c r="A13783">
        <f t="shared" si="1502"/>
        <v>12914</v>
      </c>
      <c r="B13783">
        <f t="shared" si="1503"/>
        <v>271</v>
      </c>
      <c r="C13783" s="10" t="str">
        <f>IF(B13783=B13782," ",(LOOKUP(B13783,'Co List'!$A$3:$A$362,'Co List'!$B$3:$B$362)))</f>
        <v xml:space="preserve"> </v>
      </c>
      <c r="D13783" s="6" t="s">
        <v>373</v>
      </c>
      <c r="E13783">
        <v>249177.63696598969</v>
      </c>
      <c r="F13783">
        <v>276911.73724842153</v>
      </c>
      <c r="G13783">
        <v>294394.74136315944</v>
      </c>
      <c r="H13783">
        <v>312244.00232312467</v>
      </c>
    </row>
    <row r="13784" spans="1:8" x14ac:dyDescent="0.2">
      <c r="A13784">
        <f t="shared" si="1502"/>
        <v>12915</v>
      </c>
      <c r="B13784">
        <f t="shared" si="1503"/>
        <v>271</v>
      </c>
      <c r="C13784" s="10" t="str">
        <f>IF(B13784=B13783," ",(LOOKUP(B13784,'Co List'!$A$3:$A$362,'Co List'!$B$3:$B$362)))</f>
        <v xml:space="preserve"> </v>
      </c>
      <c r="D13784" s="6" t="s">
        <v>374</v>
      </c>
      <c r="E13784">
        <v>247398.07475907277</v>
      </c>
      <c r="F13784">
        <v>274937.11829951906</v>
      </c>
      <c r="G13784">
        <v>292318.62031762884</v>
      </c>
      <c r="H13784">
        <v>310018.84323275142</v>
      </c>
    </row>
    <row r="13785" spans="1:8" x14ac:dyDescent="0.2">
      <c r="A13785">
        <f t="shared" si="1502"/>
        <v>12916</v>
      </c>
      <c r="B13785">
        <f t="shared" si="1503"/>
        <v>271</v>
      </c>
      <c r="C13785" s="10" t="str">
        <f>IF(B13785=B13784," ",(LOOKUP(B13785,'Co List'!$A$3:$A$362,'Co List'!$B$3:$B$362)))</f>
        <v xml:space="preserve"> </v>
      </c>
      <c r="D13785" s="6" t="s">
        <v>375</v>
      </c>
      <c r="E13785">
        <v>638.30481656525899</v>
      </c>
      <c r="F13785">
        <v>708.27962038914325</v>
      </c>
      <c r="G13785">
        <v>744.67798566752504</v>
      </c>
      <c r="H13785">
        <v>798.13507393384259</v>
      </c>
    </row>
    <row r="13786" spans="1:8" x14ac:dyDescent="0.2">
      <c r="A13786">
        <f t="shared" si="1502"/>
        <v>12917</v>
      </c>
      <c r="B13786">
        <f t="shared" si="1503"/>
        <v>271</v>
      </c>
      <c r="C13786" s="10" t="str">
        <f>IF(B13786=B13785," ",(LOOKUP(B13786,'Co List'!$A$3:$A$362,'Co List'!$B$3:$B$362)))</f>
        <v xml:space="preserve"> </v>
      </c>
      <c r="D13786" s="6" t="s">
        <v>376</v>
      </c>
      <c r="E13786">
        <v>1141.2573903516939</v>
      </c>
      <c r="F13786">
        <v>1266.3393285133848</v>
      </c>
      <c r="G13786">
        <v>1331.443059863072</v>
      </c>
      <c r="H13786">
        <v>1427.0240164393681</v>
      </c>
    </row>
    <row r="13787" spans="1:8" x14ac:dyDescent="0.2">
      <c r="A13787">
        <f t="shared" si="1502"/>
        <v>12918</v>
      </c>
      <c r="B13787">
        <f t="shared" si="1503"/>
        <v>271</v>
      </c>
      <c r="C13787" s="10" t="str">
        <f>IF(B13787=B13786," ",(LOOKUP(B13787,'Co List'!$A$3:$A$362,'Co List'!$B$3:$B$362)))</f>
        <v xml:space="preserve"> </v>
      </c>
      <c r="D13787" s="6" t="s">
        <v>377</v>
      </c>
      <c r="E13787">
        <v>160103.06593479513</v>
      </c>
      <c r="F13787">
        <v>167149.04362362743</v>
      </c>
      <c r="G13787">
        <v>169764.66309280932</v>
      </c>
      <c r="H13787">
        <v>179208.66826431834</v>
      </c>
    </row>
    <row r="13788" spans="1:8" ht="15" x14ac:dyDescent="0.25">
      <c r="A13788">
        <f t="shared" si="1502"/>
        <v>12919</v>
      </c>
      <c r="B13788">
        <f t="shared" si="1503"/>
        <v>271</v>
      </c>
      <c r="C13788" s="10" t="str">
        <f>IF(B13788=B13787," ",(LOOKUP(B13788,'Co List'!$A$3:$A$362,'Co List'!$B$3:$B$362)))</f>
        <v xml:space="preserve"> </v>
      </c>
      <c r="D13788" s="8" t="s">
        <v>378</v>
      </c>
      <c r="E13788">
        <v>2042.8200000000004</v>
      </c>
      <c r="F13788">
        <v>2686.7900000000004</v>
      </c>
      <c r="G13788">
        <v>5825.0400000000009</v>
      </c>
      <c r="H13788">
        <v>3017.82</v>
      </c>
    </row>
    <row r="13789" spans="1:8" ht="15" x14ac:dyDescent="0.25">
      <c r="A13789">
        <f t="shared" si="1502"/>
        <v>12920</v>
      </c>
      <c r="B13789">
        <f t="shared" si="1503"/>
        <v>271</v>
      </c>
      <c r="C13789" s="10" t="str">
        <f>IF(B13789=B13788," ",(LOOKUP(B13789,'Co List'!$A$3:$A$362,'Co List'!$B$3:$B$362)))</f>
        <v xml:space="preserve"> </v>
      </c>
      <c r="D13789" s="8" t="s">
        <v>379</v>
      </c>
      <c r="E13789">
        <v>1.7053003123750334</v>
      </c>
      <c r="F13789">
        <v>10.28358224810774</v>
      </c>
      <c r="G13789">
        <v>3.2071272920235008</v>
      </c>
      <c r="H13789">
        <v>2.6878781114101722</v>
      </c>
    </row>
    <row r="13790" spans="1:8" ht="15" x14ac:dyDescent="0.25">
      <c r="A13790">
        <f t="shared" si="1502"/>
        <v>12921</v>
      </c>
      <c r="B13790">
        <f t="shared" si="1503"/>
        <v>271</v>
      </c>
      <c r="C13790" s="10" t="str">
        <f>IF(B13790=B13789," ",(LOOKUP(B13790,'Co List'!$A$3:$A$362,'Co List'!$B$3:$B$362)))</f>
        <v xml:space="preserve"> </v>
      </c>
      <c r="D13790" s="8" t="s">
        <v>380</v>
      </c>
      <c r="E13790">
        <v>158058.54063448275</v>
      </c>
      <c r="F13790">
        <v>164451.9700413793</v>
      </c>
      <c r="G13790">
        <v>163936.41596551728</v>
      </c>
      <c r="H13790">
        <v>176188.16038620693</v>
      </c>
    </row>
    <row r="13791" spans="1:8" ht="15" x14ac:dyDescent="0.25">
      <c r="A13791">
        <f t="shared" si="1502"/>
        <v>12922</v>
      </c>
      <c r="B13791">
        <f t="shared" si="1503"/>
        <v>271</v>
      </c>
      <c r="C13791" s="10" t="str">
        <f>IF(B13791=B13790," ",(LOOKUP(B13791,'Co List'!$A$3:$A$362,'Co List'!$B$3:$B$362)))</f>
        <v xml:space="preserve"> </v>
      </c>
      <c r="D13791" s="8" t="s">
        <v>381</v>
      </c>
      <c r="E13791">
        <v>89074.571031194544</v>
      </c>
      <c r="F13791">
        <v>109762.69362479413</v>
      </c>
      <c r="G13791">
        <v>124630.07827035013</v>
      </c>
      <c r="H13791">
        <v>133035.33405880633</v>
      </c>
    </row>
    <row r="13792" spans="1:8" ht="15" x14ac:dyDescent="0.25">
      <c r="A13792">
        <f t="shared" si="1502"/>
        <v>12923</v>
      </c>
      <c r="B13792">
        <f t="shared" si="1503"/>
        <v>271</v>
      </c>
      <c r="C13792" s="10" t="str">
        <f>IF(B13792=B13791," ",(LOOKUP(B13792,'Co List'!$A$3:$A$362,'Co List'!$B$3:$B$362)))</f>
        <v xml:space="preserve"> </v>
      </c>
      <c r="D13792" s="8" t="s">
        <v>382</v>
      </c>
      <c r="E13792">
        <v>89074.571031194544</v>
      </c>
      <c r="F13792">
        <v>109762.69362479413</v>
      </c>
      <c r="G13792">
        <v>124630.07827035013</v>
      </c>
      <c r="H13792">
        <v>133035.33405880633</v>
      </c>
    </row>
    <row r="13793" spans="1:8" ht="15" x14ac:dyDescent="0.25">
      <c r="A13793">
        <f t="shared" si="1502"/>
        <v>12924</v>
      </c>
      <c r="B13793">
        <f t="shared" si="1503"/>
        <v>271</v>
      </c>
      <c r="C13793" s="10" t="str">
        <f>IF(B13793=B13792," ",(LOOKUP(B13793,'Co List'!$A$3:$A$362,'Co List'!$B$3:$B$362)))</f>
        <v xml:space="preserve"> </v>
      </c>
      <c r="D13793" s="8" t="s">
        <v>383</v>
      </c>
      <c r="E13793">
        <v>0</v>
      </c>
      <c r="F13793">
        <v>0</v>
      </c>
      <c r="G13793">
        <v>0</v>
      </c>
      <c r="H13793">
        <v>0</v>
      </c>
    </row>
    <row r="13794" spans="1:8" x14ac:dyDescent="0.2">
      <c r="A13794">
        <f t="shared" si="1502"/>
        <v>12925</v>
      </c>
      <c r="B13794">
        <f t="shared" si="1503"/>
        <v>271</v>
      </c>
      <c r="C13794" s="10" t="str">
        <f>IF(B13794=B13793," ",(LOOKUP(B13794,'Co List'!$A$3:$A$362,'Co List'!$B$3:$B$362)))</f>
        <v xml:space="preserve"> </v>
      </c>
      <c r="D13794" s="6" t="s">
        <v>384</v>
      </c>
      <c r="E13794">
        <v>0</v>
      </c>
      <c r="F13794">
        <v>0</v>
      </c>
      <c r="G13794">
        <v>0</v>
      </c>
      <c r="H13794">
        <v>0</v>
      </c>
    </row>
    <row r="13795" spans="1:8" x14ac:dyDescent="0.2">
      <c r="A13795">
        <f t="shared" si="1502"/>
        <v>12926</v>
      </c>
      <c r="B13795">
        <f t="shared" si="1503"/>
        <v>271</v>
      </c>
      <c r="C13795" s="10" t="str">
        <f>IF(B13795=B13794," ",(LOOKUP(B13795,'Co List'!$A$3:$A$362,'Co List'!$B$3:$B$362)))</f>
        <v xml:space="preserve"> </v>
      </c>
      <c r="D13795" s="6" t="s">
        <v>385</v>
      </c>
      <c r="E13795">
        <v>21984.059112586208</v>
      </c>
      <c r="F13795">
        <v>27089.993441103452</v>
      </c>
      <c r="G13795">
        <v>30697.558688413796</v>
      </c>
      <c r="H13795">
        <v>32782.106948965513</v>
      </c>
    </row>
    <row r="13796" spans="1:8" x14ac:dyDescent="0.2">
      <c r="A13796">
        <f t="shared" si="1502"/>
        <v>12927</v>
      </c>
      <c r="B13796">
        <f t="shared" si="1503"/>
        <v>271</v>
      </c>
      <c r="C13796" s="10" t="str">
        <f>IF(B13796=B13795," ",(LOOKUP(B13796,'Co List'!$A$3:$A$362,'Co List'!$B$3:$B$362)))</f>
        <v xml:space="preserve"> </v>
      </c>
      <c r="D13796" s="6" t="s">
        <v>386</v>
      </c>
      <c r="E13796">
        <v>21984.059112586208</v>
      </c>
      <c r="F13796">
        <v>27089.993441103452</v>
      </c>
      <c r="G13796">
        <v>29477.097425413795</v>
      </c>
      <c r="H13796">
        <v>31760.933676965513</v>
      </c>
    </row>
    <row r="13797" spans="1:8" x14ac:dyDescent="0.2">
      <c r="A13797">
        <f t="shared" si="1502"/>
        <v>12928</v>
      </c>
      <c r="B13797">
        <f t="shared" si="1503"/>
        <v>271</v>
      </c>
      <c r="C13797" s="10" t="str">
        <f>IF(B13797=B13796," ",(LOOKUP(B13797,'Co List'!$A$3:$A$362,'Co List'!$B$3:$B$362)))</f>
        <v xml:space="preserve"> </v>
      </c>
      <c r="D13797" s="6" t="s">
        <v>387</v>
      </c>
      <c r="E13797">
        <v>0</v>
      </c>
      <c r="F13797">
        <v>0</v>
      </c>
      <c r="G13797">
        <v>1220.4612630000001</v>
      </c>
      <c r="H13797">
        <v>1021.173272</v>
      </c>
    </row>
    <row r="13798" spans="1:8" x14ac:dyDescent="0.2">
      <c r="A13798">
        <f t="shared" si="1502"/>
        <v>12929</v>
      </c>
      <c r="B13798">
        <f t="shared" si="1503"/>
        <v>271</v>
      </c>
      <c r="C13798" s="10" t="str">
        <f>IF(B13798=B13797," ",(LOOKUP(B13798,'Co List'!$A$3:$A$362,'Co List'!$B$3:$B$362)))</f>
        <v xml:space="preserve"> </v>
      </c>
      <c r="D13798" s="6" t="s">
        <v>388</v>
      </c>
      <c r="E13798">
        <v>0</v>
      </c>
      <c r="F13798">
        <v>0</v>
      </c>
      <c r="G13798">
        <v>0</v>
      </c>
      <c r="H13798">
        <v>0</v>
      </c>
    </row>
    <row r="13799" spans="1:8" x14ac:dyDescent="0.2">
      <c r="A13799">
        <f t="shared" si="1502"/>
        <v>12930</v>
      </c>
      <c r="B13799">
        <f t="shared" si="1503"/>
        <v>271</v>
      </c>
      <c r="C13799" s="10" t="str">
        <f>IF(B13799=B13798," ",(LOOKUP(B13799,'Co List'!$A$3:$A$362,'Co List'!$B$3:$B$362)))</f>
        <v xml:space="preserve"> </v>
      </c>
      <c r="D13799" s="6" t="s">
        <v>389</v>
      </c>
      <c r="E13799">
        <v>0</v>
      </c>
      <c r="F13799">
        <v>0</v>
      </c>
      <c r="G13799">
        <v>0</v>
      </c>
      <c r="H13799">
        <v>0</v>
      </c>
    </row>
    <row r="13800" spans="1:8" x14ac:dyDescent="0.2">
      <c r="A13800">
        <f t="shared" si="1502"/>
        <v>12931</v>
      </c>
      <c r="B13800">
        <f t="shared" si="1503"/>
        <v>271</v>
      </c>
      <c r="C13800" s="10" t="str">
        <f>IF(B13800=B13799," ",(LOOKUP(B13800,'Co List'!$A$3:$A$362,'Co List'!$B$3:$B$362)))</f>
        <v xml:space="preserve"> </v>
      </c>
      <c r="D13800" s="6" t="s">
        <v>390</v>
      </c>
      <c r="E13800">
        <v>0</v>
      </c>
      <c r="F13800">
        <v>0</v>
      </c>
      <c r="G13800">
        <v>0</v>
      </c>
      <c r="H13800">
        <v>0</v>
      </c>
    </row>
    <row r="13801" spans="1:8" x14ac:dyDescent="0.2">
      <c r="A13801">
        <f t="shared" si="1502"/>
        <v>12932</v>
      </c>
      <c r="B13801">
        <f t="shared" si="1503"/>
        <v>271</v>
      </c>
      <c r="C13801" s="10" t="str">
        <f>IF(B13801=B13800," ",(LOOKUP(B13801,'Co List'!$A$3:$A$362,'Co List'!$B$3:$B$362)))</f>
        <v xml:space="preserve"> </v>
      </c>
      <c r="D13801" s="6" t="s">
        <v>391</v>
      </c>
      <c r="E13801">
        <v>0</v>
      </c>
      <c r="F13801">
        <v>0</v>
      </c>
      <c r="G13801">
        <v>0</v>
      </c>
      <c r="H13801">
        <v>0</v>
      </c>
    </row>
    <row r="13802" spans="1:8" x14ac:dyDescent="0.2">
      <c r="A13802">
        <f t="shared" si="1502"/>
        <v>12933</v>
      </c>
      <c r="B13802">
        <f t="shared" si="1503"/>
        <v>271</v>
      </c>
      <c r="C13802" s="10" t="str">
        <f>IF(B13802=B13801," ",(LOOKUP(B13802,'Co List'!$A$3:$A$362,'Co List'!$B$3:$B$362)))</f>
        <v xml:space="preserve"> </v>
      </c>
      <c r="D13802" s="6" t="s">
        <v>392</v>
      </c>
      <c r="E13802">
        <v>0</v>
      </c>
      <c r="F13802">
        <v>0</v>
      </c>
      <c r="G13802">
        <v>0</v>
      </c>
      <c r="H13802">
        <v>0</v>
      </c>
    </row>
    <row r="13803" spans="1:8" x14ac:dyDescent="0.2">
      <c r="A13803">
        <f t="shared" si="1502"/>
        <v>12934</v>
      </c>
      <c r="B13803">
        <f t="shared" si="1503"/>
        <v>271</v>
      </c>
      <c r="C13803" s="10" t="str">
        <f>IF(B13803=B13802," ",(LOOKUP(B13803,'Co List'!$A$3:$A$362,'Co List'!$B$3:$B$362)))</f>
        <v xml:space="preserve"> </v>
      </c>
      <c r="D13803" s="6" t="s">
        <v>393</v>
      </c>
      <c r="E13803">
        <v>0</v>
      </c>
      <c r="F13803">
        <v>0</v>
      </c>
      <c r="G13803">
        <v>0</v>
      </c>
      <c r="H13803">
        <v>0</v>
      </c>
    </row>
    <row r="13804" spans="1:8" ht="15" x14ac:dyDescent="0.25">
      <c r="A13804">
        <f t="shared" si="1502"/>
        <v>12935</v>
      </c>
      <c r="B13804">
        <f t="shared" si="1503"/>
        <v>271</v>
      </c>
      <c r="C13804" s="10" t="str">
        <f>IF(B13804=B13803," ",(LOOKUP(B13804,'Co List'!$A$3:$A$362,'Co List'!$B$3:$B$362)))</f>
        <v xml:space="preserve"> </v>
      </c>
      <c r="D13804" s="8" t="s">
        <v>394</v>
      </c>
      <c r="E13804">
        <v>0</v>
      </c>
      <c r="F13804">
        <v>0</v>
      </c>
      <c r="G13804">
        <v>0</v>
      </c>
      <c r="H13804">
        <v>0</v>
      </c>
    </row>
    <row r="13805" spans="1:8" ht="15" x14ac:dyDescent="0.25">
      <c r="A13805">
        <f t="shared" si="1502"/>
        <v>12936</v>
      </c>
      <c r="B13805">
        <f t="shared" si="1503"/>
        <v>271</v>
      </c>
      <c r="C13805" s="10" t="str">
        <f>IF(B13805=B13804," ",(LOOKUP(B13805,'Co List'!$A$3:$A$362,'Co List'!$B$3:$B$362)))</f>
        <v xml:space="preserve"> </v>
      </c>
      <c r="D13805" s="8" t="s">
        <v>395</v>
      </c>
      <c r="E13805">
        <v>15.595053460993757</v>
      </c>
      <c r="F13805">
        <v>19.319096759697359</v>
      </c>
      <c r="G13805">
        <v>25.89125248955207</v>
      </c>
      <c r="H13805">
        <v>29.060221009017468</v>
      </c>
    </row>
    <row r="13806" spans="1:8" ht="15" x14ac:dyDescent="0.25">
      <c r="A13806">
        <f t="shared" si="1502"/>
        <v>12937</v>
      </c>
      <c r="B13806">
        <f t="shared" si="1503"/>
        <v>271</v>
      </c>
      <c r="C13806" s="10" t="str">
        <f>IF(B13806=B13805," ",(LOOKUP(B13806,'Co List'!$A$3:$A$362,'Co List'!$B$3:$B$362)))</f>
        <v xml:space="preserve"> </v>
      </c>
      <c r="D13806" s="8" t="s">
        <v>396</v>
      </c>
      <c r="E13806">
        <v>115652</v>
      </c>
      <c r="F13806">
        <v>121114</v>
      </c>
      <c r="G13806">
        <v>124805</v>
      </c>
      <c r="H13806">
        <v>129974</v>
      </c>
    </row>
    <row r="13807" spans="1:8" x14ac:dyDescent="0.2">
      <c r="A13807">
        <f t="shared" si="1502"/>
        <v>12938</v>
      </c>
      <c r="B13807">
        <f t="shared" si="1503"/>
        <v>271</v>
      </c>
      <c r="C13807" s="10" t="str">
        <f>IF(B13807=B13806," ",(LOOKUP(B13807,'Co List'!$A$3:$A$362,'Co List'!$B$3:$B$362)))</f>
        <v xml:space="preserve"> </v>
      </c>
      <c r="D13807" s="6" t="s">
        <v>397</v>
      </c>
      <c r="E13807">
        <v>2522</v>
      </c>
      <c r="F13807">
        <v>3401</v>
      </c>
      <c r="G13807">
        <v>7468</v>
      </c>
      <c r="H13807">
        <v>3869</v>
      </c>
    </row>
    <row r="13808" spans="1:8" x14ac:dyDescent="0.2">
      <c r="A13808">
        <f t="shared" si="1502"/>
        <v>12939</v>
      </c>
      <c r="B13808">
        <f t="shared" si="1503"/>
        <v>271</v>
      </c>
      <c r="C13808" s="10" t="str">
        <f>IF(B13808=B13807," ",(LOOKUP(B13808,'Co List'!$A$3:$A$362,'Co List'!$B$3:$B$362)))</f>
        <v xml:space="preserve"> </v>
      </c>
      <c r="D13808" s="6" t="s">
        <v>398</v>
      </c>
      <c r="E13808">
        <v>2</v>
      </c>
      <c r="F13808">
        <v>9</v>
      </c>
      <c r="G13808">
        <v>2</v>
      </c>
      <c r="H13808">
        <v>1</v>
      </c>
    </row>
    <row r="13809" spans="1:16" x14ac:dyDescent="0.2">
      <c r="A13809">
        <f t="shared" si="1502"/>
        <v>12940</v>
      </c>
      <c r="B13809">
        <f t="shared" si="1503"/>
        <v>271</v>
      </c>
      <c r="C13809" s="10" t="str">
        <f>IF(B13809=B13808," ",(LOOKUP(B13809,'Co List'!$A$3:$A$362,'Co List'!$B$3:$B$362)))</f>
        <v xml:space="preserve"> </v>
      </c>
      <c r="D13809" s="6" t="s">
        <v>399</v>
      </c>
      <c r="E13809">
        <v>113128</v>
      </c>
      <c r="F13809">
        <v>117704</v>
      </c>
      <c r="G13809">
        <v>117335</v>
      </c>
      <c r="H13809">
        <v>126104</v>
      </c>
    </row>
    <row r="13810" spans="1:16" x14ac:dyDescent="0.2">
      <c r="A13810">
        <f t="shared" si="1502"/>
        <v>12941</v>
      </c>
      <c r="B13810">
        <f t="shared" si="1503"/>
        <v>271</v>
      </c>
      <c r="C13810" s="10" t="str">
        <f>IF(B13810=B13809," ",(LOOKUP(B13810,'Co List'!$A$3:$A$362,'Co List'!$B$3:$B$362)))</f>
        <v xml:space="preserve"> </v>
      </c>
      <c r="D13810" s="6" t="s">
        <v>400</v>
      </c>
      <c r="E13810">
        <v>0</v>
      </c>
      <c r="F13810">
        <v>0</v>
      </c>
      <c r="G13810">
        <v>0</v>
      </c>
      <c r="H13810">
        <v>0</v>
      </c>
    </row>
    <row r="13811" spans="1:16" x14ac:dyDescent="0.2">
      <c r="A13811">
        <f t="shared" si="1502"/>
        <v>12942</v>
      </c>
      <c r="B13811">
        <f t="shared" si="1503"/>
        <v>271</v>
      </c>
      <c r="C13811" s="10" t="str">
        <f>IF(B13811=B13810," ",(LOOKUP(B13811,'Co List'!$A$3:$A$362,'Co List'!$B$3:$B$362)))</f>
        <v xml:space="preserve"> </v>
      </c>
      <c r="D13811" s="6" t="s">
        <v>401</v>
      </c>
      <c r="E13811">
        <v>3.561064</v>
      </c>
      <c r="F13811">
        <v>4.1662249999999998</v>
      </c>
      <c r="G13811">
        <v>11.23934</v>
      </c>
      <c r="H13811">
        <v>5.4049930000000002</v>
      </c>
    </row>
    <row r="13812" spans="1:16" x14ac:dyDescent="0.2">
      <c r="A13812">
        <f t="shared" si="1502"/>
        <v>12943</v>
      </c>
      <c r="B13812">
        <f t="shared" si="1503"/>
        <v>271</v>
      </c>
      <c r="C13812" s="10" t="str">
        <f>IF(B13812=B13811," ",(LOOKUP(B13812,'Co List'!$A$3:$A$362,'Co List'!$B$3:$B$362)))</f>
        <v xml:space="preserve"> </v>
      </c>
      <c r="D13812" s="6" t="s">
        <v>402</v>
      </c>
      <c r="E13812">
        <v>2.0760000000000002E-3</v>
      </c>
      <c r="F13812">
        <v>1.2519000000000001E-2</v>
      </c>
      <c r="G13812">
        <v>4.6340000000000001E-3</v>
      </c>
      <c r="H13812">
        <v>3.898E-3</v>
      </c>
    </row>
    <row r="13813" spans="1:16" x14ac:dyDescent="0.2">
      <c r="A13813">
        <f t="shared" si="1502"/>
        <v>12944</v>
      </c>
      <c r="B13813">
        <f t="shared" si="1503"/>
        <v>271</v>
      </c>
      <c r="C13813" s="10" t="str">
        <f>IF(B13813=B13812," ",(LOOKUP(B13813,'Co List'!$A$3:$A$362,'Co List'!$B$3:$B$362)))</f>
        <v xml:space="preserve"> </v>
      </c>
      <c r="D13813" s="6" t="s">
        <v>403</v>
      </c>
      <c r="E13813">
        <v>30.883943999999996</v>
      </c>
      <c r="F13813">
        <v>37.194464000000004</v>
      </c>
      <c r="G13813">
        <v>46.229990000000001</v>
      </c>
      <c r="H13813">
        <v>51.702640000000002</v>
      </c>
    </row>
    <row r="13814" spans="1:16" x14ac:dyDescent="0.2">
      <c r="A13814">
        <f t="shared" si="1502"/>
        <v>12945</v>
      </c>
      <c r="B13814">
        <f t="shared" si="1503"/>
        <v>271</v>
      </c>
      <c r="C13814" s="10" t="str">
        <f>IF(B13814=B13813," ",(LOOKUP(B13814,'Co List'!$A$3:$A$362,'Co List'!$B$3:$B$362)))</f>
        <v xml:space="preserve"> </v>
      </c>
      <c r="D13814" s="6" t="s">
        <v>404</v>
      </c>
      <c r="E13814" s="11">
        <v>34.447083999999997</v>
      </c>
      <c r="F13814" s="11">
        <v>41.373207999999998</v>
      </c>
      <c r="G13814" s="11">
        <v>57.473964000000002</v>
      </c>
      <c r="H13814" s="11">
        <v>57.111530999999999</v>
      </c>
    </row>
    <row r="13815" spans="1:16" x14ac:dyDescent="0.2">
      <c r="A13815">
        <f t="shared" si="1502"/>
        <v>12946</v>
      </c>
      <c r="B13815">
        <f t="shared" si="1503"/>
        <v>271</v>
      </c>
      <c r="C13815" s="10" t="str">
        <f>IF(B13815=B13814," ",(LOOKUP(B13815,'Co List'!$A$3:$A$362,'Co List'!$B$3:$B$362)))</f>
        <v xml:space="preserve"> </v>
      </c>
      <c r="D13815" s="6" t="s">
        <v>405</v>
      </c>
      <c r="E13815">
        <v>309.12</v>
      </c>
      <c r="F13815">
        <v>320.32</v>
      </c>
      <c r="G13815">
        <v>351.97</v>
      </c>
      <c r="H13815">
        <v>382.83</v>
      </c>
    </row>
    <row r="13816" spans="1:16" x14ac:dyDescent="0.2">
      <c r="A13816">
        <f t="shared" si="1502"/>
        <v>12947</v>
      </c>
      <c r="B13816">
        <f t="shared" si="1503"/>
        <v>271</v>
      </c>
      <c r="C13816" s="10" t="str">
        <f>IF(B13816=B13815," ",(LOOKUP(B13816,'Co List'!$A$3:$A$362,'Co List'!$B$3:$B$362)))</f>
        <v xml:space="preserve"> </v>
      </c>
      <c r="D13816" s="6" t="s">
        <v>406</v>
      </c>
      <c r="E13816">
        <v>-1.08</v>
      </c>
      <c r="F13816">
        <v>-6.41</v>
      </c>
      <c r="G13816">
        <v>-2.58</v>
      </c>
      <c r="H13816">
        <v>3.63</v>
      </c>
    </row>
    <row r="13817" spans="1:16" x14ac:dyDescent="0.2">
      <c r="A13817">
        <f t="shared" si="1502"/>
        <v>12948</v>
      </c>
      <c r="B13817">
        <f t="shared" si="1503"/>
        <v>271</v>
      </c>
      <c r="C13817" s="10" t="str">
        <f>IF(B13817=B13816," ",(LOOKUP(B13817,'Co List'!$A$3:$A$362,'Co List'!$B$3:$B$362)))</f>
        <v xml:space="preserve"> </v>
      </c>
      <c r="D13817" s="6" t="s">
        <v>407</v>
      </c>
      <c r="E13817" s="11">
        <v>-56.65</v>
      </c>
      <c r="F13817" s="11">
        <v>-140.28</v>
      </c>
      <c r="G13817" s="11">
        <v>62.12</v>
      </c>
      <c r="H13817" s="11">
        <v>-56.69</v>
      </c>
    </row>
    <row r="13818" spans="1:16" x14ac:dyDescent="0.2">
      <c r="A13818">
        <f t="shared" si="1502"/>
        <v>12949</v>
      </c>
      <c r="B13818">
        <f t="shared" si="1503"/>
        <v>271</v>
      </c>
      <c r="C13818" s="10" t="str">
        <f>IF(B13818=B13817," ",(LOOKUP(B13818,'Co List'!$A$3:$A$362,'Co List'!$B$3:$B$362)))</f>
        <v xml:space="preserve"> </v>
      </c>
      <c r="D13818" s="6" t="s">
        <v>408</v>
      </c>
      <c r="E13818">
        <v>58.15</v>
      </c>
      <c r="F13818">
        <v>58.15</v>
      </c>
      <c r="G13818">
        <v>58.15</v>
      </c>
      <c r="H13818">
        <v>58.15</v>
      </c>
    </row>
    <row r="13819" spans="1:16" x14ac:dyDescent="0.2">
      <c r="A13819">
        <f t="shared" si="1502"/>
        <v>12950</v>
      </c>
      <c r="B13819">
        <f t="shared" si="1503"/>
        <v>271</v>
      </c>
      <c r="C13819" s="10" t="str">
        <f>IF(B13819=B13818," ",(LOOKUP(B13819,'Co List'!$A$3:$A$362,'Co List'!$B$3:$B$362)))</f>
        <v xml:space="preserve"> </v>
      </c>
      <c r="D13819" s="6" t="s">
        <v>409</v>
      </c>
      <c r="E13819">
        <v>46.98</v>
      </c>
      <c r="F13819">
        <v>54.55</v>
      </c>
      <c r="G13819">
        <v>72.28</v>
      </c>
      <c r="H13819">
        <v>77.760000000000005</v>
      </c>
    </row>
    <row r="13820" spans="1:16" x14ac:dyDescent="0.2">
      <c r="A13820">
        <f t="shared" si="1502"/>
        <v>12951</v>
      </c>
      <c r="B13820">
        <f t="shared" si="1503"/>
        <v>271</v>
      </c>
      <c r="C13820" s="10" t="str">
        <f>IF(B13820=B13819," ",(LOOKUP(B13820,'Co List'!$A$3:$A$362,'Co List'!$B$3:$B$362)))</f>
        <v xml:space="preserve"> </v>
      </c>
      <c r="D13820" s="6" t="s">
        <v>410</v>
      </c>
      <c r="E13820">
        <v>77.714809500000001</v>
      </c>
      <c r="F13820">
        <v>89.637144000000006</v>
      </c>
      <c r="G13820">
        <v>117.52416690000001</v>
      </c>
      <c r="H13820">
        <v>124.77115819999999</v>
      </c>
    </row>
    <row r="13821" spans="1:16" x14ac:dyDescent="0.2">
      <c r="A13821">
        <f t="shared" si="1502"/>
        <v>12952</v>
      </c>
      <c r="B13821">
        <f t="shared" si="1503"/>
        <v>271</v>
      </c>
      <c r="C13821" s="10" t="str">
        <f>IF(B13821=B13820," ",(LOOKUP(B13821,'Co List'!$A$3:$A$362,'Co List'!$B$3:$B$362)))</f>
        <v xml:space="preserve"> </v>
      </c>
      <c r="D13821" s="6" t="s">
        <v>411</v>
      </c>
      <c r="E13821">
        <v>50.042137460993757</v>
      </c>
      <c r="F13821">
        <v>60.692304759697357</v>
      </c>
      <c r="G13821">
        <v>83.365216489552068</v>
      </c>
      <c r="H13821">
        <v>86.171752009017467</v>
      </c>
    </row>
    <row r="13822" spans="1:16" x14ac:dyDescent="0.2">
      <c r="A13822">
        <f t="shared" si="1502"/>
        <v>12953</v>
      </c>
      <c r="B13822">
        <f t="shared" si="1503"/>
        <v>271</v>
      </c>
      <c r="C13822" s="10" t="str">
        <f>IF(B13822=B13821," ",(LOOKUP(B13822,'Co List'!$A$3:$A$362,'Co List'!$B$3:$B$362)))</f>
        <v xml:space="preserve"> </v>
      </c>
      <c r="D13822" s="6" t="s">
        <v>412</v>
      </c>
      <c r="E13822">
        <v>3.0621374609937604</v>
      </c>
      <c r="F13822">
        <v>6.1423047596973603</v>
      </c>
      <c r="G13822">
        <v>11.085216489552067</v>
      </c>
      <c r="H13822">
        <v>8.4117520090174622</v>
      </c>
    </row>
    <row r="13823" spans="1:16" ht="13.5" thickBot="1" x14ac:dyDescent="0.25">
      <c r="A13823">
        <f t="shared" si="1502"/>
        <v>12954</v>
      </c>
      <c r="B13823">
        <f t="shared" si="1503"/>
        <v>271</v>
      </c>
      <c r="C13823" s="10" t="str">
        <f>IF(B13823=B13822," ",(LOOKUP(B13823,'Co List'!$A$3:$A$362,'Co List'!$B$3:$B$362)))</f>
        <v xml:space="preserve"> </v>
      </c>
      <c r="D13823" s="9" t="s">
        <v>413</v>
      </c>
      <c r="E13823">
        <v>12</v>
      </c>
      <c r="F13823">
        <v>12</v>
      </c>
      <c r="G13823">
        <v>12</v>
      </c>
      <c r="H13823">
        <v>12</v>
      </c>
    </row>
    <row r="13824" spans="1:16" ht="15" x14ac:dyDescent="0.25">
      <c r="A13824">
        <f t="shared" si="1502"/>
        <v>12955</v>
      </c>
      <c r="B13824">
        <f t="shared" si="1503"/>
        <v>272</v>
      </c>
      <c r="C13824" s="10" t="str">
        <f>IF(B13824=B13823," ",(LOOKUP(B13824,'Co List'!$A$3:$A$362,'Co List'!$B$3:$B$362)))</f>
        <v>RAMCO INDUSTRIES</v>
      </c>
      <c r="D13824" s="4" t="s">
        <v>362</v>
      </c>
      <c r="E13824">
        <v>0</v>
      </c>
      <c r="F13824">
        <v>0</v>
      </c>
      <c r="G13824">
        <v>0</v>
      </c>
      <c r="H13824">
        <v>0</v>
      </c>
      <c r="J13824">
        <f t="shared" ref="J13824" si="1508">COUNTIF(E13866:H13866,0)</f>
        <v>1</v>
      </c>
      <c r="K13824">
        <f>SUM(E13824:H13824)/(4-J13824)</f>
        <v>0</v>
      </c>
      <c r="L13824">
        <f>SUM(E13834:H13834)/(4-J13824)</f>
        <v>8392.1302958575343</v>
      </c>
      <c r="M13824">
        <f>E13834</f>
        <v>8435.7824733656962</v>
      </c>
      <c r="N13824">
        <f t="shared" ref="N13824" si="1509">F13834</f>
        <v>8577.9758697834077</v>
      </c>
      <c r="O13824">
        <f t="shared" ref="O13824" si="1510">G13834</f>
        <v>8162.6325444235026</v>
      </c>
      <c r="P13824">
        <f t="shared" ref="P13824" si="1511">H13834</f>
        <v>0</v>
      </c>
    </row>
    <row r="13825" spans="1:8" x14ac:dyDescent="0.2">
      <c r="A13825">
        <f t="shared" si="1502"/>
        <v>12956</v>
      </c>
      <c r="B13825">
        <f t="shared" si="1503"/>
        <v>272</v>
      </c>
      <c r="C13825" s="10" t="str">
        <f>IF(B13825=B13824," ",(LOOKUP(B13825,'Co List'!$A$3:$A$362,'Co List'!$B$3:$B$362)))</f>
        <v xml:space="preserve"> </v>
      </c>
      <c r="D13825" s="6" t="s">
        <v>364</v>
      </c>
      <c r="E13825">
        <v>0</v>
      </c>
      <c r="F13825">
        <v>0</v>
      </c>
      <c r="G13825">
        <v>0</v>
      </c>
      <c r="H13825">
        <v>0</v>
      </c>
    </row>
    <row r="13826" spans="1:8" x14ac:dyDescent="0.2">
      <c r="A13826">
        <f t="shared" si="1502"/>
        <v>12957</v>
      </c>
      <c r="B13826">
        <f t="shared" si="1503"/>
        <v>272</v>
      </c>
      <c r="C13826" s="10" t="str">
        <f>IF(B13826=B13825," ",(LOOKUP(B13826,'Co List'!$A$3:$A$362,'Co List'!$B$3:$B$362)))</f>
        <v xml:space="preserve"> </v>
      </c>
      <c r="D13826" s="6" t="s">
        <v>365</v>
      </c>
      <c r="E13826">
        <v>0.3305414791221466</v>
      </c>
      <c r="F13826">
        <v>0.34285977794164796</v>
      </c>
      <c r="G13826">
        <v>0.34378524060210663</v>
      </c>
      <c r="H13826">
        <v>0</v>
      </c>
    </row>
    <row r="13827" spans="1:8" x14ac:dyDescent="0.2">
      <c r="A13827">
        <f t="shared" si="1502"/>
        <v>12958</v>
      </c>
      <c r="B13827">
        <f t="shared" si="1503"/>
        <v>272</v>
      </c>
      <c r="C13827" s="10" t="str">
        <f>IF(B13827=B13826," ",(LOOKUP(B13827,'Co List'!$A$3:$A$362,'Co List'!$B$3:$B$362)))</f>
        <v xml:space="preserve"> </v>
      </c>
      <c r="D13827" s="7" t="s">
        <v>366</v>
      </c>
      <c r="E13827">
        <v>1.7565398174629248</v>
      </c>
      <c r="F13827">
        <v>1.5328215342166842</v>
      </c>
      <c r="G13827">
        <v>1.2099959300953902</v>
      </c>
      <c r="H13827">
        <v>0</v>
      </c>
    </row>
    <row r="13828" spans="1:8" x14ac:dyDescent="0.2">
      <c r="A13828">
        <f t="shared" si="1502"/>
        <v>12959</v>
      </c>
      <c r="B13828">
        <f t="shared" si="1503"/>
        <v>272</v>
      </c>
      <c r="C13828" s="10" t="str">
        <f>IF(B13828=B13827," ",(LOOKUP(B13828,'Co List'!$A$3:$A$362,'Co List'!$B$3:$B$362)))</f>
        <v xml:space="preserve"> </v>
      </c>
      <c r="D13828" s="6" t="s">
        <v>367</v>
      </c>
      <c r="E13828">
        <v>15738.400136876298</v>
      </c>
      <c r="F13828">
        <v>16120.98453257547</v>
      </c>
      <c r="G13828">
        <v>13307.193583996579</v>
      </c>
      <c r="H13828">
        <v>0</v>
      </c>
    </row>
    <row r="13829" spans="1:8" x14ac:dyDescent="0.2">
      <c r="A13829">
        <f t="shared" ref="A13829:A13892" si="1512">IF(A13828&gt;0,A13828+1,(IF($C$1=C13829,1,0)))</f>
        <v>12960</v>
      </c>
      <c r="B13829">
        <f t="shared" ref="B13829:B13892" si="1513">IF(D13829=$D$3,B13828+1,B13828)</f>
        <v>272</v>
      </c>
      <c r="C13829" s="10" t="str">
        <f>IF(B13829=B13828," ",(LOOKUP(B13829,'Co List'!$A$3:$A$362,'Co List'!$B$3:$B$362)))</f>
        <v xml:space="preserve"> </v>
      </c>
      <c r="D13829" s="6" t="s">
        <v>368</v>
      </c>
      <c r="E13829">
        <v>9.741088306426901E-2</v>
      </c>
      <c r="F13829">
        <v>9.9052839142995466E-2</v>
      </c>
      <c r="G13829">
        <v>9.4256726840918043E-2</v>
      </c>
      <c r="H13829">
        <v>0</v>
      </c>
    </row>
    <row r="13830" spans="1:8" x14ac:dyDescent="0.2">
      <c r="A13830">
        <f t="shared" si="1512"/>
        <v>12961</v>
      </c>
      <c r="B13830">
        <f t="shared" si="1513"/>
        <v>272</v>
      </c>
      <c r="C13830" s="10" t="str">
        <f>IF(B13830=B13829," ",(LOOKUP(B13830,'Co List'!$A$3:$A$362,'Co List'!$B$3:$B$362)))</f>
        <v xml:space="preserve"> </v>
      </c>
      <c r="D13830" s="6" t="s">
        <v>369</v>
      </c>
      <c r="E13830">
        <v>7.1026205888403604</v>
      </c>
      <c r="F13830">
        <v>7.1920649532853256</v>
      </c>
      <c r="G13830">
        <v>6.3349883930333739</v>
      </c>
      <c r="H13830">
        <v>0</v>
      </c>
    </row>
    <row r="13831" spans="1:8" x14ac:dyDescent="0.2">
      <c r="A13831">
        <f t="shared" si="1512"/>
        <v>12962</v>
      </c>
      <c r="B13831">
        <f t="shared" si="1513"/>
        <v>272</v>
      </c>
      <c r="C13831" s="10" t="str">
        <f>IF(B13831=B13830," ",(LOOKUP(B13831,'Co List'!$A$3:$A$362,'Co List'!$B$3:$B$362)))</f>
        <v xml:space="preserve"> </v>
      </c>
      <c r="D13831" s="6" t="s">
        <v>370</v>
      </c>
      <c r="E13831">
        <v>59.114625357216944</v>
      </c>
      <c r="F13831">
        <v>56.57865342249481</v>
      </c>
      <c r="G13831">
        <v>55.984599860082994</v>
      </c>
      <c r="H13831">
        <v>0</v>
      </c>
    </row>
    <row r="13832" spans="1:8" x14ac:dyDescent="0.2">
      <c r="A13832">
        <f t="shared" si="1512"/>
        <v>12963</v>
      </c>
      <c r="B13832">
        <f t="shared" si="1513"/>
        <v>272</v>
      </c>
      <c r="C13832" s="10" t="str">
        <f>IF(B13832=B13831," ",(LOOKUP(B13832,'Co List'!$A$3:$A$362,'Co List'!$B$3:$B$362)))</f>
        <v xml:space="preserve"> </v>
      </c>
      <c r="D13832" s="6" t="s">
        <v>371</v>
      </c>
      <c r="E13832">
        <v>100</v>
      </c>
      <c r="F13832">
        <v>100</v>
      </c>
      <c r="G13832">
        <v>100</v>
      </c>
      <c r="H13832">
        <v>0</v>
      </c>
    </row>
    <row r="13833" spans="1:8" x14ac:dyDescent="0.2">
      <c r="A13833">
        <f t="shared" si="1512"/>
        <v>12964</v>
      </c>
      <c r="B13833">
        <f t="shared" si="1513"/>
        <v>272</v>
      </c>
      <c r="C13833" s="10" t="str">
        <f>IF(B13833=B13832," ",(LOOKUP(B13833,'Co List'!$A$3:$A$362,'Co List'!$B$3:$B$362)))</f>
        <v xml:space="preserve"> </v>
      </c>
      <c r="D13833" s="6" t="s">
        <v>372</v>
      </c>
      <c r="E13833">
        <v>0</v>
      </c>
      <c r="F13833">
        <v>0</v>
      </c>
      <c r="G13833">
        <v>0</v>
      </c>
      <c r="H13833">
        <v>0</v>
      </c>
    </row>
    <row r="13834" spans="1:8" x14ac:dyDescent="0.2">
      <c r="A13834">
        <f t="shared" si="1512"/>
        <v>12965</v>
      </c>
      <c r="B13834">
        <f t="shared" si="1513"/>
        <v>272</v>
      </c>
      <c r="C13834" s="10" t="str">
        <f>IF(B13834=B13833," ",(LOOKUP(B13834,'Co List'!$A$3:$A$362,'Co List'!$B$3:$B$362)))</f>
        <v xml:space="preserve"> </v>
      </c>
      <c r="D13834" s="6" t="s">
        <v>373</v>
      </c>
      <c r="E13834">
        <v>8435.7824733656962</v>
      </c>
      <c r="F13834">
        <v>8577.9758697834077</v>
      </c>
      <c r="G13834">
        <v>8162.6325444235026</v>
      </c>
      <c r="H13834">
        <v>0</v>
      </c>
    </row>
    <row r="13835" spans="1:8" x14ac:dyDescent="0.2">
      <c r="A13835">
        <f t="shared" si="1512"/>
        <v>12966</v>
      </c>
      <c r="B13835">
        <f t="shared" si="1513"/>
        <v>272</v>
      </c>
      <c r="C13835" s="10" t="str">
        <f>IF(B13835=B13834," ",(LOOKUP(B13835,'Co List'!$A$3:$A$362,'Co List'!$B$3:$B$362)))</f>
        <v xml:space="preserve"> </v>
      </c>
      <c r="D13835" s="6" t="s">
        <v>374</v>
      </c>
      <c r="E13835">
        <v>8431.0486587747819</v>
      </c>
      <c r="F13835">
        <v>8572.0802459190727</v>
      </c>
      <c r="G13835">
        <v>8156.8991788005505</v>
      </c>
      <c r="H13835">
        <v>0</v>
      </c>
    </row>
    <row r="13836" spans="1:8" x14ac:dyDescent="0.2">
      <c r="A13836">
        <f t="shared" si="1512"/>
        <v>12967</v>
      </c>
      <c r="B13836">
        <f t="shared" si="1513"/>
        <v>272</v>
      </c>
      <c r="C13836" s="10" t="str">
        <f>IF(B13836=B13835," ",(LOOKUP(B13836,'Co List'!$A$3:$A$362,'Co List'!$B$3:$B$362)))</f>
        <v xml:space="preserve"> </v>
      </c>
      <c r="D13836" s="6" t="s">
        <v>375</v>
      </c>
      <c r="E13836">
        <v>2.7600072256896206</v>
      </c>
      <c r="F13836">
        <v>3.4373894779802798</v>
      </c>
      <c r="G13836">
        <v>3.3427862969636166</v>
      </c>
      <c r="H13836">
        <v>0</v>
      </c>
    </row>
    <row r="13837" spans="1:8" x14ac:dyDescent="0.2">
      <c r="A13837">
        <f t="shared" si="1512"/>
        <v>12968</v>
      </c>
      <c r="B13837">
        <f t="shared" si="1513"/>
        <v>272</v>
      </c>
      <c r="C13837" s="10" t="str">
        <f>IF(B13837=B13836," ",(LOOKUP(B13837,'Co List'!$A$3:$A$362,'Co List'!$B$3:$B$362)))</f>
        <v xml:space="preserve"> </v>
      </c>
      <c r="D13837" s="6" t="s">
        <v>376</v>
      </c>
      <c r="E13837">
        <v>1.9738073652232315</v>
      </c>
      <c r="F13837">
        <v>2.458234386354937</v>
      </c>
      <c r="G13837">
        <v>2.3905793259890786</v>
      </c>
      <c r="H13837">
        <v>0</v>
      </c>
    </row>
    <row r="13838" spans="1:8" x14ac:dyDescent="0.2">
      <c r="A13838">
        <f t="shared" si="1512"/>
        <v>12969</v>
      </c>
      <c r="B13838">
        <f t="shared" si="1513"/>
        <v>272</v>
      </c>
      <c r="C13838" s="10" t="str">
        <f>IF(B13838=B13837," ",(LOOKUP(B13838,'Co List'!$A$3:$A$362,'Co List'!$B$3:$B$362)))</f>
        <v xml:space="preserve"> </v>
      </c>
      <c r="D13838" s="6" t="s">
        <v>377</v>
      </c>
      <c r="E13838">
        <v>8435.7824733656962</v>
      </c>
      <c r="F13838">
        <v>8577.9758697834077</v>
      </c>
      <c r="G13838">
        <v>8162.6325444235026</v>
      </c>
      <c r="H13838">
        <v>0</v>
      </c>
    </row>
    <row r="13839" spans="1:8" ht="15" x14ac:dyDescent="0.25">
      <c r="A13839">
        <f t="shared" si="1512"/>
        <v>12970</v>
      </c>
      <c r="B13839">
        <f t="shared" si="1513"/>
        <v>272</v>
      </c>
      <c r="C13839" s="10" t="str">
        <f>IF(B13839=B13838," ",(LOOKUP(B13839,'Co List'!$A$3:$A$362,'Co List'!$B$3:$B$362)))</f>
        <v xml:space="preserve"> </v>
      </c>
      <c r="D13839" s="8" t="s">
        <v>378</v>
      </c>
      <c r="E13839">
        <v>7579.7702976762957</v>
      </c>
      <c r="F13839">
        <v>7523.2793897270321</v>
      </c>
      <c r="G13839">
        <v>7129.8964949232131</v>
      </c>
      <c r="H13839">
        <v>0</v>
      </c>
    </row>
    <row r="13840" spans="1:8" ht="15" x14ac:dyDescent="0.25">
      <c r="A13840">
        <f t="shared" si="1512"/>
        <v>12971</v>
      </c>
      <c r="B13840">
        <f t="shared" si="1513"/>
        <v>272</v>
      </c>
      <c r="C13840" s="10" t="str">
        <f>IF(B13840=B13839," ",(LOOKUP(B13840,'Co List'!$A$3:$A$362,'Co List'!$B$3:$B$362)))</f>
        <v xml:space="preserve"> </v>
      </c>
      <c r="D13840" s="8" t="s">
        <v>379</v>
      </c>
      <c r="E13840">
        <v>147.25817175147102</v>
      </c>
      <c r="F13840">
        <v>709.94782029974658</v>
      </c>
      <c r="G13840">
        <v>364.14507837331394</v>
      </c>
      <c r="H13840">
        <v>0</v>
      </c>
    </row>
    <row r="13841" spans="1:8" ht="15" x14ac:dyDescent="0.25">
      <c r="A13841">
        <f t="shared" si="1512"/>
        <v>12972</v>
      </c>
      <c r="B13841">
        <f t="shared" si="1513"/>
        <v>272</v>
      </c>
      <c r="C13841" s="10" t="str">
        <f>IF(B13841=B13840," ",(LOOKUP(B13841,'Co List'!$A$3:$A$362,'Co List'!$B$3:$B$362)))</f>
        <v xml:space="preserve"> </v>
      </c>
      <c r="D13841" s="8" t="s">
        <v>380</v>
      </c>
      <c r="E13841">
        <v>708.75400393792938</v>
      </c>
      <c r="F13841">
        <v>344.74865975662897</v>
      </c>
      <c r="G13841">
        <v>668.59097112697555</v>
      </c>
      <c r="H13841">
        <v>0</v>
      </c>
    </row>
    <row r="13842" spans="1:8" ht="15" x14ac:dyDescent="0.25">
      <c r="A13842">
        <f t="shared" si="1512"/>
        <v>12973</v>
      </c>
      <c r="B13842">
        <f t="shared" si="1513"/>
        <v>272</v>
      </c>
      <c r="C13842" s="10" t="str">
        <f>IF(B13842=B13841," ",(LOOKUP(B13842,'Co List'!$A$3:$A$362,'Co List'!$B$3:$B$362)))</f>
        <v xml:space="preserve"> </v>
      </c>
      <c r="D13842" s="8" t="s">
        <v>381</v>
      </c>
      <c r="E13842">
        <v>0</v>
      </c>
      <c r="F13842">
        <v>0</v>
      </c>
      <c r="G13842">
        <v>0</v>
      </c>
      <c r="H13842">
        <v>0</v>
      </c>
    </row>
    <row r="13843" spans="1:8" ht="15" x14ac:dyDescent="0.25">
      <c r="A13843">
        <f t="shared" si="1512"/>
        <v>12974</v>
      </c>
      <c r="B13843">
        <f t="shared" si="1513"/>
        <v>272</v>
      </c>
      <c r="C13843" s="10" t="str">
        <f>IF(B13843=B13842," ",(LOOKUP(B13843,'Co List'!$A$3:$A$362,'Co List'!$B$3:$B$362)))</f>
        <v xml:space="preserve"> </v>
      </c>
      <c r="D13843" s="8" t="s">
        <v>382</v>
      </c>
      <c r="E13843">
        <v>0</v>
      </c>
      <c r="F13843">
        <v>0</v>
      </c>
      <c r="G13843">
        <v>0</v>
      </c>
      <c r="H13843">
        <v>0</v>
      </c>
    </row>
    <row r="13844" spans="1:8" ht="15" x14ac:dyDescent="0.25">
      <c r="A13844">
        <f t="shared" si="1512"/>
        <v>12975</v>
      </c>
      <c r="B13844">
        <f t="shared" si="1513"/>
        <v>272</v>
      </c>
      <c r="C13844" s="10" t="str">
        <f>IF(B13844=B13843," ",(LOOKUP(B13844,'Co List'!$A$3:$A$362,'Co List'!$B$3:$B$362)))</f>
        <v xml:space="preserve"> </v>
      </c>
      <c r="D13844" s="8" t="s">
        <v>383</v>
      </c>
      <c r="E13844">
        <v>0</v>
      </c>
      <c r="F13844">
        <v>0</v>
      </c>
      <c r="G13844">
        <v>0</v>
      </c>
      <c r="H13844">
        <v>0</v>
      </c>
    </row>
    <row r="13845" spans="1:8" x14ac:dyDescent="0.2">
      <c r="A13845">
        <f t="shared" si="1512"/>
        <v>12976</v>
      </c>
      <c r="B13845">
        <f t="shared" si="1513"/>
        <v>272</v>
      </c>
      <c r="C13845" s="10" t="str">
        <f>IF(B13845=B13844," ",(LOOKUP(B13845,'Co List'!$A$3:$A$362,'Co List'!$B$3:$B$362)))</f>
        <v xml:space="preserve"> </v>
      </c>
      <c r="D13845" s="6" t="s">
        <v>384</v>
      </c>
      <c r="E13845">
        <v>0</v>
      </c>
      <c r="F13845">
        <v>0</v>
      </c>
      <c r="G13845">
        <v>0</v>
      </c>
      <c r="H13845">
        <v>0</v>
      </c>
    </row>
    <row r="13846" spans="1:8" x14ac:dyDescent="0.2">
      <c r="A13846">
        <f t="shared" si="1512"/>
        <v>12977</v>
      </c>
      <c r="B13846">
        <f t="shared" si="1513"/>
        <v>272</v>
      </c>
      <c r="C13846" s="10" t="str">
        <f>IF(B13846=B13845," ",(LOOKUP(B13846,'Co List'!$A$3:$A$362,'Co List'!$B$3:$B$362)))</f>
        <v xml:space="preserve"> </v>
      </c>
      <c r="D13846" s="6" t="s">
        <v>385</v>
      </c>
      <c r="E13846">
        <v>0</v>
      </c>
      <c r="F13846">
        <v>0</v>
      </c>
      <c r="G13846">
        <v>0</v>
      </c>
      <c r="H13846">
        <v>0</v>
      </c>
    </row>
    <row r="13847" spans="1:8" x14ac:dyDescent="0.2">
      <c r="A13847">
        <f t="shared" si="1512"/>
        <v>12978</v>
      </c>
      <c r="B13847">
        <f t="shared" si="1513"/>
        <v>272</v>
      </c>
      <c r="C13847" s="10" t="str">
        <f>IF(B13847=B13846," ",(LOOKUP(B13847,'Co List'!$A$3:$A$362,'Co List'!$B$3:$B$362)))</f>
        <v xml:space="preserve"> </v>
      </c>
      <c r="D13847" s="6" t="s">
        <v>386</v>
      </c>
      <c r="E13847">
        <v>0</v>
      </c>
      <c r="F13847">
        <v>0</v>
      </c>
      <c r="G13847">
        <v>0</v>
      </c>
      <c r="H13847">
        <v>0</v>
      </c>
    </row>
    <row r="13848" spans="1:8" x14ac:dyDescent="0.2">
      <c r="A13848">
        <f t="shared" si="1512"/>
        <v>12979</v>
      </c>
      <c r="B13848">
        <f t="shared" si="1513"/>
        <v>272</v>
      </c>
      <c r="C13848" s="10" t="str">
        <f>IF(B13848=B13847," ",(LOOKUP(B13848,'Co List'!$A$3:$A$362,'Co List'!$B$3:$B$362)))</f>
        <v xml:space="preserve"> </v>
      </c>
      <c r="D13848" s="6" t="s">
        <v>387</v>
      </c>
      <c r="E13848">
        <v>0</v>
      </c>
      <c r="F13848">
        <v>0</v>
      </c>
      <c r="G13848">
        <v>0</v>
      </c>
      <c r="H13848">
        <v>0</v>
      </c>
    </row>
    <row r="13849" spans="1:8" x14ac:dyDescent="0.2">
      <c r="A13849">
        <f t="shared" si="1512"/>
        <v>12980</v>
      </c>
      <c r="B13849">
        <f t="shared" si="1513"/>
        <v>272</v>
      </c>
      <c r="C13849" s="10" t="str">
        <f>IF(B13849=B13848," ",(LOOKUP(B13849,'Co List'!$A$3:$A$362,'Co List'!$B$3:$B$362)))</f>
        <v xml:space="preserve"> </v>
      </c>
      <c r="D13849" s="6" t="s">
        <v>388</v>
      </c>
      <c r="E13849">
        <v>0</v>
      </c>
      <c r="F13849">
        <v>0</v>
      </c>
      <c r="G13849">
        <v>0</v>
      </c>
      <c r="H13849">
        <v>0</v>
      </c>
    </row>
    <row r="13850" spans="1:8" x14ac:dyDescent="0.2">
      <c r="A13850">
        <f t="shared" si="1512"/>
        <v>12981</v>
      </c>
      <c r="B13850">
        <f t="shared" si="1513"/>
        <v>272</v>
      </c>
      <c r="C13850" s="10" t="str">
        <f>IF(B13850=B13849," ",(LOOKUP(B13850,'Co List'!$A$3:$A$362,'Co List'!$B$3:$B$362)))</f>
        <v xml:space="preserve"> </v>
      </c>
      <c r="D13850" s="6" t="s">
        <v>389</v>
      </c>
      <c r="E13850">
        <v>0</v>
      </c>
      <c r="F13850">
        <v>0</v>
      </c>
      <c r="G13850">
        <v>0</v>
      </c>
      <c r="H13850">
        <v>0</v>
      </c>
    </row>
    <row r="13851" spans="1:8" x14ac:dyDescent="0.2">
      <c r="A13851">
        <f t="shared" si="1512"/>
        <v>12982</v>
      </c>
      <c r="B13851">
        <f t="shared" si="1513"/>
        <v>272</v>
      </c>
      <c r="C13851" s="10" t="str">
        <f>IF(B13851=B13850," ",(LOOKUP(B13851,'Co List'!$A$3:$A$362,'Co List'!$B$3:$B$362)))</f>
        <v xml:space="preserve"> </v>
      </c>
      <c r="D13851" s="6" t="s">
        <v>390</v>
      </c>
      <c r="E13851">
        <v>0</v>
      </c>
      <c r="F13851">
        <v>0</v>
      </c>
      <c r="G13851">
        <v>0</v>
      </c>
      <c r="H13851">
        <v>0</v>
      </c>
    </row>
    <row r="13852" spans="1:8" x14ac:dyDescent="0.2">
      <c r="A13852">
        <f t="shared" si="1512"/>
        <v>12983</v>
      </c>
      <c r="B13852">
        <f t="shared" si="1513"/>
        <v>272</v>
      </c>
      <c r="C13852" s="10" t="str">
        <f>IF(B13852=B13851," ",(LOOKUP(B13852,'Co List'!$A$3:$A$362,'Co List'!$B$3:$B$362)))</f>
        <v xml:space="preserve"> </v>
      </c>
      <c r="D13852" s="6" t="s">
        <v>391</v>
      </c>
      <c r="E13852">
        <v>0</v>
      </c>
      <c r="F13852">
        <v>0</v>
      </c>
      <c r="G13852">
        <v>0</v>
      </c>
      <c r="H13852">
        <v>0</v>
      </c>
    </row>
    <row r="13853" spans="1:8" x14ac:dyDescent="0.2">
      <c r="A13853">
        <f t="shared" si="1512"/>
        <v>12984</v>
      </c>
      <c r="B13853">
        <f t="shared" si="1513"/>
        <v>272</v>
      </c>
      <c r="C13853" s="10" t="str">
        <f>IF(B13853=B13852," ",(LOOKUP(B13853,'Co List'!$A$3:$A$362,'Co List'!$B$3:$B$362)))</f>
        <v xml:space="preserve"> </v>
      </c>
      <c r="D13853" s="6" t="s">
        <v>392</v>
      </c>
      <c r="E13853">
        <v>0</v>
      </c>
      <c r="F13853">
        <v>0</v>
      </c>
      <c r="G13853">
        <v>0</v>
      </c>
      <c r="H13853">
        <v>0</v>
      </c>
    </row>
    <row r="13854" spans="1:8" x14ac:dyDescent="0.2">
      <c r="A13854">
        <f t="shared" si="1512"/>
        <v>12985</v>
      </c>
      <c r="B13854">
        <f t="shared" si="1513"/>
        <v>272</v>
      </c>
      <c r="C13854" s="10" t="str">
        <f>IF(B13854=B13853," ",(LOOKUP(B13854,'Co List'!$A$3:$A$362,'Co List'!$B$3:$B$362)))</f>
        <v xml:space="preserve"> </v>
      </c>
      <c r="D13854" s="6" t="s">
        <v>393</v>
      </c>
      <c r="E13854">
        <v>0</v>
      </c>
      <c r="F13854">
        <v>0</v>
      </c>
      <c r="G13854">
        <v>0</v>
      </c>
      <c r="H13854">
        <v>0</v>
      </c>
    </row>
    <row r="13855" spans="1:8" ht="15" x14ac:dyDescent="0.25">
      <c r="A13855">
        <f t="shared" si="1512"/>
        <v>12986</v>
      </c>
      <c r="B13855">
        <f t="shared" si="1513"/>
        <v>272</v>
      </c>
      <c r="C13855" s="10" t="str">
        <f>IF(B13855=B13854," ",(LOOKUP(B13855,'Co List'!$A$3:$A$362,'Co List'!$B$3:$B$362)))</f>
        <v xml:space="preserve"> </v>
      </c>
      <c r="D13855" s="8" t="s">
        <v>394</v>
      </c>
      <c r="E13855">
        <v>0</v>
      </c>
      <c r="F13855">
        <v>0</v>
      </c>
      <c r="G13855">
        <v>0</v>
      </c>
      <c r="H13855">
        <v>0</v>
      </c>
    </row>
    <row r="13856" spans="1:8" ht="15" x14ac:dyDescent="0.25">
      <c r="A13856">
        <f t="shared" si="1512"/>
        <v>12987</v>
      </c>
      <c r="B13856">
        <f t="shared" si="1513"/>
        <v>272</v>
      </c>
      <c r="C13856" s="10" t="str">
        <f>IF(B13856=B13855," ",(LOOKUP(B13856,'Co List'!$A$3:$A$362,'Co List'!$B$3:$B$362)))</f>
        <v xml:space="preserve"> </v>
      </c>
      <c r="D13856" s="8" t="s">
        <v>395</v>
      </c>
      <c r="E13856">
        <v>0</v>
      </c>
      <c r="F13856">
        <v>0</v>
      </c>
      <c r="G13856">
        <v>0</v>
      </c>
      <c r="H13856">
        <v>0</v>
      </c>
    </row>
    <row r="13857" spans="1:8" ht="15" x14ac:dyDescent="0.25">
      <c r="A13857">
        <f t="shared" si="1512"/>
        <v>12988</v>
      </c>
      <c r="B13857">
        <f t="shared" si="1513"/>
        <v>272</v>
      </c>
      <c r="C13857" s="10" t="str">
        <f>IF(B13857=B13856," ",(LOOKUP(B13857,'Co List'!$A$3:$A$362,'Co List'!$B$3:$B$362)))</f>
        <v xml:space="preserve"> </v>
      </c>
      <c r="D13857" s="8" t="s">
        <v>396</v>
      </c>
      <c r="E13857">
        <v>25521.100999999999</v>
      </c>
      <c r="F13857">
        <v>25018.903999999999</v>
      </c>
      <c r="G13857">
        <v>23743.405999999999</v>
      </c>
      <c r="H13857">
        <v>0</v>
      </c>
    </row>
    <row r="13858" spans="1:8" x14ac:dyDescent="0.2">
      <c r="A13858">
        <f t="shared" si="1512"/>
        <v>12989</v>
      </c>
      <c r="B13858">
        <f t="shared" si="1513"/>
        <v>272</v>
      </c>
      <c r="C13858" s="10" t="str">
        <f>IF(B13858=B13857," ",(LOOKUP(B13858,'Co List'!$A$3:$A$362,'Co List'!$B$3:$B$362)))</f>
        <v xml:space="preserve"> </v>
      </c>
      <c r="D13858" s="6" t="s">
        <v>397</v>
      </c>
      <c r="E13858">
        <v>22887.746999999999</v>
      </c>
      <c r="F13858">
        <v>21931.928</v>
      </c>
      <c r="G13858">
        <v>20767.488000000001</v>
      </c>
      <c r="H13858">
        <v>0</v>
      </c>
    </row>
    <row r="13859" spans="1:8" x14ac:dyDescent="0.2">
      <c r="A13859">
        <f t="shared" si="1512"/>
        <v>12990</v>
      </c>
      <c r="B13859">
        <f t="shared" si="1513"/>
        <v>272</v>
      </c>
      <c r="C13859" s="10" t="str">
        <f>IF(B13859=B13858," ",(LOOKUP(B13859,'Co List'!$A$3:$A$362,'Co List'!$B$3:$B$362)))</f>
        <v xml:space="preserve"> </v>
      </c>
      <c r="D13859" s="6" t="s">
        <v>398</v>
      </c>
      <c r="E13859">
        <v>463.25400000000002</v>
      </c>
      <c r="F13859">
        <v>2114.5459999999998</v>
      </c>
      <c r="G13859">
        <v>1064.088</v>
      </c>
      <c r="H13859">
        <v>0</v>
      </c>
    </row>
    <row r="13860" spans="1:8" x14ac:dyDescent="0.2">
      <c r="A13860">
        <f t="shared" si="1512"/>
        <v>12991</v>
      </c>
      <c r="B13860">
        <f t="shared" si="1513"/>
        <v>272</v>
      </c>
      <c r="C13860" s="10" t="str">
        <f>IF(B13860=B13859," ",(LOOKUP(B13860,'Co List'!$A$3:$A$362,'Co List'!$B$3:$B$362)))</f>
        <v xml:space="preserve"> </v>
      </c>
      <c r="D13860" s="6" t="s">
        <v>399</v>
      </c>
      <c r="E13860">
        <v>2170.1</v>
      </c>
      <c r="F13860">
        <v>972.43</v>
      </c>
      <c r="G13860">
        <v>1911.83</v>
      </c>
      <c r="H13860">
        <v>0</v>
      </c>
    </row>
    <row r="13861" spans="1:8" x14ac:dyDescent="0.2">
      <c r="A13861">
        <f t="shared" si="1512"/>
        <v>12992</v>
      </c>
      <c r="B13861">
        <f t="shared" si="1513"/>
        <v>272</v>
      </c>
      <c r="C13861" s="10" t="str">
        <f>IF(B13861=B13860," ",(LOOKUP(B13861,'Co List'!$A$3:$A$362,'Co List'!$B$3:$B$362)))</f>
        <v xml:space="preserve"> </v>
      </c>
      <c r="D13861" s="6" t="s">
        <v>400</v>
      </c>
      <c r="E13861">
        <v>36900</v>
      </c>
      <c r="F13861">
        <v>32600</v>
      </c>
      <c r="G13861">
        <v>30200</v>
      </c>
      <c r="H13861">
        <v>0</v>
      </c>
    </row>
    <row r="13862" spans="1:8" x14ac:dyDescent="0.2">
      <c r="A13862">
        <f t="shared" si="1512"/>
        <v>12993</v>
      </c>
      <c r="B13862">
        <f t="shared" si="1513"/>
        <v>272</v>
      </c>
      <c r="C13862" s="10" t="str">
        <f>IF(B13862=B13861," ",(LOOKUP(B13862,'Co List'!$A$3:$A$362,'Co List'!$B$3:$B$362)))</f>
        <v xml:space="preserve"> </v>
      </c>
      <c r="D13862" s="6" t="s">
        <v>401</v>
      </c>
      <c r="E13862">
        <v>10.597026861</v>
      </c>
      <c r="F13862">
        <v>10.308006160000001</v>
      </c>
      <c r="G13862">
        <v>10.549883904000001</v>
      </c>
      <c r="H13862">
        <v>0</v>
      </c>
    </row>
    <row r="13863" spans="1:8" x14ac:dyDescent="0.2">
      <c r="A13863">
        <f t="shared" si="1512"/>
        <v>12994</v>
      </c>
      <c r="B13863">
        <f t="shared" si="1513"/>
        <v>272</v>
      </c>
      <c r="C13863" s="10" t="str">
        <f>IF(B13863=B13862," ",(LOOKUP(B13863,'Co List'!$A$3:$A$362,'Co List'!$B$3:$B$362)))</f>
        <v xml:space="preserve"> </v>
      </c>
      <c r="D13863" s="6" t="s">
        <v>402</v>
      </c>
      <c r="E13863">
        <v>0.401177964</v>
      </c>
      <c r="F13863">
        <v>2.084942356</v>
      </c>
      <c r="G13863">
        <v>1.0608957360000002</v>
      </c>
      <c r="H13863">
        <v>0</v>
      </c>
    </row>
    <row r="13864" spans="1:8" x14ac:dyDescent="0.2">
      <c r="A13864">
        <f t="shared" si="1512"/>
        <v>12995</v>
      </c>
      <c r="B13864">
        <f t="shared" si="1513"/>
        <v>272</v>
      </c>
      <c r="C13864" s="10" t="str">
        <f>IF(B13864=B13863," ",(LOOKUP(B13864,'Co List'!$A$3:$A$362,'Co List'!$B$3:$B$362)))</f>
        <v xml:space="preserve"> </v>
      </c>
      <c r="D13864" s="6" t="s">
        <v>403</v>
      </c>
      <c r="E13864">
        <v>1.5277504000000008</v>
      </c>
      <c r="F13864">
        <v>1.1202393600000002</v>
      </c>
      <c r="G13864">
        <v>1.5103456999999991</v>
      </c>
      <c r="H13864">
        <v>0</v>
      </c>
    </row>
    <row r="13865" spans="1:8" x14ac:dyDescent="0.2">
      <c r="A13865">
        <f t="shared" si="1512"/>
        <v>12996</v>
      </c>
      <c r="B13865">
        <f t="shared" si="1513"/>
        <v>272</v>
      </c>
      <c r="C13865" s="10" t="str">
        <f>IF(B13865=B13864," ",(LOOKUP(B13865,'Co List'!$A$3:$A$362,'Co List'!$B$3:$B$362)))</f>
        <v xml:space="preserve"> </v>
      </c>
      <c r="D13865" s="6" t="s">
        <v>404</v>
      </c>
      <c r="E13865" s="11">
        <v>12.525955225000001</v>
      </c>
      <c r="F13865" s="11">
        <v>13.513187876000002</v>
      </c>
      <c r="G13865" s="11">
        <v>13.121125340000001</v>
      </c>
      <c r="H13865" s="11">
        <v>0</v>
      </c>
    </row>
    <row r="13866" spans="1:8" x14ac:dyDescent="0.2">
      <c r="A13866">
        <f t="shared" si="1512"/>
        <v>12997</v>
      </c>
      <c r="B13866">
        <f t="shared" si="1513"/>
        <v>272</v>
      </c>
      <c r="C13866" s="10" t="str">
        <f>IF(B13866=B13865," ",(LOOKUP(B13866,'Co List'!$A$3:$A$362,'Co List'!$B$3:$B$362)))</f>
        <v xml:space="preserve"> </v>
      </c>
      <c r="D13866" s="6" t="s">
        <v>405</v>
      </c>
      <c r="E13866">
        <v>480.25</v>
      </c>
      <c r="F13866">
        <v>559.62</v>
      </c>
      <c r="G13866">
        <v>674.6</v>
      </c>
      <c r="H13866">
        <v>0</v>
      </c>
    </row>
    <row r="13867" spans="1:8" x14ac:dyDescent="0.2">
      <c r="A13867">
        <f t="shared" si="1512"/>
        <v>12998</v>
      </c>
      <c r="B13867">
        <f t="shared" si="1513"/>
        <v>272</v>
      </c>
      <c r="C13867" s="10" t="str">
        <f>IF(B13867=B13866," ",(LOOKUP(B13867,'Co List'!$A$3:$A$362,'Co List'!$B$3:$B$362)))</f>
        <v xml:space="preserve"> </v>
      </c>
      <c r="D13867" s="6" t="s">
        <v>406</v>
      </c>
      <c r="E13867">
        <v>118.77</v>
      </c>
      <c r="F13867">
        <v>119.27</v>
      </c>
      <c r="G13867">
        <v>128.85</v>
      </c>
      <c r="H13867">
        <v>0</v>
      </c>
    </row>
    <row r="13868" spans="1:8" x14ac:dyDescent="0.2">
      <c r="A13868">
        <f t="shared" si="1512"/>
        <v>12999</v>
      </c>
      <c r="B13868">
        <f t="shared" si="1513"/>
        <v>272</v>
      </c>
      <c r="C13868" s="10" t="str">
        <f>IF(B13868=B13867," ",(LOOKUP(B13868,'Co List'!$A$3:$A$362,'Co List'!$B$3:$B$362)))</f>
        <v xml:space="preserve"> </v>
      </c>
      <c r="D13868" s="6" t="s">
        <v>407</v>
      </c>
      <c r="E13868" s="11">
        <v>53.6</v>
      </c>
      <c r="F13868" s="11">
        <v>53.21</v>
      </c>
      <c r="G13868" s="11">
        <v>61.34</v>
      </c>
      <c r="H13868" s="11">
        <v>0</v>
      </c>
    </row>
    <row r="13869" spans="1:8" x14ac:dyDescent="0.2">
      <c r="A13869">
        <f t="shared" si="1512"/>
        <v>13000</v>
      </c>
      <c r="B13869">
        <f t="shared" si="1513"/>
        <v>272</v>
      </c>
      <c r="C13869" s="10" t="str">
        <f>IF(B13869=B13868," ",(LOOKUP(B13869,'Co List'!$A$3:$A$362,'Co List'!$B$3:$B$362)))</f>
        <v xml:space="preserve"> </v>
      </c>
      <c r="D13869" s="6" t="s">
        <v>408</v>
      </c>
      <c r="E13869">
        <v>8.66</v>
      </c>
      <c r="F13869">
        <v>8.66</v>
      </c>
      <c r="G13869">
        <v>8.66</v>
      </c>
      <c r="H13869">
        <v>0</v>
      </c>
    </row>
    <row r="13870" spans="1:8" x14ac:dyDescent="0.2">
      <c r="A13870">
        <f t="shared" si="1512"/>
        <v>13001</v>
      </c>
      <c r="B13870">
        <f t="shared" si="1513"/>
        <v>272</v>
      </c>
      <c r="C13870" s="10" t="str">
        <f>IF(B13870=B13869," ",(LOOKUP(B13870,'Co List'!$A$3:$A$362,'Co List'!$B$3:$B$362)))</f>
        <v xml:space="preserve"> </v>
      </c>
      <c r="D13870" s="6" t="s">
        <v>409</v>
      </c>
      <c r="E13870">
        <v>33.99</v>
      </c>
      <c r="F13870">
        <v>39.57</v>
      </c>
      <c r="G13870">
        <v>45.6</v>
      </c>
      <c r="H13870">
        <v>0</v>
      </c>
    </row>
    <row r="13871" spans="1:8" x14ac:dyDescent="0.2">
      <c r="A13871">
        <f t="shared" si="1512"/>
        <v>13002</v>
      </c>
      <c r="B13871">
        <f t="shared" si="1513"/>
        <v>272</v>
      </c>
      <c r="C13871" s="10" t="str">
        <f>IF(B13871=B13870," ",(LOOKUP(B13871,'Co List'!$A$3:$A$362,'Co List'!$B$3:$B$362)))</f>
        <v xml:space="preserve"> </v>
      </c>
      <c r="D13871" s="6" t="s">
        <v>410</v>
      </c>
      <c r="E13871">
        <v>12.525955225000001</v>
      </c>
      <c r="F13871">
        <v>13.513187876000002</v>
      </c>
      <c r="G13871">
        <v>13.121125340000001</v>
      </c>
      <c r="H13871">
        <v>0</v>
      </c>
    </row>
    <row r="13872" spans="1:8" x14ac:dyDescent="0.2">
      <c r="A13872">
        <f t="shared" si="1512"/>
        <v>13003</v>
      </c>
      <c r="B13872">
        <f t="shared" si="1513"/>
        <v>272</v>
      </c>
      <c r="C13872" s="10" t="str">
        <f>IF(B13872=B13871," ",(LOOKUP(B13872,'Co List'!$A$3:$A$362,'Co List'!$B$3:$B$362)))</f>
        <v xml:space="preserve"> </v>
      </c>
      <c r="D13872" s="6" t="s">
        <v>411</v>
      </c>
      <c r="E13872">
        <v>12.525955225000001</v>
      </c>
      <c r="F13872">
        <v>13.513187876000002</v>
      </c>
      <c r="G13872">
        <v>13.121125340000001</v>
      </c>
      <c r="H13872">
        <v>0</v>
      </c>
    </row>
    <row r="13873" spans="1:16" x14ac:dyDescent="0.2">
      <c r="A13873">
        <f t="shared" si="1512"/>
        <v>13004</v>
      </c>
      <c r="B13873">
        <f t="shared" si="1513"/>
        <v>272</v>
      </c>
      <c r="C13873" s="10" t="str">
        <f>IF(B13873=B13872," ",(LOOKUP(B13873,'Co List'!$A$3:$A$362,'Co List'!$B$3:$B$362)))</f>
        <v xml:space="preserve"> </v>
      </c>
      <c r="D13873" s="6" t="s">
        <v>412</v>
      </c>
      <c r="E13873">
        <v>-21.464044775000001</v>
      </c>
      <c r="F13873">
        <v>-26.056812123999997</v>
      </c>
      <c r="G13873">
        <v>-32.478874660000002</v>
      </c>
      <c r="H13873">
        <v>0</v>
      </c>
    </row>
    <row r="13874" spans="1:16" ht="13.5" thickBot="1" x14ac:dyDescent="0.25">
      <c r="A13874">
        <f t="shared" si="1512"/>
        <v>13005</v>
      </c>
      <c r="B13874">
        <f t="shared" si="1513"/>
        <v>272</v>
      </c>
      <c r="C13874" s="10" t="str">
        <f>IF(B13874=B13873," ",(LOOKUP(B13874,'Co List'!$A$3:$A$362,'Co List'!$B$3:$B$362)))</f>
        <v xml:space="preserve"> </v>
      </c>
      <c r="D13874" s="9" t="s">
        <v>413</v>
      </c>
      <c r="E13874">
        <v>12</v>
      </c>
      <c r="F13874">
        <v>12</v>
      </c>
      <c r="G13874">
        <v>12</v>
      </c>
      <c r="H13874">
        <v>0</v>
      </c>
    </row>
    <row r="13875" spans="1:16" ht="15" x14ac:dyDescent="0.25">
      <c r="A13875">
        <f t="shared" si="1512"/>
        <v>13006</v>
      </c>
      <c r="B13875">
        <f t="shared" si="1513"/>
        <v>273</v>
      </c>
      <c r="C13875" s="10" t="str">
        <f>IF(B13875=B13874," ",(LOOKUP(B13875,'Co List'!$A$3:$A$362,'Co List'!$B$3:$B$362)))</f>
        <v>RANBAXY LABORATORIES</v>
      </c>
      <c r="D13875" s="4" t="s">
        <v>362</v>
      </c>
      <c r="E13875">
        <v>61.765707007237914</v>
      </c>
      <c r="F13875">
        <v>61.500407565079954</v>
      </c>
      <c r="G13875">
        <v>65.118543826734935</v>
      </c>
      <c r="H13875">
        <v>0</v>
      </c>
      <c r="J13875">
        <f t="shared" ref="J13875" si="1514">COUNTIF(E13917:H13917,0)</f>
        <v>1</v>
      </c>
      <c r="K13875">
        <f>SUM(E13875:H13875)/(4-J13875)</f>
        <v>62.794886133017599</v>
      </c>
      <c r="L13875">
        <f>SUM(E13885:H13885)/(4-J13875)</f>
        <v>180449.9578725585</v>
      </c>
      <c r="M13875">
        <f>E13885</f>
        <v>176122.81915234277</v>
      </c>
      <c r="N13875">
        <f t="shared" ref="N13875" si="1515">F13885</f>
        <v>177566.45805268845</v>
      </c>
      <c r="O13875">
        <f t="shared" ref="O13875" si="1516">G13885</f>
        <v>187660.59641264429</v>
      </c>
      <c r="P13875">
        <f t="shared" ref="P13875" si="1517">H13885</f>
        <v>0</v>
      </c>
    </row>
    <row r="13876" spans="1:16" x14ac:dyDescent="0.2">
      <c r="A13876">
        <f t="shared" si="1512"/>
        <v>13007</v>
      </c>
      <c r="B13876">
        <f t="shared" si="1513"/>
        <v>273</v>
      </c>
      <c r="C13876" s="10" t="str">
        <f>IF(B13876=B13875," ",(LOOKUP(B13876,'Co List'!$A$3:$A$362,'Co List'!$B$3:$B$362)))</f>
        <v xml:space="preserve"> </v>
      </c>
      <c r="D13876" s="6" t="s">
        <v>364</v>
      </c>
      <c r="E13876">
        <v>2.9624202346824791</v>
      </c>
      <c r="F13876">
        <v>2.9348809801923887</v>
      </c>
      <c r="G13876">
        <v>2.9317597227245797</v>
      </c>
      <c r="H13876">
        <v>0</v>
      </c>
    </row>
    <row r="13877" spans="1:16" x14ac:dyDescent="0.2">
      <c r="A13877">
        <f t="shared" si="1512"/>
        <v>13008</v>
      </c>
      <c r="B13877">
        <f t="shared" si="1513"/>
        <v>273</v>
      </c>
      <c r="C13877" s="10" t="str">
        <f>IF(B13877=B13876," ",(LOOKUP(B13877,'Co List'!$A$3:$A$362,'Co List'!$B$3:$B$362)))</f>
        <v xml:space="preserve"> </v>
      </c>
      <c r="D13877" s="6" t="s">
        <v>365</v>
      </c>
      <c r="E13877">
        <v>0.81120739879852777</v>
      </c>
      <c r="F13877">
        <v>0.79459602808420071</v>
      </c>
      <c r="G13877">
        <v>0.78026630295993382</v>
      </c>
      <c r="H13877">
        <v>0</v>
      </c>
    </row>
    <row r="13878" spans="1:16" x14ac:dyDescent="0.2">
      <c r="A13878">
        <f t="shared" si="1512"/>
        <v>13009</v>
      </c>
      <c r="B13878">
        <f t="shared" si="1513"/>
        <v>273</v>
      </c>
      <c r="C13878" s="10" t="str">
        <f>IF(B13878=B13877," ",(LOOKUP(B13878,'Co List'!$A$3:$A$362,'Co List'!$B$3:$B$362)))</f>
        <v xml:space="preserve"> </v>
      </c>
      <c r="D13878" s="7" t="s">
        <v>366</v>
      </c>
      <c r="E13878">
        <v>3.1050725331419184</v>
      </c>
      <c r="F13878">
        <v>2.3751863061322478</v>
      </c>
      <c r="G13878">
        <v>3.0701406362831407</v>
      </c>
      <c r="H13878">
        <v>0</v>
      </c>
    </row>
    <row r="13879" spans="1:16" x14ac:dyDescent="0.2">
      <c r="A13879">
        <f t="shared" si="1512"/>
        <v>13010</v>
      </c>
      <c r="B13879">
        <f t="shared" si="1513"/>
        <v>273</v>
      </c>
      <c r="C13879" s="10" t="str">
        <f>IF(B13879=B13878," ",(LOOKUP(B13879,'Co List'!$A$3:$A$362,'Co List'!$B$3:$B$362)))</f>
        <v xml:space="preserve"> </v>
      </c>
      <c r="D13879" s="6" t="s">
        <v>367</v>
      </c>
      <c r="E13879">
        <v>15332.359985404612</v>
      </c>
      <c r="F13879">
        <v>5817.9425708004192</v>
      </c>
      <c r="G13879">
        <v>115597.97486287601</v>
      </c>
      <c r="H13879">
        <v>0</v>
      </c>
    </row>
    <row r="13880" spans="1:16" x14ac:dyDescent="0.2">
      <c r="A13880">
        <f t="shared" si="1512"/>
        <v>13011</v>
      </c>
      <c r="B13880">
        <f t="shared" si="1513"/>
        <v>273</v>
      </c>
      <c r="C13880" s="10" t="str">
        <f>IF(B13880=B13879," ",(LOOKUP(B13880,'Co List'!$A$3:$A$362,'Co List'!$B$3:$B$362)))</f>
        <v xml:space="preserve"> </v>
      </c>
      <c r="D13880" s="6" t="s">
        <v>368</v>
      </c>
      <c r="E13880">
        <v>8.3660848922830502E-2</v>
      </c>
      <c r="F13880">
        <v>8.4154719456250457E-2</v>
      </c>
      <c r="G13880">
        <v>8.8746457394479394E-2</v>
      </c>
      <c r="H13880">
        <v>0</v>
      </c>
    </row>
    <row r="13881" spans="1:16" x14ac:dyDescent="0.2">
      <c r="A13881">
        <f t="shared" si="1512"/>
        <v>13012</v>
      </c>
      <c r="B13881">
        <f t="shared" si="1513"/>
        <v>273</v>
      </c>
      <c r="C13881" s="10" t="str">
        <f>IF(B13881=B13880," ",(LOOKUP(B13881,'Co List'!$A$3:$A$362,'Co List'!$B$3:$B$362)))</f>
        <v xml:space="preserve"> </v>
      </c>
      <c r="D13881" s="6" t="s">
        <v>369</v>
      </c>
      <c r="E13881">
        <v>9.5356155469595443</v>
      </c>
      <c r="F13881">
        <v>13.976218471037825</v>
      </c>
      <c r="G13881">
        <v>27.801981720120935</v>
      </c>
      <c r="H13881">
        <v>0</v>
      </c>
    </row>
    <row r="13882" spans="1:16" x14ac:dyDescent="0.2">
      <c r="A13882">
        <f t="shared" si="1512"/>
        <v>13013</v>
      </c>
      <c r="B13882">
        <f t="shared" si="1513"/>
        <v>273</v>
      </c>
      <c r="C13882" s="10" t="str">
        <f>IF(B13882=B13881," ",(LOOKUP(B13882,'Co List'!$A$3:$A$362,'Co List'!$B$3:$B$362)))</f>
        <v xml:space="preserve"> </v>
      </c>
      <c r="D13882" s="6" t="s">
        <v>370</v>
      </c>
      <c r="E13882">
        <v>0</v>
      </c>
      <c r="F13882">
        <v>0</v>
      </c>
      <c r="G13882">
        <v>0</v>
      </c>
      <c r="H13882">
        <v>0</v>
      </c>
    </row>
    <row r="13883" spans="1:16" x14ac:dyDescent="0.2">
      <c r="A13883">
        <f t="shared" si="1512"/>
        <v>13014</v>
      </c>
      <c r="B13883">
        <f t="shared" si="1513"/>
        <v>273</v>
      </c>
      <c r="C13883" s="10" t="str">
        <f>IF(B13883=B13882," ",(LOOKUP(B13883,'Co List'!$A$3:$A$362,'Co List'!$B$3:$B$362)))</f>
        <v xml:space="preserve"> </v>
      </c>
      <c r="D13883" s="6" t="s">
        <v>371</v>
      </c>
      <c r="E13883">
        <v>72.012085901649471</v>
      </c>
      <c r="F13883">
        <v>71.22822787199901</v>
      </c>
      <c r="G13883">
        <v>71.812042071117943</v>
      </c>
      <c r="H13883">
        <v>0</v>
      </c>
    </row>
    <row r="13884" spans="1:16" x14ac:dyDescent="0.2">
      <c r="A13884">
        <f t="shared" si="1512"/>
        <v>13015</v>
      </c>
      <c r="B13884">
        <f t="shared" si="1513"/>
        <v>273</v>
      </c>
      <c r="C13884" s="10" t="str">
        <f>IF(B13884=B13883," ",(LOOKUP(B13884,'Co List'!$A$3:$A$362,'Co List'!$B$3:$B$362)))</f>
        <v xml:space="preserve"> </v>
      </c>
      <c r="D13884" s="6" t="s">
        <v>372</v>
      </c>
      <c r="E13884">
        <v>27.98791409835054</v>
      </c>
      <c r="F13884">
        <v>28.771772128000979</v>
      </c>
      <c r="G13884">
        <v>28.187957928882049</v>
      </c>
      <c r="H13884">
        <v>0</v>
      </c>
    </row>
    <row r="13885" spans="1:16" x14ac:dyDescent="0.2">
      <c r="A13885">
        <f t="shared" si="1512"/>
        <v>13016</v>
      </c>
      <c r="B13885">
        <f t="shared" si="1513"/>
        <v>273</v>
      </c>
      <c r="C13885" s="10" t="str">
        <f>IF(B13885=B13884," ",(LOOKUP(B13885,'Co List'!$A$3:$A$362,'Co List'!$B$3:$B$362)))</f>
        <v xml:space="preserve"> </v>
      </c>
      <c r="D13885" s="6" t="s">
        <v>373</v>
      </c>
      <c r="E13885">
        <v>176122.81915234277</v>
      </c>
      <c r="F13885">
        <v>177566.45805268845</v>
      </c>
      <c r="G13885">
        <v>187660.59641264429</v>
      </c>
      <c r="H13885">
        <v>0</v>
      </c>
    </row>
    <row r="13886" spans="1:16" x14ac:dyDescent="0.2">
      <c r="A13886">
        <f t="shared" si="1512"/>
        <v>13017</v>
      </c>
      <c r="B13886">
        <f t="shared" si="1513"/>
        <v>273</v>
      </c>
      <c r="C13886" s="10" t="str">
        <f>IF(B13886=B13885," ",(LOOKUP(B13886,'Co List'!$A$3:$A$362,'Co List'!$B$3:$B$362)))</f>
        <v xml:space="preserve"> </v>
      </c>
      <c r="D13886" s="6" t="s">
        <v>374</v>
      </c>
      <c r="E13886">
        <v>175841.03476710618</v>
      </c>
      <c r="F13886">
        <v>177282.83944751191</v>
      </c>
      <c r="G13886">
        <v>187355.75001531685</v>
      </c>
      <c r="H13886">
        <v>0</v>
      </c>
    </row>
    <row r="13887" spans="1:16" x14ac:dyDescent="0.2">
      <c r="A13887">
        <f t="shared" si="1512"/>
        <v>13018</v>
      </c>
      <c r="B13887">
        <f t="shared" si="1513"/>
        <v>273</v>
      </c>
      <c r="C13887" s="10" t="str">
        <f>IF(B13887=B13886," ",(LOOKUP(B13887,'Co List'!$A$3:$A$362,'Co List'!$B$3:$B$362)))</f>
        <v xml:space="preserve"> </v>
      </c>
      <c r="D13887" s="6" t="s">
        <v>375</v>
      </c>
      <c r="E13887">
        <v>172.00207736027627</v>
      </c>
      <c r="F13887">
        <v>174.16312961297911</v>
      </c>
      <c r="G13887">
        <v>186.64020568095268</v>
      </c>
      <c r="H13887">
        <v>0</v>
      </c>
    </row>
    <row r="13888" spans="1:16" x14ac:dyDescent="0.2">
      <c r="A13888">
        <f t="shared" si="1512"/>
        <v>13019</v>
      </c>
      <c r="B13888">
        <f t="shared" si="1513"/>
        <v>273</v>
      </c>
      <c r="C13888" s="10" t="str">
        <f>IF(B13888=B13887," ",(LOOKUP(B13888,'Co List'!$A$3:$A$362,'Co List'!$B$3:$B$362)))</f>
        <v xml:space="preserve"> </v>
      </c>
      <c r="D13888" s="6" t="s">
        <v>376</v>
      </c>
      <c r="E13888">
        <v>109.78230787631506</v>
      </c>
      <c r="F13888">
        <v>109.45547556356399</v>
      </c>
      <c r="G13888">
        <v>118.20619164650319</v>
      </c>
      <c r="H13888">
        <v>0</v>
      </c>
    </row>
    <row r="13889" spans="1:8" x14ac:dyDescent="0.2">
      <c r="A13889">
        <f t="shared" si="1512"/>
        <v>13020</v>
      </c>
      <c r="B13889">
        <f t="shared" si="1513"/>
        <v>273</v>
      </c>
      <c r="C13889" s="10" t="str">
        <f>IF(B13889=B13888," ",(LOOKUP(B13889,'Co List'!$A$3:$A$362,'Co List'!$B$3:$B$362)))</f>
        <v xml:space="preserve"> </v>
      </c>
      <c r="D13889" s="6" t="s">
        <v>377</v>
      </c>
      <c r="E13889">
        <v>126829.71582039181</v>
      </c>
      <c r="F13889">
        <v>126477.44136600647</v>
      </c>
      <c r="G13889">
        <v>134762.90644675898</v>
      </c>
      <c r="H13889">
        <v>0</v>
      </c>
    </row>
    <row r="13890" spans="1:8" ht="15" x14ac:dyDescent="0.25">
      <c r="A13890">
        <f t="shared" si="1512"/>
        <v>13021</v>
      </c>
      <c r="B13890">
        <f t="shared" si="1513"/>
        <v>273</v>
      </c>
      <c r="C13890" s="10" t="str">
        <f>IF(B13890=B13889," ",(LOOKUP(B13890,'Co List'!$A$3:$A$362,'Co List'!$B$3:$B$362)))</f>
        <v xml:space="preserve"> </v>
      </c>
      <c r="D13890" s="8" t="s">
        <v>378</v>
      </c>
      <c r="E13890">
        <v>119026.09800000003</v>
      </c>
      <c r="F13890">
        <v>119267.73385</v>
      </c>
      <c r="G13890">
        <v>125667.60648</v>
      </c>
      <c r="H13890">
        <v>0</v>
      </c>
    </row>
    <row r="13891" spans="1:8" ht="15" x14ac:dyDescent="0.25">
      <c r="A13891">
        <f t="shared" si="1512"/>
        <v>13022</v>
      </c>
      <c r="B13891">
        <f t="shared" si="1513"/>
        <v>273</v>
      </c>
      <c r="C13891" s="10" t="str">
        <f>IF(B13891=B13890," ",(LOOKUP(B13891,'Co List'!$A$3:$A$362,'Co List'!$B$3:$B$362)))</f>
        <v xml:space="preserve"> </v>
      </c>
      <c r="D13891" s="8" t="s">
        <v>379</v>
      </c>
      <c r="E13891">
        <v>7803.6178203917962</v>
      </c>
      <c r="F13891">
        <v>7209.7075160064705</v>
      </c>
      <c r="G13891">
        <v>9095.2999667589756</v>
      </c>
      <c r="H13891">
        <v>0</v>
      </c>
    </row>
    <row r="13892" spans="1:8" ht="15" x14ac:dyDescent="0.25">
      <c r="A13892">
        <f t="shared" si="1512"/>
        <v>13023</v>
      </c>
      <c r="B13892">
        <f t="shared" si="1513"/>
        <v>273</v>
      </c>
      <c r="C13892" s="10" t="str">
        <f>IF(B13892=B13891," ",(LOOKUP(B13892,'Co List'!$A$3:$A$362,'Co List'!$B$3:$B$362)))</f>
        <v xml:space="preserve"> </v>
      </c>
      <c r="D13892" s="8" t="s">
        <v>380</v>
      </c>
      <c r="E13892">
        <v>-1.546140993013978E-11</v>
      </c>
      <c r="F13892">
        <v>0</v>
      </c>
      <c r="G13892">
        <v>0</v>
      </c>
      <c r="H13892">
        <v>0</v>
      </c>
    </row>
    <row r="13893" spans="1:8" ht="15" x14ac:dyDescent="0.25">
      <c r="A13893">
        <f t="shared" ref="A13893:A13956" si="1518">IF(A13892&gt;0,A13892+1,(IF($C$1=C13893,1,0)))</f>
        <v>13024</v>
      </c>
      <c r="B13893">
        <f t="shared" ref="B13893:B13956" si="1519">IF(D13893=$D$3,B13892+1,B13892)</f>
        <v>273</v>
      </c>
      <c r="C13893" s="10" t="str">
        <f>IF(B13893=B13892," ",(LOOKUP(B13893,'Co List'!$A$3:$A$362,'Co List'!$B$3:$B$362)))</f>
        <v xml:space="preserve"> </v>
      </c>
      <c r="D13893" s="8" t="s">
        <v>381</v>
      </c>
      <c r="E13893">
        <v>49293.103331950966</v>
      </c>
      <c r="F13893">
        <v>51089.016686681964</v>
      </c>
      <c r="G13893">
        <v>52897.689965885314</v>
      </c>
      <c r="H13893">
        <v>0</v>
      </c>
    </row>
    <row r="13894" spans="1:8" ht="15" x14ac:dyDescent="0.25">
      <c r="A13894">
        <f t="shared" si="1518"/>
        <v>13025</v>
      </c>
      <c r="B13894">
        <f t="shared" si="1519"/>
        <v>273</v>
      </c>
      <c r="C13894" s="10" t="str">
        <f>IF(B13894=B13893," ",(LOOKUP(B13894,'Co List'!$A$3:$A$362,'Co List'!$B$3:$B$362)))</f>
        <v xml:space="preserve"> </v>
      </c>
      <c r="D13894" s="8" t="s">
        <v>382</v>
      </c>
      <c r="E13894">
        <v>0</v>
      </c>
      <c r="F13894">
        <v>0</v>
      </c>
      <c r="G13894">
        <v>0</v>
      </c>
      <c r="H13894">
        <v>0</v>
      </c>
    </row>
    <row r="13895" spans="1:8" ht="15" x14ac:dyDescent="0.25">
      <c r="A13895">
        <f t="shared" si="1518"/>
        <v>13026</v>
      </c>
      <c r="B13895">
        <f t="shared" si="1519"/>
        <v>273</v>
      </c>
      <c r="C13895" s="10" t="str">
        <f>IF(B13895=B13894," ",(LOOKUP(B13895,'Co List'!$A$3:$A$362,'Co List'!$B$3:$B$362)))</f>
        <v xml:space="preserve"> </v>
      </c>
      <c r="D13895" s="8" t="s">
        <v>383</v>
      </c>
      <c r="E13895">
        <v>36810.481261032692</v>
      </c>
      <c r="F13895">
        <v>36839.094246849614</v>
      </c>
      <c r="G13895">
        <v>38485.213695329308</v>
      </c>
      <c r="H13895">
        <v>0</v>
      </c>
    </row>
    <row r="13896" spans="1:8" x14ac:dyDescent="0.2">
      <c r="A13896">
        <f t="shared" si="1518"/>
        <v>13027</v>
      </c>
      <c r="B13896">
        <f t="shared" si="1519"/>
        <v>273</v>
      </c>
      <c r="C13896" s="10" t="str">
        <f>IF(B13896=B13895," ",(LOOKUP(B13896,'Co List'!$A$3:$A$362,'Co List'!$B$3:$B$362)))</f>
        <v xml:space="preserve"> </v>
      </c>
      <c r="D13896" s="6" t="s">
        <v>384</v>
      </c>
      <c r="E13896">
        <v>12482.622070918273</v>
      </c>
      <c r="F13896">
        <v>14249.922439832353</v>
      </c>
      <c r="G13896">
        <v>14412.476270556002</v>
      </c>
      <c r="H13896">
        <v>0</v>
      </c>
    </row>
    <row r="13897" spans="1:8" x14ac:dyDescent="0.2">
      <c r="A13897">
        <f t="shared" si="1518"/>
        <v>13028</v>
      </c>
      <c r="B13897">
        <f t="shared" si="1519"/>
        <v>273</v>
      </c>
      <c r="C13897" s="10" t="str">
        <f>IF(B13897=B13896," ",(LOOKUP(B13897,'Co List'!$A$3:$A$362,'Co List'!$B$3:$B$362)))</f>
        <v xml:space="preserve"> </v>
      </c>
      <c r="D13897" s="6" t="s">
        <v>385</v>
      </c>
      <c r="E13897">
        <v>16639.47023952</v>
      </c>
      <c r="F13897">
        <v>17407.525903599999</v>
      </c>
      <c r="G13897">
        <v>18042.9827028</v>
      </c>
      <c r="H13897">
        <v>0</v>
      </c>
    </row>
    <row r="13898" spans="1:8" x14ac:dyDescent="0.2">
      <c r="A13898">
        <f t="shared" si="1518"/>
        <v>13029</v>
      </c>
      <c r="B13898">
        <f t="shared" si="1519"/>
        <v>273</v>
      </c>
      <c r="C13898" s="10" t="str">
        <f>IF(B13898=B13897," ",(LOOKUP(B13898,'Co List'!$A$3:$A$362,'Co List'!$B$3:$B$362)))</f>
        <v xml:space="preserve"> </v>
      </c>
      <c r="D13898" s="6" t="s">
        <v>386</v>
      </c>
      <c r="E13898">
        <v>0</v>
      </c>
      <c r="F13898">
        <v>0</v>
      </c>
      <c r="G13898">
        <v>0</v>
      </c>
      <c r="H13898">
        <v>0</v>
      </c>
    </row>
    <row r="13899" spans="1:8" x14ac:dyDescent="0.2">
      <c r="A13899">
        <f t="shared" si="1518"/>
        <v>13030</v>
      </c>
      <c r="B13899">
        <f t="shared" si="1519"/>
        <v>273</v>
      </c>
      <c r="C13899" s="10" t="str">
        <f>IF(B13899=B13898," ",(LOOKUP(B13899,'Co List'!$A$3:$A$362,'Co List'!$B$3:$B$362)))</f>
        <v xml:space="preserve"> </v>
      </c>
      <c r="D13899" s="6" t="s">
        <v>387</v>
      </c>
      <c r="E13899">
        <v>0</v>
      </c>
      <c r="F13899">
        <v>0</v>
      </c>
      <c r="G13899">
        <v>0</v>
      </c>
      <c r="H13899">
        <v>0</v>
      </c>
    </row>
    <row r="13900" spans="1:8" x14ac:dyDescent="0.2">
      <c r="A13900">
        <f t="shared" si="1518"/>
        <v>13031</v>
      </c>
      <c r="B13900">
        <f t="shared" si="1519"/>
        <v>273</v>
      </c>
      <c r="C13900" s="10" t="str">
        <f>IF(B13900=B13899," ",(LOOKUP(B13900,'Co List'!$A$3:$A$362,'Co List'!$B$3:$B$362)))</f>
        <v xml:space="preserve"> </v>
      </c>
      <c r="D13900" s="6" t="s">
        <v>388</v>
      </c>
      <c r="E13900">
        <v>0</v>
      </c>
      <c r="F13900">
        <v>0</v>
      </c>
      <c r="G13900">
        <v>0</v>
      </c>
      <c r="H13900">
        <v>0</v>
      </c>
    </row>
    <row r="13901" spans="1:8" x14ac:dyDescent="0.2">
      <c r="A13901">
        <f t="shared" si="1518"/>
        <v>13032</v>
      </c>
      <c r="B13901">
        <f t="shared" si="1519"/>
        <v>273</v>
      </c>
      <c r="C13901" s="10" t="str">
        <f>IF(B13901=B13900," ",(LOOKUP(B13901,'Co List'!$A$3:$A$362,'Co List'!$B$3:$B$362)))</f>
        <v xml:space="preserve"> </v>
      </c>
      <c r="D13901" s="6" t="s">
        <v>389</v>
      </c>
      <c r="E13901">
        <v>10413.376933919999</v>
      </c>
      <c r="F13901">
        <v>10224.6696328</v>
      </c>
      <c r="G13901">
        <v>9349.1766251999998</v>
      </c>
      <c r="H13901">
        <v>0</v>
      </c>
    </row>
    <row r="13902" spans="1:8" x14ac:dyDescent="0.2">
      <c r="A13902">
        <f t="shared" si="1518"/>
        <v>13033</v>
      </c>
      <c r="B13902">
        <f t="shared" si="1519"/>
        <v>273</v>
      </c>
      <c r="C13902" s="10" t="str">
        <f>IF(B13902=B13901," ",(LOOKUP(B13902,'Co List'!$A$3:$A$362,'Co List'!$B$3:$B$362)))</f>
        <v xml:space="preserve"> </v>
      </c>
      <c r="D13902" s="6" t="s">
        <v>390</v>
      </c>
      <c r="E13902">
        <v>925.03608959999997</v>
      </c>
      <c r="F13902">
        <v>1131.2708148000002</v>
      </c>
      <c r="G13902">
        <v>2573.1880775999998</v>
      </c>
      <c r="H13902">
        <v>0</v>
      </c>
    </row>
    <row r="13903" spans="1:8" x14ac:dyDescent="0.2">
      <c r="A13903">
        <f t="shared" si="1518"/>
        <v>13034</v>
      </c>
      <c r="B13903">
        <f t="shared" si="1519"/>
        <v>273</v>
      </c>
      <c r="C13903" s="10" t="str">
        <f>IF(B13903=B13902," ",(LOOKUP(B13903,'Co List'!$A$3:$A$362,'Co List'!$B$3:$B$362)))</f>
        <v xml:space="preserve"> </v>
      </c>
      <c r="D13903" s="6" t="s">
        <v>391</v>
      </c>
      <c r="E13903">
        <v>5301.0572160000002</v>
      </c>
      <c r="F13903">
        <v>6051.5854559999998</v>
      </c>
      <c r="G13903">
        <v>6120.6180000000004</v>
      </c>
      <c r="H13903">
        <v>0</v>
      </c>
    </row>
    <row r="13904" spans="1:8" x14ac:dyDescent="0.2">
      <c r="A13904">
        <f t="shared" si="1518"/>
        <v>13035</v>
      </c>
      <c r="B13904">
        <f t="shared" si="1519"/>
        <v>273</v>
      </c>
      <c r="C13904" s="10" t="str">
        <f>IF(B13904=B13903," ",(LOOKUP(B13904,'Co List'!$A$3:$A$362,'Co List'!$B$3:$B$362)))</f>
        <v xml:space="preserve"> </v>
      </c>
      <c r="D13904" s="6" t="s">
        <v>392</v>
      </c>
      <c r="E13904">
        <v>0</v>
      </c>
      <c r="F13904">
        <v>0</v>
      </c>
      <c r="G13904">
        <v>0</v>
      </c>
      <c r="H13904">
        <v>0</v>
      </c>
    </row>
    <row r="13905" spans="1:8" x14ac:dyDescent="0.2">
      <c r="A13905">
        <f t="shared" si="1518"/>
        <v>13036</v>
      </c>
      <c r="B13905">
        <f t="shared" si="1519"/>
        <v>273</v>
      </c>
      <c r="C13905" s="10" t="str">
        <f>IF(B13905=B13904," ",(LOOKUP(B13905,'Co List'!$A$3:$A$362,'Co List'!$B$3:$B$362)))</f>
        <v xml:space="preserve"> </v>
      </c>
      <c r="D13905" s="6" t="s">
        <v>393</v>
      </c>
      <c r="E13905">
        <v>0</v>
      </c>
      <c r="F13905">
        <v>0</v>
      </c>
      <c r="G13905">
        <v>0</v>
      </c>
      <c r="H13905">
        <v>0</v>
      </c>
    </row>
    <row r="13906" spans="1:8" ht="15" x14ac:dyDescent="0.25">
      <c r="A13906">
        <f t="shared" si="1518"/>
        <v>13037</v>
      </c>
      <c r="B13906">
        <f t="shared" si="1519"/>
        <v>273</v>
      </c>
      <c r="C13906" s="10" t="str">
        <f>IF(B13906=B13905," ",(LOOKUP(B13906,'Co List'!$A$3:$A$362,'Co List'!$B$3:$B$362)))</f>
        <v xml:space="preserve"> </v>
      </c>
      <c r="D13906" s="8" t="s">
        <v>394</v>
      </c>
      <c r="E13906">
        <v>0</v>
      </c>
      <c r="F13906">
        <v>0</v>
      </c>
      <c r="G13906">
        <v>0</v>
      </c>
      <c r="H13906">
        <v>0</v>
      </c>
    </row>
    <row r="13907" spans="1:8" ht="15" x14ac:dyDescent="0.25">
      <c r="A13907">
        <f t="shared" si="1518"/>
        <v>13038</v>
      </c>
      <c r="B13907">
        <f t="shared" si="1519"/>
        <v>273</v>
      </c>
      <c r="C13907" s="10" t="str">
        <f>IF(B13907=B13906," ",(LOOKUP(B13907,'Co List'!$A$3:$A$362,'Co List'!$B$3:$B$362)))</f>
        <v xml:space="preserve"> </v>
      </c>
      <c r="D13907" s="8" t="s">
        <v>395</v>
      </c>
      <c r="E13907">
        <v>49.600977999999998</v>
      </c>
      <c r="F13907">
        <v>66.082278000000002</v>
      </c>
      <c r="G13907">
        <v>79.849116999999993</v>
      </c>
      <c r="H13907">
        <v>0</v>
      </c>
    </row>
    <row r="13908" spans="1:8" ht="15" x14ac:dyDescent="0.25">
      <c r="A13908">
        <f t="shared" si="1518"/>
        <v>13039</v>
      </c>
      <c r="B13908">
        <f t="shared" si="1519"/>
        <v>273</v>
      </c>
      <c r="C13908" s="10" t="str">
        <f>IF(B13908=B13907," ",(LOOKUP(B13908,'Co List'!$A$3:$A$362,'Co List'!$B$3:$B$362)))</f>
        <v xml:space="preserve"> </v>
      </c>
      <c r="D13908" s="8" t="s">
        <v>396</v>
      </c>
      <c r="E13908">
        <v>156346.84299999999</v>
      </c>
      <c r="F13908">
        <v>159172.003</v>
      </c>
      <c r="G13908">
        <v>172713.99</v>
      </c>
      <c r="H13908">
        <v>0</v>
      </c>
    </row>
    <row r="13909" spans="1:8" x14ac:dyDescent="0.2">
      <c r="A13909">
        <f t="shared" si="1518"/>
        <v>13040</v>
      </c>
      <c r="B13909">
        <f t="shared" si="1519"/>
        <v>273</v>
      </c>
      <c r="C13909" s="10" t="str">
        <f>IF(B13909=B13908," ",(LOOKUP(B13909,'Co List'!$A$3:$A$362,'Co List'!$B$3:$B$362)))</f>
        <v xml:space="preserve"> </v>
      </c>
      <c r="D13909" s="6" t="s">
        <v>397</v>
      </c>
      <c r="E13909">
        <v>146945.79999999999</v>
      </c>
      <c r="F13909">
        <v>150971.815</v>
      </c>
      <c r="G13909">
        <v>161112.31599999999</v>
      </c>
      <c r="H13909">
        <v>0</v>
      </c>
    </row>
    <row r="13910" spans="1:8" x14ac:dyDescent="0.2">
      <c r="A13910">
        <f t="shared" si="1518"/>
        <v>13041</v>
      </c>
      <c r="B13910">
        <f t="shared" si="1519"/>
        <v>273</v>
      </c>
      <c r="C13910" s="10" t="str">
        <f>IF(B13910=B13909," ",(LOOKUP(B13910,'Co List'!$A$3:$A$362,'Co List'!$B$3:$B$362)))</f>
        <v xml:space="preserve"> </v>
      </c>
      <c r="D13910" s="6" t="s">
        <v>398</v>
      </c>
      <c r="E13910">
        <v>9401.0429999999997</v>
      </c>
      <c r="F13910">
        <v>8200.1880000000001</v>
      </c>
      <c r="G13910">
        <v>11601.674000000001</v>
      </c>
      <c r="H13910">
        <v>0</v>
      </c>
    </row>
    <row r="13911" spans="1:8" x14ac:dyDescent="0.2">
      <c r="A13911">
        <f t="shared" si="1518"/>
        <v>13042</v>
      </c>
      <c r="B13911">
        <f t="shared" si="1519"/>
        <v>273</v>
      </c>
      <c r="C13911" s="10" t="str">
        <f>IF(B13911=B13910," ",(LOOKUP(B13911,'Co List'!$A$3:$A$362,'Co List'!$B$3:$B$362)))</f>
        <v xml:space="preserve"> </v>
      </c>
      <c r="D13911" s="6" t="s">
        <v>399</v>
      </c>
      <c r="E13911">
        <v>0</v>
      </c>
      <c r="F13911">
        <v>0</v>
      </c>
      <c r="G13911">
        <v>0</v>
      </c>
      <c r="H13911">
        <v>0</v>
      </c>
    </row>
    <row r="13912" spans="1:8" x14ac:dyDescent="0.2">
      <c r="A13912">
        <f t="shared" si="1518"/>
        <v>13043</v>
      </c>
      <c r="B13912">
        <f t="shared" si="1519"/>
        <v>273</v>
      </c>
      <c r="C13912" s="10" t="str">
        <f>IF(B13912=B13911," ",(LOOKUP(B13912,'Co List'!$A$3:$A$362,'Co List'!$B$3:$B$362)))</f>
        <v xml:space="preserve"> </v>
      </c>
      <c r="D13912" s="6" t="s">
        <v>400</v>
      </c>
      <c r="E13912">
        <v>0</v>
      </c>
      <c r="F13912">
        <v>0</v>
      </c>
      <c r="G13912">
        <v>0</v>
      </c>
      <c r="H13912">
        <v>0</v>
      </c>
    </row>
    <row r="13913" spans="1:8" x14ac:dyDescent="0.2">
      <c r="A13913">
        <f t="shared" si="1518"/>
        <v>13044</v>
      </c>
      <c r="B13913">
        <f t="shared" si="1519"/>
        <v>273</v>
      </c>
      <c r="C13913" s="10" t="str">
        <f>IF(B13913=B13912," ",(LOOKUP(B13913,'Co List'!$A$3:$A$362,'Co List'!$B$3:$B$362)))</f>
        <v xml:space="preserve"> </v>
      </c>
      <c r="D13913" s="6" t="s">
        <v>401</v>
      </c>
      <c r="E13913">
        <v>65.537826800000005</v>
      </c>
      <c r="F13913">
        <v>74.127161165000004</v>
      </c>
      <c r="G13913">
        <v>89.900672327999999</v>
      </c>
      <c r="H13913">
        <v>0</v>
      </c>
    </row>
    <row r="13914" spans="1:8" x14ac:dyDescent="0.2">
      <c r="A13914">
        <f t="shared" si="1518"/>
        <v>13045</v>
      </c>
      <c r="B13914">
        <f t="shared" si="1519"/>
        <v>273</v>
      </c>
      <c r="C13914" s="10" t="str">
        <f>IF(B13914=B13913," ",(LOOKUP(B13914,'Co List'!$A$3:$A$362,'Co List'!$B$3:$B$362)))</f>
        <v xml:space="preserve"> </v>
      </c>
      <c r="D13914" s="6" t="s">
        <v>402</v>
      </c>
      <c r="E13914">
        <v>9.5138555159999996</v>
      </c>
      <c r="F13914">
        <v>9.0776081160000004</v>
      </c>
      <c r="G13914">
        <v>12.727036377999999</v>
      </c>
      <c r="H13914">
        <v>0</v>
      </c>
    </row>
    <row r="13915" spans="1:8" x14ac:dyDescent="0.2">
      <c r="A13915">
        <f t="shared" si="1518"/>
        <v>13046</v>
      </c>
      <c r="B13915">
        <f t="shared" si="1519"/>
        <v>273</v>
      </c>
      <c r="C13915" s="10" t="str">
        <f>IF(B13915=B13914," ",(LOOKUP(B13915,'Co List'!$A$3:$A$362,'Co List'!$B$3:$B$362)))</f>
        <v xml:space="preserve"> </v>
      </c>
      <c r="D13915" s="6" t="s">
        <v>403</v>
      </c>
      <c r="E13915">
        <v>0</v>
      </c>
      <c r="F13915">
        <v>0</v>
      </c>
      <c r="G13915">
        <v>0</v>
      </c>
      <c r="H13915">
        <v>0</v>
      </c>
    </row>
    <row r="13916" spans="1:8" x14ac:dyDescent="0.2">
      <c r="A13916">
        <f t="shared" si="1518"/>
        <v>13047</v>
      </c>
      <c r="B13916">
        <f t="shared" si="1519"/>
        <v>273</v>
      </c>
      <c r="C13916" s="10" t="str">
        <f>IF(B13916=B13915," ",(LOOKUP(B13916,'Co List'!$A$3:$A$362,'Co List'!$B$3:$B$362)))</f>
        <v xml:space="preserve"> </v>
      </c>
      <c r="D13916" s="6" t="s">
        <v>404</v>
      </c>
      <c r="E13916" s="11">
        <v>75.051682315999997</v>
      </c>
      <c r="F13916" s="11">
        <v>83.204769280999997</v>
      </c>
      <c r="G13916" s="11">
        <v>102.62770870599999</v>
      </c>
      <c r="H13916" s="11">
        <v>0</v>
      </c>
    </row>
    <row r="13917" spans="1:8" x14ac:dyDescent="0.2">
      <c r="A13917">
        <f t="shared" si="1518"/>
        <v>13048</v>
      </c>
      <c r="B13917">
        <f t="shared" si="1519"/>
        <v>273</v>
      </c>
      <c r="C13917" s="10" t="str">
        <f>IF(B13917=B13916," ",(LOOKUP(B13917,'Co List'!$A$3:$A$362,'Co List'!$B$3:$B$362)))</f>
        <v xml:space="preserve"> </v>
      </c>
      <c r="D13917" s="6" t="s">
        <v>405</v>
      </c>
      <c r="E13917">
        <v>5672.1</v>
      </c>
      <c r="F13917">
        <v>7475.8959999999997</v>
      </c>
      <c r="G13917">
        <v>6112.4430000000002</v>
      </c>
      <c r="H13917">
        <v>0</v>
      </c>
    </row>
    <row r="13918" spans="1:8" x14ac:dyDescent="0.2">
      <c r="A13918">
        <f t="shared" si="1518"/>
        <v>13049</v>
      </c>
      <c r="B13918">
        <f t="shared" si="1519"/>
        <v>273</v>
      </c>
      <c r="C13918" s="10" t="str">
        <f>IF(B13918=B13917," ",(LOOKUP(B13918,'Co List'!$A$3:$A$362,'Co List'!$B$3:$B$362)))</f>
        <v xml:space="preserve"> </v>
      </c>
      <c r="D13918" s="6" t="s">
        <v>406</v>
      </c>
      <c r="E13918">
        <v>1847</v>
      </c>
      <c r="F13918">
        <v>1270.49</v>
      </c>
      <c r="G13918">
        <v>674.99</v>
      </c>
      <c r="H13918">
        <v>0</v>
      </c>
    </row>
    <row r="13919" spans="1:8" x14ac:dyDescent="0.2">
      <c r="A13919">
        <f t="shared" si="1518"/>
        <v>13050</v>
      </c>
      <c r="B13919">
        <f t="shared" si="1519"/>
        <v>273</v>
      </c>
      <c r="C13919" s="10" t="str">
        <f>IF(B13919=B13918," ",(LOOKUP(B13919,'Co List'!$A$3:$A$362,'Co List'!$B$3:$B$362)))</f>
        <v xml:space="preserve"> </v>
      </c>
      <c r="D13919" s="6" t="s">
        <v>407</v>
      </c>
      <c r="E13919" s="11">
        <v>1148.7</v>
      </c>
      <c r="F13919" s="11">
        <v>3052.049</v>
      </c>
      <c r="G13919" s="11">
        <v>162.339</v>
      </c>
      <c r="H13919" s="11">
        <v>0</v>
      </c>
    </row>
    <row r="13920" spans="1:8" x14ac:dyDescent="0.2">
      <c r="A13920">
        <f t="shared" si="1518"/>
        <v>13051</v>
      </c>
      <c r="B13920">
        <f t="shared" si="1519"/>
        <v>273</v>
      </c>
      <c r="C13920" s="10" t="str">
        <f>IF(B13920=B13919," ",(LOOKUP(B13920,'Co List'!$A$3:$A$362,'Co List'!$B$3:$B$362)))</f>
        <v xml:space="preserve"> </v>
      </c>
      <c r="D13920" s="6" t="s">
        <v>408</v>
      </c>
      <c r="E13920">
        <v>210.52</v>
      </c>
      <c r="F13920">
        <v>211</v>
      </c>
      <c r="G13920">
        <v>211.45699999999999</v>
      </c>
      <c r="H13920">
        <v>0</v>
      </c>
    </row>
    <row r="13921" spans="1:16" x14ac:dyDescent="0.2">
      <c r="A13921">
        <f t="shared" si="1518"/>
        <v>13052</v>
      </c>
      <c r="B13921">
        <f t="shared" si="1519"/>
        <v>273</v>
      </c>
      <c r="C13921" s="10" t="str">
        <f>IF(B13921=B13920," ",(LOOKUP(B13921,'Co List'!$A$3:$A$362,'Co List'!$B$3:$B$362)))</f>
        <v xml:space="preserve"> </v>
      </c>
      <c r="D13921" s="6" t="s">
        <v>409</v>
      </c>
      <c r="E13921">
        <v>164.24</v>
      </c>
      <c r="F13921">
        <v>194.98</v>
      </c>
      <c r="G13921">
        <v>230.90700000000001</v>
      </c>
      <c r="H13921">
        <v>0</v>
      </c>
    </row>
    <row r="13922" spans="1:16" x14ac:dyDescent="0.2">
      <c r="A13922">
        <f t="shared" si="1518"/>
        <v>13053</v>
      </c>
      <c r="B13922">
        <f t="shared" si="1519"/>
        <v>273</v>
      </c>
      <c r="C13922" s="10" t="str">
        <f>IF(B13922=B13921," ",(LOOKUP(B13922,'Co List'!$A$3:$A$362,'Co List'!$B$3:$B$362)))</f>
        <v xml:space="preserve"> </v>
      </c>
      <c r="D13922" s="6" t="s">
        <v>410</v>
      </c>
      <c r="E13922">
        <v>124.65266031599998</v>
      </c>
      <c r="F13922">
        <v>149.28704728100001</v>
      </c>
      <c r="G13922">
        <v>182.476825706</v>
      </c>
      <c r="H13922">
        <v>0</v>
      </c>
    </row>
    <row r="13923" spans="1:16" x14ac:dyDescent="0.2">
      <c r="A13923">
        <f t="shared" si="1518"/>
        <v>13054</v>
      </c>
      <c r="B13923">
        <f t="shared" si="1519"/>
        <v>273</v>
      </c>
      <c r="C13923" s="10" t="str">
        <f>IF(B13923=B13922," ",(LOOKUP(B13923,'Co List'!$A$3:$A$362,'Co List'!$B$3:$B$362)))</f>
        <v xml:space="preserve"> </v>
      </c>
      <c r="D13923" s="6" t="s">
        <v>411</v>
      </c>
      <c r="E13923">
        <v>124.652660316</v>
      </c>
      <c r="F13923">
        <v>149.28704728100001</v>
      </c>
      <c r="G13923">
        <v>182.476825706</v>
      </c>
      <c r="H13923">
        <v>0</v>
      </c>
    </row>
    <row r="13924" spans="1:16" x14ac:dyDescent="0.2">
      <c r="A13924">
        <f t="shared" si="1518"/>
        <v>13055</v>
      </c>
      <c r="B13924">
        <f t="shared" si="1519"/>
        <v>273</v>
      </c>
      <c r="C13924" s="10" t="str">
        <f>IF(B13924=B13923," ",(LOOKUP(B13924,'Co List'!$A$3:$A$362,'Co List'!$B$3:$B$362)))</f>
        <v xml:space="preserve"> </v>
      </c>
      <c r="D13924" s="6" t="s">
        <v>412</v>
      </c>
      <c r="E13924">
        <v>-39.587339684000014</v>
      </c>
      <c r="F13924">
        <v>-45.692952718999976</v>
      </c>
      <c r="G13924">
        <v>-48.430174294000011</v>
      </c>
      <c r="H13924">
        <v>0</v>
      </c>
    </row>
    <row r="13925" spans="1:16" ht="13.5" thickBot="1" x14ac:dyDescent="0.25">
      <c r="A13925">
        <f t="shared" si="1518"/>
        <v>13056</v>
      </c>
      <c r="B13925">
        <f t="shared" si="1519"/>
        <v>273</v>
      </c>
      <c r="C13925" s="10" t="str">
        <f>IF(B13925=B13924," ",(LOOKUP(B13925,'Co List'!$A$3:$A$362,'Co List'!$B$3:$B$362)))</f>
        <v xml:space="preserve"> </v>
      </c>
      <c r="D13925" s="9" t="s">
        <v>413</v>
      </c>
      <c r="E13925">
        <v>12</v>
      </c>
      <c r="F13925">
        <v>12</v>
      </c>
      <c r="G13925">
        <v>12</v>
      </c>
      <c r="H13925">
        <v>0</v>
      </c>
    </row>
    <row r="13926" spans="1:16" ht="15" x14ac:dyDescent="0.25">
      <c r="A13926">
        <f t="shared" si="1518"/>
        <v>13057</v>
      </c>
      <c r="B13926">
        <f t="shared" si="1519"/>
        <v>274</v>
      </c>
      <c r="C13926" s="10" t="str">
        <f>IF(B13926=B13925," ",(LOOKUP(B13926,'Co List'!$A$3:$A$362,'Co List'!$B$3:$B$362)))</f>
        <v>RASHTRIYA CHEMICALS &amp; FERTILISERS</v>
      </c>
      <c r="D13926" s="4" t="s">
        <v>362</v>
      </c>
      <c r="E13926">
        <v>50.33730468569879</v>
      </c>
      <c r="F13926">
        <v>51.207812424847006</v>
      </c>
      <c r="G13926">
        <v>50.071848484848488</v>
      </c>
      <c r="H13926">
        <v>50.071848484848488</v>
      </c>
      <c r="J13926">
        <f t="shared" ref="J13926" si="1520">COUNTIF(E13968:H13968,0)</f>
        <v>0</v>
      </c>
      <c r="K13926">
        <f>SUM(E13926:H13926)/(4-J13926)</f>
        <v>50.422203520060691</v>
      </c>
      <c r="L13926">
        <f>SUM(E13936:H13936)/(4-J13926)</f>
        <v>4173560.4709442817</v>
      </c>
      <c r="M13926">
        <f>E13936</f>
        <v>4060735.5931736431</v>
      </c>
      <c r="N13926">
        <f t="shared" ref="N13926" si="1521">F13936</f>
        <v>4110480.3066644948</v>
      </c>
      <c r="O13926">
        <f t="shared" ref="O13926" si="1522">G13936</f>
        <v>4130952.803834484</v>
      </c>
      <c r="P13926">
        <f t="shared" ref="P13926" si="1523">H13936</f>
        <v>4392073.1801045053</v>
      </c>
    </row>
    <row r="13927" spans="1:16" x14ac:dyDescent="0.2">
      <c r="A13927">
        <f t="shared" si="1518"/>
        <v>13058</v>
      </c>
      <c r="B13927">
        <f t="shared" si="1519"/>
        <v>274</v>
      </c>
      <c r="C13927" s="10" t="str">
        <f>IF(B13927=B13926," ",(LOOKUP(B13927,'Co List'!$A$3:$A$362,'Co List'!$B$3:$B$362)))</f>
        <v xml:space="preserve"> </v>
      </c>
      <c r="D13927" s="6" t="s">
        <v>364</v>
      </c>
      <c r="E13927">
        <v>2.3722621092561202</v>
      </c>
      <c r="F13927">
        <v>2.3547420000000003</v>
      </c>
      <c r="G13927">
        <v>2.3547420000000003</v>
      </c>
      <c r="H13927">
        <v>2.3547420000000003</v>
      </c>
    </row>
    <row r="13928" spans="1:16" x14ac:dyDescent="0.2">
      <c r="A13928">
        <f t="shared" si="1518"/>
        <v>13059</v>
      </c>
      <c r="B13928">
        <f t="shared" si="1519"/>
        <v>274</v>
      </c>
      <c r="C13928" s="10" t="str">
        <f>IF(B13928=B13927," ",(LOOKUP(B13928,'Co List'!$A$3:$A$362,'Co List'!$B$3:$B$362)))</f>
        <v xml:space="preserve"> </v>
      </c>
      <c r="D13928" s="6" t="s">
        <v>365</v>
      </c>
      <c r="E13928">
        <v>0.37867205973864343</v>
      </c>
      <c r="F13928">
        <v>0.41772103746397693</v>
      </c>
      <c r="G13928">
        <v>0.35777867736355939</v>
      </c>
      <c r="H13928">
        <v>0.39104283471630408</v>
      </c>
    </row>
    <row r="13929" spans="1:16" x14ac:dyDescent="0.2">
      <c r="A13929">
        <f t="shared" si="1518"/>
        <v>13060</v>
      </c>
      <c r="B13929">
        <f t="shared" si="1519"/>
        <v>274</v>
      </c>
      <c r="C13929" s="10" t="str">
        <f>IF(B13929=B13928," ",(LOOKUP(B13929,'Co List'!$A$3:$A$362,'Co List'!$B$3:$B$362)))</f>
        <v xml:space="preserve"> </v>
      </c>
      <c r="D13929" s="7" t="s">
        <v>366</v>
      </c>
      <c r="E13929">
        <v>71.971932365261281</v>
      </c>
      <c r="F13929">
        <v>74.405509829330711</v>
      </c>
      <c r="G13929">
        <v>64.207942288889058</v>
      </c>
      <c r="H13929">
        <v>63.704105453840761</v>
      </c>
    </row>
    <row r="13930" spans="1:16" x14ac:dyDescent="0.2">
      <c r="A13930">
        <f t="shared" si="1518"/>
        <v>13061</v>
      </c>
      <c r="B13930">
        <f t="shared" si="1519"/>
        <v>274</v>
      </c>
      <c r="C13930" s="10" t="str">
        <f>IF(B13930=B13929," ",(LOOKUP(B13930,'Co List'!$A$3:$A$362,'Co List'!$B$3:$B$362)))</f>
        <v xml:space="preserve"> </v>
      </c>
      <c r="D13930" s="6" t="s">
        <v>367</v>
      </c>
      <c r="E13930">
        <v>1728929.0216603412</v>
      </c>
      <c r="F13930">
        <v>1676925.7125752673</v>
      </c>
      <c r="G13930">
        <v>1657419.6773529465</v>
      </c>
      <c r="H13930">
        <v>1563571.7978300126</v>
      </c>
    </row>
    <row r="13931" spans="1:16" x14ac:dyDescent="0.2">
      <c r="A13931">
        <f t="shared" si="1518"/>
        <v>13062</v>
      </c>
      <c r="B13931">
        <f t="shared" si="1519"/>
        <v>274</v>
      </c>
      <c r="C13931" s="10" t="str">
        <f>IF(B13931=B13930," ",(LOOKUP(B13931,'Co List'!$A$3:$A$362,'Co List'!$B$3:$B$362)))</f>
        <v xml:space="preserve"> </v>
      </c>
      <c r="D13931" s="6" t="s">
        <v>368</v>
      </c>
      <c r="E13931">
        <v>0.73605386959590391</v>
      </c>
      <c r="F13931">
        <v>0.74507065682983087</v>
      </c>
      <c r="G13931">
        <v>0.74878152655195551</v>
      </c>
      <c r="H13931">
        <v>0.7961125233563241</v>
      </c>
    </row>
    <row r="13932" spans="1:16" x14ac:dyDescent="0.2">
      <c r="A13932">
        <f t="shared" si="1518"/>
        <v>13063</v>
      </c>
      <c r="B13932">
        <f t="shared" si="1519"/>
        <v>274</v>
      </c>
      <c r="C13932" s="10" t="str">
        <f>IF(B13932=B13931," ",(LOOKUP(B13932,'Co List'!$A$3:$A$362,'Co List'!$B$3:$B$362)))</f>
        <v xml:space="preserve"> </v>
      </c>
      <c r="D13932" s="6" t="s">
        <v>369</v>
      </c>
      <c r="E13932">
        <v>780.43042611732062</v>
      </c>
      <c r="F13932">
        <v>862.20587881539097</v>
      </c>
      <c r="G13932">
        <v>777.60575330067093</v>
      </c>
      <c r="H13932">
        <v>684.63542525634512</v>
      </c>
    </row>
    <row r="13933" spans="1:16" x14ac:dyDescent="0.2">
      <c r="A13933">
        <f t="shared" si="1518"/>
        <v>13064</v>
      </c>
      <c r="B13933">
        <f t="shared" si="1519"/>
        <v>274</v>
      </c>
      <c r="C13933" s="10" t="str">
        <f>IF(B13933=B13932," ",(LOOKUP(B13933,'Co List'!$A$3:$A$362,'Co List'!$B$3:$B$362)))</f>
        <v xml:space="preserve"> </v>
      </c>
      <c r="D13933" s="6" t="s">
        <v>370</v>
      </c>
      <c r="E13933">
        <v>0</v>
      </c>
      <c r="F13933">
        <v>0</v>
      </c>
      <c r="G13933">
        <v>0</v>
      </c>
      <c r="H13933">
        <v>0</v>
      </c>
    </row>
    <row r="13934" spans="1:16" x14ac:dyDescent="0.2">
      <c r="A13934">
        <f t="shared" si="1518"/>
        <v>13065</v>
      </c>
      <c r="B13934">
        <f t="shared" si="1519"/>
        <v>274</v>
      </c>
      <c r="C13934" s="10" t="str">
        <f>IF(B13934=B13933," ",(LOOKUP(B13934,'Co List'!$A$3:$A$362,'Co List'!$B$3:$B$362)))</f>
        <v xml:space="preserve"> </v>
      </c>
      <c r="D13934" s="6" t="s">
        <v>371</v>
      </c>
      <c r="E13934">
        <v>4.4956830064703395</v>
      </c>
      <c r="F13934">
        <v>5.2894986419830703</v>
      </c>
      <c r="G13934">
        <v>4.7068656853091131</v>
      </c>
      <c r="H13934">
        <v>5.1610205637467645</v>
      </c>
    </row>
    <row r="13935" spans="1:16" x14ac:dyDescent="0.2">
      <c r="A13935">
        <f t="shared" si="1518"/>
        <v>13066</v>
      </c>
      <c r="B13935">
        <f t="shared" si="1519"/>
        <v>274</v>
      </c>
      <c r="C13935" s="10" t="str">
        <f>IF(B13935=B13934," ",(LOOKUP(B13935,'Co List'!$A$3:$A$362,'Co List'!$B$3:$B$362)))</f>
        <v xml:space="preserve"> </v>
      </c>
      <c r="D13935" s="6" t="s">
        <v>372</v>
      </c>
      <c r="E13935">
        <v>95.50431699352967</v>
      </c>
      <c r="F13935">
        <v>94.710501358016927</v>
      </c>
      <c r="G13935">
        <v>95.293134314690889</v>
      </c>
      <c r="H13935">
        <v>94.838979436253226</v>
      </c>
    </row>
    <row r="13936" spans="1:16" x14ac:dyDescent="0.2">
      <c r="A13936">
        <f t="shared" si="1518"/>
        <v>13067</v>
      </c>
      <c r="B13936">
        <f t="shared" si="1519"/>
        <v>274</v>
      </c>
      <c r="C13936" s="10" t="str">
        <f>IF(B13936=B13935," ",(LOOKUP(B13936,'Co List'!$A$3:$A$362,'Co List'!$B$3:$B$362)))</f>
        <v xml:space="preserve"> </v>
      </c>
      <c r="D13936" s="6" t="s">
        <v>373</v>
      </c>
      <c r="E13936">
        <v>4060735.5931736431</v>
      </c>
      <c r="F13936">
        <v>4110480.3066644948</v>
      </c>
      <c r="G13936">
        <v>4130952.803834484</v>
      </c>
      <c r="H13936">
        <v>4392073.1801045053</v>
      </c>
    </row>
    <row r="13937" spans="1:8" x14ac:dyDescent="0.2">
      <c r="A13937">
        <f t="shared" si="1518"/>
        <v>13068</v>
      </c>
      <c r="B13937">
        <f t="shared" si="1519"/>
        <v>274</v>
      </c>
      <c r="C13937" s="10" t="str">
        <f>IF(B13937=B13936," ",(LOOKUP(B13937,'Co List'!$A$3:$A$362,'Co List'!$B$3:$B$362)))</f>
        <v xml:space="preserve"> </v>
      </c>
      <c r="D13937" s="6" t="s">
        <v>374</v>
      </c>
      <c r="E13937">
        <v>4049694.5664256914</v>
      </c>
      <c r="F13937">
        <v>4099768.6817362946</v>
      </c>
      <c r="G13937">
        <v>4120121.6058423291</v>
      </c>
      <c r="H13937">
        <v>4380612.2176611898</v>
      </c>
    </row>
    <row r="13938" spans="1:8" x14ac:dyDescent="0.2">
      <c r="A13938">
        <f t="shared" si="1518"/>
        <v>13069</v>
      </c>
      <c r="B13938">
        <f t="shared" si="1519"/>
        <v>274</v>
      </c>
      <c r="C13938" s="10" t="str">
        <f>IF(B13938=B13937," ",(LOOKUP(B13938,'Co List'!$A$3:$A$362,'Co List'!$B$3:$B$362)))</f>
        <v xml:space="preserve"> </v>
      </c>
      <c r="D13938" s="6" t="s">
        <v>375</v>
      </c>
      <c r="E13938">
        <v>8758.1979359208581</v>
      </c>
      <c r="F13938">
        <v>8649.9801858839037</v>
      </c>
      <c r="G13938">
        <v>8746.5392645402426</v>
      </c>
      <c r="H13938">
        <v>9255.0942280329509</v>
      </c>
    </row>
    <row r="13939" spans="1:8" x14ac:dyDescent="0.2">
      <c r="A13939">
        <f t="shared" si="1518"/>
        <v>13070</v>
      </c>
      <c r="B13939">
        <f t="shared" si="1519"/>
        <v>274</v>
      </c>
      <c r="C13939" s="10" t="str">
        <f>IF(B13939=B13938," ",(LOOKUP(B13939,'Co List'!$A$3:$A$362,'Co List'!$B$3:$B$362)))</f>
        <v xml:space="preserve"> </v>
      </c>
      <c r="D13939" s="6" t="s">
        <v>376</v>
      </c>
      <c r="E13939">
        <v>2282.8288120313277</v>
      </c>
      <c r="F13939">
        <v>2061.6447423159839</v>
      </c>
      <c r="G13939">
        <v>2084.6587276150003</v>
      </c>
      <c r="H13939">
        <v>2205.8682152823185</v>
      </c>
    </row>
    <row r="13940" spans="1:8" x14ac:dyDescent="0.2">
      <c r="A13940">
        <f t="shared" si="1518"/>
        <v>13071</v>
      </c>
      <c r="B13940">
        <f t="shared" si="1519"/>
        <v>274</v>
      </c>
      <c r="C13940" s="10" t="str">
        <f>IF(B13940=B13939," ",(LOOKUP(B13940,'Co List'!$A$3:$A$362,'Co List'!$B$3:$B$362)))</f>
        <v xml:space="preserve"> </v>
      </c>
      <c r="D13940" s="6" t="s">
        <v>377</v>
      </c>
      <c r="E13940">
        <v>182557.8</v>
      </c>
      <c r="F13940">
        <v>217423.8</v>
      </c>
      <c r="G13940">
        <v>194438.39999999999</v>
      </c>
      <c r="H13940">
        <v>226675.8</v>
      </c>
    </row>
    <row r="13941" spans="1:8" ht="15" x14ac:dyDescent="0.25">
      <c r="A13941">
        <f t="shared" si="1518"/>
        <v>13072</v>
      </c>
      <c r="B13941">
        <f t="shared" si="1519"/>
        <v>274</v>
      </c>
      <c r="C13941" s="10" t="str">
        <f>IF(B13941=B13940," ",(LOOKUP(B13941,'Co List'!$A$3:$A$362,'Co List'!$B$3:$B$362)))</f>
        <v xml:space="preserve"> </v>
      </c>
      <c r="D13941" s="8" t="s">
        <v>378</v>
      </c>
      <c r="E13941">
        <v>182557.8</v>
      </c>
      <c r="F13941">
        <v>217423.8</v>
      </c>
      <c r="G13941">
        <v>194438.39999999999</v>
      </c>
      <c r="H13941">
        <v>226675.8</v>
      </c>
    </row>
    <row r="13942" spans="1:8" ht="15" x14ac:dyDescent="0.25">
      <c r="A13942">
        <f t="shared" si="1518"/>
        <v>13073</v>
      </c>
      <c r="B13942">
        <f t="shared" si="1519"/>
        <v>274</v>
      </c>
      <c r="C13942" s="10" t="str">
        <f>IF(B13942=B13941," ",(LOOKUP(B13942,'Co List'!$A$3:$A$362,'Co List'!$B$3:$B$362)))</f>
        <v xml:space="preserve"> </v>
      </c>
      <c r="D13942" s="8" t="s">
        <v>379</v>
      </c>
      <c r="E13942">
        <v>0</v>
      </c>
      <c r="F13942">
        <v>0</v>
      </c>
      <c r="G13942">
        <v>0</v>
      </c>
      <c r="H13942">
        <v>0</v>
      </c>
    </row>
    <row r="13943" spans="1:8" ht="15" x14ac:dyDescent="0.25">
      <c r="A13943">
        <f t="shared" si="1518"/>
        <v>13074</v>
      </c>
      <c r="B13943">
        <f t="shared" si="1519"/>
        <v>274</v>
      </c>
      <c r="C13943" s="10" t="str">
        <f>IF(B13943=B13942," ",(LOOKUP(B13943,'Co List'!$A$3:$A$362,'Co List'!$B$3:$B$362)))</f>
        <v xml:space="preserve"> </v>
      </c>
      <c r="D13943" s="8" t="s">
        <v>380</v>
      </c>
      <c r="E13943">
        <v>0</v>
      </c>
      <c r="F13943">
        <v>0</v>
      </c>
      <c r="G13943">
        <v>0</v>
      </c>
      <c r="H13943">
        <v>0</v>
      </c>
    </row>
    <row r="13944" spans="1:8" ht="15" x14ac:dyDescent="0.25">
      <c r="A13944">
        <f t="shared" si="1518"/>
        <v>13075</v>
      </c>
      <c r="B13944">
        <f t="shared" si="1519"/>
        <v>274</v>
      </c>
      <c r="C13944" s="10" t="str">
        <f>IF(B13944=B13943," ",(LOOKUP(B13944,'Co List'!$A$3:$A$362,'Co List'!$B$3:$B$362)))</f>
        <v xml:space="preserve"> </v>
      </c>
      <c r="D13944" s="8" t="s">
        <v>381</v>
      </c>
      <c r="E13944">
        <v>3878177.7931736433</v>
      </c>
      <c r="F13944">
        <v>3893056.506664495</v>
      </c>
      <c r="G13944">
        <v>3936514.4038344841</v>
      </c>
      <c r="H13944">
        <v>4165397.380104505</v>
      </c>
    </row>
    <row r="13945" spans="1:8" ht="15" x14ac:dyDescent="0.25">
      <c r="A13945">
        <f t="shared" si="1518"/>
        <v>13076</v>
      </c>
      <c r="B13945">
        <f t="shared" si="1519"/>
        <v>274</v>
      </c>
      <c r="C13945" s="10" t="str">
        <f>IF(B13945=B13944," ",(LOOKUP(B13945,'Co List'!$A$3:$A$362,'Co List'!$B$3:$B$362)))</f>
        <v xml:space="preserve"> </v>
      </c>
      <c r="D13945" s="8" t="s">
        <v>382</v>
      </c>
      <c r="E13945">
        <v>0</v>
      </c>
      <c r="F13945">
        <v>0</v>
      </c>
      <c r="G13945">
        <v>0</v>
      </c>
      <c r="H13945">
        <v>0</v>
      </c>
    </row>
    <row r="13946" spans="1:8" ht="15" x14ac:dyDescent="0.25">
      <c r="A13946">
        <f t="shared" si="1518"/>
        <v>13077</v>
      </c>
      <c r="B13946">
        <f t="shared" si="1519"/>
        <v>274</v>
      </c>
      <c r="C13946" s="10" t="str">
        <f>IF(B13946=B13945," ",(LOOKUP(B13946,'Co List'!$A$3:$A$362,'Co List'!$B$3:$B$362)))</f>
        <v xml:space="preserve"> </v>
      </c>
      <c r="D13946" s="8" t="s">
        <v>383</v>
      </c>
      <c r="E13946">
        <v>120849.9548417498</v>
      </c>
      <c r="F13946">
        <v>0</v>
      </c>
      <c r="G13946">
        <v>0</v>
      </c>
      <c r="H13946">
        <v>0</v>
      </c>
    </row>
    <row r="13947" spans="1:8" x14ac:dyDescent="0.2">
      <c r="A13947">
        <f t="shared" si="1518"/>
        <v>13078</v>
      </c>
      <c r="B13947">
        <f t="shared" si="1519"/>
        <v>274</v>
      </c>
      <c r="C13947" s="10" t="str">
        <f>IF(B13947=B13946," ",(LOOKUP(B13947,'Co List'!$A$3:$A$362,'Co List'!$B$3:$B$362)))</f>
        <v xml:space="preserve"> </v>
      </c>
      <c r="D13947" s="6" t="s">
        <v>384</v>
      </c>
      <c r="E13947">
        <v>3757327.8383318936</v>
      </c>
      <c r="F13947">
        <v>3893056.506664495</v>
      </c>
      <c r="G13947">
        <v>3936514.4038344841</v>
      </c>
      <c r="H13947">
        <v>4165397.380104505</v>
      </c>
    </row>
    <row r="13948" spans="1:8" x14ac:dyDescent="0.2">
      <c r="A13948">
        <f t="shared" si="1518"/>
        <v>13079</v>
      </c>
      <c r="B13948">
        <f t="shared" si="1519"/>
        <v>274</v>
      </c>
      <c r="C13948" s="10" t="str">
        <f>IF(B13948=B13947," ",(LOOKUP(B13948,'Co List'!$A$3:$A$362,'Co List'!$B$3:$B$362)))</f>
        <v xml:space="preserve"> </v>
      </c>
      <c r="D13948" s="6" t="s">
        <v>385</v>
      </c>
      <c r="E13948">
        <v>1634801.5584119998</v>
      </c>
      <c r="F13948">
        <v>1653283.6746719999</v>
      </c>
      <c r="G13948">
        <v>1671739.15606656</v>
      </c>
      <c r="H13948">
        <v>1768940.0282937598</v>
      </c>
    </row>
    <row r="13949" spans="1:8" x14ac:dyDescent="0.2">
      <c r="A13949">
        <f t="shared" si="1518"/>
        <v>13080</v>
      </c>
      <c r="B13949">
        <f t="shared" si="1519"/>
        <v>274</v>
      </c>
      <c r="C13949" s="10" t="str">
        <f>IF(B13949=B13948," ",(LOOKUP(B13949,'Co List'!$A$3:$A$362,'Co List'!$B$3:$B$362)))</f>
        <v xml:space="preserve"> </v>
      </c>
      <c r="D13949" s="6" t="s">
        <v>386</v>
      </c>
      <c r="E13949">
        <v>0</v>
      </c>
      <c r="F13949">
        <v>0</v>
      </c>
      <c r="G13949">
        <v>0</v>
      </c>
      <c r="H13949">
        <v>0</v>
      </c>
    </row>
    <row r="13950" spans="1:8" x14ac:dyDescent="0.2">
      <c r="A13950">
        <f t="shared" si="1518"/>
        <v>13081</v>
      </c>
      <c r="B13950">
        <f t="shared" si="1519"/>
        <v>274</v>
      </c>
      <c r="C13950" s="10" t="str">
        <f>IF(B13950=B13949," ",(LOOKUP(B13950,'Co List'!$A$3:$A$362,'Co List'!$B$3:$B$362)))</f>
        <v xml:space="preserve"> </v>
      </c>
      <c r="D13950" s="6" t="s">
        <v>387</v>
      </c>
      <c r="E13950">
        <v>0</v>
      </c>
      <c r="F13950">
        <v>0</v>
      </c>
      <c r="G13950">
        <v>0</v>
      </c>
      <c r="H13950">
        <v>0</v>
      </c>
    </row>
    <row r="13951" spans="1:8" x14ac:dyDescent="0.2">
      <c r="A13951">
        <f t="shared" si="1518"/>
        <v>13082</v>
      </c>
      <c r="B13951">
        <f t="shared" si="1519"/>
        <v>274</v>
      </c>
      <c r="C13951" s="10" t="str">
        <f>IF(B13951=B13950," ",(LOOKUP(B13951,'Co List'!$A$3:$A$362,'Co List'!$B$3:$B$362)))</f>
        <v xml:space="preserve"> </v>
      </c>
      <c r="D13951" s="6" t="s">
        <v>388</v>
      </c>
      <c r="E13951">
        <v>0</v>
      </c>
      <c r="F13951">
        <v>0</v>
      </c>
      <c r="G13951">
        <v>0</v>
      </c>
      <c r="H13951">
        <v>0</v>
      </c>
    </row>
    <row r="13952" spans="1:8" x14ac:dyDescent="0.2">
      <c r="A13952">
        <f t="shared" si="1518"/>
        <v>13083</v>
      </c>
      <c r="B13952">
        <f t="shared" si="1519"/>
        <v>274</v>
      </c>
      <c r="C13952" s="10" t="str">
        <f>IF(B13952=B13951," ",(LOOKUP(B13952,'Co List'!$A$3:$A$362,'Co List'!$B$3:$B$362)))</f>
        <v xml:space="preserve"> </v>
      </c>
      <c r="D13952" s="6" t="s">
        <v>389</v>
      </c>
      <c r="E13952">
        <v>0</v>
      </c>
      <c r="F13952">
        <v>0</v>
      </c>
      <c r="G13952">
        <v>0</v>
      </c>
      <c r="H13952">
        <v>0</v>
      </c>
    </row>
    <row r="13953" spans="1:8" x14ac:dyDescent="0.2">
      <c r="A13953">
        <f t="shared" si="1518"/>
        <v>13084</v>
      </c>
      <c r="B13953">
        <f t="shared" si="1519"/>
        <v>274</v>
      </c>
      <c r="C13953" s="10" t="str">
        <f>IF(B13953=B13952," ",(LOOKUP(B13953,'Co List'!$A$3:$A$362,'Co List'!$B$3:$B$362)))</f>
        <v xml:space="preserve"> </v>
      </c>
      <c r="D13953" s="6" t="s">
        <v>390</v>
      </c>
      <c r="E13953">
        <v>0</v>
      </c>
      <c r="F13953">
        <v>0</v>
      </c>
      <c r="G13953">
        <v>0</v>
      </c>
      <c r="H13953">
        <v>0</v>
      </c>
    </row>
    <row r="13954" spans="1:8" x14ac:dyDescent="0.2">
      <c r="A13954">
        <f t="shared" si="1518"/>
        <v>13085</v>
      </c>
      <c r="B13954">
        <f t="shared" si="1519"/>
        <v>274</v>
      </c>
      <c r="C13954" s="10" t="str">
        <f>IF(B13954=B13953," ",(LOOKUP(B13954,'Co List'!$A$3:$A$362,'Co List'!$B$3:$B$362)))</f>
        <v xml:space="preserve"> </v>
      </c>
      <c r="D13954" s="6" t="s">
        <v>391</v>
      </c>
      <c r="E13954">
        <v>1595643.1058399999</v>
      </c>
      <c r="F13954">
        <v>1653283.6746719999</v>
      </c>
      <c r="G13954">
        <v>1671739.15606656</v>
      </c>
      <c r="H13954">
        <v>1768940.0282937598</v>
      </c>
    </row>
    <row r="13955" spans="1:8" x14ac:dyDescent="0.2">
      <c r="A13955">
        <f t="shared" si="1518"/>
        <v>13086</v>
      </c>
      <c r="B13955">
        <f t="shared" si="1519"/>
        <v>274</v>
      </c>
      <c r="C13955" s="10" t="str">
        <f>IF(B13955=B13954," ",(LOOKUP(B13955,'Co List'!$A$3:$A$362,'Co List'!$B$3:$B$362)))</f>
        <v xml:space="preserve"> </v>
      </c>
      <c r="D13955" s="6" t="s">
        <v>392</v>
      </c>
      <c r="E13955">
        <v>0</v>
      </c>
      <c r="F13955">
        <v>0</v>
      </c>
      <c r="G13955">
        <v>0</v>
      </c>
      <c r="H13955">
        <v>0</v>
      </c>
    </row>
    <row r="13956" spans="1:8" x14ac:dyDescent="0.2">
      <c r="A13956">
        <f t="shared" si="1518"/>
        <v>13087</v>
      </c>
      <c r="B13956">
        <f t="shared" si="1519"/>
        <v>274</v>
      </c>
      <c r="C13956" s="10" t="str">
        <f>IF(B13956=B13955," ",(LOOKUP(B13956,'Co List'!$A$3:$A$362,'Co List'!$B$3:$B$362)))</f>
        <v xml:space="preserve"> </v>
      </c>
      <c r="D13956" s="6" t="s">
        <v>393</v>
      </c>
      <c r="E13956">
        <v>0</v>
      </c>
      <c r="F13956">
        <v>0</v>
      </c>
      <c r="G13956">
        <v>0</v>
      </c>
      <c r="H13956">
        <v>0</v>
      </c>
    </row>
    <row r="13957" spans="1:8" ht="15" x14ac:dyDescent="0.25">
      <c r="A13957">
        <f t="shared" ref="A13957:A14020" si="1524">IF(A13956&gt;0,A13956+1,(IF($C$1=C13957,1,0)))</f>
        <v>13088</v>
      </c>
      <c r="B13957">
        <f t="shared" ref="B13957:B14020" si="1525">IF(D13957=$D$3,B13956+1,B13956)</f>
        <v>274</v>
      </c>
      <c r="C13957" s="10" t="str">
        <f>IF(B13957=B13956," ",(LOOKUP(B13957,'Co List'!$A$3:$A$362,'Co List'!$B$3:$B$362)))</f>
        <v xml:space="preserve"> </v>
      </c>
      <c r="D13957" s="8" t="s">
        <v>394</v>
      </c>
      <c r="E13957">
        <v>39158.452571999995</v>
      </c>
      <c r="F13957">
        <v>0</v>
      </c>
      <c r="G13957">
        <v>0</v>
      </c>
      <c r="H13957">
        <v>0</v>
      </c>
    </row>
    <row r="13958" spans="1:8" ht="15" x14ac:dyDescent="0.25">
      <c r="A13958">
        <f t="shared" si="1524"/>
        <v>13089</v>
      </c>
      <c r="B13958">
        <f t="shared" si="1525"/>
        <v>274</v>
      </c>
      <c r="C13958" s="10" t="str">
        <f>IF(B13958=B13957," ",(LOOKUP(B13958,'Co List'!$A$3:$A$362,'Co List'!$B$3:$B$362)))</f>
        <v xml:space="preserve"> </v>
      </c>
      <c r="D13958" s="8" t="s">
        <v>395</v>
      </c>
      <c r="E13958">
        <v>1399.4364211</v>
      </c>
      <c r="F13958">
        <v>1723.9211909999999</v>
      </c>
      <c r="G13958">
        <v>2007.6597929600002</v>
      </c>
      <c r="H13958">
        <v>2510.04441516</v>
      </c>
    </row>
    <row r="13959" spans="1:8" ht="15" x14ac:dyDescent="0.25">
      <c r="A13959">
        <f t="shared" si="1524"/>
        <v>13090</v>
      </c>
      <c r="B13959">
        <f t="shared" si="1525"/>
        <v>274</v>
      </c>
      <c r="C13959" s="10" t="str">
        <f>IF(B13959=B13958," ",(LOOKUP(B13959,'Co List'!$A$3:$A$362,'Co List'!$B$3:$B$362)))</f>
        <v xml:space="preserve"> </v>
      </c>
      <c r="D13959" s="8" t="s">
        <v>396</v>
      </c>
      <c r="E13959">
        <v>482100</v>
      </c>
      <c r="F13959">
        <v>520500</v>
      </c>
      <c r="G13959">
        <v>543460</v>
      </c>
      <c r="H13959">
        <v>579670</v>
      </c>
    </row>
    <row r="13960" spans="1:8" x14ac:dyDescent="0.2">
      <c r="A13960">
        <f t="shared" si="1524"/>
        <v>13091</v>
      </c>
      <c r="B13960">
        <f t="shared" si="1525"/>
        <v>274</v>
      </c>
      <c r="C13960" s="10" t="str">
        <f>IF(B13960=B13959," ",(LOOKUP(B13960,'Co List'!$A$3:$A$362,'Co List'!$B$3:$B$362)))</f>
        <v xml:space="preserve"> </v>
      </c>
      <c r="D13960" s="6" t="s">
        <v>397</v>
      </c>
      <c r="E13960">
        <v>225380</v>
      </c>
      <c r="F13960">
        <v>275220</v>
      </c>
      <c r="G13960">
        <v>249280</v>
      </c>
      <c r="H13960">
        <v>290610</v>
      </c>
    </row>
    <row r="13961" spans="1:8" x14ac:dyDescent="0.2">
      <c r="A13961">
        <f t="shared" si="1524"/>
        <v>13092</v>
      </c>
      <c r="B13961">
        <f t="shared" si="1525"/>
        <v>274</v>
      </c>
      <c r="C13961" s="10" t="str">
        <f>IF(B13961=B13960," ",(LOOKUP(B13961,'Co List'!$A$3:$A$362,'Co List'!$B$3:$B$362)))</f>
        <v xml:space="preserve"> </v>
      </c>
      <c r="D13961" s="6" t="s">
        <v>398</v>
      </c>
      <c r="E13961">
        <v>0</v>
      </c>
      <c r="F13961">
        <v>0</v>
      </c>
      <c r="G13961">
        <v>0</v>
      </c>
      <c r="H13961">
        <v>0</v>
      </c>
    </row>
    <row r="13962" spans="1:8" x14ac:dyDescent="0.2">
      <c r="A13962">
        <f t="shared" si="1524"/>
        <v>13093</v>
      </c>
      <c r="B13962">
        <f t="shared" si="1525"/>
        <v>274</v>
      </c>
      <c r="C13962" s="10" t="str">
        <f>IF(B13962=B13961," ",(LOOKUP(B13962,'Co List'!$A$3:$A$362,'Co List'!$B$3:$B$362)))</f>
        <v xml:space="preserve"> </v>
      </c>
      <c r="D13962" s="6" t="s">
        <v>399</v>
      </c>
      <c r="E13962">
        <v>256720</v>
      </c>
      <c r="F13962">
        <v>245280</v>
      </c>
      <c r="G13962">
        <v>294180</v>
      </c>
      <c r="H13962">
        <v>289060</v>
      </c>
    </row>
    <row r="13963" spans="1:8" x14ac:dyDescent="0.2">
      <c r="A13963">
        <f t="shared" si="1524"/>
        <v>13094</v>
      </c>
      <c r="B13963">
        <f t="shared" si="1525"/>
        <v>274</v>
      </c>
      <c r="C13963" s="10" t="str">
        <f>IF(B13963=B13962," ",(LOOKUP(B13963,'Co List'!$A$3:$A$362,'Co List'!$B$3:$B$362)))</f>
        <v xml:space="preserve"> </v>
      </c>
      <c r="D13963" s="6" t="s">
        <v>400</v>
      </c>
      <c r="E13963">
        <v>0</v>
      </c>
      <c r="F13963">
        <v>0</v>
      </c>
      <c r="G13963">
        <v>0</v>
      </c>
      <c r="H13963">
        <v>0</v>
      </c>
    </row>
    <row r="13964" spans="1:8" x14ac:dyDescent="0.2">
      <c r="A13964">
        <f t="shared" si="1524"/>
        <v>13095</v>
      </c>
      <c r="B13964">
        <f t="shared" si="1525"/>
        <v>274</v>
      </c>
      <c r="C13964" s="10" t="str">
        <f>IF(B13964=B13963," ",(LOOKUP(B13964,'Co List'!$A$3:$A$362,'Co List'!$B$3:$B$362)))</f>
        <v xml:space="preserve"> </v>
      </c>
      <c r="D13964" s="6" t="s">
        <v>401</v>
      </c>
      <c r="E13964">
        <v>0.11787374000000002</v>
      </c>
      <c r="F13964">
        <v>156.87540000000001</v>
      </c>
      <c r="G13964">
        <v>153.30719999999999</v>
      </c>
      <c r="H13964">
        <v>198.77724000000001</v>
      </c>
    </row>
    <row r="13965" spans="1:8" x14ac:dyDescent="0.2">
      <c r="A13965">
        <f t="shared" si="1524"/>
        <v>13096</v>
      </c>
      <c r="B13965">
        <f t="shared" si="1525"/>
        <v>274</v>
      </c>
      <c r="C13965" s="10" t="str">
        <f>IF(B13965=B13964," ",(LOOKUP(B13965,'Co List'!$A$3:$A$362,'Co List'!$B$3:$B$362)))</f>
        <v xml:space="preserve"> </v>
      </c>
      <c r="D13965" s="6" t="s">
        <v>402</v>
      </c>
      <c r="E13965">
        <v>0</v>
      </c>
      <c r="F13965">
        <v>0</v>
      </c>
      <c r="G13965">
        <v>0</v>
      </c>
      <c r="H13965">
        <v>0</v>
      </c>
    </row>
    <row r="13966" spans="1:8" x14ac:dyDescent="0.2">
      <c r="A13966">
        <f t="shared" si="1524"/>
        <v>13097</v>
      </c>
      <c r="B13966">
        <f t="shared" si="1525"/>
        <v>274</v>
      </c>
      <c r="C13966" s="10" t="str">
        <f>IF(B13966=B13965," ",(LOOKUP(B13966,'Co List'!$A$3:$A$362,'Co List'!$B$3:$B$362)))</f>
        <v xml:space="preserve"> </v>
      </c>
      <c r="D13966" s="6" t="s">
        <v>403</v>
      </c>
      <c r="E13966">
        <v>5.5194800000000002E-2</v>
      </c>
      <c r="F13966">
        <v>65.244479999999982</v>
      </c>
      <c r="G13966">
        <v>68.249760000000009</v>
      </c>
      <c r="H13966">
        <v>134.99101999999999</v>
      </c>
    </row>
    <row r="13967" spans="1:8" x14ac:dyDescent="0.2">
      <c r="A13967">
        <f t="shared" si="1524"/>
        <v>13098</v>
      </c>
      <c r="B13967">
        <f t="shared" si="1525"/>
        <v>274</v>
      </c>
      <c r="C13967" s="10" t="str">
        <f>IF(B13967=B13966," ",(LOOKUP(B13967,'Co List'!$A$3:$A$362,'Co List'!$B$3:$B$362)))</f>
        <v xml:space="preserve"> </v>
      </c>
      <c r="D13967" s="6" t="s">
        <v>404</v>
      </c>
      <c r="E13967" s="11">
        <v>0.17306854000000002</v>
      </c>
      <c r="F13967" s="11">
        <v>222.11987999999999</v>
      </c>
      <c r="G13967" s="11">
        <v>221.55696</v>
      </c>
      <c r="H13967" s="11">
        <v>333.76826</v>
      </c>
    </row>
    <row r="13968" spans="1:8" x14ac:dyDescent="0.2">
      <c r="A13968">
        <f t="shared" si="1524"/>
        <v>13099</v>
      </c>
      <c r="B13968">
        <f t="shared" si="1525"/>
        <v>274</v>
      </c>
      <c r="C13968" s="10" t="str">
        <f>IF(B13968=B13967," ",(LOOKUP(B13968,'Co List'!$A$3:$A$362,'Co List'!$B$3:$B$362)))</f>
        <v xml:space="preserve"> </v>
      </c>
      <c r="D13968" s="6" t="s">
        <v>405</v>
      </c>
      <c r="E13968">
        <v>5642.11</v>
      </c>
      <c r="F13968">
        <v>5524.43</v>
      </c>
      <c r="G13968">
        <v>6433.71</v>
      </c>
      <c r="H13968">
        <v>6894.49</v>
      </c>
    </row>
    <row r="13969" spans="1:16" x14ac:dyDescent="0.2">
      <c r="A13969">
        <f t="shared" si="1524"/>
        <v>13100</v>
      </c>
      <c r="B13969">
        <f t="shared" si="1525"/>
        <v>274</v>
      </c>
      <c r="C13969" s="10" t="str">
        <f>IF(B13969=B13968," ",(LOOKUP(B13969,'Co List'!$A$3:$A$362,'Co List'!$B$3:$B$362)))</f>
        <v xml:space="preserve"> </v>
      </c>
      <c r="D13969" s="6" t="s">
        <v>406</v>
      </c>
      <c r="E13969">
        <v>520.32000000000005</v>
      </c>
      <c r="F13969">
        <v>476.74</v>
      </c>
      <c r="G13969">
        <v>531.24</v>
      </c>
      <c r="H13969">
        <v>641.52</v>
      </c>
    </row>
    <row r="13970" spans="1:16" x14ac:dyDescent="0.2">
      <c r="A13970">
        <f t="shared" si="1524"/>
        <v>13101</v>
      </c>
      <c r="B13970">
        <f t="shared" si="1525"/>
        <v>274</v>
      </c>
      <c r="C13970" s="10" t="str">
        <f>IF(B13970=B13969," ",(LOOKUP(B13970,'Co List'!$A$3:$A$362,'Co List'!$B$3:$B$362)))</f>
        <v xml:space="preserve"> </v>
      </c>
      <c r="D13970" s="6" t="s">
        <v>407</v>
      </c>
      <c r="E13970" s="11">
        <v>234.87</v>
      </c>
      <c r="F13970" s="11">
        <v>245.12</v>
      </c>
      <c r="G13970" s="11">
        <v>249.24</v>
      </c>
      <c r="H13970" s="11">
        <v>280.89999999999998</v>
      </c>
    </row>
    <row r="13971" spans="1:16" x14ac:dyDescent="0.2">
      <c r="A13971">
        <f t="shared" si="1524"/>
        <v>13102</v>
      </c>
      <c r="B13971">
        <f t="shared" si="1525"/>
        <v>274</v>
      </c>
      <c r="C13971" s="10" t="str">
        <f>IF(B13971=B13970," ",(LOOKUP(B13971,'Co List'!$A$3:$A$362,'Co List'!$B$3:$B$362)))</f>
        <v xml:space="preserve"> </v>
      </c>
      <c r="D13971" s="6" t="s">
        <v>408</v>
      </c>
      <c r="E13971">
        <v>551.69000000000005</v>
      </c>
      <c r="F13971">
        <v>551.69000000000005</v>
      </c>
      <c r="G13971">
        <v>551.69000000000005</v>
      </c>
      <c r="H13971">
        <v>551.69000000000005</v>
      </c>
    </row>
    <row r="13972" spans="1:16" x14ac:dyDescent="0.2">
      <c r="A13972">
        <f t="shared" si="1524"/>
        <v>13103</v>
      </c>
      <c r="B13972">
        <f t="shared" si="1525"/>
        <v>274</v>
      </c>
      <c r="C13972" s="10" t="str">
        <f>IF(B13972=B13971," ",(LOOKUP(B13972,'Co List'!$A$3:$A$362,'Co List'!$B$3:$B$362)))</f>
        <v xml:space="preserve"> </v>
      </c>
      <c r="D13972" s="6" t="s">
        <v>409</v>
      </c>
      <c r="E13972">
        <v>552.12</v>
      </c>
      <c r="F13972">
        <v>871.85</v>
      </c>
      <c r="G13972">
        <v>970.57</v>
      </c>
      <c r="H13972">
        <v>1180.19</v>
      </c>
    </row>
    <row r="13973" spans="1:16" x14ac:dyDescent="0.2">
      <c r="A13973">
        <f t="shared" si="1524"/>
        <v>13104</v>
      </c>
      <c r="B13973">
        <f t="shared" si="1525"/>
        <v>274</v>
      </c>
      <c r="C13973" s="10" t="str">
        <f>IF(B13973=B13972," ",(LOOKUP(B13973,'Co List'!$A$3:$A$362,'Co List'!$B$3:$B$362)))</f>
        <v xml:space="preserve"> </v>
      </c>
      <c r="D13973" s="6" t="s">
        <v>410</v>
      </c>
      <c r="E13973">
        <v>1399.60948964</v>
      </c>
      <c r="F13973">
        <v>1946.0410709999999</v>
      </c>
      <c r="G13973">
        <v>2229.2167529600001</v>
      </c>
      <c r="H13973">
        <v>2843.8126751599998</v>
      </c>
    </row>
    <row r="13974" spans="1:16" x14ac:dyDescent="0.2">
      <c r="A13974">
        <f t="shared" si="1524"/>
        <v>13105</v>
      </c>
      <c r="B13974">
        <f t="shared" si="1525"/>
        <v>274</v>
      </c>
      <c r="C13974" s="10" t="str">
        <f>IF(B13974=B13973," ",(LOOKUP(B13974,'Co List'!$A$3:$A$362,'Co List'!$B$3:$B$362)))</f>
        <v xml:space="preserve"> </v>
      </c>
      <c r="D13974" s="6" t="s">
        <v>411</v>
      </c>
      <c r="E13974">
        <v>1399.60948964</v>
      </c>
      <c r="F13974">
        <v>1946.0410709999999</v>
      </c>
      <c r="G13974">
        <v>2229.2167529600001</v>
      </c>
      <c r="H13974">
        <v>2843.8126751599998</v>
      </c>
    </row>
    <row r="13975" spans="1:16" x14ac:dyDescent="0.2">
      <c r="A13975">
        <f t="shared" si="1524"/>
        <v>13106</v>
      </c>
      <c r="B13975">
        <f t="shared" si="1525"/>
        <v>274</v>
      </c>
      <c r="C13975" s="10" t="str">
        <f>IF(B13975=B13974," ",(LOOKUP(B13975,'Co List'!$A$3:$A$362,'Co List'!$B$3:$B$362)))</f>
        <v xml:space="preserve"> </v>
      </c>
      <c r="D13975" s="6" t="s">
        <v>412</v>
      </c>
      <c r="E13975">
        <v>847.48948963999999</v>
      </c>
      <c r="F13975">
        <v>1074.1910709999997</v>
      </c>
      <c r="G13975">
        <v>1258.64675296</v>
      </c>
      <c r="H13975">
        <v>1663.6226751599997</v>
      </c>
    </row>
    <row r="13976" spans="1:16" ht="13.5" thickBot="1" x14ac:dyDescent="0.25">
      <c r="A13976">
        <f t="shared" si="1524"/>
        <v>13107</v>
      </c>
      <c r="B13976">
        <f t="shared" si="1525"/>
        <v>274</v>
      </c>
      <c r="C13976" s="10" t="str">
        <f>IF(B13976=B13975," ",(LOOKUP(B13976,'Co List'!$A$3:$A$362,'Co List'!$B$3:$B$362)))</f>
        <v xml:space="preserve"> </v>
      </c>
      <c r="D13976" s="9" t="s">
        <v>413</v>
      </c>
      <c r="E13976">
        <v>12</v>
      </c>
      <c r="F13976">
        <v>12</v>
      </c>
      <c r="G13976">
        <v>12</v>
      </c>
      <c r="H13976">
        <v>12</v>
      </c>
    </row>
    <row r="13977" spans="1:16" ht="15" x14ac:dyDescent="0.25">
      <c r="A13977">
        <f t="shared" si="1524"/>
        <v>13108</v>
      </c>
      <c r="B13977">
        <f t="shared" si="1525"/>
        <v>275</v>
      </c>
      <c r="C13977" s="10" t="str">
        <f>IF(B13977=B13976," ",(LOOKUP(B13977,'Co List'!$A$3:$A$362,'Co List'!$B$3:$B$362)))</f>
        <v>REI AGRO</v>
      </c>
      <c r="D13977" s="4" t="s">
        <v>362</v>
      </c>
      <c r="E13977">
        <v>0</v>
      </c>
      <c r="F13977">
        <v>0</v>
      </c>
      <c r="G13977">
        <v>0</v>
      </c>
      <c r="H13977">
        <v>0</v>
      </c>
      <c r="J13977">
        <f t="shared" ref="J13977" si="1526">COUNTIF(E14019:H14019,0)</f>
        <v>2</v>
      </c>
      <c r="K13977">
        <f>SUM(E13977:H13977)/(4-J13977)</f>
        <v>0</v>
      </c>
      <c r="L13977">
        <f>SUM(E13987:H13987)/(4-J13977)</f>
        <v>3899.7841316578715</v>
      </c>
      <c r="M13977">
        <f>E13987</f>
        <v>0</v>
      </c>
      <c r="N13977">
        <f t="shared" ref="N13977" si="1527">F13987</f>
        <v>2212.3045050858409</v>
      </c>
      <c r="O13977">
        <f t="shared" ref="O13977" si="1528">G13987</f>
        <v>5587.2637582299021</v>
      </c>
      <c r="P13977">
        <f t="shared" ref="P13977" si="1529">H13987</f>
        <v>0</v>
      </c>
    </row>
    <row r="13978" spans="1:16" x14ac:dyDescent="0.2">
      <c r="A13978">
        <f t="shared" si="1524"/>
        <v>13109</v>
      </c>
      <c r="B13978">
        <f t="shared" si="1525"/>
        <v>275</v>
      </c>
      <c r="C13978" s="10" t="str">
        <f>IF(B13978=B13977," ",(LOOKUP(B13978,'Co List'!$A$3:$A$362,'Co List'!$B$3:$B$362)))</f>
        <v xml:space="preserve"> </v>
      </c>
      <c r="D13978" s="6" t="s">
        <v>364</v>
      </c>
      <c r="E13978">
        <v>0</v>
      </c>
      <c r="F13978">
        <v>0</v>
      </c>
      <c r="G13978">
        <v>0</v>
      </c>
      <c r="H13978">
        <v>0</v>
      </c>
    </row>
    <row r="13979" spans="1:16" x14ac:dyDescent="0.2">
      <c r="A13979">
        <f t="shared" si="1524"/>
        <v>13110</v>
      </c>
      <c r="B13979">
        <f t="shared" si="1525"/>
        <v>275</v>
      </c>
      <c r="C13979" s="10" t="str">
        <f>IF(B13979=B13978," ",(LOOKUP(B13979,'Co List'!$A$3:$A$362,'Co List'!$B$3:$B$362)))</f>
        <v xml:space="preserve"> </v>
      </c>
      <c r="D13979" s="6" t="s">
        <v>365</v>
      </c>
      <c r="E13979">
        <v>0</v>
      </c>
      <c r="F13979">
        <v>0.1771103779830098</v>
      </c>
      <c r="G13979">
        <v>0.24711125271838963</v>
      </c>
      <c r="H13979">
        <v>0</v>
      </c>
    </row>
    <row r="13980" spans="1:16" x14ac:dyDescent="0.2">
      <c r="A13980">
        <f t="shared" si="1524"/>
        <v>13111</v>
      </c>
      <c r="B13980">
        <f t="shared" si="1525"/>
        <v>275</v>
      </c>
      <c r="C13980" s="10" t="str">
        <f>IF(B13980=B13979," ",(LOOKUP(B13980,'Co List'!$A$3:$A$362,'Co List'!$B$3:$B$362)))</f>
        <v xml:space="preserve"> </v>
      </c>
      <c r="D13980" s="7" t="s">
        <v>366</v>
      </c>
      <c r="E13980">
        <v>0</v>
      </c>
      <c r="F13980">
        <v>5.9401090259665203E-2</v>
      </c>
      <c r="G13980">
        <v>0.13222790684679381</v>
      </c>
      <c r="H13980">
        <v>0</v>
      </c>
    </row>
    <row r="13981" spans="1:16" x14ac:dyDescent="0.2">
      <c r="A13981">
        <f t="shared" si="1524"/>
        <v>13112</v>
      </c>
      <c r="B13981">
        <f t="shared" si="1525"/>
        <v>275</v>
      </c>
      <c r="C13981" s="10" t="str">
        <f>IF(B13981=B13980," ",(LOOKUP(B13981,'Co List'!$A$3:$A$362,'Co List'!$B$3:$B$362)))</f>
        <v xml:space="preserve"> </v>
      </c>
      <c r="D13981" s="6" t="s">
        <v>367</v>
      </c>
      <c r="E13981">
        <v>0</v>
      </c>
      <c r="F13981">
        <v>783.199810629745</v>
      </c>
      <c r="G13981">
        <v>2469.727161839678</v>
      </c>
      <c r="H13981">
        <v>0</v>
      </c>
    </row>
    <row r="13982" spans="1:16" x14ac:dyDescent="0.2">
      <c r="A13982">
        <f t="shared" si="1524"/>
        <v>13113</v>
      </c>
      <c r="B13982">
        <f t="shared" si="1525"/>
        <v>275</v>
      </c>
      <c r="C13982" s="10" t="str">
        <f>IF(B13982=B13981," ",(LOOKUP(B13982,'Co List'!$A$3:$A$362,'Co List'!$B$3:$B$362)))</f>
        <v xml:space="preserve"> </v>
      </c>
      <c r="D13982" s="6" t="s">
        <v>368</v>
      </c>
      <c r="E13982">
        <v>0</v>
      </c>
      <c r="F13982">
        <v>1.6292101812253044E-3</v>
      </c>
      <c r="G13982">
        <v>4.1146356566977701E-3</v>
      </c>
      <c r="H13982">
        <v>0</v>
      </c>
    </row>
    <row r="13983" spans="1:16" x14ac:dyDescent="0.2">
      <c r="A13983">
        <f t="shared" si="1524"/>
        <v>13114</v>
      </c>
      <c r="B13983">
        <f t="shared" si="1525"/>
        <v>275</v>
      </c>
      <c r="C13983" s="10" t="str">
        <f>IF(B13983=B13982," ",(LOOKUP(B13983,'Co List'!$A$3:$A$362,'Co List'!$B$3:$B$362)))</f>
        <v xml:space="preserve"> </v>
      </c>
      <c r="D13983" s="6" t="s">
        <v>369</v>
      </c>
      <c r="E13983">
        <v>0</v>
      </c>
      <c r="F13983">
        <v>0.28518266259566111</v>
      </c>
      <c r="G13983">
        <v>0.66855690401449075</v>
      </c>
      <c r="H13983">
        <v>0</v>
      </c>
    </row>
    <row r="13984" spans="1:16" x14ac:dyDescent="0.2">
      <c r="A13984">
        <f t="shared" si="1524"/>
        <v>13115</v>
      </c>
      <c r="B13984">
        <f t="shared" si="1525"/>
        <v>275</v>
      </c>
      <c r="C13984" s="10" t="str">
        <f>IF(B13984=B13983," ",(LOOKUP(B13984,'Co List'!$A$3:$A$362,'Co List'!$B$3:$B$362)))</f>
        <v xml:space="preserve"> </v>
      </c>
      <c r="D13984" s="6" t="s">
        <v>370</v>
      </c>
      <c r="E13984">
        <v>0</v>
      </c>
      <c r="F13984">
        <v>78.082359026336491</v>
      </c>
      <c r="G13984">
        <v>68.644823735832418</v>
      </c>
      <c r="H13984">
        <v>0</v>
      </c>
    </row>
    <row r="13985" spans="1:8" x14ac:dyDescent="0.2">
      <c r="A13985">
        <f t="shared" si="1524"/>
        <v>13116</v>
      </c>
      <c r="B13985">
        <f t="shared" si="1525"/>
        <v>275</v>
      </c>
      <c r="C13985" s="10" t="str">
        <f>IF(B13985=B13984," ",(LOOKUP(B13985,'Co List'!$A$3:$A$362,'Co List'!$B$3:$B$362)))</f>
        <v xml:space="preserve"> </v>
      </c>
      <c r="D13985" s="6" t="s">
        <v>371</v>
      </c>
      <c r="E13985">
        <v>0</v>
      </c>
      <c r="F13985">
        <v>100</v>
      </c>
      <c r="G13985">
        <v>100</v>
      </c>
      <c r="H13985">
        <v>0</v>
      </c>
    </row>
    <row r="13986" spans="1:8" x14ac:dyDescent="0.2">
      <c r="A13986">
        <f t="shared" si="1524"/>
        <v>13117</v>
      </c>
      <c r="B13986">
        <f t="shared" si="1525"/>
        <v>275</v>
      </c>
      <c r="C13986" s="10" t="str">
        <f>IF(B13986=B13985," ",(LOOKUP(B13986,'Co List'!$A$3:$A$362,'Co List'!$B$3:$B$362)))</f>
        <v xml:space="preserve"> </v>
      </c>
      <c r="D13986" s="6" t="s">
        <v>372</v>
      </c>
      <c r="E13986">
        <v>0</v>
      </c>
      <c r="F13986">
        <v>0</v>
      </c>
      <c r="G13986">
        <v>0</v>
      </c>
      <c r="H13986">
        <v>0</v>
      </c>
    </row>
    <row r="13987" spans="1:8" x14ac:dyDescent="0.2">
      <c r="A13987">
        <f t="shared" si="1524"/>
        <v>13118</v>
      </c>
      <c r="B13987">
        <f t="shared" si="1525"/>
        <v>275</v>
      </c>
      <c r="C13987" s="10" t="str">
        <f>IF(B13987=B13986," ",(LOOKUP(B13987,'Co List'!$A$3:$A$362,'Co List'!$B$3:$B$362)))</f>
        <v xml:space="preserve"> </v>
      </c>
      <c r="D13987" s="6" t="s">
        <v>373</v>
      </c>
      <c r="E13987">
        <v>0</v>
      </c>
      <c r="F13987">
        <v>2212.3045050858409</v>
      </c>
      <c r="G13987">
        <v>5587.2637582299021</v>
      </c>
      <c r="H13987">
        <v>0</v>
      </c>
    </row>
    <row r="13988" spans="1:8" x14ac:dyDescent="0.2">
      <c r="A13988">
        <f t="shared" si="1524"/>
        <v>13119</v>
      </c>
      <c r="B13988">
        <f t="shared" si="1525"/>
        <v>275</v>
      </c>
      <c r="C13988" s="10" t="str">
        <f>IF(B13988=B13987," ",(LOOKUP(B13988,'Co List'!$A$3:$A$362,'Co List'!$B$3:$B$362)))</f>
        <v xml:space="preserve"> </v>
      </c>
      <c r="D13988" s="6" t="s">
        <v>374</v>
      </c>
      <c r="E13988">
        <v>0</v>
      </c>
      <c r="F13988">
        <v>2185.7057586718811</v>
      </c>
      <c r="G13988">
        <v>5505.7384392388003</v>
      </c>
      <c r="H13988">
        <v>0</v>
      </c>
    </row>
    <row r="13989" spans="1:8" x14ac:dyDescent="0.2">
      <c r="A13989">
        <f t="shared" si="1524"/>
        <v>13120</v>
      </c>
      <c r="B13989">
        <f t="shared" si="1525"/>
        <v>275</v>
      </c>
      <c r="C13989" s="10" t="str">
        <f>IF(B13989=B13988," ",(LOOKUP(B13989,'Co List'!$A$3:$A$362,'Co List'!$B$3:$B$362)))</f>
        <v xml:space="preserve"> </v>
      </c>
      <c r="D13989" s="6" t="s">
        <v>375</v>
      </c>
      <c r="E13989">
        <v>0</v>
      </c>
      <c r="F13989">
        <v>22.538847870402115</v>
      </c>
      <c r="G13989">
        <v>69.958523074252128</v>
      </c>
      <c r="H13989">
        <v>0</v>
      </c>
    </row>
    <row r="13990" spans="1:8" x14ac:dyDescent="0.2">
      <c r="A13990">
        <f t="shared" si="1524"/>
        <v>13121</v>
      </c>
      <c r="B13990">
        <f t="shared" si="1525"/>
        <v>275</v>
      </c>
      <c r="C13990" s="10" t="str">
        <f>IF(B13990=B13989," ",(LOOKUP(B13990,'Co List'!$A$3:$A$362,'Co List'!$B$3:$B$362)))</f>
        <v xml:space="preserve"> </v>
      </c>
      <c r="D13990" s="6" t="s">
        <v>376</v>
      </c>
      <c r="E13990">
        <v>0</v>
      </c>
      <c r="F13990">
        <v>4.0598985435578285</v>
      </c>
      <c r="G13990">
        <v>11.566795916848774</v>
      </c>
      <c r="H13990">
        <v>0</v>
      </c>
    </row>
    <row r="13991" spans="1:8" x14ac:dyDescent="0.2">
      <c r="A13991">
        <f t="shared" si="1524"/>
        <v>13122</v>
      </c>
      <c r="B13991">
        <f t="shared" si="1525"/>
        <v>275</v>
      </c>
      <c r="C13991" s="10" t="str">
        <f>IF(B13991=B13990," ",(LOOKUP(B13991,'Co List'!$A$3:$A$362,'Co List'!$B$3:$B$362)))</f>
        <v xml:space="preserve"> </v>
      </c>
      <c r="D13991" s="6" t="s">
        <v>377</v>
      </c>
      <c r="E13991">
        <v>0</v>
      </c>
      <c r="F13991">
        <v>2212.3045050858409</v>
      </c>
      <c r="G13991">
        <v>5587.2637582299021</v>
      </c>
      <c r="H13991">
        <v>0</v>
      </c>
    </row>
    <row r="13992" spans="1:8" ht="15" x14ac:dyDescent="0.25">
      <c r="A13992">
        <f t="shared" si="1524"/>
        <v>13123</v>
      </c>
      <c r="B13992">
        <f t="shared" si="1525"/>
        <v>275</v>
      </c>
      <c r="C13992" s="10" t="str">
        <f>IF(B13992=B13991," ",(LOOKUP(B13992,'Co List'!$A$3:$A$362,'Co List'!$B$3:$B$362)))</f>
        <v xml:space="preserve"> </v>
      </c>
      <c r="D13992" s="8" t="s">
        <v>378</v>
      </c>
      <c r="E13992">
        <v>0</v>
      </c>
      <c r="F13992">
        <v>1636.3946387495278</v>
      </c>
      <c r="G13992">
        <v>4339.5916758051262</v>
      </c>
      <c r="H13992">
        <v>0</v>
      </c>
    </row>
    <row r="13993" spans="1:8" ht="15" x14ac:dyDescent="0.25">
      <c r="A13993">
        <f t="shared" si="1524"/>
        <v>13124</v>
      </c>
      <c r="B13993">
        <f t="shared" si="1525"/>
        <v>275</v>
      </c>
      <c r="C13993" s="10" t="str">
        <f>IF(B13993=B13992," ",(LOOKUP(B13993,'Co List'!$A$3:$A$362,'Co List'!$B$3:$B$362)))</f>
        <v xml:space="preserve"> </v>
      </c>
      <c r="D13993" s="8" t="s">
        <v>379</v>
      </c>
      <c r="E13993">
        <v>0</v>
      </c>
      <c r="F13993">
        <v>261.72110757663677</v>
      </c>
      <c r="G13993">
        <v>245.49825530527579</v>
      </c>
      <c r="H13993">
        <v>0</v>
      </c>
    </row>
    <row r="13994" spans="1:8" ht="15" x14ac:dyDescent="0.25">
      <c r="A13994">
        <f t="shared" si="1524"/>
        <v>13125</v>
      </c>
      <c r="B13994">
        <f t="shared" si="1525"/>
        <v>275</v>
      </c>
      <c r="C13994" s="10" t="str">
        <f>IF(B13994=B13993," ",(LOOKUP(B13994,'Co List'!$A$3:$A$362,'Co List'!$B$3:$B$362)))</f>
        <v xml:space="preserve"> </v>
      </c>
      <c r="D13994" s="8" t="s">
        <v>380</v>
      </c>
      <c r="E13994">
        <v>0</v>
      </c>
      <c r="F13994">
        <v>314.18875875967638</v>
      </c>
      <c r="G13994">
        <v>1002.1738271195002</v>
      </c>
      <c r="H13994">
        <v>0</v>
      </c>
    </row>
    <row r="13995" spans="1:8" ht="15" x14ac:dyDescent="0.25">
      <c r="A13995">
        <f t="shared" si="1524"/>
        <v>13126</v>
      </c>
      <c r="B13995">
        <f t="shared" si="1525"/>
        <v>275</v>
      </c>
      <c r="C13995" s="10" t="str">
        <f>IF(B13995=B13994," ",(LOOKUP(B13995,'Co List'!$A$3:$A$362,'Co List'!$B$3:$B$362)))</f>
        <v xml:space="preserve"> </v>
      </c>
      <c r="D13995" s="8" t="s">
        <v>381</v>
      </c>
      <c r="E13995">
        <v>0</v>
      </c>
      <c r="F13995">
        <v>0</v>
      </c>
      <c r="G13995">
        <v>0</v>
      </c>
      <c r="H13995">
        <v>0</v>
      </c>
    </row>
    <row r="13996" spans="1:8" ht="15" x14ac:dyDescent="0.25">
      <c r="A13996">
        <f t="shared" si="1524"/>
        <v>13127</v>
      </c>
      <c r="B13996">
        <f t="shared" si="1525"/>
        <v>275</v>
      </c>
      <c r="C13996" s="10" t="str">
        <f>IF(B13996=B13995," ",(LOOKUP(B13996,'Co List'!$A$3:$A$362,'Co List'!$B$3:$B$362)))</f>
        <v xml:space="preserve"> </v>
      </c>
      <c r="D13996" s="8" t="s">
        <v>382</v>
      </c>
      <c r="E13996">
        <v>0</v>
      </c>
      <c r="F13996">
        <v>0</v>
      </c>
      <c r="G13996">
        <v>0</v>
      </c>
      <c r="H13996">
        <v>0</v>
      </c>
    </row>
    <row r="13997" spans="1:8" ht="15" x14ac:dyDescent="0.25">
      <c r="A13997">
        <f t="shared" si="1524"/>
        <v>13128</v>
      </c>
      <c r="B13997">
        <f t="shared" si="1525"/>
        <v>275</v>
      </c>
      <c r="C13997" s="10" t="str">
        <f>IF(B13997=B13996," ",(LOOKUP(B13997,'Co List'!$A$3:$A$362,'Co List'!$B$3:$B$362)))</f>
        <v xml:space="preserve"> </v>
      </c>
      <c r="D13997" s="8" t="s">
        <v>383</v>
      </c>
      <c r="E13997">
        <v>0</v>
      </c>
      <c r="F13997">
        <v>0</v>
      </c>
      <c r="G13997">
        <v>0</v>
      </c>
      <c r="H13997">
        <v>0</v>
      </c>
    </row>
    <row r="13998" spans="1:8" x14ac:dyDescent="0.2">
      <c r="A13998">
        <f t="shared" si="1524"/>
        <v>13129</v>
      </c>
      <c r="B13998">
        <f t="shared" si="1525"/>
        <v>275</v>
      </c>
      <c r="C13998" s="10" t="str">
        <f>IF(B13998=B13997," ",(LOOKUP(B13998,'Co List'!$A$3:$A$362,'Co List'!$B$3:$B$362)))</f>
        <v xml:space="preserve"> </v>
      </c>
      <c r="D13998" s="6" t="s">
        <v>384</v>
      </c>
      <c r="E13998">
        <v>0</v>
      </c>
      <c r="F13998">
        <v>0</v>
      </c>
      <c r="G13998">
        <v>0</v>
      </c>
      <c r="H13998">
        <v>0</v>
      </c>
    </row>
    <row r="13999" spans="1:8" x14ac:dyDescent="0.2">
      <c r="A13999">
        <f t="shared" si="1524"/>
        <v>13130</v>
      </c>
      <c r="B13999">
        <f t="shared" si="1525"/>
        <v>275</v>
      </c>
      <c r="C13999" s="10" t="str">
        <f>IF(B13999=B13998," ",(LOOKUP(B13999,'Co List'!$A$3:$A$362,'Co List'!$B$3:$B$362)))</f>
        <v xml:space="preserve"> </v>
      </c>
      <c r="D13999" s="6" t="s">
        <v>385</v>
      </c>
      <c r="E13999">
        <v>0</v>
      </c>
      <c r="F13999">
        <v>0</v>
      </c>
      <c r="G13999">
        <v>0</v>
      </c>
      <c r="H13999">
        <v>0</v>
      </c>
    </row>
    <row r="14000" spans="1:8" x14ac:dyDescent="0.2">
      <c r="A14000">
        <f t="shared" si="1524"/>
        <v>13131</v>
      </c>
      <c r="B14000">
        <f t="shared" si="1525"/>
        <v>275</v>
      </c>
      <c r="C14000" s="10" t="str">
        <f>IF(B14000=B13999," ",(LOOKUP(B14000,'Co List'!$A$3:$A$362,'Co List'!$B$3:$B$362)))</f>
        <v xml:space="preserve"> </v>
      </c>
      <c r="D14000" s="6" t="s">
        <v>386</v>
      </c>
      <c r="E14000">
        <v>0</v>
      </c>
      <c r="F14000">
        <v>0</v>
      </c>
      <c r="G14000">
        <v>0</v>
      </c>
      <c r="H14000">
        <v>0</v>
      </c>
    </row>
    <row r="14001" spans="1:8" x14ac:dyDescent="0.2">
      <c r="A14001">
        <f t="shared" si="1524"/>
        <v>13132</v>
      </c>
      <c r="B14001">
        <f t="shared" si="1525"/>
        <v>275</v>
      </c>
      <c r="C14001" s="10" t="str">
        <f>IF(B14001=B14000," ",(LOOKUP(B14001,'Co List'!$A$3:$A$362,'Co List'!$B$3:$B$362)))</f>
        <v xml:space="preserve"> </v>
      </c>
      <c r="D14001" s="6" t="s">
        <v>387</v>
      </c>
      <c r="E14001">
        <v>0</v>
      </c>
      <c r="F14001">
        <v>0</v>
      </c>
      <c r="G14001">
        <v>0</v>
      </c>
      <c r="H14001">
        <v>0</v>
      </c>
    </row>
    <row r="14002" spans="1:8" x14ac:dyDescent="0.2">
      <c r="A14002">
        <f t="shared" si="1524"/>
        <v>13133</v>
      </c>
      <c r="B14002">
        <f t="shared" si="1525"/>
        <v>275</v>
      </c>
      <c r="C14002" s="10" t="str">
        <f>IF(B14002=B14001," ",(LOOKUP(B14002,'Co List'!$A$3:$A$362,'Co List'!$B$3:$B$362)))</f>
        <v xml:space="preserve"> </v>
      </c>
      <c r="D14002" s="6" t="s">
        <v>388</v>
      </c>
      <c r="E14002">
        <v>0</v>
      </c>
      <c r="F14002">
        <v>0</v>
      </c>
      <c r="G14002">
        <v>0</v>
      </c>
      <c r="H14002">
        <v>0</v>
      </c>
    </row>
    <row r="14003" spans="1:8" x14ac:dyDescent="0.2">
      <c r="A14003">
        <f t="shared" si="1524"/>
        <v>13134</v>
      </c>
      <c r="B14003">
        <f t="shared" si="1525"/>
        <v>275</v>
      </c>
      <c r="C14003" s="10" t="str">
        <f>IF(B14003=B14002," ",(LOOKUP(B14003,'Co List'!$A$3:$A$362,'Co List'!$B$3:$B$362)))</f>
        <v xml:space="preserve"> </v>
      </c>
      <c r="D14003" s="6" t="s">
        <v>389</v>
      </c>
      <c r="E14003">
        <v>0</v>
      </c>
      <c r="F14003">
        <v>0</v>
      </c>
      <c r="G14003">
        <v>0</v>
      </c>
      <c r="H14003">
        <v>0</v>
      </c>
    </row>
    <row r="14004" spans="1:8" x14ac:dyDescent="0.2">
      <c r="A14004">
        <f t="shared" si="1524"/>
        <v>13135</v>
      </c>
      <c r="B14004">
        <f t="shared" si="1525"/>
        <v>275</v>
      </c>
      <c r="C14004" s="10" t="str">
        <f>IF(B14004=B14003," ",(LOOKUP(B14004,'Co List'!$A$3:$A$362,'Co List'!$B$3:$B$362)))</f>
        <v xml:space="preserve"> </v>
      </c>
      <c r="D14004" s="6" t="s">
        <v>390</v>
      </c>
      <c r="E14004">
        <v>0</v>
      </c>
      <c r="F14004">
        <v>0</v>
      </c>
      <c r="G14004">
        <v>0</v>
      </c>
      <c r="H14004">
        <v>0</v>
      </c>
    </row>
    <row r="14005" spans="1:8" x14ac:dyDescent="0.2">
      <c r="A14005">
        <f t="shared" si="1524"/>
        <v>13136</v>
      </c>
      <c r="B14005">
        <f t="shared" si="1525"/>
        <v>275</v>
      </c>
      <c r="C14005" s="10" t="str">
        <f>IF(B14005=B14004," ",(LOOKUP(B14005,'Co List'!$A$3:$A$362,'Co List'!$B$3:$B$362)))</f>
        <v xml:space="preserve"> </v>
      </c>
      <c r="D14005" s="6" t="s">
        <v>391</v>
      </c>
      <c r="E14005">
        <v>0</v>
      </c>
      <c r="F14005">
        <v>0</v>
      </c>
      <c r="G14005">
        <v>0</v>
      </c>
      <c r="H14005">
        <v>0</v>
      </c>
    </row>
    <row r="14006" spans="1:8" x14ac:dyDescent="0.2">
      <c r="A14006">
        <f t="shared" si="1524"/>
        <v>13137</v>
      </c>
      <c r="B14006">
        <f t="shared" si="1525"/>
        <v>275</v>
      </c>
      <c r="C14006" s="10" t="str">
        <f>IF(B14006=B14005," ",(LOOKUP(B14006,'Co List'!$A$3:$A$362,'Co List'!$B$3:$B$362)))</f>
        <v xml:space="preserve"> </v>
      </c>
      <c r="D14006" s="6" t="s">
        <v>392</v>
      </c>
      <c r="E14006">
        <v>0</v>
      </c>
      <c r="F14006">
        <v>0</v>
      </c>
      <c r="G14006">
        <v>0</v>
      </c>
      <c r="H14006">
        <v>0</v>
      </c>
    </row>
    <row r="14007" spans="1:8" x14ac:dyDescent="0.2">
      <c r="A14007">
        <f t="shared" si="1524"/>
        <v>13138</v>
      </c>
      <c r="B14007">
        <f t="shared" si="1525"/>
        <v>275</v>
      </c>
      <c r="C14007" s="10" t="str">
        <f>IF(B14007=B14006," ",(LOOKUP(B14007,'Co List'!$A$3:$A$362,'Co List'!$B$3:$B$362)))</f>
        <v xml:space="preserve"> </v>
      </c>
      <c r="D14007" s="6" t="s">
        <v>393</v>
      </c>
      <c r="E14007">
        <v>0</v>
      </c>
      <c r="F14007">
        <v>0</v>
      </c>
      <c r="G14007">
        <v>0</v>
      </c>
      <c r="H14007">
        <v>0</v>
      </c>
    </row>
    <row r="14008" spans="1:8" ht="15" x14ac:dyDescent="0.25">
      <c r="A14008">
        <f t="shared" si="1524"/>
        <v>13139</v>
      </c>
      <c r="B14008">
        <f t="shared" si="1525"/>
        <v>275</v>
      </c>
      <c r="C14008" s="10" t="str">
        <f>IF(B14008=B14007," ",(LOOKUP(B14008,'Co List'!$A$3:$A$362,'Co List'!$B$3:$B$362)))</f>
        <v xml:space="preserve"> </v>
      </c>
      <c r="D14008" s="8" t="s">
        <v>394</v>
      </c>
      <c r="E14008">
        <v>0</v>
      </c>
      <c r="F14008">
        <v>0</v>
      </c>
      <c r="G14008">
        <v>0</v>
      </c>
      <c r="H14008">
        <v>0</v>
      </c>
    </row>
    <row r="14009" spans="1:8" ht="15" x14ac:dyDescent="0.25">
      <c r="A14009">
        <f t="shared" si="1524"/>
        <v>13140</v>
      </c>
      <c r="B14009">
        <f t="shared" si="1525"/>
        <v>275</v>
      </c>
      <c r="C14009" s="10" t="str">
        <f>IF(B14009=B14008," ",(LOOKUP(B14009,'Co List'!$A$3:$A$362,'Co List'!$B$3:$B$362)))</f>
        <v xml:space="preserve"> </v>
      </c>
      <c r="D14009" s="8" t="s">
        <v>395</v>
      </c>
      <c r="E14009">
        <v>0</v>
      </c>
      <c r="F14009">
        <v>0</v>
      </c>
      <c r="G14009">
        <v>0</v>
      </c>
      <c r="H14009">
        <v>0</v>
      </c>
    </row>
    <row r="14010" spans="1:8" ht="15" x14ac:dyDescent="0.25">
      <c r="A14010">
        <f t="shared" si="1524"/>
        <v>13141</v>
      </c>
      <c r="B14010">
        <f t="shared" si="1525"/>
        <v>275</v>
      </c>
      <c r="C14010" s="10" t="str">
        <f>IF(B14010=B14009," ",(LOOKUP(B14010,'Co List'!$A$3:$A$362,'Co List'!$B$3:$B$362)))</f>
        <v xml:space="preserve"> </v>
      </c>
      <c r="D14010" s="8" t="s">
        <v>396</v>
      </c>
      <c r="E14010">
        <v>0</v>
      </c>
      <c r="F14010">
        <v>12491.106</v>
      </c>
      <c r="G14010">
        <v>22610.316999999999</v>
      </c>
      <c r="H14010">
        <v>0</v>
      </c>
    </row>
    <row r="14011" spans="1:8" x14ac:dyDescent="0.2">
      <c r="A14011">
        <f t="shared" si="1524"/>
        <v>13142</v>
      </c>
      <c r="B14011">
        <f t="shared" si="1525"/>
        <v>275</v>
      </c>
      <c r="C14011" s="10" t="str">
        <f>IF(B14011=B14010," ",(LOOKUP(B14011,'Co List'!$A$3:$A$362,'Co List'!$B$3:$B$362)))</f>
        <v xml:space="preserve"> </v>
      </c>
      <c r="D14011" s="6" t="s">
        <v>397</v>
      </c>
      <c r="E14011">
        <v>0</v>
      </c>
      <c r="F14011">
        <v>9450.7690000000002</v>
      </c>
      <c r="G14011">
        <v>17743.734</v>
      </c>
      <c r="H14011">
        <v>0</v>
      </c>
    </row>
    <row r="14012" spans="1:8" x14ac:dyDescent="0.2">
      <c r="A14012">
        <f t="shared" si="1524"/>
        <v>13143</v>
      </c>
      <c r="B14012">
        <f t="shared" si="1525"/>
        <v>275</v>
      </c>
      <c r="C14012" s="10" t="str">
        <f>IF(B14012=B14011," ",(LOOKUP(B14012,'Co List'!$A$3:$A$362,'Co List'!$B$3:$B$362)))</f>
        <v xml:space="preserve"> </v>
      </c>
      <c r="D14012" s="6" t="s">
        <v>398</v>
      </c>
      <c r="E14012">
        <v>0</v>
      </c>
      <c r="F14012">
        <v>1425.857</v>
      </c>
      <c r="G14012">
        <v>962.65300000000002</v>
      </c>
      <c r="H14012">
        <v>0</v>
      </c>
    </row>
    <row r="14013" spans="1:8" x14ac:dyDescent="0.2">
      <c r="A14013">
        <f t="shared" si="1524"/>
        <v>13144</v>
      </c>
      <c r="B14013">
        <f t="shared" si="1525"/>
        <v>275</v>
      </c>
      <c r="C14013" s="10" t="str">
        <f>IF(B14013=B14012," ",(LOOKUP(B14013,'Co List'!$A$3:$A$362,'Co List'!$B$3:$B$362)))</f>
        <v xml:space="preserve"> </v>
      </c>
      <c r="D14013" s="6" t="s">
        <v>399</v>
      </c>
      <c r="E14013">
        <v>0</v>
      </c>
      <c r="F14013">
        <v>1614.48</v>
      </c>
      <c r="G14013">
        <v>3903.93</v>
      </c>
      <c r="H14013">
        <v>0</v>
      </c>
    </row>
    <row r="14014" spans="1:8" x14ac:dyDescent="0.2">
      <c r="A14014">
        <f t="shared" si="1524"/>
        <v>13145</v>
      </c>
      <c r="B14014">
        <f t="shared" si="1525"/>
        <v>275</v>
      </c>
      <c r="C14014" s="10" t="str">
        <f>IF(B14014=B14013," ",(LOOKUP(B14014,'Co List'!$A$3:$A$362,'Co List'!$B$3:$B$362)))</f>
        <v xml:space="preserve"> </v>
      </c>
      <c r="D14014" s="6" t="s">
        <v>400</v>
      </c>
      <c r="E14014">
        <v>0</v>
      </c>
      <c r="F14014">
        <v>44500</v>
      </c>
      <c r="G14014">
        <v>49500</v>
      </c>
      <c r="H14014">
        <v>0</v>
      </c>
    </row>
    <row r="14015" spans="1:8" x14ac:dyDescent="0.2">
      <c r="A14015">
        <f t="shared" si="1524"/>
        <v>13146</v>
      </c>
      <c r="B14015">
        <f t="shared" si="1525"/>
        <v>275</v>
      </c>
      <c r="C14015" s="10" t="str">
        <f>IF(B14015=B14014," ",(LOOKUP(B14015,'Co List'!$A$3:$A$362,'Co List'!$B$3:$B$362)))</f>
        <v xml:space="preserve"> </v>
      </c>
      <c r="D14015" s="6" t="s">
        <v>401</v>
      </c>
      <c r="E14015">
        <v>0</v>
      </c>
      <c r="F14015">
        <v>5.0939644909999995</v>
      </c>
      <c r="G14015">
        <v>9.7767974340000006</v>
      </c>
      <c r="H14015">
        <v>0</v>
      </c>
    </row>
    <row r="14016" spans="1:8" x14ac:dyDescent="0.2">
      <c r="A14016">
        <f t="shared" si="1524"/>
        <v>13147</v>
      </c>
      <c r="B14016">
        <f t="shared" si="1525"/>
        <v>275</v>
      </c>
      <c r="C14016" s="10" t="str">
        <f>IF(B14016=B14015," ",(LOOKUP(B14016,'Co List'!$A$3:$A$362,'Co List'!$B$3:$B$362)))</f>
        <v xml:space="preserve"> </v>
      </c>
      <c r="D14016" s="6" t="s">
        <v>402</v>
      </c>
      <c r="E14016">
        <v>0</v>
      </c>
      <c r="F14016">
        <v>1.51140842</v>
      </c>
      <c r="G14016">
        <v>1.0839472779999999</v>
      </c>
      <c r="H14016">
        <v>0</v>
      </c>
    </row>
    <row r="14017" spans="1:16" x14ac:dyDescent="0.2">
      <c r="A14017">
        <f t="shared" si="1524"/>
        <v>13148</v>
      </c>
      <c r="B14017">
        <f t="shared" si="1525"/>
        <v>275</v>
      </c>
      <c r="C14017" s="10" t="str">
        <f>IF(B14017=B14016," ",(LOOKUP(B14017,'Co List'!$A$3:$A$362,'Co List'!$B$3:$B$362)))</f>
        <v xml:space="preserve"> </v>
      </c>
      <c r="D14017" s="6" t="s">
        <v>403</v>
      </c>
      <c r="E14017">
        <v>0</v>
      </c>
      <c r="F14017">
        <v>0.80078207999999984</v>
      </c>
      <c r="G14017">
        <v>1.8075195900000003</v>
      </c>
      <c r="H14017">
        <v>0</v>
      </c>
    </row>
    <row r="14018" spans="1:16" x14ac:dyDescent="0.2">
      <c r="A14018">
        <f t="shared" si="1524"/>
        <v>13149</v>
      </c>
      <c r="B14018">
        <f t="shared" si="1525"/>
        <v>275</v>
      </c>
      <c r="C14018" s="10" t="str">
        <f>IF(B14018=B14017," ",(LOOKUP(B14018,'Co List'!$A$3:$A$362,'Co List'!$B$3:$B$362)))</f>
        <v xml:space="preserve"> </v>
      </c>
      <c r="D14018" s="6" t="s">
        <v>404</v>
      </c>
      <c r="E14018" s="11">
        <v>0</v>
      </c>
      <c r="F14018" s="11">
        <v>7.4061549909999993</v>
      </c>
      <c r="G14018" s="11">
        <v>12.668264302000001</v>
      </c>
      <c r="H14018" s="11">
        <v>0</v>
      </c>
    </row>
    <row r="14019" spans="1:16" x14ac:dyDescent="0.2">
      <c r="A14019">
        <f t="shared" si="1524"/>
        <v>13150</v>
      </c>
      <c r="B14019">
        <f t="shared" si="1525"/>
        <v>275</v>
      </c>
      <c r="C14019" s="10" t="str">
        <f>IF(B14019=B14018," ",(LOOKUP(B14019,'Co List'!$A$3:$A$362,'Co List'!$B$3:$B$362)))</f>
        <v xml:space="preserve"> </v>
      </c>
      <c r="D14019" s="6" t="s">
        <v>405</v>
      </c>
      <c r="E14019">
        <v>0</v>
      </c>
      <c r="F14019">
        <v>3724.35</v>
      </c>
      <c r="G14019">
        <v>4225.4799999999996</v>
      </c>
      <c r="H14019">
        <v>0</v>
      </c>
    </row>
    <row r="14020" spans="1:16" x14ac:dyDescent="0.2">
      <c r="A14020">
        <f t="shared" si="1524"/>
        <v>13151</v>
      </c>
      <c r="B14020">
        <f t="shared" si="1525"/>
        <v>275</v>
      </c>
      <c r="C14020" s="10" t="str">
        <f>IF(B14020=B14019," ",(LOOKUP(B14020,'Co List'!$A$3:$A$362,'Co List'!$B$3:$B$362)))</f>
        <v xml:space="preserve"> </v>
      </c>
      <c r="D14020" s="6" t="s">
        <v>406</v>
      </c>
      <c r="E14020">
        <v>0</v>
      </c>
      <c r="F14020">
        <v>775.75</v>
      </c>
      <c r="G14020">
        <v>835.72</v>
      </c>
      <c r="H14020">
        <v>0</v>
      </c>
    </row>
    <row r="14021" spans="1:16" x14ac:dyDescent="0.2">
      <c r="A14021">
        <f t="shared" ref="A14021:A14084" si="1530">IF(A14020&gt;0,A14020+1,(IF($C$1=C14021,1,0)))</f>
        <v>13152</v>
      </c>
      <c r="B14021">
        <f t="shared" ref="B14021:B14084" si="1531">IF(D14021=$D$3,B14020+1,B14020)</f>
        <v>275</v>
      </c>
      <c r="C14021" s="10" t="str">
        <f>IF(B14021=B14020," ",(LOOKUP(B14021,'Co List'!$A$3:$A$362,'Co List'!$B$3:$B$362)))</f>
        <v xml:space="preserve"> </v>
      </c>
      <c r="D14021" s="6" t="s">
        <v>407</v>
      </c>
      <c r="E14021" s="11">
        <v>0</v>
      </c>
      <c r="F14021" s="11">
        <v>282.47000000000003</v>
      </c>
      <c r="G14021" s="11">
        <v>226.23</v>
      </c>
      <c r="H14021" s="11">
        <v>0</v>
      </c>
    </row>
    <row r="14022" spans="1:16" x14ac:dyDescent="0.2">
      <c r="A14022">
        <f t="shared" si="1530"/>
        <v>13153</v>
      </c>
      <c r="B14022">
        <f t="shared" si="1531"/>
        <v>275</v>
      </c>
      <c r="C14022" s="10" t="str">
        <f>IF(B14022=B14021," ",(LOOKUP(B14022,'Co List'!$A$3:$A$362,'Co List'!$B$3:$B$362)))</f>
        <v xml:space="preserve"> </v>
      </c>
      <c r="D14022" s="6" t="s">
        <v>408</v>
      </c>
      <c r="E14022">
        <v>0</v>
      </c>
      <c r="F14022">
        <v>135.79</v>
      </c>
      <c r="G14022">
        <v>135.79</v>
      </c>
      <c r="H14022">
        <v>0</v>
      </c>
    </row>
    <row r="14023" spans="1:16" x14ac:dyDescent="0.2">
      <c r="A14023">
        <f t="shared" si="1530"/>
        <v>13154</v>
      </c>
      <c r="B14023">
        <f t="shared" si="1531"/>
        <v>275</v>
      </c>
      <c r="C14023" s="10" t="str">
        <f>IF(B14023=B14022," ",(LOOKUP(B14023,'Co List'!$A$3:$A$362,'Co List'!$B$3:$B$362)))</f>
        <v xml:space="preserve"> </v>
      </c>
      <c r="D14023" s="6" t="s">
        <v>409</v>
      </c>
      <c r="E14023">
        <v>0</v>
      </c>
      <c r="F14023">
        <v>7.79</v>
      </c>
      <c r="G14023">
        <v>11.37</v>
      </c>
      <c r="H14023">
        <v>0</v>
      </c>
    </row>
    <row r="14024" spans="1:16" x14ac:dyDescent="0.2">
      <c r="A14024">
        <f t="shared" si="1530"/>
        <v>13155</v>
      </c>
      <c r="B14024">
        <f t="shared" si="1531"/>
        <v>275</v>
      </c>
      <c r="C14024" s="10" t="str">
        <f>IF(B14024=B14023," ",(LOOKUP(B14024,'Co List'!$A$3:$A$362,'Co List'!$B$3:$B$362)))</f>
        <v xml:space="preserve"> </v>
      </c>
      <c r="D14024" s="6" t="s">
        <v>410</v>
      </c>
      <c r="E14024">
        <v>0</v>
      </c>
      <c r="F14024">
        <v>7.4061549909999993</v>
      </c>
      <c r="G14024">
        <v>12.668264302000001</v>
      </c>
      <c r="H14024">
        <v>0</v>
      </c>
    </row>
    <row r="14025" spans="1:16" x14ac:dyDescent="0.2">
      <c r="A14025">
        <f t="shared" si="1530"/>
        <v>13156</v>
      </c>
      <c r="B14025">
        <f t="shared" si="1531"/>
        <v>275</v>
      </c>
      <c r="C14025" s="10" t="str">
        <f>IF(B14025=B14024," ",(LOOKUP(B14025,'Co List'!$A$3:$A$362,'Co List'!$B$3:$B$362)))</f>
        <v xml:space="preserve"> </v>
      </c>
      <c r="D14025" s="6" t="s">
        <v>411</v>
      </c>
      <c r="E14025">
        <v>0</v>
      </c>
      <c r="F14025">
        <v>7.4061549909999993</v>
      </c>
      <c r="G14025">
        <v>12.668264302000001</v>
      </c>
      <c r="H14025">
        <v>0</v>
      </c>
    </row>
    <row r="14026" spans="1:16" x14ac:dyDescent="0.2">
      <c r="A14026">
        <f t="shared" si="1530"/>
        <v>13157</v>
      </c>
      <c r="B14026">
        <f t="shared" si="1531"/>
        <v>275</v>
      </c>
      <c r="C14026" s="10" t="str">
        <f>IF(B14026=B14025," ",(LOOKUP(B14026,'Co List'!$A$3:$A$362,'Co List'!$B$3:$B$362)))</f>
        <v xml:space="preserve"> </v>
      </c>
      <c r="D14026" s="6" t="s">
        <v>412</v>
      </c>
      <c r="E14026">
        <v>0</v>
      </c>
      <c r="F14026">
        <v>-0.38384500900000074</v>
      </c>
      <c r="G14026">
        <v>1.2982643020000015</v>
      </c>
      <c r="H14026">
        <v>0</v>
      </c>
    </row>
    <row r="14027" spans="1:16" ht="13.5" thickBot="1" x14ac:dyDescent="0.25">
      <c r="A14027">
        <f t="shared" si="1530"/>
        <v>13158</v>
      </c>
      <c r="B14027">
        <f t="shared" si="1531"/>
        <v>275</v>
      </c>
      <c r="C14027" s="10" t="str">
        <f>IF(B14027=B14026," ",(LOOKUP(B14027,'Co List'!$A$3:$A$362,'Co List'!$B$3:$B$362)))</f>
        <v xml:space="preserve"> </v>
      </c>
      <c r="D14027" s="9" t="s">
        <v>413</v>
      </c>
      <c r="E14027">
        <v>3</v>
      </c>
      <c r="F14027">
        <v>12</v>
      </c>
      <c r="G14027">
        <v>12</v>
      </c>
      <c r="H14027">
        <v>0</v>
      </c>
    </row>
    <row r="14028" spans="1:16" ht="15" x14ac:dyDescent="0.25">
      <c r="A14028">
        <f t="shared" si="1530"/>
        <v>13159</v>
      </c>
      <c r="B14028">
        <f t="shared" si="1531"/>
        <v>276</v>
      </c>
      <c r="C14028" s="10" t="str">
        <f>IF(B14028=B14027," ",(LOOKUP(B14028,'Co List'!$A$3:$A$362,'Co List'!$B$3:$B$362)))</f>
        <v>RELINACE INDUSTRIES</v>
      </c>
      <c r="D14028" s="4" t="s">
        <v>362</v>
      </c>
      <c r="E14028">
        <v>52.120032831059135</v>
      </c>
      <c r="F14028">
        <v>46.201307876073983</v>
      </c>
      <c r="G14028">
        <v>46.854398876219847</v>
      </c>
      <c r="H14028">
        <v>42.160096436087656</v>
      </c>
      <c r="J14028">
        <f t="shared" ref="J14028" si="1532">COUNTIF(E14070:H14070,0)</f>
        <v>0</v>
      </c>
      <c r="K14028">
        <f>SUM(E14028:H14028)/(4-J14028)</f>
        <v>46.833959004860155</v>
      </c>
      <c r="L14028">
        <f>SUM(E14038:H14038)/(4-J14028)</f>
        <v>16327621.554675231</v>
      </c>
      <c r="M14028">
        <f>E14038</f>
        <v>16096324.065028349</v>
      </c>
      <c r="N14028">
        <f t="shared" ref="N14028" si="1533">F14038</f>
        <v>16444580.812469186</v>
      </c>
      <c r="O14028">
        <f t="shared" ref="O14028" si="1534">G14038</f>
        <v>16261495.014192054</v>
      </c>
      <c r="P14028">
        <f t="shared" ref="P14028" si="1535">H14038</f>
        <v>16508086.327011334</v>
      </c>
    </row>
    <row r="14029" spans="1:16" x14ac:dyDescent="0.2">
      <c r="A14029">
        <f t="shared" si="1530"/>
        <v>13160</v>
      </c>
      <c r="B14029">
        <f t="shared" si="1531"/>
        <v>276</v>
      </c>
      <c r="C14029" s="10" t="str">
        <f>IF(B14029=B14028," ",(LOOKUP(B14029,'Co List'!$A$3:$A$362,'Co List'!$B$3:$B$362)))</f>
        <v xml:space="preserve"> </v>
      </c>
      <c r="D14029" s="6" t="s">
        <v>364</v>
      </c>
      <c r="E14029">
        <v>2.4951749815355364</v>
      </c>
      <c r="F14029">
        <v>2.393114437594289</v>
      </c>
      <c r="G14029">
        <v>2.4126002858705466</v>
      </c>
      <c r="H14029">
        <v>2.4337231647281081</v>
      </c>
    </row>
    <row r="14030" spans="1:16" x14ac:dyDescent="0.2">
      <c r="A14030">
        <f t="shared" si="1530"/>
        <v>13161</v>
      </c>
      <c r="B14030">
        <f t="shared" si="1531"/>
        <v>276</v>
      </c>
      <c r="C14030" s="10" t="str">
        <f>IF(B14030=B14029," ",(LOOKUP(B14030,'Co List'!$A$3:$A$362,'Co List'!$B$3:$B$362)))</f>
        <v xml:space="preserve"> </v>
      </c>
      <c r="D14030" s="6" t="s">
        <v>365</v>
      </c>
      <c r="E14030">
        <v>0.60210447095850261</v>
      </c>
      <c r="F14030">
        <v>0.55696193533948024</v>
      </c>
      <c r="G14030">
        <v>0.55511284664940908</v>
      </c>
      <c r="H14030">
        <v>0.47258181914712682</v>
      </c>
    </row>
    <row r="14031" spans="1:16" x14ac:dyDescent="0.2">
      <c r="A14031">
        <f t="shared" si="1530"/>
        <v>13162</v>
      </c>
      <c r="B14031">
        <f t="shared" si="1531"/>
        <v>276</v>
      </c>
      <c r="C14031" s="10" t="str">
        <f>IF(B14031=B14030," ",(LOOKUP(B14031,'Co List'!$A$3:$A$362,'Co List'!$B$3:$B$362)))</f>
        <v xml:space="preserve"> </v>
      </c>
      <c r="D14031" s="7" t="s">
        <v>366</v>
      </c>
      <c r="E14031">
        <v>8.3634203253356709</v>
      </c>
      <c r="F14031">
        <v>6.6263371126522896</v>
      </c>
      <c r="G14031">
        <v>4.9291596992434323</v>
      </c>
      <c r="H14031">
        <v>4.5817995506516382</v>
      </c>
    </row>
    <row r="14032" spans="1:16" x14ac:dyDescent="0.2">
      <c r="A14032">
        <f t="shared" si="1530"/>
        <v>13163</v>
      </c>
      <c r="B14032">
        <f t="shared" si="1531"/>
        <v>276</v>
      </c>
      <c r="C14032" s="10" t="str">
        <f>IF(B14032=B14031," ",(LOOKUP(B14032,'Co List'!$A$3:$A$362,'Co List'!$B$3:$B$362)))</f>
        <v xml:space="preserve"> </v>
      </c>
      <c r="D14032" s="6" t="s">
        <v>367</v>
      </c>
      <c r="E14032">
        <v>99141.729691650224</v>
      </c>
      <c r="F14032">
        <v>81063.693248886848</v>
      </c>
      <c r="G14032">
        <v>81145.184701557155</v>
      </c>
      <c r="H14032">
        <v>78598.706503886744</v>
      </c>
    </row>
    <row r="14033" spans="1:8" x14ac:dyDescent="0.2">
      <c r="A14033">
        <f t="shared" si="1530"/>
        <v>13164</v>
      </c>
      <c r="B14033">
        <f t="shared" si="1531"/>
        <v>276</v>
      </c>
      <c r="C14033" s="10" t="str">
        <f>IF(B14033=B14032," ",(LOOKUP(B14033,'Co List'!$A$3:$A$362,'Co List'!$B$3:$B$362)))</f>
        <v xml:space="preserve"> </v>
      </c>
      <c r="D14033" s="6" t="s">
        <v>368</v>
      </c>
      <c r="E14033">
        <v>0.49218663530512907</v>
      </c>
      <c r="F14033">
        <v>0.50243143331711537</v>
      </c>
      <c r="G14033">
        <v>0.49714139450296713</v>
      </c>
      <c r="H14033">
        <v>0.51124454403875297</v>
      </c>
    </row>
    <row r="14034" spans="1:8" x14ac:dyDescent="0.2">
      <c r="A14034">
        <f t="shared" si="1530"/>
        <v>13165</v>
      </c>
      <c r="B14034">
        <f t="shared" si="1531"/>
        <v>276</v>
      </c>
      <c r="C14034" s="10" t="str">
        <f>IF(B14034=B14033," ",(LOOKUP(B14034,'Co List'!$A$3:$A$362,'Co List'!$B$3:$B$362)))</f>
        <v xml:space="preserve"> </v>
      </c>
      <c r="D14034" s="6" t="s">
        <v>369</v>
      </c>
      <c r="E14034">
        <v>48.715947992863299</v>
      </c>
      <c r="F14034">
        <v>39.935355802781061</v>
      </c>
      <c r="G14034">
        <v>40.846738374298695</v>
      </c>
      <c r="H14034">
        <v>42.563069039606376</v>
      </c>
    </row>
    <row r="14035" spans="1:8" x14ac:dyDescent="0.2">
      <c r="A14035">
        <f t="shared" si="1530"/>
        <v>13166</v>
      </c>
      <c r="B14035">
        <f t="shared" si="1531"/>
        <v>276</v>
      </c>
      <c r="C14035" s="10" t="str">
        <f>IF(B14035=B14034," ",(LOOKUP(B14035,'Co List'!$A$3:$A$362,'Co List'!$B$3:$B$362)))</f>
        <v xml:space="preserve"> </v>
      </c>
      <c r="D14035" s="6" t="s">
        <v>370</v>
      </c>
      <c r="E14035">
        <v>2.271427956986426E-2</v>
      </c>
      <c r="F14035">
        <v>2.0097729926381962E-2</v>
      </c>
      <c r="G14035">
        <v>2.2542432132247967E-2</v>
      </c>
      <c r="H14035">
        <v>2.1665857874702186E-2</v>
      </c>
    </row>
    <row r="14036" spans="1:8" x14ac:dyDescent="0.2">
      <c r="A14036">
        <f t="shared" si="1530"/>
        <v>13167</v>
      </c>
      <c r="B14036">
        <f t="shared" si="1531"/>
        <v>276</v>
      </c>
      <c r="C14036" s="10" t="str">
        <f>IF(B14036=B14035," ",(LOOKUP(B14036,'Co List'!$A$3:$A$362,'Co List'!$B$3:$B$362)))</f>
        <v xml:space="preserve"> </v>
      </c>
      <c r="D14036" s="6" t="s">
        <v>371</v>
      </c>
      <c r="E14036">
        <v>39.918920983907313</v>
      </c>
      <c r="F14036">
        <v>37.715145192369079</v>
      </c>
      <c r="G14036">
        <v>37.585628261322881</v>
      </c>
      <c r="H14036">
        <v>31.4603669539575</v>
      </c>
    </row>
    <row r="14037" spans="1:8" x14ac:dyDescent="0.2">
      <c r="A14037">
        <f t="shared" si="1530"/>
        <v>13168</v>
      </c>
      <c r="B14037">
        <f t="shared" si="1531"/>
        <v>276</v>
      </c>
      <c r="C14037" s="10" t="str">
        <f>IF(B14037=B14036," ",(LOOKUP(B14037,'Co List'!$A$3:$A$362,'Co List'!$B$3:$B$362)))</f>
        <v xml:space="preserve"> </v>
      </c>
      <c r="D14037" s="6" t="s">
        <v>372</v>
      </c>
      <c r="E14037">
        <v>60.08107901609268</v>
      </c>
      <c r="F14037">
        <v>62.284854807630914</v>
      </c>
      <c r="G14037">
        <v>62.414371738677112</v>
      </c>
      <c r="H14037">
        <v>68.539633046042482</v>
      </c>
    </row>
    <row r="14038" spans="1:8" x14ac:dyDescent="0.2">
      <c r="A14038">
        <f t="shared" si="1530"/>
        <v>13169</v>
      </c>
      <c r="B14038">
        <f t="shared" si="1531"/>
        <v>276</v>
      </c>
      <c r="C14038" s="10" t="str">
        <f>IF(B14038=B14037," ",(LOOKUP(B14038,'Co List'!$A$3:$A$362,'Co List'!$B$3:$B$362)))</f>
        <v xml:space="preserve"> </v>
      </c>
      <c r="D14038" s="6" t="s">
        <v>373</v>
      </c>
      <c r="E14038">
        <v>16096324.065028349</v>
      </c>
      <c r="F14038">
        <v>16444580.812469186</v>
      </c>
      <c r="G14038">
        <v>16261495.014192054</v>
      </c>
      <c r="H14038">
        <v>16508086.327011334</v>
      </c>
    </row>
    <row r="14039" spans="1:8" x14ac:dyDescent="0.2">
      <c r="A14039">
        <f t="shared" si="1530"/>
        <v>13170</v>
      </c>
      <c r="B14039">
        <f t="shared" si="1531"/>
        <v>276</v>
      </c>
      <c r="C14039" s="10" t="str">
        <f>IF(B14039=B14038," ",(LOOKUP(B14039,'Co List'!$A$3:$A$362,'Co List'!$B$3:$B$362)))</f>
        <v xml:space="preserve"> </v>
      </c>
      <c r="D14039" s="6" t="s">
        <v>374</v>
      </c>
      <c r="E14039">
        <v>16043238.383566413</v>
      </c>
      <c r="F14039">
        <v>16395057.485958874</v>
      </c>
      <c r="G14039">
        <v>16211596.380015908</v>
      </c>
      <c r="H14039">
        <v>16455851.806325294</v>
      </c>
    </row>
    <row r="14040" spans="1:8" x14ac:dyDescent="0.2">
      <c r="A14040">
        <f t="shared" si="1530"/>
        <v>13171</v>
      </c>
      <c r="B14040">
        <f t="shared" si="1531"/>
        <v>276</v>
      </c>
      <c r="C14040" s="10" t="str">
        <f>IF(B14040=B14039," ",(LOOKUP(B14040,'Co List'!$A$3:$A$362,'Co List'!$B$3:$B$362)))</f>
        <v xml:space="preserve"> </v>
      </c>
      <c r="D14040" s="6" t="s">
        <v>375</v>
      </c>
      <c r="E14040">
        <v>40100.45172758885</v>
      </c>
      <c r="F14040">
        <v>39347.872094220358</v>
      </c>
      <c r="G14040">
        <v>39213.875395608964</v>
      </c>
      <c r="H14040">
        <v>40465.190541343291</v>
      </c>
    </row>
    <row r="14041" spans="1:8" x14ac:dyDescent="0.2">
      <c r="A14041">
        <f t="shared" si="1530"/>
        <v>13172</v>
      </c>
      <c r="B14041">
        <f t="shared" si="1531"/>
        <v>276</v>
      </c>
      <c r="C14041" s="10" t="str">
        <f>IF(B14041=B14040," ",(LOOKUP(B14041,'Co List'!$A$3:$A$362,'Co List'!$B$3:$B$362)))</f>
        <v xml:space="preserve"> </v>
      </c>
      <c r="D14041" s="6" t="s">
        <v>376</v>
      </c>
      <c r="E14041">
        <v>12985.229734344961</v>
      </c>
      <c r="F14041">
        <v>10175.454416091237</v>
      </c>
      <c r="G14041">
        <v>10684.75878053938</v>
      </c>
      <c r="H14041">
        <v>11769.330144696052</v>
      </c>
    </row>
    <row r="14042" spans="1:8" x14ac:dyDescent="0.2">
      <c r="A14042">
        <f t="shared" si="1530"/>
        <v>13173</v>
      </c>
      <c r="B14042">
        <f t="shared" si="1531"/>
        <v>276</v>
      </c>
      <c r="C14042" s="10" t="str">
        <f>IF(B14042=B14041," ",(LOOKUP(B14042,'Co List'!$A$3:$A$362,'Co List'!$B$3:$B$362)))</f>
        <v xml:space="preserve"> </v>
      </c>
      <c r="D14042" s="6" t="s">
        <v>377</v>
      </c>
      <c r="E14042">
        <v>6425478.8848323235</v>
      </c>
      <c r="F14042">
        <v>6202097.5296992203</v>
      </c>
      <c r="G14042">
        <v>6111985.0657677809</v>
      </c>
      <c r="H14042">
        <v>5193504.5355538502</v>
      </c>
    </row>
    <row r="14043" spans="1:8" ht="15" x14ac:dyDescent="0.25">
      <c r="A14043">
        <f t="shared" si="1530"/>
        <v>13174</v>
      </c>
      <c r="B14043">
        <f t="shared" si="1531"/>
        <v>276</v>
      </c>
      <c r="C14043" s="10" t="str">
        <f>IF(B14043=B14042," ",(LOOKUP(B14043,'Co List'!$A$3:$A$362,'Co List'!$B$3:$B$362)))</f>
        <v xml:space="preserve"> </v>
      </c>
      <c r="D14043" s="8" t="s">
        <v>378</v>
      </c>
      <c r="E14043">
        <v>270312.39</v>
      </c>
      <c r="F14043">
        <v>307114.86999999994</v>
      </c>
      <c r="G14043">
        <v>293331.48000000004</v>
      </c>
      <c r="H14043">
        <v>394300.14</v>
      </c>
    </row>
    <row r="14044" spans="1:8" ht="15" x14ac:dyDescent="0.25">
      <c r="A14044">
        <f t="shared" si="1530"/>
        <v>13175</v>
      </c>
      <c r="B14044">
        <f t="shared" si="1531"/>
        <v>276</v>
      </c>
      <c r="C14044" s="10" t="str">
        <f>IF(B14044=B14043," ",(LOOKUP(B14044,'Co List'!$A$3:$A$362,'Co List'!$B$3:$B$362)))</f>
        <v xml:space="preserve"> </v>
      </c>
      <c r="D14044" s="8" t="s">
        <v>379</v>
      </c>
      <c r="E14044">
        <v>64431.927403050264</v>
      </c>
      <c r="F14044">
        <v>52524.038884844755</v>
      </c>
      <c r="G14044">
        <v>34588.742074775728</v>
      </c>
      <c r="H14044">
        <v>27378.948123492988</v>
      </c>
    </row>
    <row r="14045" spans="1:8" ht="15" x14ac:dyDescent="0.25">
      <c r="A14045">
        <f t="shared" si="1530"/>
        <v>13176</v>
      </c>
      <c r="B14045">
        <f t="shared" si="1531"/>
        <v>276</v>
      </c>
      <c r="C14045" s="10" t="str">
        <f>IF(B14045=B14044," ",(LOOKUP(B14045,'Co List'!$A$3:$A$362,'Co List'!$B$3:$B$362)))</f>
        <v xml:space="preserve"> </v>
      </c>
      <c r="D14045" s="8" t="s">
        <v>380</v>
      </c>
      <c r="E14045">
        <v>6090734.5674292734</v>
      </c>
      <c r="F14045">
        <v>5842458.6208143756</v>
      </c>
      <c r="G14045">
        <v>5784064.8436930049</v>
      </c>
      <c r="H14045">
        <v>4771825.4474303573</v>
      </c>
    </row>
    <row r="14046" spans="1:8" ht="15" x14ac:dyDescent="0.25">
      <c r="A14046">
        <f t="shared" si="1530"/>
        <v>13177</v>
      </c>
      <c r="B14046">
        <f t="shared" si="1531"/>
        <v>276</v>
      </c>
      <c r="C14046" s="10" t="str">
        <f>IF(B14046=B14045," ",(LOOKUP(B14046,'Co List'!$A$3:$A$362,'Co List'!$B$3:$B$362)))</f>
        <v xml:space="preserve"> </v>
      </c>
      <c r="D14046" s="8" t="s">
        <v>381</v>
      </c>
      <c r="E14046">
        <v>9670845.1801960263</v>
      </c>
      <c r="F14046">
        <v>10242483.282769967</v>
      </c>
      <c r="G14046">
        <v>10149509.948424274</v>
      </c>
      <c r="H14046">
        <v>11314581.791457484</v>
      </c>
    </row>
    <row r="14047" spans="1:8" ht="15" x14ac:dyDescent="0.25">
      <c r="A14047">
        <f t="shared" si="1530"/>
        <v>13178</v>
      </c>
      <c r="B14047">
        <f t="shared" si="1531"/>
        <v>276</v>
      </c>
      <c r="C14047" s="10" t="str">
        <f>IF(B14047=B14046," ",(LOOKUP(B14047,'Co List'!$A$3:$A$362,'Co List'!$B$3:$B$362)))</f>
        <v xml:space="preserve"> </v>
      </c>
      <c r="D14047" s="8" t="s">
        <v>382</v>
      </c>
      <c r="E14047">
        <v>35173.023319866807</v>
      </c>
      <c r="F14047">
        <v>41459.173450722992</v>
      </c>
      <c r="G14047">
        <v>39285.711798244753</v>
      </c>
      <c r="H14047">
        <v>44366.544836235465</v>
      </c>
    </row>
    <row r="14048" spans="1:8" ht="15" x14ac:dyDescent="0.25">
      <c r="A14048">
        <f t="shared" si="1530"/>
        <v>13179</v>
      </c>
      <c r="B14048">
        <f t="shared" si="1531"/>
        <v>276</v>
      </c>
      <c r="C14048" s="10" t="str">
        <f>IF(B14048=B14047," ",(LOOKUP(B14048,'Co List'!$A$3:$A$362,'Co List'!$B$3:$B$362)))</f>
        <v xml:space="preserve"> </v>
      </c>
      <c r="D14048" s="8" t="s">
        <v>383</v>
      </c>
      <c r="E14048">
        <v>2188253.0725802486</v>
      </c>
      <c r="F14048">
        <v>588882.58335131116</v>
      </c>
      <c r="G14048">
        <v>932144.45950304845</v>
      </c>
      <c r="H14048">
        <v>1443024.4519361043</v>
      </c>
    </row>
    <row r="14049" spans="1:8" x14ac:dyDescent="0.2">
      <c r="A14049">
        <f t="shared" si="1530"/>
        <v>13180</v>
      </c>
      <c r="B14049">
        <f t="shared" si="1531"/>
        <v>276</v>
      </c>
      <c r="C14049" s="10" t="str">
        <f>IF(B14049=B14048," ",(LOOKUP(B14049,'Co List'!$A$3:$A$362,'Co List'!$B$3:$B$362)))</f>
        <v xml:space="preserve"> </v>
      </c>
      <c r="D14049" s="6" t="s">
        <v>384</v>
      </c>
      <c r="E14049">
        <v>7447419.0842959099</v>
      </c>
      <c r="F14049">
        <v>9612141.5259679314</v>
      </c>
      <c r="G14049">
        <v>9178079.77712298</v>
      </c>
      <c r="H14049">
        <v>9827190.7946851421</v>
      </c>
    </row>
    <row r="14050" spans="1:8" x14ac:dyDescent="0.2">
      <c r="A14050">
        <f t="shared" si="1530"/>
        <v>13181</v>
      </c>
      <c r="B14050">
        <f t="shared" si="1531"/>
        <v>276</v>
      </c>
      <c r="C14050" s="10" t="str">
        <f>IF(B14050=B14049," ",(LOOKUP(B14050,'Co List'!$A$3:$A$362,'Co List'!$B$3:$B$362)))</f>
        <v xml:space="preserve"> </v>
      </c>
      <c r="D14050" s="6" t="s">
        <v>385</v>
      </c>
      <c r="E14050">
        <v>3875818.4302748041</v>
      </c>
      <c r="F14050">
        <v>4279980.5650190143</v>
      </c>
      <c r="G14050">
        <v>4206875.8790526269</v>
      </c>
      <c r="H14050">
        <v>4649083.3285557898</v>
      </c>
    </row>
    <row r="14051" spans="1:8" x14ac:dyDescent="0.2">
      <c r="A14051">
        <f t="shared" si="1530"/>
        <v>13182</v>
      </c>
      <c r="B14051">
        <f t="shared" si="1531"/>
        <v>276</v>
      </c>
      <c r="C14051" s="10" t="str">
        <f>IF(B14051=B14050," ",(LOOKUP(B14051,'Co List'!$A$3:$A$362,'Co List'!$B$3:$B$362)))</f>
        <v xml:space="preserve"> </v>
      </c>
      <c r="D14051" s="6" t="s">
        <v>386</v>
      </c>
      <c r="E14051">
        <v>0</v>
      </c>
      <c r="F14051">
        <v>0</v>
      </c>
      <c r="G14051">
        <v>0</v>
      </c>
      <c r="H14051">
        <v>0</v>
      </c>
    </row>
    <row r="14052" spans="1:8" x14ac:dyDescent="0.2">
      <c r="A14052">
        <f t="shared" si="1530"/>
        <v>13183</v>
      </c>
      <c r="B14052">
        <f t="shared" si="1531"/>
        <v>276</v>
      </c>
      <c r="C14052" s="10" t="str">
        <f>IF(B14052=B14051," ",(LOOKUP(B14052,'Co List'!$A$3:$A$362,'Co List'!$B$3:$B$362)))</f>
        <v xml:space="preserve"> </v>
      </c>
      <c r="D14052" s="6" t="s">
        <v>387</v>
      </c>
      <c r="E14052">
        <v>0</v>
      </c>
      <c r="F14052">
        <v>0</v>
      </c>
      <c r="G14052">
        <v>0</v>
      </c>
      <c r="H14052">
        <v>0</v>
      </c>
    </row>
    <row r="14053" spans="1:8" x14ac:dyDescent="0.2">
      <c r="A14053">
        <f t="shared" si="1530"/>
        <v>13184</v>
      </c>
      <c r="B14053">
        <f t="shared" si="1531"/>
        <v>276</v>
      </c>
      <c r="C14053" s="10" t="str">
        <f>IF(B14053=B14052," ",(LOOKUP(B14053,'Co List'!$A$3:$A$362,'Co List'!$B$3:$B$362)))</f>
        <v xml:space="preserve"> </v>
      </c>
      <c r="D14053" s="6" t="s">
        <v>388</v>
      </c>
      <c r="E14053">
        <v>0</v>
      </c>
      <c r="F14053">
        <v>0</v>
      </c>
      <c r="G14053">
        <v>0</v>
      </c>
      <c r="H14053">
        <v>0</v>
      </c>
    </row>
    <row r="14054" spans="1:8" x14ac:dyDescent="0.2">
      <c r="A14054">
        <f t="shared" si="1530"/>
        <v>13185</v>
      </c>
      <c r="B14054">
        <f t="shared" si="1531"/>
        <v>276</v>
      </c>
      <c r="C14054" s="10" t="str">
        <f>IF(B14054=B14053," ",(LOOKUP(B14054,'Co List'!$A$3:$A$362,'Co List'!$B$3:$B$362)))</f>
        <v xml:space="preserve"> </v>
      </c>
      <c r="D14054" s="6" t="s">
        <v>389</v>
      </c>
      <c r="E14054">
        <v>66437.522556487136</v>
      </c>
      <c r="F14054">
        <v>35621.771750872009</v>
      </c>
      <c r="G14054">
        <v>26942.698424345566</v>
      </c>
      <c r="H14054">
        <v>28895.449531255596</v>
      </c>
    </row>
    <row r="14055" spans="1:8" x14ac:dyDescent="0.2">
      <c r="A14055">
        <f t="shared" si="1530"/>
        <v>13186</v>
      </c>
      <c r="B14055">
        <f t="shared" si="1531"/>
        <v>276</v>
      </c>
      <c r="C14055" s="10" t="str">
        <f>IF(B14055=B14054," ",(LOOKUP(B14055,'Co List'!$A$3:$A$362,'Co List'!$B$3:$B$362)))</f>
        <v xml:space="preserve"> </v>
      </c>
      <c r="D14055" s="6" t="s">
        <v>390</v>
      </c>
      <c r="E14055">
        <v>0</v>
      </c>
      <c r="F14055">
        <v>0</v>
      </c>
      <c r="G14055">
        <v>0</v>
      </c>
      <c r="H14055">
        <v>0</v>
      </c>
    </row>
    <row r="14056" spans="1:8" x14ac:dyDescent="0.2">
      <c r="A14056">
        <f t="shared" si="1530"/>
        <v>13187</v>
      </c>
      <c r="B14056">
        <f t="shared" si="1531"/>
        <v>276</v>
      </c>
      <c r="C14056" s="10" t="str">
        <f>IF(B14056=B14055," ",(LOOKUP(B14056,'Co List'!$A$3:$A$362,'Co List'!$B$3:$B$362)))</f>
        <v xml:space="preserve"> </v>
      </c>
      <c r="D14056" s="6" t="s">
        <v>391</v>
      </c>
      <c r="E14056">
        <v>3162732.5134965568</v>
      </c>
      <c r="F14056">
        <v>4082035.9623126145</v>
      </c>
      <c r="G14056">
        <v>3897700.7999700089</v>
      </c>
      <c r="H14056">
        <v>4173362.0051305583</v>
      </c>
    </row>
    <row r="14057" spans="1:8" x14ac:dyDescent="0.2">
      <c r="A14057">
        <f t="shared" si="1530"/>
        <v>13188</v>
      </c>
      <c r="B14057">
        <f t="shared" si="1531"/>
        <v>276</v>
      </c>
      <c r="C14057" s="10" t="str">
        <f>IF(B14057=B14056," ",(LOOKUP(B14057,'Co List'!$A$3:$A$362,'Co List'!$B$3:$B$362)))</f>
        <v xml:space="preserve"> </v>
      </c>
      <c r="D14057" s="6" t="s">
        <v>392</v>
      </c>
      <c r="E14057">
        <v>0</v>
      </c>
      <c r="F14057">
        <v>0</v>
      </c>
      <c r="G14057">
        <v>0</v>
      </c>
      <c r="H14057">
        <v>0</v>
      </c>
    </row>
    <row r="14058" spans="1:8" x14ac:dyDescent="0.2">
      <c r="A14058">
        <f t="shared" si="1530"/>
        <v>13189</v>
      </c>
      <c r="B14058">
        <f t="shared" si="1531"/>
        <v>276</v>
      </c>
      <c r="C14058" s="10" t="str">
        <f>IF(B14058=B14057," ",(LOOKUP(B14058,'Co List'!$A$3:$A$362,'Co List'!$B$3:$B$362)))</f>
        <v xml:space="preserve"> </v>
      </c>
      <c r="D14058" s="6" t="s">
        <v>393</v>
      </c>
      <c r="E14058">
        <v>7730.9226855199986</v>
      </c>
      <c r="F14058">
        <v>9112.5992109999988</v>
      </c>
      <c r="G14058">
        <v>8634.8790035999991</v>
      </c>
      <c r="H14058">
        <v>9751.6305275599989</v>
      </c>
    </row>
    <row r="14059" spans="1:8" ht="15" x14ac:dyDescent="0.25">
      <c r="A14059">
        <f t="shared" si="1530"/>
        <v>13190</v>
      </c>
      <c r="B14059">
        <f t="shared" si="1531"/>
        <v>276</v>
      </c>
      <c r="C14059" s="10" t="str">
        <f>IF(B14059=B14058," ",(LOOKUP(B14059,'Co List'!$A$3:$A$362,'Co List'!$B$3:$B$362)))</f>
        <v xml:space="preserve"> </v>
      </c>
      <c r="D14059" s="8" t="s">
        <v>394</v>
      </c>
      <c r="E14059">
        <v>638917.47153623996</v>
      </c>
      <c r="F14059">
        <v>153210.23174452799</v>
      </c>
      <c r="G14059">
        <v>273597.50165467203</v>
      </c>
      <c r="H14059">
        <v>437074.24336641596</v>
      </c>
    </row>
    <row r="14060" spans="1:8" ht="15" x14ac:dyDescent="0.25">
      <c r="A14060">
        <f t="shared" si="1530"/>
        <v>13191</v>
      </c>
      <c r="B14060">
        <f t="shared" si="1531"/>
        <v>276</v>
      </c>
      <c r="C14060" s="10" t="str">
        <f>IF(B14060=B14059," ",(LOOKUP(B14060,'Co List'!$A$3:$A$362,'Co List'!$B$3:$B$362)))</f>
        <v xml:space="preserve"> </v>
      </c>
      <c r="D14060" s="8" t="s">
        <v>395</v>
      </c>
      <c r="E14060">
        <v>2371.0337690711276</v>
      </c>
      <c r="F14060">
        <v>3579.7831348155546</v>
      </c>
      <c r="G14060">
        <v>1651.6587169416352</v>
      </c>
      <c r="H14060">
        <v>3544.2337596580787</v>
      </c>
    </row>
    <row r="14061" spans="1:8" ht="15" x14ac:dyDescent="0.25">
      <c r="A14061">
        <f t="shared" si="1530"/>
        <v>13192</v>
      </c>
      <c r="B14061">
        <f t="shared" si="1531"/>
        <v>276</v>
      </c>
      <c r="C14061" s="10" t="str">
        <f>IF(B14061=B14060," ",(LOOKUP(B14061,'Co List'!$A$3:$A$362,'Co List'!$B$3:$B$362)))</f>
        <v xml:space="preserve"> </v>
      </c>
      <c r="D14061" s="8" t="s">
        <v>396</v>
      </c>
      <c r="E14061">
        <v>10671701</v>
      </c>
      <c r="F14061">
        <v>11135586</v>
      </c>
      <c r="G14061">
        <v>11010347</v>
      </c>
      <c r="H14061">
        <v>10989641</v>
      </c>
    </row>
    <row r="14062" spans="1:8" x14ac:dyDescent="0.2">
      <c r="A14062">
        <f t="shared" si="1530"/>
        <v>13193</v>
      </c>
      <c r="B14062">
        <f t="shared" si="1531"/>
        <v>276</v>
      </c>
      <c r="C14062" s="10" t="str">
        <f>IF(B14062=B14061," ",(LOOKUP(B14062,'Co List'!$A$3:$A$362,'Co List'!$B$3:$B$362)))</f>
        <v xml:space="preserve"> </v>
      </c>
      <c r="D14062" s="6" t="s">
        <v>397</v>
      </c>
      <c r="E14062">
        <v>333719</v>
      </c>
      <c r="F14062">
        <v>388753</v>
      </c>
      <c r="G14062">
        <v>376066</v>
      </c>
      <c r="H14062">
        <v>505513</v>
      </c>
    </row>
    <row r="14063" spans="1:8" x14ac:dyDescent="0.2">
      <c r="A14063">
        <f t="shared" si="1530"/>
        <v>13194</v>
      </c>
      <c r="B14063">
        <f t="shared" si="1531"/>
        <v>276</v>
      </c>
      <c r="C14063" s="10" t="str">
        <f>IF(B14063=B14062," ",(LOOKUP(B14063,'Co List'!$A$3:$A$362,'Co List'!$B$3:$B$362)))</f>
        <v xml:space="preserve"> </v>
      </c>
      <c r="D14063" s="6" t="s">
        <v>398</v>
      </c>
      <c r="E14063">
        <v>94972</v>
      </c>
      <c r="F14063">
        <v>77606</v>
      </c>
      <c r="G14063">
        <v>50003</v>
      </c>
      <c r="H14063">
        <v>37640</v>
      </c>
    </row>
    <row r="14064" spans="1:8" x14ac:dyDescent="0.2">
      <c r="A14064">
        <f t="shared" si="1530"/>
        <v>13195</v>
      </c>
      <c r="B14064">
        <f t="shared" si="1531"/>
        <v>276</v>
      </c>
      <c r="C14064" s="10" t="str">
        <f>IF(B14064=B14063," ",(LOOKUP(B14064,'Co List'!$A$3:$A$362,'Co List'!$B$3:$B$362)))</f>
        <v xml:space="preserve"> </v>
      </c>
      <c r="D14064" s="6" t="s">
        <v>399</v>
      </c>
      <c r="E14064">
        <v>10240586</v>
      </c>
      <c r="F14064">
        <v>10666989</v>
      </c>
      <c r="G14064">
        <v>10581796</v>
      </c>
      <c r="H14064">
        <v>10444107</v>
      </c>
    </row>
    <row r="14065" spans="1:16" x14ac:dyDescent="0.2">
      <c r="A14065">
        <f t="shared" si="1530"/>
        <v>13196</v>
      </c>
      <c r="B14065">
        <f t="shared" si="1531"/>
        <v>276</v>
      </c>
      <c r="C14065" s="10" t="str">
        <f>IF(B14065=B14064," ",(LOOKUP(B14065,'Co List'!$A$3:$A$362,'Co List'!$B$3:$B$362)))</f>
        <v xml:space="preserve"> </v>
      </c>
      <c r="D14065" s="6" t="s">
        <v>400</v>
      </c>
      <c r="E14065">
        <v>2424</v>
      </c>
      <c r="F14065">
        <v>2238</v>
      </c>
      <c r="G14065">
        <v>2482</v>
      </c>
      <c r="H14065">
        <v>2381</v>
      </c>
    </row>
    <row r="14066" spans="1:16" x14ac:dyDescent="0.2">
      <c r="A14066">
        <f t="shared" si="1530"/>
        <v>13197</v>
      </c>
      <c r="B14066">
        <f t="shared" si="1531"/>
        <v>276</v>
      </c>
      <c r="C14066" s="10" t="str">
        <f>IF(B14066=B14065," ",(LOOKUP(B14066,'Co List'!$A$3:$A$362,'Co List'!$B$3:$B$362)))</f>
        <v xml:space="preserve"> </v>
      </c>
      <c r="D14066" s="6" t="s">
        <v>401</v>
      </c>
      <c r="E14066">
        <v>134.82247599999999</v>
      </c>
      <c r="F14066">
        <v>150.836164</v>
      </c>
      <c r="G14066">
        <v>170.73396399999999</v>
      </c>
      <c r="H14066">
        <v>255.78957800000001</v>
      </c>
    </row>
    <row r="14067" spans="1:16" x14ac:dyDescent="0.2">
      <c r="A14067">
        <f t="shared" si="1530"/>
        <v>13198</v>
      </c>
      <c r="B14067">
        <f t="shared" si="1531"/>
        <v>276</v>
      </c>
      <c r="C14067" s="10" t="str">
        <f>IF(B14067=B14066," ",(LOOKUP(B14067,'Co List'!$A$3:$A$362,'Co List'!$B$3:$B$362)))</f>
        <v xml:space="preserve"> </v>
      </c>
      <c r="D14067" s="6" t="s">
        <v>402</v>
      </c>
      <c r="E14067">
        <v>55.368676000000001</v>
      </c>
      <c r="F14067">
        <v>53.392927999999998</v>
      </c>
      <c r="G14067">
        <v>46.552793000000001</v>
      </c>
      <c r="H14067">
        <v>41.705120000000001</v>
      </c>
    </row>
    <row r="14068" spans="1:16" x14ac:dyDescent="0.2">
      <c r="A14068">
        <f t="shared" si="1530"/>
        <v>13199</v>
      </c>
      <c r="B14068">
        <f t="shared" si="1531"/>
        <v>276</v>
      </c>
      <c r="C14068" s="10" t="str">
        <f>IF(B14068=B14067," ",(LOOKUP(B14068,'Co List'!$A$3:$A$362,'Co List'!$B$3:$B$362)))</f>
        <v xml:space="preserve"> </v>
      </c>
      <c r="D14068" s="6" t="s">
        <v>403</v>
      </c>
      <c r="E14068">
        <v>3860.700922</v>
      </c>
      <c r="F14068">
        <v>3797.4480840000001</v>
      </c>
      <c r="G14068">
        <v>6380.8229879999999</v>
      </c>
      <c r="H14068">
        <v>7269.0984720000006</v>
      </c>
    </row>
    <row r="14069" spans="1:16" x14ac:dyDescent="0.2">
      <c r="A14069">
        <f t="shared" si="1530"/>
        <v>13200</v>
      </c>
      <c r="B14069">
        <f t="shared" si="1531"/>
        <v>276</v>
      </c>
      <c r="C14069" s="10" t="str">
        <f>IF(B14069=B14068," ",(LOOKUP(B14069,'Co List'!$A$3:$A$362,'Co List'!$B$3:$B$362)))</f>
        <v xml:space="preserve"> </v>
      </c>
      <c r="D14069" s="6" t="s">
        <v>404</v>
      </c>
      <c r="E14069" s="11">
        <v>4050.8920739999999</v>
      </c>
      <c r="F14069" s="11">
        <v>4001.6771760000001</v>
      </c>
      <c r="G14069" s="11">
        <v>6598.1097449999997</v>
      </c>
      <c r="H14069" s="11">
        <v>7566.5931700000001</v>
      </c>
    </row>
    <row r="14070" spans="1:16" x14ac:dyDescent="0.2">
      <c r="A14070">
        <f t="shared" si="1530"/>
        <v>13201</v>
      </c>
      <c r="B14070">
        <f t="shared" si="1531"/>
        <v>276</v>
      </c>
      <c r="C14070" s="10" t="str">
        <f>IF(B14070=B14069," ",(LOOKUP(B14070,'Co List'!$A$3:$A$362,'Co List'!$B$3:$B$362)))</f>
        <v xml:space="preserve"> </v>
      </c>
      <c r="D14070" s="6" t="s">
        <v>405</v>
      </c>
      <c r="E14070">
        <v>192461.02</v>
      </c>
      <c r="F14070">
        <v>248170</v>
      </c>
      <c r="G14070">
        <v>329904</v>
      </c>
      <c r="H14070">
        <v>360297</v>
      </c>
    </row>
    <row r="14071" spans="1:16" x14ac:dyDescent="0.2">
      <c r="A14071">
        <f t="shared" si="1530"/>
        <v>13202</v>
      </c>
      <c r="B14071">
        <f t="shared" si="1531"/>
        <v>276</v>
      </c>
      <c r="C14071" s="10" t="str">
        <f>IF(B14071=B14070," ",(LOOKUP(B14071,'Co List'!$A$3:$A$362,'Co List'!$B$3:$B$362)))</f>
        <v xml:space="preserve"> </v>
      </c>
      <c r="D14071" s="6" t="s">
        <v>406</v>
      </c>
      <c r="E14071">
        <v>33041.18</v>
      </c>
      <c r="F14071">
        <v>41178</v>
      </c>
      <c r="G14071">
        <v>39811</v>
      </c>
      <c r="H14071">
        <v>38785</v>
      </c>
    </row>
    <row r="14072" spans="1:16" x14ac:dyDescent="0.2">
      <c r="A14072">
        <f t="shared" si="1530"/>
        <v>13203</v>
      </c>
      <c r="B14072">
        <f t="shared" si="1531"/>
        <v>276</v>
      </c>
      <c r="C14072" s="10" t="str">
        <f>IF(B14072=B14071," ",(LOOKUP(B14072,'Co List'!$A$3:$A$362,'Co List'!$B$3:$B$362)))</f>
        <v xml:space="preserve"> </v>
      </c>
      <c r="D14072" s="6" t="s">
        <v>407</v>
      </c>
      <c r="E14072" s="11">
        <v>16235.67</v>
      </c>
      <c r="F14072" s="11">
        <v>20286</v>
      </c>
      <c r="G14072" s="11">
        <v>20040</v>
      </c>
      <c r="H14072" s="11">
        <v>21003</v>
      </c>
    </row>
    <row r="14073" spans="1:16" x14ac:dyDescent="0.2">
      <c r="A14073">
        <f t="shared" si="1530"/>
        <v>13204</v>
      </c>
      <c r="B14073">
        <f t="shared" si="1531"/>
        <v>276</v>
      </c>
      <c r="C14073" s="10" t="str">
        <f>IF(B14073=B14072," ",(LOOKUP(B14073,'Co List'!$A$3:$A$362,'Co List'!$B$3:$B$362)))</f>
        <v xml:space="preserve"> </v>
      </c>
      <c r="D14073" s="6" t="s">
        <v>408</v>
      </c>
      <c r="E14073">
        <v>3270.37</v>
      </c>
      <c r="F14073">
        <v>3273</v>
      </c>
      <c r="G14073">
        <v>3271</v>
      </c>
      <c r="H14073">
        <v>3229</v>
      </c>
    </row>
    <row r="14074" spans="1:16" x14ac:dyDescent="0.2">
      <c r="A14074">
        <f t="shared" si="1530"/>
        <v>13205</v>
      </c>
      <c r="B14074">
        <f t="shared" si="1531"/>
        <v>276</v>
      </c>
      <c r="C14074" s="10" t="str">
        <f>IF(B14074=B14073," ",(LOOKUP(B14074,'Co List'!$A$3:$A$362,'Co List'!$B$3:$B$362)))</f>
        <v xml:space="preserve"> </v>
      </c>
      <c r="D14074" s="6" t="s">
        <v>409</v>
      </c>
      <c r="E14074">
        <v>2706.71</v>
      </c>
      <c r="F14074">
        <v>2255</v>
      </c>
      <c r="G14074">
        <v>4094</v>
      </c>
      <c r="H14074">
        <v>7166</v>
      </c>
    </row>
    <row r="14075" spans="1:16" x14ac:dyDescent="0.2">
      <c r="A14075">
        <f t="shared" si="1530"/>
        <v>13206</v>
      </c>
      <c r="B14075">
        <f t="shared" si="1531"/>
        <v>276</v>
      </c>
      <c r="C14075" s="10" t="str">
        <f>IF(B14075=B14074," ",(LOOKUP(B14075,'Co List'!$A$3:$A$362,'Co List'!$B$3:$B$362)))</f>
        <v xml:space="preserve"> </v>
      </c>
      <c r="D14075" s="6" t="s">
        <v>410</v>
      </c>
      <c r="E14075">
        <v>8284.6905412542001</v>
      </c>
      <c r="F14075">
        <v>9740.0454810275005</v>
      </c>
      <c r="G14075">
        <v>9263.6059419661997</v>
      </c>
      <c r="H14075">
        <v>12805.69731015485</v>
      </c>
    </row>
    <row r="14076" spans="1:16" x14ac:dyDescent="0.2">
      <c r="A14076">
        <f t="shared" si="1530"/>
        <v>13207</v>
      </c>
      <c r="B14076">
        <f t="shared" si="1531"/>
        <v>276</v>
      </c>
      <c r="C14076" s="10" t="str">
        <f>IF(B14076=B14075," ",(LOOKUP(B14076,'Co List'!$A$3:$A$362,'Co List'!$B$3:$B$362)))</f>
        <v xml:space="preserve"> </v>
      </c>
      <c r="D14076" s="6" t="s">
        <v>411</v>
      </c>
      <c r="E14076">
        <v>6421.925843071127</v>
      </c>
      <c r="F14076">
        <v>7581.4603108155552</v>
      </c>
      <c r="G14076">
        <v>8249.7684619416359</v>
      </c>
      <c r="H14076">
        <v>11110.826929658078</v>
      </c>
    </row>
    <row r="14077" spans="1:16" x14ac:dyDescent="0.2">
      <c r="A14077">
        <f t="shared" si="1530"/>
        <v>13208</v>
      </c>
      <c r="B14077">
        <f t="shared" si="1531"/>
        <v>276</v>
      </c>
      <c r="C14077" s="10" t="str">
        <f>IF(B14077=B14076," ",(LOOKUP(B14077,'Co List'!$A$3:$A$362,'Co List'!$B$3:$B$362)))</f>
        <v xml:space="preserve"> </v>
      </c>
      <c r="D14077" s="6" t="s">
        <v>412</v>
      </c>
      <c r="E14077">
        <v>3715.215843071127</v>
      </c>
      <c r="F14077">
        <v>5326.4603108155552</v>
      </c>
      <c r="G14077">
        <v>4155.7684619416359</v>
      </c>
      <c r="H14077">
        <v>3944.8269296580784</v>
      </c>
    </row>
    <row r="14078" spans="1:16" ht="13.5" thickBot="1" x14ac:dyDescent="0.25">
      <c r="A14078">
        <f t="shared" si="1530"/>
        <v>13209</v>
      </c>
      <c r="B14078">
        <f t="shared" si="1531"/>
        <v>276</v>
      </c>
      <c r="C14078" s="10" t="str">
        <f>IF(B14078=B14077," ",(LOOKUP(B14078,'Co List'!$A$3:$A$362,'Co List'!$B$3:$B$362)))</f>
        <v xml:space="preserve"> </v>
      </c>
      <c r="D14078" s="9" t="s">
        <v>413</v>
      </c>
      <c r="E14078">
        <v>12</v>
      </c>
      <c r="F14078">
        <v>12</v>
      </c>
      <c r="G14078">
        <v>12</v>
      </c>
      <c r="H14078">
        <v>12</v>
      </c>
    </row>
    <row r="14079" spans="1:16" ht="15" x14ac:dyDescent="0.25">
      <c r="A14079">
        <f t="shared" si="1530"/>
        <v>13210</v>
      </c>
      <c r="B14079">
        <f t="shared" si="1531"/>
        <v>277</v>
      </c>
      <c r="C14079" s="10" t="str">
        <f>IF(B14079=B14078," ",(LOOKUP(B14079,'Co List'!$A$3:$A$362,'Co List'!$B$3:$B$362)))</f>
        <v>RESPONSIVE INDUSTRIES</v>
      </c>
      <c r="D14079" s="4" t="s">
        <v>362</v>
      </c>
      <c r="E14079">
        <v>52.341259136065162</v>
      </c>
      <c r="F14079">
        <v>51.937970944112571</v>
      </c>
      <c r="G14079">
        <v>52.369386315305597</v>
      </c>
      <c r="H14079">
        <v>51.225948476431199</v>
      </c>
      <c r="J14079">
        <f t="shared" ref="J14079" si="1536">COUNTIF(E14121:H14121,0)</f>
        <v>0</v>
      </c>
      <c r="K14079">
        <f>SUM(E14079:H14079)/(4-J14079)</f>
        <v>51.968641217978636</v>
      </c>
      <c r="L14079">
        <f>SUM(E14089:H14089)/(4-J14079)</f>
        <v>26286.293179556225</v>
      </c>
      <c r="M14079">
        <f>E14089</f>
        <v>21800.879212582131</v>
      </c>
      <c r="N14079">
        <f t="shared" ref="N14079" si="1537">F14089</f>
        <v>23847.892876464317</v>
      </c>
      <c r="O14079">
        <f t="shared" ref="O14079" si="1538">G14089</f>
        <v>28459.621293667067</v>
      </c>
      <c r="P14079">
        <f t="shared" ref="P14079" si="1539">H14089</f>
        <v>31036.779335511375</v>
      </c>
    </row>
    <row r="14080" spans="1:16" x14ac:dyDescent="0.2">
      <c r="A14080">
        <f t="shared" si="1530"/>
        <v>13211</v>
      </c>
      <c r="B14080">
        <f t="shared" si="1531"/>
        <v>277</v>
      </c>
      <c r="C14080" s="10" t="str">
        <f>IF(B14080=B14079," ",(LOOKUP(B14080,'Co List'!$A$3:$A$362,'Co List'!$B$3:$B$362)))</f>
        <v xml:space="preserve"> </v>
      </c>
      <c r="D14080" s="6" t="s">
        <v>364</v>
      </c>
      <c r="E14080">
        <v>3.2577979999999997</v>
      </c>
      <c r="F14080">
        <v>3.2577979999999997</v>
      </c>
      <c r="G14080">
        <v>3.2577979999999997</v>
      </c>
      <c r="H14080">
        <v>3.2577979999999997</v>
      </c>
    </row>
    <row r="14081" spans="1:8" x14ac:dyDescent="0.2">
      <c r="A14081">
        <f t="shared" si="1530"/>
        <v>13212</v>
      </c>
      <c r="B14081">
        <f t="shared" si="1531"/>
        <v>277</v>
      </c>
      <c r="C14081" s="10" t="str">
        <f>IF(B14081=B14080," ",(LOOKUP(B14081,'Co List'!$A$3:$A$362,'Co List'!$B$3:$B$362)))</f>
        <v xml:space="preserve"> </v>
      </c>
      <c r="D14081" s="6" t="s">
        <v>365</v>
      </c>
      <c r="E14081">
        <v>0.81</v>
      </c>
      <c r="F14081">
        <v>0.79</v>
      </c>
      <c r="G14081">
        <v>0.78</v>
      </c>
      <c r="H14081">
        <v>0.78</v>
      </c>
    </row>
    <row r="14082" spans="1:8" x14ac:dyDescent="0.2">
      <c r="A14082">
        <f t="shared" si="1530"/>
        <v>13213</v>
      </c>
      <c r="B14082">
        <f t="shared" si="1531"/>
        <v>277</v>
      </c>
      <c r="C14082" s="10" t="str">
        <f>IF(B14082=B14081," ",(LOOKUP(B14082,'Co List'!$A$3:$A$362,'Co List'!$B$3:$B$362)))</f>
        <v xml:space="preserve"> </v>
      </c>
      <c r="D14082" s="7" t="s">
        <v>366</v>
      </c>
      <c r="E14082">
        <v>3.9869932722352104</v>
      </c>
      <c r="F14082">
        <v>3.2895914030573579</v>
      </c>
      <c r="G14082">
        <v>2.6580387871174995</v>
      </c>
      <c r="H14082">
        <v>2.0434394005669669</v>
      </c>
    </row>
    <row r="14083" spans="1:8" x14ac:dyDescent="0.2">
      <c r="A14083">
        <f t="shared" si="1530"/>
        <v>13214</v>
      </c>
      <c r="B14083">
        <f t="shared" si="1531"/>
        <v>277</v>
      </c>
      <c r="C14083" s="10" t="str">
        <f>IF(B14083=B14082," ",(LOOKUP(B14083,'Co List'!$A$3:$A$362,'Co List'!$B$3:$B$362)))</f>
        <v xml:space="preserve"> </v>
      </c>
      <c r="D14083" s="6" t="s">
        <v>367</v>
      </c>
      <c r="E14083">
        <v>57160.144762931654</v>
      </c>
      <c r="F14083">
        <v>43518.052694277947</v>
      </c>
      <c r="G14083">
        <v>58199.634547376416</v>
      </c>
      <c r="H14083">
        <v>65561.426564240333</v>
      </c>
    </row>
    <row r="14084" spans="1:8" x14ac:dyDescent="0.2">
      <c r="A14084">
        <f t="shared" si="1530"/>
        <v>13215</v>
      </c>
      <c r="B14084">
        <f t="shared" si="1531"/>
        <v>277</v>
      </c>
      <c r="C14084" s="10" t="str">
        <f>IF(B14084=B14083," ",(LOOKUP(B14084,'Co List'!$A$3:$A$362,'Co List'!$B$3:$B$362)))</f>
        <v xml:space="preserve"> </v>
      </c>
      <c r="D14084" s="6" t="s">
        <v>368</v>
      </c>
      <c r="E14084">
        <v>8.7942231595732681E-2</v>
      </c>
      <c r="F14084">
        <v>9.1161670017065433E-2</v>
      </c>
      <c r="G14084">
        <v>0.10663027835768853</v>
      </c>
      <c r="H14084">
        <v>0.11628617210757353</v>
      </c>
    </row>
    <row r="14085" spans="1:8" x14ac:dyDescent="0.2">
      <c r="A14085">
        <f t="shared" ref="A14085:A14148" si="1540">IF(A14084&gt;0,A14084+1,(IF($C$1=C14085,1,0)))</f>
        <v>13216</v>
      </c>
      <c r="B14085">
        <f t="shared" ref="B14085:B14148" si="1541">IF(D14085=$D$3,B14084+1,B14084)</f>
        <v>277</v>
      </c>
      <c r="C14085" s="10" t="str">
        <f>IF(B14085=B14084," ",(LOOKUP(B14085,'Co List'!$A$3:$A$362,'Co List'!$B$3:$B$362)))</f>
        <v xml:space="preserve"> </v>
      </c>
      <c r="D14085" s="6" t="s">
        <v>369</v>
      </c>
      <c r="E14085">
        <v>26.729866616701976</v>
      </c>
      <c r="F14085">
        <v>24.161998861665975</v>
      </c>
      <c r="G14085">
        <v>23.937775501444246</v>
      </c>
      <c r="H14085">
        <v>18.06669732552033</v>
      </c>
    </row>
    <row r="14086" spans="1:8" x14ac:dyDescent="0.2">
      <c r="A14086">
        <f t="shared" si="1540"/>
        <v>13217</v>
      </c>
      <c r="B14086">
        <f t="shared" si="1541"/>
        <v>277</v>
      </c>
      <c r="C14086" s="10" t="str">
        <f>IF(B14086=B14085," ",(LOOKUP(B14086,'Co List'!$A$3:$A$362,'Co List'!$B$3:$B$362)))</f>
        <v xml:space="preserve"> </v>
      </c>
      <c r="D14086" s="6" t="s">
        <v>370</v>
      </c>
      <c r="E14086">
        <v>0</v>
      </c>
      <c r="F14086">
        <v>0</v>
      </c>
      <c r="G14086">
        <v>0</v>
      </c>
      <c r="H14086">
        <v>0</v>
      </c>
    </row>
    <row r="14087" spans="1:8" x14ac:dyDescent="0.2">
      <c r="A14087">
        <f t="shared" si="1540"/>
        <v>13218</v>
      </c>
      <c r="B14087">
        <f t="shared" si="1541"/>
        <v>277</v>
      </c>
      <c r="C14087" s="10" t="str">
        <f>IF(B14087=B14086," ",(LOOKUP(B14087,'Co List'!$A$3:$A$362,'Co List'!$B$3:$B$362)))</f>
        <v xml:space="preserve"> </v>
      </c>
      <c r="D14087" s="6" t="s">
        <v>371</v>
      </c>
      <c r="E14087">
        <v>66.264716799414614</v>
      </c>
      <c r="F14087">
        <v>65.59644468815344</v>
      </c>
      <c r="G14087">
        <v>61.759440361601662</v>
      </c>
      <c r="H14087">
        <v>63.951711501489044</v>
      </c>
    </row>
    <row r="14088" spans="1:8" x14ac:dyDescent="0.2">
      <c r="A14088">
        <f t="shared" si="1540"/>
        <v>13219</v>
      </c>
      <c r="B14088">
        <f t="shared" si="1541"/>
        <v>277</v>
      </c>
      <c r="C14088" s="10" t="str">
        <f>IF(B14088=B14087," ",(LOOKUP(B14088,'Co List'!$A$3:$A$362,'Co List'!$B$3:$B$362)))</f>
        <v xml:space="preserve"> </v>
      </c>
      <c r="D14088" s="6" t="s">
        <v>372</v>
      </c>
      <c r="E14088">
        <v>33.735283200585386</v>
      </c>
      <c r="F14088">
        <v>34.40355531184656</v>
      </c>
      <c r="G14088">
        <v>38.240559638398331</v>
      </c>
      <c r="H14088">
        <v>36.048288498510956</v>
      </c>
    </row>
    <row r="14089" spans="1:8" x14ac:dyDescent="0.2">
      <c r="A14089">
        <f t="shared" si="1540"/>
        <v>13220</v>
      </c>
      <c r="B14089">
        <f t="shared" si="1541"/>
        <v>277</v>
      </c>
      <c r="C14089" s="10" t="str">
        <f>IF(B14089=B14088," ",(LOOKUP(B14089,'Co List'!$A$3:$A$362,'Co List'!$B$3:$B$362)))</f>
        <v xml:space="preserve"> </v>
      </c>
      <c r="D14089" s="6" t="s">
        <v>373</v>
      </c>
      <c r="E14089">
        <v>21800.879212582131</v>
      </c>
      <c r="F14089">
        <v>23847.892876464317</v>
      </c>
      <c r="G14089">
        <v>28459.621293667067</v>
      </c>
      <c r="H14089">
        <v>31036.779335511375</v>
      </c>
    </row>
    <row r="14090" spans="1:8" x14ac:dyDescent="0.2">
      <c r="A14090">
        <f t="shared" si="1540"/>
        <v>13221</v>
      </c>
      <c r="B14090">
        <f t="shared" si="1541"/>
        <v>277</v>
      </c>
      <c r="C14090" s="10" t="str">
        <f>IF(B14090=B14089," ",(LOOKUP(B14090,'Co List'!$A$3:$A$362,'Co List'!$B$3:$B$362)))</f>
        <v xml:space="preserve"> </v>
      </c>
      <c r="D14090" s="6" t="s">
        <v>374</v>
      </c>
      <c r="E14090">
        <v>21760.358742571098</v>
      </c>
      <c r="F14090">
        <v>23802.689649124099</v>
      </c>
      <c r="G14090">
        <v>28399.660211634091</v>
      </c>
      <c r="H14090">
        <v>30975.137238615353</v>
      </c>
    </row>
    <row r="14091" spans="1:8" x14ac:dyDescent="0.2">
      <c r="A14091">
        <f t="shared" si="1540"/>
        <v>13222</v>
      </c>
      <c r="B14091">
        <f t="shared" si="1541"/>
        <v>277</v>
      </c>
      <c r="C14091" s="10" t="str">
        <f>IF(B14091=B14090," ",(LOOKUP(B14091,'Co List'!$A$3:$A$362,'Co List'!$B$3:$B$362)))</f>
        <v xml:space="preserve"> </v>
      </c>
      <c r="D14091" s="6" t="s">
        <v>375</v>
      </c>
      <c r="E14091">
        <v>23.625088788538147</v>
      </c>
      <c r="F14091">
        <v>26.355327545568841</v>
      </c>
      <c r="G14091">
        <v>34.959759511678094</v>
      </c>
      <c r="H14091">
        <v>35.93985982600104</v>
      </c>
    </row>
    <row r="14092" spans="1:8" x14ac:dyDescent="0.2">
      <c r="A14092">
        <f t="shared" si="1540"/>
        <v>13223</v>
      </c>
      <c r="B14092">
        <f t="shared" si="1541"/>
        <v>277</v>
      </c>
      <c r="C14092" s="10" t="str">
        <f>IF(B14092=B14091," ",(LOOKUP(B14092,'Co List'!$A$3:$A$362,'Co List'!$B$3:$B$362)))</f>
        <v xml:space="preserve"> </v>
      </c>
      <c r="D14092" s="6" t="s">
        <v>376</v>
      </c>
      <c r="E14092">
        <v>16.895381222495889</v>
      </c>
      <c r="F14092">
        <v>18.847899794652385</v>
      </c>
      <c r="G14092">
        <v>25.001322521299461</v>
      </c>
      <c r="H14092">
        <v>25.702237070023106</v>
      </c>
    </row>
    <row r="14093" spans="1:8" x14ac:dyDescent="0.2">
      <c r="A14093">
        <f t="shared" si="1540"/>
        <v>13224</v>
      </c>
      <c r="B14093">
        <f t="shared" si="1541"/>
        <v>277</v>
      </c>
      <c r="C14093" s="10" t="str">
        <f>IF(B14093=B14092," ",(LOOKUP(B14093,'Co List'!$A$3:$A$362,'Co List'!$B$3:$B$362)))</f>
        <v xml:space="preserve"> </v>
      </c>
      <c r="D14093" s="6" t="s">
        <v>377</v>
      </c>
      <c r="E14093">
        <v>14446.290870000001</v>
      </c>
      <c r="F14093">
        <v>15643.369860000001</v>
      </c>
      <c r="G14093">
        <v>17576.502840000001</v>
      </c>
      <c r="H14093">
        <v>19848.551580000003</v>
      </c>
    </row>
    <row r="14094" spans="1:8" ht="15" x14ac:dyDescent="0.25">
      <c r="A14094">
        <f t="shared" si="1540"/>
        <v>13225</v>
      </c>
      <c r="B14094">
        <f t="shared" si="1541"/>
        <v>277</v>
      </c>
      <c r="C14094" s="10" t="str">
        <f>IF(B14094=B14093," ",(LOOKUP(B14094,'Co List'!$A$3:$A$362,'Co List'!$B$3:$B$362)))</f>
        <v xml:space="preserve"> </v>
      </c>
      <c r="D14094" s="8" t="s">
        <v>378</v>
      </c>
      <c r="E14094">
        <v>14446.290869999999</v>
      </c>
      <c r="F14094">
        <v>15643.369860000001</v>
      </c>
      <c r="G14094">
        <v>17576.502840000001</v>
      </c>
      <c r="H14094">
        <v>19848.551579999999</v>
      </c>
    </row>
    <row r="14095" spans="1:8" ht="15" x14ac:dyDescent="0.25">
      <c r="A14095">
        <f t="shared" si="1540"/>
        <v>13226</v>
      </c>
      <c r="B14095">
        <f t="shared" si="1541"/>
        <v>277</v>
      </c>
      <c r="C14095" s="10" t="str">
        <f>IF(B14095=B14094," ",(LOOKUP(B14095,'Co List'!$A$3:$A$362,'Co List'!$B$3:$B$362)))</f>
        <v xml:space="preserve"> </v>
      </c>
      <c r="D14095" s="8" t="s">
        <v>379</v>
      </c>
      <c r="E14095">
        <v>0</v>
      </c>
      <c r="F14095">
        <v>0</v>
      </c>
      <c r="G14095">
        <v>0</v>
      </c>
      <c r="H14095">
        <v>0</v>
      </c>
    </row>
    <row r="14096" spans="1:8" ht="15" x14ac:dyDescent="0.25">
      <c r="A14096">
        <f t="shared" si="1540"/>
        <v>13227</v>
      </c>
      <c r="B14096">
        <f t="shared" si="1541"/>
        <v>277</v>
      </c>
      <c r="C14096" s="10" t="str">
        <f>IF(B14096=B14095," ",(LOOKUP(B14096,'Co List'!$A$3:$A$362,'Co List'!$B$3:$B$362)))</f>
        <v xml:space="preserve"> </v>
      </c>
      <c r="D14096" s="8" t="s">
        <v>380</v>
      </c>
      <c r="E14096">
        <v>1.8189894035458565E-12</v>
      </c>
      <c r="F14096">
        <v>0</v>
      </c>
      <c r="G14096">
        <v>0</v>
      </c>
      <c r="H14096">
        <v>3.637978807091713E-12</v>
      </c>
    </row>
    <row r="14097" spans="1:8" ht="15" x14ac:dyDescent="0.25">
      <c r="A14097">
        <f t="shared" si="1540"/>
        <v>13228</v>
      </c>
      <c r="B14097">
        <f t="shared" si="1541"/>
        <v>277</v>
      </c>
      <c r="C14097" s="10" t="str">
        <f>IF(B14097=B14096," ",(LOOKUP(B14097,'Co List'!$A$3:$A$362,'Co List'!$B$3:$B$362)))</f>
        <v xml:space="preserve"> </v>
      </c>
      <c r="D14097" s="8" t="s">
        <v>381</v>
      </c>
      <c r="E14097">
        <v>7354.5883425821303</v>
      </c>
      <c r="F14097">
        <v>8204.5230164643162</v>
      </c>
      <c r="G14097">
        <v>10883.118453667066</v>
      </c>
      <c r="H14097">
        <v>11188.227755511372</v>
      </c>
    </row>
    <row r="14098" spans="1:8" ht="15" x14ac:dyDescent="0.25">
      <c r="A14098">
        <f t="shared" si="1540"/>
        <v>13229</v>
      </c>
      <c r="B14098">
        <f t="shared" si="1541"/>
        <v>277</v>
      </c>
      <c r="C14098" s="10" t="str">
        <f>IF(B14098=B14097," ",(LOOKUP(B14098,'Co List'!$A$3:$A$362,'Co List'!$B$3:$B$362)))</f>
        <v xml:space="preserve"> </v>
      </c>
      <c r="D14098" s="8" t="s">
        <v>382</v>
      </c>
      <c r="E14098">
        <v>0</v>
      </c>
      <c r="F14098">
        <v>0</v>
      </c>
      <c r="G14098">
        <v>0</v>
      </c>
      <c r="H14098">
        <v>0</v>
      </c>
    </row>
    <row r="14099" spans="1:8" ht="15" x14ac:dyDescent="0.25">
      <c r="A14099">
        <f t="shared" si="1540"/>
        <v>13230</v>
      </c>
      <c r="B14099">
        <f t="shared" si="1541"/>
        <v>277</v>
      </c>
      <c r="C14099" s="10" t="str">
        <f>IF(B14099=B14098," ",(LOOKUP(B14099,'Co List'!$A$3:$A$362,'Co List'!$B$3:$B$362)))</f>
        <v xml:space="preserve"> </v>
      </c>
      <c r="D14099" s="8" t="s">
        <v>383</v>
      </c>
      <c r="E14099">
        <v>7354.5883425821303</v>
      </c>
      <c r="F14099">
        <v>8204.5230164643162</v>
      </c>
      <c r="G14099">
        <v>10883.118453667066</v>
      </c>
      <c r="H14099">
        <v>11188.227755511372</v>
      </c>
    </row>
    <row r="14100" spans="1:8" x14ac:dyDescent="0.2">
      <c r="A14100">
        <f t="shared" si="1540"/>
        <v>13231</v>
      </c>
      <c r="B14100">
        <f t="shared" si="1541"/>
        <v>277</v>
      </c>
      <c r="C14100" s="10" t="str">
        <f>IF(B14100=B14099," ",(LOOKUP(B14100,'Co List'!$A$3:$A$362,'Co List'!$B$3:$B$362)))</f>
        <v xml:space="preserve"> </v>
      </c>
      <c r="D14100" s="6" t="s">
        <v>384</v>
      </c>
      <c r="E14100">
        <v>0</v>
      </c>
      <c r="F14100">
        <v>0</v>
      </c>
      <c r="G14100">
        <v>0</v>
      </c>
      <c r="H14100">
        <v>0</v>
      </c>
    </row>
    <row r="14101" spans="1:8" x14ac:dyDescent="0.2">
      <c r="A14101">
        <f t="shared" si="1540"/>
        <v>13232</v>
      </c>
      <c r="B14101">
        <f t="shared" si="1541"/>
        <v>277</v>
      </c>
      <c r="C14101" s="10" t="str">
        <f>IF(B14101=B14100," ",(LOOKUP(B14101,'Co List'!$A$3:$A$362,'Co List'!$B$3:$B$362)))</f>
        <v xml:space="preserve"> </v>
      </c>
      <c r="D14101" s="6" t="s">
        <v>385</v>
      </c>
      <c r="E14101">
        <v>2257.5335679444001</v>
      </c>
      <c r="F14101">
        <v>2518.4259479760003</v>
      </c>
      <c r="G14101">
        <v>3340.6363604088001</v>
      </c>
      <c r="H14101">
        <v>3434.291431056</v>
      </c>
    </row>
    <row r="14102" spans="1:8" x14ac:dyDescent="0.2">
      <c r="A14102">
        <f t="shared" si="1540"/>
        <v>13233</v>
      </c>
      <c r="B14102">
        <f t="shared" si="1541"/>
        <v>277</v>
      </c>
      <c r="C14102" s="10" t="str">
        <f>IF(B14102=B14101," ",(LOOKUP(B14102,'Co List'!$A$3:$A$362,'Co List'!$B$3:$B$362)))</f>
        <v xml:space="preserve"> </v>
      </c>
      <c r="D14102" s="6" t="s">
        <v>386</v>
      </c>
      <c r="E14102">
        <v>0</v>
      </c>
      <c r="F14102">
        <v>0</v>
      </c>
      <c r="G14102">
        <v>0</v>
      </c>
      <c r="H14102">
        <v>0</v>
      </c>
    </row>
    <row r="14103" spans="1:8" x14ac:dyDescent="0.2">
      <c r="A14103">
        <f t="shared" si="1540"/>
        <v>13234</v>
      </c>
      <c r="B14103">
        <f t="shared" si="1541"/>
        <v>277</v>
      </c>
      <c r="C14103" s="10" t="str">
        <f>IF(B14103=B14102," ",(LOOKUP(B14103,'Co List'!$A$3:$A$362,'Co List'!$B$3:$B$362)))</f>
        <v xml:space="preserve"> </v>
      </c>
      <c r="D14103" s="6" t="s">
        <v>387</v>
      </c>
      <c r="E14103">
        <v>0</v>
      </c>
      <c r="F14103">
        <v>0</v>
      </c>
      <c r="G14103">
        <v>0</v>
      </c>
      <c r="H14103">
        <v>0</v>
      </c>
    </row>
    <row r="14104" spans="1:8" x14ac:dyDescent="0.2">
      <c r="A14104">
        <f t="shared" si="1540"/>
        <v>13235</v>
      </c>
      <c r="B14104">
        <f t="shared" si="1541"/>
        <v>277</v>
      </c>
      <c r="C14104" s="10" t="str">
        <f>IF(B14104=B14103," ",(LOOKUP(B14104,'Co List'!$A$3:$A$362,'Co List'!$B$3:$B$362)))</f>
        <v xml:space="preserve"> </v>
      </c>
      <c r="D14104" s="6" t="s">
        <v>388</v>
      </c>
      <c r="E14104">
        <v>0</v>
      </c>
      <c r="F14104">
        <v>0</v>
      </c>
      <c r="G14104">
        <v>0</v>
      </c>
      <c r="H14104">
        <v>0</v>
      </c>
    </row>
    <row r="14105" spans="1:8" x14ac:dyDescent="0.2">
      <c r="A14105">
        <f t="shared" si="1540"/>
        <v>13236</v>
      </c>
      <c r="B14105">
        <f t="shared" si="1541"/>
        <v>277</v>
      </c>
      <c r="C14105" s="10" t="str">
        <f>IF(B14105=B14104," ",(LOOKUP(B14105,'Co List'!$A$3:$A$362,'Co List'!$B$3:$B$362)))</f>
        <v xml:space="preserve"> </v>
      </c>
      <c r="D14105" s="6" t="s">
        <v>389</v>
      </c>
      <c r="E14105">
        <v>2257.5335679444001</v>
      </c>
      <c r="F14105">
        <v>2518.4259479760003</v>
      </c>
      <c r="G14105">
        <v>3340.6363604088001</v>
      </c>
      <c r="H14105">
        <v>3434.291431056</v>
      </c>
    </row>
    <row r="14106" spans="1:8" x14ac:dyDescent="0.2">
      <c r="A14106">
        <f t="shared" si="1540"/>
        <v>13237</v>
      </c>
      <c r="B14106">
        <f t="shared" si="1541"/>
        <v>277</v>
      </c>
      <c r="C14106" s="10" t="str">
        <f>IF(B14106=B14105," ",(LOOKUP(B14106,'Co List'!$A$3:$A$362,'Co List'!$B$3:$B$362)))</f>
        <v xml:space="preserve"> </v>
      </c>
      <c r="D14106" s="6" t="s">
        <v>390</v>
      </c>
      <c r="E14106">
        <v>0</v>
      </c>
      <c r="F14106">
        <v>0</v>
      </c>
      <c r="G14106">
        <v>0</v>
      </c>
      <c r="H14106">
        <v>0</v>
      </c>
    </row>
    <row r="14107" spans="1:8" x14ac:dyDescent="0.2">
      <c r="A14107">
        <f t="shared" si="1540"/>
        <v>13238</v>
      </c>
      <c r="B14107">
        <f t="shared" si="1541"/>
        <v>277</v>
      </c>
      <c r="C14107" s="10" t="str">
        <f>IF(B14107=B14106," ",(LOOKUP(B14107,'Co List'!$A$3:$A$362,'Co List'!$B$3:$B$362)))</f>
        <v xml:space="preserve"> </v>
      </c>
      <c r="D14107" s="6" t="s">
        <v>391</v>
      </c>
      <c r="E14107">
        <v>0</v>
      </c>
      <c r="F14107">
        <v>0</v>
      </c>
      <c r="G14107">
        <v>0</v>
      </c>
      <c r="H14107">
        <v>0</v>
      </c>
    </row>
    <row r="14108" spans="1:8" x14ac:dyDescent="0.2">
      <c r="A14108">
        <f t="shared" si="1540"/>
        <v>13239</v>
      </c>
      <c r="B14108">
        <f t="shared" si="1541"/>
        <v>277</v>
      </c>
      <c r="C14108" s="10" t="str">
        <f>IF(B14108=B14107," ",(LOOKUP(B14108,'Co List'!$A$3:$A$362,'Co List'!$B$3:$B$362)))</f>
        <v xml:space="preserve"> </v>
      </c>
      <c r="D14108" s="6" t="s">
        <v>392</v>
      </c>
      <c r="E14108">
        <v>0</v>
      </c>
      <c r="F14108">
        <v>0</v>
      </c>
      <c r="G14108">
        <v>0</v>
      </c>
      <c r="H14108">
        <v>0</v>
      </c>
    </row>
    <row r="14109" spans="1:8" x14ac:dyDescent="0.2">
      <c r="A14109">
        <f t="shared" si="1540"/>
        <v>13240</v>
      </c>
      <c r="B14109">
        <f t="shared" si="1541"/>
        <v>277</v>
      </c>
      <c r="C14109" s="10" t="str">
        <f>IF(B14109=B14108," ",(LOOKUP(B14109,'Co List'!$A$3:$A$362,'Co List'!$B$3:$B$362)))</f>
        <v xml:space="preserve"> </v>
      </c>
      <c r="D14109" s="6" t="s">
        <v>393</v>
      </c>
      <c r="E14109">
        <v>0</v>
      </c>
      <c r="F14109">
        <v>0</v>
      </c>
      <c r="G14109">
        <v>0</v>
      </c>
      <c r="H14109">
        <v>0</v>
      </c>
    </row>
    <row r="14110" spans="1:8" ht="15" x14ac:dyDescent="0.25">
      <c r="A14110">
        <f t="shared" si="1540"/>
        <v>13241</v>
      </c>
      <c r="B14110">
        <f t="shared" si="1541"/>
        <v>277</v>
      </c>
      <c r="C14110" s="10" t="str">
        <f>IF(B14110=B14109," ",(LOOKUP(B14110,'Co List'!$A$3:$A$362,'Co List'!$B$3:$B$362)))</f>
        <v xml:space="preserve"> </v>
      </c>
      <c r="D14110" s="8" t="s">
        <v>394</v>
      </c>
      <c r="E14110">
        <v>0</v>
      </c>
      <c r="F14110">
        <v>0</v>
      </c>
      <c r="G14110">
        <v>0</v>
      </c>
      <c r="H14110">
        <v>0</v>
      </c>
    </row>
    <row r="14111" spans="1:8" ht="15" x14ac:dyDescent="0.25">
      <c r="A14111">
        <f t="shared" si="1540"/>
        <v>13242</v>
      </c>
      <c r="B14111">
        <f t="shared" si="1541"/>
        <v>277</v>
      </c>
      <c r="C14111" s="10" t="str">
        <f>IF(B14111=B14110," ",(LOOKUP(B14111,'Co List'!$A$3:$A$362,'Co List'!$B$3:$B$362)))</f>
        <v xml:space="preserve"> </v>
      </c>
      <c r="D14111" s="8" t="s">
        <v>395</v>
      </c>
      <c r="E14111">
        <v>5.1110400899999995</v>
      </c>
      <c r="F14111">
        <v>7.3505832</v>
      </c>
      <c r="G14111">
        <v>13.815501840000001</v>
      </c>
      <c r="H14111">
        <v>17.193286799999999</v>
      </c>
    </row>
    <row r="14112" spans="1:8" ht="15" x14ac:dyDescent="0.25">
      <c r="A14112">
        <f t="shared" si="1540"/>
        <v>13243</v>
      </c>
      <c r="B14112">
        <f t="shared" si="1541"/>
        <v>277</v>
      </c>
      <c r="C14112" s="10" t="str">
        <f>IF(B14112=B14111," ",(LOOKUP(B14112,'Co List'!$A$3:$A$362,'Co List'!$B$3:$B$362)))</f>
        <v xml:space="preserve"> </v>
      </c>
      <c r="D14112" s="8" t="s">
        <v>396</v>
      </c>
      <c r="E14112">
        <v>17834.927</v>
      </c>
      <c r="F14112">
        <v>19801.734</v>
      </c>
      <c r="G14112">
        <v>22533.977999999999</v>
      </c>
      <c r="H14112">
        <v>25446.861000000001</v>
      </c>
    </row>
    <row r="14113" spans="1:8" x14ac:dyDescent="0.2">
      <c r="A14113">
        <f t="shared" si="1540"/>
        <v>13244</v>
      </c>
      <c r="B14113">
        <f t="shared" si="1541"/>
        <v>277</v>
      </c>
      <c r="C14113" s="10" t="str">
        <f>IF(B14113=B14112," ",(LOOKUP(B14113,'Co List'!$A$3:$A$362,'Co List'!$B$3:$B$362)))</f>
        <v xml:space="preserve"> </v>
      </c>
      <c r="D14113" s="6" t="s">
        <v>397</v>
      </c>
      <c r="E14113">
        <v>17834.927</v>
      </c>
      <c r="F14113">
        <v>19801.734</v>
      </c>
      <c r="G14113">
        <v>22533.977999999999</v>
      </c>
      <c r="H14113">
        <v>25446.861000000001</v>
      </c>
    </row>
    <row r="14114" spans="1:8" x14ac:dyDescent="0.2">
      <c r="A14114">
        <f t="shared" si="1540"/>
        <v>13245</v>
      </c>
      <c r="B14114">
        <f t="shared" si="1541"/>
        <v>277</v>
      </c>
      <c r="C14114" s="10" t="str">
        <f>IF(B14114=B14113," ",(LOOKUP(B14114,'Co List'!$A$3:$A$362,'Co List'!$B$3:$B$362)))</f>
        <v xml:space="preserve"> </v>
      </c>
      <c r="D14114" s="6" t="s">
        <v>398</v>
      </c>
      <c r="E14114">
        <v>0</v>
      </c>
      <c r="F14114">
        <v>0</v>
      </c>
      <c r="G14114">
        <v>0</v>
      </c>
      <c r="H14114">
        <v>0</v>
      </c>
    </row>
    <row r="14115" spans="1:8" x14ac:dyDescent="0.2">
      <c r="A14115">
        <f t="shared" si="1540"/>
        <v>13246</v>
      </c>
      <c r="B14115">
        <f t="shared" si="1541"/>
        <v>277</v>
      </c>
      <c r="C14115" s="10" t="str">
        <f>IF(B14115=B14114," ",(LOOKUP(B14115,'Co List'!$A$3:$A$362,'Co List'!$B$3:$B$362)))</f>
        <v xml:space="preserve"> </v>
      </c>
      <c r="D14115" s="6" t="s">
        <v>399</v>
      </c>
      <c r="E14115">
        <v>0</v>
      </c>
      <c r="F14115">
        <v>0</v>
      </c>
      <c r="G14115">
        <v>0</v>
      </c>
      <c r="H14115">
        <v>0</v>
      </c>
    </row>
    <row r="14116" spans="1:8" x14ac:dyDescent="0.2">
      <c r="A14116">
        <f t="shared" si="1540"/>
        <v>13247</v>
      </c>
      <c r="B14116">
        <f t="shared" si="1541"/>
        <v>277</v>
      </c>
      <c r="C14116" s="10" t="str">
        <f>IF(B14116=B14115," ",(LOOKUP(B14116,'Co List'!$A$3:$A$362,'Co List'!$B$3:$B$362)))</f>
        <v xml:space="preserve"> </v>
      </c>
      <c r="D14116" s="6" t="s">
        <v>400</v>
      </c>
      <c r="E14116">
        <v>0</v>
      </c>
      <c r="F14116">
        <v>0</v>
      </c>
      <c r="G14116">
        <v>0</v>
      </c>
      <c r="H14116">
        <v>0</v>
      </c>
    </row>
    <row r="14117" spans="1:8" x14ac:dyDescent="0.2">
      <c r="A14117">
        <f t="shared" si="1540"/>
        <v>13248</v>
      </c>
      <c r="B14117">
        <f t="shared" si="1541"/>
        <v>277</v>
      </c>
      <c r="C14117" s="10" t="str">
        <f>IF(B14117=B14116," ",(LOOKUP(B14117,'Co List'!$A$3:$A$362,'Co List'!$B$3:$B$362)))</f>
        <v xml:space="preserve"> </v>
      </c>
      <c r="D14117" s="6" t="s">
        <v>401</v>
      </c>
      <c r="E14117">
        <v>9.6665304340000002</v>
      </c>
      <c r="F14117">
        <v>11.48500572</v>
      </c>
      <c r="G14117">
        <v>14.872425479999999</v>
      </c>
      <c r="H14117">
        <v>19.899445302</v>
      </c>
    </row>
    <row r="14118" spans="1:8" x14ac:dyDescent="0.2">
      <c r="A14118">
        <f t="shared" si="1540"/>
        <v>13249</v>
      </c>
      <c r="B14118">
        <f t="shared" si="1541"/>
        <v>277</v>
      </c>
      <c r="C14118" s="10" t="str">
        <f>IF(B14118=B14117," ",(LOOKUP(B14118,'Co List'!$A$3:$A$362,'Co List'!$B$3:$B$362)))</f>
        <v xml:space="preserve"> </v>
      </c>
      <c r="D14118" s="6" t="s">
        <v>402</v>
      </c>
      <c r="E14118">
        <v>0</v>
      </c>
      <c r="F14118">
        <v>0</v>
      </c>
      <c r="G14118">
        <v>0</v>
      </c>
      <c r="H14118">
        <v>0</v>
      </c>
    </row>
    <row r="14119" spans="1:8" x14ac:dyDescent="0.2">
      <c r="A14119">
        <f t="shared" si="1540"/>
        <v>13250</v>
      </c>
      <c r="B14119">
        <f t="shared" si="1541"/>
        <v>277</v>
      </c>
      <c r="C14119" s="10" t="str">
        <f>IF(B14119=B14118," ",(LOOKUP(B14119,'Co List'!$A$3:$A$362,'Co List'!$B$3:$B$362)))</f>
        <v xml:space="preserve"> </v>
      </c>
      <c r="D14119" s="6" t="s">
        <v>403</v>
      </c>
      <c r="E14119">
        <v>0</v>
      </c>
      <c r="F14119">
        <v>0</v>
      </c>
      <c r="G14119">
        <v>0</v>
      </c>
      <c r="H14119">
        <v>0</v>
      </c>
    </row>
    <row r="14120" spans="1:8" x14ac:dyDescent="0.2">
      <c r="A14120">
        <f t="shared" si="1540"/>
        <v>13251</v>
      </c>
      <c r="B14120">
        <f t="shared" si="1541"/>
        <v>277</v>
      </c>
      <c r="C14120" s="10" t="str">
        <f>IF(B14120=B14119," ",(LOOKUP(B14120,'Co List'!$A$3:$A$362,'Co List'!$B$3:$B$362)))</f>
        <v xml:space="preserve"> </v>
      </c>
      <c r="D14120" s="6" t="s">
        <v>404</v>
      </c>
      <c r="E14120" s="11">
        <v>9.6665304340000002</v>
      </c>
      <c r="F14120" s="11">
        <v>11.48500572</v>
      </c>
      <c r="G14120" s="11">
        <v>14.872425479999999</v>
      </c>
      <c r="H14120" s="11">
        <v>19.899445302</v>
      </c>
    </row>
    <row r="14121" spans="1:8" x14ac:dyDescent="0.2">
      <c r="A14121">
        <f t="shared" si="1540"/>
        <v>13252</v>
      </c>
      <c r="B14121">
        <f t="shared" si="1541"/>
        <v>277</v>
      </c>
      <c r="C14121" s="10" t="str">
        <f>IF(B14121=B14120," ",(LOOKUP(B14121,'Co List'!$A$3:$A$362,'Co List'!$B$3:$B$362)))</f>
        <v xml:space="preserve"> </v>
      </c>
      <c r="D14121" s="6" t="s">
        <v>405</v>
      </c>
      <c r="E14121">
        <v>546.79999999999995</v>
      </c>
      <c r="F14121">
        <v>724.95</v>
      </c>
      <c r="G14121">
        <v>1070.7</v>
      </c>
      <c r="H14121">
        <v>1518.85</v>
      </c>
    </row>
    <row r="14122" spans="1:8" x14ac:dyDescent="0.2">
      <c r="A14122">
        <f t="shared" si="1540"/>
        <v>13253</v>
      </c>
      <c r="B14122">
        <f t="shared" si="1541"/>
        <v>277</v>
      </c>
      <c r="C14122" s="10" t="str">
        <f>IF(B14122=B14121," ",(LOOKUP(B14122,'Co List'!$A$3:$A$362,'Co List'!$B$3:$B$362)))</f>
        <v xml:space="preserve"> </v>
      </c>
      <c r="D14122" s="6" t="s">
        <v>406</v>
      </c>
      <c r="E14122">
        <v>81.56</v>
      </c>
      <c r="F14122">
        <v>98.7</v>
      </c>
      <c r="G14122">
        <v>118.89</v>
      </c>
      <c r="H14122">
        <v>171.79</v>
      </c>
    </row>
    <row r="14123" spans="1:8" x14ac:dyDescent="0.2">
      <c r="A14123">
        <f t="shared" si="1540"/>
        <v>13254</v>
      </c>
      <c r="B14123">
        <f t="shared" si="1541"/>
        <v>277</v>
      </c>
      <c r="C14123" s="10" t="str">
        <f>IF(B14123=B14122," ",(LOOKUP(B14123,'Co List'!$A$3:$A$362,'Co List'!$B$3:$B$362)))</f>
        <v xml:space="preserve"> </v>
      </c>
      <c r="D14123" s="6" t="s">
        <v>407</v>
      </c>
      <c r="E14123" s="11">
        <v>38.14</v>
      </c>
      <c r="F14123" s="11">
        <v>54.8</v>
      </c>
      <c r="G14123" s="11">
        <v>48.9</v>
      </c>
      <c r="H14123" s="11">
        <v>47.34</v>
      </c>
    </row>
    <row r="14124" spans="1:8" x14ac:dyDescent="0.2">
      <c r="A14124">
        <f t="shared" si="1540"/>
        <v>13255</v>
      </c>
      <c r="B14124">
        <f t="shared" si="1541"/>
        <v>277</v>
      </c>
      <c r="C14124" s="10" t="str">
        <f>IF(B14124=B14123," ",(LOOKUP(B14124,'Co List'!$A$3:$A$362,'Co List'!$B$3:$B$362)))</f>
        <v xml:space="preserve"> </v>
      </c>
      <c r="D14124" s="6" t="s">
        <v>408</v>
      </c>
      <c r="E14124">
        <v>24.79</v>
      </c>
      <c r="F14124">
        <v>26.16</v>
      </c>
      <c r="G14124">
        <v>26.69</v>
      </c>
      <c r="H14124">
        <v>26.69</v>
      </c>
    </row>
    <row r="14125" spans="1:8" x14ac:dyDescent="0.2">
      <c r="A14125">
        <f t="shared" si="1540"/>
        <v>13256</v>
      </c>
      <c r="B14125">
        <f t="shared" si="1541"/>
        <v>277</v>
      </c>
      <c r="C14125" s="10" t="str">
        <f>IF(B14125=B14124," ",(LOOKUP(B14125,'Co List'!$A$3:$A$362,'Co List'!$B$3:$B$362)))</f>
        <v xml:space="preserve"> </v>
      </c>
      <c r="D14125" s="6" t="s">
        <v>409</v>
      </c>
      <c r="E14125">
        <v>14.78</v>
      </c>
      <c r="F14125">
        <v>18.809999999999999</v>
      </c>
      <c r="G14125">
        <v>28.34</v>
      </c>
      <c r="H14125">
        <v>34.098999999999997</v>
      </c>
    </row>
    <row r="14126" spans="1:8" x14ac:dyDescent="0.2">
      <c r="A14126">
        <f t="shared" si="1540"/>
        <v>13257</v>
      </c>
      <c r="B14126">
        <f t="shared" si="1541"/>
        <v>277</v>
      </c>
      <c r="C14126" s="10" t="str">
        <f>IF(B14126=B14125," ",(LOOKUP(B14126,'Co List'!$A$3:$A$362,'Co List'!$B$3:$B$362)))</f>
        <v xml:space="preserve"> </v>
      </c>
      <c r="D14126" s="6" t="s">
        <v>410</v>
      </c>
      <c r="E14126">
        <v>14.777570524</v>
      </c>
      <c r="F14126">
        <v>18.835588919999999</v>
      </c>
      <c r="G14126">
        <v>28.68792732</v>
      </c>
      <c r="H14126">
        <v>37.092732101999999</v>
      </c>
    </row>
    <row r="14127" spans="1:8" x14ac:dyDescent="0.2">
      <c r="A14127">
        <f t="shared" si="1540"/>
        <v>13258</v>
      </c>
      <c r="B14127">
        <f t="shared" si="1541"/>
        <v>277</v>
      </c>
      <c r="C14127" s="10" t="str">
        <f>IF(B14127=B14126," ",(LOOKUP(B14127,'Co List'!$A$3:$A$362,'Co List'!$B$3:$B$362)))</f>
        <v xml:space="preserve"> </v>
      </c>
      <c r="D14127" s="6" t="s">
        <v>411</v>
      </c>
      <c r="E14127">
        <v>14.777570524</v>
      </c>
      <c r="F14127">
        <v>18.835588919999999</v>
      </c>
      <c r="G14127">
        <v>28.68792732</v>
      </c>
      <c r="H14127">
        <v>37.092732101999999</v>
      </c>
    </row>
    <row r="14128" spans="1:8" x14ac:dyDescent="0.2">
      <c r="A14128">
        <f t="shared" si="1540"/>
        <v>13259</v>
      </c>
      <c r="B14128">
        <f t="shared" si="1541"/>
        <v>277</v>
      </c>
      <c r="C14128" s="10" t="str">
        <f>IF(B14128=B14127," ",(LOOKUP(B14128,'Co List'!$A$3:$A$362,'Co List'!$B$3:$B$362)))</f>
        <v xml:space="preserve"> </v>
      </c>
      <c r="D14128" s="6" t="s">
        <v>412</v>
      </c>
      <c r="E14128">
        <v>-2.4294759999996529E-3</v>
      </c>
      <c r="F14128">
        <v>2.558892000000057E-2</v>
      </c>
      <c r="G14128">
        <v>0.34792732000000015</v>
      </c>
      <c r="H14128">
        <v>2.9937321020000027</v>
      </c>
    </row>
    <row r="14129" spans="1:16" ht="13.5" thickBot="1" x14ac:dyDescent="0.25">
      <c r="A14129">
        <f t="shared" si="1540"/>
        <v>13260</v>
      </c>
      <c r="B14129">
        <f t="shared" si="1541"/>
        <v>277</v>
      </c>
      <c r="C14129" s="10" t="str">
        <f>IF(B14129=B14128," ",(LOOKUP(B14129,'Co List'!$A$3:$A$362,'Co List'!$B$3:$B$362)))</f>
        <v xml:space="preserve"> </v>
      </c>
      <c r="D14129" s="9" t="s">
        <v>413</v>
      </c>
      <c r="E14129">
        <v>12</v>
      </c>
      <c r="F14129">
        <v>12</v>
      </c>
      <c r="G14129">
        <v>12</v>
      </c>
      <c r="H14129">
        <v>12</v>
      </c>
    </row>
    <row r="14130" spans="1:16" ht="15" x14ac:dyDescent="0.25">
      <c r="A14130">
        <f t="shared" si="1540"/>
        <v>13261</v>
      </c>
      <c r="B14130">
        <f t="shared" si="1541"/>
        <v>278</v>
      </c>
      <c r="C14130" s="10" t="str">
        <f>IF(B14130=B14129," ",(LOOKUP(B14130,'Co List'!$A$3:$A$362,'Co List'!$B$3:$B$362)))</f>
        <v>ROHIT FERROTECH</v>
      </c>
      <c r="D14130" s="4" t="s">
        <v>362</v>
      </c>
      <c r="E14130">
        <v>100</v>
      </c>
      <c r="F14130">
        <v>100</v>
      </c>
      <c r="G14130">
        <v>100</v>
      </c>
      <c r="H14130">
        <v>100</v>
      </c>
      <c r="J14130">
        <f t="shared" ref="J14130" si="1542">COUNTIF(E14172:H14172,0)</f>
        <v>0</v>
      </c>
      <c r="K14130">
        <f>SUM(E14130:H14130)/(4-J14130)</f>
        <v>100</v>
      </c>
      <c r="L14130">
        <f>SUM(E14140:H14140)/(4-J14130)</f>
        <v>785193.59562202555</v>
      </c>
      <c r="M14130">
        <f>E14140</f>
        <v>572668.93500914774</v>
      </c>
      <c r="N14130">
        <f t="shared" ref="N14130" si="1543">F14140</f>
        <v>727397.10916704079</v>
      </c>
      <c r="O14130">
        <f t="shared" ref="O14130" si="1544">G14140</f>
        <v>877678.61643528787</v>
      </c>
      <c r="P14130">
        <f t="shared" ref="P14130" si="1545">H14140</f>
        <v>963029.72187662602</v>
      </c>
    </row>
    <row r="14131" spans="1:16" x14ac:dyDescent="0.2">
      <c r="A14131">
        <f t="shared" si="1540"/>
        <v>13262</v>
      </c>
      <c r="B14131">
        <f t="shared" si="1541"/>
        <v>278</v>
      </c>
      <c r="C14131" s="10" t="str">
        <f>IF(B14131=B14130," ",(LOOKUP(B14131,'Co List'!$A$3:$A$362,'Co List'!$B$3:$B$362)))</f>
        <v xml:space="preserve"> </v>
      </c>
      <c r="D14131" s="6" t="s">
        <v>364</v>
      </c>
      <c r="E14131">
        <v>4.0517799999999999</v>
      </c>
      <c r="F14131">
        <v>4.0517799999999999</v>
      </c>
      <c r="G14131">
        <v>4.0517799999999999</v>
      </c>
      <c r="H14131">
        <v>4.0517799999999999</v>
      </c>
    </row>
    <row r="14132" spans="1:16" x14ac:dyDescent="0.2">
      <c r="A14132">
        <f t="shared" si="1540"/>
        <v>13263</v>
      </c>
      <c r="B14132">
        <f t="shared" si="1541"/>
        <v>278</v>
      </c>
      <c r="C14132" s="10" t="str">
        <f>IF(B14132=B14131," ",(LOOKUP(B14132,'Co List'!$A$3:$A$362,'Co List'!$B$3:$B$362)))</f>
        <v xml:space="preserve"> </v>
      </c>
      <c r="D14132" s="6" t="s">
        <v>365</v>
      </c>
      <c r="E14132">
        <v>0.81</v>
      </c>
      <c r="F14132">
        <v>0.79</v>
      </c>
      <c r="G14132">
        <v>0.78</v>
      </c>
      <c r="H14132">
        <v>0.78</v>
      </c>
    </row>
    <row r="14133" spans="1:16" x14ac:dyDescent="0.2">
      <c r="A14133">
        <f t="shared" si="1540"/>
        <v>13264</v>
      </c>
      <c r="B14133">
        <f t="shared" si="1541"/>
        <v>278</v>
      </c>
      <c r="C14133" s="10" t="str">
        <f>IF(B14133=B14132," ",(LOOKUP(B14133,'Co List'!$A$3:$A$362,'Co List'!$B$3:$B$362)))</f>
        <v xml:space="preserve"> </v>
      </c>
      <c r="D14133" s="7" t="s">
        <v>366</v>
      </c>
      <c r="E14133">
        <v>69.464936318431313</v>
      </c>
      <c r="F14133">
        <v>62.346007934023085</v>
      </c>
      <c r="G14133">
        <v>52.32687154565599</v>
      </c>
      <c r="H14133">
        <v>42.639480455366119</v>
      </c>
    </row>
    <row r="14134" spans="1:16" x14ac:dyDescent="0.2">
      <c r="A14134">
        <f t="shared" si="1540"/>
        <v>13265</v>
      </c>
      <c r="B14134">
        <f t="shared" si="1541"/>
        <v>278</v>
      </c>
      <c r="C14134" s="10" t="str">
        <f>IF(B14134=B14133," ",(LOOKUP(B14134,'Co List'!$A$3:$A$362,'Co List'!$B$3:$B$362)))</f>
        <v xml:space="preserve"> </v>
      </c>
      <c r="D14134" s="6" t="s">
        <v>367</v>
      </c>
      <c r="E14134">
        <v>1589863.7840342801</v>
      </c>
      <c r="F14134">
        <v>1574793.4816346413</v>
      </c>
      <c r="G14134">
        <v>2177322.2933150283</v>
      </c>
      <c r="H14134">
        <v>1734251.2549552063</v>
      </c>
    </row>
    <row r="14135" spans="1:16" x14ac:dyDescent="0.2">
      <c r="A14135">
        <f t="shared" si="1540"/>
        <v>13266</v>
      </c>
      <c r="B14135">
        <f t="shared" si="1541"/>
        <v>278</v>
      </c>
      <c r="C14135" s="10" t="str">
        <f>IF(B14135=B14134," ",(LOOKUP(B14135,'Co List'!$A$3:$A$362,'Co List'!$B$3:$B$362)))</f>
        <v xml:space="preserve"> </v>
      </c>
      <c r="D14135" s="6" t="s">
        <v>368</v>
      </c>
      <c r="E14135">
        <v>1.4505292173483988</v>
      </c>
      <c r="F14135">
        <v>1.316079444847188</v>
      </c>
      <c r="G14135">
        <v>1.0934080184817341</v>
      </c>
      <c r="H14135">
        <v>0.84647070570152594</v>
      </c>
    </row>
    <row r="14136" spans="1:16" x14ac:dyDescent="0.2">
      <c r="A14136">
        <f t="shared" si="1540"/>
        <v>13267</v>
      </c>
      <c r="B14136">
        <f t="shared" si="1541"/>
        <v>278</v>
      </c>
      <c r="C14136" s="10" t="str">
        <f>IF(B14136=B14135," ",(LOOKUP(B14136,'Co List'!$A$3:$A$362,'Co List'!$B$3:$B$362)))</f>
        <v xml:space="preserve"> </v>
      </c>
      <c r="D14136" s="6" t="s">
        <v>369</v>
      </c>
      <c r="E14136">
        <v>559.24700684487084</v>
      </c>
      <c r="F14136">
        <v>497.36554472960051</v>
      </c>
      <c r="G14136">
        <v>466.47813788747692</v>
      </c>
      <c r="H14136">
        <v>396.61864086183687</v>
      </c>
    </row>
    <row r="14137" spans="1:16" x14ac:dyDescent="0.2">
      <c r="A14137">
        <f t="shared" si="1540"/>
        <v>13268</v>
      </c>
      <c r="B14137">
        <f t="shared" si="1541"/>
        <v>278</v>
      </c>
      <c r="C14137" s="10" t="str">
        <f>IF(B14137=B14136," ",(LOOKUP(B14137,'Co List'!$A$3:$A$362,'Co List'!$B$3:$B$362)))</f>
        <v xml:space="preserve"> </v>
      </c>
      <c r="D14137" s="6" t="s">
        <v>370</v>
      </c>
      <c r="E14137">
        <v>0</v>
      </c>
      <c r="F14137">
        <v>0</v>
      </c>
      <c r="G14137">
        <v>0</v>
      </c>
      <c r="H14137">
        <v>0</v>
      </c>
    </row>
    <row r="14138" spans="1:16" x14ac:dyDescent="0.2">
      <c r="A14138">
        <f t="shared" si="1540"/>
        <v>13269</v>
      </c>
      <c r="B14138">
        <f t="shared" si="1541"/>
        <v>278</v>
      </c>
      <c r="C14138" s="10" t="str">
        <f>IF(B14138=B14137," ",(LOOKUP(B14138,'Co List'!$A$3:$A$362,'Co List'!$B$3:$B$362)))</f>
        <v xml:space="preserve"> </v>
      </c>
      <c r="D14138" s="6" t="s">
        <v>371</v>
      </c>
      <c r="E14138">
        <v>76.553353115443073</v>
      </c>
      <c r="F14138">
        <v>75.563458195402063</v>
      </c>
      <c r="G14138">
        <v>76.654956769088045</v>
      </c>
      <c r="H14138">
        <v>77.434650455734769</v>
      </c>
    </row>
    <row r="14139" spans="1:16" x14ac:dyDescent="0.2">
      <c r="A14139">
        <f t="shared" si="1540"/>
        <v>13270</v>
      </c>
      <c r="B14139">
        <f t="shared" si="1541"/>
        <v>278</v>
      </c>
      <c r="C14139" s="10" t="str">
        <f>IF(B14139=B14138," ",(LOOKUP(B14139,'Co List'!$A$3:$A$362,'Co List'!$B$3:$B$362)))</f>
        <v xml:space="preserve"> </v>
      </c>
      <c r="D14139" s="6" t="s">
        <v>372</v>
      </c>
      <c r="E14139">
        <v>23.446646884556937</v>
      </c>
      <c r="F14139">
        <v>24.436541804597937</v>
      </c>
      <c r="G14139">
        <v>23.345043230911951</v>
      </c>
      <c r="H14139">
        <v>22.565349544265224</v>
      </c>
    </row>
    <row r="14140" spans="1:16" x14ac:dyDescent="0.2">
      <c r="A14140">
        <f t="shared" si="1540"/>
        <v>13271</v>
      </c>
      <c r="B14140">
        <f t="shared" si="1541"/>
        <v>278</v>
      </c>
      <c r="C14140" s="10" t="str">
        <f>IF(B14140=B14139," ",(LOOKUP(B14140,'Co List'!$A$3:$A$362,'Co List'!$B$3:$B$362)))</f>
        <v xml:space="preserve"> </v>
      </c>
      <c r="D14140" s="6" t="s">
        <v>373</v>
      </c>
      <c r="E14140">
        <v>572668.93500914774</v>
      </c>
      <c r="F14140">
        <v>727397.10916704079</v>
      </c>
      <c r="G14140">
        <v>877678.61643528787</v>
      </c>
      <c r="H14140">
        <v>963029.72187662602</v>
      </c>
    </row>
    <row r="14141" spans="1:16" x14ac:dyDescent="0.2">
      <c r="A14141">
        <f t="shared" si="1540"/>
        <v>13272</v>
      </c>
      <c r="B14141">
        <f t="shared" si="1541"/>
        <v>278</v>
      </c>
      <c r="C14141" s="10" t="str">
        <f>IF(B14141=B14140," ",(LOOKUP(B14141,'Co List'!$A$3:$A$362,'Co List'!$B$3:$B$362)))</f>
        <v xml:space="preserve"> </v>
      </c>
      <c r="D14141" s="6" t="s">
        <v>374</v>
      </c>
      <c r="E14141">
        <v>571702.07352112152</v>
      </c>
      <c r="F14141">
        <v>726117.16445525747</v>
      </c>
      <c r="G14141">
        <v>876203.21536606597</v>
      </c>
      <c r="H14141">
        <v>961464.91174236836</v>
      </c>
    </row>
    <row r="14142" spans="1:16" x14ac:dyDescent="0.2">
      <c r="A14142">
        <f t="shared" si="1540"/>
        <v>13273</v>
      </c>
      <c r="B14142">
        <f t="shared" si="1541"/>
        <v>278</v>
      </c>
      <c r="C14142" s="10" t="str">
        <f>IF(B14142=B14141," ",(LOOKUP(B14142,'Co List'!$A$3:$A$362,'Co List'!$B$3:$B$362)))</f>
        <v xml:space="preserve"> </v>
      </c>
      <c r="D14142" s="6" t="s">
        <v>375</v>
      </c>
      <c r="E14142">
        <v>346.79892624741001</v>
      </c>
      <c r="F14142">
        <v>459.09725146739999</v>
      </c>
      <c r="G14142">
        <v>529.20455817820505</v>
      </c>
      <c r="H14142">
        <v>561.27426840576004</v>
      </c>
    </row>
    <row r="14143" spans="1:16" x14ac:dyDescent="0.2">
      <c r="A14143">
        <f t="shared" si="1540"/>
        <v>13274</v>
      </c>
      <c r="B14143">
        <f t="shared" si="1541"/>
        <v>278</v>
      </c>
      <c r="C14143" s="10" t="str">
        <f>IF(B14143=B14142," ",(LOOKUP(B14143,'Co List'!$A$3:$A$362,'Co List'!$B$3:$B$362)))</f>
        <v xml:space="preserve"> </v>
      </c>
      <c r="D14143" s="6" t="s">
        <v>376</v>
      </c>
      <c r="E14143">
        <v>620.06256177881392</v>
      </c>
      <c r="F14143">
        <v>820.84746031595989</v>
      </c>
      <c r="G14143">
        <v>946.19651104370689</v>
      </c>
      <c r="H14143">
        <v>1003.535865851904</v>
      </c>
    </row>
    <row r="14144" spans="1:16" x14ac:dyDescent="0.2">
      <c r="A14144">
        <f t="shared" si="1540"/>
        <v>13275</v>
      </c>
      <c r="B14144">
        <f t="shared" si="1541"/>
        <v>278</v>
      </c>
      <c r="C14144" s="10" t="str">
        <f>IF(B14144=B14143," ",(LOOKUP(B14144,'Co List'!$A$3:$A$362,'Co List'!$B$3:$B$362)))</f>
        <v xml:space="preserve"> </v>
      </c>
      <c r="D14144" s="6" t="s">
        <v>377</v>
      </c>
      <c r="E14144">
        <v>438397.272</v>
      </c>
      <c r="F14144">
        <v>549646.4105</v>
      </c>
      <c r="G14144">
        <v>672784.16399999999</v>
      </c>
      <c r="H14144">
        <v>745718.69892000011</v>
      </c>
    </row>
    <row r="14145" spans="1:8" ht="15" x14ac:dyDescent="0.25">
      <c r="A14145">
        <f t="shared" si="1540"/>
        <v>13276</v>
      </c>
      <c r="B14145">
        <f t="shared" si="1541"/>
        <v>278</v>
      </c>
      <c r="C14145" s="10" t="str">
        <f>IF(B14145=B14144," ",(LOOKUP(B14145,'Co List'!$A$3:$A$362,'Co List'!$B$3:$B$362)))</f>
        <v xml:space="preserve"> </v>
      </c>
      <c r="D14145" s="8" t="s">
        <v>378</v>
      </c>
      <c r="E14145">
        <v>438397.272</v>
      </c>
      <c r="F14145">
        <v>549646.4105</v>
      </c>
      <c r="G14145">
        <v>672784.16399999999</v>
      </c>
      <c r="H14145">
        <v>745718.69892</v>
      </c>
    </row>
    <row r="14146" spans="1:8" ht="15" x14ac:dyDescent="0.25">
      <c r="A14146">
        <f t="shared" si="1540"/>
        <v>13277</v>
      </c>
      <c r="B14146">
        <f t="shared" si="1541"/>
        <v>278</v>
      </c>
      <c r="C14146" s="10" t="str">
        <f>IF(B14146=B14145," ",(LOOKUP(B14146,'Co List'!$A$3:$A$362,'Co List'!$B$3:$B$362)))</f>
        <v xml:space="preserve"> </v>
      </c>
      <c r="D14146" s="8" t="s">
        <v>379</v>
      </c>
      <c r="E14146">
        <v>0</v>
      </c>
      <c r="F14146">
        <v>0</v>
      </c>
      <c r="G14146">
        <v>0</v>
      </c>
      <c r="H14146">
        <v>0</v>
      </c>
    </row>
    <row r="14147" spans="1:8" ht="15" x14ac:dyDescent="0.25">
      <c r="A14147">
        <f t="shared" si="1540"/>
        <v>13278</v>
      </c>
      <c r="B14147">
        <f t="shared" si="1541"/>
        <v>278</v>
      </c>
      <c r="C14147" s="10" t="str">
        <f>IF(B14147=B14146," ",(LOOKUP(B14147,'Co List'!$A$3:$A$362,'Co List'!$B$3:$B$362)))</f>
        <v xml:space="preserve"> </v>
      </c>
      <c r="D14147" s="8" t="s">
        <v>380</v>
      </c>
      <c r="E14147">
        <v>0</v>
      </c>
      <c r="F14147">
        <v>0</v>
      </c>
      <c r="G14147">
        <v>0</v>
      </c>
      <c r="H14147">
        <v>1.1641532182693481E-10</v>
      </c>
    </row>
    <row r="14148" spans="1:8" ht="15" x14ac:dyDescent="0.25">
      <c r="A14148">
        <f t="shared" si="1540"/>
        <v>13279</v>
      </c>
      <c r="B14148">
        <f t="shared" si="1541"/>
        <v>278</v>
      </c>
      <c r="C14148" s="10" t="str">
        <f>IF(B14148=B14147," ",(LOOKUP(B14148,'Co List'!$A$3:$A$362,'Co List'!$B$3:$B$362)))</f>
        <v xml:space="preserve"> </v>
      </c>
      <c r="D14148" s="8" t="s">
        <v>381</v>
      </c>
      <c r="E14148">
        <v>134271.66300914774</v>
      </c>
      <c r="F14148">
        <v>177750.69866704079</v>
      </c>
      <c r="G14148">
        <v>204894.45243528785</v>
      </c>
      <c r="H14148">
        <v>217311.02295662591</v>
      </c>
    </row>
    <row r="14149" spans="1:8" ht="15" x14ac:dyDescent="0.25">
      <c r="A14149">
        <f t="shared" ref="A14149:A14212" si="1546">IF(A14148&gt;0,A14148+1,(IF($C$1=C14149,1,0)))</f>
        <v>13280</v>
      </c>
      <c r="B14149">
        <f t="shared" ref="B14149:B14212" si="1547">IF(D14149=$D$3,B14148+1,B14148)</f>
        <v>278</v>
      </c>
      <c r="C14149" s="10" t="str">
        <f>IF(B14149=B14148," ",(LOOKUP(B14149,'Co List'!$A$3:$A$362,'Co List'!$B$3:$B$362)))</f>
        <v xml:space="preserve"> </v>
      </c>
      <c r="D14149" s="8" t="s">
        <v>382</v>
      </c>
      <c r="E14149">
        <v>134271.66300914774</v>
      </c>
      <c r="F14149">
        <v>177750.69866704079</v>
      </c>
      <c r="G14149">
        <v>204894.45243528785</v>
      </c>
      <c r="H14149">
        <v>217311.02295662591</v>
      </c>
    </row>
    <row r="14150" spans="1:8" ht="15" x14ac:dyDescent="0.25">
      <c r="A14150">
        <f t="shared" si="1546"/>
        <v>13281</v>
      </c>
      <c r="B14150">
        <f t="shared" si="1547"/>
        <v>278</v>
      </c>
      <c r="C14150" s="10" t="str">
        <f>IF(B14150=B14149," ",(LOOKUP(B14150,'Co List'!$A$3:$A$362,'Co List'!$B$3:$B$362)))</f>
        <v xml:space="preserve"> </v>
      </c>
      <c r="D14150" s="8" t="s">
        <v>383</v>
      </c>
      <c r="E14150">
        <v>0</v>
      </c>
      <c r="F14150">
        <v>0</v>
      </c>
      <c r="G14150">
        <v>0</v>
      </c>
      <c r="H14150">
        <v>0</v>
      </c>
    </row>
    <row r="14151" spans="1:8" x14ac:dyDescent="0.2">
      <c r="A14151">
        <f t="shared" si="1546"/>
        <v>13282</v>
      </c>
      <c r="B14151">
        <f t="shared" si="1547"/>
        <v>278</v>
      </c>
      <c r="C14151" s="10" t="str">
        <f>IF(B14151=B14150," ",(LOOKUP(B14151,'Co List'!$A$3:$A$362,'Co List'!$B$3:$B$362)))</f>
        <v xml:space="preserve"> </v>
      </c>
      <c r="D14151" s="6" t="s">
        <v>384</v>
      </c>
      <c r="E14151">
        <v>0</v>
      </c>
      <c r="F14151">
        <v>0</v>
      </c>
      <c r="G14151">
        <v>0</v>
      </c>
      <c r="H14151">
        <v>0</v>
      </c>
    </row>
    <row r="14152" spans="1:8" x14ac:dyDescent="0.2">
      <c r="A14152">
        <f t="shared" si="1546"/>
        <v>13283</v>
      </c>
      <c r="B14152">
        <f t="shared" si="1547"/>
        <v>278</v>
      </c>
      <c r="C14152" s="10" t="str">
        <f>IF(B14152=B14151," ",(LOOKUP(B14152,'Co List'!$A$3:$A$362,'Co List'!$B$3:$B$362)))</f>
        <v xml:space="preserve"> </v>
      </c>
      <c r="D14152" s="6" t="s">
        <v>385</v>
      </c>
      <c r="E14152">
        <v>33138.932273999999</v>
      </c>
      <c r="F14152">
        <v>43869.780359999997</v>
      </c>
      <c r="G14152">
        <v>50568.997436999998</v>
      </c>
      <c r="H14152">
        <v>53633.470463999998</v>
      </c>
    </row>
    <row r="14153" spans="1:8" x14ac:dyDescent="0.2">
      <c r="A14153">
        <f t="shared" si="1546"/>
        <v>13284</v>
      </c>
      <c r="B14153">
        <f t="shared" si="1547"/>
        <v>278</v>
      </c>
      <c r="C14153" s="10" t="str">
        <f>IF(B14153=B14152," ",(LOOKUP(B14153,'Co List'!$A$3:$A$362,'Co List'!$B$3:$B$362)))</f>
        <v xml:space="preserve"> </v>
      </c>
      <c r="D14153" s="6" t="s">
        <v>386</v>
      </c>
      <c r="E14153">
        <v>33138.932273999999</v>
      </c>
      <c r="F14153">
        <v>43869.780359999997</v>
      </c>
      <c r="G14153">
        <v>50568.997436999998</v>
      </c>
      <c r="H14153">
        <v>53633.470463999998</v>
      </c>
    </row>
    <row r="14154" spans="1:8" x14ac:dyDescent="0.2">
      <c r="A14154">
        <f t="shared" si="1546"/>
        <v>13285</v>
      </c>
      <c r="B14154">
        <f t="shared" si="1547"/>
        <v>278</v>
      </c>
      <c r="C14154" s="10" t="str">
        <f>IF(B14154=B14153," ",(LOOKUP(B14154,'Co List'!$A$3:$A$362,'Co List'!$B$3:$B$362)))</f>
        <v xml:space="preserve"> </v>
      </c>
      <c r="D14154" s="6" t="s">
        <v>387</v>
      </c>
      <c r="E14154">
        <v>0</v>
      </c>
      <c r="F14154">
        <v>0</v>
      </c>
      <c r="G14154">
        <v>0</v>
      </c>
      <c r="H14154">
        <v>0</v>
      </c>
    </row>
    <row r="14155" spans="1:8" x14ac:dyDescent="0.2">
      <c r="A14155">
        <f t="shared" si="1546"/>
        <v>13286</v>
      </c>
      <c r="B14155">
        <f t="shared" si="1547"/>
        <v>278</v>
      </c>
      <c r="C14155" s="10" t="str">
        <f>IF(B14155=B14154," ",(LOOKUP(B14155,'Co List'!$A$3:$A$362,'Co List'!$B$3:$B$362)))</f>
        <v xml:space="preserve"> </v>
      </c>
      <c r="D14155" s="6" t="s">
        <v>388</v>
      </c>
      <c r="E14155">
        <v>0</v>
      </c>
      <c r="F14155">
        <v>0</v>
      </c>
      <c r="G14155">
        <v>0</v>
      </c>
      <c r="H14155">
        <v>0</v>
      </c>
    </row>
    <row r="14156" spans="1:8" x14ac:dyDescent="0.2">
      <c r="A14156">
        <f t="shared" si="1546"/>
        <v>13287</v>
      </c>
      <c r="B14156">
        <f t="shared" si="1547"/>
        <v>278</v>
      </c>
      <c r="C14156" s="10" t="str">
        <f>IF(B14156=B14155," ",(LOOKUP(B14156,'Co List'!$A$3:$A$362,'Co List'!$B$3:$B$362)))</f>
        <v xml:space="preserve"> </v>
      </c>
      <c r="D14156" s="6" t="s">
        <v>389</v>
      </c>
      <c r="E14156">
        <v>0</v>
      </c>
      <c r="F14156">
        <v>0</v>
      </c>
      <c r="G14156">
        <v>0</v>
      </c>
      <c r="H14156">
        <v>0</v>
      </c>
    </row>
    <row r="14157" spans="1:8" x14ac:dyDescent="0.2">
      <c r="A14157">
        <f t="shared" si="1546"/>
        <v>13288</v>
      </c>
      <c r="B14157">
        <f t="shared" si="1547"/>
        <v>278</v>
      </c>
      <c r="C14157" s="10" t="str">
        <f>IF(B14157=B14156," ",(LOOKUP(B14157,'Co List'!$A$3:$A$362,'Co List'!$B$3:$B$362)))</f>
        <v xml:space="preserve"> </v>
      </c>
      <c r="D14157" s="6" t="s">
        <v>390</v>
      </c>
      <c r="E14157">
        <v>0</v>
      </c>
      <c r="F14157">
        <v>0</v>
      </c>
      <c r="G14157">
        <v>0</v>
      </c>
      <c r="H14157">
        <v>0</v>
      </c>
    </row>
    <row r="14158" spans="1:8" x14ac:dyDescent="0.2">
      <c r="A14158">
        <f t="shared" si="1546"/>
        <v>13289</v>
      </c>
      <c r="B14158">
        <f t="shared" si="1547"/>
        <v>278</v>
      </c>
      <c r="C14158" s="10" t="str">
        <f>IF(B14158=B14157," ",(LOOKUP(B14158,'Co List'!$A$3:$A$362,'Co List'!$B$3:$B$362)))</f>
        <v xml:space="preserve"> </v>
      </c>
      <c r="D14158" s="6" t="s">
        <v>391</v>
      </c>
      <c r="E14158">
        <v>0</v>
      </c>
      <c r="F14158">
        <v>0</v>
      </c>
      <c r="G14158">
        <v>0</v>
      </c>
      <c r="H14158">
        <v>0</v>
      </c>
    </row>
    <row r="14159" spans="1:8" x14ac:dyDescent="0.2">
      <c r="A14159">
        <f t="shared" si="1546"/>
        <v>13290</v>
      </c>
      <c r="B14159">
        <f t="shared" si="1547"/>
        <v>278</v>
      </c>
      <c r="C14159" s="10" t="str">
        <f>IF(B14159=B14158," ",(LOOKUP(B14159,'Co List'!$A$3:$A$362,'Co List'!$B$3:$B$362)))</f>
        <v xml:space="preserve"> </v>
      </c>
      <c r="D14159" s="6" t="s">
        <v>392</v>
      </c>
      <c r="E14159">
        <v>0</v>
      </c>
      <c r="F14159">
        <v>0</v>
      </c>
      <c r="G14159">
        <v>0</v>
      </c>
      <c r="H14159">
        <v>0</v>
      </c>
    </row>
    <row r="14160" spans="1:8" x14ac:dyDescent="0.2">
      <c r="A14160">
        <f t="shared" si="1546"/>
        <v>13291</v>
      </c>
      <c r="B14160">
        <f t="shared" si="1547"/>
        <v>278</v>
      </c>
      <c r="C14160" s="10" t="str">
        <f>IF(B14160=B14159," ",(LOOKUP(B14160,'Co List'!$A$3:$A$362,'Co List'!$B$3:$B$362)))</f>
        <v xml:space="preserve"> </v>
      </c>
      <c r="D14160" s="6" t="s">
        <v>393</v>
      </c>
      <c r="E14160">
        <v>0</v>
      </c>
      <c r="F14160">
        <v>0</v>
      </c>
      <c r="G14160">
        <v>0</v>
      </c>
      <c r="H14160">
        <v>0</v>
      </c>
    </row>
    <row r="14161" spans="1:8" ht="15" x14ac:dyDescent="0.25">
      <c r="A14161">
        <f t="shared" si="1546"/>
        <v>13292</v>
      </c>
      <c r="B14161">
        <f t="shared" si="1547"/>
        <v>278</v>
      </c>
      <c r="C14161" s="10" t="str">
        <f>IF(B14161=B14160," ",(LOOKUP(B14161,'Co List'!$A$3:$A$362,'Co List'!$B$3:$B$362)))</f>
        <v xml:space="preserve"> </v>
      </c>
      <c r="D14161" s="8" t="s">
        <v>394</v>
      </c>
      <c r="E14161">
        <v>0</v>
      </c>
      <c r="F14161">
        <v>0</v>
      </c>
      <c r="G14161">
        <v>0</v>
      </c>
      <c r="H14161">
        <v>0</v>
      </c>
    </row>
    <row r="14162" spans="1:8" ht="15" x14ac:dyDescent="0.25">
      <c r="A14162">
        <f t="shared" si="1546"/>
        <v>13293</v>
      </c>
      <c r="B14162">
        <f t="shared" si="1547"/>
        <v>278</v>
      </c>
      <c r="C14162" s="10" t="str">
        <f>IF(B14162=B14161," ",(LOOKUP(B14162,'Co List'!$A$3:$A$362,'Co List'!$B$3:$B$362)))</f>
        <v xml:space="preserve"> </v>
      </c>
      <c r="D14162" s="8" t="s">
        <v>395</v>
      </c>
      <c r="E14162">
        <v>90.604893000000004</v>
      </c>
      <c r="F14162">
        <v>137.32594399999999</v>
      </c>
      <c r="G14162">
        <v>136.91633249999998</v>
      </c>
      <c r="H14162">
        <v>141.94687999999999</v>
      </c>
    </row>
    <row r="14163" spans="1:8" ht="15" x14ac:dyDescent="0.25">
      <c r="A14163">
        <f t="shared" si="1546"/>
        <v>13294</v>
      </c>
      <c r="B14163">
        <f t="shared" si="1547"/>
        <v>278</v>
      </c>
      <c r="C14163" s="10" t="str">
        <f>IF(B14163=B14162," ",(LOOKUP(B14163,'Co List'!$A$3:$A$362,'Co List'!$B$3:$B$362)))</f>
        <v xml:space="preserve"> </v>
      </c>
      <c r="D14163" s="8" t="s">
        <v>396</v>
      </c>
      <c r="E14163">
        <v>541231.19999999995</v>
      </c>
      <c r="F14163">
        <v>695754.95</v>
      </c>
      <c r="G14163">
        <v>862543.8</v>
      </c>
      <c r="H14163">
        <v>956049.61399999994</v>
      </c>
    </row>
    <row r="14164" spans="1:8" x14ac:dyDescent="0.2">
      <c r="A14164">
        <f t="shared" si="1546"/>
        <v>13295</v>
      </c>
      <c r="B14164">
        <f t="shared" si="1547"/>
        <v>278</v>
      </c>
      <c r="C14164" s="10" t="str">
        <f>IF(B14164=B14163," ",(LOOKUP(B14164,'Co List'!$A$3:$A$362,'Co List'!$B$3:$B$362)))</f>
        <v xml:space="preserve"> </v>
      </c>
      <c r="D14164" s="6" t="s">
        <v>397</v>
      </c>
      <c r="E14164">
        <v>541231.19999999995</v>
      </c>
      <c r="F14164">
        <v>695754.95</v>
      </c>
      <c r="G14164">
        <v>862543.8</v>
      </c>
      <c r="H14164">
        <v>956049.61399999994</v>
      </c>
    </row>
    <row r="14165" spans="1:8" x14ac:dyDescent="0.2">
      <c r="A14165">
        <f t="shared" si="1546"/>
        <v>13296</v>
      </c>
      <c r="B14165">
        <f t="shared" si="1547"/>
        <v>278</v>
      </c>
      <c r="C14165" s="10" t="str">
        <f>IF(B14165=B14164," ",(LOOKUP(B14165,'Co List'!$A$3:$A$362,'Co List'!$B$3:$B$362)))</f>
        <v xml:space="preserve"> </v>
      </c>
      <c r="D14165" s="6" t="s">
        <v>398</v>
      </c>
      <c r="E14165">
        <v>0</v>
      </c>
      <c r="F14165">
        <v>0</v>
      </c>
      <c r="G14165">
        <v>0</v>
      </c>
      <c r="H14165">
        <v>0</v>
      </c>
    </row>
    <row r="14166" spans="1:8" x14ac:dyDescent="0.2">
      <c r="A14166">
        <f t="shared" si="1546"/>
        <v>13297</v>
      </c>
      <c r="B14166">
        <f t="shared" si="1547"/>
        <v>278</v>
      </c>
      <c r="C14166" s="10" t="str">
        <f>IF(B14166=B14165," ",(LOOKUP(B14166,'Co List'!$A$3:$A$362,'Co List'!$B$3:$B$362)))</f>
        <v xml:space="preserve"> </v>
      </c>
      <c r="D14166" s="6" t="s">
        <v>399</v>
      </c>
      <c r="E14166">
        <v>0</v>
      </c>
      <c r="F14166">
        <v>0</v>
      </c>
      <c r="G14166">
        <v>0</v>
      </c>
      <c r="H14166">
        <v>0</v>
      </c>
    </row>
    <row r="14167" spans="1:8" x14ac:dyDescent="0.2">
      <c r="A14167">
        <f t="shared" si="1546"/>
        <v>13298</v>
      </c>
      <c r="B14167">
        <f t="shared" si="1547"/>
        <v>278</v>
      </c>
      <c r="C14167" s="10" t="str">
        <f>IF(B14167=B14166," ",(LOOKUP(B14167,'Co List'!$A$3:$A$362,'Co List'!$B$3:$B$362)))</f>
        <v xml:space="preserve"> </v>
      </c>
      <c r="D14167" s="6" t="s">
        <v>400</v>
      </c>
      <c r="E14167">
        <v>0</v>
      </c>
      <c r="F14167">
        <v>0</v>
      </c>
      <c r="G14167">
        <v>0</v>
      </c>
      <c r="H14167">
        <v>0</v>
      </c>
    </row>
    <row r="14168" spans="1:8" x14ac:dyDescent="0.2">
      <c r="A14168">
        <f t="shared" si="1546"/>
        <v>13299</v>
      </c>
      <c r="B14168">
        <f t="shared" si="1547"/>
        <v>278</v>
      </c>
      <c r="C14168" s="10" t="str">
        <f>IF(B14168=B14167," ",(LOOKUP(B14168,'Co List'!$A$3:$A$362,'Co List'!$B$3:$B$362)))</f>
        <v xml:space="preserve"> </v>
      </c>
      <c r="D14168" s="6" t="s">
        <v>401</v>
      </c>
      <c r="E14168">
        <v>167.78167199999999</v>
      </c>
      <c r="F14168">
        <v>278.30198000000001</v>
      </c>
      <c r="G14168">
        <v>382.10690339999996</v>
      </c>
      <c r="H14168">
        <v>481.84900545600004</v>
      </c>
    </row>
    <row r="14169" spans="1:8" x14ac:dyDescent="0.2">
      <c r="A14169">
        <f t="shared" si="1546"/>
        <v>13300</v>
      </c>
      <c r="B14169">
        <f t="shared" si="1547"/>
        <v>278</v>
      </c>
      <c r="C14169" s="10" t="str">
        <f>IF(B14169=B14168," ",(LOOKUP(B14169,'Co List'!$A$3:$A$362,'Co List'!$B$3:$B$362)))</f>
        <v xml:space="preserve"> </v>
      </c>
      <c r="D14169" s="6" t="s">
        <v>402</v>
      </c>
      <c r="E14169">
        <v>0</v>
      </c>
      <c r="F14169">
        <v>0</v>
      </c>
      <c r="G14169">
        <v>0</v>
      </c>
      <c r="H14169">
        <v>0</v>
      </c>
    </row>
    <row r="14170" spans="1:8" x14ac:dyDescent="0.2">
      <c r="A14170">
        <f t="shared" si="1546"/>
        <v>13301</v>
      </c>
      <c r="B14170">
        <f t="shared" si="1547"/>
        <v>278</v>
      </c>
      <c r="C14170" s="10" t="str">
        <f>IF(B14170=B14169," ",(LOOKUP(B14170,'Co List'!$A$3:$A$362,'Co List'!$B$3:$B$362)))</f>
        <v xml:space="preserve"> </v>
      </c>
      <c r="D14170" s="6" t="s">
        <v>403</v>
      </c>
      <c r="E14170">
        <v>0</v>
      </c>
      <c r="F14170">
        <v>0</v>
      </c>
      <c r="G14170">
        <v>0</v>
      </c>
      <c r="H14170">
        <v>0</v>
      </c>
    </row>
    <row r="14171" spans="1:8" x14ac:dyDescent="0.2">
      <c r="A14171">
        <f t="shared" si="1546"/>
        <v>13302</v>
      </c>
      <c r="B14171">
        <f t="shared" si="1547"/>
        <v>278</v>
      </c>
      <c r="C14171" s="10" t="str">
        <f>IF(B14171=B14170," ",(LOOKUP(B14171,'Co List'!$A$3:$A$362,'Co List'!$B$3:$B$362)))</f>
        <v xml:space="preserve"> </v>
      </c>
      <c r="D14171" s="6" t="s">
        <v>404</v>
      </c>
      <c r="E14171" s="11">
        <v>167.78167199999999</v>
      </c>
      <c r="F14171" s="11">
        <v>278.30198000000001</v>
      </c>
      <c r="G14171" s="11">
        <v>382.10690339999996</v>
      </c>
      <c r="H14171" s="11">
        <v>481.84900545600004</v>
      </c>
    </row>
    <row r="14172" spans="1:8" x14ac:dyDescent="0.2">
      <c r="A14172">
        <f t="shared" si="1546"/>
        <v>13303</v>
      </c>
      <c r="B14172">
        <f t="shared" si="1547"/>
        <v>278</v>
      </c>
      <c r="C14172" s="10" t="str">
        <f>IF(B14172=B14171," ",(LOOKUP(B14172,'Co List'!$A$3:$A$362,'Co List'!$B$3:$B$362)))</f>
        <v xml:space="preserve"> </v>
      </c>
      <c r="D14172" s="6" t="s">
        <v>405</v>
      </c>
      <c r="E14172">
        <v>824.4</v>
      </c>
      <c r="F14172">
        <v>1166.71</v>
      </c>
      <c r="G14172">
        <v>1677.3</v>
      </c>
      <c r="H14172">
        <v>2258.54</v>
      </c>
    </row>
    <row r="14173" spans="1:8" x14ac:dyDescent="0.2">
      <c r="A14173">
        <f t="shared" si="1546"/>
        <v>13304</v>
      </c>
      <c r="B14173">
        <f t="shared" si="1547"/>
        <v>278</v>
      </c>
      <c r="C14173" s="10" t="str">
        <f>IF(B14173=B14172," ",(LOOKUP(B14173,'Co List'!$A$3:$A$362,'Co List'!$B$3:$B$362)))</f>
        <v xml:space="preserve"> </v>
      </c>
      <c r="D14173" s="6" t="s">
        <v>406</v>
      </c>
      <c r="E14173">
        <v>102.4</v>
      </c>
      <c r="F14173">
        <v>146.25</v>
      </c>
      <c r="G14173">
        <v>188.15</v>
      </c>
      <c r="H14173">
        <v>242.81</v>
      </c>
    </row>
    <row r="14174" spans="1:8" x14ac:dyDescent="0.2">
      <c r="A14174">
        <f t="shared" si="1546"/>
        <v>13305</v>
      </c>
      <c r="B14174">
        <f t="shared" si="1547"/>
        <v>278</v>
      </c>
      <c r="C14174" s="10" t="str">
        <f>IF(B14174=B14173," ",(LOOKUP(B14174,'Co List'!$A$3:$A$362,'Co List'!$B$3:$B$362)))</f>
        <v xml:space="preserve"> </v>
      </c>
      <c r="D14174" s="6" t="s">
        <v>407</v>
      </c>
      <c r="E14174" s="11">
        <v>36.020000000000003</v>
      </c>
      <c r="F14174" s="11">
        <v>46.19</v>
      </c>
      <c r="G14174" s="11">
        <v>40.31</v>
      </c>
      <c r="H14174" s="11">
        <v>55.53</v>
      </c>
    </row>
    <row r="14175" spans="1:8" x14ac:dyDescent="0.2">
      <c r="A14175">
        <f t="shared" si="1546"/>
        <v>13306</v>
      </c>
      <c r="B14175">
        <f t="shared" si="1547"/>
        <v>278</v>
      </c>
      <c r="C14175" s="10" t="str">
        <f>IF(B14175=B14174," ",(LOOKUP(B14175,'Co List'!$A$3:$A$362,'Co List'!$B$3:$B$362)))</f>
        <v xml:space="preserve"> </v>
      </c>
      <c r="D14175" s="6" t="s">
        <v>408</v>
      </c>
      <c r="E14175">
        <v>39.479999999999997</v>
      </c>
      <c r="F14175">
        <v>55.27</v>
      </c>
      <c r="G14175">
        <v>80.27</v>
      </c>
      <c r="H14175">
        <v>113.77</v>
      </c>
    </row>
    <row r="14176" spans="1:8" x14ac:dyDescent="0.2">
      <c r="A14176">
        <f t="shared" si="1546"/>
        <v>13307</v>
      </c>
      <c r="B14176">
        <f t="shared" si="1547"/>
        <v>278</v>
      </c>
      <c r="C14176" s="10" t="str">
        <f>IF(B14176=B14175," ",(LOOKUP(B14176,'Co List'!$A$3:$A$362,'Co List'!$B$3:$B$362)))</f>
        <v xml:space="preserve"> </v>
      </c>
      <c r="D14176" s="6" t="s">
        <v>409</v>
      </c>
      <c r="E14176">
        <v>167.62</v>
      </c>
      <c r="F14176">
        <v>278.16000000000003</v>
      </c>
      <c r="G14176">
        <v>382.36</v>
      </c>
      <c r="H14176">
        <v>481.8</v>
      </c>
    </row>
    <row r="14177" spans="1:16" x14ac:dyDescent="0.2">
      <c r="A14177">
        <f t="shared" si="1546"/>
        <v>13308</v>
      </c>
      <c r="B14177">
        <f t="shared" si="1547"/>
        <v>278</v>
      </c>
      <c r="C14177" s="10" t="str">
        <f>IF(B14177=B14176," ",(LOOKUP(B14177,'Co List'!$A$3:$A$362,'Co List'!$B$3:$B$362)))</f>
        <v xml:space="preserve"> </v>
      </c>
      <c r="D14177" s="6" t="s">
        <v>410</v>
      </c>
      <c r="E14177">
        <v>258.38656500000002</v>
      </c>
      <c r="F14177">
        <v>415.62792400000001</v>
      </c>
      <c r="G14177">
        <v>519.02323589999992</v>
      </c>
      <c r="H14177">
        <v>623.79588545600006</v>
      </c>
    </row>
    <row r="14178" spans="1:16" x14ac:dyDescent="0.2">
      <c r="A14178">
        <f t="shared" si="1546"/>
        <v>13309</v>
      </c>
      <c r="B14178">
        <f t="shared" si="1547"/>
        <v>278</v>
      </c>
      <c r="C14178" s="10" t="str">
        <f>IF(B14178=B14177," ",(LOOKUP(B14178,'Co List'!$A$3:$A$362,'Co List'!$B$3:$B$362)))</f>
        <v xml:space="preserve"> </v>
      </c>
      <c r="D14178" s="6" t="s">
        <v>411</v>
      </c>
      <c r="E14178">
        <v>258.38656500000002</v>
      </c>
      <c r="F14178">
        <v>415.62792400000001</v>
      </c>
      <c r="G14178">
        <v>519.02323589999992</v>
      </c>
      <c r="H14178">
        <v>623.79588545600006</v>
      </c>
    </row>
    <row r="14179" spans="1:16" x14ac:dyDescent="0.2">
      <c r="A14179">
        <f t="shared" si="1546"/>
        <v>13310</v>
      </c>
      <c r="B14179">
        <f t="shared" si="1547"/>
        <v>278</v>
      </c>
      <c r="C14179" s="10" t="str">
        <f>IF(B14179=B14178," ",(LOOKUP(B14179,'Co List'!$A$3:$A$362,'Co List'!$B$3:$B$362)))</f>
        <v xml:space="preserve"> </v>
      </c>
      <c r="D14179" s="6" t="s">
        <v>412</v>
      </c>
      <c r="E14179">
        <v>90.766565000000014</v>
      </c>
      <c r="F14179">
        <v>137.46792399999998</v>
      </c>
      <c r="G14179">
        <v>136.6632358999999</v>
      </c>
      <c r="H14179">
        <v>141.99588545600005</v>
      </c>
    </row>
    <row r="14180" spans="1:16" ht="13.5" thickBot="1" x14ac:dyDescent="0.25">
      <c r="A14180">
        <f t="shared" si="1546"/>
        <v>13311</v>
      </c>
      <c r="B14180">
        <f t="shared" si="1547"/>
        <v>278</v>
      </c>
      <c r="C14180" s="10" t="str">
        <f>IF(B14180=B14179," ",(LOOKUP(B14180,'Co List'!$A$3:$A$362,'Co List'!$B$3:$B$362)))</f>
        <v xml:space="preserve"> </v>
      </c>
      <c r="D14180" s="9" t="s">
        <v>413</v>
      </c>
      <c r="E14180">
        <v>12</v>
      </c>
      <c r="F14180">
        <v>12</v>
      </c>
      <c r="G14180">
        <v>12</v>
      </c>
      <c r="H14180">
        <v>12</v>
      </c>
    </row>
    <row r="14181" spans="1:16" ht="15" x14ac:dyDescent="0.25">
      <c r="A14181">
        <f t="shared" si="1546"/>
        <v>13312</v>
      </c>
      <c r="B14181">
        <f t="shared" si="1547"/>
        <v>279</v>
      </c>
      <c r="C14181" s="10" t="str">
        <f>IF(B14181=B14180," ",(LOOKUP(B14181,'Co List'!$A$3:$A$362,'Co List'!$B$3:$B$362)))</f>
        <v>RSWM</v>
      </c>
      <c r="D14181" s="4" t="s">
        <v>362</v>
      </c>
      <c r="E14181">
        <v>88.75451515151515</v>
      </c>
      <c r="F14181">
        <v>98.577894724980524</v>
      </c>
      <c r="G14181">
        <v>100</v>
      </c>
      <c r="H14181">
        <v>100</v>
      </c>
      <c r="J14181">
        <f t="shared" ref="J14181" si="1548">COUNTIF(E14223:H14223,0)</f>
        <v>0</v>
      </c>
      <c r="K14181">
        <f>SUM(E14181:H14181)/(4-J14181)</f>
        <v>96.833102469123915</v>
      </c>
      <c r="L14181">
        <f>SUM(E14191:H14191)/(4-J14181)</f>
        <v>553341.80903617921</v>
      </c>
      <c r="M14181">
        <f>E14191</f>
        <v>618767.2581426776</v>
      </c>
      <c r="N14181">
        <f t="shared" ref="N14181" si="1549">F14191</f>
        <v>533662.66304584045</v>
      </c>
      <c r="O14181">
        <f t="shared" ref="O14181" si="1550">G14191</f>
        <v>492157.98404790275</v>
      </c>
      <c r="P14181">
        <f t="shared" ref="P14181" si="1551">H14191</f>
        <v>568779.33090829616</v>
      </c>
    </row>
    <row r="14182" spans="1:16" x14ac:dyDescent="0.2">
      <c r="A14182">
        <f t="shared" si="1546"/>
        <v>13313</v>
      </c>
      <c r="B14182">
        <f t="shared" si="1547"/>
        <v>279</v>
      </c>
      <c r="C14182" s="10" t="str">
        <f>IF(B14182=B14181," ",(LOOKUP(B14182,'Co List'!$A$3:$A$362,'Co List'!$B$3:$B$362)))</f>
        <v xml:space="preserve"> </v>
      </c>
      <c r="D14182" s="6" t="s">
        <v>364</v>
      </c>
      <c r="E14182">
        <v>3.2577979999999997</v>
      </c>
      <c r="F14182">
        <v>3.9061410518487145</v>
      </c>
      <c r="G14182">
        <v>4.0517799999999999</v>
      </c>
      <c r="H14182">
        <v>4.0352175069801888</v>
      </c>
    </row>
    <row r="14183" spans="1:16" x14ac:dyDescent="0.2">
      <c r="A14183">
        <f t="shared" si="1546"/>
        <v>13314</v>
      </c>
      <c r="B14183">
        <f t="shared" si="1547"/>
        <v>279</v>
      </c>
      <c r="C14183" s="10" t="str">
        <f>IF(B14183=B14182," ",(LOOKUP(B14183,'Co List'!$A$3:$A$362,'Co List'!$B$3:$B$362)))</f>
        <v xml:space="preserve"> </v>
      </c>
      <c r="D14183" s="6" t="s">
        <v>365</v>
      </c>
      <c r="E14183">
        <v>1.1833810633607276</v>
      </c>
      <c r="F14183">
        <v>1.2331083142033017</v>
      </c>
      <c r="G14183">
        <v>1.1454950622111983</v>
      </c>
      <c r="H14183">
        <v>1.1944767123813429</v>
      </c>
    </row>
    <row r="14184" spans="1:16" x14ac:dyDescent="0.2">
      <c r="A14184">
        <f t="shared" si="1546"/>
        <v>13315</v>
      </c>
      <c r="B14184">
        <f t="shared" si="1547"/>
        <v>279</v>
      </c>
      <c r="C14184" s="10" t="str">
        <f>IF(B14184=B14183," ",(LOOKUP(B14184,'Co List'!$A$3:$A$362,'Co List'!$B$3:$B$362)))</f>
        <v xml:space="preserve"> </v>
      </c>
      <c r="D14184" s="7" t="s">
        <v>366</v>
      </c>
      <c r="E14184">
        <v>40.422225439825809</v>
      </c>
      <c r="F14184">
        <v>27.359178451836915</v>
      </c>
      <c r="G14184">
        <v>24.769021688478688</v>
      </c>
      <c r="H14184">
        <v>23.184349624720117</v>
      </c>
    </row>
    <row r="14185" spans="1:16" x14ac:dyDescent="0.2">
      <c r="A14185">
        <f t="shared" si="1546"/>
        <v>13316</v>
      </c>
      <c r="B14185">
        <f t="shared" si="1547"/>
        <v>279</v>
      </c>
      <c r="C14185" s="10" t="str">
        <f>IF(B14185=B14184," ",(LOOKUP(B14185,'Co List'!$A$3:$A$362,'Co List'!$B$3:$B$362)))</f>
        <v xml:space="preserve"> </v>
      </c>
      <c r="D14185" s="6" t="s">
        <v>367</v>
      </c>
      <c r="E14185">
        <v>1717366.8002849782</v>
      </c>
      <c r="F14185">
        <v>434013.22628972062</v>
      </c>
      <c r="G14185">
        <v>-2258641.5054974887</v>
      </c>
      <c r="H14185">
        <v>838042.33226505981</v>
      </c>
    </row>
    <row r="14186" spans="1:16" x14ac:dyDescent="0.2">
      <c r="A14186">
        <f t="shared" si="1546"/>
        <v>13317</v>
      </c>
      <c r="B14186">
        <f t="shared" si="1547"/>
        <v>279</v>
      </c>
      <c r="C14186" s="10" t="str">
        <f>IF(B14186=B14185," ",(LOOKUP(B14186,'Co List'!$A$3:$A$362,'Co List'!$B$3:$B$362)))</f>
        <v xml:space="preserve"> </v>
      </c>
      <c r="D14186" s="6" t="s">
        <v>368</v>
      </c>
      <c r="E14186">
        <v>2.1981074889615546</v>
      </c>
      <c r="F14186">
        <v>2.3062344989016443</v>
      </c>
      <c r="G14186">
        <v>2.1268711497316453</v>
      </c>
      <c r="H14186">
        <v>2.4579919226806228</v>
      </c>
    </row>
    <row r="14187" spans="1:16" x14ac:dyDescent="0.2">
      <c r="A14187">
        <f t="shared" si="1546"/>
        <v>13318</v>
      </c>
      <c r="B14187">
        <f t="shared" si="1547"/>
        <v>279</v>
      </c>
      <c r="C14187" s="10" t="str">
        <f>IF(B14187=B14186," ",(LOOKUP(B14187,'Co List'!$A$3:$A$362,'Co List'!$B$3:$B$362)))</f>
        <v xml:space="preserve"> </v>
      </c>
      <c r="D14187" s="6" t="s">
        <v>369</v>
      </c>
      <c r="E14187">
        <v>320.6546396552198</v>
      </c>
      <c r="F14187">
        <v>156.90884215278598</v>
      </c>
      <c r="G14187">
        <v>305.70717687303727</v>
      </c>
      <c r="H14187">
        <v>171.74844669151679</v>
      </c>
    </row>
    <row r="14188" spans="1:16" x14ac:dyDescent="0.2">
      <c r="A14188">
        <f t="shared" si="1546"/>
        <v>13319</v>
      </c>
      <c r="B14188">
        <f t="shared" si="1547"/>
        <v>279</v>
      </c>
      <c r="C14188" s="10" t="str">
        <f>IF(B14188=B14187," ",(LOOKUP(B14188,'Co List'!$A$3:$A$362,'Co List'!$B$3:$B$362)))</f>
        <v xml:space="preserve"> </v>
      </c>
      <c r="D14188" s="6" t="s">
        <v>370</v>
      </c>
      <c r="E14188">
        <v>0</v>
      </c>
      <c r="F14188">
        <v>0</v>
      </c>
      <c r="G14188">
        <v>0</v>
      </c>
      <c r="H14188">
        <v>0</v>
      </c>
    </row>
    <row r="14189" spans="1:16" x14ac:dyDescent="0.2">
      <c r="A14189">
        <f t="shared" si="1546"/>
        <v>13320</v>
      </c>
      <c r="B14189">
        <f t="shared" si="1547"/>
        <v>279</v>
      </c>
      <c r="C14189" s="10" t="str">
        <f>IF(B14189=B14188," ",(LOOKUP(B14189,'Co List'!$A$3:$A$362,'Co List'!$B$3:$B$362)))</f>
        <v xml:space="preserve"> </v>
      </c>
      <c r="D14189" s="6" t="s">
        <v>371</v>
      </c>
      <c r="E14189">
        <v>99.743379805946205</v>
      </c>
      <c r="F14189">
        <v>89.77966219787703</v>
      </c>
      <c r="G14189">
        <v>85.436043425056937</v>
      </c>
      <c r="H14189">
        <v>88.058897529844288</v>
      </c>
    </row>
    <row r="14190" spans="1:16" x14ac:dyDescent="0.2">
      <c r="A14190">
        <f t="shared" si="1546"/>
        <v>13321</v>
      </c>
      <c r="B14190">
        <f t="shared" si="1547"/>
        <v>279</v>
      </c>
      <c r="C14190" s="10" t="str">
        <f>IF(B14190=B14189," ",(LOOKUP(B14190,'Co List'!$A$3:$A$362,'Co List'!$B$3:$B$362)))</f>
        <v xml:space="preserve"> </v>
      </c>
      <c r="D14190" s="6" t="s">
        <v>372</v>
      </c>
      <c r="E14190">
        <v>0.25662019405378927</v>
      </c>
      <c r="F14190">
        <v>10.22033780212297</v>
      </c>
      <c r="G14190">
        <v>14.563956574943054</v>
      </c>
      <c r="H14190">
        <v>11.941102470155705</v>
      </c>
    </row>
    <row r="14191" spans="1:16" x14ac:dyDescent="0.2">
      <c r="A14191">
        <f t="shared" si="1546"/>
        <v>13322</v>
      </c>
      <c r="B14191">
        <f t="shared" si="1547"/>
        <v>279</v>
      </c>
      <c r="C14191" s="10" t="str">
        <f>IF(B14191=B14190," ",(LOOKUP(B14191,'Co List'!$A$3:$A$362,'Co List'!$B$3:$B$362)))</f>
        <v xml:space="preserve"> </v>
      </c>
      <c r="D14191" s="6" t="s">
        <v>373</v>
      </c>
      <c r="E14191">
        <v>618767.2581426776</v>
      </c>
      <c r="F14191">
        <v>533662.66304584045</v>
      </c>
      <c r="G14191">
        <v>492157.98404790275</v>
      </c>
      <c r="H14191">
        <v>568779.33090829616</v>
      </c>
    </row>
    <row r="14192" spans="1:16" x14ac:dyDescent="0.2">
      <c r="A14192">
        <f t="shared" si="1546"/>
        <v>13323</v>
      </c>
      <c r="B14192">
        <f t="shared" si="1547"/>
        <v>279</v>
      </c>
      <c r="C14192" s="10" t="str">
        <f>IF(B14192=B14191," ",(LOOKUP(B14192,'Co List'!$A$3:$A$362,'Co List'!$B$3:$B$362)))</f>
        <v xml:space="preserve"> </v>
      </c>
      <c r="D14192" s="6" t="s">
        <v>374</v>
      </c>
      <c r="E14192">
        <v>614888.8685921086</v>
      </c>
      <c r="F14192">
        <v>530425.76023081632</v>
      </c>
      <c r="G14192">
        <v>489390.34221861383</v>
      </c>
      <c r="H14192">
        <v>565458.26972190244</v>
      </c>
    </row>
    <row r="14193" spans="1:8" x14ac:dyDescent="0.2">
      <c r="A14193">
        <f t="shared" si="1546"/>
        <v>13324</v>
      </c>
      <c r="B14193">
        <f t="shared" si="1547"/>
        <v>279</v>
      </c>
      <c r="C14193" s="10" t="str">
        <f>IF(B14193=B14192," ",(LOOKUP(B14193,'Co List'!$A$3:$A$362,'Co List'!$B$3:$B$362)))</f>
        <v xml:space="preserve"> </v>
      </c>
      <c r="D14193" s="6" t="s">
        <v>375</v>
      </c>
      <c r="E14193">
        <v>1475.5265518042368</v>
      </c>
      <c r="F14193">
        <v>1173.1074898491183</v>
      </c>
      <c r="G14193">
        <v>1004.5114431034029</v>
      </c>
      <c r="H14193">
        <v>1194.2283533943792</v>
      </c>
    </row>
    <row r="14194" spans="1:8" x14ac:dyDescent="0.2">
      <c r="A14194">
        <f t="shared" si="1546"/>
        <v>13325</v>
      </c>
      <c r="B14194">
        <f t="shared" si="1547"/>
        <v>279</v>
      </c>
      <c r="C14194" s="10" t="str">
        <f>IF(B14194=B14193," ",(LOOKUP(B14194,'Co List'!$A$3:$A$362,'Co List'!$B$3:$B$362)))</f>
        <v xml:space="preserve"> </v>
      </c>
      <c r="D14194" s="6" t="s">
        <v>376</v>
      </c>
      <c r="E14194">
        <v>2402.8629987647964</v>
      </c>
      <c r="F14194">
        <v>2063.7953251749846</v>
      </c>
      <c r="G14194">
        <v>1763.1303861855722</v>
      </c>
      <c r="H14194">
        <v>2126.8328329992491</v>
      </c>
    </row>
    <row r="14195" spans="1:8" x14ac:dyDescent="0.2">
      <c r="A14195">
        <f t="shared" si="1546"/>
        <v>13326</v>
      </c>
      <c r="B14195">
        <f t="shared" si="1547"/>
        <v>279</v>
      </c>
      <c r="C14195" s="10" t="str">
        <f>IF(B14195=B14194," ",(LOOKUP(B14195,'Co List'!$A$3:$A$362,'Co List'!$B$3:$B$362)))</f>
        <v xml:space="preserve"> </v>
      </c>
      <c r="D14195" s="6" t="s">
        <v>377</v>
      </c>
      <c r="E14195">
        <v>617179.37640409055</v>
      </c>
      <c r="F14195">
        <v>479120.5361587503</v>
      </c>
      <c r="G14195">
        <v>420480.30897105101</v>
      </c>
      <c r="H14195">
        <v>500860.80817547045</v>
      </c>
    </row>
    <row r="14196" spans="1:8" ht="15" x14ac:dyDescent="0.25">
      <c r="A14196">
        <f t="shared" si="1546"/>
        <v>13327</v>
      </c>
      <c r="B14196">
        <f t="shared" si="1547"/>
        <v>279</v>
      </c>
      <c r="C14196" s="10" t="str">
        <f>IF(B14196=B14195," ",(LOOKUP(B14196,'Co List'!$A$3:$A$362,'Co List'!$B$3:$B$362)))</f>
        <v xml:space="preserve"> </v>
      </c>
      <c r="D14196" s="8" t="s">
        <v>378</v>
      </c>
      <c r="E14196">
        <v>65537.100000000006</v>
      </c>
      <c r="F14196">
        <v>81877.179999999993</v>
      </c>
      <c r="G14196">
        <v>105765.65999999996</v>
      </c>
      <c r="H14196">
        <v>107026.14000000001</v>
      </c>
    </row>
    <row r="14197" spans="1:8" ht="15" x14ac:dyDescent="0.25">
      <c r="A14197">
        <f t="shared" si="1546"/>
        <v>13328</v>
      </c>
      <c r="B14197">
        <f t="shared" si="1547"/>
        <v>279</v>
      </c>
      <c r="C14197" s="10" t="str">
        <f>IF(B14197=B14196," ",(LOOKUP(B14197,'Co List'!$A$3:$A$362,'Co List'!$B$3:$B$362)))</f>
        <v xml:space="preserve"> </v>
      </c>
      <c r="D14197" s="8" t="s">
        <v>379</v>
      </c>
      <c r="E14197">
        <v>65281.974024780102</v>
      </c>
      <c r="F14197">
        <v>1397.0246484054364</v>
      </c>
      <c r="G14197">
        <v>9343.167695189115</v>
      </c>
      <c r="H14197">
        <v>1266.0869685738035</v>
      </c>
    </row>
    <row r="14198" spans="1:8" ht="15" x14ac:dyDescent="0.25">
      <c r="A14198">
        <f t="shared" si="1546"/>
        <v>13329</v>
      </c>
      <c r="B14198">
        <f t="shared" si="1547"/>
        <v>279</v>
      </c>
      <c r="C14198" s="10" t="str">
        <f>IF(B14198=B14197," ",(LOOKUP(B14198,'Co List'!$A$3:$A$362,'Co List'!$B$3:$B$362)))</f>
        <v xml:space="preserve"> </v>
      </c>
      <c r="D14198" s="8" t="s">
        <v>380</v>
      </c>
      <c r="E14198">
        <v>486360.30237931048</v>
      </c>
      <c r="F14198">
        <v>395846.33151034487</v>
      </c>
      <c r="G14198">
        <v>305371.48127586191</v>
      </c>
      <c r="H14198">
        <v>392568.58120689663</v>
      </c>
    </row>
    <row r="14199" spans="1:8" ht="15" x14ac:dyDescent="0.25">
      <c r="A14199">
        <f t="shared" si="1546"/>
        <v>13330</v>
      </c>
      <c r="B14199">
        <f t="shared" si="1547"/>
        <v>279</v>
      </c>
      <c r="C14199" s="10" t="str">
        <f>IF(B14199=B14198," ",(LOOKUP(B14199,'Co List'!$A$3:$A$362,'Co List'!$B$3:$B$362)))</f>
        <v xml:space="preserve"> </v>
      </c>
      <c r="D14199" s="8" t="s">
        <v>381</v>
      </c>
      <c r="E14199">
        <v>1587.8817385870502</v>
      </c>
      <c r="F14199">
        <v>54542.126887090162</v>
      </c>
      <c r="G14199">
        <v>71677.675076851723</v>
      </c>
      <c r="H14199">
        <v>67918.522732825659</v>
      </c>
    </row>
    <row r="14200" spans="1:8" ht="15" x14ac:dyDescent="0.25">
      <c r="A14200">
        <f t="shared" si="1546"/>
        <v>13331</v>
      </c>
      <c r="B14200">
        <f t="shared" si="1547"/>
        <v>279</v>
      </c>
      <c r="C14200" s="10" t="str">
        <f>IF(B14200=B14199," ",(LOOKUP(B14200,'Co List'!$A$3:$A$362,'Co List'!$B$3:$B$362)))</f>
        <v xml:space="preserve"> </v>
      </c>
      <c r="D14200" s="8" t="s">
        <v>382</v>
      </c>
      <c r="E14200">
        <v>0</v>
      </c>
      <c r="F14200">
        <v>46198.109952958563</v>
      </c>
      <c r="G14200">
        <v>71677.675076851723</v>
      </c>
      <c r="H14200">
        <v>66774.695358867044</v>
      </c>
    </row>
    <row r="14201" spans="1:8" ht="15" x14ac:dyDescent="0.25">
      <c r="A14201">
        <f t="shared" si="1546"/>
        <v>13332</v>
      </c>
      <c r="B14201">
        <f t="shared" si="1547"/>
        <v>279</v>
      </c>
      <c r="C14201" s="10" t="str">
        <f>IF(B14201=B14200," ",(LOOKUP(B14201,'Co List'!$A$3:$A$362,'Co List'!$B$3:$B$362)))</f>
        <v xml:space="preserve"> </v>
      </c>
      <c r="D14201" s="8" t="s">
        <v>383</v>
      </c>
      <c r="E14201">
        <v>1587.8817385870502</v>
      </c>
      <c r="F14201">
        <v>8344.0169341316014</v>
      </c>
      <c r="G14201">
        <v>0</v>
      </c>
      <c r="H14201">
        <v>1143.8273739586045</v>
      </c>
    </row>
    <row r="14202" spans="1:8" x14ac:dyDescent="0.2">
      <c r="A14202">
        <f t="shared" si="1546"/>
        <v>13333</v>
      </c>
      <c r="B14202">
        <f t="shared" si="1547"/>
        <v>279</v>
      </c>
      <c r="C14202" s="10" t="str">
        <f>IF(B14202=B14201," ",(LOOKUP(B14202,'Co List'!$A$3:$A$362,'Co List'!$B$3:$B$362)))</f>
        <v xml:space="preserve"> </v>
      </c>
      <c r="D14202" s="6" t="s">
        <v>384</v>
      </c>
      <c r="E14202">
        <v>0</v>
      </c>
      <c r="F14202">
        <v>0</v>
      </c>
      <c r="G14202">
        <v>0</v>
      </c>
      <c r="H14202">
        <v>0</v>
      </c>
    </row>
    <row r="14203" spans="1:8" x14ac:dyDescent="0.2">
      <c r="A14203">
        <f t="shared" si="1546"/>
        <v>13334</v>
      </c>
      <c r="B14203">
        <f t="shared" si="1547"/>
        <v>279</v>
      </c>
      <c r="C14203" s="10" t="str">
        <f>IF(B14203=B14202," ",(LOOKUP(B14203,'Co List'!$A$3:$A$362,'Co List'!$B$3:$B$362)))</f>
        <v xml:space="preserve"> </v>
      </c>
      <c r="D14203" s="6" t="s">
        <v>385</v>
      </c>
      <c r="E14203">
        <v>487.40951359999923</v>
      </c>
      <c r="F14203">
        <v>13963.173926163327</v>
      </c>
      <c r="G14203">
        <v>17690.416329823369</v>
      </c>
      <c r="H14203">
        <v>16831.440341279998</v>
      </c>
    </row>
    <row r="14204" spans="1:8" x14ac:dyDescent="0.2">
      <c r="A14204">
        <f t="shared" si="1546"/>
        <v>13335</v>
      </c>
      <c r="B14204">
        <f t="shared" si="1547"/>
        <v>279</v>
      </c>
      <c r="C14204" s="10" t="str">
        <f>IF(B14204=B14203," ",(LOOKUP(B14204,'Co List'!$A$3:$A$362,'Co List'!$B$3:$B$362)))</f>
        <v xml:space="preserve"> </v>
      </c>
      <c r="D14204" s="6" t="s">
        <v>386</v>
      </c>
      <c r="E14204">
        <v>0</v>
      </c>
      <c r="F14204">
        <v>11401.929510723327</v>
      </c>
      <c r="G14204">
        <v>17690.416329823369</v>
      </c>
      <c r="H14204">
        <v>16480.3358916</v>
      </c>
    </row>
    <row r="14205" spans="1:8" x14ac:dyDescent="0.2">
      <c r="A14205">
        <f t="shared" si="1546"/>
        <v>13336</v>
      </c>
      <c r="B14205">
        <f t="shared" si="1547"/>
        <v>279</v>
      </c>
      <c r="C14205" s="10" t="str">
        <f>IF(B14205=B14204," ",(LOOKUP(B14205,'Co List'!$A$3:$A$362,'Co List'!$B$3:$B$362)))</f>
        <v xml:space="preserve"> </v>
      </c>
      <c r="D14205" s="6" t="s">
        <v>387</v>
      </c>
      <c r="E14205">
        <v>0</v>
      </c>
      <c r="F14205">
        <v>0</v>
      </c>
      <c r="G14205">
        <v>0</v>
      </c>
      <c r="H14205">
        <v>0</v>
      </c>
    </row>
    <row r="14206" spans="1:8" x14ac:dyDescent="0.2">
      <c r="A14206">
        <f t="shared" si="1546"/>
        <v>13337</v>
      </c>
      <c r="B14206">
        <f t="shared" si="1547"/>
        <v>279</v>
      </c>
      <c r="C14206" s="10" t="str">
        <f>IF(B14206=B14205," ",(LOOKUP(B14206,'Co List'!$A$3:$A$362,'Co List'!$B$3:$B$362)))</f>
        <v xml:space="preserve"> </v>
      </c>
      <c r="D14206" s="6" t="s">
        <v>388</v>
      </c>
      <c r="E14206">
        <v>0</v>
      </c>
      <c r="F14206">
        <v>0</v>
      </c>
      <c r="G14206">
        <v>0</v>
      </c>
      <c r="H14206">
        <v>0</v>
      </c>
    </row>
    <row r="14207" spans="1:8" x14ac:dyDescent="0.2">
      <c r="A14207">
        <f t="shared" si="1546"/>
        <v>13338</v>
      </c>
      <c r="B14207">
        <f t="shared" si="1547"/>
        <v>279</v>
      </c>
      <c r="C14207" s="10" t="str">
        <f>IF(B14207=B14206," ",(LOOKUP(B14207,'Co List'!$A$3:$A$362,'Co List'!$B$3:$B$362)))</f>
        <v xml:space="preserve"> </v>
      </c>
      <c r="D14207" s="6" t="s">
        <v>389</v>
      </c>
      <c r="E14207">
        <v>487.40951359999923</v>
      </c>
      <c r="F14207">
        <v>2561.24441544</v>
      </c>
      <c r="G14207">
        <v>0</v>
      </c>
      <c r="H14207">
        <v>351.10444968000002</v>
      </c>
    </row>
    <row r="14208" spans="1:8" x14ac:dyDescent="0.2">
      <c r="A14208">
        <f t="shared" si="1546"/>
        <v>13339</v>
      </c>
      <c r="B14208">
        <f t="shared" si="1547"/>
        <v>279</v>
      </c>
      <c r="C14208" s="10" t="str">
        <f>IF(B14208=B14207," ",(LOOKUP(B14208,'Co List'!$A$3:$A$362,'Co List'!$B$3:$B$362)))</f>
        <v xml:space="preserve"> </v>
      </c>
      <c r="D14208" s="6" t="s">
        <v>390</v>
      </c>
      <c r="E14208">
        <v>0</v>
      </c>
      <c r="F14208">
        <v>0</v>
      </c>
      <c r="G14208">
        <v>0</v>
      </c>
      <c r="H14208">
        <v>0</v>
      </c>
    </row>
    <row r="14209" spans="1:8" x14ac:dyDescent="0.2">
      <c r="A14209">
        <f t="shared" si="1546"/>
        <v>13340</v>
      </c>
      <c r="B14209">
        <f t="shared" si="1547"/>
        <v>279</v>
      </c>
      <c r="C14209" s="10" t="str">
        <f>IF(B14209=B14208," ",(LOOKUP(B14209,'Co List'!$A$3:$A$362,'Co List'!$B$3:$B$362)))</f>
        <v xml:space="preserve"> </v>
      </c>
      <c r="D14209" s="6" t="s">
        <v>391</v>
      </c>
      <c r="E14209">
        <v>0</v>
      </c>
      <c r="F14209">
        <v>0</v>
      </c>
      <c r="G14209">
        <v>0</v>
      </c>
      <c r="H14209">
        <v>0</v>
      </c>
    </row>
    <row r="14210" spans="1:8" x14ac:dyDescent="0.2">
      <c r="A14210">
        <f t="shared" si="1546"/>
        <v>13341</v>
      </c>
      <c r="B14210">
        <f t="shared" si="1547"/>
        <v>279</v>
      </c>
      <c r="C14210" s="10" t="str">
        <f>IF(B14210=B14209," ",(LOOKUP(B14210,'Co List'!$A$3:$A$362,'Co List'!$B$3:$B$362)))</f>
        <v xml:space="preserve"> </v>
      </c>
      <c r="D14210" s="6" t="s">
        <v>392</v>
      </c>
      <c r="E14210">
        <v>0</v>
      </c>
      <c r="F14210">
        <v>0</v>
      </c>
      <c r="G14210">
        <v>0</v>
      </c>
      <c r="H14210">
        <v>0</v>
      </c>
    </row>
    <row r="14211" spans="1:8" x14ac:dyDescent="0.2">
      <c r="A14211">
        <f t="shared" si="1546"/>
        <v>13342</v>
      </c>
      <c r="B14211">
        <f t="shared" si="1547"/>
        <v>279</v>
      </c>
      <c r="C14211" s="10" t="str">
        <f>IF(B14211=B14210," ",(LOOKUP(B14211,'Co List'!$A$3:$A$362,'Co List'!$B$3:$B$362)))</f>
        <v xml:space="preserve"> </v>
      </c>
      <c r="D14211" s="6" t="s">
        <v>393</v>
      </c>
      <c r="E14211">
        <v>0</v>
      </c>
      <c r="F14211">
        <v>0</v>
      </c>
      <c r="G14211">
        <v>0</v>
      </c>
      <c r="H14211">
        <v>0</v>
      </c>
    </row>
    <row r="14212" spans="1:8" ht="15" x14ac:dyDescent="0.25">
      <c r="A14212">
        <f t="shared" si="1546"/>
        <v>13343</v>
      </c>
      <c r="B14212">
        <f t="shared" si="1547"/>
        <v>279</v>
      </c>
      <c r="C14212" s="10" t="str">
        <f>IF(B14212=B14211," ",(LOOKUP(B14212,'Co List'!$A$3:$A$362,'Co List'!$B$3:$B$362)))</f>
        <v xml:space="preserve"> </v>
      </c>
      <c r="D14212" s="8" t="s">
        <v>394</v>
      </c>
      <c r="E14212">
        <v>0</v>
      </c>
      <c r="F14212">
        <v>0</v>
      </c>
      <c r="G14212">
        <v>0</v>
      </c>
      <c r="H14212">
        <v>0</v>
      </c>
    </row>
    <row r="14213" spans="1:8" ht="15" x14ac:dyDescent="0.25">
      <c r="A14213">
        <f t="shared" ref="A14213:A14276" si="1552">IF(A14212&gt;0,A14212+1,(IF($C$1=C14213,1,0)))</f>
        <v>13344</v>
      </c>
      <c r="B14213">
        <f t="shared" ref="B14213:B14276" si="1553">IF(D14213=$D$3,B14212+1,B14212)</f>
        <v>279</v>
      </c>
      <c r="C14213" s="10" t="str">
        <f>IF(B14213=B14212," ",(LOOKUP(B14213,'Co List'!$A$3:$A$362,'Co List'!$B$3:$B$362)))</f>
        <v xml:space="preserve"> </v>
      </c>
      <c r="D14213" s="8" t="s">
        <v>395</v>
      </c>
      <c r="E14213">
        <v>0.97831469981040509</v>
      </c>
      <c r="F14213">
        <v>15.85130999999998</v>
      </c>
      <c r="G14213">
        <v>15.477042666758502</v>
      </c>
      <c r="H14213">
        <v>21.518768938400001</v>
      </c>
    </row>
    <row r="14214" spans="1:8" ht="15" x14ac:dyDescent="0.25">
      <c r="A14214">
        <f t="shared" si="1552"/>
        <v>13345</v>
      </c>
      <c r="B14214">
        <f t="shared" si="1553"/>
        <v>279</v>
      </c>
      <c r="C14214" s="10" t="str">
        <f>IF(B14214=B14213," ",(LOOKUP(B14214,'Co List'!$A$3:$A$362,'Co List'!$B$3:$B$362)))</f>
        <v xml:space="preserve"> </v>
      </c>
      <c r="D14214" s="8" t="s">
        <v>396</v>
      </c>
      <c r="E14214">
        <v>521539</v>
      </c>
      <c r="F14214">
        <v>388547</v>
      </c>
      <c r="G14214">
        <v>367073</v>
      </c>
      <c r="H14214">
        <v>419314</v>
      </c>
    </row>
    <row r="14215" spans="1:8" x14ac:dyDescent="0.2">
      <c r="A14215">
        <f t="shared" si="1552"/>
        <v>13346</v>
      </c>
      <c r="B14215">
        <f t="shared" si="1553"/>
        <v>279</v>
      </c>
      <c r="C14215" s="10" t="str">
        <f>IF(B14215=B14214," ",(LOOKUP(B14215,'Co List'!$A$3:$A$362,'Co List'!$B$3:$B$362)))</f>
        <v xml:space="preserve"> </v>
      </c>
      <c r="D14215" s="6" t="s">
        <v>397</v>
      </c>
      <c r="E14215">
        <v>80910</v>
      </c>
      <c r="F14215">
        <v>103642</v>
      </c>
      <c r="G14215">
        <v>135597</v>
      </c>
      <c r="H14215">
        <v>137213</v>
      </c>
    </row>
    <row r="14216" spans="1:8" x14ac:dyDescent="0.2">
      <c r="A14216">
        <f t="shared" si="1552"/>
        <v>13347</v>
      </c>
      <c r="B14216">
        <f t="shared" si="1553"/>
        <v>279</v>
      </c>
      <c r="C14216" s="10" t="str">
        <f>IF(B14216=B14215," ",(LOOKUP(B14216,'Co List'!$A$3:$A$362,'Co List'!$B$3:$B$362)))</f>
        <v xml:space="preserve"> </v>
      </c>
      <c r="D14216" s="6" t="s">
        <v>398</v>
      </c>
      <c r="E14216">
        <v>92524</v>
      </c>
      <c r="F14216">
        <v>1584</v>
      </c>
      <c r="G14216">
        <v>12911</v>
      </c>
      <c r="H14216">
        <v>1126</v>
      </c>
    </row>
    <row r="14217" spans="1:8" x14ac:dyDescent="0.2">
      <c r="A14217">
        <f t="shared" si="1552"/>
        <v>13348</v>
      </c>
      <c r="B14217">
        <f t="shared" si="1553"/>
        <v>279</v>
      </c>
      <c r="C14217" s="10" t="str">
        <f>IF(B14217=B14216," ",(LOOKUP(B14217,'Co List'!$A$3:$A$362,'Co List'!$B$3:$B$362)))</f>
        <v xml:space="preserve"> </v>
      </c>
      <c r="D14217" s="6" t="s">
        <v>399</v>
      </c>
      <c r="E14217">
        <v>348105</v>
      </c>
      <c r="F14217">
        <v>283321</v>
      </c>
      <c r="G14217">
        <v>218565</v>
      </c>
      <c r="H14217">
        <v>280975</v>
      </c>
    </row>
    <row r="14218" spans="1:8" x14ac:dyDescent="0.2">
      <c r="A14218">
        <f t="shared" si="1552"/>
        <v>13349</v>
      </c>
      <c r="B14218">
        <f t="shared" si="1553"/>
        <v>279</v>
      </c>
      <c r="C14218" s="10" t="str">
        <f>IF(B14218=B14217," ",(LOOKUP(B14218,'Co List'!$A$3:$A$362,'Co List'!$B$3:$B$362)))</f>
        <v xml:space="preserve"> </v>
      </c>
      <c r="D14218" s="6" t="s">
        <v>400</v>
      </c>
      <c r="E14218">
        <v>0</v>
      </c>
      <c r="F14218">
        <v>0</v>
      </c>
      <c r="G14218">
        <v>0</v>
      </c>
      <c r="H14218">
        <v>0</v>
      </c>
    </row>
    <row r="14219" spans="1:8" x14ac:dyDescent="0.2">
      <c r="A14219">
        <f t="shared" si="1552"/>
        <v>13350</v>
      </c>
      <c r="B14219">
        <f t="shared" si="1553"/>
        <v>279</v>
      </c>
      <c r="C14219" s="10" t="str">
        <f>IF(B14219=B14218," ",(LOOKUP(B14219,'Co List'!$A$3:$A$362,'Co List'!$B$3:$B$362)))</f>
        <v xml:space="preserve"> </v>
      </c>
      <c r="D14219" s="6" t="s">
        <v>401</v>
      </c>
      <c r="E14219">
        <v>37.218600000000002</v>
      </c>
      <c r="F14219">
        <v>43.011430000000004</v>
      </c>
      <c r="G14219">
        <v>75.527529000000001</v>
      </c>
      <c r="H14219">
        <v>67.508796000000004</v>
      </c>
    </row>
    <row r="14220" spans="1:8" x14ac:dyDescent="0.2">
      <c r="A14220">
        <f t="shared" si="1552"/>
        <v>13351</v>
      </c>
      <c r="B14220">
        <f t="shared" si="1553"/>
        <v>279</v>
      </c>
      <c r="C14220" s="10" t="str">
        <f>IF(B14220=B14219," ",(LOOKUP(B14220,'Co List'!$A$3:$A$362,'Co List'!$B$3:$B$362)))</f>
        <v xml:space="preserve"> </v>
      </c>
      <c r="D14220" s="6" t="s">
        <v>402</v>
      </c>
      <c r="E14220">
        <v>42.561039999999991</v>
      </c>
      <c r="F14220">
        <v>1.332144</v>
      </c>
      <c r="G14220">
        <v>7.733689</v>
      </c>
      <c r="H14220">
        <v>1.2217100000000001</v>
      </c>
    </row>
    <row r="14221" spans="1:8" x14ac:dyDescent="0.2">
      <c r="A14221">
        <f t="shared" si="1552"/>
        <v>13352</v>
      </c>
      <c r="B14221">
        <f t="shared" si="1553"/>
        <v>279</v>
      </c>
      <c r="C14221" s="10" t="str">
        <f>IF(B14221=B14220," ",(LOOKUP(B14221,'Co List'!$A$3:$A$362,'Co List'!$B$3:$B$362)))</f>
        <v xml:space="preserve"> </v>
      </c>
      <c r="D14221" s="6" t="s">
        <v>403</v>
      </c>
      <c r="E14221">
        <v>137.15337</v>
      </c>
      <c r="F14221">
        <v>112.195116</v>
      </c>
      <c r="G14221">
        <v>88.081695000000011</v>
      </c>
      <c r="H14221">
        <v>130.09142499999999</v>
      </c>
    </row>
    <row r="14222" spans="1:8" x14ac:dyDescent="0.2">
      <c r="A14222">
        <f t="shared" si="1552"/>
        <v>13353</v>
      </c>
      <c r="B14222">
        <f t="shared" si="1553"/>
        <v>279</v>
      </c>
      <c r="C14222" s="10" t="str">
        <f>IF(B14222=B14221," ",(LOOKUP(B14222,'Co List'!$A$3:$A$362,'Co List'!$B$3:$B$362)))</f>
        <v xml:space="preserve"> </v>
      </c>
      <c r="D14222" s="6" t="s">
        <v>404</v>
      </c>
      <c r="E14222" s="11">
        <v>216.93301</v>
      </c>
      <c r="F14222" s="11">
        <v>156.53869</v>
      </c>
      <c r="G14222" s="11">
        <v>171.34291300000001</v>
      </c>
      <c r="H14222" s="11">
        <v>198.82193100000001</v>
      </c>
    </row>
    <row r="14223" spans="1:8" x14ac:dyDescent="0.2">
      <c r="A14223">
        <f t="shared" si="1552"/>
        <v>13354</v>
      </c>
      <c r="B14223">
        <f t="shared" si="1553"/>
        <v>279</v>
      </c>
      <c r="C14223" s="10" t="str">
        <f>IF(B14223=B14222," ",(LOOKUP(B14223,'Co List'!$A$3:$A$362,'Co List'!$B$3:$B$362)))</f>
        <v xml:space="preserve"> </v>
      </c>
      <c r="D14223" s="6" t="s">
        <v>405</v>
      </c>
      <c r="E14223">
        <v>1530.76</v>
      </c>
      <c r="F14223">
        <v>1950.58</v>
      </c>
      <c r="G14223">
        <v>1986.99</v>
      </c>
      <c r="H14223">
        <v>2453.29</v>
      </c>
    </row>
    <row r="14224" spans="1:8" x14ac:dyDescent="0.2">
      <c r="A14224">
        <f t="shared" si="1552"/>
        <v>13355</v>
      </c>
      <c r="B14224">
        <f t="shared" si="1553"/>
        <v>279</v>
      </c>
      <c r="C14224" s="10" t="str">
        <f>IF(B14224=B14223," ",(LOOKUP(B14224,'Co List'!$A$3:$A$362,'Co List'!$B$3:$B$362)))</f>
        <v xml:space="preserve"> </v>
      </c>
      <c r="D14224" s="6" t="s">
        <v>406</v>
      </c>
      <c r="E14224">
        <v>192.97</v>
      </c>
      <c r="F14224">
        <v>340.11</v>
      </c>
      <c r="G14224">
        <v>160.99</v>
      </c>
      <c r="H14224">
        <v>331.17</v>
      </c>
    </row>
    <row r="14225" spans="1:16" x14ac:dyDescent="0.2">
      <c r="A14225">
        <f t="shared" si="1552"/>
        <v>13356</v>
      </c>
      <c r="B14225">
        <f t="shared" si="1553"/>
        <v>279</v>
      </c>
      <c r="C14225" s="10" t="str">
        <f>IF(B14225=B14224," ",(LOOKUP(B14225,'Co List'!$A$3:$A$362,'Co List'!$B$3:$B$362)))</f>
        <v xml:space="preserve"> </v>
      </c>
      <c r="D14225" s="6" t="s">
        <v>407</v>
      </c>
      <c r="E14225" s="11">
        <v>36.03</v>
      </c>
      <c r="F14225" s="11">
        <v>122.96</v>
      </c>
      <c r="G14225" s="11">
        <v>-21.79</v>
      </c>
      <c r="H14225" s="11">
        <v>67.87</v>
      </c>
    </row>
    <row r="14226" spans="1:16" x14ac:dyDescent="0.2">
      <c r="A14226">
        <f t="shared" si="1552"/>
        <v>13357</v>
      </c>
      <c r="B14226">
        <f t="shared" si="1553"/>
        <v>279</v>
      </c>
      <c r="C14226" s="10" t="str">
        <f>IF(B14226=B14225," ",(LOOKUP(B14226,'Co List'!$A$3:$A$362,'Co List'!$B$3:$B$362)))</f>
        <v xml:space="preserve"> </v>
      </c>
      <c r="D14226" s="6" t="s">
        <v>408</v>
      </c>
      <c r="E14226">
        <v>28.15</v>
      </c>
      <c r="F14226">
        <v>23.14</v>
      </c>
      <c r="G14226">
        <v>23.14</v>
      </c>
      <c r="H14226">
        <v>23.14</v>
      </c>
    </row>
    <row r="14227" spans="1:16" x14ac:dyDescent="0.2">
      <c r="A14227">
        <f t="shared" si="1552"/>
        <v>13358</v>
      </c>
      <c r="B14227">
        <f t="shared" si="1553"/>
        <v>279</v>
      </c>
      <c r="C14227" s="10" t="str">
        <f>IF(B14227=B14226," ",(LOOKUP(B14227,'Co List'!$A$3:$A$362,'Co List'!$B$3:$B$362)))</f>
        <v xml:space="preserve"> </v>
      </c>
      <c r="D14227" s="6" t="s">
        <v>409</v>
      </c>
      <c r="E14227">
        <v>175.2</v>
      </c>
      <c r="F14227">
        <v>172.39</v>
      </c>
      <c r="G14227">
        <v>179.53</v>
      </c>
      <c r="H14227">
        <v>230.87</v>
      </c>
    </row>
    <row r="14228" spans="1:16" x14ac:dyDescent="0.2">
      <c r="A14228">
        <f t="shared" si="1552"/>
        <v>13359</v>
      </c>
      <c r="B14228">
        <f t="shared" si="1553"/>
        <v>279</v>
      </c>
      <c r="C14228" s="10" t="str">
        <f>IF(B14228=B14227," ",(LOOKUP(B14228,'Co List'!$A$3:$A$362,'Co List'!$B$3:$B$362)))</f>
        <v xml:space="preserve"> </v>
      </c>
      <c r="D14228" s="6" t="s">
        <v>410</v>
      </c>
      <c r="E14228">
        <v>270.93176437744</v>
      </c>
      <c r="F14228">
        <v>183.42590784741</v>
      </c>
      <c r="G14228">
        <v>192.47459621124</v>
      </c>
      <c r="H14228">
        <v>220.34069993840001</v>
      </c>
    </row>
    <row r="14229" spans="1:16" x14ac:dyDescent="0.2">
      <c r="A14229">
        <f t="shared" si="1552"/>
        <v>13360</v>
      </c>
      <c r="B14229">
        <f t="shared" si="1553"/>
        <v>279</v>
      </c>
      <c r="C14229" s="10" t="str">
        <f>IF(B14229=B14228," ",(LOOKUP(B14229,'Co List'!$A$3:$A$362,'Co List'!$B$3:$B$362)))</f>
        <v xml:space="preserve"> </v>
      </c>
      <c r="D14229" s="6" t="s">
        <v>411</v>
      </c>
      <c r="E14229">
        <v>217.91132469981039</v>
      </c>
      <c r="F14229">
        <v>172.39</v>
      </c>
      <c r="G14229">
        <v>186.81995566675852</v>
      </c>
      <c r="H14229">
        <v>220.34069993840001</v>
      </c>
    </row>
    <row r="14230" spans="1:16" x14ac:dyDescent="0.2">
      <c r="A14230">
        <f t="shared" si="1552"/>
        <v>13361</v>
      </c>
      <c r="B14230">
        <f t="shared" si="1553"/>
        <v>279</v>
      </c>
      <c r="C14230" s="10" t="str">
        <f>IF(B14230=B14229," ",(LOOKUP(B14230,'Co List'!$A$3:$A$362,'Co List'!$B$3:$B$362)))</f>
        <v xml:space="preserve"> </v>
      </c>
      <c r="D14230" s="6" t="s">
        <v>412</v>
      </c>
      <c r="E14230">
        <v>42.711324699810405</v>
      </c>
      <c r="F14230">
        <v>0</v>
      </c>
      <c r="G14230">
        <v>7.2899556667585159</v>
      </c>
      <c r="H14230">
        <v>-10.529300061599997</v>
      </c>
    </row>
    <row r="14231" spans="1:16" ht="13.5" thickBot="1" x14ac:dyDescent="0.25">
      <c r="A14231">
        <f t="shared" si="1552"/>
        <v>13362</v>
      </c>
      <c r="B14231">
        <f t="shared" si="1553"/>
        <v>279</v>
      </c>
      <c r="C14231" s="10" t="str">
        <f>IF(B14231=B14230," ",(LOOKUP(B14231,'Co List'!$A$3:$A$362,'Co List'!$B$3:$B$362)))</f>
        <v xml:space="preserve"> </v>
      </c>
      <c r="D14231" s="9" t="s">
        <v>413</v>
      </c>
      <c r="E14231">
        <v>12</v>
      </c>
      <c r="F14231">
        <v>12</v>
      </c>
      <c r="G14231">
        <v>12</v>
      </c>
      <c r="H14231">
        <v>12</v>
      </c>
    </row>
    <row r="14232" spans="1:16" ht="15" x14ac:dyDescent="0.25">
      <c r="A14232">
        <f t="shared" si="1552"/>
        <v>13363</v>
      </c>
      <c r="B14232">
        <f t="shared" si="1553"/>
        <v>280</v>
      </c>
      <c r="C14232" s="10" t="str">
        <f>IF(B14232=B14231," ",(LOOKUP(B14232,'Co List'!$A$3:$A$362,'Co List'!$B$3:$B$362)))</f>
        <v>RUCHI SOYA INDUSTRIES</v>
      </c>
      <c r="D14232" s="4" t="s">
        <v>362</v>
      </c>
      <c r="E14232">
        <v>71.491657262630795</v>
      </c>
      <c r="F14232">
        <v>72.397552585630734</v>
      </c>
      <c r="G14232">
        <v>67.06255154230881</v>
      </c>
      <c r="H14232">
        <v>62.559881894372751</v>
      </c>
      <c r="J14232">
        <f t="shared" ref="J14232" si="1554">COUNTIF(E14274:H14274,0)</f>
        <v>0</v>
      </c>
      <c r="K14232">
        <f>SUM(E14232:H14232)/(4-J14232)</f>
        <v>68.377910821235787</v>
      </c>
      <c r="L14232">
        <f>SUM(E14242:H14242)/(4-J14232)</f>
        <v>642520.96366274531</v>
      </c>
      <c r="M14232">
        <f>E14242</f>
        <v>552584.47064069111</v>
      </c>
      <c r="N14232">
        <f t="shared" ref="N14232" si="1555">F14242</f>
        <v>627922.8429349761</v>
      </c>
      <c r="O14232">
        <f t="shared" ref="O14232" si="1556">G14242</f>
        <v>740504.71491191851</v>
      </c>
      <c r="P14232">
        <f t="shared" ref="P14232" si="1557">H14242</f>
        <v>649071.82616339542</v>
      </c>
    </row>
    <row r="14233" spans="1:16" x14ac:dyDescent="0.2">
      <c r="A14233">
        <f t="shared" si="1552"/>
        <v>13364</v>
      </c>
      <c r="B14233">
        <f t="shared" si="1553"/>
        <v>280</v>
      </c>
      <c r="C14233" s="10" t="str">
        <f>IF(B14233=B14232," ",(LOOKUP(B14233,'Co List'!$A$3:$A$362,'Co List'!$B$3:$B$362)))</f>
        <v xml:space="preserve"> </v>
      </c>
      <c r="D14233" s="6" t="s">
        <v>364</v>
      </c>
      <c r="E14233">
        <v>4.0381028571247928</v>
      </c>
      <c r="F14233">
        <v>4.0401402870578869</v>
      </c>
      <c r="G14233">
        <v>4.0398429073716322</v>
      </c>
      <c r="H14233">
        <v>4.0479642803010414</v>
      </c>
    </row>
    <row r="14234" spans="1:16" x14ac:dyDescent="0.2">
      <c r="A14234">
        <f t="shared" si="1552"/>
        <v>13365</v>
      </c>
      <c r="B14234">
        <f t="shared" si="1553"/>
        <v>280</v>
      </c>
      <c r="C14234" s="10" t="str">
        <f>IF(B14234=B14233," ",(LOOKUP(B14234,'Co List'!$A$3:$A$362,'Co List'!$B$3:$B$362)))</f>
        <v xml:space="preserve"> </v>
      </c>
      <c r="D14234" s="6" t="s">
        <v>365</v>
      </c>
      <c r="E14234">
        <v>0.50646317910714511</v>
      </c>
      <c r="F14234">
        <v>0.52704854241729016</v>
      </c>
      <c r="G14234">
        <v>0.49287314254256159</v>
      </c>
      <c r="H14234">
        <v>0.42197992272079632</v>
      </c>
    </row>
    <row r="14235" spans="1:16" x14ac:dyDescent="0.2">
      <c r="A14235">
        <f t="shared" si="1552"/>
        <v>13366</v>
      </c>
      <c r="B14235">
        <f t="shared" si="1553"/>
        <v>280</v>
      </c>
      <c r="C14235" s="10" t="str">
        <f>IF(B14235=B14234," ",(LOOKUP(B14235,'Co List'!$A$3:$A$362,'Co List'!$B$3:$B$362)))</f>
        <v xml:space="preserve"> </v>
      </c>
      <c r="D14235" s="7" t="s">
        <v>366</v>
      </c>
      <c r="E14235">
        <v>4.0836896917613794</v>
      </c>
      <c r="F14235">
        <v>3.7765706145197879</v>
      </c>
      <c r="G14235">
        <v>2.8484839849745582</v>
      </c>
      <c r="H14235">
        <v>2.4811320132039545</v>
      </c>
    </row>
    <row r="14236" spans="1:16" x14ac:dyDescent="0.2">
      <c r="A14236">
        <f t="shared" si="1552"/>
        <v>13367</v>
      </c>
      <c r="B14236">
        <f t="shared" si="1553"/>
        <v>280</v>
      </c>
      <c r="C14236" s="10" t="str">
        <f>IF(B14236=B14235," ",(LOOKUP(B14236,'Co List'!$A$3:$A$362,'Co List'!$B$3:$B$362)))</f>
        <v xml:space="preserve"> </v>
      </c>
      <c r="D14236" s="6" t="s">
        <v>367</v>
      </c>
      <c r="E14236">
        <v>320394.54435014265</v>
      </c>
      <c r="F14236">
        <v>294799.45677698409</v>
      </c>
      <c r="G14236">
        <v>606971.07779665454</v>
      </c>
      <c r="H14236">
        <v>274727.76862922014</v>
      </c>
    </row>
    <row r="14237" spans="1:16" x14ac:dyDescent="0.2">
      <c r="A14237">
        <f t="shared" si="1552"/>
        <v>13368</v>
      </c>
      <c r="B14237">
        <f t="shared" si="1553"/>
        <v>280</v>
      </c>
      <c r="C14237" s="10" t="str">
        <f>IF(B14237=B14236," ",(LOOKUP(B14237,'Co List'!$A$3:$A$362,'Co List'!$B$3:$B$362)))</f>
        <v xml:space="preserve"> </v>
      </c>
      <c r="D14237" s="6" t="s">
        <v>368</v>
      </c>
      <c r="E14237">
        <v>0.66996177332770501</v>
      </c>
      <c r="F14237">
        <v>0.9166756831167534</v>
      </c>
      <c r="G14237">
        <v>1.0783525774165117</v>
      </c>
      <c r="H14237">
        <v>0.94369268124948447</v>
      </c>
    </row>
    <row r="14238" spans="1:16" x14ac:dyDescent="0.2">
      <c r="A14238">
        <f t="shared" si="1552"/>
        <v>13369</v>
      </c>
      <c r="B14238">
        <f t="shared" si="1553"/>
        <v>280</v>
      </c>
      <c r="C14238" s="10" t="str">
        <f>IF(B14238=B14237," ",(LOOKUP(B14238,'Co List'!$A$3:$A$362,'Co List'!$B$3:$B$362)))</f>
        <v xml:space="preserve"> </v>
      </c>
      <c r="D14238" s="6" t="s">
        <v>369</v>
      </c>
      <c r="E14238">
        <v>125.50466071014355</v>
      </c>
      <c r="F14238">
        <v>96.90167329243458</v>
      </c>
      <c r="G14238">
        <v>83.20277695639534</v>
      </c>
      <c r="H14238">
        <v>83.872412539850544</v>
      </c>
    </row>
    <row r="14239" spans="1:16" x14ac:dyDescent="0.2">
      <c r="A14239">
        <f t="shared" si="1552"/>
        <v>13370</v>
      </c>
      <c r="B14239">
        <f t="shared" si="1553"/>
        <v>280</v>
      </c>
      <c r="C14239" s="10" t="str">
        <f>IF(B14239=B14238," ",(LOOKUP(B14239,'Co List'!$A$3:$A$362,'Co List'!$B$3:$B$362)))</f>
        <v xml:space="preserve"> </v>
      </c>
      <c r="D14239" s="6" t="s">
        <v>370</v>
      </c>
      <c r="E14239">
        <v>37.755785670705215</v>
      </c>
      <c r="F14239">
        <v>33.822472442230428</v>
      </c>
      <c r="G14239">
        <v>37.148400092446167</v>
      </c>
      <c r="H14239">
        <v>46.329119179292142</v>
      </c>
    </row>
    <row r="14240" spans="1:16" x14ac:dyDescent="0.2">
      <c r="A14240">
        <f t="shared" si="1552"/>
        <v>13371</v>
      </c>
      <c r="B14240">
        <f t="shared" si="1553"/>
        <v>280</v>
      </c>
      <c r="C14240" s="10" t="str">
        <f>IF(B14240=B14239," ",(LOOKUP(B14240,'Co List'!$A$3:$A$362,'Co List'!$B$3:$B$362)))</f>
        <v xml:space="preserve"> </v>
      </c>
      <c r="D14240" s="6" t="s">
        <v>371</v>
      </c>
      <c r="E14240">
        <v>12.17827284237708</v>
      </c>
      <c r="F14240">
        <v>14.189374875599146</v>
      </c>
      <c r="G14240">
        <v>12.939085330493588</v>
      </c>
      <c r="H14240">
        <v>10.625118153958015</v>
      </c>
    </row>
    <row r="14241" spans="1:8" x14ac:dyDescent="0.2">
      <c r="A14241">
        <f t="shared" si="1552"/>
        <v>13372</v>
      </c>
      <c r="B14241">
        <f t="shared" si="1553"/>
        <v>280</v>
      </c>
      <c r="C14241" s="10" t="str">
        <f>IF(B14241=B14240," ",(LOOKUP(B14241,'Co List'!$A$3:$A$362,'Co List'!$B$3:$B$362)))</f>
        <v xml:space="preserve"> </v>
      </c>
      <c r="D14241" s="6" t="s">
        <v>372</v>
      </c>
      <c r="E14241">
        <v>87.821727157622931</v>
      </c>
      <c r="F14241">
        <v>85.810625124400858</v>
      </c>
      <c r="G14241">
        <v>87.060914669506403</v>
      </c>
      <c r="H14241">
        <v>89.374881846041973</v>
      </c>
    </row>
    <row r="14242" spans="1:8" x14ac:dyDescent="0.2">
      <c r="A14242">
        <f t="shared" si="1552"/>
        <v>13373</v>
      </c>
      <c r="B14242">
        <f t="shared" si="1553"/>
        <v>280</v>
      </c>
      <c r="C14242" s="10" t="str">
        <f>IF(B14242=B14241," ",(LOOKUP(B14242,'Co List'!$A$3:$A$362,'Co List'!$B$3:$B$362)))</f>
        <v xml:space="preserve"> </v>
      </c>
      <c r="D14242" s="6" t="s">
        <v>373</v>
      </c>
      <c r="E14242">
        <v>552584.47064069111</v>
      </c>
      <c r="F14242">
        <v>627922.8429349761</v>
      </c>
      <c r="G14242">
        <v>740504.71491191851</v>
      </c>
      <c r="H14242">
        <v>649071.82616339542</v>
      </c>
    </row>
    <row r="14243" spans="1:8" x14ac:dyDescent="0.2">
      <c r="A14243">
        <f t="shared" si="1552"/>
        <v>13374</v>
      </c>
      <c r="B14243">
        <f t="shared" si="1553"/>
        <v>280</v>
      </c>
      <c r="C14243" s="10" t="str">
        <f>IF(B14243=B14242," ",(LOOKUP(B14243,'Co List'!$A$3:$A$362,'Co List'!$B$3:$B$362)))</f>
        <v xml:space="preserve"> </v>
      </c>
      <c r="D14243" s="6" t="s">
        <v>374</v>
      </c>
      <c r="E14243">
        <v>549077.73394814611</v>
      </c>
      <c r="F14243">
        <v>624030.14342276414</v>
      </c>
      <c r="G14243">
        <v>735853.96156605019</v>
      </c>
      <c r="H14243">
        <v>644878.93232679542</v>
      </c>
    </row>
    <row r="14244" spans="1:8" x14ac:dyDescent="0.2">
      <c r="A14244">
        <f t="shared" si="1552"/>
        <v>13375</v>
      </c>
      <c r="B14244">
        <f t="shared" si="1553"/>
        <v>280</v>
      </c>
      <c r="C14244" s="10" t="str">
        <f>IF(B14244=B14243," ",(LOOKUP(B14244,'Co List'!$A$3:$A$362,'Co List'!$B$3:$B$362)))</f>
        <v xml:space="preserve"> </v>
      </c>
      <c r="D14244" s="6" t="s">
        <v>375</v>
      </c>
      <c r="E14244">
        <v>1269.4555054293924</v>
      </c>
      <c r="F14244">
        <v>1407.5055814435348</v>
      </c>
      <c r="G14244">
        <v>1680.3585301470225</v>
      </c>
      <c r="H14244">
        <v>1510.4005453459226</v>
      </c>
    </row>
    <row r="14245" spans="1:8" x14ac:dyDescent="0.2">
      <c r="A14245">
        <f t="shared" si="1552"/>
        <v>13376</v>
      </c>
      <c r="B14245">
        <f t="shared" si="1553"/>
        <v>280</v>
      </c>
      <c r="C14245" s="10" t="str">
        <f>IF(B14245=B14244," ",(LOOKUP(B14245,'Co List'!$A$3:$A$362,'Co List'!$B$3:$B$362)))</f>
        <v xml:space="preserve"> </v>
      </c>
      <c r="D14245" s="6" t="s">
        <v>376</v>
      </c>
      <c r="E14245">
        <v>2237.281187115701</v>
      </c>
      <c r="F14245">
        <v>2485.1939307683751</v>
      </c>
      <c r="G14245">
        <v>2970.3948157214595</v>
      </c>
      <c r="H14245">
        <v>2682.4932912541158</v>
      </c>
    </row>
    <row r="14246" spans="1:8" x14ac:dyDescent="0.2">
      <c r="A14246">
        <f t="shared" si="1552"/>
        <v>13377</v>
      </c>
      <c r="B14246">
        <f t="shared" si="1553"/>
        <v>280</v>
      </c>
      <c r="C14246" s="10" t="str">
        <f>IF(B14246=B14245," ",(LOOKUP(B14246,'Co List'!$A$3:$A$362,'Co List'!$B$3:$B$362)))</f>
        <v xml:space="preserve"> </v>
      </c>
      <c r="D14246" s="6" t="s">
        <v>377</v>
      </c>
      <c r="E14246">
        <v>67295.244519228436</v>
      </c>
      <c r="F14246">
        <v>89098.32611356338</v>
      </c>
      <c r="G14246">
        <v>95814.536938781413</v>
      </c>
      <c r="H14246">
        <v>68964.648433913739</v>
      </c>
    </row>
    <row r="14247" spans="1:8" ht="15" x14ac:dyDescent="0.25">
      <c r="A14247">
        <f t="shared" si="1552"/>
        <v>13378</v>
      </c>
      <c r="B14247">
        <f t="shared" si="1553"/>
        <v>280</v>
      </c>
      <c r="C14247" s="10" t="str">
        <f>IF(B14247=B14246," ",(LOOKUP(B14247,'Co List'!$A$3:$A$362,'Co List'!$B$3:$B$362)))</f>
        <v xml:space="preserve"> </v>
      </c>
      <c r="D14247" s="8" t="s">
        <v>378</v>
      </c>
      <c r="E14247">
        <v>63700.446598619652</v>
      </c>
      <c r="F14247">
        <v>85499.210718750459</v>
      </c>
      <c r="G14247">
        <v>92669.188181518693</v>
      </c>
      <c r="H14247">
        <v>65710.888514709077</v>
      </c>
    </row>
    <row r="14248" spans="1:8" ht="15" x14ac:dyDescent="0.25">
      <c r="A14248">
        <f t="shared" si="1552"/>
        <v>13379</v>
      </c>
      <c r="B14248">
        <f t="shared" si="1553"/>
        <v>280</v>
      </c>
      <c r="C14248" s="10" t="str">
        <f>IF(B14248=B14247," ",(LOOKUP(B14248,'Co List'!$A$3:$A$362,'Co List'!$B$3:$B$362)))</f>
        <v xml:space="preserve"> </v>
      </c>
      <c r="D14248" s="8" t="s">
        <v>379</v>
      </c>
      <c r="E14248">
        <v>3594.7979206087716</v>
      </c>
      <c r="F14248">
        <v>3599.1153948129122</v>
      </c>
      <c r="G14248">
        <v>3145.3487572627228</v>
      </c>
      <c r="H14248">
        <v>3253.7599192046646</v>
      </c>
    </row>
    <row r="14249" spans="1:8" ht="15" x14ac:dyDescent="0.25">
      <c r="A14249">
        <f t="shared" si="1552"/>
        <v>13380</v>
      </c>
      <c r="B14249">
        <f t="shared" si="1553"/>
        <v>280</v>
      </c>
      <c r="C14249" s="10" t="str">
        <f>IF(B14249=B14248," ",(LOOKUP(B14249,'Co List'!$A$3:$A$362,'Co List'!$B$3:$B$362)))</f>
        <v xml:space="preserve"> </v>
      </c>
      <c r="D14249" s="8" t="s">
        <v>380</v>
      </c>
      <c r="E14249">
        <v>1.2278178473934531E-11</v>
      </c>
      <c r="F14249">
        <v>9.0949470177292824E-12</v>
      </c>
      <c r="G14249">
        <v>0</v>
      </c>
      <c r="H14249">
        <v>0</v>
      </c>
    </row>
    <row r="14250" spans="1:8" ht="15" x14ac:dyDescent="0.25">
      <c r="A14250">
        <f t="shared" si="1552"/>
        <v>13381</v>
      </c>
      <c r="B14250">
        <f t="shared" si="1553"/>
        <v>280</v>
      </c>
      <c r="C14250" s="10" t="str">
        <f>IF(B14250=B14249," ",(LOOKUP(B14250,'Co List'!$A$3:$A$362,'Co List'!$B$3:$B$362)))</f>
        <v xml:space="preserve"> </v>
      </c>
      <c r="D14250" s="8" t="s">
        <v>381</v>
      </c>
      <c r="E14250">
        <v>485289.22612146277</v>
      </c>
      <c r="F14250">
        <v>538824.51682141272</v>
      </c>
      <c r="G14250">
        <v>644690.17797313712</v>
      </c>
      <c r="H14250">
        <v>580107.17772948171</v>
      </c>
    </row>
    <row r="14251" spans="1:8" ht="15" x14ac:dyDescent="0.25">
      <c r="A14251">
        <f t="shared" si="1552"/>
        <v>13382</v>
      </c>
      <c r="B14251">
        <f t="shared" si="1553"/>
        <v>280</v>
      </c>
      <c r="C14251" s="10" t="str">
        <f>IF(B14251=B14250," ",(LOOKUP(B14251,'Co List'!$A$3:$A$362,'Co List'!$B$3:$B$362)))</f>
        <v xml:space="preserve"> </v>
      </c>
      <c r="D14251" s="8" t="s">
        <v>382</v>
      </c>
      <c r="E14251">
        <v>479788.03010182502</v>
      </c>
      <c r="F14251">
        <v>533628.96553514269</v>
      </c>
      <c r="G14251">
        <v>638314.54065994103</v>
      </c>
      <c r="H14251">
        <v>578277.02853400155</v>
      </c>
    </row>
    <row r="14252" spans="1:8" ht="15" x14ac:dyDescent="0.25">
      <c r="A14252">
        <f t="shared" si="1552"/>
        <v>13383</v>
      </c>
      <c r="B14252">
        <f t="shared" si="1553"/>
        <v>280</v>
      </c>
      <c r="C14252" s="10" t="str">
        <f>IF(B14252=B14251," ",(LOOKUP(B14252,'Co List'!$A$3:$A$362,'Co List'!$B$3:$B$362)))</f>
        <v xml:space="preserve"> </v>
      </c>
      <c r="D14252" s="8" t="s">
        <v>383</v>
      </c>
      <c r="E14252">
        <v>5501.1960196377686</v>
      </c>
      <c r="F14252">
        <v>5195.5512862700243</v>
      </c>
      <c r="G14252">
        <v>6375.6373131960245</v>
      </c>
      <c r="H14252">
        <v>1830.1491954800874</v>
      </c>
    </row>
    <row r="14253" spans="1:8" x14ac:dyDescent="0.2">
      <c r="A14253">
        <f t="shared" si="1552"/>
        <v>13384</v>
      </c>
      <c r="B14253">
        <f t="shared" si="1553"/>
        <v>280</v>
      </c>
      <c r="C14253" s="10" t="str">
        <f>IF(B14253=B14252," ",(LOOKUP(B14253,'Co List'!$A$3:$A$362,'Co List'!$B$3:$B$362)))</f>
        <v xml:space="preserve"> </v>
      </c>
      <c r="D14253" s="6" t="s">
        <v>384</v>
      </c>
      <c r="E14253">
        <v>0</v>
      </c>
      <c r="F14253">
        <v>0</v>
      </c>
      <c r="G14253">
        <v>0</v>
      </c>
      <c r="H14253">
        <v>0</v>
      </c>
    </row>
    <row r="14254" spans="1:8" x14ac:dyDescent="0.2">
      <c r="A14254">
        <f t="shared" si="1552"/>
        <v>13385</v>
      </c>
      <c r="B14254">
        <f t="shared" si="1553"/>
        <v>280</v>
      </c>
      <c r="C14254" s="10" t="str">
        <f>IF(B14254=B14253," ",(LOOKUP(B14254,'Co List'!$A$3:$A$362,'Co List'!$B$3:$B$362)))</f>
        <v xml:space="preserve"> </v>
      </c>
      <c r="D14254" s="6" t="s">
        <v>385</v>
      </c>
      <c r="E14254">
        <v>120177.52971923999</v>
      </c>
      <c r="F14254">
        <v>133367.77402197479</v>
      </c>
      <c r="G14254">
        <v>159582.98200079764</v>
      </c>
      <c r="H14254">
        <v>143308.37368118772</v>
      </c>
    </row>
    <row r="14255" spans="1:8" x14ac:dyDescent="0.2">
      <c r="A14255">
        <f t="shared" si="1552"/>
        <v>13386</v>
      </c>
      <c r="B14255">
        <f t="shared" si="1553"/>
        <v>280</v>
      </c>
      <c r="C14255" s="10" t="str">
        <f>IF(B14255=B14254," ",(LOOKUP(B14255,'Co List'!$A$3:$A$362,'Co List'!$B$3:$B$362)))</f>
        <v xml:space="preserve"> </v>
      </c>
      <c r="D14255" s="6" t="s">
        <v>386</v>
      </c>
      <c r="E14255">
        <v>118414.1365281</v>
      </c>
      <c r="F14255">
        <v>131702.354406</v>
      </c>
      <c r="G14255">
        <v>157539.28906800001</v>
      </c>
      <c r="H14255">
        <v>142721.724411</v>
      </c>
    </row>
    <row r="14256" spans="1:8" x14ac:dyDescent="0.2">
      <c r="A14256">
        <f t="shared" si="1552"/>
        <v>13387</v>
      </c>
      <c r="B14256">
        <f t="shared" si="1553"/>
        <v>280</v>
      </c>
      <c r="C14256" s="10" t="str">
        <f>IF(B14256=B14255," ",(LOOKUP(B14256,'Co List'!$A$3:$A$362,'Co List'!$B$3:$B$362)))</f>
        <v xml:space="preserve"> </v>
      </c>
      <c r="D14256" s="6" t="s">
        <v>387</v>
      </c>
      <c r="E14256">
        <v>0</v>
      </c>
      <c r="F14256">
        <v>0</v>
      </c>
      <c r="G14256">
        <v>0</v>
      </c>
      <c r="H14256">
        <v>0</v>
      </c>
    </row>
    <row r="14257" spans="1:8" x14ac:dyDescent="0.2">
      <c r="A14257">
        <f t="shared" si="1552"/>
        <v>13388</v>
      </c>
      <c r="B14257">
        <f t="shared" si="1553"/>
        <v>280</v>
      </c>
      <c r="C14257" s="10" t="str">
        <f>IF(B14257=B14256," ",(LOOKUP(B14257,'Co List'!$A$3:$A$362,'Co List'!$B$3:$B$362)))</f>
        <v xml:space="preserve"> </v>
      </c>
      <c r="D14257" s="6" t="s">
        <v>388</v>
      </c>
      <c r="E14257">
        <v>0</v>
      </c>
      <c r="F14257">
        <v>0</v>
      </c>
      <c r="G14257">
        <v>0</v>
      </c>
      <c r="H14257">
        <v>0</v>
      </c>
    </row>
    <row r="14258" spans="1:8" x14ac:dyDescent="0.2">
      <c r="A14258">
        <f t="shared" si="1552"/>
        <v>13389</v>
      </c>
      <c r="B14258">
        <f t="shared" si="1553"/>
        <v>280</v>
      </c>
      <c r="C14258" s="10" t="str">
        <f>IF(B14258=B14257," ",(LOOKUP(B14258,'Co List'!$A$3:$A$362,'Co List'!$B$3:$B$362)))</f>
        <v xml:space="preserve"> </v>
      </c>
      <c r="D14258" s="6" t="s">
        <v>389</v>
      </c>
      <c r="E14258">
        <v>0</v>
      </c>
      <c r="F14258">
        <v>0</v>
      </c>
      <c r="G14258">
        <v>0</v>
      </c>
      <c r="H14258">
        <v>0</v>
      </c>
    </row>
    <row r="14259" spans="1:8" x14ac:dyDescent="0.2">
      <c r="A14259">
        <f t="shared" si="1552"/>
        <v>13390</v>
      </c>
      <c r="B14259">
        <f t="shared" si="1553"/>
        <v>280</v>
      </c>
      <c r="C14259" s="10" t="str">
        <f>IF(B14259=B14258," ",(LOOKUP(B14259,'Co List'!$A$3:$A$362,'Co List'!$B$3:$B$362)))</f>
        <v xml:space="preserve"> </v>
      </c>
      <c r="D14259" s="6" t="s">
        <v>390</v>
      </c>
      <c r="E14259">
        <v>1763.39319114</v>
      </c>
      <c r="F14259">
        <v>1665.4196159747999</v>
      </c>
      <c r="G14259">
        <v>2043.6929327976</v>
      </c>
      <c r="H14259">
        <v>586.64927018769254</v>
      </c>
    </row>
    <row r="14260" spans="1:8" x14ac:dyDescent="0.2">
      <c r="A14260">
        <f t="shared" si="1552"/>
        <v>13391</v>
      </c>
      <c r="B14260">
        <f t="shared" si="1553"/>
        <v>280</v>
      </c>
      <c r="C14260" s="10" t="str">
        <f>IF(B14260=B14259," ",(LOOKUP(B14260,'Co List'!$A$3:$A$362,'Co List'!$B$3:$B$362)))</f>
        <v xml:space="preserve"> </v>
      </c>
      <c r="D14260" s="6" t="s">
        <v>391</v>
      </c>
      <c r="E14260">
        <v>0</v>
      </c>
      <c r="F14260">
        <v>0</v>
      </c>
      <c r="G14260">
        <v>0</v>
      </c>
      <c r="H14260">
        <v>0</v>
      </c>
    </row>
    <row r="14261" spans="1:8" x14ac:dyDescent="0.2">
      <c r="A14261">
        <f t="shared" si="1552"/>
        <v>13392</v>
      </c>
      <c r="B14261">
        <f t="shared" si="1553"/>
        <v>280</v>
      </c>
      <c r="C14261" s="10" t="str">
        <f>IF(B14261=B14260," ",(LOOKUP(B14261,'Co List'!$A$3:$A$362,'Co List'!$B$3:$B$362)))</f>
        <v xml:space="preserve"> </v>
      </c>
      <c r="D14261" s="6" t="s">
        <v>392</v>
      </c>
      <c r="E14261">
        <v>0</v>
      </c>
      <c r="F14261">
        <v>0</v>
      </c>
      <c r="G14261">
        <v>0</v>
      </c>
      <c r="H14261">
        <v>0</v>
      </c>
    </row>
    <row r="14262" spans="1:8" x14ac:dyDescent="0.2">
      <c r="A14262">
        <f t="shared" si="1552"/>
        <v>13393</v>
      </c>
      <c r="B14262">
        <f t="shared" si="1553"/>
        <v>280</v>
      </c>
      <c r="C14262" s="10" t="str">
        <f>IF(B14262=B14261," ",(LOOKUP(B14262,'Co List'!$A$3:$A$362,'Co List'!$B$3:$B$362)))</f>
        <v xml:space="preserve"> </v>
      </c>
      <c r="D14262" s="6" t="s">
        <v>393</v>
      </c>
      <c r="E14262">
        <v>0</v>
      </c>
      <c r="F14262">
        <v>0</v>
      </c>
      <c r="G14262">
        <v>0</v>
      </c>
      <c r="H14262">
        <v>0</v>
      </c>
    </row>
    <row r="14263" spans="1:8" ht="15" x14ac:dyDescent="0.25">
      <c r="A14263">
        <f t="shared" si="1552"/>
        <v>13394</v>
      </c>
      <c r="B14263">
        <f t="shared" si="1553"/>
        <v>280</v>
      </c>
      <c r="C14263" s="10" t="str">
        <f>IF(B14263=B14262," ",(LOOKUP(B14263,'Co List'!$A$3:$A$362,'Co List'!$B$3:$B$362)))</f>
        <v xml:space="preserve"> </v>
      </c>
      <c r="D14263" s="8" t="s">
        <v>394</v>
      </c>
      <c r="E14263">
        <v>0</v>
      </c>
      <c r="F14263">
        <v>0</v>
      </c>
      <c r="G14263">
        <v>0</v>
      </c>
      <c r="H14263">
        <v>0</v>
      </c>
    </row>
    <row r="14264" spans="1:8" ht="15" x14ac:dyDescent="0.25">
      <c r="A14264">
        <f t="shared" si="1552"/>
        <v>13395</v>
      </c>
      <c r="B14264">
        <f t="shared" si="1553"/>
        <v>280</v>
      </c>
      <c r="C14264" s="10" t="str">
        <f>IF(B14264=B14263," ",(LOOKUP(B14264,'Co List'!$A$3:$A$362,'Co List'!$B$3:$B$362)))</f>
        <v xml:space="preserve"> </v>
      </c>
      <c r="D14264" s="8" t="s">
        <v>395</v>
      </c>
      <c r="E14264">
        <v>91.886383623</v>
      </c>
      <c r="F14264">
        <v>118.69650568499998</v>
      </c>
      <c r="G14264">
        <v>169.01506305800001</v>
      </c>
      <c r="H14264">
        <v>146.58755510400005</v>
      </c>
    </row>
    <row r="14265" spans="1:8" ht="15" x14ac:dyDescent="0.25">
      <c r="A14265">
        <f t="shared" si="1552"/>
        <v>13396</v>
      </c>
      <c r="B14265">
        <f t="shared" si="1553"/>
        <v>280</v>
      </c>
      <c r="C14265" s="10" t="str">
        <f>IF(B14265=B14264," ",(LOOKUP(B14265,'Co List'!$A$3:$A$362,'Co List'!$B$3:$B$362)))</f>
        <v xml:space="preserve"> </v>
      </c>
      <c r="D14265" s="8" t="s">
        <v>396</v>
      </c>
      <c r="E14265">
        <v>132872.92600000001</v>
      </c>
      <c r="F14265">
        <v>169051.46100000001</v>
      </c>
      <c r="G14265">
        <v>194399.99600000001</v>
      </c>
      <c r="H14265">
        <v>163431.11300000001</v>
      </c>
    </row>
    <row r="14266" spans="1:8" x14ac:dyDescent="0.2">
      <c r="A14266">
        <f t="shared" si="1552"/>
        <v>13397</v>
      </c>
      <c r="B14266">
        <f t="shared" si="1553"/>
        <v>280</v>
      </c>
      <c r="C14266" s="10" t="str">
        <f>IF(B14266=B14265," ",(LOOKUP(B14266,'Co List'!$A$3:$A$362,'Co List'!$B$3:$B$362)))</f>
        <v xml:space="preserve"> </v>
      </c>
      <c r="D14266" s="6" t="s">
        <v>397</v>
      </c>
      <c r="E14266">
        <v>126345.11900000001</v>
      </c>
      <c r="F14266">
        <v>163540.182</v>
      </c>
      <c r="G14266">
        <v>189027.25099999999</v>
      </c>
      <c r="H14266">
        <v>156965.43</v>
      </c>
    </row>
    <row r="14267" spans="1:8" x14ac:dyDescent="0.2">
      <c r="A14267">
        <f t="shared" si="1552"/>
        <v>13398</v>
      </c>
      <c r="B14267">
        <f t="shared" si="1553"/>
        <v>280</v>
      </c>
      <c r="C14267" s="10" t="str">
        <f>IF(B14267=B14266," ",(LOOKUP(B14267,'Co List'!$A$3:$A$362,'Co List'!$B$3:$B$362)))</f>
        <v xml:space="preserve"> </v>
      </c>
      <c r="D14267" s="6" t="s">
        <v>398</v>
      </c>
      <c r="E14267">
        <v>6527.8069999999998</v>
      </c>
      <c r="F14267">
        <v>5511.2790000000005</v>
      </c>
      <c r="G14267">
        <v>5372.7449999999999</v>
      </c>
      <c r="H14267">
        <v>6465.683</v>
      </c>
    </row>
    <row r="14268" spans="1:8" x14ac:dyDescent="0.2">
      <c r="A14268">
        <f t="shared" si="1552"/>
        <v>13399</v>
      </c>
      <c r="B14268">
        <f t="shared" si="1553"/>
        <v>280</v>
      </c>
      <c r="C14268" s="10" t="str">
        <f>IF(B14268=B14267," ",(LOOKUP(B14268,'Co List'!$A$3:$A$362,'Co List'!$B$3:$B$362)))</f>
        <v xml:space="preserve"> </v>
      </c>
      <c r="D14268" s="6" t="s">
        <v>399</v>
      </c>
      <c r="E14268">
        <v>0</v>
      </c>
      <c r="F14268">
        <v>0</v>
      </c>
      <c r="G14268">
        <v>0</v>
      </c>
      <c r="H14268">
        <v>0</v>
      </c>
    </row>
    <row r="14269" spans="1:8" x14ac:dyDescent="0.2">
      <c r="A14269">
        <f t="shared" si="1552"/>
        <v>13400</v>
      </c>
      <c r="B14269">
        <f t="shared" si="1553"/>
        <v>280</v>
      </c>
      <c r="C14269" s="10" t="str">
        <f>IF(B14269=B14268," ",(LOOKUP(B14269,'Co List'!$A$3:$A$362,'Co List'!$B$3:$B$362)))</f>
        <v xml:space="preserve"> </v>
      </c>
      <c r="D14269" s="6" t="s">
        <v>400</v>
      </c>
      <c r="E14269">
        <v>80597.398000000001</v>
      </c>
      <c r="F14269">
        <v>86400</v>
      </c>
      <c r="G14269">
        <v>114900</v>
      </c>
      <c r="H14269">
        <v>141075</v>
      </c>
    </row>
    <row r="14270" spans="1:8" x14ac:dyDescent="0.2">
      <c r="A14270">
        <f t="shared" si="1552"/>
        <v>13401</v>
      </c>
      <c r="B14270">
        <f t="shared" si="1553"/>
        <v>280</v>
      </c>
      <c r="C14270" s="10" t="str">
        <f>IF(B14270=B14269," ",(LOOKUP(B14270,'Co List'!$A$3:$A$362,'Co List'!$B$3:$B$362)))</f>
        <v xml:space="preserve"> </v>
      </c>
      <c r="D14270" s="6" t="s">
        <v>401</v>
      </c>
      <c r="E14270">
        <v>63.425249737999998</v>
      </c>
      <c r="F14270">
        <v>84.223193730000006</v>
      </c>
      <c r="G14270">
        <v>105.28817880700001</v>
      </c>
      <c r="H14270">
        <v>99.673048050000006</v>
      </c>
    </row>
    <row r="14271" spans="1:8" x14ac:dyDescent="0.2">
      <c r="A14271">
        <f t="shared" si="1552"/>
        <v>13402</v>
      </c>
      <c r="B14271">
        <f t="shared" si="1553"/>
        <v>280</v>
      </c>
      <c r="C14271" s="10" t="str">
        <f>IF(B14271=B14270," ",(LOOKUP(B14271,'Co List'!$A$3:$A$362,'Co List'!$B$3:$B$362)))</f>
        <v xml:space="preserve"> </v>
      </c>
      <c r="D14271" s="6" t="s">
        <v>402</v>
      </c>
      <c r="E14271">
        <v>6.9325310339999993</v>
      </c>
      <c r="F14271">
        <v>7.4567604869999986</v>
      </c>
      <c r="G14271">
        <v>7.6239251549999993</v>
      </c>
      <c r="H14271">
        <v>10.099396845999999</v>
      </c>
    </row>
    <row r="14272" spans="1:8" x14ac:dyDescent="0.2">
      <c r="A14272">
        <f t="shared" si="1552"/>
        <v>13403</v>
      </c>
      <c r="B14272">
        <f t="shared" si="1553"/>
        <v>280</v>
      </c>
      <c r="C14272" s="10" t="str">
        <f>IF(B14272=B14271," ",(LOOKUP(B14272,'Co List'!$A$3:$A$362,'Co List'!$B$3:$B$362)))</f>
        <v xml:space="preserve"> </v>
      </c>
      <c r="D14272" s="6" t="s">
        <v>403</v>
      </c>
      <c r="E14272">
        <v>0</v>
      </c>
      <c r="F14272">
        <v>0</v>
      </c>
      <c r="G14272">
        <v>9.7699626167013776E-15</v>
      </c>
      <c r="H14272">
        <v>0</v>
      </c>
    </row>
    <row r="14273" spans="1:16" x14ac:dyDescent="0.2">
      <c r="A14273">
        <f t="shared" si="1552"/>
        <v>13404</v>
      </c>
      <c r="B14273">
        <f t="shared" si="1553"/>
        <v>280</v>
      </c>
      <c r="C14273" s="10" t="str">
        <f>IF(B14273=B14272," ",(LOOKUP(B14273,'Co List'!$A$3:$A$362,'Co List'!$B$3:$B$362)))</f>
        <v xml:space="preserve"> </v>
      </c>
      <c r="D14273" s="6" t="s">
        <v>404</v>
      </c>
      <c r="E14273" s="11">
        <v>70.357780771999998</v>
      </c>
      <c r="F14273" s="11">
        <v>91.679954217000002</v>
      </c>
      <c r="G14273" s="11">
        <v>112.91210396200002</v>
      </c>
      <c r="H14273" s="11">
        <v>109.77244489600001</v>
      </c>
    </row>
    <row r="14274" spans="1:16" x14ac:dyDescent="0.2">
      <c r="A14274">
        <f t="shared" si="1552"/>
        <v>13405</v>
      </c>
      <c r="B14274">
        <f t="shared" si="1553"/>
        <v>280</v>
      </c>
      <c r="C14274" s="10" t="str">
        <f>IF(B14274=B14273," ",(LOOKUP(B14274,'Co List'!$A$3:$A$362,'Co List'!$B$3:$B$362)))</f>
        <v xml:space="preserve"> </v>
      </c>
      <c r="D14274" s="6" t="s">
        <v>405</v>
      </c>
      <c r="E14274">
        <v>13531.5</v>
      </c>
      <c r="F14274">
        <v>16626.8</v>
      </c>
      <c r="G14274">
        <v>25996.45</v>
      </c>
      <c r="H14274">
        <v>26160.31</v>
      </c>
    </row>
    <row r="14275" spans="1:16" x14ac:dyDescent="0.2">
      <c r="A14275">
        <f t="shared" si="1552"/>
        <v>13406</v>
      </c>
      <c r="B14275">
        <f t="shared" si="1553"/>
        <v>280</v>
      </c>
      <c r="C14275" s="10" t="str">
        <f>IF(B14275=B14274," ",(LOOKUP(B14275,'Co List'!$A$3:$A$362,'Co List'!$B$3:$B$362)))</f>
        <v xml:space="preserve"> </v>
      </c>
      <c r="D14275" s="6" t="s">
        <v>406</v>
      </c>
      <c r="E14275">
        <v>440.29</v>
      </c>
      <c r="F14275">
        <v>648</v>
      </c>
      <c r="G14275">
        <v>890</v>
      </c>
      <c r="H14275">
        <v>773.88</v>
      </c>
    </row>
    <row r="14276" spans="1:16" x14ac:dyDescent="0.2">
      <c r="A14276">
        <f t="shared" si="1552"/>
        <v>13407</v>
      </c>
      <c r="B14276">
        <f t="shared" si="1553"/>
        <v>280</v>
      </c>
      <c r="C14276" s="10" t="str">
        <f>IF(B14276=B14275," ",(LOOKUP(B14276,'Co List'!$A$3:$A$362,'Co List'!$B$3:$B$362)))</f>
        <v xml:space="preserve"> </v>
      </c>
      <c r="D14276" s="6" t="s">
        <v>407</v>
      </c>
      <c r="E14276" s="11">
        <v>172.47</v>
      </c>
      <c r="F14276" s="11">
        <v>213</v>
      </c>
      <c r="G14276" s="11">
        <v>122</v>
      </c>
      <c r="H14276" s="11">
        <v>236.26</v>
      </c>
    </row>
    <row r="14277" spans="1:16" x14ac:dyDescent="0.2">
      <c r="A14277">
        <f t="shared" ref="A14277:A14340" si="1558">IF(A14276&gt;0,A14276+1,(IF($C$1=C14277,1,0)))</f>
        <v>13408</v>
      </c>
      <c r="B14277">
        <f t="shared" ref="B14277:B14340" si="1559">IF(D14277=$D$3,B14276+1,B14276)</f>
        <v>280</v>
      </c>
      <c r="C14277" s="10" t="str">
        <f>IF(B14277=B14276," ",(LOOKUP(B14277,'Co List'!$A$3:$A$362,'Co List'!$B$3:$B$362)))</f>
        <v xml:space="preserve"> </v>
      </c>
      <c r="D14277" s="6" t="s">
        <v>408</v>
      </c>
      <c r="E14277">
        <v>82.48</v>
      </c>
      <c r="F14277">
        <v>68.5</v>
      </c>
      <c r="G14277">
        <v>68.67</v>
      </c>
      <c r="H14277">
        <v>68.78</v>
      </c>
    </row>
    <row r="14278" spans="1:16" x14ac:dyDescent="0.2">
      <c r="A14278">
        <f t="shared" si="1558"/>
        <v>13409</v>
      </c>
      <c r="B14278">
        <f t="shared" si="1559"/>
        <v>280</v>
      </c>
      <c r="C14278" s="10" t="str">
        <f>IF(B14278=B14277," ",(LOOKUP(B14278,'Co List'!$A$3:$A$362,'Co List'!$B$3:$B$362)))</f>
        <v xml:space="preserve"> </v>
      </c>
      <c r="D14278" s="6" t="s">
        <v>409</v>
      </c>
      <c r="E14278">
        <v>165.6</v>
      </c>
      <c r="F14278">
        <v>229.24</v>
      </c>
      <c r="G14278">
        <v>294.05</v>
      </c>
      <c r="H14278">
        <v>256.36</v>
      </c>
    </row>
    <row r="14279" spans="1:16" x14ac:dyDescent="0.2">
      <c r="A14279">
        <f t="shared" si="1558"/>
        <v>13410</v>
      </c>
      <c r="B14279">
        <f t="shared" si="1559"/>
        <v>280</v>
      </c>
      <c r="C14279" s="10" t="str">
        <f>IF(B14279=B14278," ",(LOOKUP(B14279,'Co List'!$A$3:$A$362,'Co List'!$B$3:$B$362)))</f>
        <v xml:space="preserve"> </v>
      </c>
      <c r="D14279" s="6" t="s">
        <v>410</v>
      </c>
      <c r="E14279">
        <v>162.24416439499998</v>
      </c>
      <c r="F14279">
        <v>210.37645990199999</v>
      </c>
      <c r="G14279">
        <v>281.92716702000001</v>
      </c>
      <c r="H14279">
        <v>263.26179114199999</v>
      </c>
    </row>
    <row r="14280" spans="1:16" x14ac:dyDescent="0.2">
      <c r="A14280">
        <f t="shared" si="1558"/>
        <v>13411</v>
      </c>
      <c r="B14280">
        <f t="shared" si="1559"/>
        <v>280</v>
      </c>
      <c r="C14280" s="10" t="str">
        <f>IF(B14280=B14279," ",(LOOKUP(B14280,'Co List'!$A$3:$A$362,'Co List'!$B$3:$B$362)))</f>
        <v xml:space="preserve"> </v>
      </c>
      <c r="D14280" s="6" t="s">
        <v>411</v>
      </c>
      <c r="E14280">
        <v>162.24416439499998</v>
      </c>
      <c r="F14280">
        <v>210.37645990199997</v>
      </c>
      <c r="G14280">
        <v>281.92716702000001</v>
      </c>
      <c r="H14280">
        <v>256.36000000000007</v>
      </c>
    </row>
    <row r="14281" spans="1:16" x14ac:dyDescent="0.2">
      <c r="A14281">
        <f t="shared" si="1558"/>
        <v>13412</v>
      </c>
      <c r="B14281">
        <f t="shared" si="1559"/>
        <v>280</v>
      </c>
      <c r="C14281" s="10" t="str">
        <f>IF(B14281=B14280," ",(LOOKUP(B14281,'Co List'!$A$3:$A$362,'Co List'!$B$3:$B$362)))</f>
        <v xml:space="preserve"> </v>
      </c>
      <c r="D14281" s="6" t="s">
        <v>412</v>
      </c>
      <c r="E14281">
        <v>-3.35583560500001</v>
      </c>
      <c r="F14281">
        <v>-18.863540098000044</v>
      </c>
      <c r="G14281">
        <v>-12.122832979999998</v>
      </c>
      <c r="H14281">
        <v>0</v>
      </c>
    </row>
    <row r="14282" spans="1:16" ht="13.5" thickBot="1" x14ac:dyDescent="0.25">
      <c r="A14282">
        <f t="shared" si="1558"/>
        <v>13413</v>
      </c>
      <c r="B14282">
        <f t="shared" si="1559"/>
        <v>280</v>
      </c>
      <c r="C14282" s="10" t="str">
        <f>IF(B14282=B14281," ",(LOOKUP(B14282,'Co List'!$A$3:$A$362,'Co List'!$B$3:$B$362)))</f>
        <v xml:space="preserve"> </v>
      </c>
      <c r="D14282" s="9" t="s">
        <v>413</v>
      </c>
      <c r="E14282">
        <v>12</v>
      </c>
      <c r="F14282">
        <v>12</v>
      </c>
      <c r="G14282">
        <v>12</v>
      </c>
      <c r="H14282">
        <v>12</v>
      </c>
    </row>
    <row r="14283" spans="1:16" ht="15" x14ac:dyDescent="0.25">
      <c r="A14283">
        <f t="shared" si="1558"/>
        <v>13414</v>
      </c>
      <c r="B14283">
        <f t="shared" si="1559"/>
        <v>281</v>
      </c>
      <c r="C14283" s="10" t="str">
        <f>IF(B14283=B14282," ",(LOOKUP(B14283,'Co List'!$A$3:$A$362,'Co List'!$B$3:$B$362)))</f>
        <v>SABERO ORGANICS GUJARAT</v>
      </c>
      <c r="D14283" s="4" t="s">
        <v>362</v>
      </c>
      <c r="E14283">
        <v>45.251651957283904</v>
      </c>
      <c r="F14283">
        <v>52.913317965721134</v>
      </c>
      <c r="G14283">
        <v>57.502436666785201</v>
      </c>
      <c r="H14283">
        <v>51.507264225583114</v>
      </c>
      <c r="J14283">
        <f t="shared" ref="J14283" si="1560">COUNTIF(E14325:H14325,0)</f>
        <v>0</v>
      </c>
      <c r="K14283">
        <f>SUM(E14283:H14283)/(4-J14283)</f>
        <v>51.79366770384334</v>
      </c>
      <c r="L14283">
        <f>SUM(E14293:H14293)/(4-J14283)</f>
        <v>39011.967259455036</v>
      </c>
      <c r="M14283">
        <f>E14293</f>
        <v>37672.542568912533</v>
      </c>
      <c r="N14283">
        <f t="shared" ref="N14283" si="1561">F14293</f>
        <v>33363.326948707305</v>
      </c>
      <c r="O14283">
        <f t="shared" ref="O14283" si="1562">G14293</f>
        <v>41775.939269283859</v>
      </c>
      <c r="P14283">
        <f t="shared" ref="P14283" si="1563">H14293</f>
        <v>43236.060250916438</v>
      </c>
    </row>
    <row r="14284" spans="1:16" x14ac:dyDescent="0.2">
      <c r="A14284">
        <f t="shared" si="1558"/>
        <v>13415</v>
      </c>
      <c r="B14284">
        <f t="shared" si="1559"/>
        <v>281</v>
      </c>
      <c r="C14284" s="10" t="str">
        <f>IF(B14284=B14283," ",(LOOKUP(B14284,'Co List'!$A$3:$A$362,'Co List'!$B$3:$B$362)))</f>
        <v xml:space="preserve"> </v>
      </c>
      <c r="D14284" s="6" t="s">
        <v>364</v>
      </c>
      <c r="E14284">
        <v>2.4072457940383081</v>
      </c>
      <c r="F14284">
        <v>2.3630097747603998</v>
      </c>
      <c r="G14284">
        <v>2.3651749191096907</v>
      </c>
      <c r="H14284">
        <v>2.3547420000000003</v>
      </c>
    </row>
    <row r="14285" spans="1:16" x14ac:dyDescent="0.2">
      <c r="A14285">
        <f t="shared" si="1558"/>
        <v>13416</v>
      </c>
      <c r="B14285">
        <f t="shared" si="1559"/>
        <v>281</v>
      </c>
      <c r="C14285" s="10" t="str">
        <f>IF(B14285=B14284," ",(LOOKUP(B14285,'Co List'!$A$3:$A$362,'Co List'!$B$3:$B$362)))</f>
        <v xml:space="preserve"> </v>
      </c>
      <c r="D14285" s="6" t="s">
        <v>365</v>
      </c>
      <c r="E14285">
        <v>0.81103642705788892</v>
      </c>
      <c r="F14285">
        <v>0.79363087474680316</v>
      </c>
      <c r="G14285">
        <v>0.76370070464871576</v>
      </c>
      <c r="H14285">
        <v>0.71605434339664864</v>
      </c>
    </row>
    <row r="14286" spans="1:16" x14ac:dyDescent="0.2">
      <c r="A14286">
        <f t="shared" si="1558"/>
        <v>13417</v>
      </c>
      <c r="B14286">
        <f t="shared" si="1559"/>
        <v>281</v>
      </c>
      <c r="C14286" s="10" t="str">
        <f>IF(B14286=B14285," ",(LOOKUP(B14286,'Co List'!$A$3:$A$362,'Co List'!$B$3:$B$362)))</f>
        <v xml:space="preserve"> </v>
      </c>
      <c r="D14286" s="7" t="s">
        <v>366</v>
      </c>
      <c r="E14286">
        <v>8.7545414038186777</v>
      </c>
      <c r="F14286">
        <v>8.1217475957806418</v>
      </c>
      <c r="G14286">
        <v>11.655582631907777</v>
      </c>
      <c r="H14286">
        <v>8.398123701205531</v>
      </c>
    </row>
    <row r="14287" spans="1:16" x14ac:dyDescent="0.2">
      <c r="A14287">
        <f t="shared" si="1558"/>
        <v>13418</v>
      </c>
      <c r="B14287">
        <f t="shared" si="1559"/>
        <v>281</v>
      </c>
      <c r="C14287" s="10" t="str">
        <f>IF(B14287=B14286," ",(LOOKUP(B14287,'Co List'!$A$3:$A$362,'Co List'!$B$3:$B$362)))</f>
        <v xml:space="preserve"> </v>
      </c>
      <c r="D14287" s="6" t="s">
        <v>367</v>
      </c>
      <c r="E14287">
        <v>96695.437805216963</v>
      </c>
      <c r="F14287">
        <v>314155.62098594452</v>
      </c>
      <c r="G14287">
        <v>-68216.752562514477</v>
      </c>
      <c r="H14287">
        <v>559328.07569102757</v>
      </c>
    </row>
    <row r="14288" spans="1:16" x14ac:dyDescent="0.2">
      <c r="A14288">
        <f t="shared" si="1558"/>
        <v>13419</v>
      </c>
      <c r="B14288">
        <f t="shared" si="1559"/>
        <v>281</v>
      </c>
      <c r="C14288" s="10" t="str">
        <f>IF(B14288=B14287," ",(LOOKUP(B14288,'Co List'!$A$3:$A$362,'Co List'!$B$3:$B$362)))</f>
        <v xml:space="preserve"> </v>
      </c>
      <c r="D14288" s="6" t="s">
        <v>368</v>
      </c>
      <c r="E14288">
        <v>0.11145722653524417</v>
      </c>
      <c r="F14288">
        <v>9.8562265727348025E-2</v>
      </c>
      <c r="G14288">
        <v>0.12341488705844567</v>
      </c>
      <c r="H14288">
        <v>0.12772839069694664</v>
      </c>
    </row>
    <row r="14289" spans="1:8" x14ac:dyDescent="0.2">
      <c r="A14289">
        <f t="shared" si="1558"/>
        <v>13420</v>
      </c>
      <c r="B14289">
        <f t="shared" si="1559"/>
        <v>281</v>
      </c>
      <c r="C14289" s="10" t="str">
        <f>IF(B14289=B14288," ",(LOOKUP(B14289,'Co List'!$A$3:$A$362,'Co List'!$B$3:$B$362)))</f>
        <v xml:space="preserve"> </v>
      </c>
      <c r="D14289" s="6" t="s">
        <v>369</v>
      </c>
      <c r="E14289">
        <v>43.856277728652543</v>
      </c>
      <c r="F14289">
        <v>80.316145760007956</v>
      </c>
      <c r="G14289">
        <v>-117.74503739933445</v>
      </c>
      <c r="H14289">
        <v>88.146911826537078</v>
      </c>
    </row>
    <row r="14290" spans="1:8" x14ac:dyDescent="0.2">
      <c r="A14290">
        <f t="shared" si="1558"/>
        <v>13421</v>
      </c>
      <c r="B14290">
        <f t="shared" si="1559"/>
        <v>281</v>
      </c>
      <c r="C14290" s="10" t="str">
        <f>IF(B14290=B14289," ",(LOOKUP(B14290,'Co List'!$A$3:$A$362,'Co List'!$B$3:$B$362)))</f>
        <v xml:space="preserve"> </v>
      </c>
      <c r="D14290" s="6" t="s">
        <v>370</v>
      </c>
      <c r="E14290">
        <v>0</v>
      </c>
      <c r="F14290">
        <v>0</v>
      </c>
      <c r="G14290">
        <v>0</v>
      </c>
      <c r="H14290">
        <v>0</v>
      </c>
    </row>
    <row r="14291" spans="1:8" x14ac:dyDescent="0.2">
      <c r="A14291">
        <f t="shared" si="1558"/>
        <v>13422</v>
      </c>
      <c r="B14291">
        <f t="shared" si="1559"/>
        <v>281</v>
      </c>
      <c r="C14291" s="10" t="str">
        <f>IF(B14291=B14290," ",(LOOKUP(B14291,'Co List'!$A$3:$A$362,'Co List'!$B$3:$B$362)))</f>
        <v xml:space="preserve"> </v>
      </c>
      <c r="D14291" s="6" t="s">
        <v>371</v>
      </c>
      <c r="E14291">
        <v>47.90751938689057</v>
      </c>
      <c r="F14291">
        <v>50.92627773608524</v>
      </c>
      <c r="G14291">
        <v>44.335850026171748</v>
      </c>
      <c r="H14291">
        <v>47.924034740028439</v>
      </c>
    </row>
    <row r="14292" spans="1:8" x14ac:dyDescent="0.2">
      <c r="A14292">
        <f t="shared" si="1558"/>
        <v>13423</v>
      </c>
      <c r="B14292">
        <f t="shared" si="1559"/>
        <v>281</v>
      </c>
      <c r="C14292" s="10" t="str">
        <f>IF(B14292=B14291," ",(LOOKUP(B14292,'Co List'!$A$3:$A$362,'Co List'!$B$3:$B$362)))</f>
        <v xml:space="preserve"> </v>
      </c>
      <c r="D14292" s="6" t="s">
        <v>372</v>
      </c>
      <c r="E14292">
        <v>52.092480613109423</v>
      </c>
      <c r="F14292">
        <v>49.073722263914767</v>
      </c>
      <c r="G14292">
        <v>55.664149973828252</v>
      </c>
      <c r="H14292">
        <v>52.075965259971561</v>
      </c>
    </row>
    <row r="14293" spans="1:8" x14ac:dyDescent="0.2">
      <c r="A14293">
        <f t="shared" si="1558"/>
        <v>13424</v>
      </c>
      <c r="B14293">
        <f t="shared" si="1559"/>
        <v>281</v>
      </c>
      <c r="C14293" s="10" t="str">
        <f>IF(B14293=B14292," ",(LOOKUP(B14293,'Co List'!$A$3:$A$362,'Co List'!$B$3:$B$362)))</f>
        <v xml:space="preserve"> </v>
      </c>
      <c r="D14293" s="6" t="s">
        <v>373</v>
      </c>
      <c r="E14293">
        <v>37672.542568912533</v>
      </c>
      <c r="F14293">
        <v>33363.326948707305</v>
      </c>
      <c r="G14293">
        <v>41775.939269283859</v>
      </c>
      <c r="H14293">
        <v>43236.060250916438</v>
      </c>
    </row>
    <row r="14294" spans="1:8" x14ac:dyDescent="0.2">
      <c r="A14294">
        <f t="shared" si="1558"/>
        <v>13425</v>
      </c>
      <c r="B14294">
        <f t="shared" si="1559"/>
        <v>281</v>
      </c>
      <c r="C14294" s="10" t="str">
        <f>IF(B14294=B14293," ",(LOOKUP(B14294,'Co List'!$A$3:$A$362,'Co List'!$B$3:$B$362)))</f>
        <v xml:space="preserve"> </v>
      </c>
      <c r="D14294" s="6" t="s">
        <v>374</v>
      </c>
      <c r="E14294">
        <v>37613.333674472793</v>
      </c>
      <c r="F14294">
        <v>33316.084145611429</v>
      </c>
      <c r="G14294">
        <v>41701.554973051185</v>
      </c>
      <c r="H14294">
        <v>43164.391263336904</v>
      </c>
    </row>
    <row r="14295" spans="1:8" x14ac:dyDescent="0.2">
      <c r="A14295">
        <f t="shared" si="1558"/>
        <v>13426</v>
      </c>
      <c r="B14295">
        <f t="shared" si="1559"/>
        <v>281</v>
      </c>
      <c r="C14295" s="10" t="str">
        <f>IF(B14295=B14294," ",(LOOKUP(B14295,'Co List'!$A$3:$A$362,'Co List'!$B$3:$B$362)))</f>
        <v xml:space="preserve"> </v>
      </c>
      <c r="D14295" s="6" t="s">
        <v>375</v>
      </c>
      <c r="E14295">
        <v>45.689144317719268</v>
      </c>
      <c r="F14295">
        <v>37.529888666699364</v>
      </c>
      <c r="G14295">
        <v>59.172437876431381</v>
      </c>
      <c r="H14295">
        <v>57.765269815776001</v>
      </c>
    </row>
    <row r="14296" spans="1:8" x14ac:dyDescent="0.2">
      <c r="A14296">
        <f t="shared" si="1558"/>
        <v>13427</v>
      </c>
      <c r="B14296">
        <f t="shared" si="1559"/>
        <v>281</v>
      </c>
      <c r="C14296" s="10" t="str">
        <f>IF(B14296=B14295," ",(LOOKUP(B14296,'Co List'!$A$3:$A$362,'Co List'!$B$3:$B$362)))</f>
        <v xml:space="preserve"> </v>
      </c>
      <c r="D14296" s="6" t="s">
        <v>376</v>
      </c>
      <c r="E14296">
        <v>13.519750122011841</v>
      </c>
      <c r="F14296">
        <v>9.7129144291762461</v>
      </c>
      <c r="G14296">
        <v>15.211858356243599</v>
      </c>
      <c r="H14296">
        <v>13.90371776375795</v>
      </c>
    </row>
    <row r="14297" spans="1:8" x14ac:dyDescent="0.2">
      <c r="A14297">
        <f t="shared" si="1558"/>
        <v>13428</v>
      </c>
      <c r="B14297">
        <f t="shared" si="1559"/>
        <v>281</v>
      </c>
      <c r="C14297" s="10" t="str">
        <f>IF(B14297=B14296," ",(LOOKUP(B14297,'Co List'!$A$3:$A$362,'Co List'!$B$3:$B$362)))</f>
        <v xml:space="preserve"> </v>
      </c>
      <c r="D14297" s="6" t="s">
        <v>377</v>
      </c>
      <c r="E14297">
        <v>18047.980634736374</v>
      </c>
      <c r="F14297">
        <v>16990.700543896855</v>
      </c>
      <c r="G14297">
        <v>18521.717781454281</v>
      </c>
      <c r="H14297">
        <v>20720.464534868821</v>
      </c>
    </row>
    <row r="14298" spans="1:8" ht="15" x14ac:dyDescent="0.25">
      <c r="A14298">
        <f t="shared" si="1558"/>
        <v>13429</v>
      </c>
      <c r="B14298">
        <f t="shared" si="1559"/>
        <v>281</v>
      </c>
      <c r="C14298" s="10" t="str">
        <f>IF(B14298=B14297," ",(LOOKUP(B14298,'Co List'!$A$3:$A$362,'Co List'!$B$3:$B$362)))</f>
        <v xml:space="preserve"> </v>
      </c>
      <c r="D14298" s="8" t="s">
        <v>378</v>
      </c>
      <c r="E14298">
        <v>17878.546800000007</v>
      </c>
      <c r="F14298">
        <v>16702.179999999997</v>
      </c>
      <c r="G14298">
        <v>15474.614999999996</v>
      </c>
      <c r="H14298">
        <v>17279.340000000004</v>
      </c>
    </row>
    <row r="14299" spans="1:8" ht="15" x14ac:dyDescent="0.25">
      <c r="A14299">
        <f t="shared" si="1558"/>
        <v>13430</v>
      </c>
      <c r="B14299">
        <f t="shared" si="1559"/>
        <v>281</v>
      </c>
      <c r="C14299" s="10" t="str">
        <f>IF(B14299=B14298," ",(LOOKUP(B14299,'Co List'!$A$3:$A$362,'Co List'!$B$3:$B$362)))</f>
        <v xml:space="preserve"> </v>
      </c>
      <c r="D14299" s="8" t="s">
        <v>379</v>
      </c>
      <c r="E14299">
        <v>169.43383473637107</v>
      </c>
      <c r="F14299">
        <v>288.52054389685247</v>
      </c>
      <c r="G14299">
        <v>346.2834850530208</v>
      </c>
      <c r="H14299">
        <v>86.83913898402092</v>
      </c>
    </row>
    <row r="14300" spans="1:8" ht="15" x14ac:dyDescent="0.25">
      <c r="A14300">
        <f t="shared" si="1558"/>
        <v>13431</v>
      </c>
      <c r="B14300">
        <f t="shared" si="1559"/>
        <v>281</v>
      </c>
      <c r="C14300" s="10" t="str">
        <f>IF(B14300=B14299," ",(LOOKUP(B14300,'Co List'!$A$3:$A$362,'Co List'!$B$3:$B$362)))</f>
        <v xml:space="preserve"> </v>
      </c>
      <c r="D14300" s="8" t="s">
        <v>380</v>
      </c>
      <c r="E14300">
        <v>-4.6611603465862572E-12</v>
      </c>
      <c r="F14300">
        <v>6.2527760746888816E-12</v>
      </c>
      <c r="G14300">
        <v>2700.8192964012642</v>
      </c>
      <c r="H14300">
        <v>3354.2853958847963</v>
      </c>
    </row>
    <row r="14301" spans="1:8" ht="15" x14ac:dyDescent="0.25">
      <c r="A14301">
        <f t="shared" si="1558"/>
        <v>13432</v>
      </c>
      <c r="B14301">
        <f t="shared" si="1559"/>
        <v>281</v>
      </c>
      <c r="C14301" s="10" t="str">
        <f>IF(B14301=B14300," ",(LOOKUP(B14301,'Co List'!$A$3:$A$362,'Co List'!$B$3:$B$362)))</f>
        <v xml:space="preserve"> </v>
      </c>
      <c r="D14301" s="8" t="s">
        <v>381</v>
      </c>
      <c r="E14301">
        <v>19624.561934176159</v>
      </c>
      <c r="F14301">
        <v>16372.626404810451</v>
      </c>
      <c r="G14301">
        <v>23254.221487829578</v>
      </c>
      <c r="H14301">
        <v>22515.595716047617</v>
      </c>
    </row>
    <row r="14302" spans="1:8" ht="15" x14ac:dyDescent="0.25">
      <c r="A14302">
        <f t="shared" si="1558"/>
        <v>13433</v>
      </c>
      <c r="B14302">
        <f t="shared" si="1559"/>
        <v>281</v>
      </c>
      <c r="C14302" s="10" t="str">
        <f>IF(B14302=B14301," ",(LOOKUP(B14302,'Co List'!$A$3:$A$362,'Co List'!$B$3:$B$362)))</f>
        <v xml:space="preserve"> </v>
      </c>
      <c r="D14302" s="8" t="s">
        <v>382</v>
      </c>
      <c r="E14302">
        <v>0</v>
      </c>
      <c r="F14302">
        <v>0</v>
      </c>
      <c r="G14302">
        <v>0</v>
      </c>
      <c r="H14302">
        <v>0</v>
      </c>
    </row>
    <row r="14303" spans="1:8" ht="15" x14ac:dyDescent="0.25">
      <c r="A14303">
        <f t="shared" si="1558"/>
        <v>13434</v>
      </c>
      <c r="B14303">
        <f t="shared" si="1559"/>
        <v>281</v>
      </c>
      <c r="C14303" s="10" t="str">
        <f>IF(B14303=B14302," ",(LOOKUP(B14303,'Co List'!$A$3:$A$362,'Co List'!$B$3:$B$362)))</f>
        <v xml:space="preserve"> </v>
      </c>
      <c r="D14303" s="8" t="s">
        <v>383</v>
      </c>
      <c r="E14303">
        <v>1544.1151781657065</v>
      </c>
      <c r="F14303">
        <v>206.65739014776648</v>
      </c>
      <c r="G14303">
        <v>370.04441142019971</v>
      </c>
      <c r="H14303">
        <v>0</v>
      </c>
    </row>
    <row r="14304" spans="1:8" x14ac:dyDescent="0.2">
      <c r="A14304">
        <f t="shared" si="1558"/>
        <v>13435</v>
      </c>
      <c r="B14304">
        <f t="shared" si="1559"/>
        <v>281</v>
      </c>
      <c r="C14304" s="10" t="str">
        <f>IF(B14304=B14303," ",(LOOKUP(B14304,'Co List'!$A$3:$A$362,'Co List'!$B$3:$B$362)))</f>
        <v xml:space="preserve"> </v>
      </c>
      <c r="D14304" s="6" t="s">
        <v>384</v>
      </c>
      <c r="E14304">
        <v>18080.446756010449</v>
      </c>
      <c r="F14304">
        <v>16165.969014662685</v>
      </c>
      <c r="G14304">
        <v>22884.177076409378</v>
      </c>
      <c r="H14304">
        <v>22515.595716047617</v>
      </c>
    </row>
    <row r="14305" spans="1:8" x14ac:dyDescent="0.2">
      <c r="A14305">
        <f t="shared" si="1558"/>
        <v>13436</v>
      </c>
      <c r="B14305">
        <f t="shared" si="1559"/>
        <v>281</v>
      </c>
      <c r="C14305" s="10" t="str">
        <f>IF(B14305=B14304," ",(LOOKUP(B14305,'Co List'!$A$3:$A$362,'Co List'!$B$3:$B$362)))</f>
        <v xml:space="preserve"> </v>
      </c>
      <c r="D14305" s="6" t="s">
        <v>385</v>
      </c>
      <c r="E14305">
        <v>8152.2883881561202</v>
      </c>
      <c r="F14305">
        <v>6928.7171723488</v>
      </c>
      <c r="G14305">
        <v>9831.9246073279992</v>
      </c>
      <c r="H14305">
        <v>9561.8100480000012</v>
      </c>
    </row>
    <row r="14306" spans="1:8" x14ac:dyDescent="0.2">
      <c r="A14306">
        <f t="shared" si="1558"/>
        <v>13437</v>
      </c>
      <c r="B14306">
        <f t="shared" si="1559"/>
        <v>281</v>
      </c>
      <c r="C14306" s="10" t="str">
        <f>IF(B14306=B14305," ",(LOOKUP(B14306,'Co List'!$A$3:$A$362,'Co List'!$B$3:$B$362)))</f>
        <v xml:space="preserve"> </v>
      </c>
      <c r="D14306" s="6" t="s">
        <v>386</v>
      </c>
      <c r="E14306">
        <v>0</v>
      </c>
      <c r="F14306">
        <v>0</v>
      </c>
      <c r="G14306">
        <v>0</v>
      </c>
      <c r="H14306">
        <v>0</v>
      </c>
    </row>
    <row r="14307" spans="1:8" x14ac:dyDescent="0.2">
      <c r="A14307">
        <f t="shared" si="1558"/>
        <v>13438</v>
      </c>
      <c r="B14307">
        <f t="shared" si="1559"/>
        <v>281</v>
      </c>
      <c r="C14307" s="10" t="str">
        <f>IF(B14307=B14306," ",(LOOKUP(B14307,'Co List'!$A$3:$A$362,'Co List'!$B$3:$B$362)))</f>
        <v xml:space="preserve"> </v>
      </c>
      <c r="D14307" s="6" t="s">
        <v>387</v>
      </c>
      <c r="E14307">
        <v>0</v>
      </c>
      <c r="F14307">
        <v>0</v>
      </c>
      <c r="G14307">
        <v>0</v>
      </c>
      <c r="H14307">
        <v>0</v>
      </c>
    </row>
    <row r="14308" spans="1:8" x14ac:dyDescent="0.2">
      <c r="A14308">
        <f t="shared" si="1558"/>
        <v>13439</v>
      </c>
      <c r="B14308">
        <f t="shared" si="1559"/>
        <v>281</v>
      </c>
      <c r="C14308" s="10" t="str">
        <f>IF(B14308=B14307," ",(LOOKUP(B14308,'Co List'!$A$3:$A$362,'Co List'!$B$3:$B$362)))</f>
        <v xml:space="preserve"> </v>
      </c>
      <c r="D14308" s="6" t="s">
        <v>388</v>
      </c>
      <c r="E14308">
        <v>0</v>
      </c>
      <c r="F14308">
        <v>0</v>
      </c>
      <c r="G14308">
        <v>0</v>
      </c>
      <c r="H14308">
        <v>0</v>
      </c>
    </row>
    <row r="14309" spans="1:8" x14ac:dyDescent="0.2">
      <c r="A14309">
        <f t="shared" si="1558"/>
        <v>13440</v>
      </c>
      <c r="B14309">
        <f t="shared" si="1559"/>
        <v>281</v>
      </c>
      <c r="C14309" s="10" t="str">
        <f>IF(B14309=B14308," ",(LOOKUP(B14309,'Co List'!$A$3:$A$362,'Co List'!$B$3:$B$362)))</f>
        <v xml:space="preserve"> </v>
      </c>
      <c r="D14309" s="6" t="s">
        <v>389</v>
      </c>
      <c r="E14309">
        <v>473.9751139161196</v>
      </c>
      <c r="F14309">
        <v>63.4346850688</v>
      </c>
      <c r="G14309">
        <v>113.58727932800001</v>
      </c>
      <c r="H14309">
        <v>0</v>
      </c>
    </row>
    <row r="14310" spans="1:8" x14ac:dyDescent="0.2">
      <c r="A14310">
        <f t="shared" si="1558"/>
        <v>13441</v>
      </c>
      <c r="B14310">
        <f t="shared" si="1559"/>
        <v>281</v>
      </c>
      <c r="C14310" s="10" t="str">
        <f>IF(B14310=B14309," ",(LOOKUP(B14310,'Co List'!$A$3:$A$362,'Co List'!$B$3:$B$362)))</f>
        <v xml:space="preserve"> </v>
      </c>
      <c r="D14310" s="6" t="s">
        <v>390</v>
      </c>
      <c r="E14310">
        <v>0</v>
      </c>
      <c r="F14310">
        <v>0</v>
      </c>
      <c r="G14310">
        <v>0</v>
      </c>
      <c r="H14310">
        <v>0</v>
      </c>
    </row>
    <row r="14311" spans="1:8" x14ac:dyDescent="0.2">
      <c r="A14311">
        <f t="shared" si="1558"/>
        <v>13442</v>
      </c>
      <c r="B14311">
        <f t="shared" si="1559"/>
        <v>281</v>
      </c>
      <c r="C14311" s="10" t="str">
        <f>IF(B14311=B14310," ",(LOOKUP(B14311,'Co List'!$A$3:$A$362,'Co List'!$B$3:$B$362)))</f>
        <v xml:space="preserve"> </v>
      </c>
      <c r="D14311" s="6" t="s">
        <v>391</v>
      </c>
      <c r="E14311">
        <v>7678.3132742400003</v>
      </c>
      <c r="F14311">
        <v>6865.2824872800002</v>
      </c>
      <c r="G14311">
        <v>9718.3373279999996</v>
      </c>
      <c r="H14311">
        <v>9561.8100480000012</v>
      </c>
    </row>
    <row r="14312" spans="1:8" x14ac:dyDescent="0.2">
      <c r="A14312">
        <f t="shared" si="1558"/>
        <v>13443</v>
      </c>
      <c r="B14312">
        <f t="shared" si="1559"/>
        <v>281</v>
      </c>
      <c r="C14312" s="10" t="str">
        <f>IF(B14312=B14311," ",(LOOKUP(B14312,'Co List'!$A$3:$A$362,'Co List'!$B$3:$B$362)))</f>
        <v xml:space="preserve"> </v>
      </c>
      <c r="D14312" s="6" t="s">
        <v>392</v>
      </c>
      <c r="E14312">
        <v>0</v>
      </c>
      <c r="F14312">
        <v>0</v>
      </c>
      <c r="G14312">
        <v>0</v>
      </c>
      <c r="H14312">
        <v>0</v>
      </c>
    </row>
    <row r="14313" spans="1:8" x14ac:dyDescent="0.2">
      <c r="A14313">
        <f t="shared" si="1558"/>
        <v>13444</v>
      </c>
      <c r="B14313">
        <f t="shared" si="1559"/>
        <v>281</v>
      </c>
      <c r="C14313" s="10" t="str">
        <f>IF(B14313=B14312," ",(LOOKUP(B14313,'Co List'!$A$3:$A$362,'Co List'!$B$3:$B$362)))</f>
        <v xml:space="preserve"> </v>
      </c>
      <c r="D14313" s="6" t="s">
        <v>393</v>
      </c>
      <c r="E14313">
        <v>0</v>
      </c>
      <c r="F14313">
        <v>0</v>
      </c>
      <c r="G14313">
        <v>0</v>
      </c>
      <c r="H14313">
        <v>0</v>
      </c>
    </row>
    <row r="14314" spans="1:8" ht="15" x14ac:dyDescent="0.25">
      <c r="A14314">
        <f t="shared" si="1558"/>
        <v>13445</v>
      </c>
      <c r="B14314">
        <f t="shared" si="1559"/>
        <v>281</v>
      </c>
      <c r="C14314" s="10" t="str">
        <f>IF(B14314=B14313," ",(LOOKUP(B14314,'Co List'!$A$3:$A$362,'Co List'!$B$3:$B$362)))</f>
        <v xml:space="preserve"> </v>
      </c>
      <c r="D14314" s="8" t="s">
        <v>394</v>
      </c>
      <c r="E14314">
        <v>0</v>
      </c>
      <c r="F14314">
        <v>0</v>
      </c>
      <c r="G14314">
        <v>0</v>
      </c>
      <c r="H14314">
        <v>0</v>
      </c>
    </row>
    <row r="14315" spans="1:8" ht="15" x14ac:dyDescent="0.25">
      <c r="A14315">
        <f t="shared" si="1558"/>
        <v>13446</v>
      </c>
      <c r="B14315">
        <f t="shared" si="1559"/>
        <v>281</v>
      </c>
      <c r="C14315" s="10" t="str">
        <f>IF(B14315=B14314," ",(LOOKUP(B14315,'Co List'!$A$3:$A$362,'Co List'!$B$3:$B$362)))</f>
        <v xml:space="preserve"> </v>
      </c>
      <c r="D14315" s="8" t="s">
        <v>395</v>
      </c>
      <c r="E14315">
        <v>16.538422895068795</v>
      </c>
      <c r="F14315">
        <v>15.147514114000002</v>
      </c>
      <c r="G14315">
        <v>29.768901799999998</v>
      </c>
      <c r="H14315">
        <v>39.273864000000003</v>
      </c>
    </row>
    <row r="14316" spans="1:8" ht="15" x14ac:dyDescent="0.25">
      <c r="A14316">
        <f t="shared" si="1558"/>
        <v>13447</v>
      </c>
      <c r="B14316">
        <f t="shared" si="1559"/>
        <v>281</v>
      </c>
      <c r="C14316" s="10" t="str">
        <f>IF(B14316=B14315," ",(LOOKUP(B14316,'Co List'!$A$3:$A$362,'Co List'!$B$3:$B$362)))</f>
        <v xml:space="preserve"> </v>
      </c>
      <c r="D14316" s="8" t="s">
        <v>396</v>
      </c>
      <c r="E14316">
        <v>22252.984</v>
      </c>
      <c r="F14316">
        <v>21408.82</v>
      </c>
      <c r="G14316">
        <v>24252.587</v>
      </c>
      <c r="H14316">
        <v>28937</v>
      </c>
    </row>
    <row r="14317" spans="1:8" x14ac:dyDescent="0.2">
      <c r="A14317">
        <f t="shared" si="1558"/>
        <v>13448</v>
      </c>
      <c r="B14317">
        <f t="shared" si="1559"/>
        <v>281</v>
      </c>
      <c r="C14317" s="10" t="str">
        <f>IF(B14317=B14316," ",(LOOKUP(B14317,'Co List'!$A$3:$A$362,'Co List'!$B$3:$B$362)))</f>
        <v xml:space="preserve"> </v>
      </c>
      <c r="D14317" s="6" t="s">
        <v>397</v>
      </c>
      <c r="E14317">
        <v>22072.28</v>
      </c>
      <c r="F14317">
        <v>21142</v>
      </c>
      <c r="G14317">
        <v>19839.25</v>
      </c>
      <c r="H14317">
        <v>22153</v>
      </c>
    </row>
    <row r="14318" spans="1:8" x14ac:dyDescent="0.2">
      <c r="A14318">
        <f t="shared" si="1558"/>
        <v>13449</v>
      </c>
      <c r="B14318">
        <f t="shared" si="1559"/>
        <v>281</v>
      </c>
      <c r="C14318" s="10" t="str">
        <f>IF(B14318=B14317," ",(LOOKUP(B14318,'Co List'!$A$3:$A$362,'Co List'!$B$3:$B$362)))</f>
        <v xml:space="preserve"> </v>
      </c>
      <c r="D14318" s="6" t="s">
        <v>398</v>
      </c>
      <c r="E14318">
        <v>180.70400000000001</v>
      </c>
      <c r="F14318">
        <v>266.82</v>
      </c>
      <c r="G14318">
        <v>298.15300000000002</v>
      </c>
      <c r="H14318">
        <v>76</v>
      </c>
    </row>
    <row r="14319" spans="1:8" x14ac:dyDescent="0.2">
      <c r="A14319">
        <f t="shared" si="1558"/>
        <v>13450</v>
      </c>
      <c r="B14319">
        <f t="shared" si="1559"/>
        <v>281</v>
      </c>
      <c r="C14319" s="10" t="str">
        <f>IF(B14319=B14318," ",(LOOKUP(B14319,'Co List'!$A$3:$A$362,'Co List'!$B$3:$B$362)))</f>
        <v xml:space="preserve"> </v>
      </c>
      <c r="D14319" s="6" t="s">
        <v>399</v>
      </c>
      <c r="E14319">
        <v>0</v>
      </c>
      <c r="F14319">
        <v>0</v>
      </c>
      <c r="G14319">
        <v>4115.1840000000002</v>
      </c>
      <c r="H14319">
        <v>6708</v>
      </c>
    </row>
    <row r="14320" spans="1:8" x14ac:dyDescent="0.2">
      <c r="A14320">
        <f t="shared" si="1558"/>
        <v>13451</v>
      </c>
      <c r="B14320">
        <f t="shared" si="1559"/>
        <v>281</v>
      </c>
      <c r="C14320" s="10" t="str">
        <f>IF(B14320=B14319," ",(LOOKUP(B14320,'Co List'!$A$3:$A$362,'Co List'!$B$3:$B$362)))</f>
        <v xml:space="preserve"> </v>
      </c>
      <c r="D14320" s="6" t="s">
        <v>400</v>
      </c>
      <c r="E14320">
        <v>0</v>
      </c>
      <c r="F14320">
        <v>0</v>
      </c>
      <c r="G14320">
        <v>0</v>
      </c>
      <c r="H14320">
        <v>0</v>
      </c>
    </row>
    <row r="14321" spans="1:16" x14ac:dyDescent="0.2">
      <c r="A14321">
        <f t="shared" si="1558"/>
        <v>13452</v>
      </c>
      <c r="B14321">
        <f t="shared" si="1559"/>
        <v>281</v>
      </c>
      <c r="C14321" s="10" t="str">
        <f>IF(B14321=B14320," ",(LOOKUP(B14321,'Co List'!$A$3:$A$362,'Co List'!$B$3:$B$362)))</f>
        <v xml:space="preserve"> </v>
      </c>
      <c r="D14321" s="6" t="s">
        <v>401</v>
      </c>
      <c r="E14321">
        <v>13.83931956</v>
      </c>
      <c r="F14321">
        <v>13.002330000000001</v>
      </c>
      <c r="G14321">
        <v>13.431172249999999</v>
      </c>
      <c r="H14321">
        <v>15.817242</v>
      </c>
    </row>
    <row r="14322" spans="1:16" x14ac:dyDescent="0.2">
      <c r="A14322">
        <f t="shared" si="1558"/>
        <v>13453</v>
      </c>
      <c r="B14322">
        <f t="shared" si="1559"/>
        <v>281</v>
      </c>
      <c r="C14322" s="10" t="str">
        <f>IF(B14322=B14321," ",(LOOKUP(B14322,'Co List'!$A$3:$A$362,'Co List'!$B$3:$B$362)))</f>
        <v xml:space="preserve"> </v>
      </c>
      <c r="D14322" s="6" t="s">
        <v>402</v>
      </c>
      <c r="E14322">
        <v>0.48519024000000005</v>
      </c>
      <c r="F14322">
        <v>0.43571705999999999</v>
      </c>
      <c r="G14322">
        <v>0.54055138899999999</v>
      </c>
      <c r="H14322">
        <v>0.15618000000000001</v>
      </c>
    </row>
    <row r="14323" spans="1:16" x14ac:dyDescent="0.2">
      <c r="A14323">
        <f t="shared" si="1558"/>
        <v>13454</v>
      </c>
      <c r="B14323">
        <f t="shared" si="1559"/>
        <v>281</v>
      </c>
      <c r="C14323" s="10" t="str">
        <f>IF(B14323=B14322," ",(LOOKUP(B14323,'Co List'!$A$3:$A$362,'Co List'!$B$3:$B$362)))</f>
        <v xml:space="preserve"> </v>
      </c>
      <c r="D14323" s="6" t="s">
        <v>403</v>
      </c>
      <c r="E14323">
        <v>0</v>
      </c>
      <c r="F14323">
        <v>1.7763568394002505E-15</v>
      </c>
      <c r="G14323">
        <v>3.4444090079999983</v>
      </c>
      <c r="H14323">
        <v>5.8359599999999991</v>
      </c>
    </row>
    <row r="14324" spans="1:16" x14ac:dyDescent="0.2">
      <c r="A14324">
        <f t="shared" si="1558"/>
        <v>13455</v>
      </c>
      <c r="B14324">
        <f t="shared" si="1559"/>
        <v>281</v>
      </c>
      <c r="C14324" s="10" t="str">
        <f>IF(B14324=B14323," ",(LOOKUP(B14324,'Co List'!$A$3:$A$362,'Co List'!$B$3:$B$362)))</f>
        <v xml:space="preserve"> </v>
      </c>
      <c r="D14324" s="6" t="s">
        <v>404</v>
      </c>
      <c r="E14324" s="11">
        <v>14.3245098</v>
      </c>
      <c r="F14324" s="11">
        <v>13.438047060000002</v>
      </c>
      <c r="G14324" s="11">
        <v>17.416132646999998</v>
      </c>
      <c r="H14324" s="11">
        <v>21.809381999999999</v>
      </c>
    </row>
    <row r="14325" spans="1:16" x14ac:dyDescent="0.2">
      <c r="A14325">
        <f t="shared" si="1558"/>
        <v>13456</v>
      </c>
      <c r="B14325">
        <f t="shared" si="1559"/>
        <v>281</v>
      </c>
      <c r="C14325" s="10" t="str">
        <f>IF(B14325=B14324," ",(LOOKUP(B14325,'Co List'!$A$3:$A$362,'Co List'!$B$3:$B$362)))</f>
        <v xml:space="preserve"> </v>
      </c>
      <c r="D14325" s="6" t="s">
        <v>405</v>
      </c>
      <c r="E14325">
        <v>430.32</v>
      </c>
      <c r="F14325">
        <v>410.79</v>
      </c>
      <c r="G14325">
        <v>358.42</v>
      </c>
      <c r="H14325">
        <v>514.83000000000004</v>
      </c>
    </row>
    <row r="14326" spans="1:16" x14ac:dyDescent="0.2">
      <c r="A14326">
        <f t="shared" si="1558"/>
        <v>13457</v>
      </c>
      <c r="B14326">
        <f t="shared" si="1559"/>
        <v>281</v>
      </c>
      <c r="C14326" s="10" t="str">
        <f>IF(B14326=B14325," ",(LOOKUP(B14326,'Co List'!$A$3:$A$362,'Co List'!$B$3:$B$362)))</f>
        <v xml:space="preserve"> </v>
      </c>
      <c r="D14326" s="6" t="s">
        <v>406</v>
      </c>
      <c r="E14326">
        <v>85.9</v>
      </c>
      <c r="F14326">
        <v>41.54</v>
      </c>
      <c r="G14326">
        <v>-35.479999999999997</v>
      </c>
      <c r="H14326">
        <v>49.05</v>
      </c>
    </row>
    <row r="14327" spans="1:16" x14ac:dyDescent="0.2">
      <c r="A14327">
        <f t="shared" si="1558"/>
        <v>13458</v>
      </c>
      <c r="B14327">
        <f t="shared" si="1559"/>
        <v>281</v>
      </c>
      <c r="C14327" s="10" t="str">
        <f>IF(B14327=B14326," ",(LOOKUP(B14327,'Co List'!$A$3:$A$362,'Co List'!$B$3:$B$362)))</f>
        <v xml:space="preserve"> </v>
      </c>
      <c r="D14327" s="6" t="s">
        <v>407</v>
      </c>
      <c r="E14327" s="11">
        <v>38.96</v>
      </c>
      <c r="F14327" s="11">
        <v>10.62</v>
      </c>
      <c r="G14327" s="11">
        <v>-61.24</v>
      </c>
      <c r="H14327" s="11">
        <v>7.73</v>
      </c>
    </row>
    <row r="14328" spans="1:16" x14ac:dyDescent="0.2">
      <c r="A14328">
        <f t="shared" si="1558"/>
        <v>13459</v>
      </c>
      <c r="B14328">
        <f t="shared" si="1559"/>
        <v>281</v>
      </c>
      <c r="C14328" s="10" t="str">
        <f>IF(B14328=B14327," ",(LOOKUP(B14328,'Co List'!$A$3:$A$362,'Co List'!$B$3:$B$362)))</f>
        <v xml:space="preserve"> </v>
      </c>
      <c r="D14328" s="6" t="s">
        <v>408</v>
      </c>
      <c r="E14328">
        <v>33.799999999999997</v>
      </c>
      <c r="F14328">
        <v>33.85</v>
      </c>
      <c r="G14328">
        <v>33.85</v>
      </c>
      <c r="H14328">
        <v>33.85</v>
      </c>
    </row>
    <row r="14329" spans="1:16" x14ac:dyDescent="0.2">
      <c r="A14329">
        <f t="shared" si="1558"/>
        <v>13460</v>
      </c>
      <c r="B14329">
        <f t="shared" si="1559"/>
        <v>281</v>
      </c>
      <c r="C14329" s="10" t="str">
        <f>IF(B14329=B14328," ",(LOOKUP(B14329,'Co List'!$A$3:$A$362,'Co List'!$B$3:$B$362)))</f>
        <v xml:space="preserve"> </v>
      </c>
      <c r="D14329" s="6" t="s">
        <v>409</v>
      </c>
      <c r="E14329">
        <v>28.82</v>
      </c>
      <c r="F14329">
        <v>28.71</v>
      </c>
      <c r="G14329">
        <v>48.6</v>
      </c>
      <c r="H14329">
        <v>63.59</v>
      </c>
    </row>
    <row r="14330" spans="1:16" x14ac:dyDescent="0.2">
      <c r="A14330">
        <f t="shared" si="1558"/>
        <v>13461</v>
      </c>
      <c r="B14330">
        <f t="shared" si="1559"/>
        <v>281</v>
      </c>
      <c r="C14330" s="10" t="str">
        <f>IF(B14330=B14329," ",(LOOKUP(B14330,'Co List'!$A$3:$A$362,'Co List'!$B$3:$B$362)))</f>
        <v xml:space="preserve"> </v>
      </c>
      <c r="D14330" s="6" t="s">
        <v>410</v>
      </c>
      <c r="E14330">
        <v>30.976553680000002</v>
      </c>
      <c r="F14330">
        <v>28.585561174000006</v>
      </c>
      <c r="G14330">
        <v>47.185034446999992</v>
      </c>
      <c r="H14330">
        <v>61.083246000000003</v>
      </c>
    </row>
    <row r="14331" spans="1:16" x14ac:dyDescent="0.2">
      <c r="A14331">
        <f t="shared" si="1558"/>
        <v>13462</v>
      </c>
      <c r="B14331">
        <f t="shared" si="1559"/>
        <v>281</v>
      </c>
      <c r="C14331" s="10" t="str">
        <f>IF(B14331=B14330," ",(LOOKUP(B14331,'Co List'!$A$3:$A$362,'Co List'!$B$3:$B$362)))</f>
        <v xml:space="preserve"> </v>
      </c>
      <c r="D14331" s="6" t="s">
        <v>411</v>
      </c>
      <c r="E14331">
        <v>30.862932695068793</v>
      </c>
      <c r="F14331">
        <v>28.585561174000006</v>
      </c>
      <c r="G14331">
        <v>47.185034446999992</v>
      </c>
      <c r="H14331">
        <v>61.083246000000003</v>
      </c>
    </row>
    <row r="14332" spans="1:16" x14ac:dyDescent="0.2">
      <c r="A14332">
        <f t="shared" si="1558"/>
        <v>13463</v>
      </c>
      <c r="B14332">
        <f t="shared" si="1559"/>
        <v>281</v>
      </c>
      <c r="C14332" s="10" t="str">
        <f>IF(B14332=B14331," ",(LOOKUP(B14332,'Co List'!$A$3:$A$362,'Co List'!$B$3:$B$362)))</f>
        <v xml:space="preserve"> </v>
      </c>
      <c r="D14332" s="6" t="s">
        <v>412</v>
      </c>
      <c r="E14332">
        <v>2.0429326950687923</v>
      </c>
      <c r="F14332">
        <v>-0.12443882599999512</v>
      </c>
      <c r="G14332">
        <v>-1.4149655530000089</v>
      </c>
      <c r="H14332">
        <v>-2.5067540000000008</v>
      </c>
    </row>
    <row r="14333" spans="1:16" ht="13.5" thickBot="1" x14ac:dyDescent="0.25">
      <c r="A14333">
        <f t="shared" si="1558"/>
        <v>13464</v>
      </c>
      <c r="B14333">
        <f t="shared" si="1559"/>
        <v>281</v>
      </c>
      <c r="C14333" s="10" t="str">
        <f>IF(B14333=B14332," ",(LOOKUP(B14333,'Co List'!$A$3:$A$362,'Co List'!$B$3:$B$362)))</f>
        <v xml:space="preserve"> </v>
      </c>
      <c r="D14333" s="9" t="s">
        <v>413</v>
      </c>
      <c r="E14333">
        <v>12</v>
      </c>
      <c r="F14333">
        <v>12</v>
      </c>
      <c r="G14333">
        <v>12</v>
      </c>
      <c r="H14333">
        <v>12</v>
      </c>
    </row>
    <row r="14334" spans="1:16" ht="15" x14ac:dyDescent="0.25">
      <c r="A14334">
        <f t="shared" si="1558"/>
        <v>13465</v>
      </c>
      <c r="B14334">
        <f t="shared" si="1559"/>
        <v>282</v>
      </c>
      <c r="C14334" s="10" t="str">
        <f>IF(B14334=B14333," ",(LOOKUP(B14334,'Co List'!$A$3:$A$362,'Co List'!$B$3:$B$362)))</f>
        <v>SAGAR CEMENT</v>
      </c>
      <c r="D14334" s="4" t="s">
        <v>362</v>
      </c>
      <c r="E14334">
        <v>100</v>
      </c>
      <c r="F14334">
        <v>100</v>
      </c>
      <c r="G14334">
        <v>100</v>
      </c>
      <c r="H14334">
        <v>100</v>
      </c>
      <c r="J14334">
        <f t="shared" ref="J14334" si="1564">COUNTIF(E14376:H14376,0)</f>
        <v>0</v>
      </c>
      <c r="K14334">
        <f>SUM(E14334:H14334)/(4-J14334)</f>
        <v>100</v>
      </c>
      <c r="L14334">
        <f>SUM(E14344:H14344)/(4-J14334)</f>
        <v>662551.35738725448</v>
      </c>
      <c r="M14334">
        <f>E14344</f>
        <v>679023.48851607868</v>
      </c>
      <c r="N14334">
        <f t="shared" ref="N14334" si="1565">F14344</f>
        <v>669542.7315516884</v>
      </c>
      <c r="O14334">
        <f t="shared" ref="O14334" si="1566">G14344</f>
        <v>662086.36445051513</v>
      </c>
      <c r="P14334">
        <f t="shared" ref="P14334" si="1567">H14344</f>
        <v>639552.8450307356</v>
      </c>
    </row>
    <row r="14335" spans="1:16" x14ac:dyDescent="0.2">
      <c r="A14335">
        <f t="shared" si="1558"/>
        <v>13466</v>
      </c>
      <c r="B14335">
        <f t="shared" si="1559"/>
        <v>282</v>
      </c>
      <c r="C14335" s="10" t="str">
        <f>IF(B14335=B14334," ",(LOOKUP(B14335,'Co List'!$A$3:$A$362,'Co List'!$B$3:$B$362)))</f>
        <v xml:space="preserve"> </v>
      </c>
      <c r="D14335" s="6" t="s">
        <v>364</v>
      </c>
      <c r="E14335">
        <v>4.0517799999999999</v>
      </c>
      <c r="F14335">
        <v>4.0517799999999999</v>
      </c>
      <c r="G14335">
        <v>4.0517799999999999</v>
      </c>
      <c r="H14335">
        <v>4.0517799999999999</v>
      </c>
    </row>
    <row r="14336" spans="1:16" x14ac:dyDescent="0.2">
      <c r="A14336">
        <f t="shared" si="1558"/>
        <v>13467</v>
      </c>
      <c r="B14336">
        <f t="shared" si="1559"/>
        <v>282</v>
      </c>
      <c r="C14336" s="10" t="str">
        <f>IF(B14336=B14335," ",(LOOKUP(B14336,'Co List'!$A$3:$A$362,'Co List'!$B$3:$B$362)))</f>
        <v xml:space="preserve"> </v>
      </c>
      <c r="D14336" s="6" t="s">
        <v>365</v>
      </c>
      <c r="E14336">
        <v>0.81002045434967318</v>
      </c>
      <c r="F14336">
        <v>0.79066904071715771</v>
      </c>
      <c r="G14336">
        <v>0.78009053730602751</v>
      </c>
      <c r="H14336">
        <v>0.78145135805535315</v>
      </c>
    </row>
    <row r="14337" spans="1:8" x14ac:dyDescent="0.2">
      <c r="A14337">
        <f t="shared" si="1558"/>
        <v>13468</v>
      </c>
      <c r="B14337">
        <f t="shared" si="1559"/>
        <v>282</v>
      </c>
      <c r="C14337" s="10" t="str">
        <f>IF(B14337=B14336," ",(LOOKUP(B14337,'Co List'!$A$3:$A$362,'Co List'!$B$3:$B$362)))</f>
        <v xml:space="preserve"> </v>
      </c>
      <c r="D14337" s="7" t="s">
        <v>366</v>
      </c>
      <c r="E14337">
        <v>141.58121111678037</v>
      </c>
      <c r="F14337">
        <v>157.53946624745609</v>
      </c>
      <c r="G14337">
        <v>109.23534745351753</v>
      </c>
      <c r="H14337">
        <v>114.51054502707839</v>
      </c>
    </row>
    <row r="14338" spans="1:8" x14ac:dyDescent="0.2">
      <c r="A14338">
        <f t="shared" si="1558"/>
        <v>13469</v>
      </c>
      <c r="B14338">
        <f t="shared" si="1559"/>
        <v>282</v>
      </c>
      <c r="C14338" s="10" t="str">
        <f>IF(B14338=B14337," ",(LOOKUP(B14338,'Co List'!$A$3:$A$362,'Co List'!$B$3:$B$362)))</f>
        <v xml:space="preserve"> </v>
      </c>
      <c r="D14338" s="6" t="s">
        <v>367</v>
      </c>
      <c r="E14338">
        <v>3551378.0780129638</v>
      </c>
      <c r="F14338">
        <v>3847946.7330556805</v>
      </c>
      <c r="G14338">
        <v>1501329.6246043425</v>
      </c>
      <c r="H14338">
        <v>7284200.9684594031</v>
      </c>
    </row>
    <row r="14339" spans="1:8" x14ac:dyDescent="0.2">
      <c r="A14339">
        <f t="shared" si="1558"/>
        <v>13470</v>
      </c>
      <c r="B14339">
        <f t="shared" si="1559"/>
        <v>282</v>
      </c>
      <c r="C14339" s="10" t="str">
        <f>IF(B14339=B14338," ",(LOOKUP(B14339,'Co List'!$A$3:$A$362,'Co List'!$B$3:$B$362)))</f>
        <v xml:space="preserve"> </v>
      </c>
      <c r="D14339" s="6" t="s">
        <v>368</v>
      </c>
      <c r="E14339">
        <v>4.5268232567738576</v>
      </c>
      <c r="F14339">
        <v>3.8523747500097145</v>
      </c>
      <c r="G14339">
        <v>3.809472752879834</v>
      </c>
      <c r="H14339">
        <v>3.6798207424092957</v>
      </c>
    </row>
    <row r="14340" spans="1:8" x14ac:dyDescent="0.2">
      <c r="A14340">
        <f t="shared" si="1558"/>
        <v>13471</v>
      </c>
      <c r="B14340">
        <f t="shared" si="1559"/>
        <v>282</v>
      </c>
      <c r="C14340" s="10" t="str">
        <f>IF(B14340=B14339," ",(LOOKUP(B14340,'Co List'!$A$3:$A$362,'Co List'!$B$3:$B$362)))</f>
        <v xml:space="preserve"> </v>
      </c>
      <c r="D14340" s="6" t="s">
        <v>369</v>
      </c>
      <c r="E14340">
        <v>785.36142553328557</v>
      </c>
      <c r="F14340">
        <v>822.53406824531748</v>
      </c>
      <c r="G14340">
        <v>530.94335561388539</v>
      </c>
      <c r="H14340">
        <v>937.4858473039219</v>
      </c>
    </row>
    <row r="14341" spans="1:8" x14ac:dyDescent="0.2">
      <c r="A14341">
        <f t="shared" ref="A14341:A14404" si="1568">IF(A14340&gt;0,A14340+1,(IF($C$1=C14341,1,0)))</f>
        <v>13472</v>
      </c>
      <c r="B14341">
        <f t="shared" ref="B14341:B14404" si="1569">IF(D14341=$D$3,B14340+1,B14340)</f>
        <v>282</v>
      </c>
      <c r="C14341" s="10" t="str">
        <f>IF(B14341=B14340," ",(LOOKUP(B14341,'Co List'!$A$3:$A$362,'Co List'!$B$3:$B$362)))</f>
        <v xml:space="preserve"> </v>
      </c>
      <c r="D14341" s="6" t="s">
        <v>370</v>
      </c>
      <c r="E14341">
        <v>0</v>
      </c>
      <c r="F14341">
        <v>0</v>
      </c>
      <c r="G14341">
        <v>0</v>
      </c>
      <c r="H14341">
        <v>0</v>
      </c>
    </row>
    <row r="14342" spans="1:8" x14ac:dyDescent="0.2">
      <c r="A14342">
        <f t="shared" si="1568"/>
        <v>13473</v>
      </c>
      <c r="B14342">
        <f t="shared" si="1569"/>
        <v>282</v>
      </c>
      <c r="C14342" s="10" t="str">
        <f>IF(B14342=B14341," ",(LOOKUP(B14342,'Co List'!$A$3:$A$362,'Co List'!$B$3:$B$362)))</f>
        <v xml:space="preserve"> </v>
      </c>
      <c r="D14342" s="6" t="s">
        <v>371</v>
      </c>
      <c r="E14342">
        <v>15.926789383533734</v>
      </c>
      <c r="F14342">
        <v>17.36160609611844</v>
      </c>
      <c r="G14342">
        <v>16.570755591426625</v>
      </c>
      <c r="H14342">
        <v>18.316830437636799</v>
      </c>
    </row>
    <row r="14343" spans="1:8" x14ac:dyDescent="0.2">
      <c r="A14343">
        <f t="shared" si="1568"/>
        <v>13474</v>
      </c>
      <c r="B14343">
        <f t="shared" si="1569"/>
        <v>282</v>
      </c>
      <c r="C14343" s="10" t="str">
        <f>IF(B14343=B14342," ",(LOOKUP(B14343,'Co List'!$A$3:$A$362,'Co List'!$B$3:$B$362)))</f>
        <v xml:space="preserve"> </v>
      </c>
      <c r="D14343" s="6" t="s">
        <v>372</v>
      </c>
      <c r="E14343">
        <v>84.073210616466255</v>
      </c>
      <c r="F14343">
        <v>82.638393903881578</v>
      </c>
      <c r="G14343">
        <v>83.429244408573368</v>
      </c>
      <c r="H14343">
        <v>81.683169562363219</v>
      </c>
    </row>
    <row r="14344" spans="1:8" x14ac:dyDescent="0.2">
      <c r="A14344">
        <f t="shared" si="1568"/>
        <v>13475</v>
      </c>
      <c r="B14344">
        <f t="shared" si="1569"/>
        <v>282</v>
      </c>
      <c r="C14344" s="10" t="str">
        <f>IF(B14344=B14343," ",(LOOKUP(B14344,'Co List'!$A$3:$A$362,'Co List'!$B$3:$B$362)))</f>
        <v xml:space="preserve"> </v>
      </c>
      <c r="D14344" s="6" t="s">
        <v>373</v>
      </c>
      <c r="E14344">
        <v>679023.48851607868</v>
      </c>
      <c r="F14344">
        <v>669542.7315516884</v>
      </c>
      <c r="G14344">
        <v>662086.36445051513</v>
      </c>
      <c r="H14344">
        <v>639552.8450307356</v>
      </c>
    </row>
    <row r="14345" spans="1:8" x14ac:dyDescent="0.2">
      <c r="A14345">
        <f t="shared" si="1568"/>
        <v>13476</v>
      </c>
      <c r="B14345">
        <f t="shared" si="1569"/>
        <v>282</v>
      </c>
      <c r="C14345" s="10" t="str">
        <f>IF(B14345=B14344," ",(LOOKUP(B14345,'Co List'!$A$3:$A$362,'Co List'!$B$3:$B$362)))</f>
        <v xml:space="preserve"> </v>
      </c>
      <c r="D14345" s="6" t="s">
        <v>374</v>
      </c>
      <c r="E14345">
        <v>674912.09115271689</v>
      </c>
      <c r="F14345">
        <v>665557.93878130871</v>
      </c>
      <c r="G14345">
        <v>658108.73329327279</v>
      </c>
      <c r="H14345">
        <v>635789.65965421696</v>
      </c>
    </row>
    <row r="14346" spans="1:8" x14ac:dyDescent="0.2">
      <c r="A14346">
        <f t="shared" si="1568"/>
        <v>13477</v>
      </c>
      <c r="B14346">
        <f t="shared" si="1569"/>
        <v>282</v>
      </c>
      <c r="C14346" s="10" t="str">
        <f>IF(B14346=B14345," ",(LOOKUP(B14346,'Co List'!$A$3:$A$362,'Co List'!$B$3:$B$362)))</f>
        <v xml:space="preserve"> </v>
      </c>
      <c r="D14346" s="6" t="s">
        <v>375</v>
      </c>
      <c r="E14346">
        <v>1474.8400374891821</v>
      </c>
      <c r="F14346">
        <v>1429.4214669700798</v>
      </c>
      <c r="G14346">
        <v>1426.7414704063988</v>
      </c>
      <c r="H14346">
        <v>1350.1229926620802</v>
      </c>
    </row>
    <row r="14347" spans="1:8" x14ac:dyDescent="0.2">
      <c r="A14347">
        <f t="shared" si="1568"/>
        <v>13478</v>
      </c>
      <c r="B14347">
        <f t="shared" si="1569"/>
        <v>282</v>
      </c>
      <c r="C14347" s="10" t="str">
        <f>IF(B14347=B14346," ",(LOOKUP(B14347,'Co List'!$A$3:$A$362,'Co List'!$B$3:$B$362)))</f>
        <v xml:space="preserve"> </v>
      </c>
      <c r="D14347" s="6" t="s">
        <v>376</v>
      </c>
      <c r="E14347">
        <v>2636.557325872725</v>
      </c>
      <c r="F14347">
        <v>2555.3713034096654</v>
      </c>
      <c r="G14347">
        <v>2550.8896868361371</v>
      </c>
      <c r="H14347">
        <v>2413.0623838565916</v>
      </c>
    </row>
    <row r="14348" spans="1:8" x14ac:dyDescent="0.2">
      <c r="A14348">
        <f t="shared" si="1568"/>
        <v>13479</v>
      </c>
      <c r="B14348">
        <f t="shared" si="1569"/>
        <v>282</v>
      </c>
      <c r="C14348" s="10" t="str">
        <f>IF(B14348=B14347," ",(LOOKUP(B14348,'Co List'!$A$3:$A$362,'Co List'!$B$3:$B$362)))</f>
        <v xml:space="preserve"> </v>
      </c>
      <c r="D14348" s="6" t="s">
        <v>377</v>
      </c>
      <c r="E14348">
        <v>108146.64088067923</v>
      </c>
      <c r="F14348">
        <v>116243.37169719583</v>
      </c>
      <c r="G14348">
        <v>109712.71325725701</v>
      </c>
      <c r="H14348">
        <v>117145.81018336187</v>
      </c>
    </row>
    <row r="14349" spans="1:8" ht="15" x14ac:dyDescent="0.25">
      <c r="A14349">
        <f t="shared" si="1568"/>
        <v>13480</v>
      </c>
      <c r="B14349">
        <f t="shared" si="1569"/>
        <v>282</v>
      </c>
      <c r="C14349" s="10" t="str">
        <f>IF(B14349=B14348," ",(LOOKUP(B14349,'Co List'!$A$3:$A$362,'Co List'!$B$3:$B$362)))</f>
        <v xml:space="preserve"> </v>
      </c>
      <c r="D14349" s="8" t="s">
        <v>378</v>
      </c>
      <c r="E14349">
        <v>108033.75000000001</v>
      </c>
      <c r="F14349">
        <v>116136.32000000001</v>
      </c>
      <c r="G14349">
        <v>109693.73999999999</v>
      </c>
      <c r="H14349">
        <v>116889.23999999999</v>
      </c>
    </row>
    <row r="14350" spans="1:8" ht="15" x14ac:dyDescent="0.25">
      <c r="A14350">
        <f t="shared" si="1568"/>
        <v>13481</v>
      </c>
      <c r="B14350">
        <f t="shared" si="1569"/>
        <v>282</v>
      </c>
      <c r="C14350" s="10" t="str">
        <f>IF(B14350=B14349," ",(LOOKUP(B14350,'Co List'!$A$3:$A$362,'Co List'!$B$3:$B$362)))</f>
        <v xml:space="preserve"> </v>
      </c>
      <c r="D14350" s="8" t="s">
        <v>379</v>
      </c>
      <c r="E14350">
        <v>112.89088067922722</v>
      </c>
      <c r="F14350">
        <v>107.05169719581893</v>
      </c>
      <c r="G14350">
        <v>18.973257257012978</v>
      </c>
      <c r="H14350">
        <v>256.57018336187997</v>
      </c>
    </row>
    <row r="14351" spans="1:8" ht="15" x14ac:dyDescent="0.25">
      <c r="A14351">
        <f t="shared" si="1568"/>
        <v>13482</v>
      </c>
      <c r="B14351">
        <f t="shared" si="1569"/>
        <v>282</v>
      </c>
      <c r="C14351" s="10" t="str">
        <f>IF(B14351=B14350," ",(LOOKUP(B14351,'Co List'!$A$3:$A$362,'Co List'!$B$3:$B$362)))</f>
        <v xml:space="preserve"> </v>
      </c>
      <c r="D14351" s="8" t="s">
        <v>380</v>
      </c>
      <c r="E14351">
        <v>-1.0288658813806251E-11</v>
      </c>
      <c r="F14351">
        <v>8.7965190687100403E-12</v>
      </c>
      <c r="G14351">
        <v>8.0540019098407356E-12</v>
      </c>
      <c r="H14351">
        <v>5.1159076974727213E-13</v>
      </c>
    </row>
    <row r="14352" spans="1:8" ht="15" x14ac:dyDescent="0.25">
      <c r="A14352">
        <f t="shared" si="1568"/>
        <v>13483</v>
      </c>
      <c r="B14352">
        <f t="shared" si="1569"/>
        <v>282</v>
      </c>
      <c r="C14352" s="10" t="str">
        <f>IF(B14352=B14351," ",(LOOKUP(B14352,'Co List'!$A$3:$A$362,'Co List'!$B$3:$B$362)))</f>
        <v xml:space="preserve"> </v>
      </c>
      <c r="D14352" s="8" t="s">
        <v>381</v>
      </c>
      <c r="E14352">
        <v>570876.84763539943</v>
      </c>
      <c r="F14352">
        <v>553299.35985449259</v>
      </c>
      <c r="G14352">
        <v>552373.65119325812</v>
      </c>
      <c r="H14352">
        <v>522407.03484737378</v>
      </c>
    </row>
    <row r="14353" spans="1:8" ht="15" x14ac:dyDescent="0.25">
      <c r="A14353">
        <f t="shared" si="1568"/>
        <v>13484</v>
      </c>
      <c r="B14353">
        <f t="shared" si="1569"/>
        <v>282</v>
      </c>
      <c r="C14353" s="10" t="str">
        <f>IF(B14353=B14352," ",(LOOKUP(B14353,'Co List'!$A$3:$A$362,'Co List'!$B$3:$B$362)))</f>
        <v xml:space="preserve"> </v>
      </c>
      <c r="D14353" s="8" t="s">
        <v>382</v>
      </c>
      <c r="E14353">
        <v>570876.84763539943</v>
      </c>
      <c r="F14353">
        <v>553299.35985449259</v>
      </c>
      <c r="G14353">
        <v>552373.65119325812</v>
      </c>
      <c r="H14353">
        <v>522407.03484737378</v>
      </c>
    </row>
    <row r="14354" spans="1:8" ht="15" x14ac:dyDescent="0.25">
      <c r="A14354">
        <f t="shared" si="1568"/>
        <v>13485</v>
      </c>
      <c r="B14354">
        <f t="shared" si="1569"/>
        <v>282</v>
      </c>
      <c r="C14354" s="10" t="str">
        <f>IF(B14354=B14353," ",(LOOKUP(B14354,'Co List'!$A$3:$A$362,'Co List'!$B$3:$B$362)))</f>
        <v xml:space="preserve"> </v>
      </c>
      <c r="D14354" s="8" t="s">
        <v>383</v>
      </c>
      <c r="E14354">
        <v>0</v>
      </c>
      <c r="F14354">
        <v>0</v>
      </c>
      <c r="G14354">
        <v>0</v>
      </c>
      <c r="H14354">
        <v>0</v>
      </c>
    </row>
    <row r="14355" spans="1:8" x14ac:dyDescent="0.2">
      <c r="A14355">
        <f t="shared" si="1568"/>
        <v>13486</v>
      </c>
      <c r="B14355">
        <f t="shared" si="1569"/>
        <v>282</v>
      </c>
      <c r="C14355" s="10" t="str">
        <f>IF(B14355=B14354," ",(LOOKUP(B14355,'Co List'!$A$3:$A$362,'Co List'!$B$3:$B$362)))</f>
        <v xml:space="preserve"> </v>
      </c>
      <c r="D14355" s="6" t="s">
        <v>384</v>
      </c>
      <c r="E14355">
        <v>0</v>
      </c>
      <c r="F14355">
        <v>0</v>
      </c>
      <c r="G14355">
        <v>0</v>
      </c>
      <c r="H14355">
        <v>0</v>
      </c>
    </row>
    <row r="14356" spans="1:8" x14ac:dyDescent="0.2">
      <c r="A14356">
        <f t="shared" si="1568"/>
        <v>13487</v>
      </c>
      <c r="B14356">
        <f t="shared" si="1569"/>
        <v>282</v>
      </c>
      <c r="C14356" s="10" t="str">
        <f>IF(B14356=B14355," ",(LOOKUP(B14356,'Co List'!$A$3:$A$362,'Co List'!$B$3:$B$362)))</f>
        <v xml:space="preserve"> </v>
      </c>
      <c r="D14356" s="6" t="s">
        <v>385</v>
      </c>
      <c r="E14356">
        <v>140895.32196599999</v>
      </c>
      <c r="F14356">
        <v>136557.108198</v>
      </c>
      <c r="G14356">
        <v>136328.638572</v>
      </c>
      <c r="H14356">
        <v>128932.72459200001</v>
      </c>
    </row>
    <row r="14357" spans="1:8" x14ac:dyDescent="0.2">
      <c r="A14357">
        <f t="shared" si="1568"/>
        <v>13488</v>
      </c>
      <c r="B14357">
        <f t="shared" si="1569"/>
        <v>282</v>
      </c>
      <c r="C14357" s="10" t="str">
        <f>IF(B14357=B14356," ",(LOOKUP(B14357,'Co List'!$A$3:$A$362,'Co List'!$B$3:$B$362)))</f>
        <v xml:space="preserve"> </v>
      </c>
      <c r="D14357" s="6" t="s">
        <v>386</v>
      </c>
      <c r="E14357">
        <v>140895.32196599999</v>
      </c>
      <c r="F14357">
        <v>136557.108198</v>
      </c>
      <c r="G14357">
        <v>136328.638572</v>
      </c>
      <c r="H14357">
        <v>128932.72459200001</v>
      </c>
    </row>
    <row r="14358" spans="1:8" x14ac:dyDescent="0.2">
      <c r="A14358">
        <f t="shared" si="1568"/>
        <v>13489</v>
      </c>
      <c r="B14358">
        <f t="shared" si="1569"/>
        <v>282</v>
      </c>
      <c r="C14358" s="10" t="str">
        <f>IF(B14358=B14357," ",(LOOKUP(B14358,'Co List'!$A$3:$A$362,'Co List'!$B$3:$B$362)))</f>
        <v xml:space="preserve"> </v>
      </c>
      <c r="D14358" s="6" t="s">
        <v>387</v>
      </c>
      <c r="E14358">
        <v>0</v>
      </c>
      <c r="F14358">
        <v>0</v>
      </c>
      <c r="G14358">
        <v>0</v>
      </c>
      <c r="H14358">
        <v>0</v>
      </c>
    </row>
    <row r="14359" spans="1:8" x14ac:dyDescent="0.2">
      <c r="A14359">
        <f t="shared" si="1568"/>
        <v>13490</v>
      </c>
      <c r="B14359">
        <f t="shared" si="1569"/>
        <v>282</v>
      </c>
      <c r="C14359" s="10" t="str">
        <f>IF(B14359=B14358," ",(LOOKUP(B14359,'Co List'!$A$3:$A$362,'Co List'!$B$3:$B$362)))</f>
        <v xml:space="preserve"> </v>
      </c>
      <c r="D14359" s="6" t="s">
        <v>388</v>
      </c>
      <c r="E14359">
        <v>0</v>
      </c>
      <c r="F14359">
        <v>0</v>
      </c>
      <c r="G14359">
        <v>0</v>
      </c>
      <c r="H14359">
        <v>0</v>
      </c>
    </row>
    <row r="14360" spans="1:8" x14ac:dyDescent="0.2">
      <c r="A14360">
        <f t="shared" si="1568"/>
        <v>13491</v>
      </c>
      <c r="B14360">
        <f t="shared" si="1569"/>
        <v>282</v>
      </c>
      <c r="C14360" s="10" t="str">
        <f>IF(B14360=B14359," ",(LOOKUP(B14360,'Co List'!$A$3:$A$362,'Co List'!$B$3:$B$362)))</f>
        <v xml:space="preserve"> </v>
      </c>
      <c r="D14360" s="6" t="s">
        <v>389</v>
      </c>
      <c r="E14360">
        <v>0</v>
      </c>
      <c r="F14360">
        <v>0</v>
      </c>
      <c r="G14360">
        <v>0</v>
      </c>
      <c r="H14360">
        <v>0</v>
      </c>
    </row>
    <row r="14361" spans="1:8" x14ac:dyDescent="0.2">
      <c r="A14361">
        <f t="shared" si="1568"/>
        <v>13492</v>
      </c>
      <c r="B14361">
        <f t="shared" si="1569"/>
        <v>282</v>
      </c>
      <c r="C14361" s="10" t="str">
        <f>IF(B14361=B14360," ",(LOOKUP(B14361,'Co List'!$A$3:$A$362,'Co List'!$B$3:$B$362)))</f>
        <v xml:space="preserve"> </v>
      </c>
      <c r="D14361" s="6" t="s">
        <v>390</v>
      </c>
      <c r="E14361">
        <v>0</v>
      </c>
      <c r="F14361">
        <v>0</v>
      </c>
      <c r="G14361">
        <v>0</v>
      </c>
      <c r="H14361">
        <v>0</v>
      </c>
    </row>
    <row r="14362" spans="1:8" x14ac:dyDescent="0.2">
      <c r="A14362">
        <f t="shared" si="1568"/>
        <v>13493</v>
      </c>
      <c r="B14362">
        <f t="shared" si="1569"/>
        <v>282</v>
      </c>
      <c r="C14362" s="10" t="str">
        <f>IF(B14362=B14361," ",(LOOKUP(B14362,'Co List'!$A$3:$A$362,'Co List'!$B$3:$B$362)))</f>
        <v xml:space="preserve"> </v>
      </c>
      <c r="D14362" s="6" t="s">
        <v>391</v>
      </c>
      <c r="E14362">
        <v>0</v>
      </c>
      <c r="F14362">
        <v>0</v>
      </c>
      <c r="G14362">
        <v>0</v>
      </c>
      <c r="H14362">
        <v>0</v>
      </c>
    </row>
    <row r="14363" spans="1:8" x14ac:dyDescent="0.2">
      <c r="A14363">
        <f t="shared" si="1568"/>
        <v>13494</v>
      </c>
      <c r="B14363">
        <f t="shared" si="1569"/>
        <v>282</v>
      </c>
      <c r="C14363" s="10" t="str">
        <f>IF(B14363=B14362," ",(LOOKUP(B14363,'Co List'!$A$3:$A$362,'Co List'!$B$3:$B$362)))</f>
        <v xml:space="preserve"> </v>
      </c>
      <c r="D14363" s="6" t="s">
        <v>392</v>
      </c>
      <c r="E14363">
        <v>0</v>
      </c>
      <c r="F14363">
        <v>0</v>
      </c>
      <c r="G14363">
        <v>0</v>
      </c>
      <c r="H14363">
        <v>0</v>
      </c>
    </row>
    <row r="14364" spans="1:8" x14ac:dyDescent="0.2">
      <c r="A14364">
        <f t="shared" si="1568"/>
        <v>13495</v>
      </c>
      <c r="B14364">
        <f t="shared" si="1569"/>
        <v>282</v>
      </c>
      <c r="C14364" s="10" t="str">
        <f>IF(B14364=B14363," ",(LOOKUP(B14364,'Co List'!$A$3:$A$362,'Co List'!$B$3:$B$362)))</f>
        <v xml:space="preserve"> </v>
      </c>
      <c r="D14364" s="6" t="s">
        <v>393</v>
      </c>
      <c r="E14364">
        <v>0</v>
      </c>
      <c r="F14364">
        <v>0</v>
      </c>
      <c r="G14364">
        <v>0</v>
      </c>
      <c r="H14364">
        <v>0</v>
      </c>
    </row>
    <row r="14365" spans="1:8" ht="15" x14ac:dyDescent="0.25">
      <c r="A14365">
        <f t="shared" si="1568"/>
        <v>13496</v>
      </c>
      <c r="B14365">
        <f t="shared" si="1569"/>
        <v>282</v>
      </c>
      <c r="C14365" s="10" t="str">
        <f>IF(B14365=B14364," ",(LOOKUP(B14365,'Co List'!$A$3:$A$362,'Co List'!$B$3:$B$362)))</f>
        <v xml:space="preserve"> </v>
      </c>
      <c r="D14365" s="8" t="s">
        <v>394</v>
      </c>
      <c r="E14365">
        <v>0</v>
      </c>
      <c r="F14365">
        <v>0</v>
      </c>
      <c r="G14365">
        <v>0</v>
      </c>
      <c r="H14365">
        <v>0</v>
      </c>
    </row>
    <row r="14366" spans="1:8" ht="15" x14ac:dyDescent="0.25">
      <c r="A14366">
        <f t="shared" si="1568"/>
        <v>13497</v>
      </c>
      <c r="B14366">
        <f t="shared" si="1569"/>
        <v>282</v>
      </c>
      <c r="C14366" s="10" t="str">
        <f>IF(B14366=B14365," ",(LOOKUP(B14366,'Co List'!$A$3:$A$362,'Co List'!$B$3:$B$362)))</f>
        <v xml:space="preserve"> </v>
      </c>
      <c r="D14366" s="8" t="s">
        <v>395</v>
      </c>
      <c r="E14366">
        <v>93.130128699999986</v>
      </c>
      <c r="F14366">
        <v>103.584107686</v>
      </c>
      <c r="G14366">
        <v>131.74349922000002</v>
      </c>
      <c r="H14366">
        <v>132.99013296000001</v>
      </c>
    </row>
    <row r="14367" spans="1:8" ht="15" x14ac:dyDescent="0.25">
      <c r="A14367">
        <f t="shared" si="1568"/>
        <v>13498</v>
      </c>
      <c r="B14367">
        <f t="shared" si="1569"/>
        <v>282</v>
      </c>
      <c r="C14367" s="10" t="str">
        <f>IF(B14367=B14366," ",(LOOKUP(B14367,'Co List'!$A$3:$A$362,'Co List'!$B$3:$B$362)))</f>
        <v xml:space="preserve"> </v>
      </c>
      <c r="D14367" s="8" t="s">
        <v>396</v>
      </c>
      <c r="E14367">
        <v>133511</v>
      </c>
      <c r="F14367">
        <v>147019</v>
      </c>
      <c r="G14367">
        <v>140641</v>
      </c>
      <c r="H14367">
        <v>149908</v>
      </c>
    </row>
    <row r="14368" spans="1:8" x14ac:dyDescent="0.2">
      <c r="A14368">
        <f t="shared" si="1568"/>
        <v>13499</v>
      </c>
      <c r="B14368">
        <f t="shared" si="1569"/>
        <v>282</v>
      </c>
      <c r="C14368" s="10" t="str">
        <f>IF(B14368=B14367," ",(LOOKUP(B14368,'Co List'!$A$3:$A$362,'Co List'!$B$3:$B$362)))</f>
        <v xml:space="preserve"> </v>
      </c>
      <c r="D14368" s="6" t="s">
        <v>397</v>
      </c>
      <c r="E14368">
        <v>133375</v>
      </c>
      <c r="F14368">
        <v>147008</v>
      </c>
      <c r="G14368">
        <v>140633</v>
      </c>
      <c r="H14368">
        <v>149858</v>
      </c>
    </row>
    <row r="14369" spans="1:8" x14ac:dyDescent="0.2">
      <c r="A14369">
        <f t="shared" si="1568"/>
        <v>13500</v>
      </c>
      <c r="B14369">
        <f t="shared" si="1569"/>
        <v>282</v>
      </c>
      <c r="C14369" s="10" t="str">
        <f>IF(B14369=B14368," ",(LOOKUP(B14369,'Co List'!$A$3:$A$362,'Co List'!$B$3:$B$362)))</f>
        <v xml:space="preserve"> </v>
      </c>
      <c r="D14369" s="6" t="s">
        <v>398</v>
      </c>
      <c r="E14369">
        <v>136</v>
      </c>
      <c r="F14369">
        <v>11</v>
      </c>
      <c r="G14369">
        <v>8</v>
      </c>
      <c r="H14369">
        <v>50</v>
      </c>
    </row>
    <row r="14370" spans="1:8" x14ac:dyDescent="0.2">
      <c r="A14370">
        <f t="shared" si="1568"/>
        <v>13501</v>
      </c>
      <c r="B14370">
        <f t="shared" si="1569"/>
        <v>282</v>
      </c>
      <c r="C14370" s="10" t="str">
        <f>IF(B14370=B14369," ",(LOOKUP(B14370,'Co List'!$A$3:$A$362,'Co List'!$B$3:$B$362)))</f>
        <v xml:space="preserve"> </v>
      </c>
      <c r="D14370" s="6" t="s">
        <v>399</v>
      </c>
      <c r="E14370">
        <v>0</v>
      </c>
      <c r="F14370">
        <v>0</v>
      </c>
      <c r="G14370">
        <v>0</v>
      </c>
      <c r="H14370">
        <v>0</v>
      </c>
    </row>
    <row r="14371" spans="1:8" x14ac:dyDescent="0.2">
      <c r="A14371">
        <f t="shared" si="1568"/>
        <v>13502</v>
      </c>
      <c r="B14371">
        <f t="shared" si="1569"/>
        <v>282</v>
      </c>
      <c r="C14371" s="10" t="str">
        <f>IF(B14371=B14370," ",(LOOKUP(B14371,'Co List'!$A$3:$A$362,'Co List'!$B$3:$B$362)))</f>
        <v xml:space="preserve"> </v>
      </c>
      <c r="D14371" s="6" t="s">
        <v>400</v>
      </c>
      <c r="E14371">
        <v>0</v>
      </c>
      <c r="F14371">
        <v>0</v>
      </c>
      <c r="G14371">
        <v>0</v>
      </c>
      <c r="H14371">
        <v>0</v>
      </c>
    </row>
    <row r="14372" spans="1:8" x14ac:dyDescent="0.2">
      <c r="A14372">
        <f t="shared" si="1568"/>
        <v>13503</v>
      </c>
      <c r="B14372">
        <f t="shared" si="1569"/>
        <v>282</v>
      </c>
      <c r="C14372" s="10" t="str">
        <f>IF(B14372=B14371," ",(LOOKUP(B14372,'Co List'!$A$3:$A$362,'Co List'!$B$3:$B$362)))</f>
        <v xml:space="preserve"> </v>
      </c>
      <c r="D14372" s="6" t="s">
        <v>401</v>
      </c>
      <c r="E14372">
        <v>45.080750000000002</v>
      </c>
      <c r="F14372">
        <v>54.686976000000001</v>
      </c>
      <c r="G14372">
        <v>54.706237000000002</v>
      </c>
      <c r="H14372">
        <v>77.476585999999998</v>
      </c>
    </row>
    <row r="14373" spans="1:8" x14ac:dyDescent="0.2">
      <c r="A14373">
        <f t="shared" si="1568"/>
        <v>13504</v>
      </c>
      <c r="B14373">
        <f t="shared" si="1569"/>
        <v>282</v>
      </c>
      <c r="C14373" s="10" t="str">
        <f>IF(B14373=B14372," ",(LOOKUP(B14373,'Co List'!$A$3:$A$362,'Co List'!$B$3:$B$362)))</f>
        <v xml:space="preserve"> </v>
      </c>
      <c r="D14373" s="6" t="s">
        <v>402</v>
      </c>
      <c r="E14373">
        <v>0.137632</v>
      </c>
      <c r="F14373">
        <v>2.0844999999999999E-2</v>
      </c>
      <c r="G14373">
        <v>2.9744E-2</v>
      </c>
      <c r="H14373">
        <v>0.22334999999999999</v>
      </c>
    </row>
    <row r="14374" spans="1:8" x14ac:dyDescent="0.2">
      <c r="A14374">
        <f t="shared" si="1568"/>
        <v>13505</v>
      </c>
      <c r="B14374">
        <f t="shared" si="1569"/>
        <v>282</v>
      </c>
      <c r="C14374" s="10" t="str">
        <f>IF(B14374=B14373," ",(LOOKUP(B14374,'Co List'!$A$3:$A$362,'Co List'!$B$3:$B$362)))</f>
        <v xml:space="preserve"> </v>
      </c>
      <c r="D14374" s="6" t="s">
        <v>403</v>
      </c>
      <c r="E14374">
        <v>-3.5804692544161298E-15</v>
      </c>
      <c r="F14374">
        <v>1.3357370765021415E-15</v>
      </c>
      <c r="G14374">
        <v>8.81239525796218E-16</v>
      </c>
      <c r="H14374">
        <v>-3.6082248300317588E-15</v>
      </c>
    </row>
    <row r="14375" spans="1:8" x14ac:dyDescent="0.2">
      <c r="A14375">
        <f t="shared" si="1568"/>
        <v>13506</v>
      </c>
      <c r="B14375">
        <f t="shared" si="1569"/>
        <v>282</v>
      </c>
      <c r="C14375" s="10" t="str">
        <f>IF(B14375=B14374," ",(LOOKUP(B14375,'Co List'!$A$3:$A$362,'Co List'!$B$3:$B$362)))</f>
        <v xml:space="preserve"> </v>
      </c>
      <c r="D14375" s="6" t="s">
        <v>404</v>
      </c>
      <c r="E14375" s="11">
        <v>45.218381999999998</v>
      </c>
      <c r="F14375" s="11">
        <v>54.707821000000003</v>
      </c>
      <c r="G14375" s="11">
        <v>54.735981000000002</v>
      </c>
      <c r="H14375" s="11">
        <v>77.699935999999994</v>
      </c>
    </row>
    <row r="14376" spans="1:8" x14ac:dyDescent="0.2">
      <c r="A14376">
        <f t="shared" si="1568"/>
        <v>13507</v>
      </c>
      <c r="B14376">
        <f t="shared" si="1569"/>
        <v>282</v>
      </c>
      <c r="C14376" s="10" t="str">
        <f>IF(B14376=B14375," ",(LOOKUP(B14376,'Co List'!$A$3:$A$362,'Co List'!$B$3:$B$362)))</f>
        <v xml:space="preserve"> </v>
      </c>
      <c r="D14376" s="6" t="s">
        <v>405</v>
      </c>
      <c r="E14376">
        <v>479.6</v>
      </c>
      <c r="F14376">
        <v>425</v>
      </c>
      <c r="G14376">
        <v>606.11</v>
      </c>
      <c r="H14376">
        <v>558.51</v>
      </c>
    </row>
    <row r="14377" spans="1:8" x14ac:dyDescent="0.2">
      <c r="A14377">
        <f t="shared" si="1568"/>
        <v>13508</v>
      </c>
      <c r="B14377">
        <f t="shared" si="1569"/>
        <v>282</v>
      </c>
      <c r="C14377" s="10" t="str">
        <f>IF(B14377=B14376," ",(LOOKUP(B14377,'Co List'!$A$3:$A$362,'Co List'!$B$3:$B$362)))</f>
        <v xml:space="preserve"> </v>
      </c>
      <c r="D14377" s="6" t="s">
        <v>406</v>
      </c>
      <c r="E14377">
        <v>86.46</v>
      </c>
      <c r="F14377">
        <v>81.400000000000006</v>
      </c>
      <c r="G14377">
        <v>124.7</v>
      </c>
      <c r="H14377">
        <v>68.22</v>
      </c>
    </row>
    <row r="14378" spans="1:8" x14ac:dyDescent="0.2">
      <c r="A14378">
        <f t="shared" si="1568"/>
        <v>13509</v>
      </c>
      <c r="B14378">
        <f t="shared" si="1569"/>
        <v>282</v>
      </c>
      <c r="C14378" s="10" t="str">
        <f>IF(B14378=B14377," ",(LOOKUP(B14378,'Co List'!$A$3:$A$362,'Co List'!$B$3:$B$362)))</f>
        <v xml:space="preserve"> </v>
      </c>
      <c r="D14378" s="6" t="s">
        <v>407</v>
      </c>
      <c r="E14378" s="11">
        <v>19.12</v>
      </c>
      <c r="F14378" s="11">
        <v>17.399999999999999</v>
      </c>
      <c r="G14378" s="11">
        <v>44.1</v>
      </c>
      <c r="H14378" s="11">
        <v>8.7799999999999994</v>
      </c>
    </row>
    <row r="14379" spans="1:8" x14ac:dyDescent="0.2">
      <c r="A14379">
        <f t="shared" si="1568"/>
        <v>13510</v>
      </c>
      <c r="B14379">
        <f t="shared" si="1569"/>
        <v>282</v>
      </c>
      <c r="C14379" s="10" t="str">
        <f>IF(B14379=B14378," ",(LOOKUP(B14379,'Co List'!$A$3:$A$362,'Co List'!$B$3:$B$362)))</f>
        <v xml:space="preserve"> </v>
      </c>
      <c r="D14379" s="6" t="s">
        <v>408</v>
      </c>
      <c r="E14379">
        <v>15</v>
      </c>
      <c r="F14379">
        <v>17.38</v>
      </c>
      <c r="G14379">
        <v>17.38</v>
      </c>
      <c r="H14379">
        <v>17.38</v>
      </c>
    </row>
    <row r="14380" spans="1:8" x14ac:dyDescent="0.2">
      <c r="A14380">
        <f t="shared" si="1568"/>
        <v>13511</v>
      </c>
      <c r="B14380">
        <f t="shared" si="1569"/>
        <v>282</v>
      </c>
      <c r="C14380" s="10" t="str">
        <f>IF(B14380=B14379," ",(LOOKUP(B14380,'Co List'!$A$3:$A$362,'Co List'!$B$3:$B$362)))</f>
        <v xml:space="preserve"> </v>
      </c>
      <c r="D14380" s="6" t="s">
        <v>409</v>
      </c>
      <c r="E14380">
        <v>138.30000000000001</v>
      </c>
      <c r="F14380">
        <v>158.19</v>
      </c>
      <c r="G14380">
        <v>186.38</v>
      </c>
      <c r="H14380">
        <v>210.81</v>
      </c>
    </row>
    <row r="14381" spans="1:8" x14ac:dyDescent="0.2">
      <c r="A14381">
        <f t="shared" si="1568"/>
        <v>13512</v>
      </c>
      <c r="B14381">
        <f t="shared" si="1569"/>
        <v>282</v>
      </c>
      <c r="C14381" s="10" t="str">
        <f>IF(B14381=B14380," ",(LOOKUP(B14381,'Co List'!$A$3:$A$362,'Co List'!$B$3:$B$362)))</f>
        <v xml:space="preserve"> </v>
      </c>
      <c r="D14381" s="6" t="s">
        <v>410</v>
      </c>
      <c r="E14381">
        <v>138.34851069999999</v>
      </c>
      <c r="F14381">
        <v>158.29192868600001</v>
      </c>
      <c r="G14381">
        <v>186.47948022000003</v>
      </c>
      <c r="H14381">
        <v>210.69006896000002</v>
      </c>
    </row>
    <row r="14382" spans="1:8" x14ac:dyDescent="0.2">
      <c r="A14382">
        <f t="shared" si="1568"/>
        <v>13513</v>
      </c>
      <c r="B14382">
        <f t="shared" si="1569"/>
        <v>282</v>
      </c>
      <c r="C14382" s="10" t="str">
        <f>IF(B14382=B14381," ",(LOOKUP(B14382,'Co List'!$A$3:$A$362,'Co List'!$B$3:$B$362)))</f>
        <v xml:space="preserve"> </v>
      </c>
      <c r="D14382" s="6" t="s">
        <v>411</v>
      </c>
      <c r="E14382">
        <v>138.34851069999999</v>
      </c>
      <c r="F14382">
        <v>158.29192868600001</v>
      </c>
      <c r="G14382">
        <v>186.47948022000003</v>
      </c>
      <c r="H14382">
        <v>210.69006896000002</v>
      </c>
    </row>
    <row r="14383" spans="1:8" x14ac:dyDescent="0.2">
      <c r="A14383">
        <f t="shared" si="1568"/>
        <v>13514</v>
      </c>
      <c r="B14383">
        <f t="shared" si="1569"/>
        <v>282</v>
      </c>
      <c r="C14383" s="10" t="str">
        <f>IF(B14383=B14382," ",(LOOKUP(B14383,'Co List'!$A$3:$A$362,'Co List'!$B$3:$B$362)))</f>
        <v xml:space="preserve"> </v>
      </c>
      <c r="D14383" s="6" t="s">
        <v>412</v>
      </c>
      <c r="E14383">
        <v>4.8510699999980034E-2</v>
      </c>
      <c r="F14383">
        <v>0.10192868600000793</v>
      </c>
      <c r="G14383">
        <v>9.9480220000032205E-2</v>
      </c>
      <c r="H14383">
        <v>-0.11993103999998311</v>
      </c>
    </row>
    <row r="14384" spans="1:8" ht="13.5" thickBot="1" x14ac:dyDescent="0.25">
      <c r="A14384">
        <f t="shared" si="1568"/>
        <v>13515</v>
      </c>
      <c r="B14384">
        <f t="shared" si="1569"/>
        <v>282</v>
      </c>
      <c r="C14384" s="10" t="str">
        <f>IF(B14384=B14383," ",(LOOKUP(B14384,'Co List'!$A$3:$A$362,'Co List'!$B$3:$B$362)))</f>
        <v xml:space="preserve"> </v>
      </c>
      <c r="D14384" s="9" t="s">
        <v>413</v>
      </c>
      <c r="E14384">
        <v>12</v>
      </c>
      <c r="F14384">
        <v>12</v>
      </c>
      <c r="G14384">
        <v>12</v>
      </c>
      <c r="H14384">
        <v>12</v>
      </c>
    </row>
    <row r="14385" spans="1:16" ht="15" x14ac:dyDescent="0.25">
      <c r="A14385">
        <f t="shared" si="1568"/>
        <v>13516</v>
      </c>
      <c r="B14385">
        <f t="shared" si="1569"/>
        <v>283</v>
      </c>
      <c r="C14385" s="10" t="str">
        <f>IF(B14385=B14384," ",(LOOKUP(B14385,'Co List'!$A$3:$A$362,'Co List'!$B$3:$B$362)))</f>
        <v>SAIL</v>
      </c>
      <c r="D14385" s="4" t="s">
        <v>362</v>
      </c>
      <c r="E14385">
        <v>100</v>
      </c>
      <c r="F14385">
        <v>100</v>
      </c>
      <c r="G14385">
        <v>100</v>
      </c>
      <c r="H14385">
        <v>100</v>
      </c>
      <c r="J14385">
        <f t="shared" ref="J14385" si="1570">COUNTIF(E14427:H14427,0)</f>
        <v>0</v>
      </c>
      <c r="K14385">
        <f>SUM(E14385:H14385)/(4-J14385)</f>
        <v>100</v>
      </c>
      <c r="L14385">
        <f>SUM(E14395:H14395)/(4-J14385)</f>
        <v>32449398.161470301</v>
      </c>
      <c r="M14385">
        <f>E14395</f>
        <v>31942099.592586845</v>
      </c>
      <c r="N14385">
        <f t="shared" ref="N14385" si="1571">F14395</f>
        <v>32929956.499904625</v>
      </c>
      <c r="O14385">
        <f t="shared" ref="O14385" si="1572">G14395</f>
        <v>32101384.320941675</v>
      </c>
      <c r="P14385">
        <f t="shared" ref="P14385" si="1573">H14395</f>
        <v>32824152.23244806</v>
      </c>
    </row>
    <row r="14386" spans="1:16" x14ac:dyDescent="0.2">
      <c r="A14386">
        <f t="shared" si="1568"/>
        <v>13517</v>
      </c>
      <c r="B14386">
        <f t="shared" si="1569"/>
        <v>283</v>
      </c>
      <c r="C14386" s="10" t="str">
        <f>IF(B14386=B14385," ",(LOOKUP(B14386,'Co List'!$A$3:$A$362,'Co List'!$B$3:$B$362)))</f>
        <v xml:space="preserve"> </v>
      </c>
      <c r="D14386" s="6" t="s">
        <v>364</v>
      </c>
      <c r="E14386">
        <v>4.0513982961403778</v>
      </c>
      <c r="F14386">
        <v>4.0584738829364388</v>
      </c>
      <c r="G14386">
        <v>4.0798999297022229</v>
      </c>
      <c r="H14386">
        <v>4.1135283899670787</v>
      </c>
    </row>
    <row r="14387" spans="1:16" x14ac:dyDescent="0.2">
      <c r="A14387">
        <f t="shared" si="1568"/>
        <v>13518</v>
      </c>
      <c r="B14387">
        <f t="shared" si="1569"/>
        <v>283</v>
      </c>
      <c r="C14387" s="10" t="str">
        <f>IF(B14387=B14386," ",(LOOKUP(B14387,'Co List'!$A$3:$A$362,'Co List'!$B$3:$B$362)))</f>
        <v xml:space="preserve"> </v>
      </c>
      <c r="D14387" s="6" t="s">
        <v>365</v>
      </c>
      <c r="E14387">
        <v>0.91439576379261645</v>
      </c>
      <c r="F14387">
        <v>0.87115045807832669</v>
      </c>
      <c r="G14387">
        <v>0.85705757580125319</v>
      </c>
      <c r="H14387">
        <v>0.85320778096925765</v>
      </c>
    </row>
    <row r="14388" spans="1:16" x14ac:dyDescent="0.2">
      <c r="A14388">
        <f t="shared" si="1568"/>
        <v>13519</v>
      </c>
      <c r="B14388">
        <f t="shared" si="1569"/>
        <v>283</v>
      </c>
      <c r="C14388" s="10" t="str">
        <f>IF(B14388=B14387," ",(LOOKUP(B14388,'Co List'!$A$3:$A$362,'Co List'!$B$3:$B$362)))</f>
        <v xml:space="preserve"> </v>
      </c>
      <c r="D14388" s="7" t="s">
        <v>366</v>
      </c>
      <c r="E14388">
        <v>78.769451477574492</v>
      </c>
      <c r="F14388">
        <v>76.037783184901201</v>
      </c>
      <c r="G14388">
        <v>69.28089173167497</v>
      </c>
      <c r="H14388">
        <v>73.599559248778675</v>
      </c>
    </row>
    <row r="14389" spans="1:16" x14ac:dyDescent="0.2">
      <c r="A14389">
        <f t="shared" si="1568"/>
        <v>13520</v>
      </c>
      <c r="B14389">
        <f t="shared" si="1569"/>
        <v>283</v>
      </c>
      <c r="C14389" s="10" t="str">
        <f>IF(B14389=B14388," ",(LOOKUP(B14389,'Co List'!$A$3:$A$362,'Co List'!$B$3:$B$362)))</f>
        <v xml:space="preserve"> </v>
      </c>
      <c r="D14389" s="6" t="s">
        <v>367</v>
      </c>
      <c r="E14389">
        <v>472910.1247427495</v>
      </c>
      <c r="F14389">
        <v>671390.46106225054</v>
      </c>
      <c r="G14389">
        <v>906122.53638282674</v>
      </c>
      <c r="H14389">
        <v>1512389.8095905297</v>
      </c>
    </row>
    <row r="14390" spans="1:16" x14ac:dyDescent="0.2">
      <c r="A14390">
        <f t="shared" si="1568"/>
        <v>13521</v>
      </c>
      <c r="B14390">
        <f t="shared" si="1569"/>
        <v>283</v>
      </c>
      <c r="C14390" s="10" t="str">
        <f>IF(B14390=B14389," ",(LOOKUP(B14390,'Co List'!$A$3:$A$362,'Co List'!$B$3:$B$362)))</f>
        <v xml:space="preserve"> </v>
      </c>
      <c r="D14390" s="6" t="s">
        <v>368</v>
      </c>
      <c r="E14390">
        <v>0.77334155511782987</v>
      </c>
      <c r="F14390">
        <v>0.79725829217278288</v>
      </c>
      <c r="G14390">
        <v>0.77717349398120039</v>
      </c>
      <c r="H14390">
        <v>0.79467168214364892</v>
      </c>
    </row>
    <row r="14391" spans="1:16" x14ac:dyDescent="0.2">
      <c r="A14391">
        <f t="shared" si="1568"/>
        <v>13522</v>
      </c>
      <c r="B14391">
        <f t="shared" si="1569"/>
        <v>283</v>
      </c>
      <c r="C14391" s="10" t="str">
        <f>IF(B14391=B14390," ",(LOOKUP(B14391,'Co List'!$A$3:$A$362,'Co List'!$B$3:$B$362)))</f>
        <v xml:space="preserve"> </v>
      </c>
      <c r="D14391" s="6" t="s">
        <v>369</v>
      </c>
      <c r="E14391">
        <v>269.07039167290168</v>
      </c>
      <c r="F14391">
        <v>364.68777236613937</v>
      </c>
      <c r="G14391">
        <v>419.20837441583257</v>
      </c>
      <c r="H14391">
        <v>583.99522174507547</v>
      </c>
    </row>
    <row r="14392" spans="1:16" x14ac:dyDescent="0.2">
      <c r="A14392">
        <f t="shared" si="1568"/>
        <v>13523</v>
      </c>
      <c r="B14392">
        <f t="shared" si="1569"/>
        <v>283</v>
      </c>
      <c r="C14392" s="10" t="str">
        <f>IF(B14392=B14391," ",(LOOKUP(B14392,'Co List'!$A$3:$A$362,'Co List'!$B$3:$B$362)))</f>
        <v xml:space="preserve"> </v>
      </c>
      <c r="D14392" s="6" t="s">
        <v>370</v>
      </c>
      <c r="E14392">
        <v>0</v>
      </c>
      <c r="F14392">
        <v>0</v>
      </c>
      <c r="G14392">
        <v>0</v>
      </c>
      <c r="H14392">
        <v>0</v>
      </c>
    </row>
    <row r="14393" spans="1:16" x14ac:dyDescent="0.2">
      <c r="A14393">
        <f t="shared" si="1568"/>
        <v>13524</v>
      </c>
      <c r="B14393">
        <f t="shared" si="1569"/>
        <v>283</v>
      </c>
      <c r="C14393" s="10" t="str">
        <f>IF(B14393=B14392," ",(LOOKUP(B14393,'Co List'!$A$3:$A$362,'Co List'!$B$3:$B$362)))</f>
        <v xml:space="preserve"> </v>
      </c>
      <c r="D14393" s="6" t="s">
        <v>371</v>
      </c>
      <c r="E14393">
        <v>21.263886282002204</v>
      </c>
      <c r="F14393">
        <v>19.843632608699178</v>
      </c>
      <c r="G14393">
        <v>20.197386181588467</v>
      </c>
      <c r="H14393">
        <v>20.290363909725585</v>
      </c>
    </row>
    <row r="14394" spans="1:16" x14ac:dyDescent="0.2">
      <c r="A14394">
        <f t="shared" si="1568"/>
        <v>13525</v>
      </c>
      <c r="B14394">
        <f t="shared" si="1569"/>
        <v>283</v>
      </c>
      <c r="C14394" s="10" t="str">
        <f>IF(B14394=B14393," ",(LOOKUP(B14394,'Co List'!$A$3:$A$362,'Co List'!$B$3:$B$362)))</f>
        <v xml:space="preserve"> </v>
      </c>
      <c r="D14394" s="6" t="s">
        <v>372</v>
      </c>
      <c r="E14394">
        <v>78.73611371799781</v>
      </c>
      <c r="F14394">
        <v>80.156367391300833</v>
      </c>
      <c r="G14394">
        <v>79.80261381841153</v>
      </c>
      <c r="H14394">
        <v>79.709636090274429</v>
      </c>
    </row>
    <row r="14395" spans="1:16" x14ac:dyDescent="0.2">
      <c r="A14395">
        <f t="shared" si="1568"/>
        <v>13526</v>
      </c>
      <c r="B14395">
        <f t="shared" si="1569"/>
        <v>283</v>
      </c>
      <c r="C14395" s="10" t="str">
        <f>IF(B14395=B14394," ",(LOOKUP(B14395,'Co List'!$A$3:$A$362,'Co List'!$B$3:$B$362)))</f>
        <v xml:space="preserve"> </v>
      </c>
      <c r="D14395" s="6" t="s">
        <v>373</v>
      </c>
      <c r="E14395">
        <v>31942099.592586845</v>
      </c>
      <c r="F14395">
        <v>32929956.499904625</v>
      </c>
      <c r="G14395">
        <v>32101384.320941675</v>
      </c>
      <c r="H14395">
        <v>32824152.23244806</v>
      </c>
    </row>
    <row r="14396" spans="1:16" x14ac:dyDescent="0.2">
      <c r="A14396">
        <f t="shared" si="1568"/>
        <v>13527</v>
      </c>
      <c r="B14396">
        <f t="shared" si="1569"/>
        <v>283</v>
      </c>
      <c r="C14396" s="10" t="str">
        <f>IF(B14396=B14395," ",(LOOKUP(B14396,'Co List'!$A$3:$A$362,'Co List'!$B$3:$B$362)))</f>
        <v xml:space="preserve"> </v>
      </c>
      <c r="D14396" s="6" t="s">
        <v>374</v>
      </c>
      <c r="E14396">
        <v>31751127.39430026</v>
      </c>
      <c r="F14396">
        <v>32732066.893253651</v>
      </c>
      <c r="G14396">
        <v>31911094.113321312</v>
      </c>
      <c r="H14396">
        <v>32631492.71490721</v>
      </c>
    </row>
    <row r="14397" spans="1:16" x14ac:dyDescent="0.2">
      <c r="A14397">
        <f t="shared" si="1568"/>
        <v>13528</v>
      </c>
      <c r="B14397">
        <f t="shared" si="1569"/>
        <v>283</v>
      </c>
      <c r="C14397" s="10" t="str">
        <f>IF(B14397=B14396," ",(LOOKUP(B14397,'Co List'!$A$3:$A$362,'Co List'!$B$3:$B$362)))</f>
        <v xml:space="preserve"> </v>
      </c>
      <c r="D14397" s="6" t="s">
        <v>375</v>
      </c>
      <c r="E14397">
        <v>68634.08256051621</v>
      </c>
      <c r="F14397">
        <v>71111.601261573596</v>
      </c>
      <c r="G14397">
        <v>68462.531487823202</v>
      </c>
      <c r="H14397">
        <v>69319.6748296234</v>
      </c>
    </row>
    <row r="14398" spans="1:16" x14ac:dyDescent="0.2">
      <c r="A14398">
        <f t="shared" si="1568"/>
        <v>13529</v>
      </c>
      <c r="B14398">
        <f t="shared" si="1569"/>
        <v>283</v>
      </c>
      <c r="C14398" s="10" t="str">
        <f>IF(B14398=B14397," ",(LOOKUP(B14398,'Co List'!$A$3:$A$362,'Co List'!$B$3:$B$362)))</f>
        <v xml:space="preserve"> </v>
      </c>
      <c r="D14398" s="6" t="s">
        <v>376</v>
      </c>
      <c r="E14398">
        <v>122338.11572607412</v>
      </c>
      <c r="F14398">
        <v>126778.00538940335</v>
      </c>
      <c r="G14398">
        <v>121827.67613254632</v>
      </c>
      <c r="H14398">
        <v>123339.84271122883</v>
      </c>
    </row>
    <row r="14399" spans="1:16" x14ac:dyDescent="0.2">
      <c r="A14399">
        <f t="shared" si="1568"/>
        <v>13530</v>
      </c>
      <c r="B14399">
        <f t="shared" si="1569"/>
        <v>283</v>
      </c>
      <c r="C14399" s="10" t="str">
        <f>IF(B14399=B14398," ",(LOOKUP(B14399,'Co List'!$A$3:$A$362,'Co List'!$B$3:$B$362)))</f>
        <v xml:space="preserve"> </v>
      </c>
      <c r="D14399" s="6" t="s">
        <v>377</v>
      </c>
      <c r="E14399">
        <v>6792131.7334515555</v>
      </c>
      <c r="F14399">
        <v>6534499.5860455288</v>
      </c>
      <c r="G14399">
        <v>6483640.5609364808</v>
      </c>
      <c r="H14399">
        <v>6660139.9382460257</v>
      </c>
    </row>
    <row r="14400" spans="1:16" ht="15" x14ac:dyDescent="0.25">
      <c r="A14400">
        <f t="shared" si="1568"/>
        <v>13531</v>
      </c>
      <c r="B14400">
        <f t="shared" si="1569"/>
        <v>283</v>
      </c>
      <c r="C14400" s="10" t="str">
        <f>IF(B14400=B14399," ",(LOOKUP(B14400,'Co List'!$A$3:$A$362,'Co List'!$B$3:$B$362)))</f>
        <v xml:space="preserve"> </v>
      </c>
      <c r="D14400" s="8" t="s">
        <v>378</v>
      </c>
      <c r="E14400">
        <v>5371110</v>
      </c>
      <c r="F14400">
        <v>5353830</v>
      </c>
      <c r="G14400">
        <v>5417880</v>
      </c>
      <c r="H14400">
        <v>5592600</v>
      </c>
    </row>
    <row r="14401" spans="1:8" ht="15" x14ac:dyDescent="0.25">
      <c r="A14401">
        <f t="shared" si="1568"/>
        <v>13532</v>
      </c>
      <c r="B14401">
        <f t="shared" si="1569"/>
        <v>283</v>
      </c>
      <c r="C14401" s="10" t="str">
        <f>IF(B14401=B14400," ",(LOOKUP(B14401,'Co List'!$A$3:$A$362,'Co List'!$B$3:$B$362)))</f>
        <v xml:space="preserve"> </v>
      </c>
      <c r="D14401" s="8" t="s">
        <v>379</v>
      </c>
      <c r="E14401">
        <v>0</v>
      </c>
      <c r="F14401">
        <v>0</v>
      </c>
      <c r="G14401">
        <v>0</v>
      </c>
      <c r="H14401">
        <v>0</v>
      </c>
    </row>
    <row r="14402" spans="1:8" ht="15" x14ac:dyDescent="0.25">
      <c r="A14402">
        <f t="shared" si="1568"/>
        <v>13533</v>
      </c>
      <c r="B14402">
        <f t="shared" si="1569"/>
        <v>283</v>
      </c>
      <c r="C14402" s="10" t="str">
        <f>IF(B14402=B14401," ",(LOOKUP(B14402,'Co List'!$A$3:$A$362,'Co List'!$B$3:$B$362)))</f>
        <v xml:space="preserve"> </v>
      </c>
      <c r="D14402" s="8" t="s">
        <v>380</v>
      </c>
      <c r="E14402">
        <v>1421021.7334515555</v>
      </c>
      <c r="F14402">
        <v>1180669.5860455288</v>
      </c>
      <c r="G14402">
        <v>1065760.5609364808</v>
      </c>
      <c r="H14402">
        <v>1067539.9382460257</v>
      </c>
    </row>
    <row r="14403" spans="1:8" ht="15" x14ac:dyDescent="0.25">
      <c r="A14403">
        <f t="shared" si="1568"/>
        <v>13534</v>
      </c>
      <c r="B14403">
        <f t="shared" si="1569"/>
        <v>283</v>
      </c>
      <c r="C14403" s="10" t="str">
        <f>IF(B14403=B14402," ",(LOOKUP(B14403,'Co List'!$A$3:$A$362,'Co List'!$B$3:$B$362)))</f>
        <v xml:space="preserve"> </v>
      </c>
      <c r="D14403" s="8" t="s">
        <v>381</v>
      </c>
      <c r="E14403">
        <v>25149967.859135292</v>
      </c>
      <c r="F14403">
        <v>26395456.913859095</v>
      </c>
      <c r="G14403">
        <v>25617743.760005195</v>
      </c>
      <c r="H14403">
        <v>26164012.294202033</v>
      </c>
    </row>
    <row r="14404" spans="1:8" ht="15" x14ac:dyDescent="0.25">
      <c r="A14404">
        <f t="shared" si="1568"/>
        <v>13535</v>
      </c>
      <c r="B14404">
        <f t="shared" si="1569"/>
        <v>283</v>
      </c>
      <c r="C14404" s="10" t="str">
        <f>IF(B14404=B14403," ",(LOOKUP(B14404,'Co List'!$A$3:$A$362,'Co List'!$B$3:$B$362)))</f>
        <v xml:space="preserve"> </v>
      </c>
      <c r="D14404" s="8" t="s">
        <v>382</v>
      </c>
      <c r="E14404">
        <v>25040609.68643124</v>
      </c>
      <c r="F14404">
        <v>26289054.367444344</v>
      </c>
      <c r="G14404">
        <v>25449273.061515167</v>
      </c>
      <c r="H14404">
        <v>25989630.343133412</v>
      </c>
    </row>
    <row r="14405" spans="1:8" ht="15" x14ac:dyDescent="0.25">
      <c r="A14405">
        <f t="shared" ref="A14405:A14468" si="1574">IF(A14404&gt;0,A14404+1,(IF($C$1=C14405,1,0)))</f>
        <v>13536</v>
      </c>
      <c r="B14405">
        <f t="shared" ref="B14405:B14468" si="1575">IF(D14405=$D$3,B14404+1,B14404)</f>
        <v>283</v>
      </c>
      <c r="C14405" s="10" t="str">
        <f>IF(B14405=B14404," ",(LOOKUP(B14405,'Co List'!$A$3:$A$362,'Co List'!$B$3:$B$362)))</f>
        <v xml:space="preserve"> </v>
      </c>
      <c r="D14405" s="8" t="s">
        <v>383</v>
      </c>
      <c r="E14405">
        <v>109358.17270405263</v>
      </c>
      <c r="F14405">
        <v>106402.54641475392</v>
      </c>
      <c r="G14405">
        <v>168470.69849002702</v>
      </c>
      <c r="H14405">
        <v>174381.95106862448</v>
      </c>
    </row>
    <row r="14406" spans="1:8" x14ac:dyDescent="0.2">
      <c r="A14406">
        <f t="shared" si="1574"/>
        <v>13537</v>
      </c>
      <c r="B14406">
        <f t="shared" si="1575"/>
        <v>283</v>
      </c>
      <c r="C14406" s="10" t="str">
        <f>IF(B14406=B14405," ",(LOOKUP(B14406,'Co List'!$A$3:$A$362,'Co List'!$B$3:$B$362)))</f>
        <v xml:space="preserve"> </v>
      </c>
      <c r="D14406" s="6" t="s">
        <v>384</v>
      </c>
      <c r="E14406">
        <v>0</v>
      </c>
      <c r="F14406">
        <v>0</v>
      </c>
      <c r="G14406">
        <v>0</v>
      </c>
      <c r="H14406">
        <v>0</v>
      </c>
    </row>
    <row r="14407" spans="1:8" x14ac:dyDescent="0.2">
      <c r="A14407">
        <f t="shared" si="1574"/>
        <v>13538</v>
      </c>
      <c r="B14407">
        <f t="shared" si="1575"/>
        <v>283</v>
      </c>
      <c r="C14407" s="10" t="str">
        <f>IF(B14407=B14406," ",(LOOKUP(B14407,'Co List'!$A$3:$A$362,'Co List'!$B$3:$B$362)))</f>
        <v xml:space="preserve"> </v>
      </c>
      <c r="D14407" s="6" t="s">
        <v>385</v>
      </c>
      <c r="E14407">
        <v>6207725.3384577781</v>
      </c>
      <c r="F14407">
        <v>6503788.782487154</v>
      </c>
      <c r="G14407">
        <v>6279012.7702654079</v>
      </c>
      <c r="H14407">
        <v>6360479.3291365691</v>
      </c>
    </row>
    <row r="14408" spans="1:8" x14ac:dyDescent="0.2">
      <c r="A14408">
        <f t="shared" si="1574"/>
        <v>13539</v>
      </c>
      <c r="B14408">
        <f t="shared" si="1575"/>
        <v>283</v>
      </c>
      <c r="C14408" s="10" t="str">
        <f>IF(B14408=B14407," ",(LOOKUP(B14408,'Co List'!$A$3:$A$362,'Co List'!$B$3:$B$362)))</f>
        <v xml:space="preserve"> </v>
      </c>
      <c r="D14408" s="6" t="s">
        <v>386</v>
      </c>
      <c r="E14408">
        <v>6120935.0707777776</v>
      </c>
      <c r="F14408">
        <v>6318872.1554471543</v>
      </c>
      <c r="G14408">
        <v>5750321.5277854083</v>
      </c>
      <c r="H14408">
        <v>5352995.4093765691</v>
      </c>
    </row>
    <row r="14409" spans="1:8" x14ac:dyDescent="0.2">
      <c r="A14409">
        <f t="shared" si="1574"/>
        <v>13540</v>
      </c>
      <c r="B14409">
        <f t="shared" si="1575"/>
        <v>283</v>
      </c>
      <c r="C14409" s="10" t="str">
        <f>IF(B14409=B14408," ",(LOOKUP(B14409,'Co List'!$A$3:$A$362,'Co List'!$B$3:$B$362)))</f>
        <v xml:space="preserve"> </v>
      </c>
      <c r="D14409" s="6" t="s">
        <v>387</v>
      </c>
      <c r="E14409">
        <v>0</v>
      </c>
      <c r="F14409">
        <v>0</v>
      </c>
      <c r="G14409">
        <v>0</v>
      </c>
      <c r="H14409">
        <v>0</v>
      </c>
    </row>
    <row r="14410" spans="1:8" x14ac:dyDescent="0.2">
      <c r="A14410">
        <f t="shared" si="1574"/>
        <v>13541</v>
      </c>
      <c r="B14410">
        <f t="shared" si="1575"/>
        <v>283</v>
      </c>
      <c r="C14410" s="10" t="str">
        <f>IF(B14410=B14409," ",(LOOKUP(B14410,'Co List'!$A$3:$A$362,'Co List'!$B$3:$B$362)))</f>
        <v xml:space="preserve"> </v>
      </c>
      <c r="D14410" s="6" t="s">
        <v>388</v>
      </c>
      <c r="E14410">
        <v>53222.142</v>
      </c>
      <c r="F14410">
        <v>152255.74799999999</v>
      </c>
      <c r="G14410">
        <v>476978.18400000001</v>
      </c>
      <c r="H14410">
        <v>953956.36800000002</v>
      </c>
    </row>
    <row r="14411" spans="1:8" x14ac:dyDescent="0.2">
      <c r="A14411">
        <f t="shared" si="1574"/>
        <v>13542</v>
      </c>
      <c r="B14411">
        <f t="shared" si="1575"/>
        <v>283</v>
      </c>
      <c r="C14411" s="10" t="str">
        <f>IF(B14411=B14410," ",(LOOKUP(B14411,'Co List'!$A$3:$A$362,'Co List'!$B$3:$B$362)))</f>
        <v xml:space="preserve"> </v>
      </c>
      <c r="D14411" s="6" t="s">
        <v>389</v>
      </c>
      <c r="E14411">
        <v>33568.125679999997</v>
      </c>
      <c r="F14411">
        <v>32660.87904</v>
      </c>
      <c r="G14411">
        <v>51713.05848</v>
      </c>
      <c r="H14411">
        <v>53527.551759999995</v>
      </c>
    </row>
    <row r="14412" spans="1:8" x14ac:dyDescent="0.2">
      <c r="A14412">
        <f t="shared" si="1574"/>
        <v>13543</v>
      </c>
      <c r="B14412">
        <f t="shared" si="1575"/>
        <v>283</v>
      </c>
      <c r="C14412" s="10" t="str">
        <f>IF(B14412=B14411," ",(LOOKUP(B14412,'Co List'!$A$3:$A$362,'Co List'!$B$3:$B$362)))</f>
        <v xml:space="preserve"> </v>
      </c>
      <c r="D14412" s="6" t="s">
        <v>390</v>
      </c>
      <c r="E14412">
        <v>0</v>
      </c>
      <c r="F14412">
        <v>0</v>
      </c>
      <c r="G14412">
        <v>0</v>
      </c>
      <c r="H14412">
        <v>0</v>
      </c>
    </row>
    <row r="14413" spans="1:8" x14ac:dyDescent="0.2">
      <c r="A14413">
        <f t="shared" si="1574"/>
        <v>13544</v>
      </c>
      <c r="B14413">
        <f t="shared" si="1575"/>
        <v>283</v>
      </c>
      <c r="C14413" s="10" t="str">
        <f>IF(B14413=B14412," ",(LOOKUP(B14413,'Co List'!$A$3:$A$362,'Co List'!$B$3:$B$362)))</f>
        <v xml:space="preserve"> </v>
      </c>
      <c r="D14413" s="6" t="s">
        <v>391</v>
      </c>
      <c r="E14413">
        <v>0</v>
      </c>
      <c r="F14413">
        <v>0</v>
      </c>
      <c r="G14413">
        <v>0</v>
      </c>
      <c r="H14413">
        <v>0</v>
      </c>
    </row>
    <row r="14414" spans="1:8" x14ac:dyDescent="0.2">
      <c r="A14414">
        <f t="shared" si="1574"/>
        <v>13545</v>
      </c>
      <c r="B14414">
        <f t="shared" si="1575"/>
        <v>283</v>
      </c>
      <c r="C14414" s="10" t="str">
        <f>IF(B14414=B14413," ",(LOOKUP(B14414,'Co List'!$A$3:$A$362,'Co List'!$B$3:$B$362)))</f>
        <v xml:space="preserve"> </v>
      </c>
      <c r="D14414" s="6" t="s">
        <v>392</v>
      </c>
      <c r="E14414">
        <v>0</v>
      </c>
      <c r="F14414">
        <v>0</v>
      </c>
      <c r="G14414">
        <v>0</v>
      </c>
      <c r="H14414">
        <v>0</v>
      </c>
    </row>
    <row r="14415" spans="1:8" x14ac:dyDescent="0.2">
      <c r="A14415">
        <f t="shared" si="1574"/>
        <v>13546</v>
      </c>
      <c r="B14415">
        <f t="shared" si="1575"/>
        <v>283</v>
      </c>
      <c r="C14415" s="10" t="str">
        <f>IF(B14415=B14414," ",(LOOKUP(B14415,'Co List'!$A$3:$A$362,'Co List'!$B$3:$B$362)))</f>
        <v xml:space="preserve"> </v>
      </c>
      <c r="D14415" s="6" t="s">
        <v>393</v>
      </c>
      <c r="E14415">
        <v>0</v>
      </c>
      <c r="F14415">
        <v>0</v>
      </c>
      <c r="G14415">
        <v>0</v>
      </c>
      <c r="H14415">
        <v>0</v>
      </c>
    </row>
    <row r="14416" spans="1:8" ht="15" x14ac:dyDescent="0.25">
      <c r="A14416">
        <f t="shared" si="1574"/>
        <v>13547</v>
      </c>
      <c r="B14416">
        <f t="shared" si="1575"/>
        <v>283</v>
      </c>
      <c r="C14416" s="10" t="str">
        <f>IF(B14416=B14415," ",(LOOKUP(B14416,'Co List'!$A$3:$A$362,'Co List'!$B$3:$B$362)))</f>
        <v xml:space="preserve"> </v>
      </c>
      <c r="D14416" s="8" t="s">
        <v>394</v>
      </c>
      <c r="E14416">
        <v>0</v>
      </c>
      <c r="F14416">
        <v>0</v>
      </c>
      <c r="G14416">
        <v>0</v>
      </c>
      <c r="H14416">
        <v>0</v>
      </c>
    </row>
    <row r="14417" spans="1:8" ht="15" x14ac:dyDescent="0.25">
      <c r="A14417">
        <f t="shared" si="1574"/>
        <v>13548</v>
      </c>
      <c r="B14417">
        <f t="shared" si="1575"/>
        <v>283</v>
      </c>
      <c r="C14417" s="10" t="str">
        <f>IF(B14417=B14416," ",(LOOKUP(B14417,'Co List'!$A$3:$A$362,'Co List'!$B$3:$B$362)))</f>
        <v xml:space="preserve"> </v>
      </c>
      <c r="D14417" s="8" t="s">
        <v>395</v>
      </c>
      <c r="E14417">
        <v>11751.441724064432</v>
      </c>
      <c r="F14417">
        <v>15532.109572853469</v>
      </c>
      <c r="G14417">
        <v>18307.171630410314</v>
      </c>
      <c r="H14417">
        <v>16438.777665550057</v>
      </c>
    </row>
    <row r="14418" spans="1:8" ht="15" x14ac:dyDescent="0.25">
      <c r="A14418">
        <f t="shared" si="1574"/>
        <v>13549</v>
      </c>
      <c r="B14418">
        <f t="shared" si="1575"/>
        <v>283</v>
      </c>
      <c r="C14418" s="10" t="str">
        <f>IF(B14418=B14417," ",(LOOKUP(B14418,'Co List'!$A$3:$A$362,'Co List'!$B$3:$B$362)))</f>
        <v xml:space="preserve"> </v>
      </c>
      <c r="D14418" s="8" t="s">
        <v>396</v>
      </c>
      <c r="E14418">
        <v>7428000</v>
      </c>
      <c r="F14418">
        <v>7501000</v>
      </c>
      <c r="G14418">
        <v>7565000</v>
      </c>
      <c r="H14418">
        <v>7806000</v>
      </c>
    </row>
    <row r="14419" spans="1:8" x14ac:dyDescent="0.2">
      <c r="A14419">
        <f t="shared" si="1574"/>
        <v>13550</v>
      </c>
      <c r="B14419">
        <f t="shared" si="1575"/>
        <v>283</v>
      </c>
      <c r="C14419" s="10" t="str">
        <f>IF(B14419=B14418," ",(LOOKUP(B14419,'Co List'!$A$3:$A$362,'Co List'!$B$3:$B$362)))</f>
        <v xml:space="preserve"> </v>
      </c>
      <c r="D14419" s="6" t="s">
        <v>397</v>
      </c>
      <c r="E14419">
        <v>6631000</v>
      </c>
      <c r="F14419">
        <v>6777000</v>
      </c>
      <c r="G14419">
        <v>6946000</v>
      </c>
      <c r="H14419">
        <v>7170000</v>
      </c>
    </row>
    <row r="14420" spans="1:8" x14ac:dyDescent="0.2">
      <c r="A14420">
        <f t="shared" si="1574"/>
        <v>13551</v>
      </c>
      <c r="B14420">
        <f t="shared" si="1575"/>
        <v>283</v>
      </c>
      <c r="C14420" s="10" t="str">
        <f>IF(B14420=B14419," ",(LOOKUP(B14420,'Co List'!$A$3:$A$362,'Co List'!$B$3:$B$362)))</f>
        <v xml:space="preserve"> </v>
      </c>
      <c r="D14420" s="6" t="s">
        <v>398</v>
      </c>
      <c r="E14420">
        <v>0</v>
      </c>
      <c r="F14420">
        <v>0</v>
      </c>
      <c r="G14420">
        <v>0</v>
      </c>
      <c r="H14420">
        <v>0</v>
      </c>
    </row>
    <row r="14421" spans="1:8" x14ac:dyDescent="0.2">
      <c r="A14421">
        <f t="shared" si="1574"/>
        <v>13552</v>
      </c>
      <c r="B14421">
        <f t="shared" si="1575"/>
        <v>283</v>
      </c>
      <c r="C14421" s="10" t="str">
        <f>IF(B14421=B14420," ",(LOOKUP(B14421,'Co List'!$A$3:$A$362,'Co List'!$B$3:$B$362)))</f>
        <v xml:space="preserve"> </v>
      </c>
      <c r="D14421" s="6" t="s">
        <v>399</v>
      </c>
      <c r="E14421">
        <v>797000</v>
      </c>
      <c r="F14421">
        <v>724000</v>
      </c>
      <c r="G14421">
        <v>619000</v>
      </c>
      <c r="H14421">
        <v>636000</v>
      </c>
    </row>
    <row r="14422" spans="1:8" x14ac:dyDescent="0.2">
      <c r="A14422">
        <f t="shared" si="1574"/>
        <v>13553</v>
      </c>
      <c r="B14422">
        <f t="shared" si="1575"/>
        <v>283</v>
      </c>
      <c r="C14422" s="10" t="str">
        <f>IF(B14422=B14421," ",(LOOKUP(B14422,'Co List'!$A$3:$A$362,'Co List'!$B$3:$B$362)))</f>
        <v xml:space="preserve"> </v>
      </c>
      <c r="D14422" s="6" t="s">
        <v>400</v>
      </c>
      <c r="E14422">
        <v>0</v>
      </c>
      <c r="F14422">
        <v>0</v>
      </c>
      <c r="G14422">
        <v>0</v>
      </c>
      <c r="H14422">
        <v>0</v>
      </c>
    </row>
    <row r="14423" spans="1:8" x14ac:dyDescent="0.2">
      <c r="A14423">
        <f t="shared" si="1574"/>
        <v>13554</v>
      </c>
      <c r="B14423">
        <f t="shared" si="1575"/>
        <v>283</v>
      </c>
      <c r="C14423" s="10" t="str">
        <f>IF(B14423=B14422," ",(LOOKUP(B14423,'Co List'!$A$3:$A$362,'Co List'!$B$3:$B$362)))</f>
        <v xml:space="preserve"> </v>
      </c>
      <c r="D14423" s="6" t="s">
        <v>401</v>
      </c>
      <c r="E14423">
        <v>2294.326</v>
      </c>
      <c r="F14423">
        <v>2371.9499999999998</v>
      </c>
      <c r="G14423">
        <v>2993.7259999999997</v>
      </c>
      <c r="H14423">
        <v>3233.67</v>
      </c>
    </row>
    <row r="14424" spans="1:8" x14ac:dyDescent="0.2">
      <c r="A14424">
        <f t="shared" si="1574"/>
        <v>13555</v>
      </c>
      <c r="B14424">
        <f t="shared" si="1575"/>
        <v>283</v>
      </c>
      <c r="C14424" s="10" t="str">
        <f>IF(B14424=B14423," ",(LOOKUP(B14424,'Co List'!$A$3:$A$362,'Co List'!$B$3:$B$362)))</f>
        <v xml:space="preserve"> </v>
      </c>
      <c r="D14424" s="6" t="s">
        <v>402</v>
      </c>
      <c r="E14424">
        <v>0</v>
      </c>
      <c r="F14424">
        <v>0</v>
      </c>
      <c r="G14424">
        <v>0</v>
      </c>
      <c r="H14424">
        <v>0</v>
      </c>
    </row>
    <row r="14425" spans="1:8" x14ac:dyDescent="0.2">
      <c r="A14425">
        <f t="shared" si="1574"/>
        <v>13556</v>
      </c>
      <c r="B14425">
        <f t="shared" si="1575"/>
        <v>283</v>
      </c>
      <c r="C14425" s="10" t="str">
        <f>IF(B14425=B14424," ",(LOOKUP(B14425,'Co List'!$A$3:$A$362,'Co List'!$B$3:$B$362)))</f>
        <v xml:space="preserve"> </v>
      </c>
      <c r="D14425" s="6" t="s">
        <v>403</v>
      </c>
      <c r="E14425">
        <v>372.19900000000007</v>
      </c>
      <c r="F14425">
        <v>416.30000000000018</v>
      </c>
      <c r="G14425">
        <v>477.86800000000039</v>
      </c>
      <c r="H14425">
        <v>491.6279999999997</v>
      </c>
    </row>
    <row r="14426" spans="1:8" x14ac:dyDescent="0.2">
      <c r="A14426">
        <f t="shared" si="1574"/>
        <v>13557</v>
      </c>
      <c r="B14426">
        <f t="shared" si="1575"/>
        <v>283</v>
      </c>
      <c r="C14426" s="10" t="str">
        <f>IF(B14426=B14425," ",(LOOKUP(B14426,'Co List'!$A$3:$A$362,'Co List'!$B$3:$B$362)))</f>
        <v xml:space="preserve"> </v>
      </c>
      <c r="D14426" s="6" t="s">
        <v>404</v>
      </c>
      <c r="E14426" s="11">
        <v>2666.5250000000001</v>
      </c>
      <c r="F14426" s="11">
        <v>2788.25</v>
      </c>
      <c r="G14426" s="11">
        <v>3471.5940000000001</v>
      </c>
      <c r="H14426" s="11">
        <v>3725.2979999999998</v>
      </c>
    </row>
    <row r="14427" spans="1:8" x14ac:dyDescent="0.2">
      <c r="A14427">
        <f t="shared" si="1574"/>
        <v>13558</v>
      </c>
      <c r="B14427">
        <f t="shared" si="1575"/>
        <v>283</v>
      </c>
      <c r="C14427" s="10" t="str">
        <f>IF(B14427=B14426," ",(LOOKUP(B14427,'Co List'!$A$3:$A$362,'Co List'!$B$3:$B$362)))</f>
        <v xml:space="preserve"> </v>
      </c>
      <c r="D14427" s="6" t="s">
        <v>405</v>
      </c>
      <c r="E14427">
        <v>40551.379999999997</v>
      </c>
      <c r="F14427">
        <v>43307.360000000001</v>
      </c>
      <c r="G14427">
        <v>46335.12</v>
      </c>
      <c r="H14427">
        <v>44598.3</v>
      </c>
    </row>
    <row r="14428" spans="1:8" x14ac:dyDescent="0.2">
      <c r="A14428">
        <f t="shared" si="1574"/>
        <v>13559</v>
      </c>
      <c r="B14428">
        <f t="shared" si="1575"/>
        <v>283</v>
      </c>
      <c r="C14428" s="10" t="str">
        <f>IF(B14428=B14427," ",(LOOKUP(B14428,'Co List'!$A$3:$A$362,'Co List'!$B$3:$B$362)))</f>
        <v xml:space="preserve"> </v>
      </c>
      <c r="D14428" s="6" t="s">
        <v>406</v>
      </c>
      <c r="E14428">
        <v>11871.28</v>
      </c>
      <c r="F14428">
        <v>9029.6299999999992</v>
      </c>
      <c r="G14428">
        <v>7657.62</v>
      </c>
      <c r="H14428">
        <v>5620.62</v>
      </c>
    </row>
    <row r="14429" spans="1:8" x14ac:dyDescent="0.2">
      <c r="A14429">
        <f t="shared" si="1574"/>
        <v>13560</v>
      </c>
      <c r="B14429">
        <f t="shared" si="1575"/>
        <v>283</v>
      </c>
      <c r="C14429" s="10" t="str">
        <f>IF(B14429=B14428," ",(LOOKUP(B14429,'Co List'!$A$3:$A$362,'Co List'!$B$3:$B$362)))</f>
        <v xml:space="preserve"> </v>
      </c>
      <c r="D14429" s="6" t="s">
        <v>407</v>
      </c>
      <c r="E14429" s="11">
        <v>6754.37</v>
      </c>
      <c r="F14429" s="11">
        <v>4904.74</v>
      </c>
      <c r="G14429" s="11">
        <v>3542.72</v>
      </c>
      <c r="H14429" s="11">
        <v>2170.35</v>
      </c>
    </row>
    <row r="14430" spans="1:8" x14ac:dyDescent="0.2">
      <c r="A14430">
        <f t="shared" si="1574"/>
        <v>13561</v>
      </c>
      <c r="B14430">
        <f t="shared" si="1575"/>
        <v>283</v>
      </c>
      <c r="C14430" s="10" t="str">
        <f>IF(B14430=B14429," ",(LOOKUP(B14430,'Co List'!$A$3:$A$362,'Co List'!$B$3:$B$362)))</f>
        <v xml:space="preserve"> </v>
      </c>
      <c r="D14430" s="6" t="s">
        <v>408</v>
      </c>
      <c r="E14430">
        <v>4130.3999999999996</v>
      </c>
      <c r="F14430">
        <v>4130.3999999999996</v>
      </c>
      <c r="G14430">
        <v>4130.53</v>
      </c>
      <c r="H14430">
        <v>4130.53</v>
      </c>
    </row>
    <row r="14431" spans="1:8" x14ac:dyDescent="0.2">
      <c r="A14431">
        <f t="shared" si="1574"/>
        <v>13562</v>
      </c>
      <c r="B14431">
        <f t="shared" si="1575"/>
        <v>283</v>
      </c>
      <c r="C14431" s="10" t="str">
        <f>IF(B14431=B14430," ",(LOOKUP(B14431,'Co List'!$A$3:$A$362,'Co List'!$B$3:$B$362)))</f>
        <v xml:space="preserve"> </v>
      </c>
      <c r="D14431" s="6" t="s">
        <v>409</v>
      </c>
      <c r="E14431">
        <v>3369.35</v>
      </c>
      <c r="F14431">
        <v>3558.12</v>
      </c>
      <c r="G14431">
        <v>4469.74</v>
      </c>
      <c r="H14431">
        <v>4830.4399999999996</v>
      </c>
    </row>
    <row r="14432" spans="1:8" x14ac:dyDescent="0.2">
      <c r="A14432">
        <f t="shared" si="1574"/>
        <v>13563</v>
      </c>
      <c r="B14432">
        <f t="shared" si="1575"/>
        <v>283</v>
      </c>
      <c r="C14432" s="10" t="str">
        <f>IF(B14432=B14431," ",(LOOKUP(B14432,'Co List'!$A$3:$A$362,'Co List'!$B$3:$B$362)))</f>
        <v xml:space="preserve"> </v>
      </c>
      <c r="D14432" s="6" t="s">
        <v>410</v>
      </c>
      <c r="E14432">
        <v>15074.617602999999</v>
      </c>
      <c r="F14432">
        <v>19007.026599999997</v>
      </c>
      <c r="G14432">
        <v>22520.7058</v>
      </c>
      <c r="H14432">
        <v>20810.914399999998</v>
      </c>
    </row>
    <row r="14433" spans="1:16" x14ac:dyDescent="0.2">
      <c r="A14433">
        <f t="shared" si="1574"/>
        <v>13564</v>
      </c>
      <c r="B14433">
        <f t="shared" si="1575"/>
        <v>283</v>
      </c>
      <c r="C14433" s="10" t="str">
        <f>IF(B14433=B14432," ",(LOOKUP(B14433,'Co List'!$A$3:$A$362,'Co List'!$B$3:$B$362)))</f>
        <v xml:space="preserve"> </v>
      </c>
      <c r="D14433" s="6" t="s">
        <v>411</v>
      </c>
      <c r="E14433">
        <v>14417.966724064432</v>
      </c>
      <c r="F14433">
        <v>18320.359572853471</v>
      </c>
      <c r="G14433">
        <v>21778.765630410315</v>
      </c>
      <c r="H14433">
        <v>20164.075665550055</v>
      </c>
    </row>
    <row r="14434" spans="1:16" x14ac:dyDescent="0.2">
      <c r="A14434">
        <f t="shared" si="1574"/>
        <v>13565</v>
      </c>
      <c r="B14434">
        <f t="shared" si="1575"/>
        <v>283</v>
      </c>
      <c r="C14434" s="10" t="str">
        <f>IF(B14434=B14433," ",(LOOKUP(B14434,'Co List'!$A$3:$A$362,'Co List'!$B$3:$B$362)))</f>
        <v xml:space="preserve"> </v>
      </c>
      <c r="D14434" s="6" t="s">
        <v>412</v>
      </c>
      <c r="E14434">
        <v>11048.616724064432</v>
      </c>
      <c r="F14434">
        <v>14762.239572853472</v>
      </c>
      <c r="G14434">
        <v>17309.025630410317</v>
      </c>
      <c r="H14434">
        <v>15333.635665550057</v>
      </c>
    </row>
    <row r="14435" spans="1:16" ht="13.5" thickBot="1" x14ac:dyDescent="0.25">
      <c r="A14435">
        <f t="shared" si="1574"/>
        <v>13566</v>
      </c>
      <c r="B14435">
        <f t="shared" si="1575"/>
        <v>283</v>
      </c>
      <c r="C14435" s="10" t="str">
        <f>IF(B14435=B14434," ",(LOOKUP(B14435,'Co List'!$A$3:$A$362,'Co List'!$B$3:$B$362)))</f>
        <v xml:space="preserve"> </v>
      </c>
      <c r="D14435" s="9" t="s">
        <v>413</v>
      </c>
      <c r="E14435">
        <v>12</v>
      </c>
      <c r="F14435">
        <v>12</v>
      </c>
      <c r="G14435">
        <v>12</v>
      </c>
      <c r="H14435">
        <v>12</v>
      </c>
    </row>
    <row r="14436" spans="1:16" ht="15" x14ac:dyDescent="0.25">
      <c r="A14436">
        <f t="shared" si="1574"/>
        <v>13567</v>
      </c>
      <c r="B14436">
        <f t="shared" si="1575"/>
        <v>284</v>
      </c>
      <c r="C14436" s="10" t="str">
        <f>IF(B14436=B14435," ",(LOOKUP(B14436,'Co List'!$A$3:$A$362,'Co List'!$B$3:$B$362)))</f>
        <v>SANGAM (INDIA)</v>
      </c>
      <c r="D14436" s="4" t="s">
        <v>362</v>
      </c>
      <c r="E14436">
        <v>98.982437605128723</v>
      </c>
      <c r="F14436">
        <v>100</v>
      </c>
      <c r="G14436">
        <v>100</v>
      </c>
      <c r="H14436">
        <v>100</v>
      </c>
      <c r="J14436">
        <f t="shared" ref="J14436" si="1576">COUNTIF(E14478:H14478,0)</f>
        <v>0</v>
      </c>
      <c r="K14436">
        <f>SUM(E14436:H14436)/(4-J14436)</f>
        <v>99.745609401282181</v>
      </c>
      <c r="L14436">
        <f>SUM(E14446:H14446)/(4-J14436)</f>
        <v>444467.18179536564</v>
      </c>
      <c r="M14436">
        <f>E14446</f>
        <v>415839.42701537075</v>
      </c>
      <c r="N14436">
        <f t="shared" ref="N14436" si="1577">F14446</f>
        <v>407191.43487759138</v>
      </c>
      <c r="O14436">
        <f t="shared" ref="O14436" si="1578">G14446</f>
        <v>422169.75651953602</v>
      </c>
      <c r="P14436">
        <f t="shared" ref="P14436" si="1579">H14446</f>
        <v>532668.10876896442</v>
      </c>
    </row>
    <row r="14437" spans="1:16" x14ac:dyDescent="0.2">
      <c r="A14437">
        <f t="shared" si="1574"/>
        <v>13568</v>
      </c>
      <c r="B14437">
        <f t="shared" si="1575"/>
        <v>284</v>
      </c>
      <c r="C14437" s="10" t="str">
        <f>IF(B14437=B14436," ",(LOOKUP(B14437,'Co List'!$A$3:$A$362,'Co List'!$B$3:$B$362)))</f>
        <v xml:space="preserve"> </v>
      </c>
      <c r="D14437" s="6" t="s">
        <v>364</v>
      </c>
      <c r="E14437">
        <v>3.9328408819384961</v>
      </c>
      <c r="F14437">
        <v>4.0073752906082367</v>
      </c>
      <c r="G14437">
        <v>4.0186653167022204</v>
      </c>
      <c r="H14437">
        <v>4.0302360396864207</v>
      </c>
    </row>
    <row r="14438" spans="1:16" x14ac:dyDescent="0.2">
      <c r="A14438">
        <f t="shared" si="1574"/>
        <v>13569</v>
      </c>
      <c r="B14438">
        <f t="shared" si="1575"/>
        <v>284</v>
      </c>
      <c r="C14438" s="10" t="str">
        <f>IF(B14438=B14437," ",(LOOKUP(B14438,'Co List'!$A$3:$A$362,'Co List'!$B$3:$B$362)))</f>
        <v xml:space="preserve"> </v>
      </c>
      <c r="D14438" s="6" t="s">
        <v>365</v>
      </c>
      <c r="E14438">
        <v>1.7750924857015056</v>
      </c>
      <c r="F14438">
        <v>1.7937639347020209</v>
      </c>
      <c r="G14438">
        <v>1.877908830771077</v>
      </c>
      <c r="H14438">
        <v>2.0770526266477622</v>
      </c>
    </row>
    <row r="14439" spans="1:16" x14ac:dyDescent="0.2">
      <c r="A14439">
        <f t="shared" si="1574"/>
        <v>13570</v>
      </c>
      <c r="B14439">
        <f t="shared" si="1575"/>
        <v>284</v>
      </c>
      <c r="C14439" s="10" t="str">
        <f>IF(B14439=B14438," ",(LOOKUP(B14439,'Co List'!$A$3:$A$362,'Co List'!$B$3:$B$362)))</f>
        <v xml:space="preserve"> </v>
      </c>
      <c r="D14439" s="7" t="s">
        <v>366</v>
      </c>
      <c r="E14439">
        <v>48.793127253196921</v>
      </c>
      <c r="F14439">
        <v>34.757531657811334</v>
      </c>
      <c r="G14439">
        <v>29.78858303718096</v>
      </c>
      <c r="H14439">
        <v>36.019319789089046</v>
      </c>
    </row>
    <row r="14440" spans="1:16" x14ac:dyDescent="0.2">
      <c r="A14440">
        <f t="shared" si="1574"/>
        <v>13571</v>
      </c>
      <c r="B14440">
        <f t="shared" si="1575"/>
        <v>284</v>
      </c>
      <c r="C14440" s="10" t="str">
        <f>IF(B14440=B14439," ",(LOOKUP(B14440,'Co List'!$A$3:$A$362,'Co List'!$B$3:$B$362)))</f>
        <v xml:space="preserve"> </v>
      </c>
      <c r="D14440" s="6" t="s">
        <v>367</v>
      </c>
      <c r="E14440">
        <v>2424719.6910517244</v>
      </c>
      <c r="F14440">
        <v>719546.6246290711</v>
      </c>
      <c r="G14440">
        <v>2471719.8859457616</v>
      </c>
      <c r="H14440">
        <v>1038339.3933118214</v>
      </c>
    </row>
    <row r="14441" spans="1:16" x14ac:dyDescent="0.2">
      <c r="A14441">
        <f t="shared" si="1574"/>
        <v>13572</v>
      </c>
      <c r="B14441">
        <f t="shared" si="1575"/>
        <v>284</v>
      </c>
      <c r="C14441" s="10" t="str">
        <f>IF(B14441=B14440," ",(LOOKUP(B14441,'Co List'!$A$3:$A$362,'Co List'!$B$3:$B$362)))</f>
        <v xml:space="preserve"> </v>
      </c>
      <c r="D14441" s="6" t="s">
        <v>368</v>
      </c>
      <c r="E14441">
        <v>1.054894538344421</v>
      </c>
      <c r="F14441">
        <v>1.0329564558031237</v>
      </c>
      <c r="G14441">
        <v>1.0709532128856825</v>
      </c>
      <c r="H14441">
        <v>1.3512635940359321</v>
      </c>
    </row>
    <row r="14442" spans="1:16" x14ac:dyDescent="0.2">
      <c r="A14442">
        <f t="shared" si="1574"/>
        <v>13573</v>
      </c>
      <c r="B14442">
        <f t="shared" si="1575"/>
        <v>284</v>
      </c>
      <c r="C14442" s="10" t="str">
        <f>IF(B14442=B14441," ",(LOOKUP(B14442,'Co List'!$A$3:$A$362,'Co List'!$B$3:$B$362)))</f>
        <v xml:space="preserve"> </v>
      </c>
      <c r="D14442" s="6" t="s">
        <v>369</v>
      </c>
      <c r="E14442">
        <v>318.38253350843786</v>
      </c>
      <c r="F14442">
        <v>276.45558753316004</v>
      </c>
      <c r="G14442">
        <v>449.7866572763009</v>
      </c>
      <c r="H14442">
        <v>350.87814292139149</v>
      </c>
    </row>
    <row r="14443" spans="1:16" x14ac:dyDescent="0.2">
      <c r="A14443">
        <f t="shared" si="1574"/>
        <v>13574</v>
      </c>
      <c r="B14443">
        <f t="shared" si="1575"/>
        <v>284</v>
      </c>
      <c r="C14443" s="10" t="str">
        <f>IF(B14443=B14442," ",(LOOKUP(B14443,'Co List'!$A$3:$A$362,'Co List'!$B$3:$B$362)))</f>
        <v xml:space="preserve"> </v>
      </c>
      <c r="D14443" s="6" t="s">
        <v>370</v>
      </c>
      <c r="E14443">
        <v>0</v>
      </c>
      <c r="F14443">
        <v>0</v>
      </c>
      <c r="G14443">
        <v>0</v>
      </c>
      <c r="H14443">
        <v>0</v>
      </c>
    </row>
    <row r="14444" spans="1:16" x14ac:dyDescent="0.2">
      <c r="A14444">
        <f t="shared" si="1574"/>
        <v>13575</v>
      </c>
      <c r="B14444">
        <f t="shared" si="1575"/>
        <v>284</v>
      </c>
      <c r="C14444" s="10" t="str">
        <f>IF(B14444=B14443," ",(LOOKUP(B14444,'Co List'!$A$3:$A$362,'Co List'!$B$3:$B$362)))</f>
        <v xml:space="preserve"> </v>
      </c>
      <c r="D14444" s="6" t="s">
        <v>371</v>
      </c>
      <c r="E14444">
        <v>94.507166153893607</v>
      </c>
      <c r="F14444">
        <v>94.481530182618357</v>
      </c>
      <c r="G14444">
        <v>96.509762297601384</v>
      </c>
      <c r="H14444">
        <v>96.840025153156617</v>
      </c>
    </row>
    <row r="14445" spans="1:16" x14ac:dyDescent="0.2">
      <c r="A14445">
        <f t="shared" si="1574"/>
        <v>13576</v>
      </c>
      <c r="B14445">
        <f t="shared" si="1575"/>
        <v>284</v>
      </c>
      <c r="C14445" s="10" t="str">
        <f>IF(B14445=B14444," ",(LOOKUP(B14445,'Co List'!$A$3:$A$362,'Co List'!$B$3:$B$362)))</f>
        <v xml:space="preserve"> </v>
      </c>
      <c r="D14445" s="6" t="s">
        <v>372</v>
      </c>
      <c r="E14445">
        <v>5.4928338461063868</v>
      </c>
      <c r="F14445">
        <v>5.5184698173816393</v>
      </c>
      <c r="G14445">
        <v>3.4902377023986153</v>
      </c>
      <c r="H14445">
        <v>3.159974846843383</v>
      </c>
    </row>
    <row r="14446" spans="1:16" x14ac:dyDescent="0.2">
      <c r="A14446">
        <f t="shared" si="1574"/>
        <v>13577</v>
      </c>
      <c r="B14446">
        <f t="shared" si="1575"/>
        <v>284</v>
      </c>
      <c r="C14446" s="10" t="str">
        <f>IF(B14446=B14445," ",(LOOKUP(B14446,'Co List'!$A$3:$A$362,'Co List'!$B$3:$B$362)))</f>
        <v xml:space="preserve"> </v>
      </c>
      <c r="D14446" s="6" t="s">
        <v>373</v>
      </c>
      <c r="E14446">
        <v>415839.42701537075</v>
      </c>
      <c r="F14446">
        <v>407191.43487759138</v>
      </c>
      <c r="G14446">
        <v>422169.75651953602</v>
      </c>
      <c r="H14446">
        <v>532668.10876896442</v>
      </c>
    </row>
    <row r="14447" spans="1:16" x14ac:dyDescent="0.2">
      <c r="A14447">
        <f t="shared" si="1574"/>
        <v>13578</v>
      </c>
      <c r="B14447">
        <f t="shared" si="1575"/>
        <v>284</v>
      </c>
      <c r="C14447" s="10" t="str">
        <f>IF(B14447=B14446," ",(LOOKUP(B14447,'Co List'!$A$3:$A$362,'Co List'!$B$3:$B$362)))</f>
        <v xml:space="preserve"> </v>
      </c>
      <c r="D14447" s="6" t="s">
        <v>374</v>
      </c>
      <c r="E14447">
        <v>413280.15290532866</v>
      </c>
      <c r="F14447">
        <v>404909.71950937284</v>
      </c>
      <c r="G14447">
        <v>419809.11618409766</v>
      </c>
      <c r="H14447">
        <v>529515.89391478011</v>
      </c>
    </row>
    <row r="14448" spans="1:16" x14ac:dyDescent="0.2">
      <c r="A14448">
        <f t="shared" si="1574"/>
        <v>13579</v>
      </c>
      <c r="B14448">
        <f t="shared" si="1575"/>
        <v>284</v>
      </c>
      <c r="C14448" s="10" t="str">
        <f>IF(B14448=B14447," ",(LOOKUP(B14448,'Co List'!$A$3:$A$362,'Co List'!$B$3:$B$362)))</f>
        <v xml:space="preserve"> </v>
      </c>
      <c r="D14448" s="6" t="s">
        <v>375</v>
      </c>
      <c r="E14448">
        <v>928.22030301436291</v>
      </c>
      <c r="F14448">
        <v>821.15974925067155</v>
      </c>
      <c r="G14448">
        <v>847.78897494898104</v>
      </c>
      <c r="H14448">
        <v>1131.4408045098237</v>
      </c>
    </row>
    <row r="14449" spans="1:8" x14ac:dyDescent="0.2">
      <c r="A14449">
        <f t="shared" si="1574"/>
        <v>13580</v>
      </c>
      <c r="B14449">
        <f t="shared" si="1575"/>
        <v>284</v>
      </c>
      <c r="C14449" s="10" t="str">
        <f>IF(B14449=B14448," ",(LOOKUP(B14449,'Co List'!$A$3:$A$362,'Co List'!$B$3:$B$362)))</f>
        <v xml:space="preserve"> </v>
      </c>
      <c r="D14449" s="6" t="s">
        <v>376</v>
      </c>
      <c r="E14449">
        <v>1631.0538070276664</v>
      </c>
      <c r="F14449">
        <v>1460.555618967878</v>
      </c>
      <c r="G14449">
        <v>1512.8513604894772</v>
      </c>
      <c r="H14449">
        <v>2020.7740496745027</v>
      </c>
    </row>
    <row r="14450" spans="1:8" x14ac:dyDescent="0.2">
      <c r="A14450">
        <f t="shared" si="1574"/>
        <v>13581</v>
      </c>
      <c r="B14450">
        <f t="shared" si="1575"/>
        <v>284</v>
      </c>
      <c r="C14450" s="10" t="str">
        <f>IF(B14450=B14449," ",(LOOKUP(B14450,'Co List'!$A$3:$A$362,'Co List'!$B$3:$B$362)))</f>
        <v xml:space="preserve"> </v>
      </c>
      <c r="D14450" s="6" t="s">
        <v>377</v>
      </c>
      <c r="E14450">
        <v>392998.05822281557</v>
      </c>
      <c r="F14450">
        <v>384720.69844490825</v>
      </c>
      <c r="G14450">
        <v>407435.02850936673</v>
      </c>
      <c r="H14450">
        <v>515835.93051470874</v>
      </c>
    </row>
    <row r="14451" spans="1:8" ht="15" x14ac:dyDescent="0.25">
      <c r="A14451">
        <f t="shared" si="1574"/>
        <v>13582</v>
      </c>
      <c r="B14451">
        <f t="shared" si="1575"/>
        <v>284</v>
      </c>
      <c r="C14451" s="10" t="str">
        <f>IF(B14451=B14450," ",(LOOKUP(B14451,'Co List'!$A$3:$A$362,'Co List'!$B$3:$B$362)))</f>
        <v xml:space="preserve"> </v>
      </c>
      <c r="D14451" s="8" t="s">
        <v>378</v>
      </c>
      <c r="E14451">
        <v>58592.214270000011</v>
      </c>
      <c r="F14451">
        <v>89834.699900000021</v>
      </c>
      <c r="G14451">
        <v>94164.216119999997</v>
      </c>
      <c r="H14451">
        <v>94778.737559999994</v>
      </c>
    </row>
    <row r="14452" spans="1:8" ht="15" x14ac:dyDescent="0.25">
      <c r="A14452">
        <f t="shared" si="1574"/>
        <v>13583</v>
      </c>
      <c r="B14452">
        <f t="shared" si="1575"/>
        <v>284</v>
      </c>
      <c r="C14452" s="10" t="str">
        <f>IF(B14452=B14451," ",(LOOKUP(B14452,'Co List'!$A$3:$A$362,'Co List'!$B$3:$B$362)))</f>
        <v xml:space="preserve"> </v>
      </c>
      <c r="D14452" s="8" t="s">
        <v>379</v>
      </c>
      <c r="E14452">
        <v>5339.3897067340431</v>
      </c>
      <c r="F14452">
        <v>1205.5837851359531</v>
      </c>
      <c r="G14452">
        <v>425.71472628796732</v>
      </c>
      <c r="H14452">
        <v>316.1035116454803</v>
      </c>
    </row>
    <row r="14453" spans="1:8" ht="15" x14ac:dyDescent="0.25">
      <c r="A14453">
        <f t="shared" si="1574"/>
        <v>13584</v>
      </c>
      <c r="B14453">
        <f t="shared" si="1575"/>
        <v>284</v>
      </c>
      <c r="C14453" s="10" t="str">
        <f>IF(B14453=B14452," ",(LOOKUP(B14453,'Co List'!$A$3:$A$362,'Co List'!$B$3:$B$362)))</f>
        <v xml:space="preserve"> </v>
      </c>
      <c r="D14453" s="8" t="s">
        <v>380</v>
      </c>
      <c r="E14453">
        <v>329066.45424608153</v>
      </c>
      <c r="F14453">
        <v>293680.41475977231</v>
      </c>
      <c r="G14453">
        <v>312845.09766307875</v>
      </c>
      <c r="H14453">
        <v>420741.08944306331</v>
      </c>
    </row>
    <row r="14454" spans="1:8" ht="15" x14ac:dyDescent="0.25">
      <c r="A14454">
        <f t="shared" si="1574"/>
        <v>13585</v>
      </c>
      <c r="B14454">
        <f t="shared" si="1575"/>
        <v>284</v>
      </c>
      <c r="C14454" s="10" t="str">
        <f>IF(B14454=B14453," ",(LOOKUP(B14454,'Co List'!$A$3:$A$362,'Co List'!$B$3:$B$362)))</f>
        <v xml:space="preserve"> </v>
      </c>
      <c r="D14454" s="8" t="s">
        <v>381</v>
      </c>
      <c r="E14454">
        <v>22841.368792555153</v>
      </c>
      <c r="F14454">
        <v>22470.736432683094</v>
      </c>
      <c r="G14454">
        <v>14734.728010169283</v>
      </c>
      <c r="H14454">
        <v>16832.178254255628</v>
      </c>
    </row>
    <row r="14455" spans="1:8" ht="15" x14ac:dyDescent="0.25">
      <c r="A14455">
        <f t="shared" si="1574"/>
        <v>13586</v>
      </c>
      <c r="B14455">
        <f t="shared" si="1575"/>
        <v>284</v>
      </c>
      <c r="C14455" s="10" t="str">
        <f>IF(B14455=B14454," ",(LOOKUP(B14455,'Co List'!$A$3:$A$362,'Co List'!$B$3:$B$362)))</f>
        <v xml:space="preserve"> </v>
      </c>
      <c r="D14455" s="8" t="s">
        <v>382</v>
      </c>
      <c r="E14455">
        <v>20007.015650707679</v>
      </c>
      <c r="F14455">
        <v>21492.540221700245</v>
      </c>
      <c r="G14455">
        <v>14328.36014780016</v>
      </c>
      <c r="H14455">
        <v>16531.034511685681</v>
      </c>
    </row>
    <row r="14456" spans="1:8" ht="15" x14ac:dyDescent="0.25">
      <c r="A14456">
        <f t="shared" si="1574"/>
        <v>13587</v>
      </c>
      <c r="B14456">
        <f t="shared" si="1575"/>
        <v>284</v>
      </c>
      <c r="C14456" s="10" t="str">
        <f>IF(B14456=B14455," ",(LOOKUP(B14456,'Co List'!$A$3:$A$362,'Co List'!$B$3:$B$362)))</f>
        <v xml:space="preserve"> </v>
      </c>
      <c r="D14456" s="8" t="s">
        <v>383</v>
      </c>
      <c r="E14456">
        <v>2834.3531418474713</v>
      </c>
      <c r="F14456">
        <v>978.19621098285404</v>
      </c>
      <c r="G14456">
        <v>406.36786236912201</v>
      </c>
      <c r="H14456">
        <v>301.14374256994842</v>
      </c>
    </row>
    <row r="14457" spans="1:8" x14ac:dyDescent="0.2">
      <c r="A14457">
        <f t="shared" si="1574"/>
        <v>13588</v>
      </c>
      <c r="B14457">
        <f t="shared" si="1575"/>
        <v>284</v>
      </c>
      <c r="C14457" s="10" t="str">
        <f>IF(B14457=B14456," ",(LOOKUP(B14457,'Co List'!$A$3:$A$362,'Co List'!$B$3:$B$362)))</f>
        <v xml:space="preserve"> </v>
      </c>
      <c r="D14457" s="6" t="s">
        <v>384</v>
      </c>
      <c r="E14457">
        <v>0</v>
      </c>
      <c r="F14457">
        <v>0</v>
      </c>
      <c r="G14457">
        <v>0</v>
      </c>
      <c r="H14457">
        <v>0</v>
      </c>
    </row>
    <row r="14458" spans="1:8" x14ac:dyDescent="0.2">
      <c r="A14458">
        <f t="shared" si="1574"/>
        <v>13589</v>
      </c>
      <c r="B14458">
        <f t="shared" si="1575"/>
        <v>284</v>
      </c>
      <c r="C14458" s="10" t="str">
        <f>IF(B14458=B14457," ",(LOOKUP(B14458,'Co List'!$A$3:$A$362,'Co List'!$B$3:$B$362)))</f>
        <v xml:space="preserve"> </v>
      </c>
      <c r="D14458" s="6" t="s">
        <v>385</v>
      </c>
      <c r="E14458">
        <v>5807.8547996827801</v>
      </c>
      <c r="F14458">
        <v>5607.3451581502623</v>
      </c>
      <c r="G14458">
        <v>3666.5725679940001</v>
      </c>
      <c r="H14458">
        <v>4176.4745509956001</v>
      </c>
    </row>
    <row r="14459" spans="1:8" x14ac:dyDescent="0.2">
      <c r="A14459">
        <f t="shared" si="1574"/>
        <v>13590</v>
      </c>
      <c r="B14459">
        <f t="shared" si="1575"/>
        <v>284</v>
      </c>
      <c r="C14459" s="10" t="str">
        <f>IF(B14459=B14458," ",(LOOKUP(B14459,'Co List'!$A$3:$A$362,'Co List'!$B$3:$B$362)))</f>
        <v xml:space="preserve"> </v>
      </c>
      <c r="D14459" s="6" t="s">
        <v>386</v>
      </c>
      <c r="E14459">
        <v>4937.8336560000007</v>
      </c>
      <c r="F14459">
        <v>5304.4687080000003</v>
      </c>
      <c r="G14459">
        <v>3536.3124720000001</v>
      </c>
      <c r="H14459">
        <v>4079.9437560000001</v>
      </c>
    </row>
    <row r="14460" spans="1:8" x14ac:dyDescent="0.2">
      <c r="A14460">
        <f t="shared" si="1574"/>
        <v>13591</v>
      </c>
      <c r="B14460">
        <f t="shared" si="1575"/>
        <v>284</v>
      </c>
      <c r="C14460" s="10" t="str">
        <f>IF(B14460=B14459," ",(LOOKUP(B14460,'Co List'!$A$3:$A$362,'Co List'!$B$3:$B$362)))</f>
        <v xml:space="preserve"> </v>
      </c>
      <c r="D14460" s="6" t="s">
        <v>387</v>
      </c>
      <c r="E14460">
        <v>0</v>
      </c>
      <c r="F14460">
        <v>0</v>
      </c>
      <c r="G14460">
        <v>0</v>
      </c>
      <c r="H14460">
        <v>0</v>
      </c>
    </row>
    <row r="14461" spans="1:8" x14ac:dyDescent="0.2">
      <c r="A14461">
        <f t="shared" si="1574"/>
        <v>13592</v>
      </c>
      <c r="B14461">
        <f t="shared" si="1575"/>
        <v>284</v>
      </c>
      <c r="C14461" s="10" t="str">
        <f>IF(B14461=B14460," ",(LOOKUP(B14461,'Co List'!$A$3:$A$362,'Co List'!$B$3:$B$362)))</f>
        <v xml:space="preserve"> </v>
      </c>
      <c r="D14461" s="6" t="s">
        <v>388</v>
      </c>
      <c r="E14461">
        <v>0</v>
      </c>
      <c r="F14461">
        <v>0</v>
      </c>
      <c r="G14461">
        <v>0</v>
      </c>
      <c r="H14461">
        <v>0</v>
      </c>
    </row>
    <row r="14462" spans="1:8" x14ac:dyDescent="0.2">
      <c r="A14462">
        <f t="shared" si="1574"/>
        <v>13593</v>
      </c>
      <c r="B14462">
        <f t="shared" si="1575"/>
        <v>284</v>
      </c>
      <c r="C14462" s="10" t="str">
        <f>IF(B14462=B14461," ",(LOOKUP(B14462,'Co List'!$A$3:$A$362,'Co List'!$B$3:$B$362)))</f>
        <v xml:space="preserve"> </v>
      </c>
      <c r="D14462" s="6" t="s">
        <v>389</v>
      </c>
      <c r="E14462">
        <v>870.02114368277944</v>
      </c>
      <c r="F14462">
        <v>241.23960331591999</v>
      </c>
      <c r="G14462">
        <v>0</v>
      </c>
      <c r="H14462">
        <v>0</v>
      </c>
    </row>
    <row r="14463" spans="1:8" x14ac:dyDescent="0.2">
      <c r="A14463">
        <f t="shared" si="1574"/>
        <v>13594</v>
      </c>
      <c r="B14463">
        <f t="shared" si="1575"/>
        <v>284</v>
      </c>
      <c r="C14463" s="10" t="str">
        <f>IF(B14463=B14462," ",(LOOKUP(B14463,'Co List'!$A$3:$A$362,'Co List'!$B$3:$B$362)))</f>
        <v xml:space="preserve"> </v>
      </c>
      <c r="D14463" s="6" t="s">
        <v>390</v>
      </c>
      <c r="E14463">
        <v>0</v>
      </c>
      <c r="F14463">
        <v>61.636846834341675</v>
      </c>
      <c r="G14463">
        <v>130.26009599400001</v>
      </c>
      <c r="H14463">
        <v>96.53079499559999</v>
      </c>
    </row>
    <row r="14464" spans="1:8" x14ac:dyDescent="0.2">
      <c r="A14464">
        <f t="shared" si="1574"/>
        <v>13595</v>
      </c>
      <c r="B14464">
        <f t="shared" si="1575"/>
        <v>284</v>
      </c>
      <c r="C14464" s="10" t="str">
        <f>IF(B14464=B14463," ",(LOOKUP(B14464,'Co List'!$A$3:$A$362,'Co List'!$B$3:$B$362)))</f>
        <v xml:space="preserve"> </v>
      </c>
      <c r="D14464" s="6" t="s">
        <v>391</v>
      </c>
      <c r="E14464">
        <v>0</v>
      </c>
      <c r="F14464">
        <v>0</v>
      </c>
      <c r="G14464">
        <v>0</v>
      </c>
      <c r="H14464">
        <v>0</v>
      </c>
    </row>
    <row r="14465" spans="1:8" x14ac:dyDescent="0.2">
      <c r="A14465">
        <f t="shared" si="1574"/>
        <v>13596</v>
      </c>
      <c r="B14465">
        <f t="shared" si="1575"/>
        <v>284</v>
      </c>
      <c r="C14465" s="10" t="str">
        <f>IF(B14465=B14464," ",(LOOKUP(B14465,'Co List'!$A$3:$A$362,'Co List'!$B$3:$B$362)))</f>
        <v xml:space="preserve"> </v>
      </c>
      <c r="D14465" s="6" t="s">
        <v>392</v>
      </c>
      <c r="E14465">
        <v>0</v>
      </c>
      <c r="F14465">
        <v>0</v>
      </c>
      <c r="G14465">
        <v>0</v>
      </c>
      <c r="H14465">
        <v>0</v>
      </c>
    </row>
    <row r="14466" spans="1:8" x14ac:dyDescent="0.2">
      <c r="A14466">
        <f t="shared" si="1574"/>
        <v>13597</v>
      </c>
      <c r="B14466">
        <f t="shared" si="1575"/>
        <v>284</v>
      </c>
      <c r="C14466" s="10" t="str">
        <f>IF(B14466=B14465," ",(LOOKUP(B14466,'Co List'!$A$3:$A$362,'Co List'!$B$3:$B$362)))</f>
        <v xml:space="preserve"> </v>
      </c>
      <c r="D14466" s="6" t="s">
        <v>393</v>
      </c>
      <c r="E14466">
        <v>0</v>
      </c>
      <c r="F14466">
        <v>0</v>
      </c>
      <c r="G14466">
        <v>0</v>
      </c>
      <c r="H14466">
        <v>0</v>
      </c>
    </row>
    <row r="14467" spans="1:8" ht="15" x14ac:dyDescent="0.25">
      <c r="A14467">
        <f t="shared" si="1574"/>
        <v>13598</v>
      </c>
      <c r="B14467">
        <f t="shared" si="1575"/>
        <v>284</v>
      </c>
      <c r="C14467" s="10" t="str">
        <f>IF(B14467=B14466," ",(LOOKUP(B14467,'Co List'!$A$3:$A$362,'Co List'!$B$3:$B$362)))</f>
        <v xml:space="preserve"> </v>
      </c>
      <c r="D14467" s="8" t="s">
        <v>394</v>
      </c>
      <c r="E14467">
        <v>0</v>
      </c>
      <c r="F14467">
        <v>0</v>
      </c>
      <c r="G14467">
        <v>0</v>
      </c>
      <c r="H14467">
        <v>0</v>
      </c>
    </row>
    <row r="14468" spans="1:8" ht="15" x14ac:dyDescent="0.25">
      <c r="A14468">
        <f t="shared" si="1574"/>
        <v>13599</v>
      </c>
      <c r="B14468">
        <f t="shared" si="1575"/>
        <v>284</v>
      </c>
      <c r="C14468" s="10" t="str">
        <f>IF(B14468=B14467," ",(LOOKUP(B14468,'Co List'!$A$3:$A$362,'Co List'!$B$3:$B$362)))</f>
        <v xml:space="preserve"> </v>
      </c>
      <c r="D14468" s="8" t="s">
        <v>395</v>
      </c>
      <c r="E14468">
        <v>7.9993244793430387</v>
      </c>
      <c r="F14468">
        <v>9.122396506568629</v>
      </c>
      <c r="G14468">
        <v>6.3510875949999992</v>
      </c>
      <c r="H14468">
        <v>7.6953042479999993</v>
      </c>
    </row>
    <row r="14469" spans="1:8" ht="15" x14ac:dyDescent="0.25">
      <c r="A14469">
        <f t="shared" ref="A14469:A14532" si="1580">IF(A14468&gt;0,A14468+1,(IF($C$1=C14469,1,0)))</f>
        <v>13600</v>
      </c>
      <c r="B14469">
        <f t="shared" ref="B14469:B14532" si="1581">IF(D14469=$D$3,B14468+1,B14468)</f>
        <v>284</v>
      </c>
      <c r="C14469" s="10" t="str">
        <f>IF(B14469=B14468," ",(LOOKUP(B14469,'Co List'!$A$3:$A$362,'Co List'!$B$3:$B$362)))</f>
        <v xml:space="preserve"> </v>
      </c>
      <c r="D14469" s="8" t="s">
        <v>396</v>
      </c>
      <c r="E14469">
        <v>221395.821</v>
      </c>
      <c r="F14469">
        <v>214476.772</v>
      </c>
      <c r="G14469">
        <v>216962.092</v>
      </c>
      <c r="H14469">
        <v>248349.95699999999</v>
      </c>
    </row>
    <row r="14470" spans="1:8" x14ac:dyDescent="0.2">
      <c r="A14470">
        <f t="shared" si="1580"/>
        <v>13601</v>
      </c>
      <c r="B14470">
        <f t="shared" si="1581"/>
        <v>284</v>
      </c>
      <c r="C14470" s="10" t="str">
        <f>IF(B14470=B14469," ",(LOOKUP(B14470,'Co List'!$A$3:$A$362,'Co List'!$B$3:$B$362)))</f>
        <v xml:space="preserve"> </v>
      </c>
      <c r="D14470" s="6" t="s">
        <v>397</v>
      </c>
      <c r="E14470">
        <v>72336.066999999995</v>
      </c>
      <c r="F14470">
        <v>113714.81</v>
      </c>
      <c r="G14470">
        <v>120723.35400000001</v>
      </c>
      <c r="H14470">
        <v>121511.202</v>
      </c>
    </row>
    <row r="14471" spans="1:8" x14ac:dyDescent="0.2">
      <c r="A14471">
        <f t="shared" si="1580"/>
        <v>13602</v>
      </c>
      <c r="B14471">
        <f t="shared" si="1581"/>
        <v>284</v>
      </c>
      <c r="C14471" s="10" t="str">
        <f>IF(B14471=B14470," ",(LOOKUP(B14471,'Co List'!$A$3:$A$362,'Co List'!$B$3:$B$362)))</f>
        <v xml:space="preserve"> </v>
      </c>
      <c r="D14471" s="6" t="s">
        <v>398</v>
      </c>
      <c r="E14471">
        <v>6962.1049999999996</v>
      </c>
      <c r="F14471">
        <v>1234.5150000000001</v>
      </c>
      <c r="G14471">
        <v>476.65800000000002</v>
      </c>
      <c r="H14471">
        <v>349.45</v>
      </c>
    </row>
    <row r="14472" spans="1:8" x14ac:dyDescent="0.2">
      <c r="A14472">
        <f t="shared" si="1580"/>
        <v>13603</v>
      </c>
      <c r="B14472">
        <f t="shared" si="1581"/>
        <v>284</v>
      </c>
      <c r="C14472" s="10" t="str">
        <f>IF(B14472=B14471," ",(LOOKUP(B14472,'Co List'!$A$3:$A$362,'Co List'!$B$3:$B$362)))</f>
        <v xml:space="preserve"> </v>
      </c>
      <c r="D14472" s="6" t="s">
        <v>399</v>
      </c>
      <c r="E14472">
        <v>142097.649</v>
      </c>
      <c r="F14472">
        <v>99527.447</v>
      </c>
      <c r="G14472">
        <v>95762.08</v>
      </c>
      <c r="H14472">
        <v>126489.30499999999</v>
      </c>
    </row>
    <row r="14473" spans="1:8" x14ac:dyDescent="0.2">
      <c r="A14473">
        <f t="shared" si="1580"/>
        <v>13604</v>
      </c>
      <c r="B14473">
        <f t="shared" si="1581"/>
        <v>284</v>
      </c>
      <c r="C14473" s="10" t="str">
        <f>IF(B14473=B14472," ",(LOOKUP(B14473,'Co List'!$A$3:$A$362,'Co List'!$B$3:$B$362)))</f>
        <v xml:space="preserve"> </v>
      </c>
      <c r="D14473" s="6" t="s">
        <v>400</v>
      </c>
      <c r="E14473">
        <v>0</v>
      </c>
      <c r="F14473">
        <v>0</v>
      </c>
      <c r="G14473">
        <v>0</v>
      </c>
      <c r="H14473">
        <v>0</v>
      </c>
    </row>
    <row r="14474" spans="1:8" x14ac:dyDescent="0.2">
      <c r="A14474">
        <f t="shared" si="1580"/>
        <v>13605</v>
      </c>
      <c r="B14474">
        <f t="shared" si="1581"/>
        <v>284</v>
      </c>
      <c r="C14474" s="10" t="str">
        <f>IF(B14474=B14473," ",(LOOKUP(B14474,'Co List'!$A$3:$A$362,'Co List'!$B$3:$B$362)))</f>
        <v xml:space="preserve"> </v>
      </c>
      <c r="D14474" s="6" t="s">
        <v>401</v>
      </c>
      <c r="E14474">
        <v>32.623566216999997</v>
      </c>
      <c r="F14474">
        <v>49.693371970000001</v>
      </c>
      <c r="G14474">
        <v>56.377806317999998</v>
      </c>
      <c r="H14474">
        <v>59.175955374000004</v>
      </c>
    </row>
    <row r="14475" spans="1:8" x14ac:dyDescent="0.2">
      <c r="A14475">
        <f t="shared" si="1580"/>
        <v>13606</v>
      </c>
      <c r="B14475">
        <f t="shared" si="1581"/>
        <v>284</v>
      </c>
      <c r="C14475" s="10" t="str">
        <f>IF(B14475=B14474," ",(LOOKUP(B14475,'Co List'!$A$3:$A$362,'Co List'!$B$3:$B$362)))</f>
        <v xml:space="preserve"> </v>
      </c>
      <c r="D14475" s="6" t="s">
        <v>402</v>
      </c>
      <c r="E14475">
        <v>4.2677703649999996</v>
      </c>
      <c r="F14475">
        <v>1.317227505</v>
      </c>
      <c r="G14475">
        <v>0.5748495480000001</v>
      </c>
      <c r="H14475">
        <v>0.44100590000000001</v>
      </c>
    </row>
    <row r="14476" spans="1:8" x14ac:dyDescent="0.2">
      <c r="A14476">
        <f t="shared" si="1580"/>
        <v>13607</v>
      </c>
      <c r="B14476">
        <f t="shared" si="1581"/>
        <v>284</v>
      </c>
      <c r="C14476" s="10" t="str">
        <f>IF(B14476=B14475," ",(LOOKUP(B14476,'Co List'!$A$3:$A$362,'Co List'!$B$3:$B$362)))</f>
        <v xml:space="preserve"> </v>
      </c>
      <c r="D14476" s="6" t="s">
        <v>403</v>
      </c>
      <c r="E14476">
        <v>56.554864301999999</v>
      </c>
      <c r="F14476">
        <v>44.090659021</v>
      </c>
      <c r="G14476">
        <v>45.774274239999997</v>
      </c>
      <c r="H14476">
        <v>74.502200644999988</v>
      </c>
    </row>
    <row r="14477" spans="1:8" x14ac:dyDescent="0.2">
      <c r="A14477">
        <f t="shared" si="1580"/>
        <v>13608</v>
      </c>
      <c r="B14477">
        <f t="shared" si="1581"/>
        <v>284</v>
      </c>
      <c r="C14477" s="10" t="str">
        <f>IF(B14477=B14476," ",(LOOKUP(B14477,'Co List'!$A$3:$A$362,'Co List'!$B$3:$B$362)))</f>
        <v xml:space="preserve"> </v>
      </c>
      <c r="D14477" s="6" t="s">
        <v>404</v>
      </c>
      <c r="E14477" s="11">
        <v>93.446200883999992</v>
      </c>
      <c r="F14477" s="11">
        <v>95.101258496</v>
      </c>
      <c r="G14477" s="11">
        <v>102.726930106</v>
      </c>
      <c r="H14477" s="11">
        <v>134.11916191899999</v>
      </c>
    </row>
    <row r="14478" spans="1:8" x14ac:dyDescent="0.2">
      <c r="A14478">
        <f t="shared" si="1580"/>
        <v>13609</v>
      </c>
      <c r="B14478">
        <f t="shared" si="1581"/>
        <v>284</v>
      </c>
      <c r="C14478" s="10" t="str">
        <f>IF(B14478=B14477," ",(LOOKUP(B14478,'Co List'!$A$3:$A$362,'Co List'!$B$3:$B$362)))</f>
        <v xml:space="preserve"> </v>
      </c>
      <c r="D14478" s="6" t="s">
        <v>405</v>
      </c>
      <c r="E14478">
        <v>852.25</v>
      </c>
      <c r="F14478">
        <v>1171.52</v>
      </c>
      <c r="G14478">
        <v>1417.22</v>
      </c>
      <c r="H14478">
        <v>1478.84</v>
      </c>
    </row>
    <row r="14479" spans="1:8" x14ac:dyDescent="0.2">
      <c r="A14479">
        <f t="shared" si="1580"/>
        <v>13610</v>
      </c>
      <c r="B14479">
        <f t="shared" si="1581"/>
        <v>284</v>
      </c>
      <c r="C14479" s="10" t="str">
        <f>IF(B14479=B14478," ",(LOOKUP(B14479,'Co List'!$A$3:$A$362,'Co List'!$B$3:$B$362)))</f>
        <v xml:space="preserve"> </v>
      </c>
      <c r="D14479" s="6" t="s">
        <v>406</v>
      </c>
      <c r="E14479">
        <v>130.61000000000001</v>
      </c>
      <c r="F14479">
        <v>147.29</v>
      </c>
      <c r="G14479">
        <v>93.86</v>
      </c>
      <c r="H14479">
        <v>151.81</v>
      </c>
    </row>
    <row r="14480" spans="1:8" x14ac:dyDescent="0.2">
      <c r="A14480">
        <f t="shared" si="1580"/>
        <v>13611</v>
      </c>
      <c r="B14480">
        <f t="shared" si="1581"/>
        <v>284</v>
      </c>
      <c r="C14480" s="10" t="str">
        <f>IF(B14480=B14479," ",(LOOKUP(B14480,'Co List'!$A$3:$A$362,'Co List'!$B$3:$B$362)))</f>
        <v xml:space="preserve"> </v>
      </c>
      <c r="D14480" s="6" t="s">
        <v>407</v>
      </c>
      <c r="E14480" s="11">
        <v>17.149999999999999</v>
      </c>
      <c r="F14480" s="11">
        <v>56.59</v>
      </c>
      <c r="G14480" s="11">
        <v>17.079999999999998</v>
      </c>
      <c r="H14480" s="11">
        <v>51.3</v>
      </c>
    </row>
    <row r="14481" spans="1:16" x14ac:dyDescent="0.2">
      <c r="A14481">
        <f t="shared" si="1580"/>
        <v>13612</v>
      </c>
      <c r="B14481">
        <f t="shared" si="1581"/>
        <v>284</v>
      </c>
      <c r="C14481" s="10" t="str">
        <f>IF(B14481=B14480," ",(LOOKUP(B14481,'Co List'!$A$3:$A$362,'Co List'!$B$3:$B$362)))</f>
        <v xml:space="preserve"> </v>
      </c>
      <c r="D14481" s="6" t="s">
        <v>408</v>
      </c>
      <c r="E14481">
        <v>39.42</v>
      </c>
      <c r="F14481">
        <v>39.42</v>
      </c>
      <c r="G14481">
        <v>39.42</v>
      </c>
      <c r="H14481">
        <v>39.42</v>
      </c>
    </row>
    <row r="14482" spans="1:16" x14ac:dyDescent="0.2">
      <c r="A14482">
        <f t="shared" si="1580"/>
        <v>13613</v>
      </c>
      <c r="B14482">
        <f t="shared" si="1581"/>
        <v>284</v>
      </c>
      <c r="C14482" s="10" t="str">
        <f>IF(B14482=B14481," ",(LOOKUP(B14482,'Co List'!$A$3:$A$362,'Co List'!$B$3:$B$362)))</f>
        <v xml:space="preserve"> </v>
      </c>
      <c r="D14482" s="6" t="s">
        <v>409</v>
      </c>
      <c r="E14482">
        <v>101.57</v>
      </c>
      <c r="F14482">
        <v>104.26</v>
      </c>
      <c r="G14482">
        <v>109.95</v>
      </c>
      <c r="H14482">
        <v>142.63999999999999</v>
      </c>
    </row>
    <row r="14483" spans="1:16" x14ac:dyDescent="0.2">
      <c r="A14483">
        <f t="shared" si="1580"/>
        <v>13614</v>
      </c>
      <c r="B14483">
        <f t="shared" si="1581"/>
        <v>284</v>
      </c>
      <c r="C14483" s="10" t="str">
        <f>IF(B14483=B14482," ",(LOOKUP(B14483,'Co List'!$A$3:$A$362,'Co List'!$B$3:$B$362)))</f>
        <v xml:space="preserve"> </v>
      </c>
      <c r="D14483" s="6" t="s">
        <v>410</v>
      </c>
      <c r="E14483">
        <v>103.66275822599999</v>
      </c>
      <c r="F14483">
        <v>104.528173775</v>
      </c>
      <c r="G14483">
        <v>109.07801770099999</v>
      </c>
      <c r="H14483">
        <v>141.81446616700001</v>
      </c>
    </row>
    <row r="14484" spans="1:16" x14ac:dyDescent="0.2">
      <c r="A14484">
        <f t="shared" si="1580"/>
        <v>13615</v>
      </c>
      <c r="B14484">
        <f t="shared" si="1581"/>
        <v>284</v>
      </c>
      <c r="C14484" s="10" t="str">
        <f>IF(B14484=B14483," ",(LOOKUP(B14484,'Co List'!$A$3:$A$362,'Co List'!$B$3:$B$362)))</f>
        <v xml:space="preserve"> </v>
      </c>
      <c r="D14484" s="6" t="s">
        <v>411</v>
      </c>
      <c r="E14484">
        <v>101.44552536334304</v>
      </c>
      <c r="F14484">
        <v>104.22365500256863</v>
      </c>
      <c r="G14484">
        <v>109.07801770099999</v>
      </c>
      <c r="H14484">
        <v>141.81446616699998</v>
      </c>
    </row>
    <row r="14485" spans="1:16" x14ac:dyDescent="0.2">
      <c r="A14485">
        <f t="shared" si="1580"/>
        <v>13616</v>
      </c>
      <c r="B14485">
        <f t="shared" si="1581"/>
        <v>284</v>
      </c>
      <c r="C14485" s="10" t="str">
        <f>IF(B14485=B14484," ",(LOOKUP(B14485,'Co List'!$A$3:$A$362,'Co List'!$B$3:$B$362)))</f>
        <v xml:space="preserve"> </v>
      </c>
      <c r="D14485" s="6" t="s">
        <v>412</v>
      </c>
      <c r="E14485">
        <v>-0.12447463665695579</v>
      </c>
      <c r="F14485">
        <v>-3.6344997431370984E-2</v>
      </c>
      <c r="G14485">
        <v>-0.87198229900000968</v>
      </c>
      <c r="H14485">
        <v>-0.8255338330000086</v>
      </c>
    </row>
    <row r="14486" spans="1:16" ht="13.5" thickBot="1" x14ac:dyDescent="0.25">
      <c r="A14486">
        <f t="shared" si="1580"/>
        <v>13617</v>
      </c>
      <c r="B14486">
        <f t="shared" si="1581"/>
        <v>284</v>
      </c>
      <c r="C14486" s="10" t="str">
        <f>IF(B14486=B14485," ",(LOOKUP(B14486,'Co List'!$A$3:$A$362,'Co List'!$B$3:$B$362)))</f>
        <v xml:space="preserve"> </v>
      </c>
      <c r="D14486" s="9" t="s">
        <v>413</v>
      </c>
      <c r="E14486">
        <v>12</v>
      </c>
      <c r="F14486">
        <v>12</v>
      </c>
      <c r="G14486">
        <v>12</v>
      </c>
      <c r="H14486">
        <v>12</v>
      </c>
    </row>
    <row r="14487" spans="1:16" ht="15" x14ac:dyDescent="0.25">
      <c r="A14487">
        <f t="shared" si="1580"/>
        <v>13618</v>
      </c>
      <c r="B14487">
        <f t="shared" si="1581"/>
        <v>285</v>
      </c>
      <c r="C14487" s="10" t="str">
        <f>IF(B14487=B14486," ",(LOOKUP(B14487,'Co List'!$A$3:$A$362,'Co List'!$B$3:$B$362)))</f>
        <v>SANGHI INDUSTRIES LTD.</v>
      </c>
      <c r="D14487" s="4" t="s">
        <v>362</v>
      </c>
      <c r="E14487">
        <v>100</v>
      </c>
      <c r="F14487">
        <v>100</v>
      </c>
      <c r="G14487">
        <v>100</v>
      </c>
      <c r="H14487">
        <v>100</v>
      </c>
      <c r="J14487">
        <f t="shared" ref="J14487" si="1582">COUNTIF(E14529:H14529,0)</f>
        <v>0</v>
      </c>
      <c r="K14487">
        <f>SUM(E14487:H14487)/(4-J14487)</f>
        <v>100</v>
      </c>
      <c r="L14487">
        <f>SUM(E14497:H14497)/(4-J14487)</f>
        <v>1182058.5042703319</v>
      </c>
      <c r="M14487">
        <f>E14497</f>
        <v>861760.77902126918</v>
      </c>
      <c r="N14487">
        <f t="shared" ref="N14487" si="1583">F14497</f>
        <v>1319785.7364055538</v>
      </c>
      <c r="O14487">
        <f t="shared" ref="O14487" si="1584">G14497</f>
        <v>1450002.5793479828</v>
      </c>
      <c r="P14487">
        <f t="shared" ref="P14487" si="1585">H14497</f>
        <v>1096684.9223065216</v>
      </c>
    </row>
    <row r="14488" spans="1:16" x14ac:dyDescent="0.2">
      <c r="A14488">
        <f t="shared" si="1580"/>
        <v>13619</v>
      </c>
      <c r="B14488">
        <f t="shared" si="1581"/>
        <v>285</v>
      </c>
      <c r="C14488" s="10" t="str">
        <f>IF(B14488=B14487," ",(LOOKUP(B14488,'Co List'!$A$3:$A$362,'Co List'!$B$3:$B$362)))</f>
        <v xml:space="preserve"> </v>
      </c>
      <c r="D14488" s="6" t="s">
        <v>364</v>
      </c>
      <c r="E14488">
        <v>4.0517799999999999</v>
      </c>
      <c r="F14488">
        <v>4.0517799999999999</v>
      </c>
      <c r="G14488">
        <v>4.0517799999999999</v>
      </c>
      <c r="H14488">
        <v>4.0517799999999999</v>
      </c>
    </row>
    <row r="14489" spans="1:16" x14ac:dyDescent="0.2">
      <c r="A14489">
        <f t="shared" si="1580"/>
        <v>13620</v>
      </c>
      <c r="B14489">
        <f t="shared" si="1581"/>
        <v>285</v>
      </c>
      <c r="C14489" s="10" t="str">
        <f>IF(B14489=B14488," ",(LOOKUP(B14489,'Co List'!$A$3:$A$362,'Co List'!$B$3:$B$362)))</f>
        <v xml:space="preserve"> </v>
      </c>
      <c r="D14489" s="6" t="s">
        <v>365</v>
      </c>
      <c r="E14489">
        <v>0.955743138616029</v>
      </c>
      <c r="F14489">
        <v>1.5097440319125259</v>
      </c>
      <c r="G14489">
        <v>1.9851032947633758</v>
      </c>
      <c r="H14489">
        <v>1.5055467654443986</v>
      </c>
    </row>
    <row r="14490" spans="1:16" x14ac:dyDescent="0.2">
      <c r="A14490">
        <f t="shared" si="1580"/>
        <v>13621</v>
      </c>
      <c r="B14490">
        <f t="shared" si="1581"/>
        <v>285</v>
      </c>
      <c r="C14490" s="10" t="str">
        <f>IF(B14490=B14489," ",(LOOKUP(B14490,'Co List'!$A$3:$A$362,'Co List'!$B$3:$B$362)))</f>
        <v xml:space="preserve"> </v>
      </c>
      <c r="D14490" s="7" t="s">
        <v>366</v>
      </c>
      <c r="E14490">
        <v>129.47516136621732</v>
      </c>
      <c r="F14490">
        <v>146.72763556783406</v>
      </c>
      <c r="G14490">
        <v>148.86020299855068</v>
      </c>
      <c r="H14490">
        <v>103.94920686873438</v>
      </c>
    </row>
    <row r="14491" spans="1:16" x14ac:dyDescent="0.2">
      <c r="A14491">
        <f t="shared" si="1580"/>
        <v>13622</v>
      </c>
      <c r="B14491">
        <f t="shared" si="1581"/>
        <v>285</v>
      </c>
      <c r="C14491" s="10" t="str">
        <f>IF(B14491=B14490," ",(LOOKUP(B14491,'Co List'!$A$3:$A$362,'Co List'!$B$3:$B$362)))</f>
        <v xml:space="preserve"> </v>
      </c>
      <c r="D14491" s="6" t="s">
        <v>367</v>
      </c>
      <c r="E14491">
        <v>967944.26487843343</v>
      </c>
      <c r="F14491">
        <v>-4466279.9878360527</v>
      </c>
      <c r="G14491">
        <v>1770887.3709672482</v>
      </c>
      <c r="H14491">
        <v>2390333.3092993055</v>
      </c>
    </row>
    <row r="14492" spans="1:16" x14ac:dyDescent="0.2">
      <c r="A14492">
        <f t="shared" si="1580"/>
        <v>13623</v>
      </c>
      <c r="B14492">
        <f t="shared" si="1581"/>
        <v>285</v>
      </c>
      <c r="C14492" s="10" t="str">
        <f>IF(B14492=B14491," ",(LOOKUP(B14492,'Co List'!$A$3:$A$362,'Co List'!$B$3:$B$362)))</f>
        <v xml:space="preserve"> </v>
      </c>
      <c r="D14492" s="6" t="s">
        <v>368</v>
      </c>
      <c r="E14492">
        <v>0.28271136376263667</v>
      </c>
      <c r="F14492">
        <v>0.43674037407113198</v>
      </c>
      <c r="G14492">
        <v>0.48498313577763824</v>
      </c>
      <c r="H14492">
        <v>0.3702389933852745</v>
      </c>
    </row>
    <row r="14493" spans="1:16" x14ac:dyDescent="0.2">
      <c r="A14493">
        <f t="shared" si="1580"/>
        <v>13624</v>
      </c>
      <c r="B14493">
        <f t="shared" si="1581"/>
        <v>285</v>
      </c>
      <c r="C14493" s="10" t="str">
        <f>IF(B14493=B14492," ",(LOOKUP(B14493,'Co List'!$A$3:$A$362,'Co List'!$B$3:$B$362)))</f>
        <v xml:space="preserve"> </v>
      </c>
      <c r="D14493" s="6" t="s">
        <v>369</v>
      </c>
      <c r="E14493">
        <v>471.01048263077672</v>
      </c>
      <c r="F14493">
        <v>835.20170636979731</v>
      </c>
      <c r="G14493">
        <v>739.23149597144163</v>
      </c>
      <c r="H14493">
        <v>514.85137895240678</v>
      </c>
    </row>
    <row r="14494" spans="1:16" x14ac:dyDescent="0.2">
      <c r="A14494">
        <f t="shared" si="1580"/>
        <v>13625</v>
      </c>
      <c r="B14494">
        <f t="shared" si="1581"/>
        <v>285</v>
      </c>
      <c r="C14494" s="10" t="str">
        <f>IF(B14494=B14493," ",(LOOKUP(B14494,'Co List'!$A$3:$A$362,'Co List'!$B$3:$B$362)))</f>
        <v xml:space="preserve"> </v>
      </c>
      <c r="D14494" s="6" t="s">
        <v>370</v>
      </c>
      <c r="E14494">
        <v>0</v>
      </c>
      <c r="F14494">
        <v>0</v>
      </c>
      <c r="G14494">
        <v>0</v>
      </c>
      <c r="H14494">
        <v>0</v>
      </c>
    </row>
    <row r="14495" spans="1:16" x14ac:dyDescent="0.2">
      <c r="A14495">
        <f t="shared" si="1580"/>
        <v>13626</v>
      </c>
      <c r="B14495">
        <f t="shared" si="1581"/>
        <v>285</v>
      </c>
      <c r="C14495" s="10" t="str">
        <f>IF(B14495=B14494," ",(LOOKUP(B14495,'Co List'!$A$3:$A$362,'Co List'!$B$3:$B$362)))</f>
        <v xml:space="preserve"> </v>
      </c>
      <c r="D14495" s="6" t="s">
        <v>371</v>
      </c>
      <c r="E14495">
        <v>23.38993338962425</v>
      </c>
      <c r="F14495">
        <v>30.738231092570242</v>
      </c>
      <c r="G14495">
        <v>32.047587486142241</v>
      </c>
      <c r="H14495">
        <v>34.174747789430278</v>
      </c>
    </row>
    <row r="14496" spans="1:16" x14ac:dyDescent="0.2">
      <c r="A14496">
        <f t="shared" si="1580"/>
        <v>13627</v>
      </c>
      <c r="B14496">
        <f t="shared" si="1581"/>
        <v>285</v>
      </c>
      <c r="C14496" s="10" t="str">
        <f>IF(B14496=B14495," ",(LOOKUP(B14496,'Co List'!$A$3:$A$362,'Co List'!$B$3:$B$362)))</f>
        <v xml:space="preserve"> </v>
      </c>
      <c r="D14496" s="6" t="s">
        <v>372</v>
      </c>
      <c r="E14496">
        <v>76.610066610375753</v>
      </c>
      <c r="F14496">
        <v>69.261768907429769</v>
      </c>
      <c r="G14496">
        <v>67.95241251385778</v>
      </c>
      <c r="H14496">
        <v>65.825252210569744</v>
      </c>
    </row>
    <row r="14497" spans="1:8" x14ac:dyDescent="0.2">
      <c r="A14497">
        <f t="shared" si="1580"/>
        <v>13628</v>
      </c>
      <c r="B14497">
        <f t="shared" si="1581"/>
        <v>285</v>
      </c>
      <c r="C14497" s="10" t="str">
        <f>IF(B14497=B14496," ",(LOOKUP(B14497,'Co List'!$A$3:$A$362,'Co List'!$B$3:$B$362)))</f>
        <v xml:space="preserve"> </v>
      </c>
      <c r="D14497" s="6" t="s">
        <v>373</v>
      </c>
      <c r="E14497">
        <v>861760.77902126918</v>
      </c>
      <c r="F14497">
        <v>1319785.7364055538</v>
      </c>
      <c r="G14497">
        <v>1450002.5793479828</v>
      </c>
      <c r="H14497">
        <v>1096684.9223065216</v>
      </c>
    </row>
    <row r="14498" spans="1:8" x14ac:dyDescent="0.2">
      <c r="A14498">
        <f t="shared" si="1580"/>
        <v>13629</v>
      </c>
      <c r="B14498">
        <f t="shared" si="1581"/>
        <v>285</v>
      </c>
      <c r="C14498" s="10" t="str">
        <f>IF(B14498=B14497," ",(LOOKUP(B14498,'Co List'!$A$3:$A$362,'Co List'!$B$3:$B$362)))</f>
        <v xml:space="preserve"> </v>
      </c>
      <c r="D14498" s="6" t="s">
        <v>374</v>
      </c>
      <c r="E14498">
        <v>855713.72078340908</v>
      </c>
      <c r="F14498">
        <v>1310343.7993905894</v>
      </c>
      <c r="G14498">
        <v>1439574.0856519411</v>
      </c>
      <c r="H14498">
        <v>1088799.4140757297</v>
      </c>
    </row>
    <row r="14499" spans="1:8" x14ac:dyDescent="0.2">
      <c r="A14499">
        <f t="shared" si="1580"/>
        <v>13630</v>
      </c>
      <c r="B14499">
        <f t="shared" si="1581"/>
        <v>285</v>
      </c>
      <c r="C14499" s="10" t="str">
        <f>IF(B14499=B14498," ",(LOOKUP(B14499,'Co List'!$A$3:$A$362,'Co List'!$B$3:$B$362)))</f>
        <v xml:space="preserve"> </v>
      </c>
      <c r="D14499" s="6" t="s">
        <v>375</v>
      </c>
      <c r="E14499">
        <v>2296.1664749790712</v>
      </c>
      <c r="F14499">
        <v>3436.1387176276758</v>
      </c>
      <c r="G14499">
        <v>3750.7211312232103</v>
      </c>
      <c r="H14499">
        <v>2837.6423644827842</v>
      </c>
    </row>
    <row r="14500" spans="1:8" x14ac:dyDescent="0.2">
      <c r="A14500">
        <f t="shared" si="1580"/>
        <v>13631</v>
      </c>
      <c r="B14500">
        <f t="shared" si="1581"/>
        <v>285</v>
      </c>
      <c r="C14500" s="10" t="str">
        <f>IF(B14500=B14499," ",(LOOKUP(B14500,'Co List'!$A$3:$A$362,'Co List'!$B$3:$B$362)))</f>
        <v xml:space="preserve"> </v>
      </c>
      <c r="D14500" s="6" t="s">
        <v>376</v>
      </c>
      <c r="E14500">
        <v>3750.8917628812078</v>
      </c>
      <c r="F14500">
        <v>6005.7982973372209</v>
      </c>
      <c r="G14500">
        <v>6677.7725648187043</v>
      </c>
      <c r="H14500">
        <v>5047.8658663092801</v>
      </c>
    </row>
    <row r="14501" spans="1:8" x14ac:dyDescent="0.2">
      <c r="A14501">
        <f t="shared" si="1580"/>
        <v>13632</v>
      </c>
      <c r="B14501">
        <f t="shared" si="1581"/>
        <v>285</v>
      </c>
      <c r="C14501" s="10" t="str">
        <f>IF(B14501=B14500," ",(LOOKUP(B14501,'Co List'!$A$3:$A$362,'Co List'!$B$3:$B$362)))</f>
        <v xml:space="preserve"> </v>
      </c>
      <c r="D14501" s="6" t="s">
        <v>377</v>
      </c>
      <c r="E14501">
        <v>201565.27219098189</v>
      </c>
      <c r="F14501">
        <v>405678.7895831191</v>
      </c>
      <c r="G14501">
        <v>464690.84516786382</v>
      </c>
      <c r="H14501">
        <v>374789.30624296312</v>
      </c>
    </row>
    <row r="14502" spans="1:8" ht="15" x14ac:dyDescent="0.25">
      <c r="A14502">
        <f t="shared" si="1580"/>
        <v>13633</v>
      </c>
      <c r="B14502">
        <f t="shared" si="1581"/>
        <v>285</v>
      </c>
      <c r="C14502" s="10" t="str">
        <f>IF(B14502=B14501," ",(LOOKUP(B14502,'Co List'!$A$3:$A$362,'Co List'!$B$3:$B$362)))</f>
        <v xml:space="preserve"> </v>
      </c>
      <c r="D14502" s="8" t="s">
        <v>378</v>
      </c>
      <c r="E14502">
        <v>0</v>
      </c>
      <c r="F14502">
        <v>0</v>
      </c>
      <c r="G14502">
        <v>0</v>
      </c>
      <c r="H14502">
        <v>0</v>
      </c>
    </row>
    <row r="14503" spans="1:8" ht="15" x14ac:dyDescent="0.25">
      <c r="A14503">
        <f t="shared" si="1580"/>
        <v>13634</v>
      </c>
      <c r="B14503">
        <f t="shared" si="1581"/>
        <v>285</v>
      </c>
      <c r="C14503" s="10" t="str">
        <f>IF(B14503=B14502," ",(LOOKUP(B14503,'Co List'!$A$3:$A$362,'Co List'!$B$3:$B$362)))</f>
        <v xml:space="preserve"> </v>
      </c>
      <c r="D14503" s="8" t="s">
        <v>379</v>
      </c>
      <c r="E14503">
        <v>100703.85595118927</v>
      </c>
      <c r="F14503">
        <v>39161.106239553883</v>
      </c>
      <c r="G14503">
        <v>8056.6913258158438</v>
      </c>
      <c r="H14503">
        <v>7306.4458511735911</v>
      </c>
    </row>
    <row r="14504" spans="1:8" ht="15" x14ac:dyDescent="0.25">
      <c r="A14504">
        <f t="shared" si="1580"/>
        <v>13635</v>
      </c>
      <c r="B14504">
        <f t="shared" si="1581"/>
        <v>285</v>
      </c>
      <c r="C14504" s="10" t="str">
        <f>IF(B14504=B14503," ",(LOOKUP(B14504,'Co List'!$A$3:$A$362,'Co List'!$B$3:$B$362)))</f>
        <v xml:space="preserve"> </v>
      </c>
      <c r="D14504" s="8" t="s">
        <v>380</v>
      </c>
      <c r="E14504">
        <v>100861.41623979263</v>
      </c>
      <c r="F14504">
        <v>366517.68334356521</v>
      </c>
      <c r="G14504">
        <v>456634.15384204796</v>
      </c>
      <c r="H14504">
        <v>367482.86039178952</v>
      </c>
    </row>
    <row r="14505" spans="1:8" ht="15" x14ac:dyDescent="0.25">
      <c r="A14505">
        <f t="shared" si="1580"/>
        <v>13636</v>
      </c>
      <c r="B14505">
        <f t="shared" si="1581"/>
        <v>285</v>
      </c>
      <c r="C14505" s="10" t="str">
        <f>IF(B14505=B14504," ",(LOOKUP(B14505,'Co List'!$A$3:$A$362,'Co List'!$B$3:$B$362)))</f>
        <v xml:space="preserve"> </v>
      </c>
      <c r="D14505" s="8" t="s">
        <v>381</v>
      </c>
      <c r="E14505">
        <v>660195.50683028728</v>
      </c>
      <c r="F14505">
        <v>914106.94682243478</v>
      </c>
      <c r="G14505">
        <v>985311.73418011912</v>
      </c>
      <c r="H14505">
        <v>721895.61606355861</v>
      </c>
    </row>
    <row r="14506" spans="1:8" ht="15" x14ac:dyDescent="0.25">
      <c r="A14506">
        <f t="shared" si="1580"/>
        <v>13637</v>
      </c>
      <c r="B14506">
        <f t="shared" si="1581"/>
        <v>285</v>
      </c>
      <c r="C14506" s="10" t="str">
        <f>IF(B14506=B14505," ",(LOOKUP(B14506,'Co List'!$A$3:$A$362,'Co List'!$B$3:$B$362)))</f>
        <v xml:space="preserve"> </v>
      </c>
      <c r="D14506" s="8" t="s">
        <v>382</v>
      </c>
      <c r="E14506">
        <v>660195.50683028728</v>
      </c>
      <c r="F14506">
        <v>914106.94682243478</v>
      </c>
      <c r="G14506">
        <v>985311.73418011912</v>
      </c>
      <c r="H14506">
        <v>721895.61606355861</v>
      </c>
    </row>
    <row r="14507" spans="1:8" ht="15" x14ac:dyDescent="0.25">
      <c r="A14507">
        <f t="shared" si="1580"/>
        <v>13638</v>
      </c>
      <c r="B14507">
        <f t="shared" si="1581"/>
        <v>285</v>
      </c>
      <c r="C14507" s="10" t="str">
        <f>IF(B14507=B14506," ",(LOOKUP(B14507,'Co List'!$A$3:$A$362,'Co List'!$B$3:$B$362)))</f>
        <v xml:space="preserve"> </v>
      </c>
      <c r="D14507" s="8" t="s">
        <v>383</v>
      </c>
      <c r="E14507">
        <v>0</v>
      </c>
      <c r="F14507">
        <v>0</v>
      </c>
      <c r="G14507">
        <v>0</v>
      </c>
      <c r="H14507">
        <v>0</v>
      </c>
    </row>
    <row r="14508" spans="1:8" x14ac:dyDescent="0.2">
      <c r="A14508">
        <f t="shared" si="1580"/>
        <v>13639</v>
      </c>
      <c r="B14508">
        <f t="shared" si="1581"/>
        <v>285</v>
      </c>
      <c r="C14508" s="10" t="str">
        <f>IF(B14508=B14507," ",(LOOKUP(B14508,'Co List'!$A$3:$A$362,'Co List'!$B$3:$B$362)))</f>
        <v xml:space="preserve"> </v>
      </c>
      <c r="D14508" s="6" t="s">
        <v>384</v>
      </c>
      <c r="E14508">
        <v>0</v>
      </c>
      <c r="F14508">
        <v>0</v>
      </c>
      <c r="G14508">
        <v>0</v>
      </c>
      <c r="H14508">
        <v>0</v>
      </c>
    </row>
    <row r="14509" spans="1:8" x14ac:dyDescent="0.2">
      <c r="A14509">
        <f t="shared" si="1580"/>
        <v>13640</v>
      </c>
      <c r="B14509">
        <f t="shared" si="1581"/>
        <v>285</v>
      </c>
      <c r="C14509" s="10" t="str">
        <f>IF(B14509=B14508," ",(LOOKUP(B14509,'Co List'!$A$3:$A$362,'Co List'!$B$3:$B$362)))</f>
        <v xml:space="preserve"> </v>
      </c>
      <c r="D14509" s="6" t="s">
        <v>385</v>
      </c>
      <c r="E14509">
        <v>162939.62328415841</v>
      </c>
      <c r="F14509">
        <v>225606.26362300885</v>
      </c>
      <c r="G14509">
        <v>243179.9688482887</v>
      </c>
      <c r="H14509">
        <v>178167.52539959192</v>
      </c>
    </row>
    <row r="14510" spans="1:8" x14ac:dyDescent="0.2">
      <c r="A14510">
        <f t="shared" si="1580"/>
        <v>13641</v>
      </c>
      <c r="B14510">
        <f t="shared" si="1581"/>
        <v>285</v>
      </c>
      <c r="C14510" s="10" t="str">
        <f>IF(B14510=B14509," ",(LOOKUP(B14510,'Co List'!$A$3:$A$362,'Co List'!$B$3:$B$362)))</f>
        <v xml:space="preserve"> </v>
      </c>
      <c r="D14510" s="6" t="s">
        <v>386</v>
      </c>
      <c r="E14510">
        <v>162939.62328415841</v>
      </c>
      <c r="F14510">
        <v>225606.26362300885</v>
      </c>
      <c r="G14510">
        <v>243179.9688482887</v>
      </c>
      <c r="H14510">
        <v>178167.52539959192</v>
      </c>
    </row>
    <row r="14511" spans="1:8" x14ac:dyDescent="0.2">
      <c r="A14511">
        <f t="shared" si="1580"/>
        <v>13642</v>
      </c>
      <c r="B14511">
        <f t="shared" si="1581"/>
        <v>285</v>
      </c>
      <c r="C14511" s="10" t="str">
        <f>IF(B14511=B14510," ",(LOOKUP(B14511,'Co List'!$A$3:$A$362,'Co List'!$B$3:$B$362)))</f>
        <v xml:space="preserve"> </v>
      </c>
      <c r="D14511" s="6" t="s">
        <v>387</v>
      </c>
      <c r="E14511">
        <v>0</v>
      </c>
      <c r="F14511">
        <v>0</v>
      </c>
      <c r="G14511">
        <v>0</v>
      </c>
      <c r="H14511">
        <v>0</v>
      </c>
    </row>
    <row r="14512" spans="1:8" x14ac:dyDescent="0.2">
      <c r="A14512">
        <f t="shared" si="1580"/>
        <v>13643</v>
      </c>
      <c r="B14512">
        <f t="shared" si="1581"/>
        <v>285</v>
      </c>
      <c r="C14512" s="10" t="str">
        <f>IF(B14512=B14511," ",(LOOKUP(B14512,'Co List'!$A$3:$A$362,'Co List'!$B$3:$B$362)))</f>
        <v xml:space="preserve"> </v>
      </c>
      <c r="D14512" s="6" t="s">
        <v>388</v>
      </c>
      <c r="E14512">
        <v>0</v>
      </c>
      <c r="F14512">
        <v>0</v>
      </c>
      <c r="G14512">
        <v>0</v>
      </c>
      <c r="H14512">
        <v>0</v>
      </c>
    </row>
    <row r="14513" spans="1:8" x14ac:dyDescent="0.2">
      <c r="A14513">
        <f t="shared" si="1580"/>
        <v>13644</v>
      </c>
      <c r="B14513">
        <f t="shared" si="1581"/>
        <v>285</v>
      </c>
      <c r="C14513" s="10" t="str">
        <f>IF(B14513=B14512," ",(LOOKUP(B14513,'Co List'!$A$3:$A$362,'Co List'!$B$3:$B$362)))</f>
        <v xml:space="preserve"> </v>
      </c>
      <c r="D14513" s="6" t="s">
        <v>389</v>
      </c>
      <c r="E14513">
        <v>0</v>
      </c>
      <c r="F14513">
        <v>0</v>
      </c>
      <c r="G14513">
        <v>0</v>
      </c>
      <c r="H14513">
        <v>0</v>
      </c>
    </row>
    <row r="14514" spans="1:8" x14ac:dyDescent="0.2">
      <c r="A14514">
        <f t="shared" si="1580"/>
        <v>13645</v>
      </c>
      <c r="B14514">
        <f t="shared" si="1581"/>
        <v>285</v>
      </c>
      <c r="C14514" s="10" t="str">
        <f>IF(B14514=B14513," ",(LOOKUP(B14514,'Co List'!$A$3:$A$362,'Co List'!$B$3:$B$362)))</f>
        <v xml:space="preserve"> </v>
      </c>
      <c r="D14514" s="6" t="s">
        <v>390</v>
      </c>
      <c r="E14514">
        <v>0</v>
      </c>
      <c r="F14514">
        <v>0</v>
      </c>
      <c r="G14514">
        <v>0</v>
      </c>
      <c r="H14514">
        <v>0</v>
      </c>
    </row>
    <row r="14515" spans="1:8" x14ac:dyDescent="0.2">
      <c r="A14515">
        <f t="shared" si="1580"/>
        <v>13646</v>
      </c>
      <c r="B14515">
        <f t="shared" si="1581"/>
        <v>285</v>
      </c>
      <c r="C14515" s="10" t="str">
        <f>IF(B14515=B14514," ",(LOOKUP(B14515,'Co List'!$A$3:$A$362,'Co List'!$B$3:$B$362)))</f>
        <v xml:space="preserve"> </v>
      </c>
      <c r="D14515" s="6" t="s">
        <v>391</v>
      </c>
      <c r="E14515">
        <v>0</v>
      </c>
      <c r="F14515">
        <v>0</v>
      </c>
      <c r="G14515">
        <v>0</v>
      </c>
      <c r="H14515">
        <v>0</v>
      </c>
    </row>
    <row r="14516" spans="1:8" x14ac:dyDescent="0.2">
      <c r="A14516">
        <f t="shared" si="1580"/>
        <v>13647</v>
      </c>
      <c r="B14516">
        <f t="shared" si="1581"/>
        <v>285</v>
      </c>
      <c r="C14516" s="10" t="str">
        <f>IF(B14516=B14515," ",(LOOKUP(B14516,'Co List'!$A$3:$A$362,'Co List'!$B$3:$B$362)))</f>
        <v xml:space="preserve"> </v>
      </c>
      <c r="D14516" s="6" t="s">
        <v>392</v>
      </c>
      <c r="E14516">
        <v>0</v>
      </c>
      <c r="F14516">
        <v>0</v>
      </c>
      <c r="G14516">
        <v>0</v>
      </c>
      <c r="H14516">
        <v>0</v>
      </c>
    </row>
    <row r="14517" spans="1:8" x14ac:dyDescent="0.2">
      <c r="A14517">
        <f t="shared" si="1580"/>
        <v>13648</v>
      </c>
      <c r="B14517">
        <f t="shared" si="1581"/>
        <v>285</v>
      </c>
      <c r="C14517" s="10" t="str">
        <f>IF(B14517=B14516," ",(LOOKUP(B14517,'Co List'!$A$3:$A$362,'Co List'!$B$3:$B$362)))</f>
        <v xml:space="preserve"> </v>
      </c>
      <c r="D14517" s="6" t="s">
        <v>393</v>
      </c>
      <c r="E14517">
        <v>0</v>
      </c>
      <c r="F14517">
        <v>0</v>
      </c>
      <c r="G14517">
        <v>0</v>
      </c>
      <c r="H14517">
        <v>0</v>
      </c>
    </row>
    <row r="14518" spans="1:8" ht="15" x14ac:dyDescent="0.25">
      <c r="A14518">
        <f t="shared" si="1580"/>
        <v>13649</v>
      </c>
      <c r="B14518">
        <f t="shared" si="1581"/>
        <v>285</v>
      </c>
      <c r="C14518" s="10" t="str">
        <f>IF(B14518=B14517," ",(LOOKUP(B14518,'Co List'!$A$3:$A$362,'Co List'!$B$3:$B$362)))</f>
        <v xml:space="preserve"> </v>
      </c>
      <c r="D14518" s="8" t="s">
        <v>394</v>
      </c>
      <c r="E14518">
        <v>0</v>
      </c>
      <c r="F14518">
        <v>0</v>
      </c>
      <c r="G14518">
        <v>0</v>
      </c>
      <c r="H14518">
        <v>0</v>
      </c>
    </row>
    <row r="14519" spans="1:8" ht="15" x14ac:dyDescent="0.25">
      <c r="A14519">
        <f t="shared" si="1580"/>
        <v>13650</v>
      </c>
      <c r="B14519">
        <f t="shared" si="1581"/>
        <v>285</v>
      </c>
      <c r="C14519" s="10" t="str">
        <f>IF(B14519=B14518," ",(LOOKUP(B14519,'Co List'!$A$3:$A$362,'Co List'!$B$3:$B$362)))</f>
        <v xml:space="preserve"> </v>
      </c>
      <c r="D14519" s="8" t="s">
        <v>395</v>
      </c>
      <c r="E14519">
        <v>115.64241733861384</v>
      </c>
      <c r="F14519">
        <v>184.10263769734513</v>
      </c>
      <c r="G14519">
        <v>203.12203899999997</v>
      </c>
      <c r="H14519">
        <v>163.425095</v>
      </c>
    </row>
    <row r="14520" spans="1:8" ht="15" x14ac:dyDescent="0.25">
      <c r="A14520">
        <f t="shared" si="1580"/>
        <v>13651</v>
      </c>
      <c r="B14520">
        <f t="shared" si="1581"/>
        <v>285</v>
      </c>
      <c r="C14520" s="10" t="str">
        <f>IF(B14520=B14519," ",(LOOKUP(B14520,'Co List'!$A$3:$A$362,'Co List'!$B$3:$B$362)))</f>
        <v xml:space="preserve"> </v>
      </c>
      <c r="D14520" s="8" t="s">
        <v>396</v>
      </c>
      <c r="E14520">
        <v>210899</v>
      </c>
      <c r="F14520">
        <v>268707</v>
      </c>
      <c r="G14520">
        <v>234089</v>
      </c>
      <c r="H14520">
        <v>248939</v>
      </c>
    </row>
    <row r="14521" spans="1:8" x14ac:dyDescent="0.2">
      <c r="A14521">
        <f t="shared" si="1580"/>
        <v>13652</v>
      </c>
      <c r="B14521">
        <f t="shared" si="1581"/>
        <v>285</v>
      </c>
      <c r="C14521" s="10" t="str">
        <f>IF(B14521=B14520," ",(LOOKUP(B14521,'Co List'!$A$3:$A$362,'Co List'!$B$3:$B$362)))</f>
        <v xml:space="preserve"> </v>
      </c>
      <c r="D14521" s="6" t="s">
        <v>397</v>
      </c>
      <c r="E14521">
        <v>0</v>
      </c>
      <c r="F14521">
        <v>0</v>
      </c>
      <c r="G14521">
        <v>0</v>
      </c>
      <c r="H14521">
        <v>0</v>
      </c>
    </row>
    <row r="14522" spans="1:8" x14ac:dyDescent="0.2">
      <c r="A14522">
        <f t="shared" si="1580"/>
        <v>13653</v>
      </c>
      <c r="B14522">
        <f t="shared" si="1581"/>
        <v>285</v>
      </c>
      <c r="C14522" s="10" t="str">
        <f>IF(B14522=B14521," ",(LOOKUP(B14522,'Co List'!$A$3:$A$362,'Co List'!$B$3:$B$362)))</f>
        <v xml:space="preserve"> </v>
      </c>
      <c r="D14522" s="6" t="s">
        <v>398</v>
      </c>
      <c r="E14522">
        <v>155216</v>
      </c>
      <c r="F14522">
        <v>42321</v>
      </c>
      <c r="G14522">
        <v>9449</v>
      </c>
      <c r="H14522">
        <v>7896</v>
      </c>
    </row>
    <row r="14523" spans="1:8" x14ac:dyDescent="0.2">
      <c r="A14523">
        <f t="shared" si="1580"/>
        <v>13654</v>
      </c>
      <c r="B14523">
        <f t="shared" si="1581"/>
        <v>285</v>
      </c>
      <c r="C14523" s="10" t="str">
        <f>IF(B14523=B14522," ",(LOOKUP(B14523,'Co List'!$A$3:$A$362,'Co List'!$B$3:$B$362)))</f>
        <v xml:space="preserve"> </v>
      </c>
      <c r="D14523" s="6" t="s">
        <v>399</v>
      </c>
      <c r="E14523">
        <v>55683</v>
      </c>
      <c r="F14523">
        <v>226386</v>
      </c>
      <c r="G14523">
        <v>224640</v>
      </c>
      <c r="H14523">
        <v>241043</v>
      </c>
    </row>
    <row r="14524" spans="1:8" x14ac:dyDescent="0.2">
      <c r="A14524">
        <f t="shared" si="1580"/>
        <v>13655</v>
      </c>
      <c r="B14524">
        <f t="shared" si="1581"/>
        <v>285</v>
      </c>
      <c r="C14524" s="10" t="str">
        <f>IF(B14524=B14523," ",(LOOKUP(B14524,'Co List'!$A$3:$A$362,'Co List'!$B$3:$B$362)))</f>
        <v xml:space="preserve"> </v>
      </c>
      <c r="D14524" s="6" t="s">
        <v>400</v>
      </c>
      <c r="E14524">
        <v>0</v>
      </c>
      <c r="F14524">
        <v>0</v>
      </c>
      <c r="G14524">
        <v>0</v>
      </c>
      <c r="H14524">
        <v>0</v>
      </c>
    </row>
    <row r="14525" spans="1:8" x14ac:dyDescent="0.2">
      <c r="A14525">
        <f t="shared" si="1580"/>
        <v>13656</v>
      </c>
      <c r="B14525">
        <f t="shared" si="1581"/>
        <v>285</v>
      </c>
      <c r="C14525" s="10" t="str">
        <f>IF(B14525=B14524," ",(LOOKUP(B14525,'Co List'!$A$3:$A$362,'Co List'!$B$3:$B$362)))</f>
        <v xml:space="preserve"> </v>
      </c>
      <c r="D14525" s="6" t="s">
        <v>401</v>
      </c>
      <c r="E14525">
        <v>0</v>
      </c>
      <c r="F14525">
        <v>0</v>
      </c>
      <c r="G14525">
        <v>0</v>
      </c>
      <c r="H14525">
        <v>0</v>
      </c>
    </row>
    <row r="14526" spans="1:8" x14ac:dyDescent="0.2">
      <c r="A14526">
        <f t="shared" si="1580"/>
        <v>13657</v>
      </c>
      <c r="B14526">
        <f t="shared" si="1581"/>
        <v>285</v>
      </c>
      <c r="C14526" s="10" t="str">
        <f>IF(B14526=B14525," ",(LOOKUP(B14526,'Co List'!$A$3:$A$362,'Co List'!$B$3:$B$362)))</f>
        <v xml:space="preserve"> </v>
      </c>
      <c r="D14526" s="6" t="s">
        <v>402</v>
      </c>
      <c r="E14526">
        <v>101.20083199999999</v>
      </c>
      <c r="F14526">
        <v>39.697098000000004</v>
      </c>
      <c r="G14526">
        <v>11.801800999999999</v>
      </c>
      <c r="H14526">
        <v>12.072984</v>
      </c>
    </row>
    <row r="14527" spans="1:8" x14ac:dyDescent="0.2">
      <c r="A14527">
        <f t="shared" si="1580"/>
        <v>13658</v>
      </c>
      <c r="B14527">
        <f t="shared" si="1581"/>
        <v>285</v>
      </c>
      <c r="C14527" s="10" t="str">
        <f>IF(B14527=B14526," ",(LOOKUP(B14527,'Co List'!$A$3:$A$362,'Co List'!$B$3:$B$362)))</f>
        <v xml:space="preserve"> </v>
      </c>
      <c r="D14527" s="6" t="s">
        <v>403</v>
      </c>
      <c r="E14527">
        <v>18.765171000000009</v>
      </c>
      <c r="F14527">
        <v>72.443520000000007</v>
      </c>
      <c r="G14527">
        <v>77.276160000000004</v>
      </c>
      <c r="H14527">
        <v>83.641920999999996</v>
      </c>
    </row>
    <row r="14528" spans="1:8" x14ac:dyDescent="0.2">
      <c r="A14528">
        <f t="shared" si="1580"/>
        <v>13659</v>
      </c>
      <c r="B14528">
        <f t="shared" si="1581"/>
        <v>285</v>
      </c>
      <c r="C14528" s="10" t="str">
        <f>IF(B14528=B14527," ",(LOOKUP(B14528,'Co List'!$A$3:$A$362,'Co List'!$B$3:$B$362)))</f>
        <v xml:space="preserve"> </v>
      </c>
      <c r="D14528" s="6" t="s">
        <v>404</v>
      </c>
      <c r="E14528" s="11">
        <v>119.966003</v>
      </c>
      <c r="F14528" s="11">
        <v>112.140618</v>
      </c>
      <c r="G14528" s="11">
        <v>89.077961000000002</v>
      </c>
      <c r="H14528" s="11">
        <v>95.714905000000002</v>
      </c>
    </row>
    <row r="14529" spans="1:16" x14ac:dyDescent="0.2">
      <c r="A14529">
        <f t="shared" si="1580"/>
        <v>13660</v>
      </c>
      <c r="B14529">
        <f t="shared" si="1581"/>
        <v>285</v>
      </c>
      <c r="C14529" s="10" t="str">
        <f>IF(B14529=B14528," ",(LOOKUP(B14529,'Co List'!$A$3:$A$362,'Co List'!$B$3:$B$362)))</f>
        <v xml:space="preserve"> </v>
      </c>
      <c r="D14529" s="6" t="s">
        <v>405</v>
      </c>
      <c r="E14529">
        <v>665.58</v>
      </c>
      <c r="F14529">
        <v>899.48</v>
      </c>
      <c r="G14529">
        <v>974.07</v>
      </c>
      <c r="H14529">
        <v>1055.02</v>
      </c>
    </row>
    <row r="14530" spans="1:16" x14ac:dyDescent="0.2">
      <c r="A14530">
        <f t="shared" si="1580"/>
        <v>13661</v>
      </c>
      <c r="B14530">
        <f t="shared" si="1581"/>
        <v>285</v>
      </c>
      <c r="C14530" s="10" t="str">
        <f>IF(B14530=B14529," ",(LOOKUP(B14530,'Co List'!$A$3:$A$362,'Co List'!$B$3:$B$362)))</f>
        <v xml:space="preserve"> </v>
      </c>
      <c r="D14530" s="6" t="s">
        <v>406</v>
      </c>
      <c r="E14530">
        <v>182.96</v>
      </c>
      <c r="F14530">
        <v>158.02000000000001</v>
      </c>
      <c r="G14530">
        <v>196.15</v>
      </c>
      <c r="H14530">
        <v>213.01</v>
      </c>
    </row>
    <row r="14531" spans="1:16" x14ac:dyDescent="0.2">
      <c r="A14531">
        <f t="shared" si="1580"/>
        <v>13662</v>
      </c>
      <c r="B14531">
        <f t="shared" si="1581"/>
        <v>285</v>
      </c>
      <c r="C14531" s="10" t="str">
        <f>IF(B14531=B14530," ",(LOOKUP(B14531,'Co List'!$A$3:$A$362,'Co List'!$B$3:$B$362)))</f>
        <v xml:space="preserve"> </v>
      </c>
      <c r="D14531" s="6" t="s">
        <v>407</v>
      </c>
      <c r="E14531" s="11">
        <v>89.03</v>
      </c>
      <c r="F14531" s="11">
        <v>-29.55</v>
      </c>
      <c r="G14531" s="11">
        <v>81.88</v>
      </c>
      <c r="H14531" s="11">
        <v>45.88</v>
      </c>
    </row>
    <row r="14532" spans="1:16" x14ac:dyDescent="0.2">
      <c r="A14532">
        <f t="shared" si="1580"/>
        <v>13663</v>
      </c>
      <c r="B14532">
        <f t="shared" si="1581"/>
        <v>285</v>
      </c>
      <c r="C14532" s="10" t="str">
        <f>IF(B14532=B14531," ",(LOOKUP(B14532,'Co List'!$A$3:$A$362,'Co List'!$B$3:$B$362)))</f>
        <v xml:space="preserve"> </v>
      </c>
      <c r="D14532" s="6" t="s">
        <v>408</v>
      </c>
      <c r="E14532">
        <v>304.82</v>
      </c>
      <c r="F14532">
        <v>302.19</v>
      </c>
      <c r="G14532">
        <v>298.98</v>
      </c>
      <c r="H14532">
        <v>296.20999999999998</v>
      </c>
    </row>
    <row r="14533" spans="1:16" x14ac:dyDescent="0.2">
      <c r="A14533">
        <f t="shared" ref="A14533:A14596" si="1586">IF(A14532&gt;0,A14532+1,(IF($C$1=C14533,1,0)))</f>
        <v>13664</v>
      </c>
      <c r="B14533">
        <f t="shared" ref="B14533:B14596" si="1587">IF(D14533=$D$3,B14532+1,B14532)</f>
        <v>285</v>
      </c>
      <c r="C14533" s="10" t="str">
        <f>IF(B14533=B14532," ",(LOOKUP(B14533,'Co List'!$A$3:$A$362,'Co List'!$B$3:$B$362)))</f>
        <v xml:space="preserve"> </v>
      </c>
      <c r="D14533" s="6" t="s">
        <v>409</v>
      </c>
      <c r="E14533">
        <v>194.25</v>
      </c>
      <c r="F14533">
        <v>0</v>
      </c>
      <c r="G14533">
        <v>292.2</v>
      </c>
      <c r="H14533">
        <v>259.14</v>
      </c>
    </row>
    <row r="14534" spans="1:16" x14ac:dyDescent="0.2">
      <c r="A14534">
        <f t="shared" si="1586"/>
        <v>13665</v>
      </c>
      <c r="B14534">
        <f t="shared" si="1587"/>
        <v>285</v>
      </c>
      <c r="C14534" s="10" t="str">
        <f>IF(B14534=B14533," ",(LOOKUP(B14534,'Co List'!$A$3:$A$362,'Co List'!$B$3:$B$362)))</f>
        <v xml:space="preserve"> </v>
      </c>
      <c r="D14534" s="6" t="s">
        <v>410</v>
      </c>
      <c r="E14534">
        <v>253.275699</v>
      </c>
      <c r="F14534">
        <v>370.060518</v>
      </c>
      <c r="G14534">
        <v>365.14736900000003</v>
      </c>
      <c r="H14534">
        <v>335.51354500000002</v>
      </c>
    </row>
    <row r="14535" spans="1:16" x14ac:dyDescent="0.2">
      <c r="A14535">
        <f t="shared" si="1586"/>
        <v>13666</v>
      </c>
      <c r="B14535">
        <f t="shared" si="1587"/>
        <v>285</v>
      </c>
      <c r="C14535" s="10" t="str">
        <f>IF(B14535=B14534," ",(LOOKUP(B14535,'Co List'!$A$3:$A$362,'Co List'!$B$3:$B$362)))</f>
        <v xml:space="preserve"> </v>
      </c>
      <c r="D14535" s="6" t="s">
        <v>411</v>
      </c>
      <c r="E14535">
        <v>235.60842033861383</v>
      </c>
      <c r="F14535">
        <v>296.24325569734515</v>
      </c>
      <c r="G14535">
        <v>292.2</v>
      </c>
      <c r="H14535">
        <v>259.14</v>
      </c>
    </row>
    <row r="14536" spans="1:16" x14ac:dyDescent="0.2">
      <c r="A14536">
        <f t="shared" si="1586"/>
        <v>13667</v>
      </c>
      <c r="B14536">
        <f t="shared" si="1587"/>
        <v>285</v>
      </c>
      <c r="C14536" s="10" t="str">
        <f>IF(B14536=B14535," ",(LOOKUP(B14536,'Co List'!$A$3:$A$362,'Co List'!$B$3:$B$362)))</f>
        <v xml:space="preserve"> </v>
      </c>
      <c r="D14536" s="6" t="s">
        <v>412</v>
      </c>
      <c r="E14536">
        <v>41.358420338613826</v>
      </c>
      <c r="F14536">
        <v>296.24325569734515</v>
      </c>
      <c r="G14536">
        <v>0</v>
      </c>
      <c r="H14536">
        <v>0</v>
      </c>
    </row>
    <row r="14537" spans="1:16" ht="13.5" thickBot="1" x14ac:dyDescent="0.25">
      <c r="A14537">
        <f t="shared" si="1586"/>
        <v>13668</v>
      </c>
      <c r="B14537">
        <f t="shared" si="1587"/>
        <v>285</v>
      </c>
      <c r="C14537" s="10" t="str">
        <f>IF(B14537=B14536," ",(LOOKUP(B14537,'Co List'!$A$3:$A$362,'Co List'!$B$3:$B$362)))</f>
        <v xml:space="preserve"> </v>
      </c>
      <c r="D14537" s="9" t="s">
        <v>413</v>
      </c>
      <c r="E14537">
        <v>12</v>
      </c>
      <c r="F14537">
        <v>15</v>
      </c>
      <c r="G14537">
        <v>12</v>
      </c>
      <c r="H14537">
        <v>12</v>
      </c>
    </row>
    <row r="14538" spans="1:16" ht="15" x14ac:dyDescent="0.25">
      <c r="A14538">
        <f t="shared" si="1586"/>
        <v>13669</v>
      </c>
      <c r="B14538">
        <f t="shared" si="1587"/>
        <v>286</v>
      </c>
      <c r="C14538" s="10" t="str">
        <f>IF(B14538=B14537," ",(LOOKUP(B14538,'Co List'!$A$3:$A$362,'Co List'!$B$3:$B$362)))</f>
        <v>SANGHVI FORGING &amp; ENGINEERING</v>
      </c>
      <c r="D14538" s="4" t="s">
        <v>362</v>
      </c>
      <c r="E14538">
        <v>30.925827897200463</v>
      </c>
      <c r="F14538">
        <v>31.799620481677138</v>
      </c>
      <c r="G14538">
        <v>28.139675867380763</v>
      </c>
      <c r="H14538">
        <v>30.402574537252047</v>
      </c>
      <c r="J14538">
        <f t="shared" ref="J14538" si="1588">COUNTIF(E14580:H14580,0)</f>
        <v>0</v>
      </c>
      <c r="K14538">
        <f>SUM(E14538:H14538)/(4-J14538)</f>
        <v>30.316924695877603</v>
      </c>
      <c r="L14538">
        <f>SUM(E14548:H14548)/(4-J14538)</f>
        <v>3180.5519127648481</v>
      </c>
      <c r="M14538">
        <f>E14548</f>
        <v>3041.1650756452659</v>
      </c>
      <c r="N14538">
        <f t="shared" ref="N14538" si="1589">F14548</f>
        <v>3516.9907516186668</v>
      </c>
      <c r="O14538">
        <f t="shared" ref="O14538" si="1590">G14548</f>
        <v>3087.0552586723074</v>
      </c>
      <c r="P14538">
        <f t="shared" ref="P14538" si="1591">H14548</f>
        <v>3076.9965651231519</v>
      </c>
    </row>
    <row r="14539" spans="1:16" x14ac:dyDescent="0.2">
      <c r="A14539">
        <f t="shared" si="1586"/>
        <v>13670</v>
      </c>
      <c r="B14539">
        <f t="shared" si="1587"/>
        <v>286</v>
      </c>
      <c r="C14539" s="10" t="str">
        <f>IF(B14539=B14538," ",(LOOKUP(B14539,'Co List'!$A$3:$A$362,'Co List'!$B$3:$B$362)))</f>
        <v xml:space="preserve"> </v>
      </c>
      <c r="D14539" s="6" t="s">
        <v>364</v>
      </c>
      <c r="E14539">
        <v>3.6460009389451478</v>
      </c>
      <c r="F14539">
        <v>3.6430467073189989</v>
      </c>
      <c r="G14539">
        <v>3.6371884299034307</v>
      </c>
      <c r="H14539">
        <v>3.580653359021519</v>
      </c>
    </row>
    <row r="14540" spans="1:16" x14ac:dyDescent="0.2">
      <c r="A14540">
        <f t="shared" si="1586"/>
        <v>13671</v>
      </c>
      <c r="B14540">
        <f t="shared" si="1587"/>
        <v>286</v>
      </c>
      <c r="C14540" s="10" t="str">
        <f>IF(B14540=B14539," ",(LOOKUP(B14540,'Co List'!$A$3:$A$362,'Co List'!$B$3:$B$362)))</f>
        <v xml:space="preserve"> </v>
      </c>
      <c r="D14540" s="6" t="s">
        <v>365</v>
      </c>
      <c r="E14540">
        <v>0.45368145336869198</v>
      </c>
      <c r="F14540">
        <v>0.49448758523500941</v>
      </c>
      <c r="G14540">
        <v>0.46915744588690794</v>
      </c>
      <c r="H14540">
        <v>0.4874192607280573</v>
      </c>
    </row>
    <row r="14541" spans="1:16" x14ac:dyDescent="0.2">
      <c r="A14541">
        <f t="shared" si="1586"/>
        <v>13672</v>
      </c>
      <c r="B14541">
        <f t="shared" si="1587"/>
        <v>286</v>
      </c>
      <c r="C14541" s="10" t="str">
        <f>IF(B14541=B14540," ",(LOOKUP(B14541,'Co List'!$A$3:$A$362,'Co List'!$B$3:$B$362)))</f>
        <v xml:space="preserve"> </v>
      </c>
      <c r="D14541" s="7" t="s">
        <v>366</v>
      </c>
      <c r="E14541">
        <v>10.892425056036052</v>
      </c>
      <c r="F14541">
        <v>8.7465574524214542</v>
      </c>
      <c r="G14541">
        <v>6.0852656390149962</v>
      </c>
      <c r="H14541">
        <v>6.8045036822714549</v>
      </c>
    </row>
    <row r="14542" spans="1:16" x14ac:dyDescent="0.2">
      <c r="A14542">
        <f t="shared" si="1586"/>
        <v>13673</v>
      </c>
      <c r="B14542">
        <f t="shared" si="1587"/>
        <v>286</v>
      </c>
      <c r="C14542" s="10" t="str">
        <f>IF(B14542=B14541," ",(LOOKUP(B14542,'Co List'!$A$3:$A$362,'Co List'!$B$3:$B$362)))</f>
        <v xml:space="preserve"> </v>
      </c>
      <c r="D14542" s="6" t="s">
        <v>367</v>
      </c>
      <c r="E14542">
        <v>112635.74354241726</v>
      </c>
      <c r="F14542">
        <v>89490.858819813395</v>
      </c>
      <c r="G14542">
        <v>64854.102072947637</v>
      </c>
      <c r="H14542">
        <v>226249.74743552585</v>
      </c>
    </row>
    <row r="14543" spans="1:16" x14ac:dyDescent="0.2">
      <c r="A14543">
        <f t="shared" si="1586"/>
        <v>13674</v>
      </c>
      <c r="B14543">
        <f t="shared" si="1587"/>
        <v>286</v>
      </c>
      <c r="C14543" s="10" t="str">
        <f>IF(B14543=B14542," ",(LOOKUP(B14543,'Co List'!$A$3:$A$362,'Co List'!$B$3:$B$362)))</f>
        <v xml:space="preserve"> </v>
      </c>
      <c r="D14543" s="6" t="s">
        <v>368</v>
      </c>
      <c r="E14543">
        <v>6.3622700327306825E-2</v>
      </c>
      <c r="F14543">
        <v>4.4017406152924488E-2</v>
      </c>
      <c r="G14543">
        <v>2.4326676585282172E-2</v>
      </c>
      <c r="H14543">
        <v>2.4247411860702537E-2</v>
      </c>
    </row>
    <row r="14544" spans="1:16" x14ac:dyDescent="0.2">
      <c r="A14544">
        <f t="shared" si="1586"/>
        <v>13675</v>
      </c>
      <c r="B14544">
        <f t="shared" si="1587"/>
        <v>286</v>
      </c>
      <c r="C14544" s="10" t="str">
        <f>IF(B14544=B14543," ",(LOOKUP(B14544,'Co List'!$A$3:$A$362,'Co List'!$B$3:$B$362)))</f>
        <v xml:space="preserve"> </v>
      </c>
      <c r="D14544" s="6" t="s">
        <v>369</v>
      </c>
      <c r="E14544">
        <v>50.2671913329796</v>
      </c>
      <c r="F14544">
        <v>42.527094940975417</v>
      </c>
      <c r="G14544">
        <v>33.961003945789962</v>
      </c>
      <c r="H14544">
        <v>41.920934129743209</v>
      </c>
    </row>
    <row r="14545" spans="1:8" x14ac:dyDescent="0.2">
      <c r="A14545">
        <f t="shared" si="1586"/>
        <v>13676</v>
      </c>
      <c r="B14545">
        <f t="shared" si="1587"/>
        <v>286</v>
      </c>
      <c r="C14545" s="10" t="str">
        <f>IF(B14545=B14544," ",(LOOKUP(B14545,'Co List'!$A$3:$A$362,'Co List'!$B$3:$B$362)))</f>
        <v xml:space="preserve"> </v>
      </c>
      <c r="D14545" s="6" t="s">
        <v>370</v>
      </c>
      <c r="E14545">
        <v>43.98994402855655</v>
      </c>
      <c r="F14545">
        <v>37.40663478037856</v>
      </c>
      <c r="G14545">
        <v>39.851609501678467</v>
      </c>
      <c r="H14545">
        <v>37.510351188710601</v>
      </c>
    </row>
    <row r="14546" spans="1:8" x14ac:dyDescent="0.2">
      <c r="A14546">
        <f t="shared" si="1586"/>
        <v>13677</v>
      </c>
      <c r="B14546">
        <f t="shared" si="1587"/>
        <v>286</v>
      </c>
      <c r="C14546" s="10" t="str">
        <f>IF(B14546=B14545," ",(LOOKUP(B14546,'Co List'!$A$3:$A$362,'Co List'!$B$3:$B$362)))</f>
        <v xml:space="preserve"> </v>
      </c>
      <c r="D14546" s="6" t="s">
        <v>371</v>
      </c>
      <c r="E14546">
        <v>17.849449355682339</v>
      </c>
      <c r="F14546">
        <v>15.953235013250184</v>
      </c>
      <c r="G14546">
        <v>17.121918971652175</v>
      </c>
      <c r="H14546">
        <v>19.492594395405003</v>
      </c>
    </row>
    <row r="14547" spans="1:8" x14ac:dyDescent="0.2">
      <c r="A14547">
        <f t="shared" si="1586"/>
        <v>13678</v>
      </c>
      <c r="B14547">
        <f t="shared" si="1587"/>
        <v>286</v>
      </c>
      <c r="C14547" s="10" t="str">
        <f>IF(B14547=B14546," ",(LOOKUP(B14547,'Co List'!$A$3:$A$362,'Co List'!$B$3:$B$362)))</f>
        <v xml:space="preserve"> </v>
      </c>
      <c r="D14547" s="6" t="s">
        <v>372</v>
      </c>
      <c r="E14547">
        <v>82.150550644317676</v>
      </c>
      <c r="F14547">
        <v>84.046764986749807</v>
      </c>
      <c r="G14547">
        <v>82.878081028347822</v>
      </c>
      <c r="H14547">
        <v>80.507405604595007</v>
      </c>
    </row>
    <row r="14548" spans="1:8" x14ac:dyDescent="0.2">
      <c r="A14548">
        <f t="shared" si="1586"/>
        <v>13679</v>
      </c>
      <c r="B14548">
        <f t="shared" si="1587"/>
        <v>286</v>
      </c>
      <c r="C14548" s="10" t="str">
        <f>IF(B14548=B14547," ",(LOOKUP(B14548,'Co List'!$A$3:$A$362,'Co List'!$B$3:$B$362)))</f>
        <v xml:space="preserve"> </v>
      </c>
      <c r="D14548" s="6" t="s">
        <v>373</v>
      </c>
      <c r="E14548">
        <v>3041.1650756452659</v>
      </c>
      <c r="F14548">
        <v>3516.9907516186668</v>
      </c>
      <c r="G14548">
        <v>3087.0552586723074</v>
      </c>
      <c r="H14548">
        <v>3076.9965651231519</v>
      </c>
    </row>
    <row r="14549" spans="1:8" x14ac:dyDescent="0.2">
      <c r="A14549">
        <f t="shared" si="1586"/>
        <v>13680</v>
      </c>
      <c r="B14549">
        <f t="shared" si="1587"/>
        <v>286</v>
      </c>
      <c r="C14549" s="10" t="str">
        <f>IF(B14549=B14548," ",(LOOKUP(B14549,'Co List'!$A$3:$A$362,'Co List'!$B$3:$B$362)))</f>
        <v xml:space="preserve"> </v>
      </c>
      <c r="D14549" s="6" t="s">
        <v>374</v>
      </c>
      <c r="E14549">
        <v>3025.1045921394689</v>
      </c>
      <c r="F14549">
        <v>3491.5587729820945</v>
      </c>
      <c r="G14549">
        <v>3059.2597902728894</v>
      </c>
      <c r="H14549">
        <v>3042.1583571975898</v>
      </c>
    </row>
    <row r="14550" spans="1:8" x14ac:dyDescent="0.2">
      <c r="A14550">
        <f t="shared" si="1586"/>
        <v>13681</v>
      </c>
      <c r="B14550">
        <f t="shared" si="1587"/>
        <v>286</v>
      </c>
      <c r="C14550" s="10" t="str">
        <f>IF(B14550=B14549," ",(LOOKUP(B14550,'Co List'!$A$3:$A$362,'Co List'!$B$3:$B$362)))</f>
        <v xml:space="preserve"> </v>
      </c>
      <c r="D14550" s="6" t="s">
        <v>375</v>
      </c>
      <c r="E14550">
        <v>7.1708878404435996</v>
      </c>
      <c r="F14550">
        <v>14.4643515175293</v>
      </c>
      <c r="G14550">
        <v>17.917573992561909</v>
      </c>
      <c r="H14550">
        <v>24.877700807379476</v>
      </c>
    </row>
    <row r="14551" spans="1:8" x14ac:dyDescent="0.2">
      <c r="A14551">
        <f t="shared" si="1586"/>
        <v>13682</v>
      </c>
      <c r="B14551">
        <f t="shared" si="1587"/>
        <v>286</v>
      </c>
      <c r="C14551" s="10" t="str">
        <f>IF(B14551=B14550," ",(LOOKUP(B14551,'Co List'!$A$3:$A$362,'Co List'!$B$3:$B$362)))</f>
        <v xml:space="preserve"> </v>
      </c>
      <c r="D14551" s="6" t="s">
        <v>376</v>
      </c>
      <c r="E14551">
        <v>8.8895956653533599</v>
      </c>
      <c r="F14551">
        <v>10.96762711904274</v>
      </c>
      <c r="G14551">
        <v>9.8778944068564325</v>
      </c>
      <c r="H14551">
        <v>9.9605071181831679</v>
      </c>
    </row>
    <row r="14552" spans="1:8" x14ac:dyDescent="0.2">
      <c r="A14552">
        <f t="shared" si="1586"/>
        <v>13683</v>
      </c>
      <c r="B14552">
        <f t="shared" si="1587"/>
        <v>286</v>
      </c>
      <c r="C14552" s="10" t="str">
        <f>IF(B14552=B14551," ",(LOOKUP(B14552,'Co List'!$A$3:$A$362,'Co List'!$B$3:$B$362)))</f>
        <v xml:space="preserve"> </v>
      </c>
      <c r="D14552" s="6" t="s">
        <v>377</v>
      </c>
      <c r="E14552">
        <v>542.83122000000014</v>
      </c>
      <c r="F14552">
        <v>561.07380000000001</v>
      </c>
      <c r="G14552">
        <v>528.56309999999996</v>
      </c>
      <c r="H14552">
        <v>599.78645999999992</v>
      </c>
    </row>
    <row r="14553" spans="1:8" ht="15" x14ac:dyDescent="0.25">
      <c r="A14553">
        <f t="shared" si="1586"/>
        <v>13684</v>
      </c>
      <c r="B14553">
        <f t="shared" si="1587"/>
        <v>286</v>
      </c>
      <c r="C14553" s="10" t="str">
        <f>IF(B14553=B14552," ",(LOOKUP(B14553,'Co List'!$A$3:$A$362,'Co List'!$B$3:$B$362)))</f>
        <v xml:space="preserve"> </v>
      </c>
      <c r="D14553" s="8" t="s">
        <v>378</v>
      </c>
      <c r="E14553">
        <v>542.83122000000003</v>
      </c>
      <c r="F14553">
        <v>561.07380000000012</v>
      </c>
      <c r="G14553">
        <v>528.56309999999996</v>
      </c>
      <c r="H14553">
        <v>599.78645999999992</v>
      </c>
    </row>
    <row r="14554" spans="1:8" ht="15" x14ac:dyDescent="0.25">
      <c r="A14554">
        <f t="shared" si="1586"/>
        <v>13685</v>
      </c>
      <c r="B14554">
        <f t="shared" si="1587"/>
        <v>286</v>
      </c>
      <c r="C14554" s="10" t="str">
        <f>IF(B14554=B14553," ",(LOOKUP(B14554,'Co List'!$A$3:$A$362,'Co List'!$B$3:$B$362)))</f>
        <v xml:space="preserve"> </v>
      </c>
      <c r="D14554" s="8" t="s">
        <v>379</v>
      </c>
      <c r="E14554">
        <v>0</v>
      </c>
      <c r="F14554">
        <v>0</v>
      </c>
      <c r="G14554">
        <v>0</v>
      </c>
      <c r="H14554">
        <v>0</v>
      </c>
    </row>
    <row r="14555" spans="1:8" ht="15" x14ac:dyDescent="0.25">
      <c r="A14555">
        <f t="shared" si="1586"/>
        <v>13686</v>
      </c>
      <c r="B14555">
        <f t="shared" si="1587"/>
        <v>286</v>
      </c>
      <c r="C14555" s="10" t="str">
        <f>IF(B14555=B14554," ",(LOOKUP(B14555,'Co List'!$A$3:$A$362,'Co List'!$B$3:$B$362)))</f>
        <v xml:space="preserve"> </v>
      </c>
      <c r="D14555" s="8" t="s">
        <v>380</v>
      </c>
      <c r="E14555">
        <v>1.1368683772161603E-13</v>
      </c>
      <c r="F14555">
        <v>-1.1368683772161603E-13</v>
      </c>
      <c r="G14555">
        <v>0</v>
      </c>
      <c r="H14555">
        <v>0</v>
      </c>
    </row>
    <row r="14556" spans="1:8" ht="15" x14ac:dyDescent="0.25">
      <c r="A14556">
        <f t="shared" si="1586"/>
        <v>13687</v>
      </c>
      <c r="B14556">
        <f t="shared" si="1587"/>
        <v>286</v>
      </c>
      <c r="C14556" s="10" t="str">
        <f>IF(B14556=B14555," ",(LOOKUP(B14556,'Co List'!$A$3:$A$362,'Co List'!$B$3:$B$362)))</f>
        <v xml:space="preserve"> </v>
      </c>
      <c r="D14556" s="8" t="s">
        <v>381</v>
      </c>
      <c r="E14556">
        <v>2498.3338556452659</v>
      </c>
      <c r="F14556">
        <v>2955.9169516186662</v>
      </c>
      <c r="G14556">
        <v>2558.4921586723071</v>
      </c>
      <c r="H14556">
        <v>2477.2101051231521</v>
      </c>
    </row>
    <row r="14557" spans="1:8" ht="15" x14ac:dyDescent="0.25">
      <c r="A14557">
        <f t="shared" si="1586"/>
        <v>13688</v>
      </c>
      <c r="B14557">
        <f t="shared" si="1587"/>
        <v>286</v>
      </c>
      <c r="C14557" s="10" t="str">
        <f>IF(B14557=B14556," ",(LOOKUP(B14557,'Co List'!$A$3:$A$362,'Co List'!$B$3:$B$362)))</f>
        <v xml:space="preserve"> </v>
      </c>
      <c r="D14557" s="8" t="s">
        <v>382</v>
      </c>
      <c r="E14557">
        <v>1357.46210797596</v>
      </c>
      <c r="F14557">
        <v>1554.9500904910733</v>
      </c>
      <c r="G14557">
        <v>1290.8240431920865</v>
      </c>
      <c r="H14557">
        <v>1263.8436034882302</v>
      </c>
    </row>
    <row r="14558" spans="1:8" ht="15" x14ac:dyDescent="0.25">
      <c r="A14558">
        <f t="shared" si="1586"/>
        <v>13689</v>
      </c>
      <c r="B14558">
        <f t="shared" si="1587"/>
        <v>286</v>
      </c>
      <c r="C14558" s="10" t="str">
        <f>IF(B14558=B14557," ",(LOOKUP(B14558,'Co List'!$A$3:$A$362,'Co List'!$B$3:$B$362)))</f>
        <v xml:space="preserve"> </v>
      </c>
      <c r="D14558" s="8" t="s">
        <v>383</v>
      </c>
      <c r="E14558">
        <v>1140.8717476693059</v>
      </c>
      <c r="F14558">
        <v>1400.9668611275931</v>
      </c>
      <c r="G14558">
        <v>1267.6681154802206</v>
      </c>
      <c r="H14558">
        <v>1004.5582632068488</v>
      </c>
    </row>
    <row r="14559" spans="1:8" x14ac:dyDescent="0.2">
      <c r="A14559">
        <f t="shared" si="1586"/>
        <v>13690</v>
      </c>
      <c r="B14559">
        <f t="shared" si="1587"/>
        <v>286</v>
      </c>
      <c r="C14559" s="10" t="str">
        <f>IF(B14559=B14558," ",(LOOKUP(B14559,'Co List'!$A$3:$A$362,'Co List'!$B$3:$B$362)))</f>
        <v xml:space="preserve"> </v>
      </c>
      <c r="D14559" s="6" t="s">
        <v>384</v>
      </c>
      <c r="E14559">
        <v>0</v>
      </c>
      <c r="F14559">
        <v>0</v>
      </c>
      <c r="G14559">
        <v>0</v>
      </c>
      <c r="H14559">
        <v>208.80823842807311</v>
      </c>
    </row>
    <row r="14560" spans="1:8" x14ac:dyDescent="0.2">
      <c r="A14560">
        <f t="shared" si="1586"/>
        <v>13691</v>
      </c>
      <c r="B14560">
        <f t="shared" si="1587"/>
        <v>286</v>
      </c>
      <c r="C14560" s="10" t="str">
        <f>IF(B14560=B14559," ",(LOOKUP(B14560,'Co List'!$A$3:$A$362,'Co List'!$B$3:$B$362)))</f>
        <v xml:space="preserve"> </v>
      </c>
      <c r="D14560" s="6" t="s">
        <v>385</v>
      </c>
      <c r="E14560">
        <v>685.22578504000001</v>
      </c>
      <c r="F14560">
        <v>811.38596045999998</v>
      </c>
      <c r="G14560">
        <v>703.42579384600003</v>
      </c>
      <c r="H14560">
        <v>691.83186886319993</v>
      </c>
    </row>
    <row r="14561" spans="1:8" x14ac:dyDescent="0.2">
      <c r="A14561">
        <f t="shared" si="1586"/>
        <v>13692</v>
      </c>
      <c r="B14561">
        <f t="shared" si="1587"/>
        <v>286</v>
      </c>
      <c r="C14561" s="10" t="str">
        <f>IF(B14561=B14560," ",(LOOKUP(B14561,'Co List'!$A$3:$A$362,'Co List'!$B$3:$B$362)))</f>
        <v xml:space="preserve"> </v>
      </c>
      <c r="D14561" s="6" t="s">
        <v>386</v>
      </c>
      <c r="E14561">
        <v>335.02858199999997</v>
      </c>
      <c r="F14561">
        <v>361.66832099999999</v>
      </c>
      <c r="G14561">
        <v>279.52310547000002</v>
      </c>
      <c r="H14561">
        <v>245.13526611</v>
      </c>
    </row>
    <row r="14562" spans="1:8" x14ac:dyDescent="0.2">
      <c r="A14562">
        <f t="shared" si="1586"/>
        <v>13693</v>
      </c>
      <c r="B14562">
        <f t="shared" si="1587"/>
        <v>286</v>
      </c>
      <c r="C14562" s="10" t="str">
        <f>IF(B14562=B14561," ",(LOOKUP(B14562,'Co List'!$A$3:$A$362,'Co List'!$B$3:$B$362)))</f>
        <v xml:space="preserve"> </v>
      </c>
      <c r="D14562" s="6" t="s">
        <v>387</v>
      </c>
      <c r="E14562">
        <v>0</v>
      </c>
      <c r="F14562">
        <v>0</v>
      </c>
      <c r="G14562">
        <v>0</v>
      </c>
      <c r="H14562">
        <v>0</v>
      </c>
    </row>
    <row r="14563" spans="1:8" x14ac:dyDescent="0.2">
      <c r="A14563">
        <f t="shared" si="1586"/>
        <v>13694</v>
      </c>
      <c r="B14563">
        <f t="shared" si="1587"/>
        <v>286</v>
      </c>
      <c r="C14563" s="10" t="str">
        <f>IF(B14563=B14562," ",(LOOKUP(B14563,'Co List'!$A$3:$A$362,'Co List'!$B$3:$B$362)))</f>
        <v xml:space="preserve"> </v>
      </c>
      <c r="D14563" s="6" t="s">
        <v>388</v>
      </c>
      <c r="E14563">
        <v>0</v>
      </c>
      <c r="F14563">
        <v>0</v>
      </c>
      <c r="G14563">
        <v>0</v>
      </c>
      <c r="H14563">
        <v>0</v>
      </c>
    </row>
    <row r="14564" spans="1:8" x14ac:dyDescent="0.2">
      <c r="A14564">
        <f t="shared" si="1586"/>
        <v>13695</v>
      </c>
      <c r="B14564">
        <f t="shared" si="1587"/>
        <v>286</v>
      </c>
      <c r="C14564" s="10" t="str">
        <f>IF(B14564=B14563," ",(LOOKUP(B14564,'Co List'!$A$3:$A$362,'Co List'!$B$3:$B$362)))</f>
        <v xml:space="preserve"> </v>
      </c>
      <c r="D14564" s="6" t="s">
        <v>389</v>
      </c>
      <c r="E14564">
        <v>350.19720303999998</v>
      </c>
      <c r="F14564">
        <v>430.03490735999998</v>
      </c>
      <c r="G14564">
        <v>389.11808389599992</v>
      </c>
      <c r="H14564">
        <v>308.35498800319999</v>
      </c>
    </row>
    <row r="14565" spans="1:8" x14ac:dyDescent="0.2">
      <c r="A14565">
        <f t="shared" si="1586"/>
        <v>13696</v>
      </c>
      <c r="B14565">
        <f t="shared" si="1587"/>
        <v>286</v>
      </c>
      <c r="C14565" s="10" t="str">
        <f>IF(B14565=B14564," ",(LOOKUP(B14565,'Co List'!$A$3:$A$362,'Co List'!$B$3:$B$362)))</f>
        <v xml:space="preserve"> </v>
      </c>
      <c r="D14565" s="6" t="s">
        <v>390</v>
      </c>
      <c r="E14565">
        <v>0</v>
      </c>
      <c r="F14565">
        <v>0</v>
      </c>
      <c r="G14565">
        <v>0</v>
      </c>
      <c r="H14565">
        <v>0</v>
      </c>
    </row>
    <row r="14566" spans="1:8" x14ac:dyDescent="0.2">
      <c r="A14566">
        <f t="shared" si="1586"/>
        <v>13697</v>
      </c>
      <c r="B14566">
        <f t="shared" si="1587"/>
        <v>286</v>
      </c>
      <c r="C14566" s="10" t="str">
        <f>IF(B14566=B14565," ",(LOOKUP(B14566,'Co List'!$A$3:$A$362,'Co List'!$B$3:$B$362)))</f>
        <v xml:space="preserve"> </v>
      </c>
      <c r="D14566" s="6" t="s">
        <v>391</v>
      </c>
      <c r="E14566">
        <v>0</v>
      </c>
      <c r="F14566">
        <v>0</v>
      </c>
      <c r="G14566">
        <v>0</v>
      </c>
      <c r="H14566">
        <v>0</v>
      </c>
    </row>
    <row r="14567" spans="1:8" x14ac:dyDescent="0.2">
      <c r="A14567">
        <f t="shared" si="1586"/>
        <v>13698</v>
      </c>
      <c r="B14567">
        <f t="shared" si="1587"/>
        <v>286</v>
      </c>
      <c r="C14567" s="10" t="str">
        <f>IF(B14567=B14566," ",(LOOKUP(B14567,'Co List'!$A$3:$A$362,'Co List'!$B$3:$B$362)))</f>
        <v xml:space="preserve"> </v>
      </c>
      <c r="D14567" s="6" t="s">
        <v>392</v>
      </c>
      <c r="E14567">
        <v>0</v>
      </c>
      <c r="F14567">
        <v>0</v>
      </c>
      <c r="G14567">
        <v>0</v>
      </c>
      <c r="H14567">
        <v>78.862490629999996</v>
      </c>
    </row>
    <row r="14568" spans="1:8" x14ac:dyDescent="0.2">
      <c r="A14568">
        <f t="shared" si="1586"/>
        <v>13699</v>
      </c>
      <c r="B14568">
        <f t="shared" si="1587"/>
        <v>286</v>
      </c>
      <c r="C14568" s="10" t="str">
        <f>IF(B14568=B14567," ",(LOOKUP(B14568,'Co List'!$A$3:$A$362,'Co List'!$B$3:$B$362)))</f>
        <v xml:space="preserve"> </v>
      </c>
      <c r="D14568" s="6" t="s">
        <v>393</v>
      </c>
      <c r="E14568">
        <v>0</v>
      </c>
      <c r="F14568">
        <v>19.682732099999999</v>
      </c>
      <c r="G14568">
        <v>34.784604479999992</v>
      </c>
      <c r="H14568">
        <v>59.479124119999994</v>
      </c>
    </row>
    <row r="14569" spans="1:8" ht="15" x14ac:dyDescent="0.25">
      <c r="A14569">
        <f t="shared" si="1586"/>
        <v>13700</v>
      </c>
      <c r="B14569">
        <f t="shared" si="1587"/>
        <v>286</v>
      </c>
      <c r="C14569" s="10" t="str">
        <f>IF(B14569=B14568," ",(LOOKUP(B14569,'Co List'!$A$3:$A$362,'Co List'!$B$3:$B$362)))</f>
        <v xml:space="preserve"> </v>
      </c>
      <c r="D14569" s="8" t="s">
        <v>394</v>
      </c>
      <c r="E14569">
        <v>0</v>
      </c>
      <c r="F14569">
        <v>0</v>
      </c>
      <c r="G14569">
        <v>0</v>
      </c>
      <c r="H14569">
        <v>0</v>
      </c>
    </row>
    <row r="14570" spans="1:8" ht="15" x14ac:dyDescent="0.25">
      <c r="A14570">
        <f t="shared" si="1586"/>
        <v>13701</v>
      </c>
      <c r="B14570">
        <f t="shared" si="1587"/>
        <v>286</v>
      </c>
      <c r="C14570" s="10" t="str">
        <f>IF(B14570=B14569," ",(LOOKUP(B14570,'Co List'!$A$3:$A$362,'Co List'!$B$3:$B$362)))</f>
        <v xml:space="preserve"> </v>
      </c>
      <c r="D14570" s="8" t="s">
        <v>395</v>
      </c>
      <c r="E14570">
        <v>1.2110004000000001</v>
      </c>
      <c r="F14570">
        <v>1.77192141</v>
      </c>
      <c r="G14570">
        <v>2.0480578789999999</v>
      </c>
      <c r="H14570">
        <v>2.3899905963599997</v>
      </c>
    </row>
    <row r="14571" spans="1:8" ht="15" x14ac:dyDescent="0.25">
      <c r="A14571">
        <f t="shared" si="1586"/>
        <v>13702</v>
      </c>
      <c r="B14571">
        <f t="shared" si="1587"/>
        <v>286</v>
      </c>
      <c r="C14571" s="10" t="str">
        <f>IF(B14571=B14570," ",(LOOKUP(B14571,'Co List'!$A$3:$A$362,'Co List'!$B$3:$B$362)))</f>
        <v xml:space="preserve"> </v>
      </c>
      <c r="D14571" s="8" t="s">
        <v>396</v>
      </c>
      <c r="E14571">
        <v>1196.5029999999999</v>
      </c>
      <c r="F14571">
        <v>1134.6569999999999</v>
      </c>
      <c r="G14571">
        <v>1126.6220000000001</v>
      </c>
      <c r="H14571">
        <v>1230.5350000000001</v>
      </c>
    </row>
    <row r="14572" spans="1:8" x14ac:dyDescent="0.2">
      <c r="A14572">
        <f t="shared" si="1586"/>
        <v>13703</v>
      </c>
      <c r="B14572">
        <f t="shared" si="1587"/>
        <v>286</v>
      </c>
      <c r="C14572" s="10" t="str">
        <f>IF(B14572=B14571," ",(LOOKUP(B14572,'Co List'!$A$3:$A$362,'Co List'!$B$3:$B$362)))</f>
        <v xml:space="preserve"> </v>
      </c>
      <c r="D14572" s="6" t="s">
        <v>397</v>
      </c>
      <c r="E14572">
        <v>670.16200000000003</v>
      </c>
      <c r="F14572">
        <v>710.22</v>
      </c>
      <c r="G14572">
        <v>677.64499999999998</v>
      </c>
      <c r="H14572">
        <v>768.95699999999999</v>
      </c>
    </row>
    <row r="14573" spans="1:8" x14ac:dyDescent="0.2">
      <c r="A14573">
        <f t="shared" si="1586"/>
        <v>13704</v>
      </c>
      <c r="B14573">
        <f t="shared" si="1587"/>
        <v>286</v>
      </c>
      <c r="C14573" s="10" t="str">
        <f>IF(B14573=B14572," ",(LOOKUP(B14573,'Co List'!$A$3:$A$362,'Co List'!$B$3:$B$362)))</f>
        <v xml:space="preserve"> </v>
      </c>
      <c r="D14573" s="6" t="s">
        <v>398</v>
      </c>
      <c r="E14573">
        <v>0</v>
      </c>
      <c r="F14573">
        <v>0</v>
      </c>
      <c r="G14573">
        <v>0</v>
      </c>
      <c r="H14573">
        <v>0</v>
      </c>
    </row>
    <row r="14574" spans="1:8" x14ac:dyDescent="0.2">
      <c r="A14574">
        <f t="shared" si="1586"/>
        <v>13705</v>
      </c>
      <c r="B14574">
        <f t="shared" si="1587"/>
        <v>286</v>
      </c>
      <c r="C14574" s="10" t="str">
        <f>IF(B14574=B14573," ",(LOOKUP(B14574,'Co List'!$A$3:$A$362,'Co List'!$B$3:$B$362)))</f>
        <v xml:space="preserve"> </v>
      </c>
      <c r="D14574" s="6" t="s">
        <v>399</v>
      </c>
      <c r="E14574">
        <v>0</v>
      </c>
      <c r="F14574">
        <v>0</v>
      </c>
      <c r="G14574">
        <v>0</v>
      </c>
      <c r="H14574">
        <v>0</v>
      </c>
    </row>
    <row r="14575" spans="1:8" x14ac:dyDescent="0.2">
      <c r="A14575">
        <f t="shared" si="1586"/>
        <v>13706</v>
      </c>
      <c r="B14575">
        <f t="shared" si="1587"/>
        <v>286</v>
      </c>
      <c r="C14575" s="10" t="str">
        <f>IF(B14575=B14574," ",(LOOKUP(B14575,'Co List'!$A$3:$A$362,'Co List'!$B$3:$B$362)))</f>
        <v xml:space="preserve"> </v>
      </c>
      <c r="D14575" s="6" t="s">
        <v>400</v>
      </c>
      <c r="E14575">
        <v>526.34100000000001</v>
      </c>
      <c r="F14575">
        <v>424.43700000000001</v>
      </c>
      <c r="G14575">
        <v>448.97699999999998</v>
      </c>
      <c r="H14575">
        <v>461.57799999999997</v>
      </c>
    </row>
    <row r="14576" spans="1:8" x14ac:dyDescent="0.2">
      <c r="A14576">
        <f t="shared" si="1586"/>
        <v>13707</v>
      </c>
      <c r="B14576">
        <f t="shared" si="1587"/>
        <v>286</v>
      </c>
      <c r="C14576" s="10" t="str">
        <f>IF(B14576=B14575," ",(LOOKUP(B14576,'Co List'!$A$3:$A$362,'Co List'!$B$3:$B$362)))</f>
        <v xml:space="preserve"> </v>
      </c>
      <c r="D14576" s="6" t="s">
        <v>401</v>
      </c>
      <c r="E14576">
        <v>0.38936412199999998</v>
      </c>
      <c r="F14576">
        <v>0.4119276</v>
      </c>
      <c r="G14576">
        <v>0.40590935500000003</v>
      </c>
      <c r="H14576">
        <v>0.49828413600000004</v>
      </c>
    </row>
    <row r="14577" spans="1:16" x14ac:dyDescent="0.2">
      <c r="A14577">
        <f t="shared" si="1586"/>
        <v>13708</v>
      </c>
      <c r="B14577">
        <f t="shared" si="1587"/>
        <v>286</v>
      </c>
      <c r="C14577" s="10" t="str">
        <f>IF(B14577=B14576," ",(LOOKUP(B14577,'Co List'!$A$3:$A$362,'Co List'!$B$3:$B$362)))</f>
        <v xml:space="preserve"> </v>
      </c>
      <c r="D14577" s="6" t="s">
        <v>402</v>
      </c>
      <c r="E14577">
        <v>0</v>
      </c>
      <c r="F14577">
        <v>0</v>
      </c>
      <c r="G14577">
        <v>0</v>
      </c>
      <c r="H14577">
        <v>0</v>
      </c>
    </row>
    <row r="14578" spans="1:16" x14ac:dyDescent="0.2">
      <c r="A14578">
        <f t="shared" si="1586"/>
        <v>13709</v>
      </c>
      <c r="B14578">
        <f t="shared" si="1587"/>
        <v>286</v>
      </c>
      <c r="C14578" s="10" t="str">
        <f>IF(B14578=B14577," ",(LOOKUP(B14578,'Co List'!$A$3:$A$362,'Co List'!$B$3:$B$362)))</f>
        <v xml:space="preserve"> </v>
      </c>
      <c r="D14578" s="6" t="s">
        <v>403</v>
      </c>
      <c r="E14578">
        <v>0</v>
      </c>
      <c r="F14578">
        <v>0</v>
      </c>
      <c r="G14578">
        <v>0</v>
      </c>
      <c r="H14578">
        <v>0</v>
      </c>
    </row>
    <row r="14579" spans="1:16" x14ac:dyDescent="0.2">
      <c r="A14579">
        <f t="shared" si="1586"/>
        <v>13710</v>
      </c>
      <c r="B14579">
        <f t="shared" si="1587"/>
        <v>286</v>
      </c>
      <c r="C14579" s="10" t="str">
        <f>IF(B14579=B14578," ",(LOOKUP(B14579,'Co List'!$A$3:$A$362,'Co List'!$B$3:$B$362)))</f>
        <v xml:space="preserve"> </v>
      </c>
      <c r="D14579" s="6" t="s">
        <v>404</v>
      </c>
      <c r="E14579" s="11">
        <v>0.38936412199999998</v>
      </c>
      <c r="F14579" s="11">
        <v>0.4119276</v>
      </c>
      <c r="G14579" s="11">
        <v>0.40590935500000003</v>
      </c>
      <c r="H14579" s="11">
        <v>0.49828413600000004</v>
      </c>
    </row>
    <row r="14580" spans="1:16" x14ac:dyDescent="0.2">
      <c r="A14580">
        <f t="shared" si="1586"/>
        <v>13711</v>
      </c>
      <c r="B14580">
        <f t="shared" si="1587"/>
        <v>286</v>
      </c>
      <c r="C14580" s="10" t="str">
        <f>IF(B14580=B14579," ",(LOOKUP(B14580,'Co List'!$A$3:$A$362,'Co List'!$B$3:$B$362)))</f>
        <v xml:space="preserve"> </v>
      </c>
      <c r="D14580" s="6" t="s">
        <v>405</v>
      </c>
      <c r="E14580">
        <v>27.92</v>
      </c>
      <c r="F14580">
        <v>40.21</v>
      </c>
      <c r="G14580">
        <v>50.73</v>
      </c>
      <c r="H14580">
        <v>45.22</v>
      </c>
    </row>
    <row r="14581" spans="1:16" x14ac:dyDescent="0.2">
      <c r="A14581">
        <f t="shared" si="1586"/>
        <v>13712</v>
      </c>
      <c r="B14581">
        <f t="shared" si="1587"/>
        <v>286</v>
      </c>
      <c r="C14581" s="10" t="str">
        <f>IF(B14581=B14580," ",(LOOKUP(B14581,'Co List'!$A$3:$A$362,'Co List'!$B$3:$B$362)))</f>
        <v xml:space="preserve"> </v>
      </c>
      <c r="D14581" s="6" t="s">
        <v>406</v>
      </c>
      <c r="E14581">
        <v>6.05</v>
      </c>
      <c r="F14581">
        <v>8.27</v>
      </c>
      <c r="G14581">
        <v>9.09</v>
      </c>
      <c r="H14581">
        <v>7.34</v>
      </c>
    </row>
    <row r="14582" spans="1:16" x14ac:dyDescent="0.2">
      <c r="A14582">
        <f t="shared" si="1586"/>
        <v>13713</v>
      </c>
      <c r="B14582">
        <f t="shared" si="1587"/>
        <v>286</v>
      </c>
      <c r="C14582" s="10" t="str">
        <f>IF(B14582=B14581," ",(LOOKUP(B14582,'Co List'!$A$3:$A$362,'Co List'!$B$3:$B$362)))</f>
        <v xml:space="preserve"> </v>
      </c>
      <c r="D14582" s="6" t="s">
        <v>407</v>
      </c>
      <c r="E14582" s="11">
        <v>2.7</v>
      </c>
      <c r="F14582" s="11">
        <v>3.93</v>
      </c>
      <c r="G14582" s="11">
        <v>4.76</v>
      </c>
      <c r="H14582" s="11">
        <v>1.36</v>
      </c>
    </row>
    <row r="14583" spans="1:16" x14ac:dyDescent="0.2">
      <c r="A14583">
        <f t="shared" si="1586"/>
        <v>13714</v>
      </c>
      <c r="B14583">
        <f t="shared" si="1587"/>
        <v>286</v>
      </c>
      <c r="C14583" s="10" t="str">
        <f>IF(B14583=B14582," ",(LOOKUP(B14583,'Co List'!$A$3:$A$362,'Co List'!$B$3:$B$362)))</f>
        <v xml:space="preserve"> </v>
      </c>
      <c r="D14583" s="6" t="s">
        <v>408</v>
      </c>
      <c r="E14583">
        <v>4.78</v>
      </c>
      <c r="F14583">
        <v>7.99</v>
      </c>
      <c r="G14583">
        <v>12.69</v>
      </c>
      <c r="H14583">
        <v>12.69</v>
      </c>
    </row>
    <row r="14584" spans="1:16" x14ac:dyDescent="0.2">
      <c r="A14584">
        <f t="shared" si="1586"/>
        <v>13715</v>
      </c>
      <c r="B14584">
        <f t="shared" si="1587"/>
        <v>286</v>
      </c>
      <c r="C14584" s="10" t="str">
        <f>IF(B14584=B14583," ",(LOOKUP(B14584,'Co List'!$A$3:$A$362,'Co List'!$B$3:$B$362)))</f>
        <v xml:space="preserve"> </v>
      </c>
      <c r="D14584" s="6" t="s">
        <v>409</v>
      </c>
      <c r="E14584">
        <v>1.6</v>
      </c>
      <c r="F14584">
        <v>2.15</v>
      </c>
      <c r="G14584">
        <v>2.29</v>
      </c>
      <c r="H14584">
        <v>0.68</v>
      </c>
    </row>
    <row r="14585" spans="1:16" x14ac:dyDescent="0.2">
      <c r="A14585">
        <f t="shared" si="1586"/>
        <v>13716</v>
      </c>
      <c r="B14585">
        <f t="shared" si="1587"/>
        <v>286</v>
      </c>
      <c r="C14585" s="10" t="str">
        <f>IF(B14585=B14584," ",(LOOKUP(B14585,'Co List'!$A$3:$A$362,'Co List'!$B$3:$B$362)))</f>
        <v xml:space="preserve"> </v>
      </c>
      <c r="D14585" s="6" t="s">
        <v>410</v>
      </c>
      <c r="E14585">
        <v>1.600364522</v>
      </c>
      <c r="F14585">
        <v>2.1838490100000003</v>
      </c>
      <c r="G14585">
        <v>2.4539672339999998</v>
      </c>
      <c r="H14585">
        <v>2.8882747323600002</v>
      </c>
    </row>
    <row r="14586" spans="1:16" x14ac:dyDescent="0.2">
      <c r="A14586">
        <f t="shared" si="1586"/>
        <v>13717</v>
      </c>
      <c r="B14586">
        <f t="shared" si="1587"/>
        <v>286</v>
      </c>
      <c r="C14586" s="10" t="str">
        <f>IF(B14586=B14585," ",(LOOKUP(B14586,'Co List'!$A$3:$A$362,'Co List'!$B$3:$B$362)))</f>
        <v xml:space="preserve"> </v>
      </c>
      <c r="D14586" s="6" t="s">
        <v>411</v>
      </c>
      <c r="E14586">
        <v>1.600364522</v>
      </c>
      <c r="F14586">
        <v>2.1838490099999999</v>
      </c>
      <c r="G14586">
        <v>2.4539672339999998</v>
      </c>
      <c r="H14586">
        <v>2.8882747323599998</v>
      </c>
    </row>
    <row r="14587" spans="1:16" x14ac:dyDescent="0.2">
      <c r="A14587">
        <f t="shared" si="1586"/>
        <v>13718</v>
      </c>
      <c r="B14587">
        <f t="shared" si="1587"/>
        <v>286</v>
      </c>
      <c r="C14587" s="10" t="str">
        <f>IF(B14587=B14586," ",(LOOKUP(B14587,'Co List'!$A$3:$A$362,'Co List'!$B$3:$B$362)))</f>
        <v xml:space="preserve"> </v>
      </c>
      <c r="D14587" s="6" t="s">
        <v>412</v>
      </c>
      <c r="E14587">
        <v>3.6452199999992274E-4</v>
      </c>
      <c r="F14587">
        <v>3.3849009999999957E-2</v>
      </c>
      <c r="G14587">
        <v>0.1639672339999998</v>
      </c>
      <c r="H14587">
        <v>2.2082747323599996</v>
      </c>
    </row>
    <row r="14588" spans="1:16" ht="13.5" thickBot="1" x14ac:dyDescent="0.25">
      <c r="A14588">
        <f t="shared" si="1586"/>
        <v>13719</v>
      </c>
      <c r="B14588">
        <f t="shared" si="1587"/>
        <v>286</v>
      </c>
      <c r="C14588" s="10" t="str">
        <f>IF(B14588=B14587," ",(LOOKUP(B14588,'Co List'!$A$3:$A$362,'Co List'!$B$3:$B$362)))</f>
        <v xml:space="preserve"> </v>
      </c>
      <c r="D14588" s="9" t="s">
        <v>413</v>
      </c>
      <c r="E14588">
        <v>12</v>
      </c>
      <c r="F14588">
        <v>12</v>
      </c>
      <c r="G14588">
        <v>12</v>
      </c>
      <c r="H14588">
        <v>12</v>
      </c>
    </row>
    <row r="14589" spans="1:16" ht="15" x14ac:dyDescent="0.25">
      <c r="A14589">
        <f t="shared" si="1586"/>
        <v>13720</v>
      </c>
      <c r="B14589">
        <f t="shared" si="1587"/>
        <v>287</v>
      </c>
      <c r="C14589" s="10" t="str">
        <f>IF(B14589=B14588," ",(LOOKUP(B14589,'Co List'!$A$3:$A$362,'Co List'!$B$3:$B$362)))</f>
        <v>SANWARIA AGRO OILS</v>
      </c>
      <c r="D14589" s="4" t="s">
        <v>362</v>
      </c>
      <c r="E14589">
        <v>77.713593132974268</v>
      </c>
      <c r="F14589">
        <v>85.170005081709519</v>
      </c>
      <c r="G14589">
        <v>76.889239910207564</v>
      </c>
      <c r="H14589">
        <v>73.253492072487461</v>
      </c>
      <c r="J14589">
        <f t="shared" ref="J14589" si="1592">COUNTIF(E14631:H14631,0)</f>
        <v>0</v>
      </c>
      <c r="K14589">
        <f>SUM(E14589:H14589)/(4-J14589)</f>
        <v>78.256582549344699</v>
      </c>
      <c r="L14589">
        <f>SUM(E14599:H14599)/(4-J14589)</f>
        <v>56628.526861204562</v>
      </c>
      <c r="M14589">
        <f>E14599</f>
        <v>54949.002146611543</v>
      </c>
      <c r="N14589">
        <f t="shared" ref="N14589" si="1593">F14599</f>
        <v>68129.830801856297</v>
      </c>
      <c r="O14589">
        <f t="shared" ref="O14589" si="1594">G14599</f>
        <v>55613.560098200222</v>
      </c>
      <c r="P14589">
        <f t="shared" ref="P14589" si="1595">H14599</f>
        <v>47821.714398150172</v>
      </c>
    </row>
    <row r="14590" spans="1:16" x14ac:dyDescent="0.2">
      <c r="A14590">
        <f t="shared" si="1586"/>
        <v>13721</v>
      </c>
      <c r="B14590">
        <f t="shared" si="1587"/>
        <v>287</v>
      </c>
      <c r="C14590" s="10" t="str">
        <f>IF(B14590=B14589," ",(LOOKUP(B14590,'Co List'!$A$3:$A$362,'Co List'!$B$3:$B$362)))</f>
        <v xml:space="preserve"> </v>
      </c>
      <c r="D14590" s="6" t="s">
        <v>364</v>
      </c>
      <c r="E14590">
        <v>4.0517799999999999</v>
      </c>
      <c r="F14590">
        <v>4.0517799999999999</v>
      </c>
      <c r="G14590">
        <v>4.0517799999999999</v>
      </c>
      <c r="H14590">
        <v>4.0517799999999999</v>
      </c>
    </row>
    <row r="14591" spans="1:16" x14ac:dyDescent="0.2">
      <c r="A14591">
        <f t="shared" si="1586"/>
        <v>13722</v>
      </c>
      <c r="B14591">
        <f t="shared" si="1587"/>
        <v>287</v>
      </c>
      <c r="C14591" s="10" t="str">
        <f>IF(B14591=B14590," ",(LOOKUP(B14591,'Co List'!$A$3:$A$362,'Co List'!$B$3:$B$362)))</f>
        <v xml:space="preserve"> </v>
      </c>
      <c r="D14591" s="6" t="s">
        <v>365</v>
      </c>
      <c r="E14591">
        <v>0.80971580105752894</v>
      </c>
      <c r="F14591">
        <v>0.78978197204477185</v>
      </c>
      <c r="G14591">
        <v>0.77993428837565737</v>
      </c>
      <c r="H14591">
        <v>0.77993749088161046</v>
      </c>
    </row>
    <row r="14592" spans="1:16" x14ac:dyDescent="0.2">
      <c r="A14592">
        <f t="shared" si="1586"/>
        <v>13723</v>
      </c>
      <c r="B14592">
        <f t="shared" si="1587"/>
        <v>287</v>
      </c>
      <c r="C14592" s="10" t="str">
        <f>IF(B14592=B14591," ",(LOOKUP(B14592,'Co List'!$A$3:$A$362,'Co List'!$B$3:$B$362)))</f>
        <v xml:space="preserve"> </v>
      </c>
      <c r="D14592" s="7" t="s">
        <v>366</v>
      </c>
      <c r="E14592">
        <v>4.9202186735862767</v>
      </c>
      <c r="F14592">
        <v>4.3602533600757942</v>
      </c>
      <c r="G14592">
        <v>3.9393627791378174</v>
      </c>
      <c r="H14592">
        <v>2.4291505083737248</v>
      </c>
    </row>
    <row r="14593" spans="1:8" x14ac:dyDescent="0.2">
      <c r="A14593">
        <f t="shared" si="1586"/>
        <v>13724</v>
      </c>
      <c r="B14593">
        <f t="shared" si="1587"/>
        <v>287</v>
      </c>
      <c r="C14593" s="10" t="str">
        <f>IF(B14593=B14592," ",(LOOKUP(B14593,'Co List'!$A$3:$A$362,'Co List'!$B$3:$B$362)))</f>
        <v xml:space="preserve"> </v>
      </c>
      <c r="D14593" s="6" t="s">
        <v>367</v>
      </c>
      <c r="E14593">
        <v>141584.64866429154</v>
      </c>
      <c r="F14593">
        <v>232366.40791901876</v>
      </c>
      <c r="G14593">
        <v>326370.65785328776</v>
      </c>
      <c r="H14593">
        <v>232935.7739802736</v>
      </c>
    </row>
    <row r="14594" spans="1:8" x14ac:dyDescent="0.2">
      <c r="A14594">
        <f t="shared" si="1586"/>
        <v>13725</v>
      </c>
      <c r="B14594">
        <f t="shared" si="1587"/>
        <v>287</v>
      </c>
      <c r="C14594" s="10" t="str">
        <f>IF(B14594=B14593," ",(LOOKUP(B14594,'Co List'!$A$3:$A$362,'Co List'!$B$3:$B$362)))</f>
        <v xml:space="preserve"> </v>
      </c>
      <c r="D14594" s="6" t="s">
        <v>368</v>
      </c>
      <c r="E14594">
        <v>0.31579886291156062</v>
      </c>
      <c r="F14594">
        <v>0.3915507517348063</v>
      </c>
      <c r="G14594">
        <v>0.15980908074195466</v>
      </c>
      <c r="H14594">
        <v>0.13741871953491427</v>
      </c>
    </row>
    <row r="14595" spans="1:8" x14ac:dyDescent="0.2">
      <c r="A14595">
        <f t="shared" si="1586"/>
        <v>13726</v>
      </c>
      <c r="B14595">
        <f t="shared" si="1587"/>
        <v>287</v>
      </c>
      <c r="C14595" s="10" t="str">
        <f>IF(B14595=B14594," ",(LOOKUP(B14595,'Co List'!$A$3:$A$362,'Co List'!$B$3:$B$362)))</f>
        <v xml:space="preserve"> </v>
      </c>
      <c r="D14595" s="6" t="s">
        <v>369</v>
      </c>
      <c r="E14595">
        <v>70.947710970447446</v>
      </c>
      <c r="F14595">
        <v>96.119964449571526</v>
      </c>
      <c r="G14595">
        <v>67.182363008214821</v>
      </c>
      <c r="H14595">
        <v>55.496941392770303</v>
      </c>
    </row>
    <row r="14596" spans="1:8" x14ac:dyDescent="0.2">
      <c r="A14596">
        <f t="shared" si="1586"/>
        <v>13727</v>
      </c>
      <c r="B14596">
        <f t="shared" si="1587"/>
        <v>287</v>
      </c>
      <c r="C14596" s="10" t="str">
        <f>IF(B14596=B14595," ",(LOOKUP(B14596,'Co List'!$A$3:$A$362,'Co List'!$B$3:$B$362)))</f>
        <v xml:space="preserve"> </v>
      </c>
      <c r="D14596" s="6" t="s">
        <v>370</v>
      </c>
      <c r="E14596">
        <v>0</v>
      </c>
      <c r="F14596">
        <v>0</v>
      </c>
      <c r="G14596">
        <v>0</v>
      </c>
      <c r="H14596">
        <v>0</v>
      </c>
    </row>
    <row r="14597" spans="1:8" x14ac:dyDescent="0.2">
      <c r="A14597">
        <f t="shared" ref="A14597:A14660" si="1596">IF(A14596&gt;0,A14596+1,(IF($C$1=C14597,1,0)))</f>
        <v>13728</v>
      </c>
      <c r="B14597">
        <f t="shared" ref="B14597:B14660" si="1597">IF(D14597=$D$3,B14596+1,B14596)</f>
        <v>287</v>
      </c>
      <c r="C14597" s="10" t="str">
        <f>IF(B14597=B14596," ",(LOOKUP(B14597,'Co List'!$A$3:$A$362,'Co List'!$B$3:$B$362)))</f>
        <v xml:space="preserve"> </v>
      </c>
      <c r="D14597" s="6" t="s">
        <v>371</v>
      </c>
      <c r="E14597">
        <v>15.316663303378608</v>
      </c>
      <c r="F14597">
        <v>14.667186047871063</v>
      </c>
      <c r="G14597">
        <v>14.859621544639925</v>
      </c>
      <c r="H14597">
        <v>14.737114706653101</v>
      </c>
    </row>
    <row r="14598" spans="1:8" x14ac:dyDescent="0.2">
      <c r="A14598">
        <f t="shared" si="1596"/>
        <v>13729</v>
      </c>
      <c r="B14598">
        <f t="shared" si="1597"/>
        <v>287</v>
      </c>
      <c r="C14598" s="10" t="str">
        <f>IF(B14598=B14597," ",(LOOKUP(B14598,'Co List'!$A$3:$A$362,'Co List'!$B$3:$B$362)))</f>
        <v xml:space="preserve"> </v>
      </c>
      <c r="D14598" s="6" t="s">
        <v>372</v>
      </c>
      <c r="E14598">
        <v>84.683336696621382</v>
      </c>
      <c r="F14598">
        <v>85.33281395212893</v>
      </c>
      <c r="G14598">
        <v>85.140378455360093</v>
      </c>
      <c r="H14598">
        <v>85.262885293346912</v>
      </c>
    </row>
    <row r="14599" spans="1:8" x14ac:dyDescent="0.2">
      <c r="A14599">
        <f t="shared" si="1596"/>
        <v>13730</v>
      </c>
      <c r="B14599">
        <f t="shared" si="1597"/>
        <v>287</v>
      </c>
      <c r="C14599" s="10" t="str">
        <f>IF(B14599=B14598," ",(LOOKUP(B14599,'Co List'!$A$3:$A$362,'Co List'!$B$3:$B$362)))</f>
        <v xml:space="preserve"> </v>
      </c>
      <c r="D14599" s="6" t="s">
        <v>373</v>
      </c>
      <c r="E14599">
        <v>54949.002146611543</v>
      </c>
      <c r="F14599">
        <v>68129.830801856297</v>
      </c>
      <c r="G14599">
        <v>55613.560098200222</v>
      </c>
      <c r="H14599">
        <v>47821.714398150172</v>
      </c>
    </row>
    <row r="14600" spans="1:8" x14ac:dyDescent="0.2">
      <c r="A14600">
        <f t="shared" si="1596"/>
        <v>13731</v>
      </c>
      <c r="B14600">
        <f t="shared" si="1597"/>
        <v>287</v>
      </c>
      <c r="C14600" s="10" t="str">
        <f>IF(B14600=B14599," ",(LOOKUP(B14600,'Co List'!$A$3:$A$362,'Co List'!$B$3:$B$362)))</f>
        <v xml:space="preserve"> </v>
      </c>
      <c r="D14600" s="6" t="s">
        <v>374</v>
      </c>
      <c r="E14600">
        <v>54613.552778227604</v>
      </c>
      <c r="F14600">
        <v>67710.346764108617</v>
      </c>
      <c r="G14600">
        <v>55271.873622247811</v>
      </c>
      <c r="H14600">
        <v>47527.514335386993</v>
      </c>
    </row>
    <row r="14601" spans="1:8" x14ac:dyDescent="0.2">
      <c r="A14601">
        <f t="shared" si="1596"/>
        <v>13732</v>
      </c>
      <c r="B14601">
        <f t="shared" si="1597"/>
        <v>287</v>
      </c>
      <c r="C14601" s="10" t="str">
        <f>IF(B14601=B14600," ",(LOOKUP(B14601,'Co List'!$A$3:$A$362,'Co List'!$B$3:$B$362)))</f>
        <v xml:space="preserve"> </v>
      </c>
      <c r="D14601" s="6" t="s">
        <v>375</v>
      </c>
      <c r="E14601">
        <v>120.4054771631022</v>
      </c>
      <c r="F14601">
        <v>150.65370050683936</v>
      </c>
      <c r="G14601">
        <v>122.72215761988647</v>
      </c>
      <c r="H14601">
        <v>105.65847543936876</v>
      </c>
    </row>
    <row r="14602" spans="1:8" x14ac:dyDescent="0.2">
      <c r="A14602">
        <f t="shared" si="1596"/>
        <v>13733</v>
      </c>
      <c r="B14602">
        <f t="shared" si="1597"/>
        <v>287</v>
      </c>
      <c r="C14602" s="10" t="str">
        <f>IF(B14602=B14601," ",(LOOKUP(B14602,'Co List'!$A$3:$A$362,'Co List'!$B$3:$B$362)))</f>
        <v xml:space="preserve"> </v>
      </c>
      <c r="D14602" s="6" t="s">
        <v>376</v>
      </c>
      <c r="E14602">
        <v>215.04389122083271</v>
      </c>
      <c r="F14602">
        <v>268.83033724085027</v>
      </c>
      <c r="G14602">
        <v>218.96431833253772</v>
      </c>
      <c r="H14602">
        <v>188.54158732382612</v>
      </c>
    </row>
    <row r="14603" spans="1:8" x14ac:dyDescent="0.2">
      <c r="A14603">
        <f t="shared" si="1596"/>
        <v>13734</v>
      </c>
      <c r="B14603">
        <f t="shared" si="1597"/>
        <v>287</v>
      </c>
      <c r="C14603" s="10" t="str">
        <f>IF(B14603=B14602," ",(LOOKUP(B14603,'Co List'!$A$3:$A$362,'Co List'!$B$3:$B$362)))</f>
        <v xml:space="preserve"> </v>
      </c>
      <c r="D14603" s="6" t="s">
        <v>377</v>
      </c>
      <c r="E14603">
        <v>8416.3536473627737</v>
      </c>
      <c r="F14603">
        <v>9992.7290378080288</v>
      </c>
      <c r="G14603">
        <v>8263.9645580934321</v>
      </c>
      <c r="H14603">
        <v>7047.540905543432</v>
      </c>
    </row>
    <row r="14604" spans="1:8" ht="15" x14ac:dyDescent="0.25">
      <c r="A14604">
        <f t="shared" si="1596"/>
        <v>13735</v>
      </c>
      <c r="B14604">
        <f t="shared" si="1597"/>
        <v>287</v>
      </c>
      <c r="C14604" s="10" t="str">
        <f>IF(B14604=B14603," ",(LOOKUP(B14604,'Co List'!$A$3:$A$362,'Co List'!$B$3:$B$362)))</f>
        <v xml:space="preserve"> </v>
      </c>
      <c r="D14604" s="8" t="s">
        <v>378</v>
      </c>
      <c r="E14604">
        <v>8349.2475300000006</v>
      </c>
      <c r="F14604">
        <v>9841.5055799999991</v>
      </c>
      <c r="G14604">
        <v>8133.8891400000002</v>
      </c>
      <c r="H14604">
        <v>6942.0187200000009</v>
      </c>
    </row>
    <row r="14605" spans="1:8" ht="15" x14ac:dyDescent="0.25">
      <c r="A14605">
        <f t="shared" si="1596"/>
        <v>13736</v>
      </c>
      <c r="B14605">
        <f t="shared" si="1597"/>
        <v>287</v>
      </c>
      <c r="C14605" s="10" t="str">
        <f>IF(B14605=B14604," ",(LOOKUP(B14605,'Co List'!$A$3:$A$362,'Co List'!$B$3:$B$362)))</f>
        <v xml:space="preserve"> </v>
      </c>
      <c r="D14605" s="8" t="s">
        <v>379</v>
      </c>
      <c r="E14605">
        <v>67.10611736277373</v>
      </c>
      <c r="F14605">
        <v>151.2234578080292</v>
      </c>
      <c r="G14605">
        <v>130.07541809343064</v>
      </c>
      <c r="H14605">
        <v>105.52218554343068</v>
      </c>
    </row>
    <row r="14606" spans="1:8" ht="15" x14ac:dyDescent="0.25">
      <c r="A14606">
        <f t="shared" si="1596"/>
        <v>13737</v>
      </c>
      <c r="B14606">
        <f t="shared" si="1597"/>
        <v>287</v>
      </c>
      <c r="C14606" s="10" t="str">
        <f>IF(B14606=B14605," ",(LOOKUP(B14606,'Co List'!$A$3:$A$362,'Co List'!$B$3:$B$362)))</f>
        <v xml:space="preserve"> </v>
      </c>
      <c r="D14606" s="8" t="s">
        <v>380</v>
      </c>
      <c r="E14606">
        <v>-5.8264504332328215E-13</v>
      </c>
      <c r="F14606">
        <v>5.1159076974727213E-13</v>
      </c>
      <c r="G14606">
        <v>1.1937117960769683E-12</v>
      </c>
      <c r="H14606">
        <v>3.979039320256561E-13</v>
      </c>
    </row>
    <row r="14607" spans="1:8" ht="15" x14ac:dyDescent="0.25">
      <c r="A14607">
        <f t="shared" si="1596"/>
        <v>13738</v>
      </c>
      <c r="B14607">
        <f t="shared" si="1597"/>
        <v>287</v>
      </c>
      <c r="C14607" s="10" t="str">
        <f>IF(B14607=B14606," ",(LOOKUP(B14607,'Co List'!$A$3:$A$362,'Co List'!$B$3:$B$362)))</f>
        <v xml:space="preserve"> </v>
      </c>
      <c r="D14607" s="8" t="s">
        <v>381</v>
      </c>
      <c r="E14607">
        <v>46532.648499248768</v>
      </c>
      <c r="F14607">
        <v>58137.101764048261</v>
      </c>
      <c r="G14607">
        <v>47349.595540106799</v>
      </c>
      <c r="H14607">
        <v>40774.173492606744</v>
      </c>
    </row>
    <row r="14608" spans="1:8" ht="15" x14ac:dyDescent="0.25">
      <c r="A14608">
        <f t="shared" si="1596"/>
        <v>13739</v>
      </c>
      <c r="B14608">
        <f t="shared" si="1597"/>
        <v>287</v>
      </c>
      <c r="C14608" s="10" t="str">
        <f>IF(B14608=B14607," ",(LOOKUP(B14608,'Co List'!$A$3:$A$362,'Co List'!$B$3:$B$362)))</f>
        <v xml:space="preserve"> </v>
      </c>
      <c r="D14608" s="8" t="s">
        <v>382</v>
      </c>
      <c r="E14608">
        <v>46532.648499248768</v>
      </c>
      <c r="F14608">
        <v>58137.101764048261</v>
      </c>
      <c r="G14608">
        <v>47349.595540106799</v>
      </c>
      <c r="H14608">
        <v>40774.173492606744</v>
      </c>
    </row>
    <row r="14609" spans="1:8" ht="15" x14ac:dyDescent="0.25">
      <c r="A14609">
        <f t="shared" si="1596"/>
        <v>13740</v>
      </c>
      <c r="B14609">
        <f t="shared" si="1597"/>
        <v>287</v>
      </c>
      <c r="C14609" s="10" t="str">
        <f>IF(B14609=B14608," ",(LOOKUP(B14609,'Co List'!$A$3:$A$362,'Co List'!$B$3:$B$362)))</f>
        <v xml:space="preserve"> </v>
      </c>
      <c r="D14609" s="8" t="s">
        <v>383</v>
      </c>
      <c r="E14609">
        <v>0</v>
      </c>
      <c r="F14609">
        <v>0</v>
      </c>
      <c r="G14609">
        <v>0</v>
      </c>
      <c r="H14609">
        <v>0</v>
      </c>
    </row>
    <row r="14610" spans="1:8" x14ac:dyDescent="0.2">
      <c r="A14610">
        <f t="shared" si="1596"/>
        <v>13741</v>
      </c>
      <c r="B14610">
        <f t="shared" si="1597"/>
        <v>287</v>
      </c>
      <c r="C14610" s="10" t="str">
        <f>IF(B14610=B14609," ",(LOOKUP(B14610,'Co List'!$A$3:$A$362,'Co List'!$B$3:$B$362)))</f>
        <v xml:space="preserve"> </v>
      </c>
      <c r="D14610" s="6" t="s">
        <v>384</v>
      </c>
      <c r="E14610">
        <v>0</v>
      </c>
      <c r="F14610">
        <v>0</v>
      </c>
      <c r="G14610">
        <v>0</v>
      </c>
      <c r="H14610">
        <v>0</v>
      </c>
    </row>
    <row r="14611" spans="1:8" x14ac:dyDescent="0.2">
      <c r="A14611">
        <f t="shared" si="1596"/>
        <v>13742</v>
      </c>
      <c r="B14611">
        <f t="shared" si="1597"/>
        <v>287</v>
      </c>
      <c r="C14611" s="10" t="str">
        <f>IF(B14611=B14610," ",(LOOKUP(B14611,'Co List'!$A$3:$A$362,'Co List'!$B$3:$B$362)))</f>
        <v xml:space="preserve"> </v>
      </c>
      <c r="D14611" s="6" t="s">
        <v>385</v>
      </c>
      <c r="E14611">
        <v>11484.495332730001</v>
      </c>
      <c r="F14611">
        <v>14348.53367262</v>
      </c>
      <c r="G14611">
        <v>11686.122035280001</v>
      </c>
      <c r="H14611">
        <v>10063.2742875</v>
      </c>
    </row>
    <row r="14612" spans="1:8" x14ac:dyDescent="0.2">
      <c r="A14612">
        <f t="shared" si="1596"/>
        <v>13743</v>
      </c>
      <c r="B14612">
        <f t="shared" si="1597"/>
        <v>287</v>
      </c>
      <c r="C14612" s="10" t="str">
        <f>IF(B14612=B14611," ",(LOOKUP(B14612,'Co List'!$A$3:$A$362,'Co List'!$B$3:$B$362)))</f>
        <v xml:space="preserve"> </v>
      </c>
      <c r="D14612" s="6" t="s">
        <v>386</v>
      </c>
      <c r="E14612">
        <v>11484.495332730001</v>
      </c>
      <c r="F14612">
        <v>14348.53367262</v>
      </c>
      <c r="G14612">
        <v>11686.122035280001</v>
      </c>
      <c r="H14612">
        <v>10063.2742875</v>
      </c>
    </row>
    <row r="14613" spans="1:8" x14ac:dyDescent="0.2">
      <c r="A14613">
        <f t="shared" si="1596"/>
        <v>13744</v>
      </c>
      <c r="B14613">
        <f t="shared" si="1597"/>
        <v>287</v>
      </c>
      <c r="C14613" s="10" t="str">
        <f>IF(B14613=B14612," ",(LOOKUP(B14613,'Co List'!$A$3:$A$362,'Co List'!$B$3:$B$362)))</f>
        <v xml:space="preserve"> </v>
      </c>
      <c r="D14613" s="6" t="s">
        <v>387</v>
      </c>
      <c r="E14613">
        <v>0</v>
      </c>
      <c r="F14613">
        <v>0</v>
      </c>
      <c r="G14613">
        <v>0</v>
      </c>
      <c r="H14613">
        <v>0</v>
      </c>
    </row>
    <row r="14614" spans="1:8" x14ac:dyDescent="0.2">
      <c r="A14614">
        <f t="shared" si="1596"/>
        <v>13745</v>
      </c>
      <c r="B14614">
        <f t="shared" si="1597"/>
        <v>287</v>
      </c>
      <c r="C14614" s="10" t="str">
        <f>IF(B14614=B14613," ",(LOOKUP(B14614,'Co List'!$A$3:$A$362,'Co List'!$B$3:$B$362)))</f>
        <v xml:space="preserve"> </v>
      </c>
      <c r="D14614" s="6" t="s">
        <v>388</v>
      </c>
      <c r="E14614">
        <v>0</v>
      </c>
      <c r="F14614">
        <v>0</v>
      </c>
      <c r="G14614">
        <v>0</v>
      </c>
      <c r="H14614">
        <v>0</v>
      </c>
    </row>
    <row r="14615" spans="1:8" x14ac:dyDescent="0.2">
      <c r="A14615">
        <f t="shared" si="1596"/>
        <v>13746</v>
      </c>
      <c r="B14615">
        <f t="shared" si="1597"/>
        <v>287</v>
      </c>
      <c r="C14615" s="10" t="str">
        <f>IF(B14615=B14614," ",(LOOKUP(B14615,'Co List'!$A$3:$A$362,'Co List'!$B$3:$B$362)))</f>
        <v xml:space="preserve"> </v>
      </c>
      <c r="D14615" s="6" t="s">
        <v>389</v>
      </c>
      <c r="E14615">
        <v>0</v>
      </c>
      <c r="F14615">
        <v>0</v>
      </c>
      <c r="G14615">
        <v>0</v>
      </c>
      <c r="H14615">
        <v>0</v>
      </c>
    </row>
    <row r="14616" spans="1:8" x14ac:dyDescent="0.2">
      <c r="A14616">
        <f t="shared" si="1596"/>
        <v>13747</v>
      </c>
      <c r="B14616">
        <f t="shared" si="1597"/>
        <v>287</v>
      </c>
      <c r="C14616" s="10" t="str">
        <f>IF(B14616=B14615," ",(LOOKUP(B14616,'Co List'!$A$3:$A$362,'Co List'!$B$3:$B$362)))</f>
        <v xml:space="preserve"> </v>
      </c>
      <c r="D14616" s="6" t="s">
        <v>390</v>
      </c>
      <c r="E14616">
        <v>0</v>
      </c>
      <c r="F14616">
        <v>0</v>
      </c>
      <c r="G14616">
        <v>0</v>
      </c>
      <c r="H14616">
        <v>0</v>
      </c>
    </row>
    <row r="14617" spans="1:8" x14ac:dyDescent="0.2">
      <c r="A14617">
        <f t="shared" si="1596"/>
        <v>13748</v>
      </c>
      <c r="B14617">
        <f t="shared" si="1597"/>
        <v>287</v>
      </c>
      <c r="C14617" s="10" t="str">
        <f>IF(B14617=B14616," ",(LOOKUP(B14617,'Co List'!$A$3:$A$362,'Co List'!$B$3:$B$362)))</f>
        <v xml:space="preserve"> </v>
      </c>
      <c r="D14617" s="6" t="s">
        <v>391</v>
      </c>
      <c r="E14617">
        <v>0</v>
      </c>
      <c r="F14617">
        <v>0</v>
      </c>
      <c r="G14617">
        <v>0</v>
      </c>
      <c r="H14617">
        <v>0</v>
      </c>
    </row>
    <row r="14618" spans="1:8" x14ac:dyDescent="0.2">
      <c r="A14618">
        <f t="shared" si="1596"/>
        <v>13749</v>
      </c>
      <c r="B14618">
        <f t="shared" si="1597"/>
        <v>287</v>
      </c>
      <c r="C14618" s="10" t="str">
        <f>IF(B14618=B14617," ",(LOOKUP(B14618,'Co List'!$A$3:$A$362,'Co List'!$B$3:$B$362)))</f>
        <v xml:space="preserve"> </v>
      </c>
      <c r="D14618" s="6" t="s">
        <v>392</v>
      </c>
      <c r="E14618">
        <v>0</v>
      </c>
      <c r="F14618">
        <v>0</v>
      </c>
      <c r="G14618">
        <v>0</v>
      </c>
      <c r="H14618">
        <v>0</v>
      </c>
    </row>
    <row r="14619" spans="1:8" x14ac:dyDescent="0.2">
      <c r="A14619">
        <f t="shared" si="1596"/>
        <v>13750</v>
      </c>
      <c r="B14619">
        <f t="shared" si="1597"/>
        <v>287</v>
      </c>
      <c r="C14619" s="10" t="str">
        <f>IF(B14619=B14618," ",(LOOKUP(B14619,'Co List'!$A$3:$A$362,'Co List'!$B$3:$B$362)))</f>
        <v xml:space="preserve"> </v>
      </c>
      <c r="D14619" s="6" t="s">
        <v>393</v>
      </c>
      <c r="E14619">
        <v>0</v>
      </c>
      <c r="F14619">
        <v>0</v>
      </c>
      <c r="G14619">
        <v>0</v>
      </c>
      <c r="H14619">
        <v>0</v>
      </c>
    </row>
    <row r="14620" spans="1:8" ht="15" x14ac:dyDescent="0.25">
      <c r="A14620">
        <f t="shared" si="1596"/>
        <v>13751</v>
      </c>
      <c r="B14620">
        <f t="shared" si="1597"/>
        <v>287</v>
      </c>
      <c r="C14620" s="10" t="str">
        <f>IF(B14620=B14619," ",(LOOKUP(B14620,'Co List'!$A$3:$A$362,'Co List'!$B$3:$B$362)))</f>
        <v xml:space="preserve"> </v>
      </c>
      <c r="D14620" s="8" t="s">
        <v>394</v>
      </c>
      <c r="E14620">
        <v>0</v>
      </c>
      <c r="F14620">
        <v>0</v>
      </c>
      <c r="G14620">
        <v>0</v>
      </c>
      <c r="H14620">
        <v>0</v>
      </c>
    </row>
    <row r="14621" spans="1:8" ht="15" x14ac:dyDescent="0.25">
      <c r="A14621">
        <f t="shared" si="1596"/>
        <v>13752</v>
      </c>
      <c r="B14621">
        <f t="shared" si="1597"/>
        <v>287</v>
      </c>
      <c r="C14621" s="10" t="str">
        <f>IF(B14621=B14620," ",(LOOKUP(B14621,'Co List'!$A$3:$A$362,'Co List'!$B$3:$B$362)))</f>
        <v xml:space="preserve"> </v>
      </c>
      <c r="D14621" s="8" t="s">
        <v>395</v>
      </c>
      <c r="E14621">
        <v>8.0472172996599998</v>
      </c>
      <c r="F14621">
        <v>11.064381748500001</v>
      </c>
      <c r="G14621">
        <v>12.865317257759999</v>
      </c>
      <c r="H14621">
        <v>12.090879599999999</v>
      </c>
    </row>
    <row r="14622" spans="1:8" ht="15" x14ac:dyDescent="0.25">
      <c r="A14622">
        <f t="shared" si="1596"/>
        <v>13753</v>
      </c>
      <c r="B14622">
        <f t="shared" si="1597"/>
        <v>287</v>
      </c>
      <c r="C14622" s="10" t="str">
        <f>IF(B14622=B14621," ",(LOOKUP(B14622,'Co List'!$A$3:$A$362,'Co List'!$B$3:$B$362)))</f>
        <v xml:space="preserve"> </v>
      </c>
      <c r="D14622" s="8" t="s">
        <v>396</v>
      </c>
      <c r="E14622">
        <v>10394.207</v>
      </c>
      <c r="F14622">
        <v>12652.516</v>
      </c>
      <c r="G14622">
        <v>10595.718999999999</v>
      </c>
      <c r="H14622">
        <v>9036.0329999999994</v>
      </c>
    </row>
    <row r="14623" spans="1:8" x14ac:dyDescent="0.2">
      <c r="A14623">
        <f t="shared" si="1596"/>
        <v>13754</v>
      </c>
      <c r="B14623">
        <f t="shared" si="1597"/>
        <v>287</v>
      </c>
      <c r="C14623" s="10" t="str">
        <f>IF(B14623=B14622," ",(LOOKUP(B14623,'Co List'!$A$3:$A$362,'Co List'!$B$3:$B$362)))</f>
        <v xml:space="preserve"> </v>
      </c>
      <c r="D14623" s="6" t="s">
        <v>397</v>
      </c>
      <c r="E14623">
        <v>10307.713</v>
      </c>
      <c r="F14623">
        <v>12457.602000000001</v>
      </c>
      <c r="G14623">
        <v>10428.063</v>
      </c>
      <c r="H14623">
        <v>8900.0239999999994</v>
      </c>
    </row>
    <row r="14624" spans="1:8" x14ac:dyDescent="0.2">
      <c r="A14624">
        <f t="shared" si="1596"/>
        <v>13755</v>
      </c>
      <c r="B14624">
        <f t="shared" si="1597"/>
        <v>287</v>
      </c>
      <c r="C14624" s="10" t="str">
        <f>IF(B14624=B14623," ",(LOOKUP(B14624,'Co List'!$A$3:$A$362,'Co List'!$B$3:$B$362)))</f>
        <v xml:space="preserve"> </v>
      </c>
      <c r="D14624" s="6" t="s">
        <v>398</v>
      </c>
      <c r="E14624">
        <v>86.494</v>
      </c>
      <c r="F14624">
        <v>194.91399999999999</v>
      </c>
      <c r="G14624">
        <v>167.65600000000001</v>
      </c>
      <c r="H14624">
        <v>136.00899999999999</v>
      </c>
    </row>
    <row r="14625" spans="1:16" x14ac:dyDescent="0.2">
      <c r="A14625">
        <f t="shared" si="1596"/>
        <v>13756</v>
      </c>
      <c r="B14625">
        <f t="shared" si="1597"/>
        <v>287</v>
      </c>
      <c r="C14625" s="10" t="str">
        <f>IF(B14625=B14624," ",(LOOKUP(B14625,'Co List'!$A$3:$A$362,'Co List'!$B$3:$B$362)))</f>
        <v xml:space="preserve"> </v>
      </c>
      <c r="D14625" s="6" t="s">
        <v>399</v>
      </c>
      <c r="E14625">
        <v>0</v>
      </c>
      <c r="F14625">
        <v>0</v>
      </c>
      <c r="G14625">
        <v>0</v>
      </c>
      <c r="H14625">
        <v>0</v>
      </c>
    </row>
    <row r="14626" spans="1:16" x14ac:dyDescent="0.2">
      <c r="A14626">
        <f t="shared" si="1596"/>
        <v>13757</v>
      </c>
      <c r="B14626">
        <f t="shared" si="1597"/>
        <v>287</v>
      </c>
      <c r="C14626" s="10" t="str">
        <f>IF(B14626=B14625," ",(LOOKUP(B14626,'Co List'!$A$3:$A$362,'Co List'!$B$3:$B$362)))</f>
        <v xml:space="preserve"> </v>
      </c>
      <c r="D14626" s="6" t="s">
        <v>400</v>
      </c>
      <c r="E14626">
        <v>0</v>
      </c>
      <c r="F14626">
        <v>0</v>
      </c>
      <c r="G14626">
        <v>0</v>
      </c>
      <c r="H14626">
        <v>0</v>
      </c>
    </row>
    <row r="14627" spans="1:16" x14ac:dyDescent="0.2">
      <c r="A14627">
        <f t="shared" si="1596"/>
        <v>13758</v>
      </c>
      <c r="B14627">
        <f t="shared" si="1597"/>
        <v>287</v>
      </c>
      <c r="C14627" s="10" t="str">
        <f>IF(B14627=B14626," ",(LOOKUP(B14627,'Co List'!$A$3:$A$362,'Co List'!$B$3:$B$362)))</f>
        <v xml:space="preserve"> </v>
      </c>
      <c r="D14627" s="6" t="s">
        <v>401</v>
      </c>
      <c r="E14627">
        <v>3.6180072629999995</v>
      </c>
      <c r="F14627">
        <v>6.1665129900000002</v>
      </c>
      <c r="G14627">
        <v>6.1838413589999996</v>
      </c>
      <c r="H14627">
        <v>6.1766166560000002</v>
      </c>
    </row>
    <row r="14628" spans="1:16" x14ac:dyDescent="0.2">
      <c r="A14628">
        <f t="shared" si="1596"/>
        <v>13759</v>
      </c>
      <c r="B14628">
        <f t="shared" si="1597"/>
        <v>287</v>
      </c>
      <c r="C14628" s="10" t="str">
        <f>IF(B14628=B14627," ",(LOOKUP(B14628,'Co List'!$A$3:$A$362,'Co List'!$B$3:$B$362)))</f>
        <v xml:space="preserve"> </v>
      </c>
      <c r="D14628" s="6" t="s">
        <v>402</v>
      </c>
      <c r="E14628">
        <v>9.6700291999999993E-2</v>
      </c>
      <c r="F14628">
        <v>0.25611699599999999</v>
      </c>
      <c r="G14628">
        <v>0.193810336</v>
      </c>
      <c r="H14628">
        <v>0.12812047800000001</v>
      </c>
    </row>
    <row r="14629" spans="1:16" x14ac:dyDescent="0.2">
      <c r="A14629">
        <f t="shared" si="1596"/>
        <v>13760</v>
      </c>
      <c r="B14629">
        <f t="shared" si="1597"/>
        <v>287</v>
      </c>
      <c r="C14629" s="10" t="str">
        <f>IF(B14629=B14628," ",(LOOKUP(B14629,'Co List'!$A$3:$A$362,'Co List'!$B$3:$B$362)))</f>
        <v xml:space="preserve"> </v>
      </c>
      <c r="D14629" s="6" t="s">
        <v>403</v>
      </c>
      <c r="E14629">
        <v>0</v>
      </c>
      <c r="F14629">
        <v>-6.106226635438361E-16</v>
      </c>
      <c r="G14629">
        <v>3.0531133177191805E-16</v>
      </c>
      <c r="H14629">
        <v>4.7184478546569153E-16</v>
      </c>
    </row>
    <row r="14630" spans="1:16" x14ac:dyDescent="0.2">
      <c r="A14630">
        <f t="shared" si="1596"/>
        <v>13761</v>
      </c>
      <c r="B14630">
        <f t="shared" si="1597"/>
        <v>287</v>
      </c>
      <c r="C14630" s="10" t="str">
        <f>IF(B14630=B14629," ",(LOOKUP(B14630,'Co List'!$A$3:$A$362,'Co List'!$B$3:$B$362)))</f>
        <v xml:space="preserve"> </v>
      </c>
      <c r="D14630" s="6" t="s">
        <v>404</v>
      </c>
      <c r="E14630" s="11">
        <v>3.7147075549999995</v>
      </c>
      <c r="F14630" s="11">
        <v>6.4226299859999996</v>
      </c>
      <c r="G14630" s="11">
        <v>6.377651695</v>
      </c>
      <c r="H14630" s="11">
        <v>6.3047371340000007</v>
      </c>
    </row>
    <row r="14631" spans="1:16" x14ac:dyDescent="0.2">
      <c r="A14631">
        <f t="shared" si="1596"/>
        <v>13762</v>
      </c>
      <c r="B14631">
        <f t="shared" si="1597"/>
        <v>287</v>
      </c>
      <c r="C14631" s="10" t="str">
        <f>IF(B14631=B14630," ",(LOOKUP(B14631,'Co List'!$A$3:$A$362,'Co List'!$B$3:$B$362)))</f>
        <v xml:space="preserve"> </v>
      </c>
      <c r="D14631" s="6" t="s">
        <v>405</v>
      </c>
      <c r="E14631">
        <v>1116.8</v>
      </c>
      <c r="F14631">
        <v>1562.52</v>
      </c>
      <c r="G14631">
        <v>1411.74</v>
      </c>
      <c r="H14631">
        <v>1968.66</v>
      </c>
    </row>
    <row r="14632" spans="1:16" x14ac:dyDescent="0.2">
      <c r="A14632">
        <f t="shared" si="1596"/>
        <v>13763</v>
      </c>
      <c r="B14632">
        <f t="shared" si="1597"/>
        <v>287</v>
      </c>
      <c r="C14632" s="10" t="str">
        <f>IF(B14632=B14631," ",(LOOKUP(B14632,'Co List'!$A$3:$A$362,'Co List'!$B$3:$B$362)))</f>
        <v xml:space="preserve"> </v>
      </c>
      <c r="D14632" s="6" t="s">
        <v>406</v>
      </c>
      <c r="E14632">
        <v>77.45</v>
      </c>
      <c r="F14632">
        <v>70.88</v>
      </c>
      <c r="G14632">
        <v>82.78</v>
      </c>
      <c r="H14632">
        <v>86.17</v>
      </c>
    </row>
    <row r="14633" spans="1:16" x14ac:dyDescent="0.2">
      <c r="A14633">
        <f t="shared" si="1596"/>
        <v>13764</v>
      </c>
      <c r="B14633">
        <f t="shared" si="1597"/>
        <v>287</v>
      </c>
      <c r="C14633" s="10" t="str">
        <f>IF(B14633=B14632," ",(LOOKUP(B14633,'Co List'!$A$3:$A$362,'Co List'!$B$3:$B$362)))</f>
        <v xml:space="preserve"> </v>
      </c>
      <c r="D14633" s="6" t="s">
        <v>407</v>
      </c>
      <c r="E14633" s="11">
        <v>38.81</v>
      </c>
      <c r="F14633" s="11">
        <v>29.32</v>
      </c>
      <c r="G14633" s="11">
        <v>17.04</v>
      </c>
      <c r="H14633" s="11">
        <v>20.53</v>
      </c>
    </row>
    <row r="14634" spans="1:16" x14ac:dyDescent="0.2">
      <c r="A14634">
        <f t="shared" si="1596"/>
        <v>13765</v>
      </c>
      <c r="B14634">
        <f t="shared" si="1597"/>
        <v>287</v>
      </c>
      <c r="C14634" s="10" t="str">
        <f>IF(B14634=B14633," ",(LOOKUP(B14634,'Co List'!$A$3:$A$362,'Co List'!$B$3:$B$362)))</f>
        <v xml:space="preserve"> </v>
      </c>
      <c r="D14634" s="6" t="s">
        <v>408</v>
      </c>
      <c r="E14634">
        <v>17.399999999999999</v>
      </c>
      <c r="F14634">
        <v>17.399999999999999</v>
      </c>
      <c r="G14634">
        <v>34.799999999999997</v>
      </c>
      <c r="H14634">
        <v>34.799999999999997</v>
      </c>
    </row>
    <row r="14635" spans="1:16" x14ac:dyDescent="0.2">
      <c r="A14635">
        <f t="shared" si="1596"/>
        <v>13766</v>
      </c>
      <c r="B14635">
        <f t="shared" si="1597"/>
        <v>287</v>
      </c>
      <c r="C14635" s="10" t="str">
        <f>IF(B14635=B14634," ",(LOOKUP(B14635,'Co List'!$A$3:$A$362,'Co List'!$B$3:$B$362)))</f>
        <v xml:space="preserve"> </v>
      </c>
      <c r="D14635" s="6" t="s">
        <v>409</v>
      </c>
      <c r="E14635">
        <v>4.9800000000000004</v>
      </c>
      <c r="F14635">
        <v>6.42</v>
      </c>
      <c r="G14635">
        <v>6.25</v>
      </c>
      <c r="H14635">
        <v>6.28</v>
      </c>
    </row>
    <row r="14636" spans="1:16" x14ac:dyDescent="0.2">
      <c r="A14636">
        <f t="shared" si="1596"/>
        <v>13767</v>
      </c>
      <c r="B14636">
        <f t="shared" si="1597"/>
        <v>287</v>
      </c>
      <c r="C14636" s="10" t="str">
        <f>IF(B14636=B14635," ",(LOOKUP(B14636,'Co List'!$A$3:$A$362,'Co List'!$B$3:$B$362)))</f>
        <v xml:space="preserve"> </v>
      </c>
      <c r="D14636" s="6" t="s">
        <v>410</v>
      </c>
      <c r="E14636">
        <v>11.761924854659998</v>
      </c>
      <c r="F14636">
        <v>17.487011734500001</v>
      </c>
      <c r="G14636">
        <v>19.242968952759998</v>
      </c>
      <c r="H14636">
        <v>18.395616734000001</v>
      </c>
    </row>
    <row r="14637" spans="1:16" x14ac:dyDescent="0.2">
      <c r="A14637">
        <f t="shared" si="1596"/>
        <v>13768</v>
      </c>
      <c r="B14637">
        <f t="shared" si="1597"/>
        <v>287</v>
      </c>
      <c r="C14637" s="10" t="str">
        <f>IF(B14637=B14636," ",(LOOKUP(B14637,'Co List'!$A$3:$A$362,'Co List'!$B$3:$B$362)))</f>
        <v xml:space="preserve"> </v>
      </c>
      <c r="D14637" s="6" t="s">
        <v>411</v>
      </c>
      <c r="E14637">
        <v>11.761924854659998</v>
      </c>
      <c r="F14637">
        <v>17.487011734500001</v>
      </c>
      <c r="G14637">
        <v>19.242968952759998</v>
      </c>
      <c r="H14637">
        <v>18.395616734000001</v>
      </c>
    </row>
    <row r="14638" spans="1:16" x14ac:dyDescent="0.2">
      <c r="A14638">
        <f t="shared" si="1596"/>
        <v>13769</v>
      </c>
      <c r="B14638">
        <f t="shared" si="1597"/>
        <v>287</v>
      </c>
      <c r="C14638" s="10" t="str">
        <f>IF(B14638=B14637," ",(LOOKUP(B14638,'Co List'!$A$3:$A$362,'Co List'!$B$3:$B$362)))</f>
        <v xml:space="preserve"> </v>
      </c>
      <c r="D14638" s="6" t="s">
        <v>412</v>
      </c>
      <c r="E14638">
        <v>6.7819248546599979</v>
      </c>
      <c r="F14638">
        <v>11.067011734500001</v>
      </c>
      <c r="G14638">
        <v>12.992968952759998</v>
      </c>
      <c r="H14638">
        <v>12.115616734</v>
      </c>
    </row>
    <row r="14639" spans="1:16" ht="13.5" thickBot="1" x14ac:dyDescent="0.25">
      <c r="A14639">
        <f t="shared" si="1596"/>
        <v>13770</v>
      </c>
      <c r="B14639">
        <f t="shared" si="1597"/>
        <v>287</v>
      </c>
      <c r="C14639" s="10" t="str">
        <f>IF(B14639=B14638," ",(LOOKUP(B14639,'Co List'!$A$3:$A$362,'Co List'!$B$3:$B$362)))</f>
        <v xml:space="preserve"> </v>
      </c>
      <c r="D14639" s="9" t="s">
        <v>413</v>
      </c>
      <c r="E14639">
        <v>12</v>
      </c>
      <c r="F14639">
        <v>12</v>
      </c>
      <c r="G14639">
        <v>12</v>
      </c>
      <c r="H14639">
        <v>12</v>
      </c>
    </row>
    <row r="14640" spans="1:16" ht="15" x14ac:dyDescent="0.25">
      <c r="A14640">
        <f t="shared" si="1596"/>
        <v>13771</v>
      </c>
      <c r="B14640">
        <f t="shared" si="1597"/>
        <v>288</v>
      </c>
      <c r="C14640" s="10" t="str">
        <f>IF(B14640=B14639," ",(LOOKUP(B14640,'Co List'!$A$3:$A$362,'Co List'!$B$3:$B$362)))</f>
        <v>SARLA PERFORMANCE FIBRE</v>
      </c>
      <c r="D14640" s="4" t="s">
        <v>362</v>
      </c>
      <c r="E14640">
        <v>62.850817719269216</v>
      </c>
      <c r="F14640">
        <v>52.126935372703819</v>
      </c>
      <c r="G14640">
        <v>50.731018713023687</v>
      </c>
      <c r="H14640">
        <v>68.791010239234325</v>
      </c>
      <c r="J14640">
        <f t="shared" ref="J14640" si="1598">COUNTIF(E14682:H14682,0)</f>
        <v>0</v>
      </c>
      <c r="K14640">
        <f>SUM(E14640:H14640)/(4-J14640)</f>
        <v>58.62494551105776</v>
      </c>
      <c r="L14640">
        <f>SUM(E14650:H14650)/(4-J14640)</f>
        <v>20002.877432580801</v>
      </c>
      <c r="M14640">
        <f>E14650</f>
        <v>16995.317036558339</v>
      </c>
      <c r="N14640">
        <f t="shared" ref="N14640" si="1599">F14650</f>
        <v>19552.557063993798</v>
      </c>
      <c r="O14640">
        <f t="shared" ref="O14640" si="1600">G14650</f>
        <v>19624.219956378034</v>
      </c>
      <c r="P14640">
        <f t="shared" ref="P14640" si="1601">H14650</f>
        <v>23839.415673393032</v>
      </c>
    </row>
    <row r="14641" spans="1:8" x14ac:dyDescent="0.2">
      <c r="A14641">
        <f t="shared" si="1596"/>
        <v>13772</v>
      </c>
      <c r="B14641">
        <f t="shared" si="1597"/>
        <v>288</v>
      </c>
      <c r="C14641" s="10" t="str">
        <f>IF(B14641=B14640," ",(LOOKUP(B14641,'Co List'!$A$3:$A$362,'Co List'!$B$3:$B$362)))</f>
        <v xml:space="preserve"> </v>
      </c>
      <c r="D14641" s="6" t="s">
        <v>364</v>
      </c>
      <c r="E14641">
        <v>3.2577979999999993</v>
      </c>
      <c r="F14641">
        <v>2.441046061447135</v>
      </c>
      <c r="G14641">
        <v>2.3547420000000003</v>
      </c>
      <c r="H14641">
        <v>3.7785316040374362</v>
      </c>
    </row>
    <row r="14642" spans="1:8" x14ac:dyDescent="0.2">
      <c r="A14642">
        <f t="shared" si="1596"/>
        <v>13773</v>
      </c>
      <c r="B14642">
        <f t="shared" si="1597"/>
        <v>288</v>
      </c>
      <c r="C14642" s="10" t="str">
        <f>IF(B14642=B14641," ",(LOOKUP(B14642,'Co List'!$A$3:$A$362,'Co List'!$B$3:$B$362)))</f>
        <v xml:space="preserve"> </v>
      </c>
      <c r="D14642" s="6" t="s">
        <v>365</v>
      </c>
      <c r="E14642">
        <v>0.81012369794261208</v>
      </c>
      <c r="F14642">
        <v>0.79140848593109125</v>
      </c>
      <c r="G14642">
        <v>0.78176096813622731</v>
      </c>
      <c r="H14642">
        <v>0.78325729294126412</v>
      </c>
    </row>
    <row r="14643" spans="1:8" x14ac:dyDescent="0.2">
      <c r="A14643">
        <f t="shared" si="1596"/>
        <v>13774</v>
      </c>
      <c r="B14643">
        <f t="shared" si="1597"/>
        <v>288</v>
      </c>
      <c r="C14643" s="10" t="str">
        <f>IF(B14643=B14642," ",(LOOKUP(B14643,'Co List'!$A$3:$A$362,'Co List'!$B$3:$B$362)))</f>
        <v xml:space="preserve"> </v>
      </c>
      <c r="D14643" s="7" t="s">
        <v>366</v>
      </c>
      <c r="E14643">
        <v>12.912412275154489</v>
      </c>
      <c r="F14643">
        <v>12.322004703802493</v>
      </c>
      <c r="G14643">
        <v>10.779577015313395</v>
      </c>
      <c r="H14643">
        <v>10.208288302741845</v>
      </c>
    </row>
    <row r="14644" spans="1:8" x14ac:dyDescent="0.2">
      <c r="A14644">
        <f t="shared" si="1596"/>
        <v>13775</v>
      </c>
      <c r="B14644">
        <f t="shared" si="1597"/>
        <v>288</v>
      </c>
      <c r="C14644" s="10" t="str">
        <f>IF(B14644=B14643," ",(LOOKUP(B14644,'Co List'!$A$3:$A$362,'Co List'!$B$3:$B$362)))</f>
        <v xml:space="preserve"> </v>
      </c>
      <c r="D14644" s="6" t="s">
        <v>367</v>
      </c>
      <c r="E14644">
        <v>150667.70422480797</v>
      </c>
      <c r="F14644">
        <v>157681.91180640159</v>
      </c>
      <c r="G14644">
        <v>181035.23944998183</v>
      </c>
      <c r="H14644">
        <v>122441.78568768893</v>
      </c>
    </row>
    <row r="14645" spans="1:8" x14ac:dyDescent="0.2">
      <c r="A14645">
        <f t="shared" si="1596"/>
        <v>13776</v>
      </c>
      <c r="B14645">
        <f t="shared" si="1597"/>
        <v>288</v>
      </c>
      <c r="C14645" s="10" t="str">
        <f>IF(B14645=B14644," ",(LOOKUP(B14645,'Co List'!$A$3:$A$362,'Co List'!$B$3:$B$362)))</f>
        <v xml:space="preserve"> </v>
      </c>
      <c r="D14645" s="6" t="s">
        <v>368</v>
      </c>
      <c r="E14645">
        <v>0.24453693577781782</v>
      </c>
      <c r="F14645">
        <v>0.28133175631645752</v>
      </c>
      <c r="G14645">
        <v>0.28236287707018753</v>
      </c>
      <c r="H14645">
        <v>0.3430131751567343</v>
      </c>
    </row>
    <row r="14646" spans="1:8" x14ac:dyDescent="0.2">
      <c r="A14646">
        <f t="shared" si="1596"/>
        <v>13777</v>
      </c>
      <c r="B14646">
        <f t="shared" si="1597"/>
        <v>288</v>
      </c>
      <c r="C14646" s="10" t="str">
        <f>IF(B14646=B14645," ",(LOOKUP(B14646,'Co List'!$A$3:$A$362,'Co List'!$B$3:$B$362)))</f>
        <v xml:space="preserve"> </v>
      </c>
      <c r="D14646" s="6" t="s">
        <v>369</v>
      </c>
      <c r="E14646">
        <v>72.443806634946029</v>
      </c>
      <c r="F14646">
        <v>78.178956673305862</v>
      </c>
      <c r="G14646">
        <v>77.781291939667199</v>
      </c>
      <c r="H14646">
        <v>61.362717306030973</v>
      </c>
    </row>
    <row r="14647" spans="1:8" x14ac:dyDescent="0.2">
      <c r="A14647">
        <f t="shared" si="1596"/>
        <v>13778</v>
      </c>
      <c r="B14647">
        <f t="shared" si="1597"/>
        <v>288</v>
      </c>
      <c r="C14647" s="10" t="str">
        <f>IF(B14647=B14646," ",(LOOKUP(B14647,'Co List'!$A$3:$A$362,'Co List'!$B$3:$B$362)))</f>
        <v xml:space="preserve"> </v>
      </c>
      <c r="D14647" s="6" t="s">
        <v>370</v>
      </c>
      <c r="E14647">
        <v>0</v>
      </c>
      <c r="F14647">
        <v>0</v>
      </c>
      <c r="G14647">
        <v>0</v>
      </c>
      <c r="H14647">
        <v>0</v>
      </c>
    </row>
    <row r="14648" spans="1:8" x14ac:dyDescent="0.2">
      <c r="A14648">
        <f t="shared" si="1596"/>
        <v>13779</v>
      </c>
      <c r="B14648">
        <f t="shared" si="1597"/>
        <v>288</v>
      </c>
      <c r="C14648" s="10" t="str">
        <f>IF(B14648=B14647," ",(LOOKUP(B14648,'Co List'!$A$3:$A$362,'Co List'!$B$3:$B$362)))</f>
        <v xml:space="preserve"> </v>
      </c>
      <c r="D14648" s="6" t="s">
        <v>371</v>
      </c>
      <c r="E14648">
        <v>90.83588599481844</v>
      </c>
      <c r="F14648">
        <v>95.365478394192621</v>
      </c>
      <c r="G14648">
        <v>93.955954884110056</v>
      </c>
      <c r="H14648">
        <v>87.449758117661389</v>
      </c>
    </row>
    <row r="14649" spans="1:8" x14ac:dyDescent="0.2">
      <c r="A14649">
        <f t="shared" si="1596"/>
        <v>13780</v>
      </c>
      <c r="B14649">
        <f t="shared" si="1597"/>
        <v>288</v>
      </c>
      <c r="C14649" s="10" t="str">
        <f>IF(B14649=B14648," ",(LOOKUP(B14649,'Co List'!$A$3:$A$362,'Co List'!$B$3:$B$362)))</f>
        <v xml:space="preserve"> </v>
      </c>
      <c r="D14649" s="6" t="s">
        <v>372</v>
      </c>
      <c r="E14649">
        <v>9.1641140051815544</v>
      </c>
      <c r="F14649">
        <v>4.6345216058073788</v>
      </c>
      <c r="G14649">
        <v>6.0440451158899435</v>
      </c>
      <c r="H14649">
        <v>12.550241882338614</v>
      </c>
    </row>
    <row r="14650" spans="1:8" x14ac:dyDescent="0.2">
      <c r="A14650">
        <f t="shared" si="1596"/>
        <v>13781</v>
      </c>
      <c r="B14650">
        <f t="shared" si="1597"/>
        <v>288</v>
      </c>
      <c r="C14650" s="10" t="str">
        <f>IF(B14650=B14649," ",(LOOKUP(B14650,'Co List'!$A$3:$A$362,'Co List'!$B$3:$B$362)))</f>
        <v xml:space="preserve"> </v>
      </c>
      <c r="D14650" s="6" t="s">
        <v>373</v>
      </c>
      <c r="E14650">
        <v>16995.317036558339</v>
      </c>
      <c r="F14650">
        <v>19552.557063993798</v>
      </c>
      <c r="G14650">
        <v>19624.219956378034</v>
      </c>
      <c r="H14650">
        <v>23839.415673393032</v>
      </c>
    </row>
    <row r="14651" spans="1:8" x14ac:dyDescent="0.2">
      <c r="A14651">
        <f t="shared" si="1596"/>
        <v>13782</v>
      </c>
      <c r="B14651">
        <f t="shared" si="1597"/>
        <v>288</v>
      </c>
      <c r="C14651" s="10" t="str">
        <f>IF(B14651=B14650," ",(LOOKUP(B14651,'Co List'!$A$3:$A$362,'Co List'!$B$3:$B$362)))</f>
        <v xml:space="preserve"> </v>
      </c>
      <c r="D14651" s="6" t="s">
        <v>374</v>
      </c>
      <c r="E14651">
        <v>16985.884463192455</v>
      </c>
      <c r="F14651">
        <v>19545.876335739165</v>
      </c>
      <c r="G14651">
        <v>19616.895411935377</v>
      </c>
      <c r="H14651">
        <v>23811.11856053193</v>
      </c>
    </row>
    <row r="14652" spans="1:8" x14ac:dyDescent="0.2">
      <c r="A14652">
        <f t="shared" si="1596"/>
        <v>13783</v>
      </c>
      <c r="B14652">
        <f t="shared" si="1597"/>
        <v>288</v>
      </c>
      <c r="C14652" s="10" t="str">
        <f>IF(B14652=B14651," ",(LOOKUP(B14652,'Co List'!$A$3:$A$362,'Co List'!$B$3:$B$362)))</f>
        <v xml:space="preserve"> </v>
      </c>
      <c r="D14652" s="6" t="s">
        <v>375</v>
      </c>
      <c r="E14652">
        <v>5.49957547907744</v>
      </c>
      <c r="F14652">
        <v>4.3834694955998978</v>
      </c>
      <c r="G14652">
        <v>5.0031374351096431</v>
      </c>
      <c r="H14652">
        <v>12.335288872120882</v>
      </c>
    </row>
    <row r="14653" spans="1:8" x14ac:dyDescent="0.2">
      <c r="A14653">
        <f t="shared" si="1596"/>
        <v>13784</v>
      </c>
      <c r="B14653">
        <f t="shared" si="1597"/>
        <v>288</v>
      </c>
      <c r="C14653" s="10" t="str">
        <f>IF(B14653=B14652," ",(LOOKUP(B14653,'Co List'!$A$3:$A$362,'Co List'!$B$3:$B$362)))</f>
        <v xml:space="preserve"> </v>
      </c>
      <c r="D14653" s="6" t="s">
        <v>376</v>
      </c>
      <c r="E14653">
        <v>3.9329978868051181</v>
      </c>
      <c r="F14653">
        <v>2.2972587590320139</v>
      </c>
      <c r="G14653">
        <v>2.3214070075473812</v>
      </c>
      <c r="H14653">
        <v>15.96182398898554</v>
      </c>
    </row>
    <row r="14654" spans="1:8" x14ac:dyDescent="0.2">
      <c r="A14654">
        <f t="shared" si="1596"/>
        <v>13785</v>
      </c>
      <c r="B14654">
        <f t="shared" si="1597"/>
        <v>288</v>
      </c>
      <c r="C14654" s="10" t="str">
        <f>IF(B14654=B14653," ",(LOOKUP(B14654,'Co List'!$A$3:$A$362,'Co List'!$B$3:$B$362)))</f>
        <v xml:space="preserve"> </v>
      </c>
      <c r="D14654" s="6" t="s">
        <v>377</v>
      </c>
      <c r="E14654">
        <v>15437.846807786089</v>
      </c>
      <c r="F14654">
        <v>18646.389582375188</v>
      </c>
      <c r="G14654">
        <v>18438.123248573069</v>
      </c>
      <c r="H14654">
        <v>20847.511343046066</v>
      </c>
    </row>
    <row r="14655" spans="1:8" ht="15" x14ac:dyDescent="0.25">
      <c r="A14655">
        <f t="shared" si="1596"/>
        <v>13786</v>
      </c>
      <c r="B14655">
        <f t="shared" si="1597"/>
        <v>288</v>
      </c>
      <c r="C14655" s="10" t="str">
        <f>IF(B14655=B14654," ",(LOOKUP(B14655,'Co List'!$A$3:$A$362,'Co List'!$B$3:$B$362)))</f>
        <v xml:space="preserve"> </v>
      </c>
      <c r="D14655" s="8" t="s">
        <v>378</v>
      </c>
      <c r="E14655">
        <v>15286.553280000002</v>
      </c>
      <c r="F14655">
        <v>17959.101600000002</v>
      </c>
      <c r="G14655">
        <v>17716.659480000002</v>
      </c>
      <c r="H14655">
        <v>19410.493439999998</v>
      </c>
    </row>
    <row r="14656" spans="1:8" ht="15" x14ac:dyDescent="0.25">
      <c r="A14656">
        <f t="shared" si="1596"/>
        <v>13787</v>
      </c>
      <c r="B14656">
        <f t="shared" si="1597"/>
        <v>288</v>
      </c>
      <c r="C14656" s="10" t="str">
        <f>IF(B14656=B14655," ",(LOOKUP(B14656,'Co List'!$A$3:$A$362,'Co List'!$B$3:$B$362)))</f>
        <v xml:space="preserve"> </v>
      </c>
      <c r="D14656" s="8" t="s">
        <v>379</v>
      </c>
      <c r="E14656">
        <v>151.29352778608504</v>
      </c>
      <c r="F14656">
        <v>687.28798237518515</v>
      </c>
      <c r="G14656">
        <v>721.4637685730678</v>
      </c>
      <c r="H14656">
        <v>1437.0179030460629</v>
      </c>
    </row>
    <row r="14657" spans="1:8" ht="15" x14ac:dyDescent="0.25">
      <c r="A14657">
        <f t="shared" si="1596"/>
        <v>13788</v>
      </c>
      <c r="B14657">
        <f t="shared" si="1597"/>
        <v>288</v>
      </c>
      <c r="C14657" s="10" t="str">
        <f>IF(B14657=B14656," ",(LOOKUP(B14657,'Co List'!$A$3:$A$362,'Co List'!$B$3:$B$362)))</f>
        <v xml:space="preserve"> </v>
      </c>
      <c r="D14657" s="8" t="s">
        <v>380</v>
      </c>
      <c r="E14657">
        <v>1.9610979506978765E-12</v>
      </c>
      <c r="F14657">
        <v>1.2505552149377763E-12</v>
      </c>
      <c r="G14657">
        <v>-1.0231815394945443E-12</v>
      </c>
      <c r="H14657">
        <v>4.7748471843078732E-12</v>
      </c>
    </row>
    <row r="14658" spans="1:8" ht="15" x14ac:dyDescent="0.25">
      <c r="A14658">
        <f t="shared" si="1596"/>
        <v>13789</v>
      </c>
      <c r="B14658">
        <f t="shared" si="1597"/>
        <v>288</v>
      </c>
      <c r="C14658" s="10" t="str">
        <f>IF(B14658=B14657," ",(LOOKUP(B14658,'Co List'!$A$3:$A$362,'Co List'!$B$3:$B$362)))</f>
        <v xml:space="preserve"> </v>
      </c>
      <c r="D14658" s="8" t="s">
        <v>381</v>
      </c>
      <c r="E14658">
        <v>1557.4702287722496</v>
      </c>
      <c r="F14658">
        <v>906.16748161860949</v>
      </c>
      <c r="G14658">
        <v>1186.0967078049662</v>
      </c>
      <c r="H14658">
        <v>2991.9043303469684</v>
      </c>
    </row>
    <row r="14659" spans="1:8" ht="15" x14ac:dyDescent="0.25">
      <c r="A14659">
        <f t="shared" si="1596"/>
        <v>13790</v>
      </c>
      <c r="B14659">
        <f t="shared" si="1597"/>
        <v>288</v>
      </c>
      <c r="C14659" s="10" t="str">
        <f>IF(B14659=B14658," ",(LOOKUP(B14659,'Co List'!$A$3:$A$362,'Co List'!$B$3:$B$362)))</f>
        <v xml:space="preserve"> </v>
      </c>
      <c r="D14659" s="8" t="s">
        <v>382</v>
      </c>
      <c r="E14659">
        <v>0</v>
      </c>
      <c r="F14659">
        <v>0</v>
      </c>
      <c r="G14659">
        <v>0</v>
      </c>
      <c r="H14659">
        <v>2691.6881967694367</v>
      </c>
    </row>
    <row r="14660" spans="1:8" ht="15" x14ac:dyDescent="0.25">
      <c r="A14660">
        <f t="shared" si="1596"/>
        <v>13791</v>
      </c>
      <c r="B14660">
        <f t="shared" si="1597"/>
        <v>288</v>
      </c>
      <c r="C14660" s="10" t="str">
        <f>IF(B14660=B14659," ",(LOOKUP(B14660,'Co List'!$A$3:$A$362,'Co List'!$B$3:$B$362)))</f>
        <v xml:space="preserve"> </v>
      </c>
      <c r="D14660" s="8" t="s">
        <v>383</v>
      </c>
      <c r="E14660">
        <v>1557.4702287722496</v>
      </c>
      <c r="F14660">
        <v>115.57747509003549</v>
      </c>
      <c r="G14660">
        <v>0</v>
      </c>
      <c r="H14660">
        <v>0</v>
      </c>
    </row>
    <row r="14661" spans="1:8" x14ac:dyDescent="0.2">
      <c r="A14661">
        <f t="shared" ref="A14661:A14724" si="1602">IF(A14660&gt;0,A14660+1,(IF($C$1=C14661,1,0)))</f>
        <v>13792</v>
      </c>
      <c r="B14661">
        <f t="shared" ref="B14661:B14724" si="1603">IF(D14661=$D$3,B14660+1,B14660)</f>
        <v>288</v>
      </c>
      <c r="C14661" s="10" t="str">
        <f>IF(B14661=B14660," ",(LOOKUP(B14661,'Co List'!$A$3:$A$362,'Co List'!$B$3:$B$362)))</f>
        <v xml:space="preserve"> </v>
      </c>
      <c r="D14661" s="6" t="s">
        <v>384</v>
      </c>
      <c r="E14661">
        <v>0</v>
      </c>
      <c r="F14661">
        <v>790.59000652857401</v>
      </c>
      <c r="G14661">
        <v>1186.0967078049662</v>
      </c>
      <c r="H14661">
        <v>300.21613357753182</v>
      </c>
    </row>
    <row r="14662" spans="1:8" x14ac:dyDescent="0.2">
      <c r="A14662">
        <f t="shared" si="1602"/>
        <v>13793</v>
      </c>
      <c r="B14662">
        <f t="shared" si="1603"/>
        <v>288</v>
      </c>
      <c r="C14662" s="10" t="str">
        <f>IF(B14662=B14661," ",(LOOKUP(B14662,'Co List'!$A$3:$A$362,'Co List'!$B$3:$B$362)))</f>
        <v xml:space="preserve"> </v>
      </c>
      <c r="D14662" s="6" t="s">
        <v>385</v>
      </c>
      <c r="E14662">
        <v>478.07452419463999</v>
      </c>
      <c r="F14662">
        <v>371.22096789988581</v>
      </c>
      <c r="G14662">
        <v>503.70558974400001</v>
      </c>
      <c r="H14662">
        <v>791.81667480299996</v>
      </c>
    </row>
    <row r="14663" spans="1:8" x14ac:dyDescent="0.2">
      <c r="A14663">
        <f t="shared" si="1602"/>
        <v>13794</v>
      </c>
      <c r="B14663">
        <f t="shared" si="1603"/>
        <v>288</v>
      </c>
      <c r="C14663" s="10" t="str">
        <f>IF(B14663=B14662," ",(LOOKUP(B14663,'Co List'!$A$3:$A$362,'Co List'!$B$3:$B$362)))</f>
        <v xml:space="preserve"> </v>
      </c>
      <c r="D14663" s="6" t="s">
        <v>386</v>
      </c>
      <c r="E14663">
        <v>0</v>
      </c>
      <c r="F14663">
        <v>0</v>
      </c>
      <c r="G14663">
        <v>0</v>
      </c>
      <c r="H14663">
        <v>664.32239577899998</v>
      </c>
    </row>
    <row r="14664" spans="1:8" x14ac:dyDescent="0.2">
      <c r="A14664">
        <f t="shared" si="1602"/>
        <v>13795</v>
      </c>
      <c r="B14664">
        <f t="shared" si="1603"/>
        <v>288</v>
      </c>
      <c r="C14664" s="10" t="str">
        <f>IF(B14664=B14663," ",(LOOKUP(B14664,'Co List'!$A$3:$A$362,'Co List'!$B$3:$B$362)))</f>
        <v xml:space="preserve"> </v>
      </c>
      <c r="D14664" s="6" t="s">
        <v>387</v>
      </c>
      <c r="E14664">
        <v>0</v>
      </c>
      <c r="F14664">
        <v>0</v>
      </c>
      <c r="G14664">
        <v>0</v>
      </c>
      <c r="H14664">
        <v>0</v>
      </c>
    </row>
    <row r="14665" spans="1:8" x14ac:dyDescent="0.2">
      <c r="A14665">
        <f t="shared" si="1602"/>
        <v>13796</v>
      </c>
      <c r="B14665">
        <f t="shared" si="1603"/>
        <v>288</v>
      </c>
      <c r="C14665" s="10" t="str">
        <f>IF(B14665=B14664," ",(LOOKUP(B14665,'Co List'!$A$3:$A$362,'Co List'!$B$3:$B$362)))</f>
        <v xml:space="preserve"> </v>
      </c>
      <c r="D14665" s="6" t="s">
        <v>388</v>
      </c>
      <c r="E14665">
        <v>0</v>
      </c>
      <c r="F14665">
        <v>0</v>
      </c>
      <c r="G14665">
        <v>0</v>
      </c>
      <c r="H14665">
        <v>0</v>
      </c>
    </row>
    <row r="14666" spans="1:8" x14ac:dyDescent="0.2">
      <c r="A14666">
        <f t="shared" si="1602"/>
        <v>13797</v>
      </c>
      <c r="B14666">
        <f t="shared" si="1603"/>
        <v>288</v>
      </c>
      <c r="C14666" s="10" t="str">
        <f>IF(B14666=B14665," ",(LOOKUP(B14666,'Co List'!$A$3:$A$362,'Co List'!$B$3:$B$362)))</f>
        <v xml:space="preserve"> </v>
      </c>
      <c r="D14666" s="6" t="s">
        <v>389</v>
      </c>
      <c r="E14666">
        <v>478.07452419463999</v>
      </c>
      <c r="F14666">
        <v>35.477176635885797</v>
      </c>
      <c r="G14666">
        <v>0</v>
      </c>
      <c r="H14666">
        <v>0</v>
      </c>
    </row>
    <row r="14667" spans="1:8" x14ac:dyDescent="0.2">
      <c r="A14667">
        <f t="shared" si="1602"/>
        <v>13798</v>
      </c>
      <c r="B14667">
        <f t="shared" si="1603"/>
        <v>288</v>
      </c>
      <c r="C14667" s="10" t="str">
        <f>IF(B14667=B14666," ",(LOOKUP(B14667,'Co List'!$A$3:$A$362,'Co List'!$B$3:$B$362)))</f>
        <v xml:space="preserve"> </v>
      </c>
      <c r="D14667" s="6" t="s">
        <v>390</v>
      </c>
      <c r="E14667">
        <v>0</v>
      </c>
      <c r="F14667">
        <v>0</v>
      </c>
      <c r="G14667">
        <v>0</v>
      </c>
      <c r="H14667">
        <v>0</v>
      </c>
    </row>
    <row r="14668" spans="1:8" x14ac:dyDescent="0.2">
      <c r="A14668">
        <f t="shared" si="1602"/>
        <v>13799</v>
      </c>
      <c r="B14668">
        <f t="shared" si="1603"/>
        <v>288</v>
      </c>
      <c r="C14668" s="10" t="str">
        <f>IF(B14668=B14667," ",(LOOKUP(B14668,'Co List'!$A$3:$A$362,'Co List'!$B$3:$B$362)))</f>
        <v xml:space="preserve"> </v>
      </c>
      <c r="D14668" s="6" t="s">
        <v>391</v>
      </c>
      <c r="E14668">
        <v>0</v>
      </c>
      <c r="F14668">
        <v>335.74379126399998</v>
      </c>
      <c r="G14668">
        <v>503.70558974400001</v>
      </c>
      <c r="H14668">
        <v>127.49427902399999</v>
      </c>
    </row>
    <row r="14669" spans="1:8" x14ac:dyDescent="0.2">
      <c r="A14669">
        <f t="shared" si="1602"/>
        <v>13800</v>
      </c>
      <c r="B14669">
        <f t="shared" si="1603"/>
        <v>288</v>
      </c>
      <c r="C14669" s="10" t="str">
        <f>IF(B14669=B14668," ",(LOOKUP(B14669,'Co List'!$A$3:$A$362,'Co List'!$B$3:$B$362)))</f>
        <v xml:space="preserve"> </v>
      </c>
      <c r="D14669" s="6" t="s">
        <v>392</v>
      </c>
      <c r="E14669">
        <v>0</v>
      </c>
      <c r="F14669">
        <v>0</v>
      </c>
      <c r="G14669">
        <v>0</v>
      </c>
      <c r="H14669">
        <v>0</v>
      </c>
    </row>
    <row r="14670" spans="1:8" x14ac:dyDescent="0.2">
      <c r="A14670">
        <f t="shared" si="1602"/>
        <v>13801</v>
      </c>
      <c r="B14670">
        <f t="shared" si="1603"/>
        <v>288</v>
      </c>
      <c r="C14670" s="10" t="str">
        <f>IF(B14670=B14669," ",(LOOKUP(B14670,'Co List'!$A$3:$A$362,'Co List'!$B$3:$B$362)))</f>
        <v xml:space="preserve"> </v>
      </c>
      <c r="D14670" s="6" t="s">
        <v>393</v>
      </c>
      <c r="E14670">
        <v>0</v>
      </c>
      <c r="F14670">
        <v>0</v>
      </c>
      <c r="G14670">
        <v>0</v>
      </c>
      <c r="H14670">
        <v>0</v>
      </c>
    </row>
    <row r="14671" spans="1:8" ht="15" x14ac:dyDescent="0.25">
      <c r="A14671">
        <f t="shared" si="1602"/>
        <v>13802</v>
      </c>
      <c r="B14671">
        <f t="shared" si="1603"/>
        <v>288</v>
      </c>
      <c r="C14671" s="10" t="str">
        <f>IF(B14671=B14670," ",(LOOKUP(B14671,'Co List'!$A$3:$A$362,'Co List'!$B$3:$B$362)))</f>
        <v xml:space="preserve"> </v>
      </c>
      <c r="D14671" s="8" t="s">
        <v>394</v>
      </c>
      <c r="E14671">
        <v>0</v>
      </c>
      <c r="F14671">
        <v>0</v>
      </c>
      <c r="G14671">
        <v>0</v>
      </c>
      <c r="H14671">
        <v>0</v>
      </c>
    </row>
    <row r="14672" spans="1:8" ht="15" x14ac:dyDescent="0.25">
      <c r="A14672">
        <f t="shared" si="1602"/>
        <v>13803</v>
      </c>
      <c r="B14672">
        <f t="shared" si="1603"/>
        <v>288</v>
      </c>
      <c r="C14672" s="10" t="str">
        <f>IF(B14672=B14671," ",(LOOKUP(B14672,'Co List'!$A$3:$A$362,'Co List'!$B$3:$B$362)))</f>
        <v xml:space="preserve"> </v>
      </c>
      <c r="D14672" s="8" t="s">
        <v>395</v>
      </c>
      <c r="E14672">
        <v>1.239388752</v>
      </c>
      <c r="F14672">
        <v>0.92225789199999852</v>
      </c>
      <c r="G14672">
        <v>1.6566290400000001</v>
      </c>
      <c r="H14672">
        <v>1.225610189</v>
      </c>
    </row>
    <row r="14673" spans="1:8" ht="15" x14ac:dyDescent="0.25">
      <c r="A14673">
        <f t="shared" si="1602"/>
        <v>13804</v>
      </c>
      <c r="B14673">
        <f t="shared" si="1603"/>
        <v>288</v>
      </c>
      <c r="C14673" s="10" t="str">
        <f>IF(B14673=B14672," ",(LOOKUP(B14673,'Co List'!$A$3:$A$362,'Co List'!$B$3:$B$362)))</f>
        <v xml:space="preserve"> </v>
      </c>
      <c r="D14673" s="8" t="s">
        <v>396</v>
      </c>
      <c r="E14673">
        <v>19056.16</v>
      </c>
      <c r="F14673">
        <v>23561.018</v>
      </c>
      <c r="G14673">
        <v>23585.371999999999</v>
      </c>
      <c r="H14673">
        <v>26616.428</v>
      </c>
    </row>
    <row r="14674" spans="1:8" x14ac:dyDescent="0.2">
      <c r="A14674">
        <f t="shared" si="1602"/>
        <v>13805</v>
      </c>
      <c r="B14674">
        <f t="shared" si="1603"/>
        <v>288</v>
      </c>
      <c r="C14674" s="10" t="str">
        <f>IF(B14674=B14673," ",(LOOKUP(B14674,'Co List'!$A$3:$A$362,'Co List'!$B$3:$B$362)))</f>
        <v xml:space="preserve"> </v>
      </c>
      <c r="D14674" s="6" t="s">
        <v>397</v>
      </c>
      <c r="E14674">
        <v>18872.288</v>
      </c>
      <c r="F14674">
        <v>22733.040000000001</v>
      </c>
      <c r="G14674">
        <v>22713.666000000001</v>
      </c>
      <c r="H14674">
        <v>24885.248</v>
      </c>
    </row>
    <row r="14675" spans="1:8" x14ac:dyDescent="0.2">
      <c r="A14675">
        <f t="shared" si="1602"/>
        <v>13806</v>
      </c>
      <c r="B14675">
        <f t="shared" si="1603"/>
        <v>288</v>
      </c>
      <c r="C14675" s="10" t="str">
        <f>IF(B14675=B14674," ",(LOOKUP(B14675,'Co List'!$A$3:$A$362,'Co List'!$B$3:$B$362)))</f>
        <v xml:space="preserve"> </v>
      </c>
      <c r="D14675" s="6" t="s">
        <v>398</v>
      </c>
      <c r="E14675">
        <v>183.87200000000001</v>
      </c>
      <c r="F14675">
        <v>827.97799999999995</v>
      </c>
      <c r="G14675">
        <v>871.70600000000002</v>
      </c>
      <c r="H14675">
        <v>1731.18</v>
      </c>
    </row>
    <row r="14676" spans="1:8" x14ac:dyDescent="0.2">
      <c r="A14676">
        <f t="shared" si="1602"/>
        <v>13807</v>
      </c>
      <c r="B14676">
        <f t="shared" si="1603"/>
        <v>288</v>
      </c>
      <c r="C14676" s="10" t="str">
        <f>IF(B14676=B14675," ",(LOOKUP(B14676,'Co List'!$A$3:$A$362,'Co List'!$B$3:$B$362)))</f>
        <v xml:space="preserve"> </v>
      </c>
      <c r="D14676" s="6" t="s">
        <v>399</v>
      </c>
      <c r="E14676">
        <v>0</v>
      </c>
      <c r="F14676">
        <v>0</v>
      </c>
      <c r="G14676">
        <v>0</v>
      </c>
      <c r="H14676">
        <v>0</v>
      </c>
    </row>
    <row r="14677" spans="1:8" x14ac:dyDescent="0.2">
      <c r="A14677">
        <f t="shared" si="1602"/>
        <v>13808</v>
      </c>
      <c r="B14677">
        <f t="shared" si="1603"/>
        <v>288</v>
      </c>
      <c r="C14677" s="10" t="str">
        <f>IF(B14677=B14676," ",(LOOKUP(B14677,'Co List'!$A$3:$A$362,'Co List'!$B$3:$B$362)))</f>
        <v xml:space="preserve"> </v>
      </c>
      <c r="D14677" s="6" t="s">
        <v>400</v>
      </c>
      <c r="E14677">
        <v>0</v>
      </c>
      <c r="F14677">
        <v>0</v>
      </c>
      <c r="G14677">
        <v>0</v>
      </c>
      <c r="H14677">
        <v>0</v>
      </c>
    </row>
    <row r="14678" spans="1:8" x14ac:dyDescent="0.2">
      <c r="A14678">
        <f t="shared" si="1602"/>
        <v>13809</v>
      </c>
      <c r="B14678">
        <f t="shared" si="1603"/>
        <v>288</v>
      </c>
      <c r="C14678" s="10" t="str">
        <f>IF(B14678=B14677," ",(LOOKUP(B14678,'Co List'!$A$3:$A$362,'Co List'!$B$3:$B$362)))</f>
        <v xml:space="preserve"> </v>
      </c>
      <c r="D14678" s="6" t="s">
        <v>401</v>
      </c>
      <c r="E14678">
        <v>7.624404352</v>
      </c>
      <c r="F14678">
        <v>7.6610344799999996</v>
      </c>
      <c r="G14678">
        <v>9.6533080499999997</v>
      </c>
      <c r="H14678">
        <v>10.849968128</v>
      </c>
    </row>
    <row r="14679" spans="1:8" x14ac:dyDescent="0.2">
      <c r="A14679">
        <f t="shared" si="1602"/>
        <v>13810</v>
      </c>
      <c r="B14679">
        <f t="shared" si="1603"/>
        <v>288</v>
      </c>
      <c r="C14679" s="10" t="str">
        <f>IF(B14679=B14678," ",(LOOKUP(B14679,'Co List'!$A$3:$A$362,'Co List'!$B$3:$B$362)))</f>
        <v xml:space="preserve"> </v>
      </c>
      <c r="D14679" s="6" t="s">
        <v>402</v>
      </c>
      <c r="E14679">
        <v>0.13698464000000002</v>
      </c>
      <c r="F14679">
        <v>0.76670762800000003</v>
      </c>
      <c r="G14679">
        <v>0.94144248000000008</v>
      </c>
      <c r="H14679">
        <v>2.8010492399999998</v>
      </c>
    </row>
    <row r="14680" spans="1:8" x14ac:dyDescent="0.2">
      <c r="A14680">
        <f t="shared" si="1602"/>
        <v>13811</v>
      </c>
      <c r="B14680">
        <f t="shared" si="1603"/>
        <v>288</v>
      </c>
      <c r="C14680" s="10" t="str">
        <f>IF(B14680=B14679," ",(LOOKUP(B14680,'Co List'!$A$3:$A$362,'Co List'!$B$3:$B$362)))</f>
        <v xml:space="preserve"> </v>
      </c>
      <c r="D14680" s="6" t="s">
        <v>403</v>
      </c>
      <c r="E14680">
        <v>5.2735593669694936E-16</v>
      </c>
      <c r="F14680">
        <v>0</v>
      </c>
      <c r="G14680">
        <v>-8.8817841970012523E-16</v>
      </c>
      <c r="H14680">
        <v>0</v>
      </c>
    </row>
    <row r="14681" spans="1:8" x14ac:dyDescent="0.2">
      <c r="A14681">
        <f t="shared" si="1602"/>
        <v>13812</v>
      </c>
      <c r="B14681">
        <f t="shared" si="1603"/>
        <v>288</v>
      </c>
      <c r="C14681" s="10" t="str">
        <f>IF(B14681=B14680," ",(LOOKUP(B14681,'Co List'!$A$3:$A$362,'Co List'!$B$3:$B$362)))</f>
        <v xml:space="preserve"> </v>
      </c>
      <c r="D14681" s="6" t="s">
        <v>404</v>
      </c>
      <c r="E14681" s="11">
        <v>7.7613889920000005</v>
      </c>
      <c r="F14681" s="11">
        <v>8.4277421080000003</v>
      </c>
      <c r="G14681" s="11">
        <v>10.594750529999999</v>
      </c>
      <c r="H14681" s="11">
        <v>13.651017368000002</v>
      </c>
    </row>
    <row r="14682" spans="1:8" x14ac:dyDescent="0.2">
      <c r="A14682">
        <f t="shared" si="1602"/>
        <v>13813</v>
      </c>
      <c r="B14682">
        <f t="shared" si="1603"/>
        <v>288</v>
      </c>
      <c r="C14682" s="10" t="str">
        <f>IF(B14682=B14681," ",(LOOKUP(B14682,'Co List'!$A$3:$A$362,'Co List'!$B$3:$B$362)))</f>
        <v xml:space="preserve"> </v>
      </c>
      <c r="D14682" s="6" t="s">
        <v>405</v>
      </c>
      <c r="E14682">
        <v>131.62</v>
      </c>
      <c r="F14682">
        <v>158.68</v>
      </c>
      <c r="G14682">
        <v>182.05</v>
      </c>
      <c r="H14682">
        <v>233.53</v>
      </c>
    </row>
    <row r="14683" spans="1:8" x14ac:dyDescent="0.2">
      <c r="A14683">
        <f t="shared" si="1602"/>
        <v>13814</v>
      </c>
      <c r="B14683">
        <f t="shared" si="1603"/>
        <v>288</v>
      </c>
      <c r="C14683" s="10" t="str">
        <f>IF(B14683=B14682," ",(LOOKUP(B14683,'Co List'!$A$3:$A$362,'Co List'!$B$3:$B$362)))</f>
        <v xml:space="preserve"> </v>
      </c>
      <c r="D14683" s="6" t="s">
        <v>406</v>
      </c>
      <c r="E14683">
        <v>23.46</v>
      </c>
      <c r="F14683">
        <v>25.01</v>
      </c>
      <c r="G14683">
        <v>25.23</v>
      </c>
      <c r="H14683">
        <v>38.85</v>
      </c>
    </row>
    <row r="14684" spans="1:8" x14ac:dyDescent="0.2">
      <c r="A14684">
        <f t="shared" si="1602"/>
        <v>13815</v>
      </c>
      <c r="B14684">
        <f t="shared" si="1603"/>
        <v>288</v>
      </c>
      <c r="C14684" s="10" t="str">
        <f>IF(B14684=B14683," ",(LOOKUP(B14684,'Co List'!$A$3:$A$362,'Co List'!$B$3:$B$362)))</f>
        <v xml:space="preserve"> </v>
      </c>
      <c r="D14684" s="6" t="s">
        <v>407</v>
      </c>
      <c r="E14684" s="11">
        <v>11.28</v>
      </c>
      <c r="F14684" s="11">
        <v>12.4</v>
      </c>
      <c r="G14684" s="11">
        <v>10.84</v>
      </c>
      <c r="H14684" s="11">
        <v>19.47</v>
      </c>
    </row>
    <row r="14685" spans="1:8" x14ac:dyDescent="0.2">
      <c r="A14685">
        <f t="shared" si="1602"/>
        <v>13816</v>
      </c>
      <c r="B14685">
        <f t="shared" si="1603"/>
        <v>288</v>
      </c>
      <c r="C14685" s="10" t="str">
        <f>IF(B14685=B14684," ",(LOOKUP(B14685,'Co List'!$A$3:$A$362,'Co List'!$B$3:$B$362)))</f>
        <v xml:space="preserve"> </v>
      </c>
      <c r="D14685" s="6" t="s">
        <v>408</v>
      </c>
      <c r="E14685">
        <v>6.95</v>
      </c>
      <c r="F14685">
        <v>6.95</v>
      </c>
      <c r="G14685">
        <v>6.95</v>
      </c>
      <c r="H14685">
        <v>6.95</v>
      </c>
    </row>
    <row r="14686" spans="1:8" x14ac:dyDescent="0.2">
      <c r="A14686">
        <f t="shared" si="1602"/>
        <v>13817</v>
      </c>
      <c r="B14686">
        <f t="shared" si="1603"/>
        <v>288</v>
      </c>
      <c r="C14686" s="10" t="str">
        <f>IF(B14686=B14685," ",(LOOKUP(B14686,'Co List'!$A$3:$A$362,'Co List'!$B$3:$B$362)))</f>
        <v xml:space="preserve"> </v>
      </c>
      <c r="D14686" s="6" t="s">
        <v>409</v>
      </c>
      <c r="E14686">
        <v>9.1999999999999993</v>
      </c>
      <c r="F14686">
        <v>9.35</v>
      </c>
      <c r="G14686">
        <v>11.63</v>
      </c>
      <c r="H14686">
        <v>12.66</v>
      </c>
    </row>
    <row r="14687" spans="1:8" x14ac:dyDescent="0.2">
      <c r="A14687">
        <f t="shared" si="1602"/>
        <v>13818</v>
      </c>
      <c r="B14687">
        <f t="shared" si="1603"/>
        <v>288</v>
      </c>
      <c r="C14687" s="10" t="str">
        <f>IF(B14687=B14686," ",(LOOKUP(B14687,'Co List'!$A$3:$A$362,'Co List'!$B$3:$B$362)))</f>
        <v xml:space="preserve"> </v>
      </c>
      <c r="D14687" s="6" t="s">
        <v>410</v>
      </c>
      <c r="E14687">
        <v>9.0007777440000005</v>
      </c>
      <c r="F14687">
        <v>9.6375158660000011</v>
      </c>
      <c r="G14687">
        <v>12.705735569999998</v>
      </c>
      <c r="H14687">
        <v>14.876627557000001</v>
      </c>
    </row>
    <row r="14688" spans="1:8" x14ac:dyDescent="0.2">
      <c r="A14688">
        <f t="shared" si="1602"/>
        <v>13819</v>
      </c>
      <c r="B14688">
        <f t="shared" si="1603"/>
        <v>288</v>
      </c>
      <c r="C14688" s="10" t="str">
        <f>IF(B14688=B14687," ",(LOOKUP(B14688,'Co List'!$A$3:$A$362,'Co List'!$B$3:$B$362)))</f>
        <v xml:space="preserve"> </v>
      </c>
      <c r="D14688" s="6" t="s">
        <v>411</v>
      </c>
      <c r="E14688">
        <v>9.0007777440000005</v>
      </c>
      <c r="F14688">
        <v>9.35</v>
      </c>
      <c r="G14688">
        <v>12.251379569999999</v>
      </c>
      <c r="H14688">
        <v>14.876627557000001</v>
      </c>
    </row>
    <row r="14689" spans="1:16" x14ac:dyDescent="0.2">
      <c r="A14689">
        <f t="shared" si="1602"/>
        <v>13820</v>
      </c>
      <c r="B14689">
        <f t="shared" si="1603"/>
        <v>288</v>
      </c>
      <c r="C14689" s="10" t="str">
        <f>IF(B14689=B14688," ",(LOOKUP(B14689,'Co List'!$A$3:$A$362,'Co List'!$B$3:$B$362)))</f>
        <v xml:space="preserve"> </v>
      </c>
      <c r="D14689" s="6" t="s">
        <v>412</v>
      </c>
      <c r="E14689">
        <v>-0.19922225599999877</v>
      </c>
      <c r="F14689">
        <v>0</v>
      </c>
      <c r="G14689">
        <v>0.62137956999999844</v>
      </c>
      <c r="H14689">
        <v>2.2166275570000007</v>
      </c>
    </row>
    <row r="14690" spans="1:16" ht="13.5" thickBot="1" x14ac:dyDescent="0.25">
      <c r="A14690">
        <f t="shared" si="1602"/>
        <v>13821</v>
      </c>
      <c r="B14690">
        <f t="shared" si="1603"/>
        <v>288</v>
      </c>
      <c r="C14690" s="10" t="str">
        <f>IF(B14690=B14689," ",(LOOKUP(B14690,'Co List'!$A$3:$A$362,'Co List'!$B$3:$B$362)))</f>
        <v xml:space="preserve"> </v>
      </c>
      <c r="D14690" s="9" t="s">
        <v>413</v>
      </c>
      <c r="E14690">
        <v>12</v>
      </c>
      <c r="F14690">
        <v>12</v>
      </c>
      <c r="G14690">
        <v>12</v>
      </c>
      <c r="H14690">
        <v>12</v>
      </c>
    </row>
    <row r="14691" spans="1:16" ht="15" x14ac:dyDescent="0.25">
      <c r="A14691">
        <f t="shared" si="1602"/>
        <v>13822</v>
      </c>
      <c r="B14691">
        <f t="shared" si="1603"/>
        <v>289</v>
      </c>
      <c r="C14691" s="10" t="str">
        <f>IF(B14691=B14690," ",(LOOKUP(B14691,'Co List'!$A$3:$A$362,'Co List'!$B$3:$B$362)))</f>
        <v>SESA GOA</v>
      </c>
      <c r="D14691" s="4" t="s">
        <v>362</v>
      </c>
      <c r="E14691">
        <v>0</v>
      </c>
      <c r="F14691">
        <v>39.759417048421057</v>
      </c>
      <c r="G14691">
        <v>39.634429376842107</v>
      </c>
      <c r="H14691">
        <v>39.694736842105264</v>
      </c>
      <c r="J14691">
        <f t="shared" ref="J14691" si="1604">COUNTIF(E14733:H14733,0)</f>
        <v>1</v>
      </c>
      <c r="K14691">
        <f>SUM(E14691:H14691)/(4-J14691)</f>
        <v>39.696194422456138</v>
      </c>
      <c r="L14691">
        <f>SUM(E14701:H14701)/(4-J14691)</f>
        <v>54613.847013333325</v>
      </c>
      <c r="M14691">
        <f>E14701</f>
        <v>0</v>
      </c>
      <c r="N14691">
        <f t="shared" ref="N14691" si="1605">F14701</f>
        <v>55214.461960000001</v>
      </c>
      <c r="O14691">
        <f t="shared" ref="O14691" si="1606">G14701</f>
        <v>54027.079079999996</v>
      </c>
      <c r="P14691">
        <f t="shared" ref="P14691" si="1607">H14701</f>
        <v>54600</v>
      </c>
    </row>
    <row r="14692" spans="1:16" x14ac:dyDescent="0.2">
      <c r="A14692">
        <f t="shared" si="1602"/>
        <v>13823</v>
      </c>
      <c r="B14692">
        <f t="shared" si="1603"/>
        <v>289</v>
      </c>
      <c r="C14692" s="10" t="str">
        <f>IF(B14692=B14691," ",(LOOKUP(B14692,'Co List'!$A$3:$A$362,'Co List'!$B$3:$B$362)))</f>
        <v xml:space="preserve"> </v>
      </c>
      <c r="D14692" s="6" t="s">
        <v>364</v>
      </c>
      <c r="E14692">
        <v>0</v>
      </c>
      <c r="F14692">
        <v>0</v>
      </c>
      <c r="G14692">
        <v>0</v>
      </c>
      <c r="H14692">
        <v>0</v>
      </c>
    </row>
    <row r="14693" spans="1:16" x14ac:dyDescent="0.2">
      <c r="A14693">
        <f t="shared" si="1602"/>
        <v>13824</v>
      </c>
      <c r="B14693">
        <f t="shared" si="1603"/>
        <v>289</v>
      </c>
      <c r="C14693" s="10" t="str">
        <f>IF(B14693=B14692," ",(LOOKUP(B14693,'Co List'!$A$3:$A$362,'Co List'!$B$3:$B$362)))</f>
        <v xml:space="preserve"> </v>
      </c>
      <c r="D14693" s="6" t="s">
        <v>365</v>
      </c>
      <c r="E14693">
        <v>0</v>
      </c>
      <c r="F14693">
        <v>0.79</v>
      </c>
      <c r="G14693">
        <v>0.78</v>
      </c>
      <c r="H14693">
        <v>0.78</v>
      </c>
    </row>
    <row r="14694" spans="1:16" x14ac:dyDescent="0.2">
      <c r="A14694">
        <f t="shared" si="1602"/>
        <v>13825</v>
      </c>
      <c r="B14694">
        <f t="shared" si="1603"/>
        <v>289</v>
      </c>
      <c r="C14694" s="10" t="str">
        <f>IF(B14694=B14693," ",(LOOKUP(B14694,'Co List'!$A$3:$A$362,'Co List'!$B$3:$B$362)))</f>
        <v xml:space="preserve"> </v>
      </c>
      <c r="D14694" s="7" t="s">
        <v>366</v>
      </c>
      <c r="E14694">
        <v>0</v>
      </c>
      <c r="F14694">
        <v>0.73687271402413956</v>
      </c>
      <c r="G14694">
        <v>0.82946946825415091</v>
      </c>
      <c r="H14694">
        <v>2.495520859994881</v>
      </c>
    </row>
    <row r="14695" spans="1:16" x14ac:dyDescent="0.2">
      <c r="A14695">
        <f t="shared" si="1602"/>
        <v>13826</v>
      </c>
      <c r="B14695">
        <f t="shared" si="1603"/>
        <v>289</v>
      </c>
      <c r="C14695" s="10" t="str">
        <f>IF(B14695=B14694," ",(LOOKUP(B14695,'Co List'!$A$3:$A$362,'Co List'!$B$3:$B$362)))</f>
        <v xml:space="preserve"> </v>
      </c>
      <c r="D14695" s="6" t="s">
        <v>367</v>
      </c>
      <c r="E14695">
        <v>0</v>
      </c>
      <c r="F14695">
        <v>1608.4380668841761</v>
      </c>
      <c r="G14695">
        <v>3216.0124218722094</v>
      </c>
      <c r="H14695">
        <v>45209.903121636169</v>
      </c>
    </row>
    <row r="14696" spans="1:16" x14ac:dyDescent="0.2">
      <c r="A14696">
        <f t="shared" si="1602"/>
        <v>13827</v>
      </c>
      <c r="B14696">
        <f t="shared" si="1603"/>
        <v>289</v>
      </c>
      <c r="C14696" s="10" t="str">
        <f>IF(B14696=B14695," ",(LOOKUP(B14696,'Co List'!$A$3:$A$362,'Co List'!$B$3:$B$362)))</f>
        <v xml:space="preserve"> </v>
      </c>
      <c r="D14696" s="6" t="s">
        <v>368</v>
      </c>
      <c r="E14696">
        <v>0</v>
      </c>
      <c r="F14696">
        <v>6.3530620135772639E-2</v>
      </c>
      <c r="G14696">
        <v>6.2164398895409041E-2</v>
      </c>
      <c r="H14696">
        <v>6.2823610631687954E-2</v>
      </c>
    </row>
    <row r="14697" spans="1:16" x14ac:dyDescent="0.2">
      <c r="A14697">
        <f t="shared" si="1602"/>
        <v>13828</v>
      </c>
      <c r="B14697">
        <f t="shared" si="1603"/>
        <v>289</v>
      </c>
      <c r="C14697" s="10" t="str">
        <f>IF(B14697=B14696," ",(LOOKUP(B14697,'Co List'!$A$3:$A$362,'Co List'!$B$3:$B$362)))</f>
        <v xml:space="preserve"> </v>
      </c>
      <c r="D14697" s="6" t="s">
        <v>369</v>
      </c>
      <c r="E14697">
        <v>0</v>
      </c>
      <c r="F14697">
        <v>1.2121513115027618</v>
      </c>
      <c r="G14697">
        <v>1.8063940739849138</v>
      </c>
      <c r="H14697">
        <v>8.0993280227849223</v>
      </c>
    </row>
    <row r="14698" spans="1:16" x14ac:dyDescent="0.2">
      <c r="A14698">
        <f t="shared" si="1602"/>
        <v>13829</v>
      </c>
      <c r="B14698">
        <f t="shared" si="1603"/>
        <v>289</v>
      </c>
      <c r="C14698" s="10" t="str">
        <f>IF(B14698=B14697," ",(LOOKUP(B14698,'Co List'!$A$3:$A$362,'Co List'!$B$3:$B$362)))</f>
        <v xml:space="preserve"> </v>
      </c>
      <c r="D14698" s="6" t="s">
        <v>370</v>
      </c>
      <c r="E14698">
        <v>0</v>
      </c>
      <c r="F14698">
        <v>0</v>
      </c>
      <c r="G14698">
        <v>0</v>
      </c>
      <c r="H14698">
        <v>0</v>
      </c>
    </row>
    <row r="14699" spans="1:16" x14ac:dyDescent="0.2">
      <c r="A14699">
        <f t="shared" si="1602"/>
        <v>13830</v>
      </c>
      <c r="B14699">
        <f t="shared" si="1603"/>
        <v>289</v>
      </c>
      <c r="C14699" s="10" t="str">
        <f>IF(B14699=B14698," ",(LOOKUP(B14699,'Co List'!$A$3:$A$362,'Co List'!$B$3:$B$362)))</f>
        <v xml:space="preserve"> </v>
      </c>
      <c r="D14699" s="6" t="s">
        <v>371</v>
      </c>
      <c r="E14699">
        <v>0</v>
      </c>
      <c r="F14699">
        <v>100.00000000000001</v>
      </c>
      <c r="G14699">
        <v>100</v>
      </c>
      <c r="H14699">
        <v>100</v>
      </c>
    </row>
    <row r="14700" spans="1:16" x14ac:dyDescent="0.2">
      <c r="A14700">
        <f t="shared" si="1602"/>
        <v>13831</v>
      </c>
      <c r="B14700">
        <f t="shared" si="1603"/>
        <v>289</v>
      </c>
      <c r="C14700" s="10" t="str">
        <f>IF(B14700=B14699," ",(LOOKUP(B14700,'Co List'!$A$3:$A$362,'Co List'!$B$3:$B$362)))</f>
        <v xml:space="preserve"> </v>
      </c>
      <c r="D14700" s="6" t="s">
        <v>372</v>
      </c>
      <c r="E14700">
        <v>0</v>
      </c>
      <c r="F14700">
        <v>0</v>
      </c>
      <c r="G14700">
        <v>0</v>
      </c>
      <c r="H14700">
        <v>0</v>
      </c>
    </row>
    <row r="14701" spans="1:16" x14ac:dyDescent="0.2">
      <c r="A14701">
        <f t="shared" si="1602"/>
        <v>13832</v>
      </c>
      <c r="B14701">
        <f t="shared" si="1603"/>
        <v>289</v>
      </c>
      <c r="C14701" s="10" t="str">
        <f>IF(B14701=B14700," ",(LOOKUP(B14701,'Co List'!$A$3:$A$362,'Co List'!$B$3:$B$362)))</f>
        <v xml:space="preserve"> </v>
      </c>
      <c r="D14701" s="6" t="s">
        <v>373</v>
      </c>
      <c r="E14701">
        <v>0</v>
      </c>
      <c r="F14701">
        <v>55214.461960000001</v>
      </c>
      <c r="G14701">
        <v>54027.079079999996</v>
      </c>
      <c r="H14701">
        <v>54600</v>
      </c>
    </row>
    <row r="14702" spans="1:16" x14ac:dyDescent="0.2">
      <c r="A14702">
        <f t="shared" si="1602"/>
        <v>13833</v>
      </c>
      <c r="B14702">
        <f t="shared" si="1603"/>
        <v>289</v>
      </c>
      <c r="C14702" s="10" t="str">
        <f>IF(B14702=B14701," ",(LOOKUP(B14702,'Co List'!$A$3:$A$362,'Co List'!$B$3:$B$362)))</f>
        <v xml:space="preserve"> </v>
      </c>
      <c r="D14702" s="6" t="s">
        <v>374</v>
      </c>
      <c r="E14702">
        <v>0</v>
      </c>
      <c r="F14702">
        <v>55214.461960000001</v>
      </c>
      <c r="G14702">
        <v>54027.079079999996</v>
      </c>
      <c r="H14702">
        <v>54600</v>
      </c>
    </row>
    <row r="14703" spans="1:16" x14ac:dyDescent="0.2">
      <c r="A14703">
        <f t="shared" si="1602"/>
        <v>13834</v>
      </c>
      <c r="B14703">
        <f t="shared" si="1603"/>
        <v>289</v>
      </c>
      <c r="C14703" s="10" t="str">
        <f>IF(B14703=B14702," ",(LOOKUP(B14703,'Co List'!$A$3:$A$362,'Co List'!$B$3:$B$362)))</f>
        <v xml:space="preserve"> </v>
      </c>
      <c r="D14703" s="6" t="s">
        <v>375</v>
      </c>
      <c r="E14703">
        <v>0</v>
      </c>
      <c r="F14703">
        <v>0</v>
      </c>
      <c r="G14703">
        <v>0</v>
      </c>
      <c r="H14703">
        <v>0</v>
      </c>
    </row>
    <row r="14704" spans="1:16" x14ac:dyDescent="0.2">
      <c r="A14704">
        <f t="shared" si="1602"/>
        <v>13835</v>
      </c>
      <c r="B14704">
        <f t="shared" si="1603"/>
        <v>289</v>
      </c>
      <c r="C14704" s="10" t="str">
        <f>IF(B14704=B14703," ",(LOOKUP(B14704,'Co List'!$A$3:$A$362,'Co List'!$B$3:$B$362)))</f>
        <v xml:space="preserve"> </v>
      </c>
      <c r="D14704" s="6" t="s">
        <v>376</v>
      </c>
      <c r="E14704">
        <v>0</v>
      </c>
      <c r="F14704">
        <v>0</v>
      </c>
      <c r="G14704">
        <v>0</v>
      </c>
      <c r="H14704">
        <v>0</v>
      </c>
    </row>
    <row r="14705" spans="1:8" x14ac:dyDescent="0.2">
      <c r="A14705">
        <f t="shared" si="1602"/>
        <v>13836</v>
      </c>
      <c r="B14705">
        <f t="shared" si="1603"/>
        <v>289</v>
      </c>
      <c r="C14705" s="10" t="str">
        <f>IF(B14705=B14704," ",(LOOKUP(B14705,'Co List'!$A$3:$A$362,'Co List'!$B$3:$B$362)))</f>
        <v xml:space="preserve"> </v>
      </c>
      <c r="D14705" s="6" t="s">
        <v>377</v>
      </c>
      <c r="E14705">
        <v>0</v>
      </c>
      <c r="F14705">
        <v>55214.461960000001</v>
      </c>
      <c r="G14705">
        <v>54027.079079999996</v>
      </c>
      <c r="H14705">
        <v>54600</v>
      </c>
    </row>
    <row r="14706" spans="1:8" ht="15" x14ac:dyDescent="0.25">
      <c r="A14706">
        <f t="shared" si="1602"/>
        <v>13837</v>
      </c>
      <c r="B14706">
        <f t="shared" si="1603"/>
        <v>289</v>
      </c>
      <c r="C14706" s="10" t="str">
        <f>IF(B14706=B14705," ",(LOOKUP(B14706,'Co List'!$A$3:$A$362,'Co List'!$B$3:$B$362)))</f>
        <v xml:space="preserve"> </v>
      </c>
      <c r="D14706" s="8" t="s">
        <v>378</v>
      </c>
      <c r="E14706">
        <v>0</v>
      </c>
      <c r="F14706">
        <v>55214.461960000001</v>
      </c>
      <c r="G14706">
        <v>54027.079079999996</v>
      </c>
      <c r="H14706">
        <v>54600</v>
      </c>
    </row>
    <row r="14707" spans="1:8" ht="15" x14ac:dyDescent="0.25">
      <c r="A14707">
        <f t="shared" si="1602"/>
        <v>13838</v>
      </c>
      <c r="B14707">
        <f t="shared" si="1603"/>
        <v>289</v>
      </c>
      <c r="C14707" s="10" t="str">
        <f>IF(B14707=B14706," ",(LOOKUP(B14707,'Co List'!$A$3:$A$362,'Co List'!$B$3:$B$362)))</f>
        <v xml:space="preserve"> </v>
      </c>
      <c r="D14707" s="8" t="s">
        <v>379</v>
      </c>
      <c r="E14707">
        <v>0</v>
      </c>
      <c r="F14707">
        <v>0</v>
      </c>
      <c r="G14707">
        <v>0</v>
      </c>
      <c r="H14707">
        <v>0</v>
      </c>
    </row>
    <row r="14708" spans="1:8" ht="15" x14ac:dyDescent="0.25">
      <c r="A14708">
        <f t="shared" si="1602"/>
        <v>13839</v>
      </c>
      <c r="B14708">
        <f t="shared" si="1603"/>
        <v>289</v>
      </c>
      <c r="C14708" s="10" t="str">
        <f>IF(B14708=B14707," ",(LOOKUP(B14708,'Co List'!$A$3:$A$362,'Co List'!$B$3:$B$362)))</f>
        <v xml:space="preserve"> </v>
      </c>
      <c r="D14708" s="8" t="s">
        <v>380</v>
      </c>
      <c r="E14708">
        <v>0</v>
      </c>
      <c r="F14708">
        <v>0</v>
      </c>
      <c r="G14708">
        <v>0</v>
      </c>
      <c r="H14708">
        <v>0</v>
      </c>
    </row>
    <row r="14709" spans="1:8" ht="15" x14ac:dyDescent="0.25">
      <c r="A14709">
        <f t="shared" si="1602"/>
        <v>13840</v>
      </c>
      <c r="B14709">
        <f t="shared" si="1603"/>
        <v>289</v>
      </c>
      <c r="C14709" s="10" t="str">
        <f>IF(B14709=B14708," ",(LOOKUP(B14709,'Co List'!$A$3:$A$362,'Co List'!$B$3:$B$362)))</f>
        <v xml:space="preserve"> </v>
      </c>
      <c r="D14709" s="8" t="s">
        <v>381</v>
      </c>
      <c r="E14709">
        <v>0</v>
      </c>
      <c r="F14709">
        <v>0</v>
      </c>
      <c r="G14709">
        <v>0</v>
      </c>
      <c r="H14709">
        <v>0</v>
      </c>
    </row>
    <row r="14710" spans="1:8" ht="15" x14ac:dyDescent="0.25">
      <c r="A14710">
        <f t="shared" si="1602"/>
        <v>13841</v>
      </c>
      <c r="B14710">
        <f t="shared" si="1603"/>
        <v>289</v>
      </c>
      <c r="C14710" s="10" t="str">
        <f>IF(B14710=B14709," ",(LOOKUP(B14710,'Co List'!$A$3:$A$362,'Co List'!$B$3:$B$362)))</f>
        <v xml:space="preserve"> </v>
      </c>
      <c r="D14710" s="8" t="s">
        <v>382</v>
      </c>
      <c r="E14710">
        <v>0</v>
      </c>
      <c r="F14710">
        <v>0</v>
      </c>
      <c r="G14710">
        <v>0</v>
      </c>
      <c r="H14710">
        <v>0</v>
      </c>
    </row>
    <row r="14711" spans="1:8" ht="15" x14ac:dyDescent="0.25">
      <c r="A14711">
        <f t="shared" si="1602"/>
        <v>13842</v>
      </c>
      <c r="B14711">
        <f t="shared" si="1603"/>
        <v>289</v>
      </c>
      <c r="C14711" s="10" t="str">
        <f>IF(B14711=B14710," ",(LOOKUP(B14711,'Co List'!$A$3:$A$362,'Co List'!$B$3:$B$362)))</f>
        <v xml:space="preserve"> </v>
      </c>
      <c r="D14711" s="8" t="s">
        <v>383</v>
      </c>
      <c r="E14711">
        <v>0</v>
      </c>
      <c r="F14711">
        <v>0</v>
      </c>
      <c r="G14711">
        <v>0</v>
      </c>
      <c r="H14711">
        <v>0</v>
      </c>
    </row>
    <row r="14712" spans="1:8" x14ac:dyDescent="0.2">
      <c r="A14712">
        <f t="shared" si="1602"/>
        <v>13843</v>
      </c>
      <c r="B14712">
        <f t="shared" si="1603"/>
        <v>289</v>
      </c>
      <c r="C14712" s="10" t="str">
        <f>IF(B14712=B14711," ",(LOOKUP(B14712,'Co List'!$A$3:$A$362,'Co List'!$B$3:$B$362)))</f>
        <v xml:space="preserve"> </v>
      </c>
      <c r="D14712" s="6" t="s">
        <v>384</v>
      </c>
      <c r="E14712">
        <v>0</v>
      </c>
      <c r="F14712">
        <v>0</v>
      </c>
      <c r="G14712">
        <v>0</v>
      </c>
      <c r="H14712">
        <v>0</v>
      </c>
    </row>
    <row r="14713" spans="1:8" x14ac:dyDescent="0.2">
      <c r="A14713">
        <f t="shared" si="1602"/>
        <v>13844</v>
      </c>
      <c r="B14713">
        <f t="shared" si="1603"/>
        <v>289</v>
      </c>
      <c r="C14713" s="10" t="str">
        <f>IF(B14713=B14712," ",(LOOKUP(B14713,'Co List'!$A$3:$A$362,'Co List'!$B$3:$B$362)))</f>
        <v xml:space="preserve"> </v>
      </c>
      <c r="D14713" s="6" t="s">
        <v>385</v>
      </c>
      <c r="E14713">
        <v>0</v>
      </c>
      <c r="F14713">
        <v>0</v>
      </c>
      <c r="G14713">
        <v>0</v>
      </c>
      <c r="H14713">
        <v>0</v>
      </c>
    </row>
    <row r="14714" spans="1:8" x14ac:dyDescent="0.2">
      <c r="A14714">
        <f t="shared" si="1602"/>
        <v>13845</v>
      </c>
      <c r="B14714">
        <f t="shared" si="1603"/>
        <v>289</v>
      </c>
      <c r="C14714" s="10" t="str">
        <f>IF(B14714=B14713," ",(LOOKUP(B14714,'Co List'!$A$3:$A$362,'Co List'!$B$3:$B$362)))</f>
        <v xml:space="preserve"> </v>
      </c>
      <c r="D14714" s="6" t="s">
        <v>386</v>
      </c>
      <c r="E14714">
        <v>0</v>
      </c>
      <c r="F14714">
        <v>0</v>
      </c>
      <c r="G14714">
        <v>0</v>
      </c>
      <c r="H14714">
        <v>0</v>
      </c>
    </row>
    <row r="14715" spans="1:8" x14ac:dyDescent="0.2">
      <c r="A14715">
        <f t="shared" si="1602"/>
        <v>13846</v>
      </c>
      <c r="B14715">
        <f t="shared" si="1603"/>
        <v>289</v>
      </c>
      <c r="C14715" s="10" t="str">
        <f>IF(B14715=B14714," ",(LOOKUP(B14715,'Co List'!$A$3:$A$362,'Co List'!$B$3:$B$362)))</f>
        <v xml:space="preserve"> </v>
      </c>
      <c r="D14715" s="6" t="s">
        <v>387</v>
      </c>
      <c r="E14715">
        <v>0</v>
      </c>
      <c r="F14715">
        <v>0</v>
      </c>
      <c r="G14715">
        <v>0</v>
      </c>
      <c r="H14715">
        <v>0</v>
      </c>
    </row>
    <row r="14716" spans="1:8" x14ac:dyDescent="0.2">
      <c r="A14716">
        <f t="shared" si="1602"/>
        <v>13847</v>
      </c>
      <c r="B14716">
        <f t="shared" si="1603"/>
        <v>289</v>
      </c>
      <c r="C14716" s="10" t="str">
        <f>IF(B14716=B14715," ",(LOOKUP(B14716,'Co List'!$A$3:$A$362,'Co List'!$B$3:$B$362)))</f>
        <v xml:space="preserve"> </v>
      </c>
      <c r="D14716" s="6" t="s">
        <v>388</v>
      </c>
      <c r="E14716">
        <v>0</v>
      </c>
      <c r="F14716">
        <v>0</v>
      </c>
      <c r="G14716">
        <v>0</v>
      </c>
      <c r="H14716">
        <v>0</v>
      </c>
    </row>
    <row r="14717" spans="1:8" x14ac:dyDescent="0.2">
      <c r="A14717">
        <f t="shared" si="1602"/>
        <v>13848</v>
      </c>
      <c r="B14717">
        <f t="shared" si="1603"/>
        <v>289</v>
      </c>
      <c r="C14717" s="10" t="str">
        <f>IF(B14717=B14716," ",(LOOKUP(B14717,'Co List'!$A$3:$A$362,'Co List'!$B$3:$B$362)))</f>
        <v xml:space="preserve"> </v>
      </c>
      <c r="D14717" s="6" t="s">
        <v>389</v>
      </c>
      <c r="E14717">
        <v>0</v>
      </c>
      <c r="F14717">
        <v>0</v>
      </c>
      <c r="G14717">
        <v>0</v>
      </c>
      <c r="H14717">
        <v>0</v>
      </c>
    </row>
    <row r="14718" spans="1:8" x14ac:dyDescent="0.2">
      <c r="A14718">
        <f t="shared" si="1602"/>
        <v>13849</v>
      </c>
      <c r="B14718">
        <f t="shared" si="1603"/>
        <v>289</v>
      </c>
      <c r="C14718" s="10" t="str">
        <f>IF(B14718=B14717," ",(LOOKUP(B14718,'Co List'!$A$3:$A$362,'Co List'!$B$3:$B$362)))</f>
        <v xml:space="preserve"> </v>
      </c>
      <c r="D14718" s="6" t="s">
        <v>390</v>
      </c>
      <c r="E14718">
        <v>0</v>
      </c>
      <c r="F14718">
        <v>0</v>
      </c>
      <c r="G14718">
        <v>0</v>
      </c>
      <c r="H14718">
        <v>0</v>
      </c>
    </row>
    <row r="14719" spans="1:8" x14ac:dyDescent="0.2">
      <c r="A14719">
        <f t="shared" si="1602"/>
        <v>13850</v>
      </c>
      <c r="B14719">
        <f t="shared" si="1603"/>
        <v>289</v>
      </c>
      <c r="C14719" s="10" t="str">
        <f>IF(B14719=B14718," ",(LOOKUP(B14719,'Co List'!$A$3:$A$362,'Co List'!$B$3:$B$362)))</f>
        <v xml:space="preserve"> </v>
      </c>
      <c r="D14719" s="6" t="s">
        <v>391</v>
      </c>
      <c r="E14719">
        <v>0</v>
      </c>
      <c r="F14719">
        <v>0</v>
      </c>
      <c r="G14719">
        <v>0</v>
      </c>
      <c r="H14719">
        <v>0</v>
      </c>
    </row>
    <row r="14720" spans="1:8" x14ac:dyDescent="0.2">
      <c r="A14720">
        <f t="shared" si="1602"/>
        <v>13851</v>
      </c>
      <c r="B14720">
        <f t="shared" si="1603"/>
        <v>289</v>
      </c>
      <c r="C14720" s="10" t="str">
        <f>IF(B14720=B14719," ",(LOOKUP(B14720,'Co List'!$A$3:$A$362,'Co List'!$B$3:$B$362)))</f>
        <v xml:space="preserve"> </v>
      </c>
      <c r="D14720" s="6" t="s">
        <v>392</v>
      </c>
      <c r="E14720">
        <v>0</v>
      </c>
      <c r="F14720">
        <v>0</v>
      </c>
      <c r="G14720">
        <v>0</v>
      </c>
      <c r="H14720">
        <v>0</v>
      </c>
    </row>
    <row r="14721" spans="1:8" x14ac:dyDescent="0.2">
      <c r="A14721">
        <f t="shared" si="1602"/>
        <v>13852</v>
      </c>
      <c r="B14721">
        <f t="shared" si="1603"/>
        <v>289</v>
      </c>
      <c r="C14721" s="10" t="str">
        <f>IF(B14721=B14720," ",(LOOKUP(B14721,'Co List'!$A$3:$A$362,'Co List'!$B$3:$B$362)))</f>
        <v xml:space="preserve"> </v>
      </c>
      <c r="D14721" s="6" t="s">
        <v>393</v>
      </c>
      <c r="E14721">
        <v>0</v>
      </c>
      <c r="F14721">
        <v>0</v>
      </c>
      <c r="G14721">
        <v>0</v>
      </c>
      <c r="H14721">
        <v>0</v>
      </c>
    </row>
    <row r="14722" spans="1:8" ht="15" x14ac:dyDescent="0.25">
      <c r="A14722">
        <f t="shared" si="1602"/>
        <v>13853</v>
      </c>
      <c r="B14722">
        <f t="shared" si="1603"/>
        <v>289</v>
      </c>
      <c r="C14722" s="10" t="str">
        <f>IF(B14722=B14721," ",(LOOKUP(B14722,'Co List'!$A$3:$A$362,'Co List'!$B$3:$B$362)))</f>
        <v xml:space="preserve"> </v>
      </c>
      <c r="D14722" s="8" t="s">
        <v>394</v>
      </c>
      <c r="E14722">
        <v>0</v>
      </c>
      <c r="F14722">
        <v>0</v>
      </c>
      <c r="G14722">
        <v>0</v>
      </c>
      <c r="H14722">
        <v>0</v>
      </c>
    </row>
    <row r="14723" spans="1:8" ht="15" x14ac:dyDescent="0.25">
      <c r="A14723">
        <f t="shared" si="1602"/>
        <v>13854</v>
      </c>
      <c r="B14723">
        <f t="shared" si="1603"/>
        <v>289</v>
      </c>
      <c r="C14723" s="10" t="str">
        <f>IF(B14723=B14722," ",(LOOKUP(B14723,'Co List'!$A$3:$A$362,'Co List'!$B$3:$B$362)))</f>
        <v xml:space="preserve"> </v>
      </c>
      <c r="D14723" s="8" t="s">
        <v>395</v>
      </c>
      <c r="E14723">
        <v>0</v>
      </c>
      <c r="F14723">
        <v>0</v>
      </c>
      <c r="G14723">
        <v>0</v>
      </c>
      <c r="H14723">
        <v>0</v>
      </c>
    </row>
    <row r="14724" spans="1:8" ht="15" x14ac:dyDescent="0.25">
      <c r="A14724">
        <f t="shared" si="1602"/>
        <v>13855</v>
      </c>
      <c r="B14724">
        <f t="shared" si="1603"/>
        <v>289</v>
      </c>
      <c r="C14724" s="10" t="str">
        <f>IF(B14724=B14723," ",(LOOKUP(B14724,'Co List'!$A$3:$A$362,'Co List'!$B$3:$B$362)))</f>
        <v xml:space="preserve"> </v>
      </c>
      <c r="D14724" s="8" t="s">
        <v>396</v>
      </c>
      <c r="E14724">
        <v>0</v>
      </c>
      <c r="F14724">
        <v>69891.724000000002</v>
      </c>
      <c r="G14724">
        <v>69265.486000000004</v>
      </c>
      <c r="H14724">
        <v>70000</v>
      </c>
    </row>
    <row r="14725" spans="1:8" x14ac:dyDescent="0.2">
      <c r="A14725">
        <f t="shared" ref="A14725:A14788" si="1608">IF(A14724&gt;0,A14724+1,(IF($C$1=C14725,1,0)))</f>
        <v>13856</v>
      </c>
      <c r="B14725">
        <f t="shared" ref="B14725:B14788" si="1609">IF(D14725=$D$3,B14724+1,B14724)</f>
        <v>289</v>
      </c>
      <c r="C14725" s="10" t="str">
        <f>IF(B14725=B14724," ",(LOOKUP(B14725,'Co List'!$A$3:$A$362,'Co List'!$B$3:$B$362)))</f>
        <v xml:space="preserve"> </v>
      </c>
      <c r="D14725" s="6" t="s">
        <v>397</v>
      </c>
      <c r="E14725">
        <v>0</v>
      </c>
      <c r="F14725">
        <v>69891.724000000002</v>
      </c>
      <c r="G14725">
        <v>69265.486000000004</v>
      </c>
      <c r="H14725">
        <v>70000</v>
      </c>
    </row>
    <row r="14726" spans="1:8" x14ac:dyDescent="0.2">
      <c r="A14726">
        <f t="shared" si="1608"/>
        <v>13857</v>
      </c>
      <c r="B14726">
        <f t="shared" si="1609"/>
        <v>289</v>
      </c>
      <c r="C14726" s="10" t="str">
        <f>IF(B14726=B14725," ",(LOOKUP(B14726,'Co List'!$A$3:$A$362,'Co List'!$B$3:$B$362)))</f>
        <v xml:space="preserve"> </v>
      </c>
      <c r="D14726" s="6" t="s">
        <v>398</v>
      </c>
      <c r="E14726">
        <v>0</v>
      </c>
      <c r="F14726">
        <v>0</v>
      </c>
      <c r="G14726">
        <v>0</v>
      </c>
      <c r="H14726">
        <v>0</v>
      </c>
    </row>
    <row r="14727" spans="1:8" x14ac:dyDescent="0.2">
      <c r="A14727">
        <f t="shared" si="1608"/>
        <v>13858</v>
      </c>
      <c r="B14727">
        <f t="shared" si="1609"/>
        <v>289</v>
      </c>
      <c r="C14727" s="10" t="str">
        <f>IF(B14727=B14726," ",(LOOKUP(B14727,'Co List'!$A$3:$A$362,'Co List'!$B$3:$B$362)))</f>
        <v xml:space="preserve"> </v>
      </c>
      <c r="D14727" s="6" t="s">
        <v>399</v>
      </c>
      <c r="E14727">
        <v>0</v>
      </c>
      <c r="F14727">
        <v>0</v>
      </c>
      <c r="G14727">
        <v>0</v>
      </c>
      <c r="H14727">
        <v>0</v>
      </c>
    </row>
    <row r="14728" spans="1:8" x14ac:dyDescent="0.2">
      <c r="A14728">
        <f t="shared" si="1608"/>
        <v>13859</v>
      </c>
      <c r="B14728">
        <f t="shared" si="1609"/>
        <v>289</v>
      </c>
      <c r="C14728" s="10" t="str">
        <f>IF(B14728=B14727," ",(LOOKUP(B14728,'Co List'!$A$3:$A$362,'Co List'!$B$3:$B$362)))</f>
        <v xml:space="preserve"> </v>
      </c>
      <c r="D14728" s="6" t="s">
        <v>400</v>
      </c>
      <c r="E14728">
        <v>0</v>
      </c>
      <c r="F14728">
        <v>0</v>
      </c>
      <c r="G14728">
        <v>0</v>
      </c>
      <c r="H14728">
        <v>0</v>
      </c>
    </row>
    <row r="14729" spans="1:8" x14ac:dyDescent="0.2">
      <c r="A14729">
        <f t="shared" si="1608"/>
        <v>13860</v>
      </c>
      <c r="B14729">
        <f t="shared" si="1609"/>
        <v>289</v>
      </c>
      <c r="C14729" s="10" t="str">
        <f>IF(B14729=B14728," ",(LOOKUP(B14729,'Co List'!$A$3:$A$362,'Co List'!$B$3:$B$362)))</f>
        <v xml:space="preserve"> </v>
      </c>
      <c r="D14729" s="6" t="s">
        <v>401</v>
      </c>
      <c r="E14729">
        <v>0</v>
      </c>
      <c r="F14729">
        <v>15.585854452000001</v>
      </c>
      <c r="G14729">
        <v>15.169141434</v>
      </c>
      <c r="H14729">
        <v>0</v>
      </c>
    </row>
    <row r="14730" spans="1:8" x14ac:dyDescent="0.2">
      <c r="A14730">
        <f t="shared" si="1608"/>
        <v>13861</v>
      </c>
      <c r="B14730">
        <f t="shared" si="1609"/>
        <v>289</v>
      </c>
      <c r="C14730" s="10" t="str">
        <f>IF(B14730=B14729," ",(LOOKUP(B14730,'Co List'!$A$3:$A$362,'Co List'!$B$3:$B$362)))</f>
        <v xml:space="preserve"> </v>
      </c>
      <c r="D14730" s="6" t="s">
        <v>402</v>
      </c>
      <c r="E14730">
        <v>0</v>
      </c>
      <c r="F14730">
        <v>0</v>
      </c>
      <c r="G14730">
        <v>0</v>
      </c>
      <c r="H14730">
        <v>0</v>
      </c>
    </row>
    <row r="14731" spans="1:8" x14ac:dyDescent="0.2">
      <c r="A14731">
        <f t="shared" si="1608"/>
        <v>13862</v>
      </c>
      <c r="B14731">
        <f t="shared" si="1609"/>
        <v>289</v>
      </c>
      <c r="C14731" s="10" t="str">
        <f>IF(B14731=B14730," ",(LOOKUP(B14731,'Co List'!$A$3:$A$362,'Co List'!$B$3:$B$362)))</f>
        <v xml:space="preserve"> </v>
      </c>
      <c r="D14731" s="6" t="s">
        <v>403</v>
      </c>
      <c r="E14731">
        <v>0</v>
      </c>
      <c r="F14731">
        <v>0</v>
      </c>
      <c r="G14731">
        <v>0</v>
      </c>
      <c r="H14731">
        <v>0</v>
      </c>
    </row>
    <row r="14732" spans="1:8" x14ac:dyDescent="0.2">
      <c r="A14732">
        <f t="shared" si="1608"/>
        <v>13863</v>
      </c>
      <c r="B14732">
        <f t="shared" si="1609"/>
        <v>289</v>
      </c>
      <c r="C14732" s="10" t="str">
        <f>IF(B14732=B14731," ",(LOOKUP(B14732,'Co List'!$A$3:$A$362,'Co List'!$B$3:$B$362)))</f>
        <v xml:space="preserve"> </v>
      </c>
      <c r="D14732" s="6" t="s">
        <v>404</v>
      </c>
      <c r="E14732" s="11">
        <v>0</v>
      </c>
      <c r="F14732" s="11">
        <v>15.585854452000001</v>
      </c>
      <c r="G14732" s="11">
        <v>15.169141434</v>
      </c>
      <c r="H14732" s="11">
        <v>0</v>
      </c>
    </row>
    <row r="14733" spans="1:8" x14ac:dyDescent="0.2">
      <c r="A14733">
        <f t="shared" si="1608"/>
        <v>13864</v>
      </c>
      <c r="B14733">
        <f t="shared" si="1609"/>
        <v>289</v>
      </c>
      <c r="C14733" s="10" t="str">
        <f>IF(B14733=B14732," ",(LOOKUP(B14733,'Co List'!$A$3:$A$362,'Co List'!$B$3:$B$362)))</f>
        <v xml:space="preserve"> </v>
      </c>
      <c r="D14733" s="6" t="s">
        <v>405</v>
      </c>
      <c r="E14733">
        <v>0</v>
      </c>
      <c r="F14733">
        <v>7493.08</v>
      </c>
      <c r="G14733">
        <v>6513.45</v>
      </c>
      <c r="H14733">
        <v>2187.92</v>
      </c>
    </row>
    <row r="14734" spans="1:8" x14ac:dyDescent="0.2">
      <c r="A14734">
        <f t="shared" si="1608"/>
        <v>13865</v>
      </c>
      <c r="B14734">
        <f t="shared" si="1609"/>
        <v>289</v>
      </c>
      <c r="C14734" s="10" t="str">
        <f>IF(B14734=B14733," ",(LOOKUP(B14734,'Co List'!$A$3:$A$362,'Co List'!$B$3:$B$362)))</f>
        <v xml:space="preserve"> </v>
      </c>
      <c r="D14734" s="6" t="s">
        <v>406</v>
      </c>
      <c r="E14734">
        <v>0</v>
      </c>
      <c r="F14734">
        <v>4555.08</v>
      </c>
      <c r="G14734">
        <v>2990.88</v>
      </c>
      <c r="H14734">
        <v>674.13</v>
      </c>
    </row>
    <row r="14735" spans="1:8" x14ac:dyDescent="0.2">
      <c r="A14735">
        <f t="shared" si="1608"/>
        <v>13866</v>
      </c>
      <c r="B14735">
        <f t="shared" si="1609"/>
        <v>289</v>
      </c>
      <c r="C14735" s="10" t="str">
        <f>IF(B14735=B14734," ",(LOOKUP(B14735,'Co List'!$A$3:$A$362,'Co List'!$B$3:$B$362)))</f>
        <v xml:space="preserve"> </v>
      </c>
      <c r="D14735" s="6" t="s">
        <v>407</v>
      </c>
      <c r="E14735" s="11">
        <v>0</v>
      </c>
      <c r="F14735" s="11">
        <v>3432.8</v>
      </c>
      <c r="G14735" s="11">
        <v>1679.94</v>
      </c>
      <c r="H14735" s="11">
        <v>120.77</v>
      </c>
    </row>
    <row r="14736" spans="1:8" x14ac:dyDescent="0.2">
      <c r="A14736">
        <f t="shared" si="1608"/>
        <v>13867</v>
      </c>
      <c r="B14736">
        <f t="shared" si="1609"/>
        <v>289</v>
      </c>
      <c r="C14736" s="10" t="str">
        <f>IF(B14736=B14735," ",(LOOKUP(B14736,'Co List'!$A$3:$A$362,'Co List'!$B$3:$B$362)))</f>
        <v xml:space="preserve"> </v>
      </c>
      <c r="D14736" s="6" t="s">
        <v>408</v>
      </c>
      <c r="E14736">
        <v>0</v>
      </c>
      <c r="F14736">
        <v>86.91</v>
      </c>
      <c r="G14736">
        <v>86.91</v>
      </c>
      <c r="H14736">
        <v>86.91</v>
      </c>
    </row>
    <row r="14737" spans="1:16" x14ac:dyDescent="0.2">
      <c r="A14737">
        <f t="shared" si="1608"/>
        <v>13868</v>
      </c>
      <c r="B14737">
        <f t="shared" si="1609"/>
        <v>289</v>
      </c>
      <c r="C14737" s="10" t="str">
        <f>IF(B14737=B14736," ",(LOOKUP(B14737,'Co List'!$A$3:$A$362,'Co List'!$B$3:$B$362)))</f>
        <v xml:space="preserve"> </v>
      </c>
      <c r="D14737" s="6" t="s">
        <v>409</v>
      </c>
      <c r="E14737">
        <v>0</v>
      </c>
      <c r="F14737">
        <v>14.97</v>
      </c>
      <c r="G14737">
        <v>15.17</v>
      </c>
      <c r="H14737">
        <v>19.78</v>
      </c>
    </row>
    <row r="14738" spans="1:16" x14ac:dyDescent="0.2">
      <c r="A14738">
        <f t="shared" si="1608"/>
        <v>13869</v>
      </c>
      <c r="B14738">
        <f t="shared" si="1609"/>
        <v>289</v>
      </c>
      <c r="C14738" s="10" t="str">
        <f>IF(B14738=B14737," ",(LOOKUP(B14738,'Co List'!$A$3:$A$362,'Co List'!$B$3:$B$362)))</f>
        <v xml:space="preserve"> </v>
      </c>
      <c r="D14738" s="6" t="s">
        <v>410</v>
      </c>
      <c r="E14738">
        <v>0</v>
      </c>
      <c r="F14738">
        <v>15.585854452000001</v>
      </c>
      <c r="G14738">
        <v>15.169141434</v>
      </c>
      <c r="H14738">
        <v>0</v>
      </c>
    </row>
    <row r="14739" spans="1:16" x14ac:dyDescent="0.2">
      <c r="A14739">
        <f t="shared" si="1608"/>
        <v>13870</v>
      </c>
      <c r="B14739">
        <f t="shared" si="1609"/>
        <v>289</v>
      </c>
      <c r="C14739" s="10" t="str">
        <f>IF(B14739=B14738," ",(LOOKUP(B14739,'Co List'!$A$3:$A$362,'Co List'!$B$3:$B$362)))</f>
        <v xml:space="preserve"> </v>
      </c>
      <c r="D14739" s="6" t="s">
        <v>411</v>
      </c>
      <c r="E14739">
        <v>0</v>
      </c>
      <c r="F14739">
        <v>15.585854452000001</v>
      </c>
      <c r="G14739">
        <v>15.169141434</v>
      </c>
      <c r="H14739">
        <v>0</v>
      </c>
    </row>
    <row r="14740" spans="1:16" x14ac:dyDescent="0.2">
      <c r="A14740">
        <f t="shared" si="1608"/>
        <v>13871</v>
      </c>
      <c r="B14740">
        <f t="shared" si="1609"/>
        <v>289</v>
      </c>
      <c r="C14740" s="10" t="str">
        <f>IF(B14740=B14739," ",(LOOKUP(B14740,'Co List'!$A$3:$A$362,'Co List'!$B$3:$B$362)))</f>
        <v xml:space="preserve"> </v>
      </c>
      <c r="D14740" s="6" t="s">
        <v>412</v>
      </c>
      <c r="E14740">
        <v>0</v>
      </c>
      <c r="F14740">
        <v>0.61585445200000066</v>
      </c>
      <c r="G14740">
        <v>-8.58565999999783E-4</v>
      </c>
      <c r="H14740">
        <v>-19.78</v>
      </c>
    </row>
    <row r="14741" spans="1:16" ht="13.5" thickBot="1" x14ac:dyDescent="0.25">
      <c r="A14741">
        <f t="shared" si="1608"/>
        <v>13872</v>
      </c>
      <c r="B14741">
        <f t="shared" si="1609"/>
        <v>289</v>
      </c>
      <c r="C14741" s="10" t="str">
        <f>IF(B14741=B14740," ",(LOOKUP(B14741,'Co List'!$A$3:$A$362,'Co List'!$B$3:$B$362)))</f>
        <v xml:space="preserve"> </v>
      </c>
      <c r="D14741" s="9" t="s">
        <v>413</v>
      </c>
      <c r="E14741">
        <v>0</v>
      </c>
      <c r="F14741">
        <v>3</v>
      </c>
      <c r="G14741">
        <v>12</v>
      </c>
      <c r="H14741">
        <v>12</v>
      </c>
    </row>
    <row r="14742" spans="1:16" ht="15" x14ac:dyDescent="0.25">
      <c r="A14742">
        <f t="shared" si="1608"/>
        <v>13873</v>
      </c>
      <c r="B14742">
        <f t="shared" si="1609"/>
        <v>290</v>
      </c>
      <c r="C14742" s="10" t="str">
        <f>IF(B14742=B14741," ",(LOOKUP(B14742,'Co List'!$A$3:$A$362,'Co List'!$B$3:$B$362)))</f>
        <v>SHALIMAR PAINTS</v>
      </c>
      <c r="D14742" s="4" t="s">
        <v>362</v>
      </c>
      <c r="E14742">
        <v>48.75451515151515</v>
      </c>
      <c r="F14742">
        <v>48.75451515151515</v>
      </c>
      <c r="G14742">
        <v>48.75451515151515</v>
      </c>
      <c r="H14742">
        <v>48.75451515151515</v>
      </c>
      <c r="J14742">
        <f t="shared" ref="J14742" si="1610">COUNTIF(E14784:H14784,0)</f>
        <v>0</v>
      </c>
      <c r="K14742">
        <f>SUM(E14742:H14742)/(4-J14742)</f>
        <v>48.75451515151515</v>
      </c>
      <c r="L14742">
        <f>SUM(E14752:H14752)/(4-J14742)</f>
        <v>4253.3589390203297</v>
      </c>
      <c r="M14742">
        <f>E14752</f>
        <v>4282.6923866115085</v>
      </c>
      <c r="N14742">
        <f t="shared" ref="N14742" si="1611">F14752</f>
        <v>4591.5235492349548</v>
      </c>
      <c r="O14742">
        <f t="shared" ref="O14742" si="1612">G14752</f>
        <v>4119.1528158819074</v>
      </c>
      <c r="P14742">
        <f t="shared" ref="P14742" si="1613">H14752</f>
        <v>4020.0670043529494</v>
      </c>
    </row>
    <row r="14743" spans="1:16" x14ac:dyDescent="0.2">
      <c r="A14743">
        <f t="shared" si="1608"/>
        <v>13874</v>
      </c>
      <c r="B14743">
        <f t="shared" si="1609"/>
        <v>290</v>
      </c>
      <c r="C14743" s="10" t="str">
        <f>IF(B14743=B14742," ",(LOOKUP(B14743,'Co List'!$A$3:$A$362,'Co List'!$B$3:$B$362)))</f>
        <v xml:space="preserve"> </v>
      </c>
      <c r="D14743" s="6" t="s">
        <v>364</v>
      </c>
      <c r="E14743">
        <v>3.2577979999999997</v>
      </c>
      <c r="F14743">
        <v>3.2577979999999997</v>
      </c>
      <c r="G14743">
        <v>3.2577979999999997</v>
      </c>
      <c r="H14743">
        <v>3.2577979999999997</v>
      </c>
    </row>
    <row r="14744" spans="1:16" x14ac:dyDescent="0.2">
      <c r="A14744">
        <f t="shared" si="1608"/>
        <v>13875</v>
      </c>
      <c r="B14744">
        <f t="shared" si="1609"/>
        <v>290</v>
      </c>
      <c r="C14744" s="10" t="str">
        <f>IF(B14744=B14743," ",(LOOKUP(B14744,'Co List'!$A$3:$A$362,'Co List'!$B$3:$B$362)))</f>
        <v xml:space="preserve"> </v>
      </c>
      <c r="D14744" s="6" t="s">
        <v>365</v>
      </c>
      <c r="E14744">
        <v>0.81962586078949073</v>
      </c>
      <c r="F14744">
        <v>0.79327488730496842</v>
      </c>
      <c r="G14744">
        <v>0.78543703121659258</v>
      </c>
      <c r="H14744">
        <v>0.78177575761367157</v>
      </c>
    </row>
    <row r="14745" spans="1:16" x14ac:dyDescent="0.2">
      <c r="A14745">
        <f t="shared" si="1608"/>
        <v>13876</v>
      </c>
      <c r="B14745">
        <f t="shared" si="1609"/>
        <v>290</v>
      </c>
      <c r="C14745" s="10" t="str">
        <f>IF(B14745=B14744," ",(LOOKUP(B14745,'Co List'!$A$3:$A$362,'Co List'!$B$3:$B$362)))</f>
        <v xml:space="preserve"> </v>
      </c>
      <c r="D14745" s="7" t="s">
        <v>366</v>
      </c>
      <c r="E14745">
        <v>1.1715108971227148</v>
      </c>
      <c r="F14745">
        <v>1.127695144227074</v>
      </c>
      <c r="G14745">
        <v>0.84679566151671481</v>
      </c>
      <c r="H14745">
        <v>0.75824569096400274</v>
      </c>
    </row>
    <row r="14746" spans="1:16" x14ac:dyDescent="0.2">
      <c r="A14746">
        <f t="shared" si="1608"/>
        <v>13877</v>
      </c>
      <c r="B14746">
        <f t="shared" si="1609"/>
        <v>290</v>
      </c>
      <c r="C14746" s="10" t="str">
        <f>IF(B14746=B14745," ",(LOOKUP(B14746,'Co List'!$A$3:$A$362,'Co List'!$B$3:$B$362)))</f>
        <v xml:space="preserve"> </v>
      </c>
      <c r="D14746" s="6" t="s">
        <v>367</v>
      </c>
      <c r="E14746">
        <v>42826.923866115088</v>
      </c>
      <c r="F14746">
        <v>39344.674800642286</v>
      </c>
      <c r="G14746">
        <v>28486.53399641706</v>
      </c>
      <c r="H14746">
        <v>36479.736881605721</v>
      </c>
    </row>
    <row r="14747" spans="1:16" x14ac:dyDescent="0.2">
      <c r="A14747">
        <f t="shared" si="1608"/>
        <v>13878</v>
      </c>
      <c r="B14747">
        <f t="shared" si="1609"/>
        <v>290</v>
      </c>
      <c r="C14747" s="10" t="str">
        <f>IF(B14747=B14746," ",(LOOKUP(B14747,'Co List'!$A$3:$A$362,'Co List'!$B$3:$B$362)))</f>
        <v xml:space="preserve"> </v>
      </c>
      <c r="D14747" s="6" t="s">
        <v>368</v>
      </c>
      <c r="E14747">
        <v>0.11329874038654784</v>
      </c>
      <c r="F14747">
        <v>0.1214688769638877</v>
      </c>
      <c r="G14747">
        <v>0.10897229671645257</v>
      </c>
      <c r="H14747">
        <v>0.10635097895113622</v>
      </c>
    </row>
    <row r="14748" spans="1:16" x14ac:dyDescent="0.2">
      <c r="A14748">
        <f t="shared" si="1608"/>
        <v>13879</v>
      </c>
      <c r="B14748">
        <f t="shared" si="1609"/>
        <v>290</v>
      </c>
      <c r="C14748" s="10" t="str">
        <f>IF(B14748=B14747," ",(LOOKUP(B14748,'Co List'!$A$3:$A$362,'Co List'!$B$3:$B$362)))</f>
        <v xml:space="preserve"> </v>
      </c>
      <c r="D14748" s="6" t="s">
        <v>369</v>
      </c>
      <c r="E14748">
        <v>15.219233783267622</v>
      </c>
      <c r="F14748">
        <v>15.412969282426838</v>
      </c>
      <c r="G14748">
        <v>10.834173634618377</v>
      </c>
      <c r="H14748">
        <v>10.526491239468315</v>
      </c>
    </row>
    <row r="14749" spans="1:16" x14ac:dyDescent="0.2">
      <c r="A14749">
        <f t="shared" si="1608"/>
        <v>13880</v>
      </c>
      <c r="B14749">
        <f t="shared" si="1609"/>
        <v>290</v>
      </c>
      <c r="C14749" s="10" t="str">
        <f>IF(B14749=B14748," ",(LOOKUP(B14749,'Co List'!$A$3:$A$362,'Co List'!$B$3:$B$362)))</f>
        <v xml:space="preserve"> </v>
      </c>
      <c r="D14749" s="6" t="s">
        <v>370</v>
      </c>
      <c r="E14749">
        <v>0</v>
      </c>
      <c r="F14749">
        <v>0</v>
      </c>
      <c r="G14749">
        <v>0</v>
      </c>
      <c r="H14749">
        <v>0</v>
      </c>
    </row>
    <row r="14750" spans="1:16" x14ac:dyDescent="0.2">
      <c r="A14750">
        <f t="shared" si="1608"/>
        <v>13881</v>
      </c>
      <c r="B14750">
        <f t="shared" si="1609"/>
        <v>290</v>
      </c>
      <c r="C14750" s="10" t="str">
        <f>IF(B14750=B14749," ",(LOOKUP(B14750,'Co List'!$A$3:$A$362,'Co List'!$B$3:$B$362)))</f>
        <v xml:space="preserve"> </v>
      </c>
      <c r="D14750" s="6" t="s">
        <v>371</v>
      </c>
      <c r="E14750">
        <v>75.845353626412788</v>
      </c>
      <c r="F14750">
        <v>71.917830490937092</v>
      </c>
      <c r="G14750">
        <v>71.083437594379049</v>
      </c>
      <c r="H14750">
        <v>72.576362415982487</v>
      </c>
    </row>
    <row r="14751" spans="1:16" x14ac:dyDescent="0.2">
      <c r="A14751">
        <f t="shared" si="1608"/>
        <v>13882</v>
      </c>
      <c r="B14751">
        <f t="shared" si="1609"/>
        <v>290</v>
      </c>
      <c r="C14751" s="10" t="str">
        <f>IF(B14751=B14750," ",(LOOKUP(B14751,'Co List'!$A$3:$A$362,'Co List'!$B$3:$B$362)))</f>
        <v xml:space="preserve"> </v>
      </c>
      <c r="D14751" s="6" t="s">
        <v>372</v>
      </c>
      <c r="E14751">
        <v>24.154646373587205</v>
      </c>
      <c r="F14751">
        <v>28.082169509062911</v>
      </c>
      <c r="G14751">
        <v>28.91656240562094</v>
      </c>
      <c r="H14751">
        <v>27.423637584017516</v>
      </c>
    </row>
    <row r="14752" spans="1:16" x14ac:dyDescent="0.2">
      <c r="A14752">
        <f t="shared" si="1608"/>
        <v>13883</v>
      </c>
      <c r="B14752">
        <f t="shared" si="1609"/>
        <v>290</v>
      </c>
      <c r="C14752" s="10" t="str">
        <f>IF(B14752=B14751," ",(LOOKUP(B14752,'Co List'!$A$3:$A$362,'Co List'!$B$3:$B$362)))</f>
        <v xml:space="preserve"> </v>
      </c>
      <c r="D14752" s="6" t="s">
        <v>373</v>
      </c>
      <c r="E14752">
        <v>4282.6923866115085</v>
      </c>
      <c r="F14752">
        <v>4591.5235492349548</v>
      </c>
      <c r="G14752">
        <v>4119.1528158819074</v>
      </c>
      <c r="H14752">
        <v>4020.0670043529494</v>
      </c>
    </row>
    <row r="14753" spans="1:8" x14ac:dyDescent="0.2">
      <c r="A14753">
        <f t="shared" si="1608"/>
        <v>13884</v>
      </c>
      <c r="B14753">
        <f t="shared" si="1609"/>
        <v>290</v>
      </c>
      <c r="C14753" s="10" t="str">
        <f>IF(B14753=B14752," ",(LOOKUP(B14753,'Co List'!$A$3:$A$362,'Co List'!$B$3:$B$362)))</f>
        <v xml:space="preserve"> </v>
      </c>
      <c r="D14753" s="6" t="s">
        <v>374</v>
      </c>
      <c r="E14753">
        <v>4275.6670406968888</v>
      </c>
      <c r="F14753">
        <v>4583.240456418529</v>
      </c>
      <c r="G14753">
        <v>4111.727206995598</v>
      </c>
      <c r="H14753">
        <v>4013.3123345891963</v>
      </c>
    </row>
    <row r="14754" spans="1:8" x14ac:dyDescent="0.2">
      <c r="A14754">
        <f t="shared" si="1608"/>
        <v>13885</v>
      </c>
      <c r="B14754">
        <f t="shared" si="1609"/>
        <v>290</v>
      </c>
      <c r="C14754" s="10" t="str">
        <f>IF(B14754=B14753," ",(LOOKUP(B14754,'Co List'!$A$3:$A$362,'Co List'!$B$3:$B$362)))</f>
        <v xml:space="preserve"> </v>
      </c>
      <c r="D14754" s="6" t="s">
        <v>375</v>
      </c>
      <c r="E14754">
        <v>4.0960635688051665</v>
      </c>
      <c r="F14754">
        <v>4.8293813763380298</v>
      </c>
      <c r="G14754">
        <v>4.3294332272115996</v>
      </c>
      <c r="H14754">
        <v>3.9382483189969326</v>
      </c>
    </row>
    <row r="14755" spans="1:8" x14ac:dyDescent="0.2">
      <c r="A14755">
        <f t="shared" si="1608"/>
        <v>13886</v>
      </c>
      <c r="B14755">
        <f t="shared" si="1609"/>
        <v>290</v>
      </c>
      <c r="C14755" s="10" t="str">
        <f>IF(B14755=B14754," ",(LOOKUP(B14755,'Co List'!$A$3:$A$362,'Co List'!$B$3:$B$362)))</f>
        <v xml:space="preserve"> </v>
      </c>
      <c r="D14755" s="6" t="s">
        <v>376</v>
      </c>
      <c r="E14755">
        <v>2.9292823458134607</v>
      </c>
      <c r="F14755">
        <v>3.453711440087321</v>
      </c>
      <c r="G14755">
        <v>3.0961756590971437</v>
      </c>
      <c r="H14755">
        <v>2.8164214447561435</v>
      </c>
    </row>
    <row r="14756" spans="1:8" x14ac:dyDescent="0.2">
      <c r="A14756">
        <f t="shared" si="1608"/>
        <v>13887</v>
      </c>
      <c r="B14756">
        <f t="shared" si="1609"/>
        <v>290</v>
      </c>
      <c r="C14756" s="10" t="str">
        <f>IF(B14756=B14755," ",(LOOKUP(B14756,'Co List'!$A$3:$A$362,'Co List'!$B$3:$B$362)))</f>
        <v xml:space="preserve"> </v>
      </c>
      <c r="D14756" s="6" t="s">
        <v>377</v>
      </c>
      <c r="E14756">
        <v>3248.223185356956</v>
      </c>
      <c r="F14756">
        <v>3302.1241230902529</v>
      </c>
      <c r="G14756">
        <v>2928.0354212945231</v>
      </c>
      <c r="H14756">
        <v>2917.618398444527</v>
      </c>
    </row>
    <row r="14757" spans="1:8" ht="15" x14ac:dyDescent="0.25">
      <c r="A14757">
        <f t="shared" si="1608"/>
        <v>13888</v>
      </c>
      <c r="B14757">
        <f t="shared" si="1609"/>
        <v>290</v>
      </c>
      <c r="C14757" s="10" t="str">
        <f>IF(B14757=B14756," ",(LOOKUP(B14757,'Co List'!$A$3:$A$362,'Co List'!$B$3:$B$362)))</f>
        <v xml:space="preserve"> </v>
      </c>
      <c r="D14757" s="8" t="s">
        <v>378</v>
      </c>
      <c r="E14757">
        <v>3012.6726900000003</v>
      </c>
      <c r="F14757">
        <v>3092.6540800000002</v>
      </c>
      <c r="G14757">
        <v>2774.70336</v>
      </c>
      <c r="H14757">
        <v>2796.6931200000004</v>
      </c>
    </row>
    <row r="14758" spans="1:8" ht="15" x14ac:dyDescent="0.25">
      <c r="A14758">
        <f t="shared" si="1608"/>
        <v>13889</v>
      </c>
      <c r="B14758">
        <f t="shared" si="1609"/>
        <v>290</v>
      </c>
      <c r="C14758" s="10" t="str">
        <f>IF(B14758=B14757," ",(LOOKUP(B14758,'Co List'!$A$3:$A$362,'Co List'!$B$3:$B$362)))</f>
        <v xml:space="preserve"> </v>
      </c>
      <c r="D14758" s="8" t="s">
        <v>379</v>
      </c>
      <c r="E14758">
        <v>235.55049535695571</v>
      </c>
      <c r="F14758">
        <v>209.47004309025235</v>
      </c>
      <c r="G14758">
        <v>153.33206129452299</v>
      </c>
      <c r="H14758">
        <v>120.9252784445266</v>
      </c>
    </row>
    <row r="14759" spans="1:8" ht="15" x14ac:dyDescent="0.25">
      <c r="A14759">
        <f t="shared" si="1608"/>
        <v>13890</v>
      </c>
      <c r="B14759">
        <f t="shared" si="1609"/>
        <v>290</v>
      </c>
      <c r="C14759" s="10" t="str">
        <f>IF(B14759=B14758," ",(LOOKUP(B14759,'Co List'!$A$3:$A$362,'Co List'!$B$3:$B$362)))</f>
        <v xml:space="preserve"> </v>
      </c>
      <c r="D14759" s="8" t="s">
        <v>380</v>
      </c>
      <c r="E14759">
        <v>0</v>
      </c>
      <c r="F14759">
        <v>2.5579538487363607E-13</v>
      </c>
      <c r="G14759">
        <v>0</v>
      </c>
      <c r="H14759">
        <v>0</v>
      </c>
    </row>
    <row r="14760" spans="1:8" ht="15" x14ac:dyDescent="0.25">
      <c r="A14760">
        <f t="shared" si="1608"/>
        <v>13891</v>
      </c>
      <c r="B14760">
        <f t="shared" si="1609"/>
        <v>290</v>
      </c>
      <c r="C14760" s="10" t="str">
        <f>IF(B14760=B14759," ",(LOOKUP(B14760,'Co List'!$A$3:$A$362,'Co List'!$B$3:$B$362)))</f>
        <v xml:space="preserve"> </v>
      </c>
      <c r="D14760" s="8" t="s">
        <v>381</v>
      </c>
      <c r="E14760">
        <v>1034.469201254552</v>
      </c>
      <c r="F14760">
        <v>1289.3994261447017</v>
      </c>
      <c r="G14760">
        <v>1191.1173945873841</v>
      </c>
      <c r="H14760">
        <v>1102.4486059084225</v>
      </c>
    </row>
    <row r="14761" spans="1:8" ht="15" x14ac:dyDescent="0.25">
      <c r="A14761">
        <f t="shared" si="1608"/>
        <v>13892</v>
      </c>
      <c r="B14761">
        <f t="shared" si="1609"/>
        <v>290</v>
      </c>
      <c r="C14761" s="10" t="str">
        <f>IF(B14761=B14760," ",(LOOKUP(B14761,'Co List'!$A$3:$A$362,'Co List'!$B$3:$B$362)))</f>
        <v xml:space="preserve"> </v>
      </c>
      <c r="D14761" s="8" t="s">
        <v>382</v>
      </c>
      <c r="E14761">
        <v>0</v>
      </c>
      <c r="F14761">
        <v>0</v>
      </c>
      <c r="G14761">
        <v>0</v>
      </c>
      <c r="H14761">
        <v>0</v>
      </c>
    </row>
    <row r="14762" spans="1:8" ht="15" x14ac:dyDescent="0.25">
      <c r="A14762">
        <f t="shared" si="1608"/>
        <v>13893</v>
      </c>
      <c r="B14762">
        <f t="shared" si="1609"/>
        <v>290</v>
      </c>
      <c r="C14762" s="10" t="str">
        <f>IF(B14762=B14761," ",(LOOKUP(B14762,'Co List'!$A$3:$A$362,'Co List'!$B$3:$B$362)))</f>
        <v xml:space="preserve"> </v>
      </c>
      <c r="D14762" s="8" t="s">
        <v>383</v>
      </c>
      <c r="E14762">
        <v>1034.469201254552</v>
      </c>
      <c r="F14762">
        <v>1289.3994261447017</v>
      </c>
      <c r="G14762">
        <v>1191.1173945873841</v>
      </c>
      <c r="H14762">
        <v>1102.4486059084225</v>
      </c>
    </row>
    <row r="14763" spans="1:8" x14ac:dyDescent="0.2">
      <c r="A14763">
        <f t="shared" si="1608"/>
        <v>13894</v>
      </c>
      <c r="B14763">
        <f t="shared" si="1609"/>
        <v>290</v>
      </c>
      <c r="C14763" s="10" t="str">
        <f>IF(B14763=B14762," ",(LOOKUP(B14763,'Co List'!$A$3:$A$362,'Co List'!$B$3:$B$362)))</f>
        <v xml:space="preserve"> </v>
      </c>
      <c r="D14763" s="6" t="s">
        <v>384</v>
      </c>
      <c r="E14763">
        <v>0</v>
      </c>
      <c r="F14763">
        <v>0</v>
      </c>
      <c r="G14763">
        <v>0</v>
      </c>
      <c r="H14763">
        <v>0</v>
      </c>
    </row>
    <row r="14764" spans="1:8" x14ac:dyDescent="0.2">
      <c r="A14764">
        <f t="shared" si="1608"/>
        <v>13895</v>
      </c>
      <c r="B14764">
        <f t="shared" si="1609"/>
        <v>290</v>
      </c>
      <c r="C14764" s="10" t="str">
        <f>IF(B14764=B14763," ",(LOOKUP(B14764,'Co List'!$A$3:$A$362,'Co List'!$B$3:$B$362)))</f>
        <v xml:space="preserve"> </v>
      </c>
      <c r="D14764" s="6" t="s">
        <v>385</v>
      </c>
      <c r="E14764">
        <v>317.53632400000004</v>
      </c>
      <c r="F14764">
        <v>395.78863580390856</v>
      </c>
      <c r="G14764">
        <v>365.62039591999996</v>
      </c>
      <c r="H14764">
        <v>338.40299671999998</v>
      </c>
    </row>
    <row r="14765" spans="1:8" x14ac:dyDescent="0.2">
      <c r="A14765">
        <f t="shared" si="1608"/>
        <v>13896</v>
      </c>
      <c r="B14765">
        <f t="shared" si="1609"/>
        <v>290</v>
      </c>
      <c r="C14765" s="10" t="str">
        <f>IF(B14765=B14764," ",(LOOKUP(B14765,'Co List'!$A$3:$A$362,'Co List'!$B$3:$B$362)))</f>
        <v xml:space="preserve"> </v>
      </c>
      <c r="D14765" s="6" t="s">
        <v>386</v>
      </c>
      <c r="E14765">
        <v>0</v>
      </c>
      <c r="F14765">
        <v>0</v>
      </c>
      <c r="G14765">
        <v>0</v>
      </c>
      <c r="H14765">
        <v>0</v>
      </c>
    </row>
    <row r="14766" spans="1:8" x14ac:dyDescent="0.2">
      <c r="A14766">
        <f t="shared" si="1608"/>
        <v>13897</v>
      </c>
      <c r="B14766">
        <f t="shared" si="1609"/>
        <v>290</v>
      </c>
      <c r="C14766" s="10" t="str">
        <f>IF(B14766=B14765," ",(LOOKUP(B14766,'Co List'!$A$3:$A$362,'Co List'!$B$3:$B$362)))</f>
        <v xml:space="preserve"> </v>
      </c>
      <c r="D14766" s="6" t="s">
        <v>387</v>
      </c>
      <c r="E14766">
        <v>0</v>
      </c>
      <c r="F14766">
        <v>0</v>
      </c>
      <c r="G14766">
        <v>0</v>
      </c>
      <c r="H14766">
        <v>0</v>
      </c>
    </row>
    <row r="14767" spans="1:8" x14ac:dyDescent="0.2">
      <c r="A14767">
        <f t="shared" si="1608"/>
        <v>13898</v>
      </c>
      <c r="B14767">
        <f t="shared" si="1609"/>
        <v>290</v>
      </c>
      <c r="C14767" s="10" t="str">
        <f>IF(B14767=B14766," ",(LOOKUP(B14767,'Co List'!$A$3:$A$362,'Co List'!$B$3:$B$362)))</f>
        <v xml:space="preserve"> </v>
      </c>
      <c r="D14767" s="6" t="s">
        <v>388</v>
      </c>
      <c r="E14767">
        <v>0</v>
      </c>
      <c r="F14767">
        <v>0</v>
      </c>
      <c r="G14767">
        <v>0</v>
      </c>
      <c r="H14767">
        <v>0</v>
      </c>
    </row>
    <row r="14768" spans="1:8" x14ac:dyDescent="0.2">
      <c r="A14768">
        <f t="shared" si="1608"/>
        <v>13899</v>
      </c>
      <c r="B14768">
        <f t="shared" si="1609"/>
        <v>290</v>
      </c>
      <c r="C14768" s="10" t="str">
        <f>IF(B14768=B14767," ",(LOOKUP(B14768,'Co List'!$A$3:$A$362,'Co List'!$B$3:$B$362)))</f>
        <v xml:space="preserve"> </v>
      </c>
      <c r="D14768" s="6" t="s">
        <v>389</v>
      </c>
      <c r="E14768">
        <v>317.53632400000004</v>
      </c>
      <c r="F14768">
        <v>395.78863580390856</v>
      </c>
      <c r="G14768">
        <v>365.62039591999996</v>
      </c>
      <c r="H14768">
        <v>338.40299671999998</v>
      </c>
    </row>
    <row r="14769" spans="1:8" x14ac:dyDescent="0.2">
      <c r="A14769">
        <f t="shared" si="1608"/>
        <v>13900</v>
      </c>
      <c r="B14769">
        <f t="shared" si="1609"/>
        <v>290</v>
      </c>
      <c r="C14769" s="10" t="str">
        <f>IF(B14769=B14768," ",(LOOKUP(B14769,'Co List'!$A$3:$A$362,'Co List'!$B$3:$B$362)))</f>
        <v xml:space="preserve"> </v>
      </c>
      <c r="D14769" s="6" t="s">
        <v>390</v>
      </c>
      <c r="E14769">
        <v>0</v>
      </c>
      <c r="F14769">
        <v>0</v>
      </c>
      <c r="G14769">
        <v>0</v>
      </c>
      <c r="H14769">
        <v>0</v>
      </c>
    </row>
    <row r="14770" spans="1:8" x14ac:dyDescent="0.2">
      <c r="A14770">
        <f t="shared" si="1608"/>
        <v>13901</v>
      </c>
      <c r="B14770">
        <f t="shared" si="1609"/>
        <v>290</v>
      </c>
      <c r="C14770" s="10" t="str">
        <f>IF(B14770=B14769," ",(LOOKUP(B14770,'Co List'!$A$3:$A$362,'Co List'!$B$3:$B$362)))</f>
        <v xml:space="preserve"> </v>
      </c>
      <c r="D14770" s="6" t="s">
        <v>391</v>
      </c>
      <c r="E14770">
        <v>0</v>
      </c>
      <c r="F14770">
        <v>0</v>
      </c>
      <c r="G14770">
        <v>0</v>
      </c>
      <c r="H14770">
        <v>0</v>
      </c>
    </row>
    <row r="14771" spans="1:8" x14ac:dyDescent="0.2">
      <c r="A14771">
        <f t="shared" si="1608"/>
        <v>13902</v>
      </c>
      <c r="B14771">
        <f t="shared" si="1609"/>
        <v>290</v>
      </c>
      <c r="C14771" s="10" t="str">
        <f>IF(B14771=B14770," ",(LOOKUP(B14771,'Co List'!$A$3:$A$362,'Co List'!$B$3:$B$362)))</f>
        <v xml:space="preserve"> </v>
      </c>
      <c r="D14771" s="6" t="s">
        <v>392</v>
      </c>
      <c r="E14771">
        <v>0</v>
      </c>
      <c r="F14771">
        <v>0</v>
      </c>
      <c r="G14771">
        <v>0</v>
      </c>
      <c r="H14771">
        <v>0</v>
      </c>
    </row>
    <row r="14772" spans="1:8" x14ac:dyDescent="0.2">
      <c r="A14772">
        <f t="shared" si="1608"/>
        <v>13903</v>
      </c>
      <c r="B14772">
        <f t="shared" si="1609"/>
        <v>290</v>
      </c>
      <c r="C14772" s="10" t="str">
        <f>IF(B14772=B14771," ",(LOOKUP(B14772,'Co List'!$A$3:$A$362,'Co List'!$B$3:$B$362)))</f>
        <v xml:space="preserve"> </v>
      </c>
      <c r="D14772" s="6" t="s">
        <v>393</v>
      </c>
      <c r="E14772">
        <v>0</v>
      </c>
      <c r="F14772">
        <v>0</v>
      </c>
      <c r="G14772">
        <v>0</v>
      </c>
      <c r="H14772">
        <v>0</v>
      </c>
    </row>
    <row r="14773" spans="1:8" ht="15" x14ac:dyDescent="0.25">
      <c r="A14773">
        <f t="shared" si="1608"/>
        <v>13904</v>
      </c>
      <c r="B14773">
        <f t="shared" si="1609"/>
        <v>290</v>
      </c>
      <c r="C14773" s="10" t="str">
        <f>IF(B14773=B14772," ",(LOOKUP(B14773,'Co List'!$A$3:$A$362,'Co List'!$B$3:$B$362)))</f>
        <v xml:space="preserve"> </v>
      </c>
      <c r="D14773" s="8" t="s">
        <v>394</v>
      </c>
      <c r="E14773">
        <v>0</v>
      </c>
      <c r="F14773">
        <v>0</v>
      </c>
      <c r="G14773">
        <v>0</v>
      </c>
      <c r="H14773">
        <v>0</v>
      </c>
    </row>
    <row r="14774" spans="1:8" ht="15" x14ac:dyDescent="0.25">
      <c r="A14774">
        <f t="shared" si="1608"/>
        <v>13905</v>
      </c>
      <c r="B14774">
        <f t="shared" si="1609"/>
        <v>290</v>
      </c>
      <c r="C14774" s="10" t="str">
        <f>IF(B14774=B14773," ",(LOOKUP(B14774,'Co List'!$A$3:$A$362,'Co List'!$B$3:$B$362)))</f>
        <v xml:space="preserve"> </v>
      </c>
      <c r="D14774" s="8" t="s">
        <v>395</v>
      </c>
      <c r="E14774">
        <v>0.96775</v>
      </c>
      <c r="F14774">
        <v>1.1975131760000004</v>
      </c>
      <c r="G14774">
        <v>1.5406689999999998</v>
      </c>
      <c r="H14774">
        <v>1.6065110000000002</v>
      </c>
    </row>
    <row r="14775" spans="1:8" ht="15" x14ac:dyDescent="0.25">
      <c r="A14775">
        <f t="shared" si="1608"/>
        <v>13906</v>
      </c>
      <c r="B14775">
        <f t="shared" si="1609"/>
        <v>290</v>
      </c>
      <c r="C14775" s="10" t="str">
        <f>IF(B14775=B14774," ",(LOOKUP(B14775,'Co List'!$A$3:$A$362,'Co List'!$B$3:$B$362)))</f>
        <v xml:space="preserve"> </v>
      </c>
      <c r="D14775" s="8" t="s">
        <v>396</v>
      </c>
      <c r="E14775">
        <v>3963.056</v>
      </c>
      <c r="F14775">
        <v>4162.6480000000001</v>
      </c>
      <c r="G14775">
        <v>3727.9059999999999</v>
      </c>
      <c r="H14775">
        <v>3732.04</v>
      </c>
    </row>
    <row r="14776" spans="1:8" x14ac:dyDescent="0.2">
      <c r="A14776">
        <f t="shared" si="1608"/>
        <v>13907</v>
      </c>
      <c r="B14776">
        <f t="shared" si="1609"/>
        <v>290</v>
      </c>
      <c r="C14776" s="10" t="str">
        <f>IF(B14776=B14775," ",(LOOKUP(B14776,'Co List'!$A$3:$A$362,'Co List'!$B$3:$B$362)))</f>
        <v xml:space="preserve"> </v>
      </c>
      <c r="D14776" s="6" t="s">
        <v>397</v>
      </c>
      <c r="E14776">
        <v>3719.3490000000002</v>
      </c>
      <c r="F14776">
        <v>3914.752</v>
      </c>
      <c r="G14776">
        <v>3557.3119999999999</v>
      </c>
      <c r="H14776">
        <v>3585.5039999999999</v>
      </c>
    </row>
    <row r="14777" spans="1:8" x14ac:dyDescent="0.2">
      <c r="A14777">
        <f t="shared" si="1608"/>
        <v>13908</v>
      </c>
      <c r="B14777">
        <f t="shared" si="1609"/>
        <v>290</v>
      </c>
      <c r="C14777" s="10" t="str">
        <f>IF(B14777=B14776," ",(LOOKUP(B14777,'Co List'!$A$3:$A$362,'Co List'!$B$3:$B$362)))</f>
        <v xml:space="preserve"> </v>
      </c>
      <c r="D14777" s="6" t="s">
        <v>398</v>
      </c>
      <c r="E14777">
        <v>243.70699999999999</v>
      </c>
      <c r="F14777">
        <v>247.89599999999999</v>
      </c>
      <c r="G14777">
        <v>170.59399999999999</v>
      </c>
      <c r="H14777">
        <v>146.536</v>
      </c>
    </row>
    <row r="14778" spans="1:8" x14ac:dyDescent="0.2">
      <c r="A14778">
        <f t="shared" si="1608"/>
        <v>13909</v>
      </c>
      <c r="B14778">
        <f t="shared" si="1609"/>
        <v>290</v>
      </c>
      <c r="C14778" s="10" t="str">
        <f>IF(B14778=B14777," ",(LOOKUP(B14778,'Co List'!$A$3:$A$362,'Co List'!$B$3:$B$362)))</f>
        <v xml:space="preserve"> </v>
      </c>
      <c r="D14778" s="6" t="s">
        <v>399</v>
      </c>
      <c r="E14778">
        <v>0</v>
      </c>
      <c r="F14778">
        <v>0</v>
      </c>
      <c r="G14778">
        <v>0</v>
      </c>
      <c r="H14778">
        <v>0</v>
      </c>
    </row>
    <row r="14779" spans="1:8" x14ac:dyDescent="0.2">
      <c r="A14779">
        <f t="shared" si="1608"/>
        <v>13910</v>
      </c>
      <c r="B14779">
        <f t="shared" si="1609"/>
        <v>290</v>
      </c>
      <c r="C14779" s="10" t="str">
        <f>IF(B14779=B14778," ",(LOOKUP(B14779,'Co List'!$A$3:$A$362,'Co List'!$B$3:$B$362)))</f>
        <v xml:space="preserve"> </v>
      </c>
      <c r="D14779" s="6" t="s">
        <v>400</v>
      </c>
      <c r="E14779">
        <v>0</v>
      </c>
      <c r="F14779">
        <v>0</v>
      </c>
      <c r="G14779">
        <v>0</v>
      </c>
      <c r="H14779">
        <v>0</v>
      </c>
    </row>
    <row r="14780" spans="1:8" x14ac:dyDescent="0.2">
      <c r="A14780">
        <f t="shared" si="1608"/>
        <v>13911</v>
      </c>
      <c r="B14780">
        <f t="shared" si="1609"/>
        <v>290</v>
      </c>
      <c r="C14780" s="10" t="str">
        <f>IF(B14780=B14779," ",(LOOKUP(B14780,'Co List'!$A$3:$A$362,'Co List'!$B$3:$B$362)))</f>
        <v xml:space="preserve"> </v>
      </c>
      <c r="D14780" s="6" t="s">
        <v>401</v>
      </c>
      <c r="E14780">
        <v>1.9415001779999999</v>
      </c>
      <c r="F14780">
        <v>2.3331921919999998</v>
      </c>
      <c r="G14780">
        <v>2.3264820479999999</v>
      </c>
      <c r="H14780">
        <v>2.6747859840000001</v>
      </c>
    </row>
    <row r="14781" spans="1:8" x14ac:dyDescent="0.2">
      <c r="A14781">
        <f t="shared" si="1608"/>
        <v>13912</v>
      </c>
      <c r="B14781">
        <f t="shared" si="1609"/>
        <v>290</v>
      </c>
      <c r="C14781" s="10" t="str">
        <f>IF(B14781=B14780," ",(LOOKUP(B14781,'Co List'!$A$3:$A$362,'Co List'!$B$3:$B$362)))</f>
        <v xml:space="preserve"> </v>
      </c>
      <c r="D14781" s="6" t="s">
        <v>402</v>
      </c>
      <c r="E14781">
        <v>0.29756624700000001</v>
      </c>
      <c r="F14781">
        <v>0.289294632</v>
      </c>
      <c r="G14781">
        <v>0.23729625400000001</v>
      </c>
      <c r="H14781">
        <v>0.198702816</v>
      </c>
    </row>
    <row r="14782" spans="1:8" x14ac:dyDescent="0.2">
      <c r="A14782">
        <f t="shared" si="1608"/>
        <v>13913</v>
      </c>
      <c r="B14782">
        <f t="shared" si="1609"/>
        <v>290</v>
      </c>
      <c r="C14782" s="10" t="str">
        <f>IF(B14782=B14781," ",(LOOKUP(B14782,'Co List'!$A$3:$A$362,'Co List'!$B$3:$B$362)))</f>
        <v xml:space="preserve"> </v>
      </c>
      <c r="D14782" s="6" t="s">
        <v>403</v>
      </c>
      <c r="E14782">
        <v>-4.4408920985006262E-16</v>
      </c>
      <c r="F14782">
        <v>0</v>
      </c>
      <c r="G14782">
        <v>0</v>
      </c>
      <c r="H14782">
        <v>0</v>
      </c>
    </row>
    <row r="14783" spans="1:8" x14ac:dyDescent="0.2">
      <c r="A14783">
        <f t="shared" si="1608"/>
        <v>13914</v>
      </c>
      <c r="B14783">
        <f t="shared" si="1609"/>
        <v>290</v>
      </c>
      <c r="C14783" s="10" t="str">
        <f>IF(B14783=B14782," ",(LOOKUP(B14783,'Co List'!$A$3:$A$362,'Co List'!$B$3:$B$362)))</f>
        <v xml:space="preserve"> </v>
      </c>
      <c r="D14783" s="6" t="s">
        <v>404</v>
      </c>
      <c r="E14783" s="11">
        <v>2.2390664249999994</v>
      </c>
      <c r="F14783" s="11">
        <v>2.6224868239999997</v>
      </c>
      <c r="G14783" s="11">
        <v>2.5637783019999998</v>
      </c>
      <c r="H14783" s="11">
        <v>2.8734888000000001</v>
      </c>
    </row>
    <row r="14784" spans="1:8" x14ac:dyDescent="0.2">
      <c r="A14784">
        <f t="shared" si="1608"/>
        <v>13915</v>
      </c>
      <c r="B14784">
        <f t="shared" si="1609"/>
        <v>290</v>
      </c>
      <c r="C14784" s="10" t="str">
        <f>IF(B14784=B14783," ",(LOOKUP(B14784,'Co List'!$A$3:$A$362,'Co List'!$B$3:$B$362)))</f>
        <v xml:space="preserve"> </v>
      </c>
      <c r="D14784" s="6" t="s">
        <v>405</v>
      </c>
      <c r="E14784">
        <v>365.57</v>
      </c>
      <c r="F14784">
        <v>407.16</v>
      </c>
      <c r="G14784">
        <v>486.44</v>
      </c>
      <c r="H14784">
        <v>530.17999999999995</v>
      </c>
    </row>
    <row r="14785" spans="1:16" x14ac:dyDescent="0.2">
      <c r="A14785">
        <f t="shared" si="1608"/>
        <v>13916</v>
      </c>
      <c r="B14785">
        <f t="shared" si="1609"/>
        <v>290</v>
      </c>
      <c r="C14785" s="10" t="str">
        <f>IF(B14785=B14784," ",(LOOKUP(B14785,'Co List'!$A$3:$A$362,'Co List'!$B$3:$B$362)))</f>
        <v xml:space="preserve"> </v>
      </c>
      <c r="D14785" s="6" t="s">
        <v>406</v>
      </c>
      <c r="E14785">
        <v>28.14</v>
      </c>
      <c r="F14785">
        <v>29.79</v>
      </c>
      <c r="G14785">
        <v>38.020000000000003</v>
      </c>
      <c r="H14785">
        <v>38.19</v>
      </c>
    </row>
    <row r="14786" spans="1:16" x14ac:dyDescent="0.2">
      <c r="A14786">
        <f t="shared" si="1608"/>
        <v>13917</v>
      </c>
      <c r="B14786">
        <f t="shared" si="1609"/>
        <v>290</v>
      </c>
      <c r="C14786" s="10" t="str">
        <f>IF(B14786=B14785," ",(LOOKUP(B14786,'Co List'!$A$3:$A$362,'Co List'!$B$3:$B$362)))</f>
        <v xml:space="preserve"> </v>
      </c>
      <c r="D14786" s="6" t="s">
        <v>407</v>
      </c>
      <c r="E14786" s="11">
        <v>10</v>
      </c>
      <c r="F14786" s="11">
        <v>11.67</v>
      </c>
      <c r="G14786" s="11">
        <v>14.46</v>
      </c>
      <c r="H14786" s="11">
        <v>11.02</v>
      </c>
    </row>
    <row r="14787" spans="1:16" x14ac:dyDescent="0.2">
      <c r="A14787">
        <f t="shared" si="1608"/>
        <v>13918</v>
      </c>
      <c r="B14787">
        <f t="shared" si="1609"/>
        <v>290</v>
      </c>
      <c r="C14787" s="10" t="str">
        <f>IF(B14787=B14786," ",(LOOKUP(B14787,'Co List'!$A$3:$A$362,'Co List'!$B$3:$B$362)))</f>
        <v xml:space="preserve"> </v>
      </c>
      <c r="D14787" s="6" t="s">
        <v>408</v>
      </c>
      <c r="E14787">
        <v>3.78</v>
      </c>
      <c r="F14787">
        <v>3.78</v>
      </c>
      <c r="G14787">
        <v>3.78</v>
      </c>
      <c r="H14787">
        <v>3.78</v>
      </c>
    </row>
    <row r="14788" spans="1:16" x14ac:dyDescent="0.2">
      <c r="A14788">
        <f t="shared" si="1608"/>
        <v>13919</v>
      </c>
      <c r="B14788">
        <f t="shared" si="1609"/>
        <v>290</v>
      </c>
      <c r="C14788" s="10" t="str">
        <f>IF(B14788=B14787," ",(LOOKUP(B14788,'Co List'!$A$3:$A$362,'Co List'!$B$3:$B$362)))</f>
        <v xml:space="preserve"> </v>
      </c>
      <c r="D14788" s="6" t="s">
        <v>409</v>
      </c>
      <c r="E14788">
        <v>3.21</v>
      </c>
      <c r="F14788">
        <v>3.82</v>
      </c>
      <c r="G14788">
        <v>4.1100000000000003</v>
      </c>
      <c r="H14788">
        <v>4.6500000000000004</v>
      </c>
    </row>
    <row r="14789" spans="1:16" x14ac:dyDescent="0.2">
      <c r="A14789">
        <f t="shared" ref="A14789:A14852" si="1614">IF(A14788&gt;0,A14788+1,(IF($C$1=C14789,1,0)))</f>
        <v>13920</v>
      </c>
      <c r="B14789">
        <f t="shared" ref="B14789:B14852" si="1615">IF(D14789=$D$3,B14788+1,B14788)</f>
        <v>290</v>
      </c>
      <c r="C14789" s="10" t="str">
        <f>IF(B14789=B14788," ",(LOOKUP(B14789,'Co List'!$A$3:$A$362,'Co List'!$B$3:$B$362)))</f>
        <v xml:space="preserve"> </v>
      </c>
      <c r="D14789" s="6" t="s">
        <v>410</v>
      </c>
      <c r="E14789">
        <v>3.2068164249999995</v>
      </c>
      <c r="F14789">
        <v>3.8247968239999994</v>
      </c>
      <c r="G14789">
        <v>4.1044473019999996</v>
      </c>
      <c r="H14789">
        <v>4.4799997999999999</v>
      </c>
    </row>
    <row r="14790" spans="1:16" x14ac:dyDescent="0.2">
      <c r="A14790">
        <f t="shared" si="1614"/>
        <v>13921</v>
      </c>
      <c r="B14790">
        <f t="shared" si="1615"/>
        <v>290</v>
      </c>
      <c r="C14790" s="10" t="str">
        <f>IF(B14790=B14789," ",(LOOKUP(B14790,'Co List'!$A$3:$A$362,'Co List'!$B$3:$B$362)))</f>
        <v xml:space="preserve"> </v>
      </c>
      <c r="D14790" s="6" t="s">
        <v>411</v>
      </c>
      <c r="E14790">
        <v>3.2068164249999995</v>
      </c>
      <c r="F14790">
        <v>3.8200000000000003</v>
      </c>
      <c r="G14790">
        <v>4.1044473019999996</v>
      </c>
      <c r="H14790">
        <v>4.4799997999999999</v>
      </c>
    </row>
    <row r="14791" spans="1:16" x14ac:dyDescent="0.2">
      <c r="A14791">
        <f t="shared" si="1614"/>
        <v>13922</v>
      </c>
      <c r="B14791">
        <f t="shared" si="1615"/>
        <v>290</v>
      </c>
      <c r="C14791" s="10" t="str">
        <f>IF(B14791=B14790," ",(LOOKUP(B14791,'Co List'!$A$3:$A$362,'Co List'!$B$3:$B$362)))</f>
        <v xml:space="preserve"> </v>
      </c>
      <c r="D14791" s="6" t="s">
        <v>412</v>
      </c>
      <c r="E14791">
        <v>-3.1835750000004381E-3</v>
      </c>
      <c r="F14791">
        <v>0</v>
      </c>
      <c r="G14791">
        <v>-5.5526980000006887E-3</v>
      </c>
      <c r="H14791">
        <v>-0.17000020000000049</v>
      </c>
    </row>
    <row r="14792" spans="1:16" ht="13.5" thickBot="1" x14ac:dyDescent="0.25">
      <c r="A14792">
        <f t="shared" si="1614"/>
        <v>13923</v>
      </c>
      <c r="B14792">
        <f t="shared" si="1615"/>
        <v>290</v>
      </c>
      <c r="C14792" s="10" t="str">
        <f>IF(B14792=B14791," ",(LOOKUP(B14792,'Co List'!$A$3:$A$362,'Co List'!$B$3:$B$362)))</f>
        <v xml:space="preserve"> </v>
      </c>
      <c r="D14792" s="9" t="s">
        <v>413</v>
      </c>
      <c r="E14792">
        <v>12</v>
      </c>
      <c r="F14792">
        <v>12</v>
      </c>
      <c r="G14792">
        <v>12</v>
      </c>
      <c r="H14792">
        <v>12</v>
      </c>
    </row>
    <row r="14793" spans="1:16" ht="15" x14ac:dyDescent="0.25">
      <c r="A14793">
        <f t="shared" si="1614"/>
        <v>13924</v>
      </c>
      <c r="B14793">
        <f t="shared" si="1615"/>
        <v>291</v>
      </c>
      <c r="C14793" s="10" t="str">
        <f>IF(B14793=B14792," ",(LOOKUP(B14793,'Co List'!$A$3:$A$362,'Co List'!$B$3:$B$362)))</f>
        <v>SHASUN PHARMACEUTICAL</v>
      </c>
      <c r="D14793" s="4" t="s">
        <v>362</v>
      </c>
      <c r="E14793">
        <v>59.256603805586394</v>
      </c>
      <c r="F14793">
        <v>60.754951086585891</v>
      </c>
      <c r="G14793">
        <v>56.945655892936479</v>
      </c>
      <c r="H14793">
        <v>59.461390197146358</v>
      </c>
      <c r="J14793">
        <f t="shared" ref="J14793" si="1616">COUNTIF(E14835:H14835,0)</f>
        <v>0</v>
      </c>
      <c r="K14793">
        <f>SUM(E14793:H14793)/(4-J14793)</f>
        <v>59.104650245563782</v>
      </c>
      <c r="L14793">
        <f>SUM(E14803:H14803)/(4-J14793)</f>
        <v>74617.645869765445</v>
      </c>
      <c r="M14793">
        <f>E14803</f>
        <v>58517.57247816649</v>
      </c>
      <c r="N14793">
        <f t="shared" ref="N14793" si="1617">F14803</f>
        <v>58151.859556573225</v>
      </c>
      <c r="O14793">
        <f t="shared" ref="O14793" si="1618">G14803</f>
        <v>79165.286927301771</v>
      </c>
      <c r="P14793">
        <f t="shared" ref="P14793" si="1619">H14803</f>
        <v>102635.86451702028</v>
      </c>
    </row>
    <row r="14794" spans="1:16" x14ac:dyDescent="0.2">
      <c r="A14794">
        <f t="shared" si="1614"/>
        <v>13925</v>
      </c>
      <c r="B14794">
        <f t="shared" si="1615"/>
        <v>291</v>
      </c>
      <c r="C14794" s="10" t="str">
        <f>IF(B14794=B14793," ",(LOOKUP(B14794,'Co List'!$A$3:$A$362,'Co List'!$B$3:$B$362)))</f>
        <v xml:space="preserve"> </v>
      </c>
      <c r="D14794" s="6" t="s">
        <v>364</v>
      </c>
      <c r="E14794">
        <v>3.2577979999999997</v>
      </c>
      <c r="F14794">
        <v>3.2577979999999997</v>
      </c>
      <c r="G14794">
        <v>3.1432986020785232</v>
      </c>
      <c r="H14794">
        <v>3.0861779999999999</v>
      </c>
    </row>
    <row r="14795" spans="1:16" x14ac:dyDescent="0.2">
      <c r="A14795">
        <f t="shared" si="1614"/>
        <v>13926</v>
      </c>
      <c r="B14795">
        <f t="shared" si="1615"/>
        <v>291</v>
      </c>
      <c r="C14795" s="10" t="str">
        <f>IF(B14795=B14794," ",(LOOKUP(B14795,'Co List'!$A$3:$A$362,'Co List'!$B$3:$B$362)))</f>
        <v xml:space="preserve"> </v>
      </c>
      <c r="D14795" s="6" t="s">
        <v>365</v>
      </c>
      <c r="E14795">
        <v>0.75811242895269138</v>
      </c>
      <c r="F14795">
        <v>0.74213637857841497</v>
      </c>
      <c r="G14795">
        <v>0.72094307458575624</v>
      </c>
      <c r="H14795">
        <v>0.68205172352696808</v>
      </c>
    </row>
    <row r="14796" spans="1:16" x14ac:dyDescent="0.2">
      <c r="A14796">
        <f t="shared" si="1614"/>
        <v>13927</v>
      </c>
      <c r="B14796">
        <f t="shared" si="1615"/>
        <v>291</v>
      </c>
      <c r="C14796" s="10" t="str">
        <f>IF(B14796=B14795," ",(LOOKUP(B14796,'Co List'!$A$3:$A$362,'Co List'!$B$3:$B$362)))</f>
        <v xml:space="preserve"> </v>
      </c>
      <c r="D14796" s="7" t="s">
        <v>366</v>
      </c>
      <c r="E14796">
        <v>10.691070152218231</v>
      </c>
      <c r="F14796">
        <v>10.253889751123788</v>
      </c>
      <c r="G14796">
        <v>10.75761474756105</v>
      </c>
      <c r="H14796">
        <v>13.112047692398727</v>
      </c>
    </row>
    <row r="14797" spans="1:16" x14ac:dyDescent="0.2">
      <c r="A14797">
        <f t="shared" si="1614"/>
        <v>13928</v>
      </c>
      <c r="B14797">
        <f t="shared" si="1615"/>
        <v>291</v>
      </c>
      <c r="C14797" s="10" t="str">
        <f>IF(B14797=B14796," ",(LOOKUP(B14797,'Co List'!$A$3:$A$362,'Co List'!$B$3:$B$362)))</f>
        <v xml:space="preserve"> </v>
      </c>
      <c r="D14797" s="6" t="s">
        <v>367</v>
      </c>
      <c r="E14797">
        <v>265265.51440691977</v>
      </c>
      <c r="F14797">
        <v>1194083.3584511953</v>
      </c>
      <c r="G14797">
        <v>149227.68506560184</v>
      </c>
      <c r="H14797">
        <v>390547.42966902693</v>
      </c>
    </row>
    <row r="14798" spans="1:16" x14ac:dyDescent="0.2">
      <c r="A14798">
        <f t="shared" si="1614"/>
        <v>13929</v>
      </c>
      <c r="B14798">
        <f t="shared" si="1615"/>
        <v>291</v>
      </c>
      <c r="C14798" s="10" t="str">
        <f>IF(B14798=B14797," ",(LOOKUP(B14798,'Co List'!$A$3:$A$362,'Co List'!$B$3:$B$362)))</f>
        <v xml:space="preserve"> </v>
      </c>
      <c r="D14798" s="6" t="s">
        <v>368</v>
      </c>
      <c r="E14798">
        <v>0.60327394307388138</v>
      </c>
      <c r="F14798">
        <v>0.59950370676879616</v>
      </c>
      <c r="G14798">
        <v>0.71837828427678563</v>
      </c>
      <c r="H14798">
        <v>0.90667724838357133</v>
      </c>
    </row>
    <row r="14799" spans="1:16" x14ac:dyDescent="0.2">
      <c r="A14799">
        <f t="shared" si="1614"/>
        <v>13930</v>
      </c>
      <c r="B14799">
        <f t="shared" si="1615"/>
        <v>291</v>
      </c>
      <c r="C14799" s="10" t="str">
        <f>IF(B14799=B14798," ",(LOOKUP(B14799,'Co List'!$A$3:$A$362,'Co List'!$B$3:$B$362)))</f>
        <v xml:space="preserve"> </v>
      </c>
      <c r="D14799" s="6" t="s">
        <v>369</v>
      </c>
      <c r="E14799">
        <v>94.019235986771363</v>
      </c>
      <c r="F14799">
        <v>105.92324145095306</v>
      </c>
      <c r="G14799">
        <v>85.602602646303808</v>
      </c>
      <c r="H14799">
        <v>125.50240219738357</v>
      </c>
    </row>
    <row r="14800" spans="1:16" x14ac:dyDescent="0.2">
      <c r="A14800">
        <f t="shared" si="1614"/>
        <v>13931</v>
      </c>
      <c r="B14800">
        <f t="shared" si="1615"/>
        <v>291</v>
      </c>
      <c r="C14800" s="10" t="str">
        <f>IF(B14800=B14799," ",(LOOKUP(B14800,'Co List'!$A$3:$A$362,'Co List'!$B$3:$B$362)))</f>
        <v xml:space="preserve"> </v>
      </c>
      <c r="D14800" s="6" t="s">
        <v>370</v>
      </c>
      <c r="E14800">
        <v>6.2961463574499259</v>
      </c>
      <c r="F14800">
        <v>6.6582465003683824</v>
      </c>
      <c r="G14800">
        <v>7.5279545197846467</v>
      </c>
      <c r="H14800">
        <v>13.64003494486294</v>
      </c>
    </row>
    <row r="14801" spans="1:8" x14ac:dyDescent="0.2">
      <c r="A14801">
        <f t="shared" si="1614"/>
        <v>13932</v>
      </c>
      <c r="B14801">
        <f t="shared" si="1615"/>
        <v>291</v>
      </c>
      <c r="C14801" s="10" t="str">
        <f>IF(B14801=B14800," ",(LOOKUP(B14801,'Co List'!$A$3:$A$362,'Co List'!$B$3:$B$362)))</f>
        <v xml:space="preserve"> </v>
      </c>
      <c r="D14801" s="6" t="s">
        <v>371</v>
      </c>
      <c r="E14801">
        <v>67.203003066703999</v>
      </c>
      <c r="F14801">
        <v>60.62607272269512</v>
      </c>
      <c r="G14801">
        <v>48.377185878595888</v>
      </c>
      <c r="H14801">
        <v>40.315373291710124</v>
      </c>
    </row>
    <row r="14802" spans="1:8" x14ac:dyDescent="0.2">
      <c r="A14802">
        <f t="shared" si="1614"/>
        <v>13933</v>
      </c>
      <c r="B14802">
        <f t="shared" si="1615"/>
        <v>291</v>
      </c>
      <c r="C14802" s="10" t="str">
        <f>IF(B14802=B14801," ",(LOOKUP(B14802,'Co List'!$A$3:$A$362,'Co List'!$B$3:$B$362)))</f>
        <v xml:space="preserve"> </v>
      </c>
      <c r="D14802" s="6" t="s">
        <v>372</v>
      </c>
      <c r="E14802">
        <v>32.796996933296008</v>
      </c>
      <c r="F14802">
        <v>39.37392727730488</v>
      </c>
      <c r="G14802">
        <v>51.622814121404119</v>
      </c>
      <c r="H14802">
        <v>59.684626708289883</v>
      </c>
    </row>
    <row r="14803" spans="1:8" x14ac:dyDescent="0.2">
      <c r="A14803">
        <f t="shared" si="1614"/>
        <v>13934</v>
      </c>
      <c r="B14803">
        <f t="shared" si="1615"/>
        <v>291</v>
      </c>
      <c r="C14803" s="10" t="str">
        <f>IF(B14803=B14802," ",(LOOKUP(B14803,'Co List'!$A$3:$A$362,'Co List'!$B$3:$B$362)))</f>
        <v xml:space="preserve"> </v>
      </c>
      <c r="D14803" s="6" t="s">
        <v>373</v>
      </c>
      <c r="E14803">
        <v>58517.57247816649</v>
      </c>
      <c r="F14803">
        <v>58151.859556573225</v>
      </c>
      <c r="G14803">
        <v>79165.286927301771</v>
      </c>
      <c r="H14803">
        <v>102635.86451702028</v>
      </c>
    </row>
    <row r="14804" spans="1:8" x14ac:dyDescent="0.2">
      <c r="A14804">
        <f t="shared" si="1614"/>
        <v>13935</v>
      </c>
      <c r="B14804">
        <f t="shared" si="1615"/>
        <v>291</v>
      </c>
      <c r="C14804" s="10" t="str">
        <f>IF(B14804=B14803," ",(LOOKUP(B14804,'Co List'!$A$3:$A$362,'Co List'!$B$3:$B$362)))</f>
        <v xml:space="preserve"> </v>
      </c>
      <c r="D14804" s="6" t="s">
        <v>374</v>
      </c>
      <c r="E14804">
        <v>58386.514466480628</v>
      </c>
      <c r="F14804">
        <v>57997.864028840995</v>
      </c>
      <c r="G14804">
        <v>78900.593948921145</v>
      </c>
      <c r="H14804">
        <v>102226.97810780939</v>
      </c>
    </row>
    <row r="14805" spans="1:8" x14ac:dyDescent="0.2">
      <c r="A14805">
        <f t="shared" si="1614"/>
        <v>13936</v>
      </c>
      <c r="B14805">
        <f t="shared" si="1615"/>
        <v>291</v>
      </c>
      <c r="C14805" s="10" t="str">
        <f>IF(B14805=B14804," ",(LOOKUP(B14805,'Co List'!$A$3:$A$362,'Co List'!$B$3:$B$362)))</f>
        <v xml:space="preserve"> </v>
      </c>
      <c r="D14805" s="6" t="s">
        <v>375</v>
      </c>
      <c r="E14805">
        <v>76.412172950724724</v>
      </c>
      <c r="F14805">
        <v>89.785681526420646</v>
      </c>
      <c r="G14805">
        <v>154.32681590914686</v>
      </c>
      <c r="H14805">
        <v>238.39747464437744</v>
      </c>
    </row>
    <row r="14806" spans="1:8" x14ac:dyDescent="0.2">
      <c r="A14806">
        <f t="shared" si="1614"/>
        <v>13937</v>
      </c>
      <c r="B14806">
        <f t="shared" si="1615"/>
        <v>291</v>
      </c>
      <c r="C14806" s="10" t="str">
        <f>IF(B14806=B14805," ",(LOOKUP(B14806,'Co List'!$A$3:$A$362,'Co List'!$B$3:$B$362)))</f>
        <v xml:space="preserve"> </v>
      </c>
      <c r="D14806" s="6" t="s">
        <v>376</v>
      </c>
      <c r="E14806">
        <v>54.645838735138447</v>
      </c>
      <c r="F14806">
        <v>64.209846205803359</v>
      </c>
      <c r="G14806">
        <v>110.36616247148162</v>
      </c>
      <c r="H14806">
        <v>170.48893456650941</v>
      </c>
    </row>
    <row r="14807" spans="1:8" x14ac:dyDescent="0.2">
      <c r="A14807">
        <f t="shared" si="1614"/>
        <v>13938</v>
      </c>
      <c r="B14807">
        <f t="shared" si="1615"/>
        <v>291</v>
      </c>
      <c r="C14807" s="10" t="str">
        <f>IF(B14807=B14806," ",(LOOKUP(B14807,'Co List'!$A$3:$A$362,'Co List'!$B$3:$B$362)))</f>
        <v xml:space="preserve"> </v>
      </c>
      <c r="D14807" s="6" t="s">
        <v>377</v>
      </c>
      <c r="E14807">
        <v>39325.56602706296</v>
      </c>
      <c r="F14807">
        <v>35255.188664367612</v>
      </c>
      <c r="G14807">
        <v>38297.938008144542</v>
      </c>
      <c r="H14807">
        <v>41378.031911210572</v>
      </c>
    </row>
    <row r="14808" spans="1:8" ht="15" x14ac:dyDescent="0.25">
      <c r="A14808">
        <f t="shared" si="1614"/>
        <v>13939</v>
      </c>
      <c r="B14808">
        <f t="shared" si="1615"/>
        <v>291</v>
      </c>
      <c r="C14808" s="10" t="str">
        <f>IF(B14808=B14807," ",(LOOKUP(B14808,'Co List'!$A$3:$A$362,'Co List'!$B$3:$B$362)))</f>
        <v xml:space="preserve"> </v>
      </c>
      <c r="D14808" s="8" t="s">
        <v>378</v>
      </c>
      <c r="E14808">
        <v>34827.570000000007</v>
      </c>
      <c r="F14808">
        <v>30308.350000000006</v>
      </c>
      <c r="G14808">
        <v>32731.920000000002</v>
      </c>
      <c r="H14808">
        <v>32030.7</v>
      </c>
    </row>
    <row r="14809" spans="1:8" ht="15" x14ac:dyDescent="0.25">
      <c r="A14809">
        <f t="shared" si="1614"/>
        <v>13940</v>
      </c>
      <c r="B14809">
        <f t="shared" si="1615"/>
        <v>291</v>
      </c>
      <c r="C14809" s="10" t="str">
        <f>IF(B14809=B14808," ",(LOOKUP(B14809,'Co List'!$A$3:$A$362,'Co List'!$B$3:$B$362)))</f>
        <v xml:space="preserve"> </v>
      </c>
      <c r="D14809" s="8" t="s">
        <v>379</v>
      </c>
      <c r="E14809">
        <v>4497.9960270629608</v>
      </c>
      <c r="F14809">
        <v>4946.838664367604</v>
      </c>
      <c r="G14809">
        <v>5566.0180081445442</v>
      </c>
      <c r="H14809">
        <v>9347.3319112105746</v>
      </c>
    </row>
    <row r="14810" spans="1:8" ht="15" x14ac:dyDescent="0.25">
      <c r="A14810">
        <f t="shared" si="1614"/>
        <v>13941</v>
      </c>
      <c r="B14810">
        <f t="shared" si="1615"/>
        <v>291</v>
      </c>
      <c r="C14810" s="10" t="str">
        <f>IF(B14810=B14809," ",(LOOKUP(B14810,'Co List'!$A$3:$A$362,'Co List'!$B$3:$B$362)))</f>
        <v xml:space="preserve"> </v>
      </c>
      <c r="D14810" s="8" t="s">
        <v>380</v>
      </c>
      <c r="E14810">
        <v>-8.1854523159563541E-12</v>
      </c>
      <c r="F14810">
        <v>0</v>
      </c>
      <c r="G14810">
        <v>0</v>
      </c>
      <c r="H14810">
        <v>0</v>
      </c>
    </row>
    <row r="14811" spans="1:8" ht="15" x14ac:dyDescent="0.25">
      <c r="A14811">
        <f t="shared" si="1614"/>
        <v>13942</v>
      </c>
      <c r="B14811">
        <f t="shared" si="1615"/>
        <v>291</v>
      </c>
      <c r="C14811" s="10" t="str">
        <f>IF(B14811=B14810," ",(LOOKUP(B14811,'Co List'!$A$3:$A$362,'Co List'!$B$3:$B$362)))</f>
        <v xml:space="preserve"> </v>
      </c>
      <c r="D14811" s="8" t="s">
        <v>381</v>
      </c>
      <c r="E14811">
        <v>19192.006451103531</v>
      </c>
      <c r="F14811">
        <v>22896.670892205613</v>
      </c>
      <c r="G14811">
        <v>40867.34891915723</v>
      </c>
      <c r="H14811">
        <v>61257.832605809708</v>
      </c>
    </row>
    <row r="14812" spans="1:8" ht="15" x14ac:dyDescent="0.25">
      <c r="A14812">
        <f t="shared" si="1614"/>
        <v>13943</v>
      </c>
      <c r="B14812">
        <f t="shared" si="1615"/>
        <v>291</v>
      </c>
      <c r="C14812" s="10" t="str">
        <f>IF(B14812=B14811," ",(LOOKUP(B14812,'Co List'!$A$3:$A$362,'Co List'!$B$3:$B$362)))</f>
        <v xml:space="preserve"> </v>
      </c>
      <c r="D14812" s="8" t="s">
        <v>382</v>
      </c>
      <c r="E14812">
        <v>0</v>
      </c>
      <c r="F14812">
        <v>0</v>
      </c>
      <c r="G14812">
        <v>0</v>
      </c>
      <c r="H14812">
        <v>0</v>
      </c>
    </row>
    <row r="14813" spans="1:8" ht="15" x14ac:dyDescent="0.25">
      <c r="A14813">
        <f t="shared" si="1614"/>
        <v>13944</v>
      </c>
      <c r="B14813">
        <f t="shared" si="1615"/>
        <v>291</v>
      </c>
      <c r="C14813" s="10" t="str">
        <f>IF(B14813=B14812," ",(LOOKUP(B14813,'Co List'!$A$3:$A$362,'Co List'!$B$3:$B$362)))</f>
        <v xml:space="preserve"> </v>
      </c>
      <c r="D14813" s="8" t="s">
        <v>383</v>
      </c>
      <c r="E14813">
        <v>19192.006451103531</v>
      </c>
      <c r="F14813">
        <v>22896.670892205613</v>
      </c>
      <c r="G14813">
        <v>40867.34891915723</v>
      </c>
      <c r="H14813">
        <v>61257.832605809708</v>
      </c>
    </row>
    <row r="14814" spans="1:8" x14ac:dyDescent="0.2">
      <c r="A14814">
        <f t="shared" si="1614"/>
        <v>13945</v>
      </c>
      <c r="B14814">
        <f t="shared" si="1615"/>
        <v>291</v>
      </c>
      <c r="C14814" s="10" t="str">
        <f>IF(B14814=B14813," ",(LOOKUP(B14814,'Co List'!$A$3:$A$362,'Co List'!$B$3:$B$362)))</f>
        <v xml:space="preserve"> </v>
      </c>
      <c r="D14814" s="6" t="s">
        <v>384</v>
      </c>
      <c r="E14814">
        <v>0</v>
      </c>
      <c r="F14814">
        <v>0</v>
      </c>
      <c r="G14814">
        <v>0</v>
      </c>
      <c r="H14814">
        <v>0</v>
      </c>
    </row>
    <row r="14815" spans="1:8" x14ac:dyDescent="0.2">
      <c r="A14815">
        <f t="shared" si="1614"/>
        <v>13946</v>
      </c>
      <c r="B14815">
        <f t="shared" si="1615"/>
        <v>291</v>
      </c>
      <c r="C14815" s="10" t="str">
        <f>IF(B14815=B14814," ",(LOOKUP(B14815,'Co List'!$A$3:$A$362,'Co List'!$B$3:$B$362)))</f>
        <v xml:space="preserve"> </v>
      </c>
      <c r="D14815" s="6" t="s">
        <v>385</v>
      </c>
      <c r="E14815">
        <v>5891.0977448888889</v>
      </c>
      <c r="F14815">
        <v>7028.2659920000006</v>
      </c>
      <c r="G14815">
        <v>13001.421147877416</v>
      </c>
      <c r="H14815">
        <v>19849.092504</v>
      </c>
    </row>
    <row r="14816" spans="1:8" x14ac:dyDescent="0.2">
      <c r="A14816">
        <f t="shared" si="1614"/>
        <v>13947</v>
      </c>
      <c r="B14816">
        <f t="shared" si="1615"/>
        <v>291</v>
      </c>
      <c r="C14816" s="10" t="str">
        <f>IF(B14816=B14815," ",(LOOKUP(B14816,'Co List'!$A$3:$A$362,'Co List'!$B$3:$B$362)))</f>
        <v xml:space="preserve"> </v>
      </c>
      <c r="D14816" s="6" t="s">
        <v>386</v>
      </c>
      <c r="E14816">
        <v>0</v>
      </c>
      <c r="F14816">
        <v>0</v>
      </c>
      <c r="G14816">
        <v>0</v>
      </c>
      <c r="H14816">
        <v>0</v>
      </c>
    </row>
    <row r="14817" spans="1:8" x14ac:dyDescent="0.2">
      <c r="A14817">
        <f t="shared" si="1614"/>
        <v>13948</v>
      </c>
      <c r="B14817">
        <f t="shared" si="1615"/>
        <v>291</v>
      </c>
      <c r="C14817" s="10" t="str">
        <f>IF(B14817=B14816," ",(LOOKUP(B14817,'Co List'!$A$3:$A$362,'Co List'!$B$3:$B$362)))</f>
        <v xml:space="preserve"> </v>
      </c>
      <c r="D14817" s="6" t="s">
        <v>387</v>
      </c>
      <c r="E14817">
        <v>0</v>
      </c>
      <c r="F14817">
        <v>0</v>
      </c>
      <c r="G14817">
        <v>0</v>
      </c>
      <c r="H14817">
        <v>0</v>
      </c>
    </row>
    <row r="14818" spans="1:8" x14ac:dyDescent="0.2">
      <c r="A14818">
        <f t="shared" si="1614"/>
        <v>13949</v>
      </c>
      <c r="B14818">
        <f t="shared" si="1615"/>
        <v>291</v>
      </c>
      <c r="C14818" s="10" t="str">
        <f>IF(B14818=B14817," ",(LOOKUP(B14818,'Co List'!$A$3:$A$362,'Co List'!$B$3:$B$362)))</f>
        <v xml:space="preserve"> </v>
      </c>
      <c r="D14818" s="6" t="s">
        <v>388</v>
      </c>
      <c r="E14818">
        <v>0</v>
      </c>
      <c r="F14818">
        <v>0</v>
      </c>
      <c r="G14818">
        <v>0</v>
      </c>
      <c r="H14818">
        <v>0</v>
      </c>
    </row>
    <row r="14819" spans="1:8" x14ac:dyDescent="0.2">
      <c r="A14819">
        <f t="shared" si="1614"/>
        <v>13950</v>
      </c>
      <c r="B14819">
        <f t="shared" si="1615"/>
        <v>291</v>
      </c>
      <c r="C14819" s="10" t="str">
        <f>IF(B14819=B14818," ",(LOOKUP(B14819,'Co List'!$A$3:$A$362,'Co List'!$B$3:$B$362)))</f>
        <v xml:space="preserve"> </v>
      </c>
      <c r="D14819" s="6" t="s">
        <v>389</v>
      </c>
      <c r="E14819">
        <v>5891.0977448888889</v>
      </c>
      <c r="F14819">
        <v>7028.2659920000006</v>
      </c>
      <c r="G14819">
        <v>4327.2870518774171</v>
      </c>
      <c r="H14819">
        <v>0</v>
      </c>
    </row>
    <row r="14820" spans="1:8" x14ac:dyDescent="0.2">
      <c r="A14820">
        <f t="shared" si="1614"/>
        <v>13951</v>
      </c>
      <c r="B14820">
        <f t="shared" si="1615"/>
        <v>291</v>
      </c>
      <c r="C14820" s="10" t="str">
        <f>IF(B14820=B14819," ",(LOOKUP(B14820,'Co List'!$A$3:$A$362,'Co List'!$B$3:$B$362)))</f>
        <v xml:space="preserve"> </v>
      </c>
      <c r="D14820" s="6" t="s">
        <v>390</v>
      </c>
      <c r="E14820">
        <v>0</v>
      </c>
      <c r="F14820">
        <v>0</v>
      </c>
      <c r="G14820">
        <v>0</v>
      </c>
      <c r="H14820">
        <v>0</v>
      </c>
    </row>
    <row r="14821" spans="1:8" x14ac:dyDescent="0.2">
      <c r="A14821">
        <f t="shared" si="1614"/>
        <v>13952</v>
      </c>
      <c r="B14821">
        <f t="shared" si="1615"/>
        <v>291</v>
      </c>
      <c r="C14821" s="10" t="str">
        <f>IF(B14821=B14820," ",(LOOKUP(B14821,'Co List'!$A$3:$A$362,'Co List'!$B$3:$B$362)))</f>
        <v xml:space="preserve"> </v>
      </c>
      <c r="D14821" s="6" t="s">
        <v>391</v>
      </c>
      <c r="E14821">
        <v>0</v>
      </c>
      <c r="F14821">
        <v>0</v>
      </c>
      <c r="G14821">
        <v>0</v>
      </c>
      <c r="H14821">
        <v>0</v>
      </c>
    </row>
    <row r="14822" spans="1:8" x14ac:dyDescent="0.2">
      <c r="A14822">
        <f t="shared" si="1614"/>
        <v>13953</v>
      </c>
      <c r="B14822">
        <f t="shared" si="1615"/>
        <v>291</v>
      </c>
      <c r="C14822" s="10" t="str">
        <f>IF(B14822=B14821," ",(LOOKUP(B14822,'Co List'!$A$3:$A$362,'Co List'!$B$3:$B$362)))</f>
        <v xml:space="preserve"> </v>
      </c>
      <c r="D14822" s="6" t="s">
        <v>392</v>
      </c>
      <c r="E14822">
        <v>0</v>
      </c>
      <c r="F14822">
        <v>0</v>
      </c>
      <c r="G14822">
        <v>0</v>
      </c>
      <c r="H14822">
        <v>0</v>
      </c>
    </row>
    <row r="14823" spans="1:8" x14ac:dyDescent="0.2">
      <c r="A14823">
        <f t="shared" si="1614"/>
        <v>13954</v>
      </c>
      <c r="B14823">
        <f t="shared" si="1615"/>
        <v>291</v>
      </c>
      <c r="C14823" s="10" t="str">
        <f>IF(B14823=B14822," ",(LOOKUP(B14823,'Co List'!$A$3:$A$362,'Co List'!$B$3:$B$362)))</f>
        <v xml:space="preserve"> </v>
      </c>
      <c r="D14823" s="6" t="s">
        <v>393</v>
      </c>
      <c r="E14823">
        <v>0</v>
      </c>
      <c r="F14823">
        <v>0</v>
      </c>
      <c r="G14823">
        <v>0</v>
      </c>
      <c r="H14823">
        <v>0</v>
      </c>
    </row>
    <row r="14824" spans="1:8" ht="15" x14ac:dyDescent="0.25">
      <c r="A14824">
        <f t="shared" si="1614"/>
        <v>13955</v>
      </c>
      <c r="B14824">
        <f t="shared" si="1615"/>
        <v>291</v>
      </c>
      <c r="C14824" s="10" t="str">
        <f>IF(B14824=B14823," ",(LOOKUP(B14824,'Co List'!$A$3:$A$362,'Co List'!$B$3:$B$362)))</f>
        <v xml:space="preserve"> </v>
      </c>
      <c r="D14824" s="8" t="s">
        <v>394</v>
      </c>
      <c r="E14824">
        <v>0</v>
      </c>
      <c r="F14824">
        <v>0</v>
      </c>
      <c r="G14824">
        <v>8674.1340959999998</v>
      </c>
      <c r="H14824">
        <v>19849.092504</v>
      </c>
    </row>
    <row r="14825" spans="1:8" ht="15" x14ac:dyDescent="0.25">
      <c r="A14825">
        <f t="shared" si="1614"/>
        <v>13956</v>
      </c>
      <c r="B14825">
        <f t="shared" si="1615"/>
        <v>291</v>
      </c>
      <c r="C14825" s="10" t="str">
        <f>IF(B14825=B14824," ",(LOOKUP(B14825,'Co List'!$A$3:$A$362,'Co List'!$B$3:$B$362)))</f>
        <v xml:space="preserve"> </v>
      </c>
      <c r="D14825" s="8" t="s">
        <v>395</v>
      </c>
      <c r="E14825">
        <v>14.557510000000001</v>
      </c>
      <c r="F14825">
        <v>19.756066000000004</v>
      </c>
      <c r="G14825">
        <v>20.963011000000002</v>
      </c>
      <c r="H14825">
        <v>11.636084000000002</v>
      </c>
    </row>
    <row r="14826" spans="1:8" ht="15" x14ac:dyDescent="0.25">
      <c r="A14826">
        <f t="shared" si="1614"/>
        <v>13957</v>
      </c>
      <c r="B14826">
        <f t="shared" si="1615"/>
        <v>291</v>
      </c>
      <c r="C14826" s="10" t="str">
        <f>IF(B14826=B14825," ",(LOOKUP(B14826,'Co List'!$A$3:$A$362,'Co List'!$B$3:$B$362)))</f>
        <v xml:space="preserve"> </v>
      </c>
      <c r="D14826" s="8" t="s">
        <v>396</v>
      </c>
      <c r="E14826">
        <v>51873</v>
      </c>
      <c r="F14826">
        <v>47505</v>
      </c>
      <c r="G14826">
        <v>53122</v>
      </c>
      <c r="H14826">
        <v>60667</v>
      </c>
    </row>
    <row r="14827" spans="1:8" x14ac:dyDescent="0.2">
      <c r="A14827">
        <f t="shared" si="1614"/>
        <v>13958</v>
      </c>
      <c r="B14827">
        <f t="shared" si="1615"/>
        <v>291</v>
      </c>
      <c r="C14827" s="10" t="str">
        <f>IF(B14827=B14826," ",(LOOKUP(B14827,'Co List'!$A$3:$A$362,'Co List'!$B$3:$B$362)))</f>
        <v xml:space="preserve"> </v>
      </c>
      <c r="D14827" s="6" t="s">
        <v>397</v>
      </c>
      <c r="E14827">
        <v>42997</v>
      </c>
      <c r="F14827">
        <v>38365</v>
      </c>
      <c r="G14827">
        <v>41964</v>
      </c>
      <c r="H14827">
        <v>41065</v>
      </c>
    </row>
    <row r="14828" spans="1:8" x14ac:dyDescent="0.2">
      <c r="A14828">
        <f t="shared" si="1614"/>
        <v>13959</v>
      </c>
      <c r="B14828">
        <f t="shared" si="1615"/>
        <v>291</v>
      </c>
      <c r="C14828" s="10" t="str">
        <f>IF(B14828=B14827," ",(LOOKUP(B14828,'Co List'!$A$3:$A$362,'Co List'!$B$3:$B$362)))</f>
        <v xml:space="preserve"> </v>
      </c>
      <c r="D14828" s="6" t="s">
        <v>398</v>
      </c>
      <c r="E14828">
        <v>5610</v>
      </c>
      <c r="F14828">
        <v>5977</v>
      </c>
      <c r="G14828">
        <v>7159</v>
      </c>
      <c r="H14828">
        <v>11327</v>
      </c>
    </row>
    <row r="14829" spans="1:8" x14ac:dyDescent="0.2">
      <c r="A14829">
        <f t="shared" si="1614"/>
        <v>13960</v>
      </c>
      <c r="B14829">
        <f t="shared" si="1615"/>
        <v>291</v>
      </c>
      <c r="C14829" s="10" t="str">
        <f>IF(B14829=B14828," ",(LOOKUP(B14829,'Co List'!$A$3:$A$362,'Co List'!$B$3:$B$362)))</f>
        <v xml:space="preserve"> </v>
      </c>
      <c r="D14829" s="6" t="s">
        <v>399</v>
      </c>
      <c r="E14829">
        <v>0</v>
      </c>
      <c r="F14829">
        <v>0</v>
      </c>
      <c r="G14829">
        <v>0</v>
      </c>
      <c r="H14829">
        <v>0</v>
      </c>
    </row>
    <row r="14830" spans="1:8" x14ac:dyDescent="0.2">
      <c r="A14830">
        <f t="shared" si="1614"/>
        <v>13961</v>
      </c>
      <c r="B14830">
        <f t="shared" si="1615"/>
        <v>291</v>
      </c>
      <c r="C14830" s="10" t="str">
        <f>IF(B14830=B14829," ",(LOOKUP(B14830,'Co List'!$A$3:$A$362,'Co List'!$B$3:$B$362)))</f>
        <v xml:space="preserve"> </v>
      </c>
      <c r="D14830" s="6" t="s">
        <v>400</v>
      </c>
      <c r="E14830">
        <v>3266</v>
      </c>
      <c r="F14830">
        <v>3163</v>
      </c>
      <c r="G14830">
        <v>3999</v>
      </c>
      <c r="H14830">
        <v>8275</v>
      </c>
    </row>
    <row r="14831" spans="1:8" x14ac:dyDescent="0.2">
      <c r="A14831">
        <f t="shared" si="1614"/>
        <v>13962</v>
      </c>
      <c r="B14831">
        <f t="shared" si="1615"/>
        <v>291</v>
      </c>
      <c r="C14831" s="10" t="str">
        <f>IF(B14831=B14830," ",(LOOKUP(B14831,'Co List'!$A$3:$A$362,'Co List'!$B$3:$B$362)))</f>
        <v xml:space="preserve"> </v>
      </c>
      <c r="D14831" s="6" t="s">
        <v>401</v>
      </c>
      <c r="E14831">
        <v>16.424854</v>
      </c>
      <c r="F14831">
        <v>18.415199999999999</v>
      </c>
      <c r="G14831">
        <v>18.799872000000004</v>
      </c>
      <c r="H14831">
        <v>23.694504999999996</v>
      </c>
    </row>
    <row r="14832" spans="1:8" x14ac:dyDescent="0.2">
      <c r="A14832">
        <f t="shared" si="1614"/>
        <v>13963</v>
      </c>
      <c r="B14832">
        <f t="shared" si="1615"/>
        <v>291</v>
      </c>
      <c r="C14832" s="10" t="str">
        <f>IF(B14832=B14831," ",(LOOKUP(B14832,'Co List'!$A$3:$A$362,'Co List'!$B$3:$B$362)))</f>
        <v xml:space="preserve"> </v>
      </c>
      <c r="D14832" s="6" t="s">
        <v>402</v>
      </c>
      <c r="E14832">
        <v>5.4529199999999998</v>
      </c>
      <c r="F14832">
        <v>6.640447</v>
      </c>
      <c r="G14832">
        <v>8.2614859999999997</v>
      </c>
      <c r="H14832">
        <v>15.042256</v>
      </c>
    </row>
    <row r="14833" spans="1:16" x14ac:dyDescent="0.2">
      <c r="A14833">
        <f t="shared" si="1614"/>
        <v>13964</v>
      </c>
      <c r="B14833">
        <f t="shared" si="1615"/>
        <v>291</v>
      </c>
      <c r="C14833" s="10" t="str">
        <f>IF(B14833=B14832," ",(LOOKUP(B14833,'Co List'!$A$3:$A$362,'Co List'!$B$3:$B$362)))</f>
        <v xml:space="preserve"> </v>
      </c>
      <c r="D14833" s="6" t="s">
        <v>403</v>
      </c>
      <c r="E14833">
        <v>1.0647159999999998</v>
      </c>
      <c r="F14833">
        <v>1.0722570000000022</v>
      </c>
      <c r="G14833">
        <v>1.4756309999999946</v>
      </c>
      <c r="H14833">
        <v>4.7002000000000006</v>
      </c>
    </row>
    <row r="14834" spans="1:16" x14ac:dyDescent="0.2">
      <c r="A14834">
        <f t="shared" si="1614"/>
        <v>13965</v>
      </c>
      <c r="B14834">
        <f t="shared" si="1615"/>
        <v>291</v>
      </c>
      <c r="C14834" s="10" t="str">
        <f>IF(B14834=B14833," ",(LOOKUP(B14834,'Co List'!$A$3:$A$362,'Co List'!$B$3:$B$362)))</f>
        <v xml:space="preserve"> </v>
      </c>
      <c r="D14834" s="6" t="s">
        <v>404</v>
      </c>
      <c r="E14834" s="11">
        <v>22.942489999999999</v>
      </c>
      <c r="F14834" s="11">
        <v>26.127904000000001</v>
      </c>
      <c r="G14834" s="11">
        <v>28.536988999999998</v>
      </c>
      <c r="H14834" s="11">
        <v>43.436960999999997</v>
      </c>
    </row>
    <row r="14835" spans="1:16" x14ac:dyDescent="0.2">
      <c r="A14835">
        <f t="shared" si="1614"/>
        <v>13966</v>
      </c>
      <c r="B14835">
        <f t="shared" si="1615"/>
        <v>291</v>
      </c>
      <c r="C14835" s="10" t="str">
        <f>IF(B14835=B14834," ",(LOOKUP(B14835,'Co List'!$A$3:$A$362,'Co List'!$B$3:$B$362)))</f>
        <v xml:space="preserve"> </v>
      </c>
      <c r="D14835" s="6" t="s">
        <v>405</v>
      </c>
      <c r="E14835">
        <v>547.35</v>
      </c>
      <c r="F14835">
        <v>567.12</v>
      </c>
      <c r="G14835">
        <v>735.9</v>
      </c>
      <c r="H14835">
        <v>782.76</v>
      </c>
    </row>
    <row r="14836" spans="1:16" x14ac:dyDescent="0.2">
      <c r="A14836">
        <f t="shared" si="1614"/>
        <v>13967</v>
      </c>
      <c r="B14836">
        <f t="shared" si="1615"/>
        <v>291</v>
      </c>
      <c r="C14836" s="10" t="str">
        <f>IF(B14836=B14835," ",(LOOKUP(B14836,'Co List'!$A$3:$A$362,'Co List'!$B$3:$B$362)))</f>
        <v xml:space="preserve"> </v>
      </c>
      <c r="D14836" s="6" t="s">
        <v>406</v>
      </c>
      <c r="E14836">
        <v>62.24</v>
      </c>
      <c r="F14836">
        <v>54.9</v>
      </c>
      <c r="G14836">
        <v>92.48</v>
      </c>
      <c r="H14836">
        <v>81.78</v>
      </c>
    </row>
    <row r="14837" spans="1:16" x14ac:dyDescent="0.2">
      <c r="A14837">
        <f t="shared" si="1614"/>
        <v>13968</v>
      </c>
      <c r="B14837">
        <f t="shared" si="1615"/>
        <v>291</v>
      </c>
      <c r="C14837" s="10" t="str">
        <f>IF(B14837=B14836," ",(LOOKUP(B14837,'Co List'!$A$3:$A$362,'Co List'!$B$3:$B$362)))</f>
        <v xml:space="preserve"> </v>
      </c>
      <c r="D14837" s="6" t="s">
        <v>407</v>
      </c>
      <c r="E14837" s="11">
        <v>22.06</v>
      </c>
      <c r="F14837" s="11">
        <v>4.87</v>
      </c>
      <c r="G14837" s="11">
        <v>53.05</v>
      </c>
      <c r="H14837" s="11">
        <v>26.28</v>
      </c>
    </row>
    <row r="14838" spans="1:16" x14ac:dyDescent="0.2">
      <c r="A14838">
        <f t="shared" si="1614"/>
        <v>13969</v>
      </c>
      <c r="B14838">
        <f t="shared" si="1615"/>
        <v>291</v>
      </c>
      <c r="C14838" s="10" t="str">
        <f>IF(B14838=B14837," ",(LOOKUP(B14838,'Co List'!$A$3:$A$362,'Co List'!$B$3:$B$362)))</f>
        <v xml:space="preserve"> </v>
      </c>
      <c r="D14838" s="6" t="s">
        <v>408</v>
      </c>
      <c r="E14838">
        <v>9.6999999999999993</v>
      </c>
      <c r="F14838">
        <v>9.6999999999999993</v>
      </c>
      <c r="G14838">
        <v>11.02</v>
      </c>
      <c r="H14838">
        <v>11.32</v>
      </c>
    </row>
    <row r="14839" spans="1:16" x14ac:dyDescent="0.2">
      <c r="A14839">
        <f t="shared" si="1614"/>
        <v>13970</v>
      </c>
      <c r="B14839">
        <f t="shared" si="1615"/>
        <v>291</v>
      </c>
      <c r="C14839" s="10" t="str">
        <f>IF(B14839=B14838," ",(LOOKUP(B14839,'Co List'!$A$3:$A$362,'Co List'!$B$3:$B$362)))</f>
        <v xml:space="preserve"> </v>
      </c>
      <c r="D14839" s="6" t="s">
        <v>409</v>
      </c>
      <c r="E14839">
        <v>37.5</v>
      </c>
      <c r="F14839">
        <v>45.95</v>
      </c>
      <c r="G14839">
        <v>49.5</v>
      </c>
      <c r="H14839">
        <v>53.54</v>
      </c>
    </row>
    <row r="14840" spans="1:16" x14ac:dyDescent="0.2">
      <c r="A14840">
        <f t="shared" si="1614"/>
        <v>13971</v>
      </c>
      <c r="B14840">
        <f t="shared" si="1615"/>
        <v>291</v>
      </c>
      <c r="C14840" s="10" t="str">
        <f>IF(B14840=B14839," ",(LOOKUP(B14840,'Co List'!$A$3:$A$362,'Co List'!$B$3:$B$362)))</f>
        <v xml:space="preserve"> </v>
      </c>
      <c r="D14840" s="6" t="s">
        <v>410</v>
      </c>
      <c r="E14840">
        <v>39.30359</v>
      </c>
      <c r="F14840">
        <v>45.883970000000005</v>
      </c>
      <c r="G14840">
        <v>50.305856999999996</v>
      </c>
      <c r="H14840">
        <v>57.634807000000002</v>
      </c>
    </row>
    <row r="14841" spans="1:16" x14ac:dyDescent="0.2">
      <c r="A14841">
        <f t="shared" si="1614"/>
        <v>13972</v>
      </c>
      <c r="B14841">
        <f t="shared" si="1615"/>
        <v>291</v>
      </c>
      <c r="C14841" s="10" t="str">
        <f>IF(B14841=B14840," ",(LOOKUP(B14841,'Co List'!$A$3:$A$362,'Co List'!$B$3:$B$362)))</f>
        <v xml:space="preserve"> </v>
      </c>
      <c r="D14841" s="6" t="s">
        <v>411</v>
      </c>
      <c r="E14841">
        <v>37.5</v>
      </c>
      <c r="F14841">
        <v>45.883970000000005</v>
      </c>
      <c r="G14841">
        <v>49.5</v>
      </c>
      <c r="H14841">
        <v>55.073045</v>
      </c>
    </row>
    <row r="14842" spans="1:16" x14ac:dyDescent="0.2">
      <c r="A14842">
        <f t="shared" si="1614"/>
        <v>13973</v>
      </c>
      <c r="B14842">
        <f t="shared" si="1615"/>
        <v>291</v>
      </c>
      <c r="C14842" s="10" t="str">
        <f>IF(B14842=B14841," ",(LOOKUP(B14842,'Co List'!$A$3:$A$362,'Co List'!$B$3:$B$362)))</f>
        <v xml:space="preserve"> </v>
      </c>
      <c r="D14842" s="6" t="s">
        <v>412</v>
      </c>
      <c r="E14842">
        <v>0</v>
      </c>
      <c r="F14842">
        <v>-6.6029999999997813E-2</v>
      </c>
      <c r="G14842">
        <v>0</v>
      </c>
      <c r="H14842">
        <v>1.5330450000000013</v>
      </c>
    </row>
    <row r="14843" spans="1:16" ht="13.5" thickBot="1" x14ac:dyDescent="0.25">
      <c r="A14843">
        <f t="shared" si="1614"/>
        <v>13974</v>
      </c>
      <c r="B14843">
        <f t="shared" si="1615"/>
        <v>291</v>
      </c>
      <c r="C14843" s="10" t="str">
        <f>IF(B14843=B14842," ",(LOOKUP(B14843,'Co List'!$A$3:$A$362,'Co List'!$B$3:$B$362)))</f>
        <v xml:space="preserve"> </v>
      </c>
      <c r="D14843" s="9" t="s">
        <v>413</v>
      </c>
      <c r="E14843">
        <v>12</v>
      </c>
      <c r="F14843">
        <v>12</v>
      </c>
      <c r="G14843">
        <v>12</v>
      </c>
      <c r="H14843">
        <v>12</v>
      </c>
    </row>
    <row r="14844" spans="1:16" ht="15" x14ac:dyDescent="0.25">
      <c r="A14844">
        <f t="shared" si="1614"/>
        <v>13975</v>
      </c>
      <c r="B14844">
        <f t="shared" si="1615"/>
        <v>292</v>
      </c>
      <c r="C14844" s="10" t="str">
        <f>IF(B14844=B14843," ",(LOOKUP(B14844,'Co List'!$A$3:$A$362,'Co List'!$B$3:$B$362)))</f>
        <v>SHESHASAYEE PAPER &amp; BOARDS</v>
      </c>
      <c r="D14844" s="4" t="s">
        <v>362</v>
      </c>
      <c r="E14844">
        <v>96.261361935250946</v>
      </c>
      <c r="F14844">
        <v>96.087150162036039</v>
      </c>
      <c r="G14844">
        <v>97.113566157968677</v>
      </c>
      <c r="H14844">
        <v>100</v>
      </c>
      <c r="J14844">
        <f t="shared" ref="J14844" si="1620">COUNTIF(E14886:H14886,0)</f>
        <v>0</v>
      </c>
      <c r="K14844">
        <f>SUM(E14844:H14844)/(4-J14844)</f>
        <v>97.365519563813905</v>
      </c>
      <c r="L14844">
        <f>SUM(E14854:H14854)/(4-J14844)</f>
        <v>380922.9370717695</v>
      </c>
      <c r="M14844">
        <f>E14854</f>
        <v>351973.50045104756</v>
      </c>
      <c r="N14844">
        <f t="shared" ref="N14844" si="1621">F14854</f>
        <v>359346.93429811136</v>
      </c>
      <c r="O14844">
        <f t="shared" ref="O14844" si="1622">G14854</f>
        <v>361696.71984860883</v>
      </c>
      <c r="P14844">
        <f t="shared" ref="P14844" si="1623">H14854</f>
        <v>450674.59368931031</v>
      </c>
    </row>
    <row r="14845" spans="1:16" x14ac:dyDescent="0.2">
      <c r="A14845">
        <f t="shared" si="1614"/>
        <v>13976</v>
      </c>
      <c r="B14845">
        <f t="shared" si="1615"/>
        <v>292</v>
      </c>
      <c r="C14845" s="10" t="str">
        <f>IF(B14845=B14844," ",(LOOKUP(B14845,'Co List'!$A$3:$A$362,'Co List'!$B$3:$B$362)))</f>
        <v xml:space="preserve"> </v>
      </c>
      <c r="D14845" s="6" t="s">
        <v>364</v>
      </c>
      <c r="E14845">
        <v>3.7532498877265623</v>
      </c>
      <c r="F14845">
        <v>3.7417519106943784</v>
      </c>
      <c r="G14845">
        <v>3.8094953664259328</v>
      </c>
      <c r="H14845">
        <v>4.1190122324634277</v>
      </c>
    </row>
    <row r="14846" spans="1:16" x14ac:dyDescent="0.2">
      <c r="A14846">
        <f t="shared" si="1614"/>
        <v>13977</v>
      </c>
      <c r="B14846">
        <f t="shared" si="1615"/>
        <v>292</v>
      </c>
      <c r="C14846" s="10" t="str">
        <f>IF(B14846=B14845," ",(LOOKUP(B14846,'Co List'!$A$3:$A$362,'Co List'!$B$3:$B$362)))</f>
        <v xml:space="preserve"> </v>
      </c>
      <c r="D14846" s="6" t="s">
        <v>365</v>
      </c>
      <c r="E14846">
        <v>1.3515767513112351</v>
      </c>
      <c r="F14846">
        <v>1.3679432318188307</v>
      </c>
      <c r="G14846">
        <v>1.3622539792676824</v>
      </c>
      <c r="H14846">
        <v>1.3230712353632215</v>
      </c>
    </row>
    <row r="14847" spans="1:16" x14ac:dyDescent="0.2">
      <c r="A14847">
        <f t="shared" si="1614"/>
        <v>13978</v>
      </c>
      <c r="B14847">
        <f t="shared" si="1615"/>
        <v>292</v>
      </c>
      <c r="C14847" s="10" t="str">
        <f>IF(B14847=B14846," ",(LOOKUP(B14847,'Co List'!$A$3:$A$362,'Co List'!$B$3:$B$362)))</f>
        <v xml:space="preserve"> </v>
      </c>
      <c r="D14847" s="7" t="s">
        <v>366</v>
      </c>
      <c r="E14847">
        <v>69.1146959217389</v>
      </c>
      <c r="F14847">
        <v>62.661854028652122</v>
      </c>
      <c r="G14847">
        <v>59.157802431855686</v>
      </c>
      <c r="H14847">
        <v>54.066893850316156</v>
      </c>
    </row>
    <row r="14848" spans="1:16" x14ac:dyDescent="0.2">
      <c r="A14848">
        <f t="shared" si="1614"/>
        <v>13979</v>
      </c>
      <c r="B14848">
        <f t="shared" si="1615"/>
        <v>292</v>
      </c>
      <c r="C14848" s="10" t="str">
        <f>IF(B14848=B14847," ",(LOOKUP(B14848,'Co List'!$A$3:$A$362,'Co List'!$B$3:$B$362)))</f>
        <v xml:space="preserve"> </v>
      </c>
      <c r="D14848" s="6" t="s">
        <v>367</v>
      </c>
      <c r="E14848">
        <v>881476.33471336728</v>
      </c>
      <c r="F14848">
        <v>552841.43738170969</v>
      </c>
      <c r="G14848">
        <v>1061005.3383649422</v>
      </c>
      <c r="H14848">
        <v>2197340.778592444</v>
      </c>
    </row>
    <row r="14849" spans="1:8" x14ac:dyDescent="0.2">
      <c r="A14849">
        <f t="shared" si="1614"/>
        <v>13980</v>
      </c>
      <c r="B14849">
        <f t="shared" si="1615"/>
        <v>292</v>
      </c>
      <c r="C14849" s="10" t="str">
        <f>IF(B14849=B14848," ",(LOOKUP(B14849,'Co List'!$A$3:$A$362,'Co List'!$B$3:$B$362)))</f>
        <v xml:space="preserve"> </v>
      </c>
      <c r="D14849" s="6" t="s">
        <v>368</v>
      </c>
      <c r="E14849">
        <v>3.1286533373426448</v>
      </c>
      <c r="F14849">
        <v>3.1941949715387676</v>
      </c>
      <c r="G14849">
        <v>3.2150819542098561</v>
      </c>
      <c r="H14849">
        <v>4.0059963883494252</v>
      </c>
    </row>
    <row r="14850" spans="1:8" x14ac:dyDescent="0.2">
      <c r="A14850">
        <f t="shared" si="1614"/>
        <v>13981</v>
      </c>
      <c r="B14850">
        <f t="shared" si="1615"/>
        <v>292</v>
      </c>
      <c r="C14850" s="10" t="str">
        <f>IF(B14850=B14849," ",(LOOKUP(B14850,'Co List'!$A$3:$A$362,'Co List'!$B$3:$B$362)))</f>
        <v xml:space="preserve"> </v>
      </c>
      <c r="D14850" s="6" t="s">
        <v>369</v>
      </c>
      <c r="E14850">
        <v>289.16653011094934</v>
      </c>
      <c r="F14850">
        <v>307.66004648810906</v>
      </c>
      <c r="G14850">
        <v>349.33042287870273</v>
      </c>
      <c r="H14850">
        <v>409.44362104961425</v>
      </c>
    </row>
    <row r="14851" spans="1:8" x14ac:dyDescent="0.2">
      <c r="A14851">
        <f t="shared" si="1614"/>
        <v>13982</v>
      </c>
      <c r="B14851">
        <f t="shared" si="1615"/>
        <v>292</v>
      </c>
      <c r="C14851" s="10" t="str">
        <f>IF(B14851=B14850," ",(LOOKUP(B14851,'Co List'!$A$3:$A$362,'Co List'!$B$3:$B$362)))</f>
        <v xml:space="preserve"> </v>
      </c>
      <c r="D14851" s="6" t="s">
        <v>370</v>
      </c>
      <c r="E14851">
        <v>0</v>
      </c>
      <c r="F14851">
        <v>0</v>
      </c>
      <c r="G14851">
        <v>0</v>
      </c>
      <c r="H14851">
        <v>0</v>
      </c>
    </row>
    <row r="14852" spans="1:8" x14ac:dyDescent="0.2">
      <c r="A14852">
        <f t="shared" si="1614"/>
        <v>13983</v>
      </c>
      <c r="B14852">
        <f t="shared" si="1615"/>
        <v>292</v>
      </c>
      <c r="C14852" s="10" t="str">
        <f>IF(B14852=B14851," ",(LOOKUP(B14852,'Co List'!$A$3:$A$362,'Co List'!$B$3:$B$362)))</f>
        <v xml:space="preserve"> </v>
      </c>
      <c r="D14852" s="6" t="s">
        <v>371</v>
      </c>
      <c r="E14852">
        <v>78.588201338632956</v>
      </c>
      <c r="F14852">
        <v>80.296878079907941</v>
      </c>
      <c r="G14852">
        <v>81.401157001461797</v>
      </c>
      <c r="H14852">
        <v>77.064510260807651</v>
      </c>
    </row>
    <row r="14853" spans="1:8" x14ac:dyDescent="0.2">
      <c r="A14853">
        <f t="shared" ref="A14853:A14916" si="1624">IF(A14852&gt;0,A14852+1,(IF($C$1=C14853,1,0)))</f>
        <v>13984</v>
      </c>
      <c r="B14853">
        <f t="shared" ref="B14853:B14916" si="1625">IF(D14853=$D$3,B14852+1,B14852)</f>
        <v>292</v>
      </c>
      <c r="C14853" s="10" t="str">
        <f>IF(B14853=B14852," ",(LOOKUP(B14853,'Co List'!$A$3:$A$362,'Co List'!$B$3:$B$362)))</f>
        <v xml:space="preserve"> </v>
      </c>
      <c r="D14853" s="6" t="s">
        <v>372</v>
      </c>
      <c r="E14853">
        <v>21.411798661367047</v>
      </c>
      <c r="F14853">
        <v>19.703121920092055</v>
      </c>
      <c r="G14853">
        <v>18.598842998538217</v>
      </c>
      <c r="H14853">
        <v>22.935489739192342</v>
      </c>
    </row>
    <row r="14854" spans="1:8" x14ac:dyDescent="0.2">
      <c r="A14854">
        <f t="shared" si="1624"/>
        <v>13985</v>
      </c>
      <c r="B14854">
        <f t="shared" si="1625"/>
        <v>292</v>
      </c>
      <c r="C14854" s="10" t="str">
        <f>IF(B14854=B14853," ",(LOOKUP(B14854,'Co List'!$A$3:$A$362,'Co List'!$B$3:$B$362)))</f>
        <v xml:space="preserve"> </v>
      </c>
      <c r="D14854" s="6" t="s">
        <v>373</v>
      </c>
      <c r="E14854">
        <v>351973.50045104756</v>
      </c>
      <c r="F14854">
        <v>359346.93429811136</v>
      </c>
      <c r="G14854">
        <v>361696.71984860883</v>
      </c>
      <c r="H14854">
        <v>450674.59368931031</v>
      </c>
    </row>
    <row r="14855" spans="1:8" x14ac:dyDescent="0.2">
      <c r="A14855">
        <f t="shared" si="1624"/>
        <v>13986</v>
      </c>
      <c r="B14855">
        <f t="shared" si="1625"/>
        <v>292</v>
      </c>
      <c r="C14855" s="10" t="str">
        <f>IF(B14855=B14854," ",(LOOKUP(B14855,'Co List'!$A$3:$A$362,'Co List'!$B$3:$B$362)))</f>
        <v xml:space="preserve"> </v>
      </c>
      <c r="D14855" s="6" t="s">
        <v>374</v>
      </c>
      <c r="E14855">
        <v>349590.77147639566</v>
      </c>
      <c r="F14855">
        <v>356858.62869857572</v>
      </c>
      <c r="G14855">
        <v>359187.9901645229</v>
      </c>
      <c r="H14855">
        <v>443354.94044858159</v>
      </c>
    </row>
    <row r="14856" spans="1:8" x14ac:dyDescent="0.2">
      <c r="A14856">
        <f t="shared" si="1624"/>
        <v>13987</v>
      </c>
      <c r="B14856">
        <f t="shared" si="1625"/>
        <v>292</v>
      </c>
      <c r="C14856" s="10" t="str">
        <f>IF(B14856=B14855," ",(LOOKUP(B14856,'Co List'!$A$3:$A$362,'Co List'!$B$3:$B$362)))</f>
        <v xml:space="preserve"> </v>
      </c>
      <c r="D14856" s="6" t="s">
        <v>375</v>
      </c>
      <c r="E14856">
        <v>891.57409660052735</v>
      </c>
      <c r="F14856">
        <v>922.56437487338349</v>
      </c>
      <c r="G14856">
        <v>923.01278362022106</v>
      </c>
      <c r="H14856">
        <v>5024.2170683410168</v>
      </c>
    </row>
    <row r="14857" spans="1:8" x14ac:dyDescent="0.2">
      <c r="A14857">
        <f t="shared" si="1624"/>
        <v>13988</v>
      </c>
      <c r="B14857">
        <f t="shared" si="1625"/>
        <v>292</v>
      </c>
      <c r="C14857" s="10" t="str">
        <f>IF(B14857=B14856," ",(LOOKUP(B14857,'Co List'!$A$3:$A$362,'Co List'!$B$3:$B$362)))</f>
        <v xml:space="preserve"> </v>
      </c>
      <c r="D14857" s="6" t="s">
        <v>376</v>
      </c>
      <c r="E14857">
        <v>1491.1548780514165</v>
      </c>
      <c r="F14857">
        <v>1565.7412246622807</v>
      </c>
      <c r="G14857">
        <v>1585.7169004657158</v>
      </c>
      <c r="H14857">
        <v>2295.4361723877296</v>
      </c>
    </row>
    <row r="14858" spans="1:8" x14ac:dyDescent="0.2">
      <c r="A14858">
        <f t="shared" si="1624"/>
        <v>13989</v>
      </c>
      <c r="B14858">
        <f t="shared" si="1625"/>
        <v>292</v>
      </c>
      <c r="C14858" s="10" t="str">
        <f>IF(B14858=B14857," ",(LOOKUP(B14858,'Co List'!$A$3:$A$362,'Co List'!$B$3:$B$362)))</f>
        <v xml:space="preserve"> </v>
      </c>
      <c r="D14858" s="6" t="s">
        <v>377</v>
      </c>
      <c r="E14858">
        <v>276609.64319310343</v>
      </c>
      <c r="F14858">
        <v>288544.36971724138</v>
      </c>
      <c r="G14858">
        <v>294425.31479310343</v>
      </c>
      <c r="H14858">
        <v>347310.16849655175</v>
      </c>
    </row>
    <row r="14859" spans="1:8" ht="15" x14ac:dyDescent="0.25">
      <c r="A14859">
        <f t="shared" si="1624"/>
        <v>13990</v>
      </c>
      <c r="B14859">
        <f t="shared" si="1625"/>
        <v>292</v>
      </c>
      <c r="C14859" s="10" t="str">
        <f>IF(B14859=B14858," ",(LOOKUP(B14859,'Co List'!$A$3:$A$362,'Co List'!$B$3:$B$362)))</f>
        <v xml:space="preserve"> </v>
      </c>
      <c r="D14859" s="8" t="s">
        <v>378</v>
      </c>
      <c r="E14859">
        <v>12870.9</v>
      </c>
      <c r="F14859">
        <v>8020.0800000000008</v>
      </c>
      <c r="G14859">
        <v>9536.2799999999988</v>
      </c>
      <c r="H14859">
        <v>24581.7</v>
      </c>
    </row>
    <row r="14860" spans="1:8" ht="15" x14ac:dyDescent="0.25">
      <c r="A14860">
        <f t="shared" si="1624"/>
        <v>13991</v>
      </c>
      <c r="B14860">
        <f t="shared" si="1625"/>
        <v>292</v>
      </c>
      <c r="C14860" s="10" t="str">
        <f>IF(B14860=B14859," ",(LOOKUP(B14860,'Co List'!$A$3:$A$362,'Co List'!$B$3:$B$362)))</f>
        <v xml:space="preserve"> </v>
      </c>
      <c r="D14860" s="8" t="s">
        <v>379</v>
      </c>
      <c r="E14860">
        <v>0</v>
      </c>
      <c r="F14860">
        <v>0</v>
      </c>
      <c r="G14860">
        <v>0</v>
      </c>
      <c r="H14860">
        <v>0</v>
      </c>
    </row>
    <row r="14861" spans="1:8" ht="15" x14ac:dyDescent="0.25">
      <c r="A14861">
        <f t="shared" si="1624"/>
        <v>13992</v>
      </c>
      <c r="B14861">
        <f t="shared" si="1625"/>
        <v>292</v>
      </c>
      <c r="C14861" s="10" t="str">
        <f>IF(B14861=B14860," ",(LOOKUP(B14861,'Co List'!$A$3:$A$362,'Co List'!$B$3:$B$362)))</f>
        <v xml:space="preserve"> </v>
      </c>
      <c r="D14861" s="8" t="s">
        <v>380</v>
      </c>
      <c r="E14861">
        <v>263738.74319310341</v>
      </c>
      <c r="F14861">
        <v>280524.28971724136</v>
      </c>
      <c r="G14861">
        <v>284889.03479310346</v>
      </c>
      <c r="H14861">
        <v>322728.46849655174</v>
      </c>
    </row>
    <row r="14862" spans="1:8" ht="15" x14ac:dyDescent="0.25">
      <c r="A14862">
        <f t="shared" si="1624"/>
        <v>13993</v>
      </c>
      <c r="B14862">
        <f t="shared" si="1625"/>
        <v>292</v>
      </c>
      <c r="C14862" s="10" t="str">
        <f>IF(B14862=B14861," ",(LOOKUP(B14862,'Co List'!$A$3:$A$362,'Co List'!$B$3:$B$362)))</f>
        <v xml:space="preserve"> </v>
      </c>
      <c r="D14862" s="8" t="s">
        <v>381</v>
      </c>
      <c r="E14862">
        <v>75363.857257944139</v>
      </c>
      <c r="F14862">
        <v>70802.564580869992</v>
      </c>
      <c r="G14862">
        <v>67271.405055505384</v>
      </c>
      <c r="H14862">
        <v>103364.42519275853</v>
      </c>
    </row>
    <row r="14863" spans="1:8" ht="15" x14ac:dyDescent="0.25">
      <c r="A14863">
        <f t="shared" si="1624"/>
        <v>13994</v>
      </c>
      <c r="B14863">
        <f t="shared" si="1625"/>
        <v>292</v>
      </c>
      <c r="C14863" s="10" t="str">
        <f>IF(B14863=B14862," ",(LOOKUP(B14863,'Co List'!$A$3:$A$362,'Co List'!$B$3:$B$362)))</f>
        <v xml:space="preserve"> </v>
      </c>
      <c r="D14863" s="8" t="s">
        <v>382</v>
      </c>
      <c r="E14863">
        <v>45615.478656152532</v>
      </c>
      <c r="F14863">
        <v>46495.49397767731</v>
      </c>
      <c r="G14863">
        <v>49700.206765624491</v>
      </c>
      <c r="H14863">
        <v>83606.063448796587</v>
      </c>
    </row>
    <row r="14864" spans="1:8" ht="15" x14ac:dyDescent="0.25">
      <c r="A14864">
        <f t="shared" si="1624"/>
        <v>13995</v>
      </c>
      <c r="B14864">
        <f t="shared" si="1625"/>
        <v>292</v>
      </c>
      <c r="C14864" s="10" t="str">
        <f>IF(B14864=B14863," ",(LOOKUP(B14864,'Co List'!$A$3:$A$362,'Co List'!$B$3:$B$362)))</f>
        <v xml:space="preserve"> </v>
      </c>
      <c r="D14864" s="8" t="s">
        <v>383</v>
      </c>
      <c r="E14864">
        <v>29748.37860179161</v>
      </c>
      <c r="F14864">
        <v>24307.070603192667</v>
      </c>
      <c r="G14864">
        <v>17571.198289880886</v>
      </c>
      <c r="H14864">
        <v>19758.361743961941</v>
      </c>
    </row>
    <row r="14865" spans="1:8" x14ac:dyDescent="0.2">
      <c r="A14865">
        <f t="shared" si="1624"/>
        <v>13996</v>
      </c>
      <c r="B14865">
        <f t="shared" si="1625"/>
        <v>292</v>
      </c>
      <c r="C14865" s="10" t="str">
        <f>IF(B14865=B14864," ",(LOOKUP(B14865,'Co List'!$A$3:$A$362,'Co List'!$B$3:$B$362)))</f>
        <v xml:space="preserve"> </v>
      </c>
      <c r="D14865" s="6" t="s">
        <v>384</v>
      </c>
      <c r="E14865">
        <v>0</v>
      </c>
      <c r="F14865">
        <v>0</v>
      </c>
      <c r="G14865">
        <v>0</v>
      </c>
      <c r="H14865">
        <v>0</v>
      </c>
    </row>
    <row r="14866" spans="1:8" x14ac:dyDescent="0.2">
      <c r="A14866">
        <f t="shared" si="1624"/>
        <v>13997</v>
      </c>
      <c r="B14866">
        <f t="shared" si="1625"/>
        <v>292</v>
      </c>
      <c r="C14866" s="10" t="str">
        <f>IF(B14866=B14865," ",(LOOKUP(B14866,'Co List'!$A$3:$A$362,'Co List'!$B$3:$B$362)))</f>
        <v xml:space="preserve"> </v>
      </c>
      <c r="D14866" s="6" t="s">
        <v>385</v>
      </c>
      <c r="E14866">
        <v>20079.626860015418</v>
      </c>
      <c r="F14866">
        <v>18922.303314259749</v>
      </c>
      <c r="G14866">
        <v>17658.875673766572</v>
      </c>
      <c r="H14866">
        <v>25094.469100651375</v>
      </c>
    </row>
    <row r="14867" spans="1:8" x14ac:dyDescent="0.2">
      <c r="A14867">
        <f t="shared" si="1624"/>
        <v>13998</v>
      </c>
      <c r="B14867">
        <f t="shared" si="1625"/>
        <v>292</v>
      </c>
      <c r="C14867" s="10" t="str">
        <f>IF(B14867=B14866," ",(LOOKUP(B14867,'Co List'!$A$3:$A$362,'Co List'!$B$3:$B$362)))</f>
        <v xml:space="preserve"> </v>
      </c>
      <c r="D14867" s="6" t="s">
        <v>386</v>
      </c>
      <c r="E14867">
        <v>4826.5728264154195</v>
      </c>
      <c r="F14867">
        <v>11180.227438899748</v>
      </c>
      <c r="G14867">
        <v>12257.396364966571</v>
      </c>
      <c r="H14867">
        <v>5801.5723722413777</v>
      </c>
    </row>
    <row r="14868" spans="1:8" x14ac:dyDescent="0.2">
      <c r="A14868">
        <f t="shared" si="1624"/>
        <v>13999</v>
      </c>
      <c r="B14868">
        <f t="shared" si="1625"/>
        <v>292</v>
      </c>
      <c r="C14868" s="10" t="str">
        <f>IF(B14868=B14867," ",(LOOKUP(B14868,'Co List'!$A$3:$A$362,'Co List'!$B$3:$B$362)))</f>
        <v xml:space="preserve"> </v>
      </c>
      <c r="D14868" s="6" t="s">
        <v>387</v>
      </c>
      <c r="E14868">
        <v>6120.7852299999995</v>
      </c>
      <c r="F14868">
        <v>280.87950799999999</v>
      </c>
      <c r="G14868">
        <v>0</v>
      </c>
      <c r="H14868">
        <v>284.32227201000001</v>
      </c>
    </row>
    <row r="14869" spans="1:8" x14ac:dyDescent="0.2">
      <c r="A14869">
        <f t="shared" si="1624"/>
        <v>14000</v>
      </c>
      <c r="B14869">
        <f t="shared" si="1625"/>
        <v>292</v>
      </c>
      <c r="C14869" s="10" t="str">
        <f>IF(B14869=B14868," ",(LOOKUP(B14869,'Co List'!$A$3:$A$362,'Co List'!$B$3:$B$362)))</f>
        <v xml:space="preserve"> </v>
      </c>
      <c r="D14869" s="6" t="s">
        <v>388</v>
      </c>
      <c r="E14869">
        <v>0</v>
      </c>
      <c r="F14869">
        <v>0</v>
      </c>
      <c r="G14869">
        <v>0</v>
      </c>
      <c r="H14869">
        <v>0</v>
      </c>
    </row>
    <row r="14870" spans="1:8" x14ac:dyDescent="0.2">
      <c r="A14870">
        <f t="shared" si="1624"/>
        <v>14001</v>
      </c>
      <c r="B14870">
        <f t="shared" si="1625"/>
        <v>292</v>
      </c>
      <c r="C14870" s="10" t="str">
        <f>IF(B14870=B14869," ",(LOOKUP(B14870,'Co List'!$A$3:$A$362,'Co List'!$B$3:$B$362)))</f>
        <v xml:space="preserve"> </v>
      </c>
      <c r="D14870" s="6" t="s">
        <v>389</v>
      </c>
      <c r="E14870">
        <v>9131.4374315999994</v>
      </c>
      <c r="F14870">
        <v>7461.1963673599994</v>
      </c>
      <c r="G14870">
        <v>5393.5812747999998</v>
      </c>
      <c r="H14870">
        <v>6064.9437883999999</v>
      </c>
    </row>
    <row r="14871" spans="1:8" x14ac:dyDescent="0.2">
      <c r="A14871">
        <f t="shared" si="1624"/>
        <v>14002</v>
      </c>
      <c r="B14871">
        <f t="shared" si="1625"/>
        <v>292</v>
      </c>
      <c r="C14871" s="10" t="str">
        <f>IF(B14871=B14870," ",(LOOKUP(B14871,'Co List'!$A$3:$A$362,'Co List'!$B$3:$B$362)))</f>
        <v xml:space="preserve"> </v>
      </c>
      <c r="D14871" s="6" t="s">
        <v>390</v>
      </c>
      <c r="E14871">
        <v>0</v>
      </c>
      <c r="F14871">
        <v>0</v>
      </c>
      <c r="G14871">
        <v>0</v>
      </c>
      <c r="H14871">
        <v>0</v>
      </c>
    </row>
    <row r="14872" spans="1:8" x14ac:dyDescent="0.2">
      <c r="A14872">
        <f t="shared" si="1624"/>
        <v>14003</v>
      </c>
      <c r="B14872">
        <f t="shared" si="1625"/>
        <v>292</v>
      </c>
      <c r="C14872" s="10" t="str">
        <f>IF(B14872=B14871," ",(LOOKUP(B14872,'Co List'!$A$3:$A$362,'Co List'!$B$3:$B$362)))</f>
        <v xml:space="preserve"> </v>
      </c>
      <c r="D14872" s="6" t="s">
        <v>391</v>
      </c>
      <c r="E14872">
        <v>0</v>
      </c>
      <c r="F14872">
        <v>0</v>
      </c>
      <c r="G14872">
        <v>0</v>
      </c>
      <c r="H14872">
        <v>0</v>
      </c>
    </row>
    <row r="14873" spans="1:8" x14ac:dyDescent="0.2">
      <c r="A14873">
        <f t="shared" si="1624"/>
        <v>14004</v>
      </c>
      <c r="B14873">
        <f t="shared" si="1625"/>
        <v>292</v>
      </c>
      <c r="C14873" s="10" t="str">
        <f>IF(B14873=B14872," ",(LOOKUP(B14873,'Co List'!$A$3:$A$362,'Co List'!$B$3:$B$362)))</f>
        <v xml:space="preserve"> </v>
      </c>
      <c r="D14873" s="6" t="s">
        <v>392</v>
      </c>
      <c r="E14873">
        <v>0</v>
      </c>
      <c r="F14873">
        <v>0</v>
      </c>
      <c r="G14873">
        <v>0</v>
      </c>
      <c r="H14873">
        <v>0</v>
      </c>
    </row>
    <row r="14874" spans="1:8" x14ac:dyDescent="0.2">
      <c r="A14874">
        <f t="shared" si="1624"/>
        <v>14005</v>
      </c>
      <c r="B14874">
        <f t="shared" si="1625"/>
        <v>292</v>
      </c>
      <c r="C14874" s="10" t="str">
        <f>IF(B14874=B14873," ",(LOOKUP(B14874,'Co List'!$A$3:$A$362,'Co List'!$B$3:$B$362)))</f>
        <v xml:space="preserve"> </v>
      </c>
      <c r="D14874" s="6" t="s">
        <v>393</v>
      </c>
      <c r="E14874">
        <v>0.83137199999999989</v>
      </c>
      <c r="F14874">
        <v>0</v>
      </c>
      <c r="G14874">
        <v>7.8980339999999991</v>
      </c>
      <c r="H14874">
        <v>12943.630667999998</v>
      </c>
    </row>
    <row r="14875" spans="1:8" ht="15" x14ac:dyDescent="0.25">
      <c r="A14875">
        <f t="shared" si="1624"/>
        <v>14006</v>
      </c>
      <c r="B14875">
        <f t="shared" si="1625"/>
        <v>292</v>
      </c>
      <c r="C14875" s="10" t="str">
        <f>IF(B14875=B14874," ",(LOOKUP(B14875,'Co List'!$A$3:$A$362,'Co List'!$B$3:$B$362)))</f>
        <v xml:space="preserve"> </v>
      </c>
      <c r="D14875" s="8" t="s">
        <v>394</v>
      </c>
      <c r="E14875">
        <v>0</v>
      </c>
      <c r="F14875">
        <v>0</v>
      </c>
      <c r="G14875">
        <v>0</v>
      </c>
      <c r="H14875">
        <v>0</v>
      </c>
    </row>
    <row r="14876" spans="1:8" ht="15" x14ac:dyDescent="0.25">
      <c r="A14876">
        <f t="shared" si="1624"/>
        <v>14007</v>
      </c>
      <c r="B14876">
        <f t="shared" si="1625"/>
        <v>292</v>
      </c>
      <c r="C14876" s="10" t="str">
        <f>IF(B14876=B14875," ",(LOOKUP(B14876,'Co List'!$A$3:$A$362,'Co List'!$B$3:$B$362)))</f>
        <v xml:space="preserve"> </v>
      </c>
      <c r="D14876" s="8" t="s">
        <v>395</v>
      </c>
      <c r="E14876">
        <v>31.260185999999994</v>
      </c>
      <c r="F14876">
        <v>32.646632000000011</v>
      </c>
      <c r="G14876">
        <v>35.635415999999992</v>
      </c>
      <c r="H14876">
        <v>44.139938131104138</v>
      </c>
    </row>
    <row r="14877" spans="1:8" ht="15" x14ac:dyDescent="0.25">
      <c r="A14877">
        <f t="shared" si="1624"/>
        <v>14008</v>
      </c>
      <c r="B14877">
        <f t="shared" si="1625"/>
        <v>292</v>
      </c>
      <c r="C14877" s="10" t="str">
        <f>IF(B14877=B14876," ",(LOOKUP(B14877,'Co List'!$A$3:$A$362,'Co List'!$B$3:$B$362)))</f>
        <v xml:space="preserve"> </v>
      </c>
      <c r="D14877" s="8" t="s">
        <v>396</v>
      </c>
      <c r="E14877">
        <v>204657</v>
      </c>
      <c r="F14877">
        <v>210933</v>
      </c>
      <c r="G14877">
        <v>216131</v>
      </c>
      <c r="H14877">
        <v>262503</v>
      </c>
    </row>
    <row r="14878" spans="1:8" x14ac:dyDescent="0.2">
      <c r="A14878">
        <f t="shared" si="1624"/>
        <v>14009</v>
      </c>
      <c r="B14878">
        <f t="shared" si="1625"/>
        <v>292</v>
      </c>
      <c r="C14878" s="10" t="str">
        <f>IF(B14878=B14877," ",(LOOKUP(B14878,'Co List'!$A$3:$A$362,'Co List'!$B$3:$B$362)))</f>
        <v xml:space="preserve"> </v>
      </c>
      <c r="D14878" s="6" t="s">
        <v>397</v>
      </c>
      <c r="E14878">
        <v>15890</v>
      </c>
      <c r="F14878">
        <v>10152</v>
      </c>
      <c r="G14878">
        <v>12226</v>
      </c>
      <c r="H14878">
        <v>31515</v>
      </c>
    </row>
    <row r="14879" spans="1:8" x14ac:dyDescent="0.2">
      <c r="A14879">
        <f t="shared" si="1624"/>
        <v>14010</v>
      </c>
      <c r="B14879">
        <f t="shared" si="1625"/>
        <v>292</v>
      </c>
      <c r="C14879" s="10" t="str">
        <f>IF(B14879=B14878," ",(LOOKUP(B14879,'Co List'!$A$3:$A$362,'Co List'!$B$3:$B$362)))</f>
        <v xml:space="preserve"> </v>
      </c>
      <c r="D14879" s="6" t="s">
        <v>398</v>
      </c>
      <c r="E14879">
        <v>0</v>
      </c>
      <c r="F14879">
        <v>0</v>
      </c>
      <c r="G14879">
        <v>0</v>
      </c>
      <c r="H14879">
        <v>0</v>
      </c>
    </row>
    <row r="14880" spans="1:8" x14ac:dyDescent="0.2">
      <c r="A14880">
        <f t="shared" si="1624"/>
        <v>14011</v>
      </c>
      <c r="B14880">
        <f t="shared" si="1625"/>
        <v>292</v>
      </c>
      <c r="C14880" s="10" t="str">
        <f>IF(B14880=B14879," ",(LOOKUP(B14880,'Co List'!$A$3:$A$362,'Co List'!$B$3:$B$362)))</f>
        <v xml:space="preserve"> </v>
      </c>
      <c r="D14880" s="6" t="s">
        <v>399</v>
      </c>
      <c r="E14880">
        <v>188767</v>
      </c>
      <c r="F14880">
        <v>200781</v>
      </c>
      <c r="G14880">
        <v>203905</v>
      </c>
      <c r="H14880">
        <v>230988</v>
      </c>
    </row>
    <row r="14881" spans="1:16" x14ac:dyDescent="0.2">
      <c r="A14881">
        <f t="shared" si="1624"/>
        <v>14012</v>
      </c>
      <c r="B14881">
        <f t="shared" si="1625"/>
        <v>292</v>
      </c>
      <c r="C14881" s="10" t="str">
        <f>IF(B14881=B14880," ",(LOOKUP(B14881,'Co List'!$A$3:$A$362,'Co List'!$B$3:$B$362)))</f>
        <v xml:space="preserve"> </v>
      </c>
      <c r="D14881" s="6" t="s">
        <v>400</v>
      </c>
      <c r="E14881">
        <v>0</v>
      </c>
      <c r="F14881">
        <v>0</v>
      </c>
      <c r="G14881">
        <v>0</v>
      </c>
      <c r="H14881">
        <v>0</v>
      </c>
    </row>
    <row r="14882" spans="1:16" x14ac:dyDescent="0.2">
      <c r="A14882">
        <f t="shared" si="1624"/>
        <v>14013</v>
      </c>
      <c r="B14882">
        <f t="shared" si="1625"/>
        <v>292</v>
      </c>
      <c r="C14882" s="10" t="str">
        <f>IF(B14882=B14881," ",(LOOKUP(B14882,'Co List'!$A$3:$A$362,'Co List'!$B$3:$B$362)))</f>
        <v xml:space="preserve"> </v>
      </c>
      <c r="D14882" s="6" t="s">
        <v>401</v>
      </c>
      <c r="E14882">
        <v>6.13354</v>
      </c>
      <c r="F14882">
        <v>4.4871840000000001</v>
      </c>
      <c r="G14882">
        <v>5.5506039999999999</v>
      </c>
      <c r="H14882">
        <v>26.693205000000003</v>
      </c>
    </row>
    <row r="14883" spans="1:16" x14ac:dyDescent="0.2">
      <c r="A14883">
        <f t="shared" si="1624"/>
        <v>14014</v>
      </c>
      <c r="B14883">
        <f t="shared" si="1625"/>
        <v>292</v>
      </c>
      <c r="C14883" s="10" t="str">
        <f>IF(B14883=B14882," ",(LOOKUP(B14883,'Co List'!$A$3:$A$362,'Co List'!$B$3:$B$362)))</f>
        <v xml:space="preserve"> </v>
      </c>
      <c r="D14883" s="6" t="s">
        <v>402</v>
      </c>
      <c r="E14883">
        <v>0</v>
      </c>
      <c r="F14883">
        <v>0</v>
      </c>
      <c r="G14883">
        <v>0</v>
      </c>
      <c r="H14883">
        <v>0</v>
      </c>
    </row>
    <row r="14884" spans="1:16" x14ac:dyDescent="0.2">
      <c r="A14884">
        <f t="shared" si="1624"/>
        <v>14015</v>
      </c>
      <c r="B14884">
        <f t="shared" si="1625"/>
        <v>292</v>
      </c>
      <c r="C14884" s="10" t="str">
        <f>IF(B14884=B14883," ",(LOOKUP(B14884,'Co List'!$A$3:$A$362,'Co List'!$B$3:$B$362)))</f>
        <v xml:space="preserve"> </v>
      </c>
      <c r="D14884" s="6" t="s">
        <v>403</v>
      </c>
      <c r="E14884">
        <v>41.90627400000001</v>
      </c>
      <c r="F14884">
        <v>53.006183999999998</v>
      </c>
      <c r="G14884">
        <v>64.433979999999991</v>
      </c>
      <c r="H14884">
        <v>78.997895999999997</v>
      </c>
    </row>
    <row r="14885" spans="1:16" x14ac:dyDescent="0.2">
      <c r="A14885">
        <f t="shared" si="1624"/>
        <v>14016</v>
      </c>
      <c r="B14885">
        <f t="shared" si="1625"/>
        <v>292</v>
      </c>
      <c r="C14885" s="10" t="str">
        <f>IF(B14885=B14884," ",(LOOKUP(B14885,'Co List'!$A$3:$A$362,'Co List'!$B$3:$B$362)))</f>
        <v xml:space="preserve"> </v>
      </c>
      <c r="D14885" s="6" t="s">
        <v>404</v>
      </c>
      <c r="E14885" s="11">
        <v>48.039814000000007</v>
      </c>
      <c r="F14885" s="11">
        <v>57.493367999999997</v>
      </c>
      <c r="G14885" s="11">
        <v>69.984583999999998</v>
      </c>
      <c r="H14885" s="11">
        <v>105.691101</v>
      </c>
    </row>
    <row r="14886" spans="1:16" x14ac:dyDescent="0.2">
      <c r="A14886">
        <f t="shared" si="1624"/>
        <v>14017</v>
      </c>
      <c r="B14886">
        <f t="shared" si="1625"/>
        <v>292</v>
      </c>
      <c r="C14886" s="10" t="str">
        <f>IF(B14886=B14885," ",(LOOKUP(B14886,'Co List'!$A$3:$A$362,'Co List'!$B$3:$B$362)))</f>
        <v xml:space="preserve"> </v>
      </c>
      <c r="D14886" s="6" t="s">
        <v>405</v>
      </c>
      <c r="E14886">
        <v>509.26</v>
      </c>
      <c r="F14886">
        <v>573.47</v>
      </c>
      <c r="G14886">
        <v>611.41</v>
      </c>
      <c r="H14886">
        <v>833.55</v>
      </c>
    </row>
    <row r="14887" spans="1:16" x14ac:dyDescent="0.2">
      <c r="A14887">
        <f t="shared" si="1624"/>
        <v>14018</v>
      </c>
      <c r="B14887">
        <f t="shared" si="1625"/>
        <v>292</v>
      </c>
      <c r="C14887" s="10" t="str">
        <f>IF(B14887=B14886," ",(LOOKUP(B14887,'Co List'!$A$3:$A$362,'Co List'!$B$3:$B$362)))</f>
        <v xml:space="preserve"> </v>
      </c>
      <c r="D14887" s="6" t="s">
        <v>406</v>
      </c>
      <c r="E14887">
        <v>121.72</v>
      </c>
      <c r="F14887">
        <v>116.8</v>
      </c>
      <c r="G14887">
        <v>103.54</v>
      </c>
      <c r="H14887">
        <v>110.07</v>
      </c>
    </row>
    <row r="14888" spans="1:16" x14ac:dyDescent="0.2">
      <c r="A14888">
        <f t="shared" si="1624"/>
        <v>14019</v>
      </c>
      <c r="B14888">
        <f t="shared" si="1625"/>
        <v>292</v>
      </c>
      <c r="C14888" s="10" t="str">
        <f>IF(B14888=B14887," ",(LOOKUP(B14888,'Co List'!$A$3:$A$362,'Co List'!$B$3:$B$362)))</f>
        <v xml:space="preserve"> </v>
      </c>
      <c r="D14888" s="6" t="s">
        <v>407</v>
      </c>
      <c r="E14888" s="11">
        <v>39.93</v>
      </c>
      <c r="F14888" s="11">
        <v>65</v>
      </c>
      <c r="G14888" s="11">
        <v>34.090000000000003</v>
      </c>
      <c r="H14888" s="11">
        <v>20.51</v>
      </c>
    </row>
    <row r="14889" spans="1:16" x14ac:dyDescent="0.2">
      <c r="A14889">
        <f t="shared" si="1624"/>
        <v>14020</v>
      </c>
      <c r="B14889">
        <f t="shared" si="1625"/>
        <v>292</v>
      </c>
      <c r="C14889" s="10" t="str">
        <f>IF(B14889=B14888," ",(LOOKUP(B14889,'Co List'!$A$3:$A$362,'Co List'!$B$3:$B$362)))</f>
        <v xml:space="preserve"> </v>
      </c>
      <c r="D14889" s="6" t="s">
        <v>408</v>
      </c>
      <c r="E14889">
        <v>11.25</v>
      </c>
      <c r="F14889">
        <v>11.25</v>
      </c>
      <c r="G14889">
        <v>11.25</v>
      </c>
      <c r="H14889">
        <v>11.25</v>
      </c>
    </row>
    <row r="14890" spans="1:16" x14ac:dyDescent="0.2">
      <c r="A14890">
        <f t="shared" si="1624"/>
        <v>14021</v>
      </c>
      <c r="B14890">
        <f t="shared" si="1625"/>
        <v>292</v>
      </c>
      <c r="C14890" s="10" t="str">
        <f>IF(B14890=B14889," ",(LOOKUP(B14890,'Co List'!$A$3:$A$362,'Co List'!$B$3:$B$362)))</f>
        <v xml:space="preserve"> </v>
      </c>
      <c r="D14890" s="6" t="s">
        <v>409</v>
      </c>
      <c r="E14890">
        <v>79.3</v>
      </c>
      <c r="F14890">
        <v>90.14</v>
      </c>
      <c r="G14890">
        <v>105.62</v>
      </c>
      <c r="H14890">
        <v>144.26</v>
      </c>
    </row>
    <row r="14891" spans="1:16" x14ac:dyDescent="0.2">
      <c r="A14891">
        <f t="shared" si="1624"/>
        <v>14022</v>
      </c>
      <c r="B14891">
        <f t="shared" si="1625"/>
        <v>292</v>
      </c>
      <c r="C14891" s="10" t="str">
        <f>IF(B14891=B14890," ",(LOOKUP(B14891,'Co List'!$A$3:$A$362,'Co List'!$B$3:$B$362)))</f>
        <v xml:space="preserve"> </v>
      </c>
      <c r="D14891" s="6" t="s">
        <v>410</v>
      </c>
      <c r="E14891">
        <v>134.32324740000001</v>
      </c>
      <c r="F14891">
        <v>155.770252</v>
      </c>
      <c r="G14891">
        <v>184.34664599999999</v>
      </c>
      <c r="H14891">
        <v>239.16306103500003</v>
      </c>
    </row>
    <row r="14892" spans="1:16" x14ac:dyDescent="0.2">
      <c r="A14892">
        <f t="shared" si="1624"/>
        <v>14023</v>
      </c>
      <c r="B14892">
        <f t="shared" si="1625"/>
        <v>292</v>
      </c>
      <c r="C14892" s="10" t="str">
        <f>IF(B14892=B14891," ",(LOOKUP(B14892,'Co List'!$A$3:$A$362,'Co List'!$B$3:$B$362)))</f>
        <v xml:space="preserve"> </v>
      </c>
      <c r="D14892" s="6" t="s">
        <v>411</v>
      </c>
      <c r="E14892">
        <v>79.3</v>
      </c>
      <c r="F14892">
        <v>90.140000000000015</v>
      </c>
      <c r="G14892">
        <v>105.61999999999999</v>
      </c>
      <c r="H14892">
        <v>149.83103913110415</v>
      </c>
    </row>
    <row r="14893" spans="1:16" x14ac:dyDescent="0.2">
      <c r="A14893">
        <f t="shared" si="1624"/>
        <v>14024</v>
      </c>
      <c r="B14893">
        <f t="shared" si="1625"/>
        <v>292</v>
      </c>
      <c r="C14893" s="10" t="str">
        <f>IF(B14893=B14892," ",(LOOKUP(B14893,'Co List'!$A$3:$A$362,'Co List'!$B$3:$B$362)))</f>
        <v xml:space="preserve"> </v>
      </c>
      <c r="D14893" s="6" t="s">
        <v>412</v>
      </c>
      <c r="E14893">
        <v>0</v>
      </c>
      <c r="F14893">
        <v>0</v>
      </c>
      <c r="G14893">
        <v>0</v>
      </c>
      <c r="H14893">
        <v>5.5710391311041576</v>
      </c>
    </row>
    <row r="14894" spans="1:16" ht="13.5" thickBot="1" x14ac:dyDescent="0.25">
      <c r="A14894">
        <f t="shared" si="1624"/>
        <v>14025</v>
      </c>
      <c r="B14894">
        <f t="shared" si="1625"/>
        <v>292</v>
      </c>
      <c r="C14894" s="10" t="str">
        <f>IF(B14894=B14893," ",(LOOKUP(B14894,'Co List'!$A$3:$A$362,'Co List'!$B$3:$B$362)))</f>
        <v xml:space="preserve"> </v>
      </c>
      <c r="D14894" s="9" t="s">
        <v>413</v>
      </c>
      <c r="E14894">
        <v>12</v>
      </c>
      <c r="F14894">
        <v>12</v>
      </c>
      <c r="G14894">
        <v>12</v>
      </c>
      <c r="H14894">
        <v>12</v>
      </c>
    </row>
    <row r="14895" spans="1:16" ht="15" x14ac:dyDescent="0.25">
      <c r="A14895">
        <f t="shared" si="1624"/>
        <v>14026</v>
      </c>
      <c r="B14895">
        <f t="shared" si="1625"/>
        <v>293</v>
      </c>
      <c r="C14895" s="10" t="str">
        <f>IF(B14895=B14894," ",(LOOKUP(B14895,'Co List'!$A$3:$A$362,'Co List'!$B$3:$B$362)))</f>
        <v>SHIPA MEDICARE</v>
      </c>
      <c r="D14895" s="4" t="s">
        <v>362</v>
      </c>
      <c r="E14895">
        <v>60.359448801382953</v>
      </c>
      <c r="F14895">
        <v>61.552589110051635</v>
      </c>
      <c r="G14895">
        <v>67.147527928467468</v>
      </c>
      <c r="H14895">
        <v>63.20771419441342</v>
      </c>
      <c r="J14895">
        <f t="shared" ref="J14895" si="1626">COUNTIF(E14937:H14937,0)</f>
        <v>0</v>
      </c>
      <c r="K14895">
        <f>SUM(E14895:H14895)/(4-J14895)</f>
        <v>63.066820008578873</v>
      </c>
      <c r="L14895">
        <f>SUM(E14905:H14905)/(4-J14895)</f>
        <v>18242.731756732326</v>
      </c>
      <c r="M14895">
        <f>E14905</f>
        <v>13414.763613138088</v>
      </c>
      <c r="N14895">
        <f t="shared" ref="N14895" si="1627">F14905</f>
        <v>15603.712380313011</v>
      </c>
      <c r="O14895">
        <f t="shared" ref="O14895" si="1628">G14905</f>
        <v>25395.762529397147</v>
      </c>
      <c r="P14895">
        <f t="shared" ref="P14895" si="1629">H14905</f>
        <v>18556.688504081067</v>
      </c>
    </row>
    <row r="14896" spans="1:16" x14ac:dyDescent="0.2">
      <c r="A14896">
        <f t="shared" si="1624"/>
        <v>14027</v>
      </c>
      <c r="B14896">
        <f t="shared" si="1625"/>
        <v>293</v>
      </c>
      <c r="C14896" s="10" t="str">
        <f>IF(B14896=B14895," ",(LOOKUP(B14896,'Co List'!$A$3:$A$362,'Co List'!$B$3:$B$362)))</f>
        <v xml:space="preserve"> </v>
      </c>
      <c r="D14896" s="6" t="s">
        <v>364</v>
      </c>
      <c r="E14896">
        <v>4.5496540000000003</v>
      </c>
      <c r="F14896">
        <v>4.5496540000000003</v>
      </c>
      <c r="G14896">
        <v>4.5496540000000003</v>
      </c>
      <c r="H14896">
        <v>4.5496540000000003</v>
      </c>
    </row>
    <row r="14897" spans="1:8" x14ac:dyDescent="0.2">
      <c r="A14897">
        <f t="shared" si="1624"/>
        <v>14028</v>
      </c>
      <c r="B14897">
        <f t="shared" si="1625"/>
        <v>293</v>
      </c>
      <c r="C14897" s="10" t="str">
        <f>IF(B14897=B14896," ",(LOOKUP(B14897,'Co List'!$A$3:$A$362,'Co List'!$B$3:$B$362)))</f>
        <v xml:space="preserve"> </v>
      </c>
      <c r="D14897" s="6" t="s">
        <v>365</v>
      </c>
      <c r="E14897">
        <v>0.8114407098333164</v>
      </c>
      <c r="F14897">
        <v>0.79303508085734453</v>
      </c>
      <c r="G14897">
        <v>0.78852835591301085</v>
      </c>
      <c r="H14897">
        <v>0.78928560056800157</v>
      </c>
    </row>
    <row r="14898" spans="1:8" x14ac:dyDescent="0.2">
      <c r="A14898">
        <f t="shared" si="1624"/>
        <v>14029</v>
      </c>
      <c r="B14898">
        <f t="shared" si="1625"/>
        <v>293</v>
      </c>
      <c r="C14898" s="10" t="str">
        <f>IF(B14898=B14897," ",(LOOKUP(B14898,'Co List'!$A$3:$A$362,'Co List'!$B$3:$B$362)))</f>
        <v xml:space="preserve"> </v>
      </c>
      <c r="D14898" s="7" t="s">
        <v>366</v>
      </c>
      <c r="E14898">
        <v>5.7215574567679299</v>
      </c>
      <c r="F14898">
        <v>6.0587529627681178</v>
      </c>
      <c r="G14898">
        <v>9.0776960714173391</v>
      </c>
      <c r="H14898">
        <v>5.654079373577412</v>
      </c>
    </row>
    <row r="14899" spans="1:8" x14ac:dyDescent="0.2">
      <c r="A14899">
        <f t="shared" si="1624"/>
        <v>14030</v>
      </c>
      <c r="B14899">
        <f t="shared" si="1625"/>
        <v>293</v>
      </c>
      <c r="C14899" s="10" t="str">
        <f>IF(B14899=B14898," ",(LOOKUP(B14899,'Co List'!$A$3:$A$362,'Co List'!$B$3:$B$362)))</f>
        <v xml:space="preserve"> </v>
      </c>
      <c r="D14899" s="6" t="s">
        <v>367</v>
      </c>
      <c r="E14899">
        <v>29156.191291323819</v>
      </c>
      <c r="F14899">
        <v>30643.582836435602</v>
      </c>
      <c r="G14899">
        <v>63888.710765778989</v>
      </c>
      <c r="H14899">
        <v>40375.736518888312</v>
      </c>
    </row>
    <row r="14900" spans="1:8" x14ac:dyDescent="0.2">
      <c r="A14900">
        <f t="shared" si="1624"/>
        <v>14031</v>
      </c>
      <c r="B14900">
        <f t="shared" si="1625"/>
        <v>293</v>
      </c>
      <c r="C14900" s="10" t="str">
        <f>IF(B14900=B14899," ",(LOOKUP(B14900,'Co List'!$A$3:$A$362,'Co List'!$B$3:$B$362)))</f>
        <v xml:space="preserve"> </v>
      </c>
      <c r="D14900" s="6" t="s">
        <v>368</v>
      </c>
      <c r="E14900">
        <v>0.3048809912076838</v>
      </c>
      <c r="F14900">
        <v>0.32507734125652105</v>
      </c>
      <c r="G14900">
        <v>0.51828086794688055</v>
      </c>
      <c r="H14900">
        <v>0.37870792865471564</v>
      </c>
    </row>
    <row r="14901" spans="1:8" x14ac:dyDescent="0.2">
      <c r="A14901">
        <f t="shared" si="1624"/>
        <v>14032</v>
      </c>
      <c r="B14901">
        <f t="shared" si="1625"/>
        <v>293</v>
      </c>
      <c r="C14901" s="10" t="str">
        <f>IF(B14901=B14900," ",(LOOKUP(B14901,'Co List'!$A$3:$A$362,'Co List'!$B$3:$B$362)))</f>
        <v xml:space="preserve"> </v>
      </c>
      <c r="D14901" s="6" t="s">
        <v>369</v>
      </c>
      <c r="E14901">
        <v>16.351491483591037</v>
      </c>
      <c r="F14901">
        <v>20.995307293209112</v>
      </c>
      <c r="G14901">
        <v>39.936723587666528</v>
      </c>
      <c r="H14901">
        <v>26.57409208661187</v>
      </c>
    </row>
    <row r="14902" spans="1:8" x14ac:dyDescent="0.2">
      <c r="A14902">
        <f t="shared" si="1624"/>
        <v>14033</v>
      </c>
      <c r="B14902">
        <f t="shared" si="1625"/>
        <v>293</v>
      </c>
      <c r="C14902" s="10" t="str">
        <f>IF(B14902=B14901," ",(LOOKUP(B14902,'Co List'!$A$3:$A$362,'Co List'!$B$3:$B$362)))</f>
        <v xml:space="preserve"> </v>
      </c>
      <c r="D14902" s="6" t="s">
        <v>370</v>
      </c>
      <c r="E14902">
        <v>0</v>
      </c>
      <c r="F14902">
        <v>0</v>
      </c>
      <c r="G14902">
        <v>0</v>
      </c>
      <c r="H14902">
        <v>0</v>
      </c>
    </row>
    <row r="14903" spans="1:8" x14ac:dyDescent="0.2">
      <c r="A14903">
        <f t="shared" si="1624"/>
        <v>14034</v>
      </c>
      <c r="B14903">
        <f t="shared" si="1625"/>
        <v>293</v>
      </c>
      <c r="C14903" s="10" t="str">
        <f>IF(B14903=B14902," ",(LOOKUP(B14903,'Co List'!$A$3:$A$362,'Co List'!$B$3:$B$362)))</f>
        <v xml:space="preserve"> </v>
      </c>
      <c r="D14903" s="6" t="s">
        <v>371</v>
      </c>
      <c r="E14903">
        <v>37.72042709609476</v>
      </c>
      <c r="F14903">
        <v>40.507630770345592</v>
      </c>
      <c r="G14903">
        <v>23.939148008148415</v>
      </c>
      <c r="H14903">
        <v>35.01614162823001</v>
      </c>
    </row>
    <row r="14904" spans="1:8" x14ac:dyDescent="0.2">
      <c r="A14904">
        <f t="shared" si="1624"/>
        <v>14035</v>
      </c>
      <c r="B14904">
        <f t="shared" si="1625"/>
        <v>293</v>
      </c>
      <c r="C14904" s="10" t="str">
        <f>IF(B14904=B14903," ",(LOOKUP(B14904,'Co List'!$A$3:$A$362,'Co List'!$B$3:$B$362)))</f>
        <v xml:space="preserve"> </v>
      </c>
      <c r="D14904" s="6" t="s">
        <v>372</v>
      </c>
      <c r="E14904">
        <v>62.279572903905226</v>
      </c>
      <c r="F14904">
        <v>59.492369229654408</v>
      </c>
      <c r="G14904">
        <v>76.060851991851578</v>
      </c>
      <c r="H14904">
        <v>64.983858371769998</v>
      </c>
    </row>
    <row r="14905" spans="1:8" x14ac:dyDescent="0.2">
      <c r="A14905">
        <f t="shared" si="1624"/>
        <v>14036</v>
      </c>
      <c r="B14905">
        <f t="shared" si="1625"/>
        <v>293</v>
      </c>
      <c r="C14905" s="10" t="str">
        <f>IF(B14905=B14904," ",(LOOKUP(B14905,'Co List'!$A$3:$A$362,'Co List'!$B$3:$B$362)))</f>
        <v xml:space="preserve"> </v>
      </c>
      <c r="D14905" s="6" t="s">
        <v>373</v>
      </c>
      <c r="E14905">
        <v>13414.763613138088</v>
      </c>
      <c r="F14905">
        <v>15603.712380313011</v>
      </c>
      <c r="G14905">
        <v>25395.762529397147</v>
      </c>
      <c r="H14905">
        <v>18556.688504081067</v>
      </c>
    </row>
    <row r="14906" spans="1:8" x14ac:dyDescent="0.2">
      <c r="A14906">
        <f t="shared" si="1624"/>
        <v>14037</v>
      </c>
      <c r="B14906">
        <f t="shared" si="1625"/>
        <v>293</v>
      </c>
      <c r="C14906" s="10" t="str">
        <f>IF(B14906=B14905," ",(LOOKUP(B14906,'Co List'!$A$3:$A$362,'Co List'!$B$3:$B$362)))</f>
        <v xml:space="preserve"> </v>
      </c>
      <c r="D14906" s="6" t="s">
        <v>374</v>
      </c>
      <c r="E14906">
        <v>12744.955400650924</v>
      </c>
      <c r="F14906">
        <v>14859.567994626057</v>
      </c>
      <c r="G14906">
        <v>23847.771164877024</v>
      </c>
      <c r="H14906">
        <v>17588.624865013797</v>
      </c>
    </row>
    <row r="14907" spans="1:8" x14ac:dyDescent="0.2">
      <c r="A14907">
        <f t="shared" si="1624"/>
        <v>14038</v>
      </c>
      <c r="B14907">
        <f t="shared" si="1625"/>
        <v>293</v>
      </c>
      <c r="C14907" s="10" t="str">
        <f>IF(B14907=B14906," ",(LOOKUP(B14907,'Co List'!$A$3:$A$362,'Co List'!$B$3:$B$362)))</f>
        <v xml:space="preserve"> </v>
      </c>
      <c r="D14907" s="6" t="s">
        <v>375</v>
      </c>
      <c r="E14907">
        <v>577.48012164428087</v>
      </c>
      <c r="F14907">
        <v>641.59534146397243</v>
      </c>
      <c r="G14907">
        <v>1334.7871071464876</v>
      </c>
      <c r="H14907">
        <v>834.26504845638203</v>
      </c>
    </row>
    <row r="14908" spans="1:8" x14ac:dyDescent="0.2">
      <c r="A14908">
        <f t="shared" si="1624"/>
        <v>14039</v>
      </c>
      <c r="B14908">
        <f t="shared" si="1625"/>
        <v>293</v>
      </c>
      <c r="C14908" s="10" t="str">
        <f>IF(B14908=B14907," ",(LOOKUP(B14908,'Co List'!$A$3:$A$362,'Co List'!$B$3:$B$362)))</f>
        <v xml:space="preserve"> </v>
      </c>
      <c r="D14908" s="6" t="s">
        <v>376</v>
      </c>
      <c r="E14908">
        <v>92.328090842879803</v>
      </c>
      <c r="F14908">
        <v>102.54904422298058</v>
      </c>
      <c r="G14908">
        <v>213.20425737363482</v>
      </c>
      <c r="H14908">
        <v>133.79859061088661</v>
      </c>
    </row>
    <row r="14909" spans="1:8" x14ac:dyDescent="0.2">
      <c r="A14909">
        <f t="shared" si="1624"/>
        <v>14040</v>
      </c>
      <c r="B14909">
        <f t="shared" si="1625"/>
        <v>293</v>
      </c>
      <c r="C14909" s="10" t="str">
        <f>IF(B14909=B14908," ",(LOOKUP(B14909,'Co List'!$A$3:$A$362,'Co List'!$B$3:$B$362)))</f>
        <v xml:space="preserve"> </v>
      </c>
      <c r="D14909" s="6" t="s">
        <v>377</v>
      </c>
      <c r="E14909">
        <v>5060.1061288071996</v>
      </c>
      <c r="F14909">
        <v>6320.6941974838974</v>
      </c>
      <c r="G14909">
        <v>6079.52917971028</v>
      </c>
      <c r="H14909">
        <v>6497.8363280985041</v>
      </c>
    </row>
    <row r="14910" spans="1:8" ht="15" x14ac:dyDescent="0.25">
      <c r="A14910">
        <f t="shared" si="1624"/>
        <v>14041</v>
      </c>
      <c r="B14910">
        <f t="shared" si="1625"/>
        <v>293</v>
      </c>
      <c r="C14910" s="10" t="str">
        <f>IF(B14910=B14909," ",(LOOKUP(B14910,'Co List'!$A$3:$A$362,'Co List'!$B$3:$B$362)))</f>
        <v xml:space="preserve"> </v>
      </c>
      <c r="D14910" s="8" t="s">
        <v>378</v>
      </c>
      <c r="E14910">
        <v>4759.9374600000001</v>
      </c>
      <c r="F14910">
        <v>6003.5520700000006</v>
      </c>
      <c r="G14910">
        <v>5496.8284800000001</v>
      </c>
      <c r="H14910">
        <v>5836.5894599999992</v>
      </c>
    </row>
    <row r="14911" spans="1:8" ht="15" x14ac:dyDescent="0.25">
      <c r="A14911">
        <f t="shared" si="1624"/>
        <v>14042</v>
      </c>
      <c r="B14911">
        <f t="shared" si="1625"/>
        <v>293</v>
      </c>
      <c r="C14911" s="10" t="str">
        <f>IF(B14911=B14910," ",(LOOKUP(B14911,'Co List'!$A$3:$A$362,'Co List'!$B$3:$B$362)))</f>
        <v xml:space="preserve"> </v>
      </c>
      <c r="D14911" s="8" t="s">
        <v>379</v>
      </c>
      <c r="E14911">
        <v>300.16866880719931</v>
      </c>
      <c r="F14911">
        <v>317.14212748389724</v>
      </c>
      <c r="G14911">
        <v>582.70069971027931</v>
      </c>
      <c r="H14911">
        <v>661.24686809850436</v>
      </c>
    </row>
    <row r="14912" spans="1:8" ht="15" x14ac:dyDescent="0.25">
      <c r="A14912">
        <f t="shared" si="1624"/>
        <v>14043</v>
      </c>
      <c r="B14912">
        <f t="shared" si="1625"/>
        <v>293</v>
      </c>
      <c r="C14912" s="10" t="str">
        <f>IF(B14912=B14911," ",(LOOKUP(B14912,'Co List'!$A$3:$A$362,'Co List'!$B$3:$B$362)))</f>
        <v xml:space="preserve"> </v>
      </c>
      <c r="D14912" s="8" t="s">
        <v>380</v>
      </c>
      <c r="E14912">
        <v>0</v>
      </c>
      <c r="F14912">
        <v>-5.1159076974727213E-13</v>
      </c>
      <c r="G14912">
        <v>0</v>
      </c>
      <c r="H14912">
        <v>0</v>
      </c>
    </row>
    <row r="14913" spans="1:8" ht="15" x14ac:dyDescent="0.25">
      <c r="A14913">
        <f t="shared" si="1624"/>
        <v>14044</v>
      </c>
      <c r="B14913">
        <f t="shared" si="1625"/>
        <v>293</v>
      </c>
      <c r="C14913" s="10" t="str">
        <f>IF(B14913=B14912," ",(LOOKUP(B14913,'Co List'!$A$3:$A$362,'Co List'!$B$3:$B$362)))</f>
        <v xml:space="preserve"> </v>
      </c>
      <c r="D14913" s="8" t="s">
        <v>381</v>
      </c>
      <c r="E14913">
        <v>8354.6574843308863</v>
      </c>
      <c r="F14913">
        <v>9283.0181828291134</v>
      </c>
      <c r="G14913">
        <v>19316.233349686867</v>
      </c>
      <c r="H14913">
        <v>12058.852175982563</v>
      </c>
    </row>
    <row r="14914" spans="1:8" ht="15" x14ac:dyDescent="0.25">
      <c r="A14914">
        <f t="shared" si="1624"/>
        <v>14045</v>
      </c>
      <c r="B14914">
        <f t="shared" si="1625"/>
        <v>293</v>
      </c>
      <c r="C14914" s="10" t="str">
        <f>IF(B14914=B14913," ",(LOOKUP(B14914,'Co List'!$A$3:$A$362,'Co List'!$B$3:$B$362)))</f>
        <v xml:space="preserve"> </v>
      </c>
      <c r="D14914" s="8" t="s">
        <v>382</v>
      </c>
      <c r="E14914">
        <v>8354.6574843308863</v>
      </c>
      <c r="F14914">
        <v>9283.0181828291134</v>
      </c>
      <c r="G14914">
        <v>19316.233349686867</v>
      </c>
      <c r="H14914">
        <v>12058.852175982563</v>
      </c>
    </row>
    <row r="14915" spans="1:8" ht="15" x14ac:dyDescent="0.25">
      <c r="A14915">
        <f t="shared" si="1624"/>
        <v>14046</v>
      </c>
      <c r="B14915">
        <f t="shared" si="1625"/>
        <v>293</v>
      </c>
      <c r="C14915" s="10" t="str">
        <f>IF(B14915=B14914," ",(LOOKUP(B14915,'Co List'!$A$3:$A$362,'Co List'!$B$3:$B$362)))</f>
        <v xml:space="preserve"> </v>
      </c>
      <c r="D14915" s="8" t="s">
        <v>383</v>
      </c>
      <c r="E14915">
        <v>0</v>
      </c>
      <c r="F14915">
        <v>0</v>
      </c>
      <c r="G14915">
        <v>0</v>
      </c>
      <c r="H14915">
        <v>0</v>
      </c>
    </row>
    <row r="14916" spans="1:8" x14ac:dyDescent="0.2">
      <c r="A14916">
        <f t="shared" si="1624"/>
        <v>14047</v>
      </c>
      <c r="B14916">
        <f t="shared" si="1625"/>
        <v>293</v>
      </c>
      <c r="C14916" s="10" t="str">
        <f>IF(B14916=B14915," ",(LOOKUP(B14916,'Co List'!$A$3:$A$362,'Co List'!$B$3:$B$362)))</f>
        <v xml:space="preserve"> </v>
      </c>
      <c r="D14916" s="6" t="s">
        <v>384</v>
      </c>
      <c r="E14916">
        <v>0</v>
      </c>
      <c r="F14916">
        <v>0</v>
      </c>
      <c r="G14916">
        <v>0</v>
      </c>
      <c r="H14916">
        <v>0</v>
      </c>
    </row>
    <row r="14917" spans="1:8" x14ac:dyDescent="0.2">
      <c r="A14917">
        <f t="shared" ref="A14917:A14980" si="1630">IF(A14916&gt;0,A14916+1,(IF($C$1=C14917,1,0)))</f>
        <v>14048</v>
      </c>
      <c r="B14917">
        <f t="shared" ref="B14917:B14980" si="1631">IF(D14917=$D$3,B14916+1,B14916)</f>
        <v>293</v>
      </c>
      <c r="C14917" s="10" t="str">
        <f>IF(B14917=B14916," ",(LOOKUP(B14917,'Co List'!$A$3:$A$362,'Co List'!$B$3:$B$362)))</f>
        <v xml:space="preserve"> </v>
      </c>
      <c r="D14917" s="6" t="s">
        <v>385</v>
      </c>
      <c r="E14917">
        <v>1836.3280997479999</v>
      </c>
      <c r="F14917">
        <v>2040.3789349319998</v>
      </c>
      <c r="G14917">
        <v>4245.6488668559996</v>
      </c>
      <c r="H14917">
        <v>2650.4987359439997</v>
      </c>
    </row>
    <row r="14918" spans="1:8" x14ac:dyDescent="0.2">
      <c r="A14918">
        <f t="shared" si="1630"/>
        <v>14049</v>
      </c>
      <c r="B14918">
        <f t="shared" si="1631"/>
        <v>293</v>
      </c>
      <c r="C14918" s="10" t="str">
        <f>IF(B14918=B14917," ",(LOOKUP(B14918,'Co List'!$A$3:$A$362,'Co List'!$B$3:$B$362)))</f>
        <v xml:space="preserve"> </v>
      </c>
      <c r="D14918" s="6" t="s">
        <v>386</v>
      </c>
      <c r="E14918">
        <v>0</v>
      </c>
      <c r="F14918">
        <v>0</v>
      </c>
      <c r="G14918">
        <v>0</v>
      </c>
      <c r="H14918">
        <v>0</v>
      </c>
    </row>
    <row r="14919" spans="1:8" x14ac:dyDescent="0.2">
      <c r="A14919">
        <f t="shared" si="1630"/>
        <v>14050</v>
      </c>
      <c r="B14919">
        <f t="shared" si="1631"/>
        <v>293</v>
      </c>
      <c r="C14919" s="10" t="str">
        <f>IF(B14919=B14918," ",(LOOKUP(B14919,'Co List'!$A$3:$A$362,'Co List'!$B$3:$B$362)))</f>
        <v xml:space="preserve"> </v>
      </c>
      <c r="D14919" s="6" t="s">
        <v>387</v>
      </c>
      <c r="E14919">
        <v>0</v>
      </c>
      <c r="F14919">
        <v>0</v>
      </c>
      <c r="G14919">
        <v>0</v>
      </c>
      <c r="H14919">
        <v>0</v>
      </c>
    </row>
    <row r="14920" spans="1:8" x14ac:dyDescent="0.2">
      <c r="A14920">
        <f t="shared" si="1630"/>
        <v>14051</v>
      </c>
      <c r="B14920">
        <f t="shared" si="1631"/>
        <v>293</v>
      </c>
      <c r="C14920" s="10" t="str">
        <f>IF(B14920=B14919," ",(LOOKUP(B14920,'Co List'!$A$3:$A$362,'Co List'!$B$3:$B$362)))</f>
        <v xml:space="preserve"> </v>
      </c>
      <c r="D14920" s="6" t="s">
        <v>388</v>
      </c>
      <c r="E14920">
        <v>0</v>
      </c>
      <c r="F14920">
        <v>0</v>
      </c>
      <c r="G14920">
        <v>0</v>
      </c>
      <c r="H14920">
        <v>0</v>
      </c>
    </row>
    <row r="14921" spans="1:8" x14ac:dyDescent="0.2">
      <c r="A14921">
        <f t="shared" si="1630"/>
        <v>14052</v>
      </c>
      <c r="B14921">
        <f t="shared" si="1631"/>
        <v>293</v>
      </c>
      <c r="C14921" s="10" t="str">
        <f>IF(B14921=B14920," ",(LOOKUP(B14921,'Co List'!$A$3:$A$362,'Co List'!$B$3:$B$362)))</f>
        <v xml:space="preserve"> </v>
      </c>
      <c r="D14921" s="6" t="s">
        <v>389</v>
      </c>
      <c r="E14921">
        <v>0</v>
      </c>
      <c r="F14921">
        <v>0</v>
      </c>
      <c r="G14921">
        <v>0</v>
      </c>
      <c r="H14921">
        <v>0</v>
      </c>
    </row>
    <row r="14922" spans="1:8" x14ac:dyDescent="0.2">
      <c r="A14922">
        <f t="shared" si="1630"/>
        <v>14053</v>
      </c>
      <c r="B14922">
        <f t="shared" si="1631"/>
        <v>293</v>
      </c>
      <c r="C14922" s="10" t="str">
        <f>IF(B14922=B14921," ",(LOOKUP(B14922,'Co List'!$A$3:$A$362,'Co List'!$B$3:$B$362)))</f>
        <v xml:space="preserve"> </v>
      </c>
      <c r="D14922" s="6" t="s">
        <v>390</v>
      </c>
      <c r="E14922">
        <v>0</v>
      </c>
      <c r="F14922">
        <v>0</v>
      </c>
      <c r="G14922">
        <v>0</v>
      </c>
      <c r="H14922">
        <v>0</v>
      </c>
    </row>
    <row r="14923" spans="1:8" x14ac:dyDescent="0.2">
      <c r="A14923">
        <f t="shared" si="1630"/>
        <v>14054</v>
      </c>
      <c r="B14923">
        <f t="shared" si="1631"/>
        <v>293</v>
      </c>
      <c r="C14923" s="10" t="str">
        <f>IF(B14923=B14922," ",(LOOKUP(B14923,'Co List'!$A$3:$A$362,'Co List'!$B$3:$B$362)))</f>
        <v xml:space="preserve"> </v>
      </c>
      <c r="D14923" s="6" t="s">
        <v>391</v>
      </c>
      <c r="E14923">
        <v>0</v>
      </c>
      <c r="F14923">
        <v>0</v>
      </c>
      <c r="G14923">
        <v>0</v>
      </c>
      <c r="H14923">
        <v>0</v>
      </c>
    </row>
    <row r="14924" spans="1:8" x14ac:dyDescent="0.2">
      <c r="A14924">
        <f t="shared" si="1630"/>
        <v>14055</v>
      </c>
      <c r="B14924">
        <f t="shared" si="1631"/>
        <v>293</v>
      </c>
      <c r="C14924" s="10" t="str">
        <f>IF(B14924=B14923," ",(LOOKUP(B14924,'Co List'!$A$3:$A$362,'Co List'!$B$3:$B$362)))</f>
        <v xml:space="preserve"> </v>
      </c>
      <c r="D14924" s="6" t="s">
        <v>392</v>
      </c>
      <c r="E14924">
        <v>0</v>
      </c>
      <c r="F14924">
        <v>0</v>
      </c>
      <c r="G14924">
        <v>0</v>
      </c>
      <c r="H14924">
        <v>0</v>
      </c>
    </row>
    <row r="14925" spans="1:8" x14ac:dyDescent="0.2">
      <c r="A14925">
        <f t="shared" si="1630"/>
        <v>14056</v>
      </c>
      <c r="B14925">
        <f t="shared" si="1631"/>
        <v>293</v>
      </c>
      <c r="C14925" s="10" t="str">
        <f>IF(B14925=B14924," ",(LOOKUP(B14925,'Co List'!$A$3:$A$362,'Co List'!$B$3:$B$362)))</f>
        <v xml:space="preserve"> </v>
      </c>
      <c r="D14925" s="6" t="s">
        <v>393</v>
      </c>
      <c r="E14925">
        <v>1836.3280997479999</v>
      </c>
      <c r="F14925">
        <v>2040.3789349319998</v>
      </c>
      <c r="G14925">
        <v>4245.6488668559996</v>
      </c>
      <c r="H14925">
        <v>2650.4987359439997</v>
      </c>
    </row>
    <row r="14926" spans="1:8" ht="15" x14ac:dyDescent="0.25">
      <c r="A14926">
        <f t="shared" si="1630"/>
        <v>14057</v>
      </c>
      <c r="B14926">
        <f t="shared" si="1631"/>
        <v>293</v>
      </c>
      <c r="C14926" s="10" t="str">
        <f>IF(B14926=B14925," ",(LOOKUP(B14926,'Co List'!$A$3:$A$362,'Co List'!$B$3:$B$362)))</f>
        <v xml:space="preserve"> </v>
      </c>
      <c r="D14926" s="8" t="s">
        <v>394</v>
      </c>
      <c r="E14926">
        <v>0</v>
      </c>
      <c r="F14926">
        <v>0</v>
      </c>
      <c r="G14926">
        <v>0</v>
      </c>
      <c r="H14926">
        <v>0</v>
      </c>
    </row>
    <row r="14927" spans="1:8" ht="15" x14ac:dyDescent="0.25">
      <c r="A14927">
        <f t="shared" si="1630"/>
        <v>14058</v>
      </c>
      <c r="B14927">
        <f t="shared" si="1631"/>
        <v>293</v>
      </c>
      <c r="C14927" s="10" t="str">
        <f>IF(B14927=B14926," ",(LOOKUP(B14927,'Co List'!$A$3:$A$362,'Co List'!$B$3:$B$362)))</f>
        <v xml:space="preserve"> </v>
      </c>
      <c r="D14927" s="8" t="s">
        <v>395</v>
      </c>
      <c r="E14927">
        <v>1.2987698919999999</v>
      </c>
      <c r="F14927">
        <v>1.288471275</v>
      </c>
      <c r="G14927">
        <v>2.6862043999999998</v>
      </c>
      <c r="H14927">
        <v>2.5269521999999998</v>
      </c>
    </row>
    <row r="14928" spans="1:8" ht="15" x14ac:dyDescent="0.25">
      <c r="A14928">
        <f t="shared" si="1630"/>
        <v>14059</v>
      </c>
      <c r="B14928">
        <f t="shared" si="1631"/>
        <v>293</v>
      </c>
      <c r="C14928" s="10" t="str">
        <f>IF(B14928=B14927," ",(LOOKUP(B14928,'Co List'!$A$3:$A$362,'Co List'!$B$3:$B$362)))</f>
        <v xml:space="preserve"> </v>
      </c>
      <c r="D14928" s="8" t="s">
        <v>396</v>
      </c>
      <c r="E14928">
        <v>6235.9530000000004</v>
      </c>
      <c r="F14928">
        <v>7970.2579999999998</v>
      </c>
      <c r="G14928">
        <v>7709.9690000000001</v>
      </c>
      <c r="H14928">
        <v>8232.5540000000001</v>
      </c>
    </row>
    <row r="14929" spans="1:8" x14ac:dyDescent="0.2">
      <c r="A14929">
        <f t="shared" si="1630"/>
        <v>14060</v>
      </c>
      <c r="B14929">
        <f t="shared" si="1631"/>
        <v>293</v>
      </c>
      <c r="C14929" s="10" t="str">
        <f>IF(B14929=B14928," ",(LOOKUP(B14929,'Co List'!$A$3:$A$362,'Co List'!$B$3:$B$362)))</f>
        <v xml:space="preserve"> </v>
      </c>
      <c r="D14929" s="6" t="s">
        <v>397</v>
      </c>
      <c r="E14929">
        <v>5876.4660000000003</v>
      </c>
      <c r="F14929">
        <v>7599.433</v>
      </c>
      <c r="G14929">
        <v>7047.2160000000003</v>
      </c>
      <c r="H14929">
        <v>7482.8069999999998</v>
      </c>
    </row>
    <row r="14930" spans="1:8" x14ac:dyDescent="0.2">
      <c r="A14930">
        <f t="shared" si="1630"/>
        <v>14061</v>
      </c>
      <c r="B14930">
        <f t="shared" si="1631"/>
        <v>293</v>
      </c>
      <c r="C14930" s="10" t="str">
        <f>IF(B14930=B14929," ",(LOOKUP(B14930,'Co List'!$A$3:$A$362,'Co List'!$B$3:$B$362)))</f>
        <v xml:space="preserve"> </v>
      </c>
      <c r="D14930" s="6" t="s">
        <v>398</v>
      </c>
      <c r="E14930">
        <v>359.48700000000002</v>
      </c>
      <c r="F14930">
        <v>370.82499999999999</v>
      </c>
      <c r="G14930">
        <v>662.75300000000004</v>
      </c>
      <c r="H14930">
        <v>749.74699999999996</v>
      </c>
    </row>
    <row r="14931" spans="1:8" x14ac:dyDescent="0.2">
      <c r="A14931">
        <f t="shared" si="1630"/>
        <v>14062</v>
      </c>
      <c r="B14931">
        <f t="shared" si="1631"/>
        <v>293</v>
      </c>
      <c r="C14931" s="10" t="str">
        <f>IF(B14931=B14930," ",(LOOKUP(B14931,'Co List'!$A$3:$A$362,'Co List'!$B$3:$B$362)))</f>
        <v xml:space="preserve"> </v>
      </c>
      <c r="D14931" s="6" t="s">
        <v>399</v>
      </c>
      <c r="E14931">
        <v>0</v>
      </c>
      <c r="F14931">
        <v>0</v>
      </c>
      <c r="G14931">
        <v>0</v>
      </c>
      <c r="H14931">
        <v>0</v>
      </c>
    </row>
    <row r="14932" spans="1:8" x14ac:dyDescent="0.2">
      <c r="A14932">
        <f t="shared" si="1630"/>
        <v>14063</v>
      </c>
      <c r="B14932">
        <f t="shared" si="1631"/>
        <v>293</v>
      </c>
      <c r="C14932" s="10" t="str">
        <f>IF(B14932=B14931," ",(LOOKUP(B14932,'Co List'!$A$3:$A$362,'Co List'!$B$3:$B$362)))</f>
        <v xml:space="preserve"> </v>
      </c>
      <c r="D14932" s="6" t="s">
        <v>400</v>
      </c>
      <c r="E14932">
        <v>0</v>
      </c>
      <c r="F14932">
        <v>0</v>
      </c>
      <c r="G14932">
        <v>0</v>
      </c>
      <c r="H14932">
        <v>0</v>
      </c>
    </row>
    <row r="14933" spans="1:8" x14ac:dyDescent="0.2">
      <c r="A14933">
        <f t="shared" si="1630"/>
        <v>14064</v>
      </c>
      <c r="B14933">
        <f t="shared" si="1631"/>
        <v>293</v>
      </c>
      <c r="C14933" s="10" t="str">
        <f>IF(B14933=B14932," ",(LOOKUP(B14933,'Co List'!$A$3:$A$362,'Co List'!$B$3:$B$362)))</f>
        <v xml:space="preserve"> </v>
      </c>
      <c r="D14933" s="6" t="s">
        <v>401</v>
      </c>
      <c r="E14933">
        <v>2.8500860099999996</v>
      </c>
      <c r="F14933">
        <v>3.921307428</v>
      </c>
      <c r="G14933">
        <v>3.9112048799999997</v>
      </c>
      <c r="H14933">
        <v>4.3998905159999993</v>
      </c>
    </row>
    <row r="14934" spans="1:8" x14ac:dyDescent="0.2">
      <c r="A14934">
        <f t="shared" si="1630"/>
        <v>14065</v>
      </c>
      <c r="B14934">
        <f t="shared" si="1631"/>
        <v>293</v>
      </c>
      <c r="C14934" s="10" t="str">
        <f>IF(B14934=B14933," ",(LOOKUP(B14934,'Co List'!$A$3:$A$362,'Co List'!$B$3:$B$362)))</f>
        <v xml:space="preserve"> </v>
      </c>
      <c r="D14934" s="6" t="s">
        <v>402</v>
      </c>
      <c r="E14934">
        <v>0.32066240400000001</v>
      </c>
      <c r="F14934">
        <v>0.41495317500000001</v>
      </c>
      <c r="G14934">
        <v>0.79464084699999993</v>
      </c>
      <c r="H14934">
        <v>1.0818849209999999</v>
      </c>
    </row>
    <row r="14935" spans="1:8" x14ac:dyDescent="0.2">
      <c r="A14935">
        <f t="shared" si="1630"/>
        <v>14066</v>
      </c>
      <c r="B14935">
        <f t="shared" si="1631"/>
        <v>293</v>
      </c>
      <c r="C14935" s="10" t="str">
        <f>IF(B14935=B14934," ",(LOOKUP(B14935,'Co List'!$A$3:$A$362,'Co List'!$B$3:$B$362)))</f>
        <v xml:space="preserve"> </v>
      </c>
      <c r="D14935" s="6" t="s">
        <v>403</v>
      </c>
      <c r="E14935">
        <v>0</v>
      </c>
      <c r="F14935">
        <v>0</v>
      </c>
      <c r="G14935">
        <v>0</v>
      </c>
      <c r="H14935">
        <v>0</v>
      </c>
    </row>
    <row r="14936" spans="1:8" x14ac:dyDescent="0.2">
      <c r="A14936">
        <f t="shared" si="1630"/>
        <v>14067</v>
      </c>
      <c r="B14936">
        <f t="shared" si="1631"/>
        <v>293</v>
      </c>
      <c r="C14936" s="10" t="str">
        <f>IF(B14936=B14935," ",(LOOKUP(B14936,'Co List'!$A$3:$A$362,'Co List'!$B$3:$B$362)))</f>
        <v xml:space="preserve"> </v>
      </c>
      <c r="D14936" s="6" t="s">
        <v>404</v>
      </c>
      <c r="E14936" s="11">
        <v>3.1707484139999997</v>
      </c>
      <c r="F14936" s="11">
        <v>4.3362606030000004</v>
      </c>
      <c r="G14936" s="11">
        <v>4.7058457269999998</v>
      </c>
      <c r="H14936" s="11">
        <v>5.4817754369999996</v>
      </c>
    </row>
    <row r="14937" spans="1:8" x14ac:dyDescent="0.2">
      <c r="A14937">
        <f t="shared" si="1630"/>
        <v>14068</v>
      </c>
      <c r="B14937">
        <f t="shared" si="1631"/>
        <v>293</v>
      </c>
      <c r="C14937" s="10" t="str">
        <f>IF(B14937=B14936," ",(LOOKUP(B14937,'Co List'!$A$3:$A$362,'Co List'!$B$3:$B$362)))</f>
        <v xml:space="preserve"> </v>
      </c>
      <c r="D14937" s="6" t="s">
        <v>405</v>
      </c>
      <c r="E14937">
        <v>234.46</v>
      </c>
      <c r="F14937">
        <v>257.54000000000002</v>
      </c>
      <c r="G14937">
        <v>279.76</v>
      </c>
      <c r="H14937">
        <v>328.2</v>
      </c>
    </row>
    <row r="14938" spans="1:8" x14ac:dyDescent="0.2">
      <c r="A14938">
        <f t="shared" si="1630"/>
        <v>14069</v>
      </c>
      <c r="B14938">
        <f t="shared" si="1631"/>
        <v>293</v>
      </c>
      <c r="C14938" s="10" t="str">
        <f>IF(B14938=B14937," ",(LOOKUP(B14938,'Co List'!$A$3:$A$362,'Co List'!$B$3:$B$362)))</f>
        <v xml:space="preserve"> </v>
      </c>
      <c r="D14938" s="6" t="s">
        <v>406</v>
      </c>
      <c r="E14938">
        <v>82.04</v>
      </c>
      <c r="F14938">
        <v>74.319999999999993</v>
      </c>
      <c r="G14938">
        <v>63.59</v>
      </c>
      <c r="H14938">
        <v>69.83</v>
      </c>
    </row>
    <row r="14939" spans="1:8" x14ac:dyDescent="0.2">
      <c r="A14939">
        <f t="shared" si="1630"/>
        <v>14070</v>
      </c>
      <c r="B14939">
        <f t="shared" si="1631"/>
        <v>293</v>
      </c>
      <c r="C14939" s="10" t="str">
        <f>IF(B14939=B14938," ",(LOOKUP(B14939,'Co List'!$A$3:$A$362,'Co List'!$B$3:$B$362)))</f>
        <v xml:space="preserve"> </v>
      </c>
      <c r="D14939" s="6" t="s">
        <v>407</v>
      </c>
      <c r="E14939" s="11">
        <v>46.01</v>
      </c>
      <c r="F14939" s="11">
        <v>50.92</v>
      </c>
      <c r="G14939" s="11">
        <v>39.75</v>
      </c>
      <c r="H14939" s="11">
        <v>45.96</v>
      </c>
    </row>
    <row r="14940" spans="1:8" x14ac:dyDescent="0.2">
      <c r="A14940">
        <f t="shared" si="1630"/>
        <v>14071</v>
      </c>
      <c r="B14940">
        <f t="shared" si="1631"/>
        <v>293</v>
      </c>
      <c r="C14940" s="10" t="str">
        <f>IF(B14940=B14939," ",(LOOKUP(B14940,'Co List'!$A$3:$A$362,'Co List'!$B$3:$B$362)))</f>
        <v xml:space="preserve"> </v>
      </c>
      <c r="D14940" s="6" t="s">
        <v>408</v>
      </c>
      <c r="E14940">
        <v>4.4000000000000004</v>
      </c>
      <c r="F14940">
        <v>4.8</v>
      </c>
      <c r="G14940">
        <v>4.9000000000000004</v>
      </c>
      <c r="H14940">
        <v>4.9000000000000004</v>
      </c>
    </row>
    <row r="14941" spans="1:8" x14ac:dyDescent="0.2">
      <c r="A14941">
        <f t="shared" si="1630"/>
        <v>14072</v>
      </c>
      <c r="B14941">
        <f t="shared" si="1631"/>
        <v>293</v>
      </c>
      <c r="C14941" s="10" t="str">
        <f>IF(B14941=B14940," ",(LOOKUP(B14941,'Co List'!$A$3:$A$362,'Co List'!$B$3:$B$362)))</f>
        <v xml:space="preserve"> </v>
      </c>
      <c r="D14941" s="6" t="s">
        <v>409</v>
      </c>
      <c r="E14941">
        <v>4.5199999999999996</v>
      </c>
      <c r="F14941">
        <v>5.65</v>
      </c>
      <c r="G14941">
        <v>7.63</v>
      </c>
      <c r="H14941">
        <v>8.83</v>
      </c>
    </row>
    <row r="14942" spans="1:8" x14ac:dyDescent="0.2">
      <c r="A14942">
        <f t="shared" si="1630"/>
        <v>14073</v>
      </c>
      <c r="B14942">
        <f t="shared" si="1631"/>
        <v>293</v>
      </c>
      <c r="C14942" s="10" t="str">
        <f>IF(B14942=B14941," ",(LOOKUP(B14942,'Co List'!$A$3:$A$362,'Co List'!$B$3:$B$362)))</f>
        <v xml:space="preserve"> </v>
      </c>
      <c r="D14942" s="6" t="s">
        <v>410</v>
      </c>
      <c r="E14942">
        <v>4.4695183059999994</v>
      </c>
      <c r="F14942">
        <v>5.6247318780000004</v>
      </c>
      <c r="G14942">
        <v>7.3920501269999992</v>
      </c>
      <c r="H14942">
        <v>8.0087276369999998</v>
      </c>
    </row>
    <row r="14943" spans="1:8" x14ac:dyDescent="0.2">
      <c r="A14943">
        <f t="shared" si="1630"/>
        <v>14074</v>
      </c>
      <c r="B14943">
        <f t="shared" si="1631"/>
        <v>293</v>
      </c>
      <c r="C14943" s="10" t="str">
        <f>IF(B14943=B14942," ",(LOOKUP(B14943,'Co List'!$A$3:$A$362,'Co List'!$B$3:$B$362)))</f>
        <v xml:space="preserve"> </v>
      </c>
      <c r="D14943" s="6" t="s">
        <v>411</v>
      </c>
      <c r="E14943">
        <v>4.4695183059999994</v>
      </c>
      <c r="F14943">
        <v>5.6247318780000004</v>
      </c>
      <c r="G14943">
        <v>7.3920501269999992</v>
      </c>
      <c r="H14943">
        <v>8.0087276369999998</v>
      </c>
    </row>
    <row r="14944" spans="1:8" x14ac:dyDescent="0.2">
      <c r="A14944">
        <f t="shared" si="1630"/>
        <v>14075</v>
      </c>
      <c r="B14944">
        <f t="shared" si="1631"/>
        <v>293</v>
      </c>
      <c r="C14944" s="10" t="str">
        <f>IF(B14944=B14943," ",(LOOKUP(B14944,'Co List'!$A$3:$A$362,'Co List'!$B$3:$B$362)))</f>
        <v xml:space="preserve"> </v>
      </c>
      <c r="D14944" s="6" t="s">
        <v>412</v>
      </c>
      <c r="E14944">
        <v>-5.0481694000000132E-2</v>
      </c>
      <c r="F14944">
        <v>-2.5268121999999948E-2</v>
      </c>
      <c r="G14944">
        <v>-0.2379498730000007</v>
      </c>
      <c r="H14944">
        <v>-0.82127236300000028</v>
      </c>
    </row>
    <row r="14945" spans="1:16" ht="13.5" thickBot="1" x14ac:dyDescent="0.25">
      <c r="A14945">
        <f t="shared" si="1630"/>
        <v>14076</v>
      </c>
      <c r="B14945">
        <f t="shared" si="1631"/>
        <v>293</v>
      </c>
      <c r="C14945" s="10" t="str">
        <f>IF(B14945=B14944," ",(LOOKUP(B14945,'Co List'!$A$3:$A$362,'Co List'!$B$3:$B$362)))</f>
        <v xml:space="preserve"> </v>
      </c>
      <c r="D14945" s="9" t="s">
        <v>413</v>
      </c>
      <c r="E14945">
        <v>12</v>
      </c>
      <c r="F14945">
        <v>12</v>
      </c>
      <c r="G14945">
        <v>12</v>
      </c>
      <c r="H14945">
        <v>12</v>
      </c>
    </row>
    <row r="14946" spans="1:16" ht="15" x14ac:dyDescent="0.25">
      <c r="A14946">
        <f t="shared" si="1630"/>
        <v>14077</v>
      </c>
      <c r="B14946">
        <f t="shared" si="1631"/>
        <v>294</v>
      </c>
      <c r="C14946" s="10" t="str">
        <f>IF(B14946=B14945," ",(LOOKUP(B14946,'Co List'!$A$3:$A$362,'Co List'!$B$3:$B$362)))</f>
        <v>SHREE CEMENT</v>
      </c>
      <c r="D14946" s="4" t="s">
        <v>362</v>
      </c>
      <c r="E14946">
        <v>94.485614789997314</v>
      </c>
      <c r="F14946">
        <v>97.665347746580295</v>
      </c>
      <c r="G14946">
        <v>90.536125631121251</v>
      </c>
      <c r="H14946">
        <v>88.007790536007207</v>
      </c>
      <c r="J14946">
        <f t="shared" ref="J14946" si="1632">COUNTIF(E14988:H14988,0)</f>
        <v>0</v>
      </c>
      <c r="K14946">
        <f>SUM(E14946:H14946)/(4-J14946)</f>
        <v>92.67371967592652</v>
      </c>
      <c r="L14946">
        <f>SUM(E14956:H14956)/(4-J14946)</f>
        <v>2832927.3993257233</v>
      </c>
      <c r="M14946">
        <f>E14956</f>
        <v>2385432.9676191621</v>
      </c>
      <c r="N14946">
        <f t="shared" ref="N14946" si="1633">F14956</f>
        <v>2630176.7013951167</v>
      </c>
      <c r="O14946">
        <f t="shared" ref="O14946" si="1634">G14956</f>
        <v>3484892.7007373632</v>
      </c>
      <c r="P14946">
        <f t="shared" ref="P14946" si="1635">H14956</f>
        <v>2831207.2275512512</v>
      </c>
    </row>
    <row r="14947" spans="1:16" x14ac:dyDescent="0.2">
      <c r="A14947">
        <f t="shared" si="1630"/>
        <v>14078</v>
      </c>
      <c r="B14947">
        <f t="shared" si="1631"/>
        <v>294</v>
      </c>
      <c r="C14947" s="10" t="str">
        <f>IF(B14947=B14946," ",(LOOKUP(B14947,'Co List'!$A$3:$A$362,'Co List'!$B$3:$B$362)))</f>
        <v xml:space="preserve"> </v>
      </c>
      <c r="D14947" s="6" t="s">
        <v>364</v>
      </c>
      <c r="E14947">
        <v>4.0517799999999999</v>
      </c>
      <c r="F14947">
        <v>4.0517799999999999</v>
      </c>
      <c r="G14947">
        <v>4.0517799999999999</v>
      </c>
      <c r="H14947">
        <v>4.0517799999999999</v>
      </c>
    </row>
    <row r="14948" spans="1:16" x14ac:dyDescent="0.2">
      <c r="A14948">
        <f t="shared" si="1630"/>
        <v>14079</v>
      </c>
      <c r="B14948">
        <f t="shared" si="1631"/>
        <v>294</v>
      </c>
      <c r="C14948" s="10" t="str">
        <f>IF(B14948=B14947," ",(LOOKUP(B14948,'Co List'!$A$3:$A$362,'Co List'!$B$3:$B$362)))</f>
        <v xml:space="preserve"> </v>
      </c>
      <c r="D14948" s="6" t="s">
        <v>365</v>
      </c>
      <c r="E14948">
        <v>0.71956408255595594</v>
      </c>
      <c r="F14948">
        <v>0.75357942484665275</v>
      </c>
      <c r="G14948">
        <v>0.63614910959304305</v>
      </c>
      <c r="H14948">
        <v>0.59771841614730958</v>
      </c>
    </row>
    <row r="14949" spans="1:16" x14ac:dyDescent="0.2">
      <c r="A14949">
        <f t="shared" si="1630"/>
        <v>14080</v>
      </c>
      <c r="B14949">
        <f t="shared" si="1631"/>
        <v>294</v>
      </c>
      <c r="C14949" s="10" t="str">
        <f>IF(B14949=B14948," ",(LOOKUP(B14949,'Co List'!$A$3:$A$362,'Co List'!$B$3:$B$362)))</f>
        <v xml:space="preserve"> </v>
      </c>
      <c r="D14949" s="7" t="s">
        <v>366</v>
      </c>
      <c r="E14949">
        <v>65.676050560531095</v>
      </c>
      <c r="F14949">
        <v>76.159080749120946</v>
      </c>
      <c r="G14949">
        <v>59.084805001209936</v>
      </c>
      <c r="H14949">
        <v>50.645449265260964</v>
      </c>
    </row>
    <row r="14950" spans="1:16" x14ac:dyDescent="0.2">
      <c r="A14950">
        <f t="shared" si="1630"/>
        <v>14081</v>
      </c>
      <c r="B14950">
        <f t="shared" si="1631"/>
        <v>294</v>
      </c>
      <c r="C14950" s="10" t="str">
        <f>IF(B14950=B14949," ",(LOOKUP(B14950,'Co List'!$A$3:$A$362,'Co List'!$B$3:$B$362)))</f>
        <v xml:space="preserve"> </v>
      </c>
      <c r="D14950" s="6" t="s">
        <v>367</v>
      </c>
      <c r="E14950">
        <v>352822.50667344505</v>
      </c>
      <c r="F14950">
        <v>1254256.8914616674</v>
      </c>
      <c r="G14950">
        <v>563442.63552746375</v>
      </c>
      <c r="H14950">
        <v>282001.17807815486</v>
      </c>
    </row>
    <row r="14951" spans="1:16" x14ac:dyDescent="0.2">
      <c r="A14951">
        <f t="shared" si="1630"/>
        <v>14082</v>
      </c>
      <c r="B14951">
        <f t="shared" si="1631"/>
        <v>294</v>
      </c>
      <c r="C14951" s="10" t="str">
        <f>IF(B14951=B14950," ",(LOOKUP(B14951,'Co List'!$A$3:$A$362,'Co List'!$B$3:$B$362)))</f>
        <v xml:space="preserve"> </v>
      </c>
      <c r="D14951" s="6" t="s">
        <v>368</v>
      </c>
      <c r="E14951">
        <v>6.8487883078356644</v>
      </c>
      <c r="F14951">
        <v>7.5493016687575096</v>
      </c>
      <c r="G14951">
        <v>10.00256228684662</v>
      </c>
      <c r="H14951">
        <v>8.1263123638095607</v>
      </c>
    </row>
    <row r="14952" spans="1:16" x14ac:dyDescent="0.2">
      <c r="A14952">
        <f t="shared" si="1630"/>
        <v>14083</v>
      </c>
      <c r="B14952">
        <f t="shared" si="1631"/>
        <v>294</v>
      </c>
      <c r="C14952" s="10" t="str">
        <f>IF(B14952=B14951," ",(LOOKUP(B14952,'Co List'!$A$3:$A$362,'Co List'!$B$3:$B$362)))</f>
        <v xml:space="preserve"> </v>
      </c>
      <c r="D14952" s="6" t="s">
        <v>369</v>
      </c>
      <c r="E14952">
        <v>151.13460053975115</v>
      </c>
      <c r="F14952">
        <v>260.43158450537334</v>
      </c>
      <c r="G14952">
        <v>192.69093858788654</v>
      </c>
      <c r="H14952">
        <v>161.85263556102623</v>
      </c>
    </row>
    <row r="14953" spans="1:16" x14ac:dyDescent="0.2">
      <c r="A14953">
        <f t="shared" si="1630"/>
        <v>14084</v>
      </c>
      <c r="B14953">
        <f t="shared" si="1631"/>
        <v>294</v>
      </c>
      <c r="C14953" s="10" t="str">
        <f>IF(B14953=B14952," ",(LOOKUP(B14953,'Co List'!$A$3:$A$362,'Co List'!$B$3:$B$362)))</f>
        <v xml:space="preserve"> </v>
      </c>
      <c r="D14953" s="6" t="s">
        <v>370</v>
      </c>
      <c r="E14953">
        <v>0</v>
      </c>
      <c r="F14953">
        <v>0</v>
      </c>
      <c r="G14953">
        <v>0</v>
      </c>
      <c r="H14953">
        <v>0</v>
      </c>
    </row>
    <row r="14954" spans="1:16" x14ac:dyDescent="0.2">
      <c r="A14954">
        <f t="shared" si="1630"/>
        <v>14085</v>
      </c>
      <c r="B14954">
        <f t="shared" si="1631"/>
        <v>294</v>
      </c>
      <c r="C14954" s="10" t="str">
        <f>IF(B14954=B14953," ",(LOOKUP(B14954,'Co List'!$A$3:$A$362,'Co List'!$B$3:$B$362)))</f>
        <v xml:space="preserve"> </v>
      </c>
      <c r="D14954" s="6" t="s">
        <v>371</v>
      </c>
      <c r="E14954">
        <v>31.754737955140023</v>
      </c>
      <c r="F14954">
        <v>24.316374299397339</v>
      </c>
      <c r="G14954">
        <v>20.939533718460922</v>
      </c>
      <c r="H14954">
        <v>21.553993651666907</v>
      </c>
    </row>
    <row r="14955" spans="1:16" x14ac:dyDescent="0.2">
      <c r="A14955">
        <f t="shared" si="1630"/>
        <v>14086</v>
      </c>
      <c r="B14955">
        <f t="shared" si="1631"/>
        <v>294</v>
      </c>
      <c r="C14955" s="10" t="str">
        <f>IF(B14955=B14954," ",(LOOKUP(B14955,'Co List'!$A$3:$A$362,'Co List'!$B$3:$B$362)))</f>
        <v xml:space="preserve"> </v>
      </c>
      <c r="D14955" s="6" t="s">
        <v>372</v>
      </c>
      <c r="E14955">
        <v>68.245262044859984</v>
      </c>
      <c r="F14955">
        <v>75.683625700602647</v>
      </c>
      <c r="G14955">
        <v>79.060466281539092</v>
      </c>
      <c r="H14955">
        <v>78.4460063483331</v>
      </c>
    </row>
    <row r="14956" spans="1:16" x14ac:dyDescent="0.2">
      <c r="A14956">
        <f t="shared" si="1630"/>
        <v>14087</v>
      </c>
      <c r="B14956">
        <f t="shared" si="1631"/>
        <v>294</v>
      </c>
      <c r="C14956" s="10" t="str">
        <f>IF(B14956=B14955," ",(LOOKUP(B14956,'Co List'!$A$3:$A$362,'Co List'!$B$3:$B$362)))</f>
        <v xml:space="preserve"> </v>
      </c>
      <c r="D14956" s="6" t="s">
        <v>373</v>
      </c>
      <c r="E14956">
        <v>2385432.9676191621</v>
      </c>
      <c r="F14956">
        <v>2630176.7013951167</v>
      </c>
      <c r="G14956">
        <v>3484892.7007373632</v>
      </c>
      <c r="H14956">
        <v>2831207.2275512512</v>
      </c>
    </row>
    <row r="14957" spans="1:16" x14ac:dyDescent="0.2">
      <c r="A14957">
        <f t="shared" si="1630"/>
        <v>14088</v>
      </c>
      <c r="B14957">
        <f t="shared" si="1631"/>
        <v>294</v>
      </c>
      <c r="C14957" s="10" t="str">
        <f>IF(B14957=B14956," ",(LOOKUP(B14957,'Co List'!$A$3:$A$362,'Co List'!$B$3:$B$362)))</f>
        <v xml:space="preserve"> </v>
      </c>
      <c r="D14957" s="6" t="s">
        <v>374</v>
      </c>
      <c r="E14957">
        <v>2368570.4944072189</v>
      </c>
      <c r="F14957">
        <v>2611990.6552806804</v>
      </c>
      <c r="G14957">
        <v>3460514.4654578515</v>
      </c>
      <c r="H14957">
        <v>2811152.589706148</v>
      </c>
    </row>
    <row r="14958" spans="1:16" x14ac:dyDescent="0.2">
      <c r="A14958">
        <f t="shared" si="1630"/>
        <v>14089</v>
      </c>
      <c r="B14958">
        <f t="shared" si="1631"/>
        <v>294</v>
      </c>
      <c r="C14958" s="10" t="str">
        <f>IF(B14958=B14957," ",(LOOKUP(B14958,'Co List'!$A$3:$A$362,'Co List'!$B$3:$B$362)))</f>
        <v xml:space="preserve"> </v>
      </c>
      <c r="D14958" s="6" t="s">
        <v>375</v>
      </c>
      <c r="E14958">
        <v>6048.741342850627</v>
      </c>
      <c r="F14958">
        <v>6523.5185371169537</v>
      </c>
      <c r="G14958">
        <v>8744.6723098537823</v>
      </c>
      <c r="H14958">
        <v>7193.8799605031591</v>
      </c>
    </row>
    <row r="14959" spans="1:16" x14ac:dyDescent="0.2">
      <c r="A14959">
        <f t="shared" si="1630"/>
        <v>14090</v>
      </c>
      <c r="B14959">
        <f t="shared" si="1631"/>
        <v>294</v>
      </c>
      <c r="C14959" s="10" t="str">
        <f>IF(B14959=B14958," ",(LOOKUP(B14959,'Co List'!$A$3:$A$362,'Co List'!$B$3:$B$362)))</f>
        <v xml:space="preserve"> </v>
      </c>
      <c r="D14959" s="6" t="s">
        <v>376</v>
      </c>
      <c r="E14959">
        <v>10813.73186909273</v>
      </c>
      <c r="F14959">
        <v>11662.527577319885</v>
      </c>
      <c r="G14959">
        <v>15633.562969658793</v>
      </c>
      <c r="H14959">
        <v>12860.757884599849</v>
      </c>
    </row>
    <row r="14960" spans="1:16" x14ac:dyDescent="0.2">
      <c r="A14960">
        <f t="shared" si="1630"/>
        <v>14091</v>
      </c>
      <c r="B14960">
        <f t="shared" si="1631"/>
        <v>294</v>
      </c>
      <c r="C14960" s="10" t="str">
        <f>IF(B14960=B14959," ",(LOOKUP(B14960,'Co List'!$A$3:$A$362,'Co List'!$B$3:$B$362)))</f>
        <v xml:space="preserve"> </v>
      </c>
      <c r="D14960" s="6" t="s">
        <v>377</v>
      </c>
      <c r="E14960">
        <v>757487.98796298506</v>
      </c>
      <c r="F14960">
        <v>639563.61144677887</v>
      </c>
      <c r="G14960">
        <v>729720.2821230836</v>
      </c>
      <c r="H14960">
        <v>610238.22609193134</v>
      </c>
    </row>
    <row r="14961" spans="1:8" ht="15" x14ac:dyDescent="0.25">
      <c r="A14961">
        <f t="shared" si="1630"/>
        <v>14092</v>
      </c>
      <c r="B14961">
        <f t="shared" si="1631"/>
        <v>294</v>
      </c>
      <c r="C14961" s="10" t="str">
        <f>IF(B14961=B14960," ",(LOOKUP(B14961,'Co List'!$A$3:$A$362,'Co List'!$B$3:$B$362)))</f>
        <v xml:space="preserve"> </v>
      </c>
      <c r="D14961" s="8" t="s">
        <v>378</v>
      </c>
      <c r="E14961">
        <v>43605.540000000008</v>
      </c>
      <c r="F14961">
        <v>104534.37999999998</v>
      </c>
      <c r="G14961">
        <v>99299.459999999977</v>
      </c>
      <c r="H14961">
        <v>46044.960000000014</v>
      </c>
    </row>
    <row r="14962" spans="1:8" ht="15" x14ac:dyDescent="0.25">
      <c r="A14962">
        <f t="shared" si="1630"/>
        <v>14093</v>
      </c>
      <c r="B14962">
        <f t="shared" si="1631"/>
        <v>294</v>
      </c>
      <c r="C14962" s="10" t="str">
        <f>IF(B14962=B14961," ",(LOOKUP(B14962,'Co List'!$A$3:$A$362,'Co List'!$B$3:$B$362)))</f>
        <v xml:space="preserve"> </v>
      </c>
      <c r="D14962" s="8" t="s">
        <v>379</v>
      </c>
      <c r="E14962">
        <v>333.69720808677346</v>
      </c>
      <c r="F14962">
        <v>358.36763381085609</v>
      </c>
      <c r="G14962">
        <v>443.12308303995724</v>
      </c>
      <c r="H14962">
        <v>457.49568682903401</v>
      </c>
    </row>
    <row r="14963" spans="1:8" ht="15" x14ac:dyDescent="0.25">
      <c r="A14963">
        <f t="shared" si="1630"/>
        <v>14094</v>
      </c>
      <c r="B14963">
        <f t="shared" si="1631"/>
        <v>294</v>
      </c>
      <c r="C14963" s="10" t="str">
        <f>IF(B14963=B14962," ",(LOOKUP(B14963,'Co List'!$A$3:$A$362,'Co List'!$B$3:$B$362)))</f>
        <v xml:space="preserve"> </v>
      </c>
      <c r="D14963" s="8" t="s">
        <v>380</v>
      </c>
      <c r="E14963">
        <v>713548.7507548983</v>
      </c>
      <c r="F14963">
        <v>534670.86381296802</v>
      </c>
      <c r="G14963">
        <v>629977.69904004363</v>
      </c>
      <c r="H14963">
        <v>563735.77040510229</v>
      </c>
    </row>
    <row r="14964" spans="1:8" ht="15" x14ac:dyDescent="0.25">
      <c r="A14964">
        <f t="shared" si="1630"/>
        <v>14095</v>
      </c>
      <c r="B14964">
        <f t="shared" si="1631"/>
        <v>294</v>
      </c>
      <c r="C14964" s="10" t="str">
        <f>IF(B14964=B14963," ",(LOOKUP(B14964,'Co List'!$A$3:$A$362,'Co List'!$B$3:$B$362)))</f>
        <v xml:space="preserve"> </v>
      </c>
      <c r="D14964" s="8" t="s">
        <v>381</v>
      </c>
      <c r="E14964">
        <v>1627944.9796561771</v>
      </c>
      <c r="F14964">
        <v>1990613.0899483378</v>
      </c>
      <c r="G14964">
        <v>2755172.4186142799</v>
      </c>
      <c r="H14964">
        <v>2220969.0014593201</v>
      </c>
    </row>
    <row r="14965" spans="1:8" ht="15" x14ac:dyDescent="0.25">
      <c r="A14965">
        <f t="shared" si="1630"/>
        <v>14096</v>
      </c>
      <c r="B14965">
        <f t="shared" si="1631"/>
        <v>294</v>
      </c>
      <c r="C14965" s="10" t="str">
        <f>IF(B14965=B14964," ",(LOOKUP(B14965,'Co List'!$A$3:$A$362,'Co List'!$B$3:$B$362)))</f>
        <v xml:space="preserve"> </v>
      </c>
      <c r="D14965" s="8" t="s">
        <v>382</v>
      </c>
      <c r="E14965">
        <v>1627944.9796561771</v>
      </c>
      <c r="F14965">
        <v>1990613.0899483378</v>
      </c>
      <c r="G14965">
        <v>2755172.4186142799</v>
      </c>
      <c r="H14965">
        <v>2220969.0014593201</v>
      </c>
    </row>
    <row r="14966" spans="1:8" ht="15" x14ac:dyDescent="0.25">
      <c r="A14966">
        <f t="shared" si="1630"/>
        <v>14097</v>
      </c>
      <c r="B14966">
        <f t="shared" si="1631"/>
        <v>294</v>
      </c>
      <c r="C14966" s="10" t="str">
        <f>IF(B14966=B14965," ",(LOOKUP(B14966,'Co List'!$A$3:$A$362,'Co List'!$B$3:$B$362)))</f>
        <v xml:space="preserve"> </v>
      </c>
      <c r="D14966" s="8" t="s">
        <v>383</v>
      </c>
      <c r="E14966">
        <v>0</v>
      </c>
      <c r="F14966">
        <v>0</v>
      </c>
      <c r="G14966">
        <v>0</v>
      </c>
      <c r="H14966">
        <v>0</v>
      </c>
    </row>
    <row r="14967" spans="1:8" x14ac:dyDescent="0.2">
      <c r="A14967">
        <f t="shared" si="1630"/>
        <v>14098</v>
      </c>
      <c r="B14967">
        <f t="shared" si="1631"/>
        <v>294</v>
      </c>
      <c r="C14967" s="10" t="str">
        <f>IF(B14967=B14966," ",(LOOKUP(B14967,'Co List'!$A$3:$A$362,'Co List'!$B$3:$B$362)))</f>
        <v xml:space="preserve"> </v>
      </c>
      <c r="D14967" s="6" t="s">
        <v>384</v>
      </c>
      <c r="E14967">
        <v>0</v>
      </c>
      <c r="F14967">
        <v>0</v>
      </c>
      <c r="G14967">
        <v>0</v>
      </c>
      <c r="H14967">
        <v>0</v>
      </c>
    </row>
    <row r="14968" spans="1:8" x14ac:dyDescent="0.2">
      <c r="A14968">
        <f t="shared" si="1630"/>
        <v>14099</v>
      </c>
      <c r="B14968">
        <f t="shared" si="1631"/>
        <v>294</v>
      </c>
      <c r="C14968" s="10" t="str">
        <f>IF(B14968=B14967," ",(LOOKUP(B14968,'Co List'!$A$3:$A$362,'Co List'!$B$3:$B$362)))</f>
        <v xml:space="preserve"> </v>
      </c>
      <c r="D14968" s="6" t="s">
        <v>385</v>
      </c>
      <c r="E14968">
        <v>401785.13632432587</v>
      </c>
      <c r="F14968">
        <v>491293.47840907896</v>
      </c>
      <c r="G14968">
        <v>679990.62600000005</v>
      </c>
      <c r="H14968">
        <v>548146.49399999995</v>
      </c>
    </row>
    <row r="14969" spans="1:8" x14ac:dyDescent="0.2">
      <c r="A14969">
        <f t="shared" si="1630"/>
        <v>14100</v>
      </c>
      <c r="B14969">
        <f t="shared" si="1631"/>
        <v>294</v>
      </c>
      <c r="C14969" s="10" t="str">
        <f>IF(B14969=B14968," ",(LOOKUP(B14969,'Co List'!$A$3:$A$362,'Co List'!$B$3:$B$362)))</f>
        <v xml:space="preserve"> </v>
      </c>
      <c r="D14969" s="6" t="s">
        <v>386</v>
      </c>
      <c r="E14969">
        <v>401785.13632432587</v>
      </c>
      <c r="F14969">
        <v>491293.47840907896</v>
      </c>
      <c r="G14969">
        <v>679990.62600000005</v>
      </c>
      <c r="H14969">
        <v>548146.49399999995</v>
      </c>
    </row>
    <row r="14970" spans="1:8" x14ac:dyDescent="0.2">
      <c r="A14970">
        <f t="shared" si="1630"/>
        <v>14101</v>
      </c>
      <c r="B14970">
        <f t="shared" si="1631"/>
        <v>294</v>
      </c>
      <c r="C14970" s="10" t="str">
        <f>IF(B14970=B14969," ",(LOOKUP(B14970,'Co List'!$A$3:$A$362,'Co List'!$B$3:$B$362)))</f>
        <v xml:space="preserve"> </v>
      </c>
      <c r="D14970" s="6" t="s">
        <v>387</v>
      </c>
      <c r="E14970">
        <v>0</v>
      </c>
      <c r="F14970">
        <v>0</v>
      </c>
      <c r="G14970">
        <v>0</v>
      </c>
      <c r="H14970">
        <v>0</v>
      </c>
    </row>
    <row r="14971" spans="1:8" x14ac:dyDescent="0.2">
      <c r="A14971">
        <f t="shared" si="1630"/>
        <v>14102</v>
      </c>
      <c r="B14971">
        <f t="shared" si="1631"/>
        <v>294</v>
      </c>
      <c r="C14971" s="10" t="str">
        <f>IF(B14971=B14970," ",(LOOKUP(B14971,'Co List'!$A$3:$A$362,'Co List'!$B$3:$B$362)))</f>
        <v xml:space="preserve"> </v>
      </c>
      <c r="D14971" s="6" t="s">
        <v>388</v>
      </c>
      <c r="E14971">
        <v>0</v>
      </c>
      <c r="F14971">
        <v>0</v>
      </c>
      <c r="G14971">
        <v>0</v>
      </c>
      <c r="H14971">
        <v>0</v>
      </c>
    </row>
    <row r="14972" spans="1:8" x14ac:dyDescent="0.2">
      <c r="A14972">
        <f t="shared" si="1630"/>
        <v>14103</v>
      </c>
      <c r="B14972">
        <f t="shared" si="1631"/>
        <v>294</v>
      </c>
      <c r="C14972" s="10" t="str">
        <f>IF(B14972=B14971," ",(LOOKUP(B14972,'Co List'!$A$3:$A$362,'Co List'!$B$3:$B$362)))</f>
        <v xml:space="preserve"> </v>
      </c>
      <c r="D14972" s="6" t="s">
        <v>389</v>
      </c>
      <c r="E14972">
        <v>0</v>
      </c>
      <c r="F14972">
        <v>0</v>
      </c>
      <c r="G14972">
        <v>0</v>
      </c>
      <c r="H14972">
        <v>0</v>
      </c>
    </row>
    <row r="14973" spans="1:8" x14ac:dyDescent="0.2">
      <c r="A14973">
        <f t="shared" si="1630"/>
        <v>14104</v>
      </c>
      <c r="B14973">
        <f t="shared" si="1631"/>
        <v>294</v>
      </c>
      <c r="C14973" s="10" t="str">
        <f>IF(B14973=B14972," ",(LOOKUP(B14973,'Co List'!$A$3:$A$362,'Co List'!$B$3:$B$362)))</f>
        <v xml:space="preserve"> </v>
      </c>
      <c r="D14973" s="6" t="s">
        <v>390</v>
      </c>
      <c r="E14973">
        <v>0</v>
      </c>
      <c r="F14973">
        <v>0</v>
      </c>
      <c r="G14973">
        <v>0</v>
      </c>
      <c r="H14973">
        <v>0</v>
      </c>
    </row>
    <row r="14974" spans="1:8" x14ac:dyDescent="0.2">
      <c r="A14974">
        <f t="shared" si="1630"/>
        <v>14105</v>
      </c>
      <c r="B14974">
        <f t="shared" si="1631"/>
        <v>294</v>
      </c>
      <c r="C14974" s="10" t="str">
        <f>IF(B14974=B14973," ",(LOOKUP(B14974,'Co List'!$A$3:$A$362,'Co List'!$B$3:$B$362)))</f>
        <v xml:space="preserve"> </v>
      </c>
      <c r="D14974" s="6" t="s">
        <v>391</v>
      </c>
      <c r="E14974">
        <v>0</v>
      </c>
      <c r="F14974">
        <v>0</v>
      </c>
      <c r="G14974">
        <v>0</v>
      </c>
      <c r="H14974">
        <v>0</v>
      </c>
    </row>
    <row r="14975" spans="1:8" x14ac:dyDescent="0.2">
      <c r="A14975">
        <f t="shared" si="1630"/>
        <v>14106</v>
      </c>
      <c r="B14975">
        <f t="shared" si="1631"/>
        <v>294</v>
      </c>
      <c r="C14975" s="10" t="str">
        <f>IF(B14975=B14974," ",(LOOKUP(B14975,'Co List'!$A$3:$A$362,'Co List'!$B$3:$B$362)))</f>
        <v xml:space="preserve"> </v>
      </c>
      <c r="D14975" s="6" t="s">
        <v>392</v>
      </c>
      <c r="E14975">
        <v>0</v>
      </c>
      <c r="F14975">
        <v>0</v>
      </c>
      <c r="G14975">
        <v>0</v>
      </c>
      <c r="H14975">
        <v>0</v>
      </c>
    </row>
    <row r="14976" spans="1:8" x14ac:dyDescent="0.2">
      <c r="A14976">
        <f t="shared" si="1630"/>
        <v>14107</v>
      </c>
      <c r="B14976">
        <f t="shared" si="1631"/>
        <v>294</v>
      </c>
      <c r="C14976" s="10" t="str">
        <f>IF(B14976=B14975," ",(LOOKUP(B14976,'Co List'!$A$3:$A$362,'Co List'!$B$3:$B$362)))</f>
        <v xml:space="preserve"> </v>
      </c>
      <c r="D14976" s="6" t="s">
        <v>393</v>
      </c>
      <c r="E14976">
        <v>0</v>
      </c>
      <c r="F14976">
        <v>0</v>
      </c>
      <c r="G14976">
        <v>0</v>
      </c>
      <c r="H14976">
        <v>0</v>
      </c>
    </row>
    <row r="14977" spans="1:8" ht="15" x14ac:dyDescent="0.25">
      <c r="A14977">
        <f t="shared" si="1630"/>
        <v>14108</v>
      </c>
      <c r="B14977">
        <f t="shared" si="1631"/>
        <v>294</v>
      </c>
      <c r="C14977" s="10" t="str">
        <f>IF(B14977=B14976," ",(LOOKUP(B14977,'Co List'!$A$3:$A$362,'Co List'!$B$3:$B$362)))</f>
        <v xml:space="preserve"> </v>
      </c>
      <c r="D14977" s="8" t="s">
        <v>394</v>
      </c>
      <c r="E14977">
        <v>0</v>
      </c>
      <c r="F14977">
        <v>0</v>
      </c>
      <c r="G14977">
        <v>0</v>
      </c>
      <c r="H14977">
        <v>0</v>
      </c>
    </row>
    <row r="14978" spans="1:8" ht="15" x14ac:dyDescent="0.25">
      <c r="A14978">
        <f t="shared" si="1630"/>
        <v>14109</v>
      </c>
      <c r="B14978">
        <f t="shared" si="1631"/>
        <v>294</v>
      </c>
      <c r="C14978" s="10" t="str">
        <f>IF(B14978=B14977," ",(LOOKUP(B14978,'Co List'!$A$3:$A$362,'Co List'!$B$3:$B$362)))</f>
        <v xml:space="preserve"> </v>
      </c>
      <c r="D14978" s="8" t="s">
        <v>395</v>
      </c>
      <c r="E14978">
        <v>401.84564599999993</v>
      </c>
      <c r="F14978">
        <v>678.73580099999992</v>
      </c>
      <c r="G14978">
        <v>1017.2999879999998</v>
      </c>
      <c r="H14978">
        <v>800.94863999999995</v>
      </c>
    </row>
    <row r="14979" spans="1:8" ht="15" x14ac:dyDescent="0.25">
      <c r="A14979">
        <f t="shared" si="1630"/>
        <v>14110</v>
      </c>
      <c r="B14979">
        <f t="shared" si="1631"/>
        <v>294</v>
      </c>
      <c r="C14979" s="10" t="str">
        <f>IF(B14979=B14978," ",(LOOKUP(B14979,'Co List'!$A$3:$A$362,'Co List'!$B$3:$B$362)))</f>
        <v xml:space="preserve"> </v>
      </c>
      <c r="D14979" s="8" t="s">
        <v>396</v>
      </c>
      <c r="E14979">
        <v>1052704</v>
      </c>
      <c r="F14979">
        <v>848701</v>
      </c>
      <c r="G14979">
        <v>1147090</v>
      </c>
      <c r="H14979">
        <v>1020946</v>
      </c>
    </row>
    <row r="14980" spans="1:8" x14ac:dyDescent="0.2">
      <c r="A14980">
        <f t="shared" si="1630"/>
        <v>14111</v>
      </c>
      <c r="B14980">
        <f t="shared" si="1631"/>
        <v>294</v>
      </c>
      <c r="C14980" s="10" t="str">
        <f>IF(B14980=B14979," ",(LOOKUP(B14980,'Co List'!$A$3:$A$362,'Co List'!$B$3:$B$362)))</f>
        <v xml:space="preserve"> </v>
      </c>
      <c r="D14980" s="6" t="s">
        <v>397</v>
      </c>
      <c r="E14980">
        <v>53834</v>
      </c>
      <c r="F14980">
        <v>132322</v>
      </c>
      <c r="G14980">
        <v>127307</v>
      </c>
      <c r="H14980">
        <v>59032</v>
      </c>
    </row>
    <row r="14981" spans="1:8" x14ac:dyDescent="0.2">
      <c r="A14981">
        <f t="shared" ref="A14981:A15044" si="1636">IF(A14980&gt;0,A14980+1,(IF($C$1=C14981,1,0)))</f>
        <v>14112</v>
      </c>
      <c r="B14981">
        <f t="shared" ref="B14981:B15044" si="1637">IF(D14981=$D$3,B14980+1,B14980)</f>
        <v>294</v>
      </c>
      <c r="C14981" s="10" t="str">
        <f>IF(B14981=B14980," ",(LOOKUP(B14981,'Co List'!$A$3:$A$362,'Co List'!$B$3:$B$362)))</f>
        <v xml:space="preserve"> </v>
      </c>
      <c r="D14981" s="6" t="s">
        <v>398</v>
      </c>
      <c r="E14981">
        <v>389</v>
      </c>
      <c r="F14981">
        <v>353</v>
      </c>
      <c r="G14981">
        <v>504</v>
      </c>
      <c r="H14981">
        <v>509</v>
      </c>
    </row>
    <row r="14982" spans="1:8" x14ac:dyDescent="0.2">
      <c r="A14982">
        <f t="shared" si="1636"/>
        <v>14113</v>
      </c>
      <c r="B14982">
        <f t="shared" si="1637"/>
        <v>294</v>
      </c>
      <c r="C14982" s="10" t="str">
        <f>IF(B14982=B14981," ",(LOOKUP(B14982,'Co List'!$A$3:$A$362,'Co List'!$B$3:$B$362)))</f>
        <v xml:space="preserve"> </v>
      </c>
      <c r="D14982" s="6" t="s">
        <v>399</v>
      </c>
      <c r="E14982">
        <v>998481</v>
      </c>
      <c r="F14982">
        <v>716026</v>
      </c>
      <c r="G14982">
        <v>1019279</v>
      </c>
      <c r="H14982">
        <v>961405</v>
      </c>
    </row>
    <row r="14983" spans="1:8" x14ac:dyDescent="0.2">
      <c r="A14983">
        <f t="shared" si="1636"/>
        <v>14114</v>
      </c>
      <c r="B14983">
        <f t="shared" si="1637"/>
        <v>294</v>
      </c>
      <c r="C14983" s="10" t="str">
        <f>IF(B14983=B14982," ",(LOOKUP(B14983,'Co List'!$A$3:$A$362,'Co List'!$B$3:$B$362)))</f>
        <v xml:space="preserve"> </v>
      </c>
      <c r="D14983" s="6" t="s">
        <v>400</v>
      </c>
      <c r="E14983">
        <v>0</v>
      </c>
      <c r="F14983">
        <v>0</v>
      </c>
      <c r="G14983">
        <v>0</v>
      </c>
      <c r="H14983">
        <v>0</v>
      </c>
    </row>
    <row r="14984" spans="1:8" x14ac:dyDescent="0.2">
      <c r="A14984">
        <f t="shared" si="1636"/>
        <v>14115</v>
      </c>
      <c r="B14984">
        <f t="shared" si="1637"/>
        <v>294</v>
      </c>
      <c r="C14984" s="10" t="str">
        <f>IF(B14984=B14983," ",(LOOKUP(B14984,'Co List'!$A$3:$A$362,'Co List'!$B$3:$B$362)))</f>
        <v xml:space="preserve"> </v>
      </c>
      <c r="D14984" s="6" t="s">
        <v>401</v>
      </c>
      <c r="E14984">
        <v>24.548303999999998</v>
      </c>
      <c r="F14984">
        <v>56.501494000000001</v>
      </c>
      <c r="G14984">
        <v>60.088903999999999</v>
      </c>
      <c r="H14984">
        <v>33.057920000000003</v>
      </c>
    </row>
    <row r="14985" spans="1:8" x14ac:dyDescent="0.2">
      <c r="A14985">
        <f t="shared" si="1636"/>
        <v>14116</v>
      </c>
      <c r="B14985">
        <f t="shared" si="1637"/>
        <v>294</v>
      </c>
      <c r="C14985" s="10" t="str">
        <f>IF(B14985=B14984," ",(LOOKUP(B14985,'Co List'!$A$3:$A$362,'Co List'!$B$3:$B$362)))</f>
        <v xml:space="preserve"> </v>
      </c>
      <c r="D14985" s="6" t="s">
        <v>402</v>
      </c>
      <c r="E14985">
        <v>0.35554599999999997</v>
      </c>
      <c r="F14985">
        <v>0.59056900000000001</v>
      </c>
      <c r="G14985">
        <v>0.72072000000000003</v>
      </c>
      <c r="H14985">
        <v>0.85002999999999995</v>
      </c>
    </row>
    <row r="14986" spans="1:8" x14ac:dyDescent="0.2">
      <c r="A14986">
        <f t="shared" si="1636"/>
        <v>14117</v>
      </c>
      <c r="B14986">
        <f t="shared" si="1637"/>
        <v>294</v>
      </c>
      <c r="C14986" s="10" t="str">
        <f>IF(B14986=B14985," ",(LOOKUP(B14986,'Co List'!$A$3:$A$362,'Co List'!$B$3:$B$362)))</f>
        <v xml:space="preserve"> </v>
      </c>
      <c r="D14986" s="6" t="s">
        <v>403</v>
      </c>
      <c r="E14986">
        <v>183.72050400000001</v>
      </c>
      <c r="F14986">
        <v>168.982136</v>
      </c>
      <c r="G14986">
        <v>254.81974999999997</v>
      </c>
      <c r="H14986">
        <v>225.93017499999999</v>
      </c>
    </row>
    <row r="14987" spans="1:8" x14ac:dyDescent="0.2">
      <c r="A14987">
        <f t="shared" si="1636"/>
        <v>14118</v>
      </c>
      <c r="B14987">
        <f t="shared" si="1637"/>
        <v>294</v>
      </c>
      <c r="C14987" s="10" t="str">
        <f>IF(B14987=B14986," ",(LOOKUP(B14987,'Co List'!$A$3:$A$362,'Co List'!$B$3:$B$362)))</f>
        <v xml:space="preserve"> </v>
      </c>
      <c r="D14987" s="6" t="s">
        <v>404</v>
      </c>
      <c r="E14987" s="11">
        <v>208.62435400000001</v>
      </c>
      <c r="F14987" s="11">
        <v>226.07419899999999</v>
      </c>
      <c r="G14987" s="11">
        <v>315.62937399999998</v>
      </c>
      <c r="H14987" s="11">
        <v>259.83812499999999</v>
      </c>
    </row>
    <row r="14988" spans="1:8" x14ac:dyDescent="0.2">
      <c r="A14988">
        <f t="shared" si="1636"/>
        <v>14119</v>
      </c>
      <c r="B14988">
        <f t="shared" si="1637"/>
        <v>294</v>
      </c>
      <c r="C14988" s="10" t="str">
        <f>IF(B14988=B14987," ",(LOOKUP(B14988,'Co List'!$A$3:$A$362,'Co List'!$B$3:$B$362)))</f>
        <v xml:space="preserve"> </v>
      </c>
      <c r="D14988" s="6" t="s">
        <v>405</v>
      </c>
      <c r="E14988">
        <v>3632.12</v>
      </c>
      <c r="F14988">
        <v>3453.53</v>
      </c>
      <c r="G14988">
        <v>5898.12</v>
      </c>
      <c r="H14988">
        <v>5590.25</v>
      </c>
    </row>
    <row r="14989" spans="1:8" x14ac:dyDescent="0.2">
      <c r="A14989">
        <f t="shared" si="1636"/>
        <v>14120</v>
      </c>
      <c r="B14989">
        <f t="shared" si="1637"/>
        <v>294</v>
      </c>
      <c r="C14989" s="10" t="str">
        <f>IF(B14989=B14988," ",(LOOKUP(B14989,'Co List'!$A$3:$A$362,'Co List'!$B$3:$B$362)))</f>
        <v xml:space="preserve"> </v>
      </c>
      <c r="D14989" s="6" t="s">
        <v>406</v>
      </c>
      <c r="E14989">
        <v>1578.35</v>
      </c>
      <c r="F14989">
        <v>1009.93</v>
      </c>
      <c r="G14989">
        <v>1808.54</v>
      </c>
      <c r="H14989">
        <v>1749.25</v>
      </c>
    </row>
    <row r="14990" spans="1:8" x14ac:dyDescent="0.2">
      <c r="A14990">
        <f t="shared" si="1636"/>
        <v>14121</v>
      </c>
      <c r="B14990">
        <f t="shared" si="1637"/>
        <v>294</v>
      </c>
      <c r="C14990" s="10" t="str">
        <f>IF(B14990=B14989," ",(LOOKUP(B14990,'Co List'!$A$3:$A$362,'Co List'!$B$3:$B$362)))</f>
        <v xml:space="preserve"> </v>
      </c>
      <c r="D14990" s="6" t="s">
        <v>407</v>
      </c>
      <c r="E14990" s="11">
        <v>676.1</v>
      </c>
      <c r="F14990" s="11">
        <v>209.7</v>
      </c>
      <c r="G14990" s="11">
        <v>618.5</v>
      </c>
      <c r="H14990" s="11">
        <v>1003.97</v>
      </c>
    </row>
    <row r="14991" spans="1:8" x14ac:dyDescent="0.2">
      <c r="A14991">
        <f t="shared" si="1636"/>
        <v>14122</v>
      </c>
      <c r="B14991">
        <f t="shared" si="1637"/>
        <v>294</v>
      </c>
      <c r="C14991" s="10" t="str">
        <f>IF(B14991=B14990," ",(LOOKUP(B14991,'Co List'!$A$3:$A$362,'Co List'!$B$3:$B$362)))</f>
        <v xml:space="preserve"> </v>
      </c>
      <c r="D14991" s="6" t="s">
        <v>408</v>
      </c>
      <c r="E14991">
        <v>34.83</v>
      </c>
      <c r="F14991">
        <v>34.840000000000003</v>
      </c>
      <c r="G14991">
        <v>34.840000000000003</v>
      </c>
      <c r="H14991">
        <v>34.840000000000003</v>
      </c>
    </row>
    <row r="14992" spans="1:8" x14ac:dyDescent="0.2">
      <c r="A14992">
        <f t="shared" si="1636"/>
        <v>14123</v>
      </c>
      <c r="B14992">
        <f t="shared" si="1637"/>
        <v>294</v>
      </c>
      <c r="C14992" s="10" t="str">
        <f>IF(B14992=B14991," ",(LOOKUP(B14992,'Co List'!$A$3:$A$362,'Co List'!$B$3:$B$362)))</f>
        <v xml:space="preserve"> </v>
      </c>
      <c r="D14992" s="6" t="s">
        <v>409</v>
      </c>
      <c r="E14992">
        <v>610.47</v>
      </c>
      <c r="F14992">
        <v>904.81</v>
      </c>
      <c r="G14992">
        <v>1499.87</v>
      </c>
      <c r="H14992">
        <v>1512.87</v>
      </c>
    </row>
    <row r="14993" spans="1:16" x14ac:dyDescent="0.2">
      <c r="A14993">
        <f t="shared" si="1636"/>
        <v>14124</v>
      </c>
      <c r="B14993">
        <f t="shared" si="1637"/>
        <v>294</v>
      </c>
      <c r="C14993" s="10" t="str">
        <f>IF(B14993=B14992," ",(LOOKUP(B14993,'Co List'!$A$3:$A$362,'Co List'!$B$3:$B$362)))</f>
        <v xml:space="preserve"> </v>
      </c>
      <c r="D14993" s="6" t="s">
        <v>410</v>
      </c>
      <c r="E14993">
        <v>771.30424800000003</v>
      </c>
      <c r="F14993">
        <v>955.28354000000002</v>
      </c>
      <c r="G14993">
        <v>1332.9293619999999</v>
      </c>
      <c r="H14993">
        <v>1060.7867649999998</v>
      </c>
    </row>
    <row r="14994" spans="1:16" x14ac:dyDescent="0.2">
      <c r="A14994">
        <f t="shared" si="1636"/>
        <v>14125</v>
      </c>
      <c r="B14994">
        <f t="shared" si="1637"/>
        <v>294</v>
      </c>
      <c r="C14994" s="10" t="str">
        <f>IF(B14994=B14993," ",(LOOKUP(B14994,'Co List'!$A$3:$A$362,'Co List'!$B$3:$B$362)))</f>
        <v xml:space="preserve"> </v>
      </c>
      <c r="D14994" s="6" t="s">
        <v>411</v>
      </c>
      <c r="E14994">
        <v>610.46999999999991</v>
      </c>
      <c r="F14994">
        <v>904.81</v>
      </c>
      <c r="G14994">
        <v>1332.9293619999999</v>
      </c>
      <c r="H14994">
        <v>1060.7867649999998</v>
      </c>
    </row>
    <row r="14995" spans="1:16" x14ac:dyDescent="0.2">
      <c r="A14995">
        <f t="shared" si="1636"/>
        <v>14126</v>
      </c>
      <c r="B14995">
        <f t="shared" si="1637"/>
        <v>294</v>
      </c>
      <c r="C14995" s="10" t="str">
        <f>IF(B14995=B14994," ",(LOOKUP(B14995,'Co List'!$A$3:$A$362,'Co List'!$B$3:$B$362)))</f>
        <v xml:space="preserve"> </v>
      </c>
      <c r="D14995" s="6" t="s">
        <v>412</v>
      </c>
      <c r="E14995">
        <v>0</v>
      </c>
      <c r="F14995">
        <v>0</v>
      </c>
      <c r="G14995">
        <v>-166.94063800000004</v>
      </c>
      <c r="H14995">
        <v>-452.08323500000006</v>
      </c>
    </row>
    <row r="14996" spans="1:16" ht="13.5" thickBot="1" x14ac:dyDescent="0.25">
      <c r="A14996">
        <f t="shared" si="1636"/>
        <v>14127</v>
      </c>
      <c r="B14996">
        <f t="shared" si="1637"/>
        <v>294</v>
      </c>
      <c r="C14996" s="10" t="str">
        <f>IF(B14996=B14995," ",(LOOKUP(B14996,'Co List'!$A$3:$A$362,'Co List'!$B$3:$B$362)))</f>
        <v xml:space="preserve"> </v>
      </c>
      <c r="D14996" s="9" t="s">
        <v>413</v>
      </c>
      <c r="E14996">
        <v>12</v>
      </c>
      <c r="F14996">
        <v>12</v>
      </c>
      <c r="G14996">
        <v>15</v>
      </c>
      <c r="H14996">
        <v>12</v>
      </c>
    </row>
    <row r="14997" spans="1:16" ht="15" x14ac:dyDescent="0.25">
      <c r="A14997">
        <f t="shared" si="1636"/>
        <v>14128</v>
      </c>
      <c r="B14997">
        <f t="shared" si="1637"/>
        <v>295</v>
      </c>
      <c r="C14997" s="10" t="str">
        <f>IF(B14997=B14996," ",(LOOKUP(B14997,'Co List'!$A$3:$A$362,'Co List'!$B$3:$B$362)))</f>
        <v>SHREYANS INDUSTRIES LTD.</v>
      </c>
      <c r="D14997" s="4" t="s">
        <v>362</v>
      </c>
      <c r="E14997">
        <v>100</v>
      </c>
      <c r="F14997">
        <v>100</v>
      </c>
      <c r="G14997">
        <v>100</v>
      </c>
      <c r="H14997">
        <v>100</v>
      </c>
      <c r="J14997">
        <f t="shared" ref="J14997" si="1638">COUNTIF(E15039:H15039,0)</f>
        <v>0</v>
      </c>
      <c r="K14997">
        <f>SUM(E14997:H14997)/(4-J14997)</f>
        <v>100</v>
      </c>
      <c r="L14997">
        <f>SUM(E15007:H15007)/(4-J14997)</f>
        <v>303734.82753074408</v>
      </c>
      <c r="M14997">
        <f>E15007</f>
        <v>284349.45535614301</v>
      </c>
      <c r="N14997">
        <f t="shared" ref="N14997" si="1639">F15007</f>
        <v>314507.6581658285</v>
      </c>
      <c r="O14997">
        <f t="shared" ref="O14997" si="1640">G15007</f>
        <v>286881.62915620726</v>
      </c>
      <c r="P14997">
        <f t="shared" ref="P14997" si="1641">H15007</f>
        <v>329200.56744479766</v>
      </c>
    </row>
    <row r="14998" spans="1:16" x14ac:dyDescent="0.2">
      <c r="A14998">
        <f t="shared" si="1636"/>
        <v>14129</v>
      </c>
      <c r="B14998">
        <f t="shared" si="1637"/>
        <v>295</v>
      </c>
      <c r="C14998" s="10" t="str">
        <f>IF(B14998=B14997," ",(LOOKUP(B14998,'Co List'!$A$3:$A$362,'Co List'!$B$3:$B$362)))</f>
        <v xml:space="preserve"> </v>
      </c>
      <c r="D14998" s="6" t="s">
        <v>364</v>
      </c>
      <c r="E14998">
        <v>4.5014787251921415</v>
      </c>
      <c r="F14998">
        <v>4.5065386113743102</v>
      </c>
      <c r="G14998">
        <v>4.534807513616518</v>
      </c>
      <c r="H14998">
        <v>4.5290259818747547</v>
      </c>
    </row>
    <row r="14999" spans="1:16" x14ac:dyDescent="0.2">
      <c r="A14999">
        <f t="shared" si="1636"/>
        <v>14130</v>
      </c>
      <c r="B14999">
        <f t="shared" si="1637"/>
        <v>295</v>
      </c>
      <c r="C14999" s="10" t="str">
        <f>IF(B14999=B14998," ",(LOOKUP(B14999,'Co List'!$A$3:$A$362,'Co List'!$B$3:$B$362)))</f>
        <v xml:space="preserve"> </v>
      </c>
      <c r="D14999" s="6" t="s">
        <v>365</v>
      </c>
      <c r="E14999">
        <v>1.5512285590898014</v>
      </c>
      <c r="F14999">
        <v>1.3939716358946064</v>
      </c>
      <c r="G14999">
        <v>1.3363565140992641</v>
      </c>
      <c r="H14999">
        <v>1.3882038962594516</v>
      </c>
    </row>
    <row r="15000" spans="1:16" x14ac:dyDescent="0.2">
      <c r="A15000">
        <f t="shared" si="1636"/>
        <v>14131</v>
      </c>
      <c r="B15000">
        <f t="shared" si="1637"/>
        <v>295</v>
      </c>
      <c r="C15000" s="10" t="str">
        <f>IF(B15000=B14999," ",(LOOKUP(B15000,'Co List'!$A$3:$A$362,'Co List'!$B$3:$B$362)))</f>
        <v xml:space="preserve"> </v>
      </c>
      <c r="D15000" s="7" t="s">
        <v>366</v>
      </c>
      <c r="E15000">
        <v>119.07929785842916</v>
      </c>
      <c r="F15000">
        <v>122.95060913441301</v>
      </c>
      <c r="G15000">
        <v>104.0029108019893</v>
      </c>
      <c r="H15000">
        <v>95.901350961283441</v>
      </c>
    </row>
    <row r="15001" spans="1:16" x14ac:dyDescent="0.2">
      <c r="A15001">
        <f t="shared" si="1636"/>
        <v>14132</v>
      </c>
      <c r="B15001">
        <f t="shared" si="1637"/>
        <v>295</v>
      </c>
      <c r="C15001" s="10" t="str">
        <f>IF(B15001=B15000," ",(LOOKUP(B15001,'Co List'!$A$3:$A$362,'Co List'!$B$3:$B$362)))</f>
        <v xml:space="preserve"> </v>
      </c>
      <c r="D15001" s="6" t="s">
        <v>367</v>
      </c>
      <c r="E15001">
        <v>5246299.9143199809</v>
      </c>
      <c r="F15001">
        <v>6663297.8424963662</v>
      </c>
      <c r="G15001">
        <v>12637957.231550982</v>
      </c>
      <c r="H15001">
        <v>4231369.7615012554</v>
      </c>
    </row>
    <row r="15002" spans="1:16" x14ac:dyDescent="0.2">
      <c r="A15002">
        <f t="shared" si="1636"/>
        <v>14133</v>
      </c>
      <c r="B15002">
        <f t="shared" si="1637"/>
        <v>295</v>
      </c>
      <c r="C15002" s="10" t="str">
        <f>IF(B15002=B15001," ",(LOOKUP(B15002,'Co List'!$A$3:$A$362,'Co List'!$B$3:$B$362)))</f>
        <v xml:space="preserve"> </v>
      </c>
      <c r="D15002" s="6" t="s">
        <v>368</v>
      </c>
      <c r="E15002">
        <v>2.0568218865953187</v>
      </c>
      <c r="F15002">
        <v>2.2749691361536128</v>
      </c>
      <c r="G15002">
        <v>2.0751381885770197</v>
      </c>
      <c r="H15002">
        <v>2.381249267215908</v>
      </c>
    </row>
    <row r="15003" spans="1:16" x14ac:dyDescent="0.2">
      <c r="A15003">
        <f t="shared" si="1636"/>
        <v>14134</v>
      </c>
      <c r="B15003">
        <f t="shared" si="1637"/>
        <v>295</v>
      </c>
      <c r="C15003" s="10" t="str">
        <f>IF(B15003=B15002," ",(LOOKUP(B15003,'Co List'!$A$3:$A$362,'Co List'!$B$3:$B$362)))</f>
        <v xml:space="preserve"> </v>
      </c>
      <c r="D15003" s="6" t="s">
        <v>369</v>
      </c>
      <c r="E15003">
        <v>1280.8534025051488</v>
      </c>
      <c r="F15003">
        <v>1767.8901527028024</v>
      </c>
      <c r="G15003">
        <v>1508.3156107056113</v>
      </c>
      <c r="H15003">
        <v>1155.0897103326233</v>
      </c>
    </row>
    <row r="15004" spans="1:16" x14ac:dyDescent="0.2">
      <c r="A15004">
        <f t="shared" si="1636"/>
        <v>14135</v>
      </c>
      <c r="B15004">
        <f t="shared" si="1637"/>
        <v>295</v>
      </c>
      <c r="C15004" s="10" t="str">
        <f>IF(B15004=B15003," ",(LOOKUP(B15004,'Co List'!$A$3:$A$362,'Co List'!$B$3:$B$362)))</f>
        <v xml:space="preserve"> </v>
      </c>
      <c r="D15004" s="6" t="s">
        <v>370</v>
      </c>
      <c r="E15004">
        <v>0</v>
      </c>
      <c r="F15004">
        <v>0</v>
      </c>
      <c r="G15004">
        <v>0</v>
      </c>
      <c r="H15004">
        <v>0</v>
      </c>
    </row>
    <row r="15005" spans="1:16" x14ac:dyDescent="0.2">
      <c r="A15005">
        <f t="shared" si="1636"/>
        <v>14136</v>
      </c>
      <c r="B15005">
        <f t="shared" si="1637"/>
        <v>295</v>
      </c>
      <c r="C15005" s="10" t="str">
        <f>IF(B15005=B15004," ",(LOOKUP(B15005,'Co List'!$A$3:$A$362,'Co List'!$B$3:$B$362)))</f>
        <v xml:space="preserve"> </v>
      </c>
      <c r="D15005" s="6" t="s">
        <v>371</v>
      </c>
      <c r="E15005">
        <v>33.345886158144758</v>
      </c>
      <c r="F15005">
        <v>36.959958756974117</v>
      </c>
      <c r="G15005">
        <v>38.176406915679799</v>
      </c>
      <c r="H15005">
        <v>38.1245169262858</v>
      </c>
    </row>
    <row r="15006" spans="1:16" x14ac:dyDescent="0.2">
      <c r="A15006">
        <f t="shared" si="1636"/>
        <v>14137</v>
      </c>
      <c r="B15006">
        <f t="shared" si="1637"/>
        <v>295</v>
      </c>
      <c r="C15006" s="10" t="str">
        <f>IF(B15006=B15005," ",(LOOKUP(B15006,'Co List'!$A$3:$A$362,'Co List'!$B$3:$B$362)))</f>
        <v xml:space="preserve"> </v>
      </c>
      <c r="D15006" s="6" t="s">
        <v>372</v>
      </c>
      <c r="E15006">
        <v>66.654113841855249</v>
      </c>
      <c r="F15006">
        <v>63.040041243025897</v>
      </c>
      <c r="G15006">
        <v>61.823593084320208</v>
      </c>
      <c r="H15006">
        <v>61.8754830737142</v>
      </c>
    </row>
    <row r="15007" spans="1:16" x14ac:dyDescent="0.2">
      <c r="A15007">
        <f t="shared" si="1636"/>
        <v>14138</v>
      </c>
      <c r="B15007">
        <f t="shared" si="1637"/>
        <v>295</v>
      </c>
      <c r="C15007" s="10" t="str">
        <f>IF(B15007=B15006," ",(LOOKUP(B15007,'Co List'!$A$3:$A$362,'Co List'!$B$3:$B$362)))</f>
        <v xml:space="preserve"> </v>
      </c>
      <c r="D15007" s="6" t="s">
        <v>373</v>
      </c>
      <c r="E15007">
        <v>284349.45535614301</v>
      </c>
      <c r="F15007">
        <v>314507.6581658285</v>
      </c>
      <c r="G15007">
        <v>286881.62915620726</v>
      </c>
      <c r="H15007">
        <v>329200.56744479766</v>
      </c>
    </row>
    <row r="15008" spans="1:16" x14ac:dyDescent="0.2">
      <c r="A15008">
        <f t="shared" si="1636"/>
        <v>14139</v>
      </c>
      <c r="B15008">
        <f t="shared" si="1637"/>
        <v>295</v>
      </c>
      <c r="C15008" s="10" t="str">
        <f>IF(B15008=B15007," ",(LOOKUP(B15008,'Co List'!$A$3:$A$362,'Co List'!$B$3:$B$362)))</f>
        <v xml:space="preserve"> </v>
      </c>
      <c r="D15008" s="6" t="s">
        <v>374</v>
      </c>
      <c r="E15008">
        <v>263418.67892465083</v>
      </c>
      <c r="F15008">
        <v>292171.39058851509</v>
      </c>
      <c r="G15008">
        <v>265945.34587605734</v>
      </c>
      <c r="H15008">
        <v>304972.08035951329</v>
      </c>
    </row>
    <row r="15009" spans="1:8" x14ac:dyDescent="0.2">
      <c r="A15009">
        <f t="shared" si="1636"/>
        <v>14140</v>
      </c>
      <c r="B15009">
        <f t="shared" si="1637"/>
        <v>295</v>
      </c>
      <c r="C15009" s="10" t="str">
        <f>IF(B15009=B15008," ",(LOOKUP(B15009,'Co List'!$A$3:$A$362,'Co List'!$B$3:$B$362)))</f>
        <v xml:space="preserve"> </v>
      </c>
      <c r="D15009" s="6" t="s">
        <v>375</v>
      </c>
      <c r="E15009">
        <v>17970.369690976244</v>
      </c>
      <c r="F15009">
        <v>19187.82947416366</v>
      </c>
      <c r="G15009">
        <v>18039.138622176619</v>
      </c>
      <c r="H15009">
        <v>20863.678458278089</v>
      </c>
    </row>
    <row r="15010" spans="1:8" x14ac:dyDescent="0.2">
      <c r="A15010">
        <f t="shared" si="1636"/>
        <v>14141</v>
      </c>
      <c r="B15010">
        <f t="shared" si="1637"/>
        <v>295</v>
      </c>
      <c r="C15010" s="10" t="str">
        <f>IF(B15010=B15009," ",(LOOKUP(B15010,'Co List'!$A$3:$A$362,'Co List'!$B$3:$B$362)))</f>
        <v xml:space="preserve"> </v>
      </c>
      <c r="D15010" s="6" t="s">
        <v>376</v>
      </c>
      <c r="E15010">
        <v>2960.406740515919</v>
      </c>
      <c r="F15010">
        <v>3148.4381031497401</v>
      </c>
      <c r="G15010">
        <v>2897.1446579733029</v>
      </c>
      <c r="H15010">
        <v>3364.8086270062236</v>
      </c>
    </row>
    <row r="15011" spans="1:8" x14ac:dyDescent="0.2">
      <c r="A15011">
        <f t="shared" si="1636"/>
        <v>14142</v>
      </c>
      <c r="B15011">
        <f t="shared" si="1637"/>
        <v>295</v>
      </c>
      <c r="C15011" s="10" t="str">
        <f>IF(B15011=B15010," ",(LOOKUP(B15011,'Co List'!$A$3:$A$362,'Co List'!$B$3:$B$362)))</f>
        <v xml:space="preserve"> </v>
      </c>
      <c r="D15011" s="6" t="s">
        <v>377</v>
      </c>
      <c r="E15011">
        <v>94818.8456743641</v>
      </c>
      <c r="F15011">
        <v>116241.90074561533</v>
      </c>
      <c r="G15011">
        <v>109521.09811300517</v>
      </c>
      <c r="H15011">
        <v>125506.12605692077</v>
      </c>
    </row>
    <row r="15012" spans="1:8" ht="15" x14ac:dyDescent="0.25">
      <c r="A15012">
        <f t="shared" si="1636"/>
        <v>14143</v>
      </c>
      <c r="B15012">
        <f t="shared" si="1637"/>
        <v>295</v>
      </c>
      <c r="C15012" s="10" t="str">
        <f>IF(B15012=B15011," ",(LOOKUP(B15012,'Co List'!$A$3:$A$362,'Co List'!$B$3:$B$362)))</f>
        <v xml:space="preserve"> </v>
      </c>
      <c r="D15012" s="8" t="s">
        <v>378</v>
      </c>
      <c r="E15012">
        <v>0</v>
      </c>
      <c r="F15012">
        <v>13696.23</v>
      </c>
      <c r="G15012">
        <v>18539.039999999997</v>
      </c>
      <c r="H15012">
        <v>15653.820000000002</v>
      </c>
    </row>
    <row r="15013" spans="1:8" ht="15" x14ac:dyDescent="0.25">
      <c r="A15013">
        <f t="shared" si="1636"/>
        <v>14144</v>
      </c>
      <c r="B15013">
        <f t="shared" si="1637"/>
        <v>295</v>
      </c>
      <c r="C15013" s="10" t="str">
        <f>IF(B15013=B15012," ",(LOOKUP(B15013,'Co List'!$A$3:$A$362,'Co List'!$B$3:$B$362)))</f>
        <v xml:space="preserve"> </v>
      </c>
      <c r="D15013" s="8" t="s">
        <v>379</v>
      </c>
      <c r="E15013">
        <v>93.763189932912965</v>
      </c>
      <c r="F15013">
        <v>220.82662728283947</v>
      </c>
      <c r="G15013">
        <v>37.275290790310862</v>
      </c>
      <c r="H15013">
        <v>0</v>
      </c>
    </row>
    <row r="15014" spans="1:8" ht="15" x14ac:dyDescent="0.25">
      <c r="A15014">
        <f t="shared" si="1636"/>
        <v>14145</v>
      </c>
      <c r="B15014">
        <f t="shared" si="1637"/>
        <v>295</v>
      </c>
      <c r="C15014" s="10" t="str">
        <f>IF(B15014=B15013," ",(LOOKUP(B15014,'Co List'!$A$3:$A$362,'Co List'!$B$3:$B$362)))</f>
        <v xml:space="preserve"> </v>
      </c>
      <c r="D15014" s="8" t="s">
        <v>380</v>
      </c>
      <c r="E15014">
        <v>94725.082484431186</v>
      </c>
      <c r="F15014">
        <v>102324.8441183325</v>
      </c>
      <c r="G15014">
        <v>90944.782822214867</v>
      </c>
      <c r="H15014">
        <v>109852.30605692076</v>
      </c>
    </row>
    <row r="15015" spans="1:8" ht="15" x14ac:dyDescent="0.25">
      <c r="A15015">
        <f t="shared" si="1636"/>
        <v>14146</v>
      </c>
      <c r="B15015">
        <f t="shared" si="1637"/>
        <v>295</v>
      </c>
      <c r="C15015" s="10" t="str">
        <f>IF(B15015=B15014," ",(LOOKUP(B15015,'Co List'!$A$3:$A$362,'Co List'!$B$3:$B$362)))</f>
        <v xml:space="preserve"> </v>
      </c>
      <c r="D15015" s="8" t="s">
        <v>381</v>
      </c>
      <c r="E15015">
        <v>189530.60968177891</v>
      </c>
      <c r="F15015">
        <v>198265.75742021319</v>
      </c>
      <c r="G15015">
        <v>177360.53104320209</v>
      </c>
      <c r="H15015">
        <v>203694.44138787687</v>
      </c>
    </row>
    <row r="15016" spans="1:8" ht="15" x14ac:dyDescent="0.25">
      <c r="A15016">
        <f t="shared" si="1636"/>
        <v>14147</v>
      </c>
      <c r="B15016">
        <f t="shared" si="1637"/>
        <v>295</v>
      </c>
      <c r="C15016" s="10" t="str">
        <f>IF(B15016=B15015," ",(LOOKUP(B15016,'Co List'!$A$3:$A$362,'Co List'!$B$3:$B$362)))</f>
        <v xml:space="preserve"> </v>
      </c>
      <c r="D15016" s="8" t="s">
        <v>382</v>
      </c>
      <c r="E15016">
        <v>189530.60968177891</v>
      </c>
      <c r="F15016">
        <v>198265.75742021319</v>
      </c>
      <c r="G15016">
        <v>177360.53104320209</v>
      </c>
      <c r="H15016">
        <v>203694.44138787687</v>
      </c>
    </row>
    <row r="15017" spans="1:8" ht="15" x14ac:dyDescent="0.25">
      <c r="A15017">
        <f t="shared" si="1636"/>
        <v>14148</v>
      </c>
      <c r="B15017">
        <f t="shared" si="1637"/>
        <v>295</v>
      </c>
      <c r="C15017" s="10" t="str">
        <f>IF(B15017=B15016," ",(LOOKUP(B15017,'Co List'!$A$3:$A$362,'Co List'!$B$3:$B$362)))</f>
        <v xml:space="preserve"> </v>
      </c>
      <c r="D15017" s="8" t="s">
        <v>383</v>
      </c>
      <c r="E15017">
        <v>0</v>
      </c>
      <c r="F15017">
        <v>0</v>
      </c>
      <c r="G15017">
        <v>0</v>
      </c>
      <c r="H15017">
        <v>0</v>
      </c>
    </row>
    <row r="15018" spans="1:8" x14ac:dyDescent="0.2">
      <c r="A15018">
        <f t="shared" si="1636"/>
        <v>14149</v>
      </c>
      <c r="B15018">
        <f t="shared" si="1637"/>
        <v>295</v>
      </c>
      <c r="C15018" s="10" t="str">
        <f>IF(B15018=B15017," ",(LOOKUP(B15018,'Co List'!$A$3:$A$362,'Co List'!$B$3:$B$362)))</f>
        <v xml:space="preserve"> </v>
      </c>
      <c r="D15018" s="6" t="s">
        <v>384</v>
      </c>
      <c r="E15018">
        <v>0</v>
      </c>
      <c r="F15018">
        <v>0</v>
      </c>
      <c r="G15018">
        <v>0</v>
      </c>
      <c r="H15018">
        <v>0</v>
      </c>
    </row>
    <row r="15019" spans="1:8" x14ac:dyDescent="0.2">
      <c r="A15019">
        <f t="shared" si="1636"/>
        <v>14150</v>
      </c>
      <c r="B15019">
        <f t="shared" si="1637"/>
        <v>295</v>
      </c>
      <c r="C15019" s="10" t="str">
        <f>IF(B15019=B15018," ",(LOOKUP(B15019,'Co List'!$A$3:$A$362,'Co List'!$B$3:$B$362)))</f>
        <v xml:space="preserve"> </v>
      </c>
      <c r="D15019" s="6" t="s">
        <v>385</v>
      </c>
      <c r="E15019">
        <v>42104.077626999999</v>
      </c>
      <c r="F15019">
        <v>43995.13119</v>
      </c>
      <c r="G15019">
        <v>39110.928194999993</v>
      </c>
      <c r="H15019">
        <v>44975.330722999999</v>
      </c>
    </row>
    <row r="15020" spans="1:8" x14ac:dyDescent="0.2">
      <c r="A15020">
        <f t="shared" si="1636"/>
        <v>14151</v>
      </c>
      <c r="B15020">
        <f t="shared" si="1637"/>
        <v>295</v>
      </c>
      <c r="C15020" s="10" t="str">
        <f>IF(B15020=B15019," ",(LOOKUP(B15020,'Co List'!$A$3:$A$362,'Co List'!$B$3:$B$362)))</f>
        <v xml:space="preserve"> </v>
      </c>
      <c r="D15020" s="6" t="s">
        <v>386</v>
      </c>
      <c r="E15020">
        <v>4074.0739830000002</v>
      </c>
      <c r="F15020">
        <v>3809.9341980000004</v>
      </c>
      <c r="G15020">
        <v>1166.2787430000001</v>
      </c>
      <c r="H15020">
        <v>1863.4271670000001</v>
      </c>
    </row>
    <row r="15021" spans="1:8" x14ac:dyDescent="0.2">
      <c r="A15021">
        <f t="shared" si="1636"/>
        <v>14152</v>
      </c>
      <c r="B15021">
        <f t="shared" si="1637"/>
        <v>295</v>
      </c>
      <c r="C15021" s="10" t="str">
        <f>IF(B15021=B15020," ",(LOOKUP(B15021,'Co List'!$A$3:$A$362,'Co List'!$B$3:$B$362)))</f>
        <v xml:space="preserve"> </v>
      </c>
      <c r="D15021" s="6" t="s">
        <v>387</v>
      </c>
      <c r="E15021">
        <v>0</v>
      </c>
      <c r="F15021">
        <v>0</v>
      </c>
      <c r="G15021">
        <v>0</v>
      </c>
      <c r="H15021">
        <v>0</v>
      </c>
    </row>
    <row r="15022" spans="1:8" x14ac:dyDescent="0.2">
      <c r="A15022">
        <f t="shared" si="1636"/>
        <v>14153</v>
      </c>
      <c r="B15022">
        <f t="shared" si="1637"/>
        <v>295</v>
      </c>
      <c r="C15022" s="10" t="str">
        <f>IF(B15022=B15021," ",(LOOKUP(B15022,'Co List'!$A$3:$A$362,'Co List'!$B$3:$B$362)))</f>
        <v xml:space="preserve"> </v>
      </c>
      <c r="D15022" s="6" t="s">
        <v>388</v>
      </c>
      <c r="E15022">
        <v>0</v>
      </c>
      <c r="F15022">
        <v>0</v>
      </c>
      <c r="G15022">
        <v>0</v>
      </c>
      <c r="H15022">
        <v>0</v>
      </c>
    </row>
    <row r="15023" spans="1:8" x14ac:dyDescent="0.2">
      <c r="A15023">
        <f t="shared" si="1636"/>
        <v>14154</v>
      </c>
      <c r="B15023">
        <f t="shared" si="1637"/>
        <v>295</v>
      </c>
      <c r="C15023" s="10" t="str">
        <f>IF(B15023=B15022," ",(LOOKUP(B15023,'Co List'!$A$3:$A$362,'Co List'!$B$3:$B$362)))</f>
        <v xml:space="preserve"> </v>
      </c>
      <c r="D15023" s="6" t="s">
        <v>389</v>
      </c>
      <c r="E15023">
        <v>0</v>
      </c>
      <c r="F15023">
        <v>0</v>
      </c>
      <c r="G15023">
        <v>0</v>
      </c>
      <c r="H15023">
        <v>0</v>
      </c>
    </row>
    <row r="15024" spans="1:8" x14ac:dyDescent="0.2">
      <c r="A15024">
        <f t="shared" si="1636"/>
        <v>14155</v>
      </c>
      <c r="B15024">
        <f t="shared" si="1637"/>
        <v>295</v>
      </c>
      <c r="C15024" s="10" t="str">
        <f>IF(B15024=B15023," ",(LOOKUP(B15024,'Co List'!$A$3:$A$362,'Co List'!$B$3:$B$362)))</f>
        <v xml:space="preserve"> </v>
      </c>
      <c r="D15024" s="6" t="s">
        <v>390</v>
      </c>
      <c r="E15024">
        <v>0</v>
      </c>
      <c r="F15024">
        <v>0</v>
      </c>
      <c r="G15024">
        <v>0</v>
      </c>
      <c r="H15024">
        <v>0</v>
      </c>
    </row>
    <row r="15025" spans="1:8" x14ac:dyDescent="0.2">
      <c r="A15025">
        <f t="shared" si="1636"/>
        <v>14156</v>
      </c>
      <c r="B15025">
        <f t="shared" si="1637"/>
        <v>295</v>
      </c>
      <c r="C15025" s="10" t="str">
        <f>IF(B15025=B15024," ",(LOOKUP(B15025,'Co List'!$A$3:$A$362,'Co List'!$B$3:$B$362)))</f>
        <v xml:space="preserve"> </v>
      </c>
      <c r="D15025" s="6" t="s">
        <v>391</v>
      </c>
      <c r="E15025">
        <v>0</v>
      </c>
      <c r="F15025">
        <v>0</v>
      </c>
      <c r="G15025">
        <v>0</v>
      </c>
      <c r="H15025">
        <v>0</v>
      </c>
    </row>
    <row r="15026" spans="1:8" x14ac:dyDescent="0.2">
      <c r="A15026">
        <f t="shared" si="1636"/>
        <v>14157</v>
      </c>
      <c r="B15026">
        <f t="shared" si="1637"/>
        <v>295</v>
      </c>
      <c r="C15026" s="10" t="str">
        <f>IF(B15026=B15025," ",(LOOKUP(B15026,'Co List'!$A$3:$A$362,'Co List'!$B$3:$B$362)))</f>
        <v xml:space="preserve"> </v>
      </c>
      <c r="D15026" s="6" t="s">
        <v>392</v>
      </c>
      <c r="E15026">
        <v>0</v>
      </c>
      <c r="F15026">
        <v>0</v>
      </c>
      <c r="G15026">
        <v>0</v>
      </c>
      <c r="H15026">
        <v>0</v>
      </c>
    </row>
    <row r="15027" spans="1:8" x14ac:dyDescent="0.2">
      <c r="A15027">
        <f t="shared" si="1636"/>
        <v>14158</v>
      </c>
      <c r="B15027">
        <f t="shared" si="1637"/>
        <v>295</v>
      </c>
      <c r="C15027" s="10" t="str">
        <f>IF(B15027=B15026," ",(LOOKUP(B15027,'Co List'!$A$3:$A$362,'Co List'!$B$3:$B$362)))</f>
        <v xml:space="preserve"> </v>
      </c>
      <c r="D15027" s="6" t="s">
        <v>393</v>
      </c>
      <c r="E15027">
        <v>38030.003643999997</v>
      </c>
      <c r="F15027">
        <v>40185.196991999997</v>
      </c>
      <c r="G15027">
        <v>37944.649451999991</v>
      </c>
      <c r="H15027">
        <v>43111.903555999997</v>
      </c>
    </row>
    <row r="15028" spans="1:8" ht="15" x14ac:dyDescent="0.25">
      <c r="A15028">
        <f t="shared" si="1636"/>
        <v>14159</v>
      </c>
      <c r="B15028">
        <f t="shared" si="1637"/>
        <v>295</v>
      </c>
      <c r="C15028" s="10" t="str">
        <f>IF(B15028=B15027," ",(LOOKUP(B15028,'Co List'!$A$3:$A$362,'Co List'!$B$3:$B$362)))</f>
        <v xml:space="preserve"> </v>
      </c>
      <c r="D15028" s="8" t="s">
        <v>394</v>
      </c>
      <c r="E15028">
        <v>0</v>
      </c>
      <c r="F15028">
        <v>0</v>
      </c>
      <c r="G15028">
        <v>0</v>
      </c>
      <c r="H15028">
        <v>0</v>
      </c>
    </row>
    <row r="15029" spans="1:8" ht="15" x14ac:dyDescent="0.25">
      <c r="A15029">
        <f t="shared" si="1636"/>
        <v>14160</v>
      </c>
      <c r="B15029">
        <f t="shared" si="1637"/>
        <v>295</v>
      </c>
      <c r="C15029" s="10" t="str">
        <f>IF(B15029=B15028," ",(LOOKUP(B15029,'Co List'!$A$3:$A$362,'Co List'!$B$3:$B$362)))</f>
        <v xml:space="preserve"> </v>
      </c>
      <c r="D15029" s="8" t="s">
        <v>395</v>
      </c>
      <c r="E15029">
        <v>48.1166597</v>
      </c>
      <c r="F15029">
        <v>55.03395780000001</v>
      </c>
      <c r="G15029">
        <v>56.365063800000001</v>
      </c>
      <c r="H15029">
        <v>70.676463800000008</v>
      </c>
    </row>
    <row r="15030" spans="1:8" ht="15" x14ac:dyDescent="0.25">
      <c r="A15030">
        <f t="shared" si="1636"/>
        <v>14161</v>
      </c>
      <c r="B15030">
        <f t="shared" si="1637"/>
        <v>295</v>
      </c>
      <c r="C15030" s="10" t="str">
        <f>IF(B15030=B15029," ",(LOOKUP(B15030,'Co List'!$A$3:$A$362,'Co List'!$B$3:$B$362)))</f>
        <v xml:space="preserve"> </v>
      </c>
      <c r="D15030" s="8" t="s">
        <v>396</v>
      </c>
      <c r="E15030">
        <v>61125</v>
      </c>
      <c r="F15030">
        <v>83389</v>
      </c>
      <c r="G15030">
        <v>81955</v>
      </c>
      <c r="H15030">
        <v>90409</v>
      </c>
    </row>
    <row r="15031" spans="1:8" x14ac:dyDescent="0.2">
      <c r="A15031">
        <f t="shared" si="1636"/>
        <v>14162</v>
      </c>
      <c r="B15031">
        <f t="shared" si="1637"/>
        <v>295</v>
      </c>
      <c r="C15031" s="10" t="str">
        <f>IF(B15031=B15030," ",(LOOKUP(B15031,'Co List'!$A$3:$A$362,'Co List'!$B$3:$B$362)))</f>
        <v xml:space="preserve"> </v>
      </c>
      <c r="D15031" s="6" t="s">
        <v>397</v>
      </c>
      <c r="E15031">
        <v>0</v>
      </c>
      <c r="F15031">
        <v>17337</v>
      </c>
      <c r="G15031">
        <v>23768</v>
      </c>
      <c r="H15031">
        <v>20069</v>
      </c>
    </row>
    <row r="15032" spans="1:8" x14ac:dyDescent="0.2">
      <c r="A15032">
        <f t="shared" si="1636"/>
        <v>14163</v>
      </c>
      <c r="B15032">
        <f t="shared" si="1637"/>
        <v>295</v>
      </c>
      <c r="C15032" s="10" t="str">
        <f>IF(B15032=B15031," ",(LOOKUP(B15032,'Co List'!$A$3:$A$362,'Co List'!$B$3:$B$362)))</f>
        <v xml:space="preserve"> </v>
      </c>
      <c r="D15032" s="6" t="s">
        <v>398</v>
      </c>
      <c r="E15032">
        <v>100</v>
      </c>
      <c r="F15032">
        <v>205</v>
      </c>
      <c r="G15032">
        <v>28</v>
      </c>
      <c r="H15032">
        <v>0</v>
      </c>
    </row>
    <row r="15033" spans="1:8" x14ac:dyDescent="0.2">
      <c r="A15033">
        <f t="shared" si="1636"/>
        <v>14164</v>
      </c>
      <c r="B15033">
        <f t="shared" si="1637"/>
        <v>295</v>
      </c>
      <c r="C15033" s="10" t="str">
        <f>IF(B15033=B15032," ",(LOOKUP(B15033,'Co List'!$A$3:$A$362,'Co List'!$B$3:$B$362)))</f>
        <v xml:space="preserve"> </v>
      </c>
      <c r="D15033" s="6" t="s">
        <v>399</v>
      </c>
      <c r="E15033">
        <v>61025</v>
      </c>
      <c r="F15033">
        <v>65847</v>
      </c>
      <c r="G15033">
        <v>58159</v>
      </c>
      <c r="H15033">
        <v>70340</v>
      </c>
    </row>
    <row r="15034" spans="1:8" x14ac:dyDescent="0.2">
      <c r="A15034">
        <f t="shared" si="1636"/>
        <v>14165</v>
      </c>
      <c r="B15034">
        <f t="shared" si="1637"/>
        <v>295</v>
      </c>
      <c r="C15034" s="10" t="str">
        <f>IF(B15034=B15033," ",(LOOKUP(B15034,'Co List'!$A$3:$A$362,'Co List'!$B$3:$B$362)))</f>
        <v xml:space="preserve"> </v>
      </c>
      <c r="D15034" s="6" t="s">
        <v>400</v>
      </c>
      <c r="E15034">
        <v>0</v>
      </c>
      <c r="F15034">
        <v>0</v>
      </c>
      <c r="G15034">
        <v>0</v>
      </c>
      <c r="H15034">
        <v>0</v>
      </c>
    </row>
    <row r="15035" spans="1:8" x14ac:dyDescent="0.2">
      <c r="A15035">
        <f t="shared" si="1636"/>
        <v>14166</v>
      </c>
      <c r="B15035">
        <f t="shared" si="1637"/>
        <v>295</v>
      </c>
      <c r="C15035" s="10" t="str">
        <f>IF(B15035=B15034," ",(LOOKUP(B15035,'Co List'!$A$3:$A$362,'Co List'!$B$3:$B$362)))</f>
        <v xml:space="preserve"> </v>
      </c>
      <c r="D15035" s="6" t="s">
        <v>401</v>
      </c>
      <c r="E15035">
        <v>0</v>
      </c>
      <c r="F15035">
        <v>10.939647000000001</v>
      </c>
      <c r="G15035">
        <v>14.902536</v>
      </c>
      <c r="H15035">
        <v>14.550025</v>
      </c>
    </row>
    <row r="15036" spans="1:8" x14ac:dyDescent="0.2">
      <c r="A15036">
        <f t="shared" si="1636"/>
        <v>14167</v>
      </c>
      <c r="B15036">
        <f t="shared" si="1637"/>
        <v>295</v>
      </c>
      <c r="C15036" s="10" t="str">
        <f>IF(B15036=B15035," ",(LOOKUP(B15036,'Co List'!$A$3:$A$362,'Co List'!$B$3:$B$362)))</f>
        <v xml:space="preserve"> </v>
      </c>
      <c r="D15036" s="6" t="s">
        <v>402</v>
      </c>
      <c r="E15036">
        <v>0.10440000000000001</v>
      </c>
      <c r="F15036">
        <v>0.283105</v>
      </c>
      <c r="G15036">
        <v>5.1043999999999999E-2</v>
      </c>
      <c r="H15036">
        <v>0</v>
      </c>
    </row>
    <row r="15037" spans="1:8" x14ac:dyDescent="0.2">
      <c r="A15037">
        <f t="shared" si="1636"/>
        <v>14168</v>
      </c>
      <c r="B15037">
        <f t="shared" si="1637"/>
        <v>295</v>
      </c>
      <c r="C15037" s="10" t="str">
        <f>IF(B15037=B15036," ",(LOOKUP(B15037,'Co List'!$A$3:$A$362,'Co List'!$B$3:$B$362)))</f>
        <v xml:space="preserve"> </v>
      </c>
      <c r="D15037" s="6" t="s">
        <v>403</v>
      </c>
      <c r="E15037">
        <v>0</v>
      </c>
      <c r="F15037">
        <v>-9.4368957093138306E-16</v>
      </c>
      <c r="G15037">
        <v>9.783840404509192E-16</v>
      </c>
      <c r="H15037">
        <v>0</v>
      </c>
    </row>
    <row r="15038" spans="1:8" x14ac:dyDescent="0.2">
      <c r="A15038">
        <f t="shared" si="1636"/>
        <v>14169</v>
      </c>
      <c r="B15038">
        <f t="shared" si="1637"/>
        <v>295</v>
      </c>
      <c r="C15038" s="10" t="str">
        <f>IF(B15038=B15037," ",(LOOKUP(B15038,'Co List'!$A$3:$A$362,'Co List'!$B$3:$B$362)))</f>
        <v xml:space="preserve"> </v>
      </c>
      <c r="D15038" s="6" t="s">
        <v>404</v>
      </c>
      <c r="E15038" s="11">
        <v>0.10440000000000001</v>
      </c>
      <c r="F15038" s="11">
        <v>11.222752</v>
      </c>
      <c r="G15038" s="11">
        <v>14.953580000000001</v>
      </c>
      <c r="H15038" s="11">
        <v>14.550025</v>
      </c>
    </row>
    <row r="15039" spans="1:8" x14ac:dyDescent="0.2">
      <c r="A15039">
        <f t="shared" si="1636"/>
        <v>14170</v>
      </c>
      <c r="B15039">
        <f t="shared" si="1637"/>
        <v>295</v>
      </c>
      <c r="C15039" s="10" t="str">
        <f>IF(B15039=B15038," ",(LOOKUP(B15039,'Co List'!$A$3:$A$362,'Co List'!$B$3:$B$362)))</f>
        <v xml:space="preserve"> </v>
      </c>
      <c r="D15039" s="6" t="s">
        <v>405</v>
      </c>
      <c r="E15039">
        <v>238.79</v>
      </c>
      <c r="F15039">
        <v>255.8</v>
      </c>
      <c r="G15039">
        <v>275.83999999999997</v>
      </c>
      <c r="H15039">
        <v>343.27</v>
      </c>
    </row>
    <row r="15040" spans="1:8" x14ac:dyDescent="0.2">
      <c r="A15040">
        <f t="shared" si="1636"/>
        <v>14171</v>
      </c>
      <c r="B15040">
        <f t="shared" si="1637"/>
        <v>295</v>
      </c>
      <c r="C15040" s="10" t="str">
        <f>IF(B15040=B15039," ",(LOOKUP(B15040,'Co List'!$A$3:$A$362,'Co List'!$B$3:$B$362)))</f>
        <v xml:space="preserve"> </v>
      </c>
      <c r="D15040" s="6" t="s">
        <v>406</v>
      </c>
      <c r="E15040">
        <v>22.2</v>
      </c>
      <c r="F15040">
        <v>17.79</v>
      </c>
      <c r="G15040">
        <v>19.02</v>
      </c>
      <c r="H15040">
        <v>28.5</v>
      </c>
    </row>
    <row r="15041" spans="1:16" x14ac:dyDescent="0.2">
      <c r="A15041">
        <f t="shared" si="1636"/>
        <v>14172</v>
      </c>
      <c r="B15041">
        <f t="shared" si="1637"/>
        <v>295</v>
      </c>
      <c r="C15041" s="10" t="str">
        <f>IF(B15041=B15040," ",(LOOKUP(B15041,'Co List'!$A$3:$A$362,'Co List'!$B$3:$B$362)))</f>
        <v xml:space="preserve"> </v>
      </c>
      <c r="D15041" s="6" t="s">
        <v>407</v>
      </c>
      <c r="E15041" s="11">
        <v>5.42</v>
      </c>
      <c r="F15041" s="11">
        <v>4.72</v>
      </c>
      <c r="G15041" s="11">
        <v>2.27</v>
      </c>
      <c r="H15041" s="11">
        <v>7.78</v>
      </c>
    </row>
    <row r="15042" spans="1:16" x14ac:dyDescent="0.2">
      <c r="A15042">
        <f t="shared" si="1636"/>
        <v>14173</v>
      </c>
      <c r="B15042">
        <f t="shared" si="1637"/>
        <v>295</v>
      </c>
      <c r="C15042" s="10" t="str">
        <f>IF(B15042=B15041," ",(LOOKUP(B15042,'Co List'!$A$3:$A$362,'Co List'!$B$3:$B$362)))</f>
        <v xml:space="preserve"> </v>
      </c>
      <c r="D15042" s="6" t="s">
        <v>408</v>
      </c>
      <c r="E15042">
        <v>13.8247</v>
      </c>
      <c r="F15042">
        <v>13.8247</v>
      </c>
      <c r="G15042">
        <v>13.8247</v>
      </c>
      <c r="H15042">
        <v>13.8247</v>
      </c>
    </row>
    <row r="15043" spans="1:16" x14ac:dyDescent="0.2">
      <c r="A15043">
        <f t="shared" si="1636"/>
        <v>14174</v>
      </c>
      <c r="B15043">
        <f t="shared" si="1637"/>
        <v>295</v>
      </c>
      <c r="C15043" s="10" t="str">
        <f>IF(B15043=B15042," ",(LOOKUP(B15043,'Co List'!$A$3:$A$362,'Co List'!$B$3:$B$362)))</f>
        <v xml:space="preserve"> </v>
      </c>
      <c r="D15043" s="6" t="s">
        <v>409</v>
      </c>
      <c r="E15043">
        <v>59.23</v>
      </c>
      <c r="F15043">
        <v>66.87</v>
      </c>
      <c r="G15043">
        <v>71.89</v>
      </c>
      <c r="H15043">
        <v>86</v>
      </c>
    </row>
    <row r="15044" spans="1:16" x14ac:dyDescent="0.2">
      <c r="A15044">
        <f t="shared" si="1636"/>
        <v>14175</v>
      </c>
      <c r="B15044">
        <f t="shared" si="1637"/>
        <v>295</v>
      </c>
      <c r="C15044" s="10" t="str">
        <f>IF(B15044=B15043," ",(LOOKUP(B15044,'Co List'!$A$3:$A$362,'Co List'!$B$3:$B$362)))</f>
        <v xml:space="preserve"> </v>
      </c>
      <c r="D15044" s="6" t="s">
        <v>410</v>
      </c>
      <c r="E15044">
        <v>48.221059699999998</v>
      </c>
      <c r="F15044">
        <v>66.25670980000001</v>
      </c>
      <c r="G15044">
        <v>71.318643800000004</v>
      </c>
      <c r="H15044">
        <v>85.226488799999998</v>
      </c>
    </row>
    <row r="15045" spans="1:16" x14ac:dyDescent="0.2">
      <c r="A15045">
        <f t="shared" ref="A15045:A15108" si="1642">IF(A15044&gt;0,A15044+1,(IF($C$1=C15045,1,0)))</f>
        <v>14176</v>
      </c>
      <c r="B15045">
        <f t="shared" ref="B15045:B15108" si="1643">IF(D15045=$D$3,B15044+1,B15044)</f>
        <v>295</v>
      </c>
      <c r="C15045" s="10" t="str">
        <f>IF(B15045=B15044," ",(LOOKUP(B15045,'Co List'!$A$3:$A$362,'Co List'!$B$3:$B$362)))</f>
        <v xml:space="preserve"> </v>
      </c>
      <c r="D15045" s="6" t="s">
        <v>411</v>
      </c>
      <c r="E15045">
        <v>48.221059699999998</v>
      </c>
      <c r="F15045">
        <v>66.25670980000001</v>
      </c>
      <c r="G15045">
        <v>71.318643800000004</v>
      </c>
      <c r="H15045">
        <v>85.226488800000013</v>
      </c>
    </row>
    <row r="15046" spans="1:16" x14ac:dyDescent="0.2">
      <c r="A15046">
        <f t="shared" si="1642"/>
        <v>14177</v>
      </c>
      <c r="B15046">
        <f t="shared" si="1643"/>
        <v>295</v>
      </c>
      <c r="C15046" s="10" t="str">
        <f>IF(B15046=B15045," ",(LOOKUP(B15046,'Co List'!$A$3:$A$362,'Co List'!$B$3:$B$362)))</f>
        <v xml:space="preserve"> </v>
      </c>
      <c r="D15046" s="6" t="s">
        <v>412</v>
      </c>
      <c r="E15046">
        <v>-11.008940299999999</v>
      </c>
      <c r="F15046">
        <v>-0.61329019999999446</v>
      </c>
      <c r="G15046">
        <v>-0.57135619999999676</v>
      </c>
      <c r="H15046">
        <v>-0.7735111999999873</v>
      </c>
    </row>
    <row r="15047" spans="1:16" ht="13.5" thickBot="1" x14ac:dyDescent="0.25">
      <c r="A15047">
        <f t="shared" si="1642"/>
        <v>14178</v>
      </c>
      <c r="B15047">
        <f t="shared" si="1643"/>
        <v>295</v>
      </c>
      <c r="C15047" s="10" t="str">
        <f>IF(B15047=B15046," ",(LOOKUP(B15047,'Co List'!$A$3:$A$362,'Co List'!$B$3:$B$362)))</f>
        <v xml:space="preserve"> </v>
      </c>
      <c r="D15047" s="9" t="s">
        <v>413</v>
      </c>
      <c r="E15047">
        <v>3</v>
      </c>
      <c r="F15047">
        <v>12</v>
      </c>
      <c r="G15047">
        <v>12</v>
      </c>
      <c r="H15047">
        <v>12</v>
      </c>
    </row>
    <row r="15048" spans="1:16" ht="15" x14ac:dyDescent="0.25">
      <c r="A15048">
        <f t="shared" si="1642"/>
        <v>14179</v>
      </c>
      <c r="B15048">
        <f t="shared" si="1643"/>
        <v>296</v>
      </c>
      <c r="C15048" s="10" t="str">
        <f>IF(B15048=B15047," ",(LOOKUP(B15048,'Co List'!$A$3:$A$362,'Co List'!$B$3:$B$362)))</f>
        <v>SIMBHAOLI SUGARS LTD.</v>
      </c>
      <c r="D15048" s="4" t="s">
        <v>362</v>
      </c>
      <c r="E15048">
        <v>100</v>
      </c>
      <c r="F15048">
        <v>0</v>
      </c>
      <c r="G15048">
        <v>100</v>
      </c>
      <c r="H15048">
        <v>66.091460122470053</v>
      </c>
      <c r="J15048">
        <f t="shared" ref="J15048" si="1644">COUNTIF(E15090:H15090,0)</f>
        <v>1</v>
      </c>
      <c r="K15048">
        <f>SUM(E15048:H15048)/(4-J15048)</f>
        <v>88.697153374156684</v>
      </c>
      <c r="L15048">
        <f>SUM(E15058:H15058)/(4-J15048)</f>
        <v>195779.67381168061</v>
      </c>
      <c r="M15048">
        <f>E15058</f>
        <v>242365.40937262535</v>
      </c>
      <c r="N15048">
        <f t="shared" ref="N15048" si="1645">F15058</f>
        <v>0</v>
      </c>
      <c r="O15048">
        <f t="shared" ref="O15048" si="1646">G15058</f>
        <v>229604.7408989509</v>
      </c>
      <c r="P15048">
        <f t="shared" ref="P15048" si="1647">H15058</f>
        <v>115368.87116346555</v>
      </c>
    </row>
    <row r="15049" spans="1:16" x14ac:dyDescent="0.2">
      <c r="A15049">
        <f t="shared" si="1642"/>
        <v>14180</v>
      </c>
      <c r="B15049">
        <f t="shared" si="1643"/>
        <v>296</v>
      </c>
      <c r="C15049" s="10" t="str">
        <f>IF(B15049=B15048," ",(LOOKUP(B15049,'Co List'!$A$3:$A$362,'Co List'!$B$3:$B$362)))</f>
        <v xml:space="preserve"> </v>
      </c>
      <c r="D15049" s="6" t="s">
        <v>364</v>
      </c>
      <c r="E15049">
        <v>4.0517799999999999</v>
      </c>
      <c r="F15049">
        <v>0</v>
      </c>
      <c r="G15049">
        <v>4.0517799999999999</v>
      </c>
      <c r="H15049">
        <v>0</v>
      </c>
    </row>
    <row r="15050" spans="1:16" x14ac:dyDescent="0.2">
      <c r="A15050">
        <f t="shared" si="1642"/>
        <v>14181</v>
      </c>
      <c r="B15050">
        <f t="shared" si="1643"/>
        <v>296</v>
      </c>
      <c r="C15050" s="10" t="str">
        <f>IF(B15050=B15049," ",(LOOKUP(B15050,'Co List'!$A$3:$A$362,'Co List'!$B$3:$B$362)))</f>
        <v xml:space="preserve"> </v>
      </c>
      <c r="D15050" s="6" t="s">
        <v>365</v>
      </c>
      <c r="E15050">
        <v>1.5309141708683118</v>
      </c>
      <c r="F15050">
        <v>0</v>
      </c>
      <c r="G15050">
        <v>1.5419842714102798</v>
      </c>
      <c r="H15050">
        <v>1.5403053559875239</v>
      </c>
    </row>
    <row r="15051" spans="1:16" x14ac:dyDescent="0.2">
      <c r="A15051">
        <f t="shared" si="1642"/>
        <v>14182</v>
      </c>
      <c r="B15051">
        <f t="shared" si="1643"/>
        <v>296</v>
      </c>
      <c r="C15051" s="10" t="str">
        <f>IF(B15051=B15050," ",(LOOKUP(B15051,'Co List'!$A$3:$A$362,'Co List'!$B$3:$B$362)))</f>
        <v xml:space="preserve"> </v>
      </c>
      <c r="D15051" s="7" t="s">
        <v>366</v>
      </c>
      <c r="E15051">
        <v>19.210041482857928</v>
      </c>
      <c r="F15051">
        <v>0</v>
      </c>
      <c r="G15051">
        <v>19.141225388189618</v>
      </c>
      <c r="H15051">
        <v>13.047235045176146</v>
      </c>
    </row>
    <row r="15052" spans="1:16" x14ac:dyDescent="0.2">
      <c r="A15052">
        <f t="shared" si="1642"/>
        <v>14183</v>
      </c>
      <c r="B15052">
        <f t="shared" si="1643"/>
        <v>296</v>
      </c>
      <c r="C15052" s="10" t="str">
        <f>IF(B15052=B15051," ",(LOOKUP(B15052,'Co List'!$A$3:$A$362,'Co List'!$B$3:$B$362)))</f>
        <v xml:space="preserve"> </v>
      </c>
      <c r="D15052" s="6" t="s">
        <v>367</v>
      </c>
      <c r="E15052">
        <v>-324495.12568299018</v>
      </c>
      <c r="F15052">
        <v>0</v>
      </c>
      <c r="G15052">
        <v>1485153.5633826058</v>
      </c>
      <c r="H15052">
        <v>-292369.16159013059</v>
      </c>
    </row>
    <row r="15053" spans="1:16" x14ac:dyDescent="0.2">
      <c r="A15053">
        <f t="shared" si="1642"/>
        <v>14184</v>
      </c>
      <c r="B15053">
        <f t="shared" si="1643"/>
        <v>296</v>
      </c>
      <c r="C15053" s="10" t="str">
        <f>IF(B15053=B15052," ",(LOOKUP(B15053,'Co List'!$A$3:$A$362,'Co List'!$B$3:$B$362)))</f>
        <v xml:space="preserve"> </v>
      </c>
      <c r="D15053" s="6" t="s">
        <v>368</v>
      </c>
      <c r="E15053">
        <v>1.0393027846167469</v>
      </c>
      <c r="F15053">
        <v>0</v>
      </c>
      <c r="G15053">
        <v>0.82889798158466033</v>
      </c>
      <c r="H15053">
        <v>0.19116631510101997</v>
      </c>
    </row>
    <row r="15054" spans="1:16" x14ac:dyDescent="0.2">
      <c r="A15054">
        <f t="shared" si="1642"/>
        <v>14185</v>
      </c>
      <c r="B15054">
        <f t="shared" si="1643"/>
        <v>296</v>
      </c>
      <c r="C15054" s="10" t="str">
        <f>IF(B15054=B15053," ",(LOOKUP(B15054,'Co List'!$A$3:$A$362,'Co List'!$B$3:$B$362)))</f>
        <v xml:space="preserve"> </v>
      </c>
      <c r="D15054" s="6" t="s">
        <v>369</v>
      </c>
      <c r="E15054">
        <v>-19866.017161690605</v>
      </c>
      <c r="F15054">
        <v>0</v>
      </c>
      <c r="G15054">
        <v>255.08803566153861</v>
      </c>
      <c r="H15054">
        <v>-680.64230774905923</v>
      </c>
    </row>
    <row r="15055" spans="1:16" x14ac:dyDescent="0.2">
      <c r="A15055">
        <f t="shared" si="1642"/>
        <v>14186</v>
      </c>
      <c r="B15055">
        <f t="shared" si="1643"/>
        <v>296</v>
      </c>
      <c r="C15055" s="10" t="str">
        <f>IF(B15055=B15054," ",(LOOKUP(B15055,'Co List'!$A$3:$A$362,'Co List'!$B$3:$B$362)))</f>
        <v xml:space="preserve"> </v>
      </c>
      <c r="D15055" s="6" t="s">
        <v>370</v>
      </c>
      <c r="E15055">
        <v>0</v>
      </c>
      <c r="F15055">
        <v>0</v>
      </c>
      <c r="G15055">
        <v>0</v>
      </c>
      <c r="H15055">
        <v>0</v>
      </c>
    </row>
    <row r="15056" spans="1:16" x14ac:dyDescent="0.2">
      <c r="A15056">
        <f t="shared" si="1642"/>
        <v>14187</v>
      </c>
      <c r="B15056">
        <f t="shared" si="1643"/>
        <v>296</v>
      </c>
      <c r="C15056" s="10" t="str">
        <f>IF(B15056=B15055," ",(LOOKUP(B15056,'Co List'!$A$3:$A$362,'Co List'!$B$3:$B$362)))</f>
        <v xml:space="preserve"> </v>
      </c>
      <c r="D15056" s="6" t="s">
        <v>371</v>
      </c>
      <c r="E15056">
        <v>49.219851269697877</v>
      </c>
      <c r="F15056">
        <v>0</v>
      </c>
      <c r="G15056">
        <v>96.824001756947169</v>
      </c>
      <c r="H15056">
        <v>100</v>
      </c>
    </row>
    <row r="15057" spans="1:8" x14ac:dyDescent="0.2">
      <c r="A15057">
        <f t="shared" si="1642"/>
        <v>14188</v>
      </c>
      <c r="B15057">
        <f t="shared" si="1643"/>
        <v>296</v>
      </c>
      <c r="C15057" s="10" t="str">
        <f>IF(B15057=B15056," ",(LOOKUP(B15057,'Co List'!$A$3:$A$362,'Co List'!$B$3:$B$362)))</f>
        <v xml:space="preserve"> </v>
      </c>
      <c r="D15057" s="6" t="s">
        <v>372</v>
      </c>
      <c r="E15057">
        <v>50.780148730302123</v>
      </c>
      <c r="F15057">
        <v>0</v>
      </c>
      <c r="G15057">
        <v>3.1759982430528284</v>
      </c>
      <c r="H15057">
        <v>0</v>
      </c>
    </row>
    <row r="15058" spans="1:8" x14ac:dyDescent="0.2">
      <c r="A15058">
        <f t="shared" si="1642"/>
        <v>14189</v>
      </c>
      <c r="B15058">
        <f t="shared" si="1643"/>
        <v>296</v>
      </c>
      <c r="C15058" s="10" t="str">
        <f>IF(B15058=B15057," ",(LOOKUP(B15058,'Co List'!$A$3:$A$362,'Co List'!$B$3:$B$362)))</f>
        <v xml:space="preserve"> </v>
      </c>
      <c r="D15058" s="6" t="s">
        <v>373</v>
      </c>
      <c r="E15058">
        <v>242365.40937262535</v>
      </c>
      <c r="F15058">
        <v>0</v>
      </c>
      <c r="G15058">
        <v>229604.7408989509</v>
      </c>
      <c r="H15058">
        <v>115368.87116346555</v>
      </c>
    </row>
    <row r="15059" spans="1:8" x14ac:dyDescent="0.2">
      <c r="A15059">
        <f t="shared" si="1642"/>
        <v>14190</v>
      </c>
      <c r="B15059">
        <f t="shared" si="1643"/>
        <v>296</v>
      </c>
      <c r="C15059" s="10" t="str">
        <f>IF(B15059=B15058," ",(LOOKUP(B15059,'Co List'!$A$3:$A$362,'Co List'!$B$3:$B$362)))</f>
        <v xml:space="preserve"> </v>
      </c>
      <c r="D15059" s="6" t="s">
        <v>374</v>
      </c>
      <c r="E15059">
        <v>232195.20145710593</v>
      </c>
      <c r="F15059">
        <v>0</v>
      </c>
      <c r="G15059">
        <v>212123.49449862968</v>
      </c>
      <c r="H15059">
        <v>106331.8900560378</v>
      </c>
    </row>
    <row r="15060" spans="1:8" x14ac:dyDescent="0.2">
      <c r="A15060">
        <f t="shared" si="1642"/>
        <v>14191</v>
      </c>
      <c r="B15060">
        <f t="shared" si="1643"/>
        <v>296</v>
      </c>
      <c r="C15060" s="10" t="str">
        <f>IF(B15060=B15059," ",(LOOKUP(B15060,'Co List'!$A$3:$A$362,'Co List'!$B$3:$B$362)))</f>
        <v xml:space="preserve"> </v>
      </c>
      <c r="D15060" s="6" t="s">
        <v>375</v>
      </c>
      <c r="E15060">
        <v>8326.9442123536082</v>
      </c>
      <c r="F15060">
        <v>0</v>
      </c>
      <c r="G15060">
        <v>15053.671374730147</v>
      </c>
      <c r="H15060">
        <v>7796.4232368966068</v>
      </c>
    </row>
    <row r="15061" spans="1:8" x14ac:dyDescent="0.2">
      <c r="A15061">
        <f t="shared" si="1642"/>
        <v>14192</v>
      </c>
      <c r="B15061">
        <f t="shared" si="1643"/>
        <v>296</v>
      </c>
      <c r="C15061" s="10" t="str">
        <f>IF(B15061=B15060," ",(LOOKUP(B15061,'Co List'!$A$3:$A$362,'Co List'!$B$3:$B$362)))</f>
        <v xml:space="preserve"> </v>
      </c>
      <c r="D15061" s="6" t="s">
        <v>376</v>
      </c>
      <c r="E15061">
        <v>1843.263703165806</v>
      </c>
      <c r="F15061">
        <v>0</v>
      </c>
      <c r="G15061">
        <v>2427.575025591093</v>
      </c>
      <c r="H15061">
        <v>1240.5578705311357</v>
      </c>
    </row>
    <row r="15062" spans="1:8" x14ac:dyDescent="0.2">
      <c r="A15062">
        <f t="shared" si="1642"/>
        <v>14193</v>
      </c>
      <c r="B15062">
        <f t="shared" si="1643"/>
        <v>296</v>
      </c>
      <c r="C15062" s="10" t="str">
        <f>IF(B15062=B15061," ",(LOOKUP(B15062,'Co List'!$A$3:$A$362,'Co List'!$B$3:$B$362)))</f>
        <v xml:space="preserve"> </v>
      </c>
      <c r="D15062" s="6" t="s">
        <v>377</v>
      </c>
      <c r="E15062">
        <v>119291.89402240061</v>
      </c>
      <c r="F15062">
        <v>0</v>
      </c>
      <c r="G15062">
        <v>222312.49836203424</v>
      </c>
      <c r="H15062">
        <v>115368.87116346555</v>
      </c>
    </row>
    <row r="15063" spans="1:8" ht="15" x14ac:dyDescent="0.25">
      <c r="A15063">
        <f t="shared" si="1642"/>
        <v>14194</v>
      </c>
      <c r="B15063">
        <f t="shared" si="1643"/>
        <v>296</v>
      </c>
      <c r="C15063" s="10" t="str">
        <f>IF(B15063=B15062," ",(LOOKUP(B15063,'Co List'!$A$3:$A$362,'Co List'!$B$3:$B$362)))</f>
        <v xml:space="preserve"> </v>
      </c>
      <c r="D15063" s="8" t="s">
        <v>378</v>
      </c>
      <c r="E15063">
        <v>2171.61</v>
      </c>
      <c r="F15063">
        <v>0</v>
      </c>
      <c r="G15063">
        <v>2139.54</v>
      </c>
      <c r="H15063">
        <v>1622.4</v>
      </c>
    </row>
    <row r="15064" spans="1:8" ht="15" x14ac:dyDescent="0.25">
      <c r="A15064">
        <f t="shared" si="1642"/>
        <v>14195</v>
      </c>
      <c r="B15064">
        <f t="shared" si="1643"/>
        <v>296</v>
      </c>
      <c r="C15064" s="10" t="str">
        <f>IF(B15064=B15063," ",(LOOKUP(B15064,'Co List'!$A$3:$A$362,'Co List'!$B$3:$B$362)))</f>
        <v xml:space="preserve"> </v>
      </c>
      <c r="D15064" s="8" t="s">
        <v>379</v>
      </c>
      <c r="E15064">
        <v>1104.1070224006237</v>
      </c>
      <c r="F15064">
        <v>0</v>
      </c>
      <c r="G15064">
        <v>2399.8475365170129</v>
      </c>
      <c r="H15064">
        <v>797.38849794830855</v>
      </c>
    </row>
    <row r="15065" spans="1:8" ht="15" x14ac:dyDescent="0.25">
      <c r="A15065">
        <f t="shared" si="1642"/>
        <v>14196</v>
      </c>
      <c r="B15065">
        <f t="shared" si="1643"/>
        <v>296</v>
      </c>
      <c r="C15065" s="10" t="str">
        <f>IF(B15065=B15064," ",(LOOKUP(B15065,'Co List'!$A$3:$A$362,'Co List'!$B$3:$B$362)))</f>
        <v xml:space="preserve"> </v>
      </c>
      <c r="D15065" s="8" t="s">
        <v>380</v>
      </c>
      <c r="E15065">
        <v>116016.17699999998</v>
      </c>
      <c r="F15065">
        <v>0</v>
      </c>
      <c r="G15065">
        <v>217773.11082551721</v>
      </c>
      <c r="H15065">
        <v>112949.08266551724</v>
      </c>
    </row>
    <row r="15066" spans="1:8" ht="15" x14ac:dyDescent="0.25">
      <c r="A15066">
        <f t="shared" si="1642"/>
        <v>14197</v>
      </c>
      <c r="B15066">
        <f t="shared" si="1643"/>
        <v>296</v>
      </c>
      <c r="C15066" s="10" t="str">
        <f>IF(B15066=B15065," ",(LOOKUP(B15066,'Co List'!$A$3:$A$362,'Co List'!$B$3:$B$362)))</f>
        <v xml:space="preserve"> </v>
      </c>
      <c r="D15066" s="8" t="s">
        <v>381</v>
      </c>
      <c r="E15066">
        <v>123073.51535022474</v>
      </c>
      <c r="F15066">
        <v>0</v>
      </c>
      <c r="G15066">
        <v>7292.2425369166795</v>
      </c>
      <c r="H15066">
        <v>0</v>
      </c>
    </row>
    <row r="15067" spans="1:8" ht="15" x14ac:dyDescent="0.25">
      <c r="A15067">
        <f t="shared" si="1642"/>
        <v>14198</v>
      </c>
      <c r="B15067">
        <f t="shared" si="1643"/>
        <v>296</v>
      </c>
      <c r="C15067" s="10" t="str">
        <f>IF(B15067=B15066," ",(LOOKUP(B15067,'Co List'!$A$3:$A$362,'Co List'!$B$3:$B$362)))</f>
        <v xml:space="preserve"> </v>
      </c>
      <c r="D15067" s="8" t="s">
        <v>382</v>
      </c>
      <c r="E15067">
        <v>123073.51535022474</v>
      </c>
      <c r="F15067">
        <v>0</v>
      </c>
      <c r="G15067">
        <v>7292.2425369166795</v>
      </c>
      <c r="H15067">
        <v>0</v>
      </c>
    </row>
    <row r="15068" spans="1:8" ht="15" x14ac:dyDescent="0.25">
      <c r="A15068">
        <f t="shared" si="1642"/>
        <v>14199</v>
      </c>
      <c r="B15068">
        <f t="shared" si="1643"/>
        <v>296</v>
      </c>
      <c r="C15068" s="10" t="str">
        <f>IF(B15068=B15067," ",(LOOKUP(B15068,'Co List'!$A$3:$A$362,'Co List'!$B$3:$B$362)))</f>
        <v xml:space="preserve"> </v>
      </c>
      <c r="D15068" s="8" t="s">
        <v>383</v>
      </c>
      <c r="E15068">
        <v>0</v>
      </c>
      <c r="F15068">
        <v>0</v>
      </c>
      <c r="G15068">
        <v>0</v>
      </c>
      <c r="H15068">
        <v>0</v>
      </c>
    </row>
    <row r="15069" spans="1:8" x14ac:dyDescent="0.2">
      <c r="A15069">
        <f t="shared" si="1642"/>
        <v>14200</v>
      </c>
      <c r="B15069">
        <f t="shared" si="1643"/>
        <v>296</v>
      </c>
      <c r="C15069" s="10" t="str">
        <f>IF(B15069=B15068," ",(LOOKUP(B15069,'Co List'!$A$3:$A$362,'Co List'!$B$3:$B$362)))</f>
        <v xml:space="preserve"> </v>
      </c>
      <c r="D15069" s="6" t="s">
        <v>384</v>
      </c>
      <c r="E15069">
        <v>0</v>
      </c>
      <c r="F15069">
        <v>0</v>
      </c>
      <c r="G15069">
        <v>0</v>
      </c>
      <c r="H15069">
        <v>0</v>
      </c>
    </row>
    <row r="15070" spans="1:8" x14ac:dyDescent="0.2">
      <c r="A15070">
        <f t="shared" si="1642"/>
        <v>14201</v>
      </c>
      <c r="B15070">
        <f t="shared" si="1643"/>
        <v>296</v>
      </c>
      <c r="C15070" s="10" t="str">
        <f>IF(B15070=B15069," ",(LOOKUP(B15070,'Co List'!$A$3:$A$362,'Co List'!$B$3:$B$362)))</f>
        <v xml:space="preserve"> </v>
      </c>
      <c r="D15070" s="6" t="s">
        <v>385</v>
      </c>
      <c r="E15070">
        <v>30375.172233000001</v>
      </c>
      <c r="F15070">
        <v>0</v>
      </c>
      <c r="G15070">
        <v>1799.762706</v>
      </c>
      <c r="H15070">
        <v>0</v>
      </c>
    </row>
    <row r="15071" spans="1:8" x14ac:dyDescent="0.2">
      <c r="A15071">
        <f t="shared" si="1642"/>
        <v>14202</v>
      </c>
      <c r="B15071">
        <f t="shared" si="1643"/>
        <v>296</v>
      </c>
      <c r="C15071" s="10" t="str">
        <f>IF(B15071=B15070," ",(LOOKUP(B15071,'Co List'!$A$3:$A$362,'Co List'!$B$3:$B$362)))</f>
        <v xml:space="preserve"> </v>
      </c>
      <c r="D15071" s="6" t="s">
        <v>386</v>
      </c>
      <c r="E15071">
        <v>30375.172233000001</v>
      </c>
      <c r="F15071">
        <v>0</v>
      </c>
      <c r="G15071">
        <v>1799.762706</v>
      </c>
      <c r="H15071">
        <v>0</v>
      </c>
    </row>
    <row r="15072" spans="1:8" x14ac:dyDescent="0.2">
      <c r="A15072">
        <f t="shared" si="1642"/>
        <v>14203</v>
      </c>
      <c r="B15072">
        <f t="shared" si="1643"/>
        <v>296</v>
      </c>
      <c r="C15072" s="10" t="str">
        <f>IF(B15072=B15071," ",(LOOKUP(B15072,'Co List'!$A$3:$A$362,'Co List'!$B$3:$B$362)))</f>
        <v xml:space="preserve"> </v>
      </c>
      <c r="D15072" s="6" t="s">
        <v>387</v>
      </c>
      <c r="E15072">
        <v>0</v>
      </c>
      <c r="F15072">
        <v>0</v>
      </c>
      <c r="G15072">
        <v>0</v>
      </c>
      <c r="H15072">
        <v>0</v>
      </c>
    </row>
    <row r="15073" spans="1:8" x14ac:dyDescent="0.2">
      <c r="A15073">
        <f t="shared" si="1642"/>
        <v>14204</v>
      </c>
      <c r="B15073">
        <f t="shared" si="1643"/>
        <v>296</v>
      </c>
      <c r="C15073" s="10" t="str">
        <f>IF(B15073=B15072," ",(LOOKUP(B15073,'Co List'!$A$3:$A$362,'Co List'!$B$3:$B$362)))</f>
        <v xml:space="preserve"> </v>
      </c>
      <c r="D15073" s="6" t="s">
        <v>388</v>
      </c>
      <c r="E15073">
        <v>0</v>
      </c>
      <c r="F15073">
        <v>0</v>
      </c>
      <c r="G15073">
        <v>0</v>
      </c>
      <c r="H15073">
        <v>0</v>
      </c>
    </row>
    <row r="15074" spans="1:8" x14ac:dyDescent="0.2">
      <c r="A15074">
        <f t="shared" si="1642"/>
        <v>14205</v>
      </c>
      <c r="B15074">
        <f t="shared" si="1643"/>
        <v>296</v>
      </c>
      <c r="C15074" s="10" t="str">
        <f>IF(B15074=B15073," ",(LOOKUP(B15074,'Co List'!$A$3:$A$362,'Co List'!$B$3:$B$362)))</f>
        <v xml:space="preserve"> </v>
      </c>
      <c r="D15074" s="6" t="s">
        <v>389</v>
      </c>
      <c r="E15074">
        <v>0</v>
      </c>
      <c r="F15074">
        <v>0</v>
      </c>
      <c r="G15074">
        <v>0</v>
      </c>
      <c r="H15074">
        <v>0</v>
      </c>
    </row>
    <row r="15075" spans="1:8" x14ac:dyDescent="0.2">
      <c r="A15075">
        <f t="shared" si="1642"/>
        <v>14206</v>
      </c>
      <c r="B15075">
        <f t="shared" si="1643"/>
        <v>296</v>
      </c>
      <c r="C15075" s="10" t="str">
        <f>IF(B15075=B15074," ",(LOOKUP(B15075,'Co List'!$A$3:$A$362,'Co List'!$B$3:$B$362)))</f>
        <v xml:space="preserve"> </v>
      </c>
      <c r="D15075" s="6" t="s">
        <v>390</v>
      </c>
      <c r="E15075">
        <v>0</v>
      </c>
      <c r="F15075">
        <v>0</v>
      </c>
      <c r="G15075">
        <v>0</v>
      </c>
      <c r="H15075">
        <v>0</v>
      </c>
    </row>
    <row r="15076" spans="1:8" x14ac:dyDescent="0.2">
      <c r="A15076">
        <f t="shared" si="1642"/>
        <v>14207</v>
      </c>
      <c r="B15076">
        <f t="shared" si="1643"/>
        <v>296</v>
      </c>
      <c r="C15076" s="10" t="str">
        <f>IF(B15076=B15075," ",(LOOKUP(B15076,'Co List'!$A$3:$A$362,'Co List'!$B$3:$B$362)))</f>
        <v xml:space="preserve"> </v>
      </c>
      <c r="D15076" s="6" t="s">
        <v>391</v>
      </c>
      <c r="E15076">
        <v>0</v>
      </c>
      <c r="F15076">
        <v>0</v>
      </c>
      <c r="G15076">
        <v>0</v>
      </c>
      <c r="H15076">
        <v>0</v>
      </c>
    </row>
    <row r="15077" spans="1:8" x14ac:dyDescent="0.2">
      <c r="A15077">
        <f t="shared" si="1642"/>
        <v>14208</v>
      </c>
      <c r="B15077">
        <f t="shared" si="1643"/>
        <v>296</v>
      </c>
      <c r="C15077" s="10" t="str">
        <f>IF(B15077=B15076," ",(LOOKUP(B15077,'Co List'!$A$3:$A$362,'Co List'!$B$3:$B$362)))</f>
        <v xml:space="preserve"> </v>
      </c>
      <c r="D15077" s="6" t="s">
        <v>392</v>
      </c>
      <c r="E15077">
        <v>0</v>
      </c>
      <c r="F15077">
        <v>0</v>
      </c>
      <c r="G15077">
        <v>0</v>
      </c>
      <c r="H15077">
        <v>0</v>
      </c>
    </row>
    <row r="15078" spans="1:8" x14ac:dyDescent="0.2">
      <c r="A15078">
        <f t="shared" si="1642"/>
        <v>14209</v>
      </c>
      <c r="B15078">
        <f t="shared" si="1643"/>
        <v>296</v>
      </c>
      <c r="C15078" s="10" t="str">
        <f>IF(B15078=B15077," ",(LOOKUP(B15078,'Co List'!$A$3:$A$362,'Co List'!$B$3:$B$362)))</f>
        <v xml:space="preserve"> </v>
      </c>
      <c r="D15078" s="6" t="s">
        <v>393</v>
      </c>
      <c r="E15078">
        <v>0</v>
      </c>
      <c r="F15078">
        <v>0</v>
      </c>
      <c r="G15078">
        <v>0</v>
      </c>
      <c r="H15078">
        <v>0</v>
      </c>
    </row>
    <row r="15079" spans="1:8" ht="15" x14ac:dyDescent="0.25">
      <c r="A15079">
        <f t="shared" si="1642"/>
        <v>14210</v>
      </c>
      <c r="B15079">
        <f t="shared" si="1643"/>
        <v>296</v>
      </c>
      <c r="C15079" s="10" t="str">
        <f>IF(B15079=B15078," ",(LOOKUP(B15079,'Co List'!$A$3:$A$362,'Co List'!$B$3:$B$362)))</f>
        <v xml:space="preserve"> </v>
      </c>
      <c r="D15079" s="8" t="s">
        <v>394</v>
      </c>
      <c r="E15079">
        <v>0</v>
      </c>
      <c r="F15079">
        <v>0</v>
      </c>
      <c r="G15079">
        <v>0</v>
      </c>
      <c r="H15079">
        <v>0</v>
      </c>
    </row>
    <row r="15080" spans="1:8" ht="15" x14ac:dyDescent="0.25">
      <c r="A15080">
        <f t="shared" si="1642"/>
        <v>14211</v>
      </c>
      <c r="B15080">
        <f t="shared" si="1643"/>
        <v>296</v>
      </c>
      <c r="C15080" s="10" t="str">
        <f>IF(B15080=B15079," ",(LOOKUP(B15080,'Co List'!$A$3:$A$362,'Co List'!$B$3:$B$362)))</f>
        <v xml:space="preserve"> </v>
      </c>
      <c r="D15080" s="8" t="s">
        <v>395</v>
      </c>
      <c r="E15080">
        <v>34.894505100000003</v>
      </c>
      <c r="F15080">
        <v>0</v>
      </c>
      <c r="G15080">
        <v>1.9746644</v>
      </c>
      <c r="H15080">
        <v>0</v>
      </c>
    </row>
    <row r="15081" spans="1:8" ht="15" x14ac:dyDescent="0.25">
      <c r="A15081">
        <f t="shared" si="1642"/>
        <v>14212</v>
      </c>
      <c r="B15081">
        <f t="shared" si="1643"/>
        <v>296</v>
      </c>
      <c r="C15081" s="10" t="str">
        <f>IF(B15081=B15080," ",(LOOKUP(B15081,'Co List'!$A$3:$A$362,'Co List'!$B$3:$B$362)))</f>
        <v xml:space="preserve"> </v>
      </c>
      <c r="D15081" s="8" t="s">
        <v>396</v>
      </c>
      <c r="E15081">
        <v>77922</v>
      </c>
      <c r="F15081">
        <v>0</v>
      </c>
      <c r="G15081">
        <v>144173</v>
      </c>
      <c r="H15081">
        <v>74900</v>
      </c>
    </row>
    <row r="15082" spans="1:8" x14ac:dyDescent="0.2">
      <c r="A15082">
        <f t="shared" si="1642"/>
        <v>14213</v>
      </c>
      <c r="B15082">
        <f t="shared" si="1643"/>
        <v>296</v>
      </c>
      <c r="C15082" s="10" t="str">
        <f>IF(B15082=B15081," ",(LOOKUP(B15082,'Co List'!$A$3:$A$362,'Co List'!$B$3:$B$362)))</f>
        <v xml:space="preserve"> </v>
      </c>
      <c r="D15082" s="6" t="s">
        <v>397</v>
      </c>
      <c r="E15082">
        <v>2681</v>
      </c>
      <c r="F15082">
        <v>0</v>
      </c>
      <c r="G15082">
        <v>2743</v>
      </c>
      <c r="H15082">
        <v>2080</v>
      </c>
    </row>
    <row r="15083" spans="1:8" x14ac:dyDescent="0.2">
      <c r="A15083">
        <f t="shared" si="1642"/>
        <v>14214</v>
      </c>
      <c r="B15083">
        <f t="shared" si="1643"/>
        <v>296</v>
      </c>
      <c r="C15083" s="10" t="str">
        <f>IF(B15083=B15082," ",(LOOKUP(B15083,'Co List'!$A$3:$A$362,'Co List'!$B$3:$B$362)))</f>
        <v xml:space="preserve"> </v>
      </c>
      <c r="D15083" s="6" t="s">
        <v>398</v>
      </c>
      <c r="E15083">
        <v>1291</v>
      </c>
      <c r="F15083">
        <v>0</v>
      </c>
      <c r="G15083">
        <v>2619</v>
      </c>
      <c r="H15083">
        <v>825</v>
      </c>
    </row>
    <row r="15084" spans="1:8" x14ac:dyDescent="0.2">
      <c r="A15084">
        <f t="shared" si="1642"/>
        <v>14215</v>
      </c>
      <c r="B15084">
        <f t="shared" si="1643"/>
        <v>296</v>
      </c>
      <c r="C15084" s="10" t="str">
        <f>IF(B15084=B15083," ",(LOOKUP(B15084,'Co List'!$A$3:$A$362,'Co List'!$B$3:$B$362)))</f>
        <v xml:space="preserve"> </v>
      </c>
      <c r="D15084" s="6" t="s">
        <v>399</v>
      </c>
      <c r="E15084">
        <v>73950</v>
      </c>
      <c r="F15084">
        <v>0</v>
      </c>
      <c r="G15084">
        <v>138811</v>
      </c>
      <c r="H15084">
        <v>71995</v>
      </c>
    </row>
    <row r="15085" spans="1:8" x14ac:dyDescent="0.2">
      <c r="A15085">
        <f t="shared" si="1642"/>
        <v>14216</v>
      </c>
      <c r="B15085">
        <f t="shared" si="1643"/>
        <v>296</v>
      </c>
      <c r="C15085" s="10" t="str">
        <f>IF(B15085=B15084," ",(LOOKUP(B15085,'Co List'!$A$3:$A$362,'Co List'!$B$3:$B$362)))</f>
        <v xml:space="preserve"> </v>
      </c>
      <c r="D15085" s="6" t="s">
        <v>400</v>
      </c>
      <c r="E15085">
        <v>0</v>
      </c>
      <c r="F15085">
        <v>0</v>
      </c>
      <c r="G15085">
        <v>0</v>
      </c>
      <c r="H15085">
        <v>0</v>
      </c>
    </row>
    <row r="15086" spans="1:8" x14ac:dyDescent="0.2">
      <c r="A15086">
        <f t="shared" si="1642"/>
        <v>14217</v>
      </c>
      <c r="B15086">
        <f t="shared" si="1643"/>
        <v>296</v>
      </c>
      <c r="C15086" s="10" t="str">
        <f>IF(B15086=B15085," ",(LOOKUP(B15086,'Co List'!$A$3:$A$362,'Co List'!$B$3:$B$362)))</f>
        <v xml:space="preserve"> </v>
      </c>
      <c r="D15086" s="6" t="s">
        <v>401</v>
      </c>
      <c r="E15086">
        <v>1.080443</v>
      </c>
      <c r="F15086">
        <v>0</v>
      </c>
      <c r="G15086">
        <v>1.390701</v>
      </c>
      <c r="H15086">
        <v>1.2043200000000001</v>
      </c>
    </row>
    <row r="15087" spans="1:8" x14ac:dyDescent="0.2">
      <c r="A15087">
        <f t="shared" si="1642"/>
        <v>14218</v>
      </c>
      <c r="B15087">
        <f t="shared" si="1643"/>
        <v>296</v>
      </c>
      <c r="C15087" s="10" t="str">
        <f>IF(B15087=B15086," ",(LOOKUP(B15087,'Co List'!$A$3:$A$362,'Co List'!$B$3:$B$362)))</f>
        <v xml:space="preserve"> </v>
      </c>
      <c r="D15087" s="6" t="s">
        <v>402</v>
      </c>
      <c r="E15087">
        <v>1.4627030000000001</v>
      </c>
      <c r="F15087">
        <v>0</v>
      </c>
      <c r="G15087">
        <v>3.1977990000000003</v>
      </c>
      <c r="H15087">
        <v>1.178925</v>
      </c>
    </row>
    <row r="15088" spans="1:8" x14ac:dyDescent="0.2">
      <c r="A15088">
        <f t="shared" si="1642"/>
        <v>14219</v>
      </c>
      <c r="B15088">
        <f t="shared" si="1643"/>
        <v>296</v>
      </c>
      <c r="C15088" s="10" t="str">
        <f>IF(B15088=B15087," ",(LOOKUP(B15088,'Co List'!$A$3:$A$362,'Co List'!$B$3:$B$362)))</f>
        <v xml:space="preserve"> </v>
      </c>
      <c r="D15088" s="6" t="s">
        <v>403</v>
      </c>
      <c r="E15088">
        <v>24.033750000000001</v>
      </c>
      <c r="F15088">
        <v>0</v>
      </c>
      <c r="G15088">
        <v>30.260797999999998</v>
      </c>
      <c r="H15088">
        <v>16.990820000000003</v>
      </c>
    </row>
    <row r="15089" spans="1:16" x14ac:dyDescent="0.2">
      <c r="A15089">
        <f t="shared" si="1642"/>
        <v>14220</v>
      </c>
      <c r="B15089">
        <f t="shared" si="1643"/>
        <v>296</v>
      </c>
      <c r="C15089" s="10" t="str">
        <f>IF(B15089=B15088," ",(LOOKUP(B15089,'Co List'!$A$3:$A$362,'Co List'!$B$3:$B$362)))</f>
        <v xml:space="preserve"> </v>
      </c>
      <c r="D15089" s="6" t="s">
        <v>404</v>
      </c>
      <c r="E15089" s="11">
        <v>26.576896000000001</v>
      </c>
      <c r="F15089" s="11">
        <v>0</v>
      </c>
      <c r="G15089" s="11">
        <v>34.849297999999997</v>
      </c>
      <c r="H15089" s="11">
        <v>19.374065000000002</v>
      </c>
    </row>
    <row r="15090" spans="1:16" x14ac:dyDescent="0.2">
      <c r="A15090">
        <f t="shared" si="1642"/>
        <v>14221</v>
      </c>
      <c r="B15090">
        <f t="shared" si="1643"/>
        <v>296</v>
      </c>
      <c r="C15090" s="10" t="str">
        <f>IF(B15090=B15089," ",(LOOKUP(B15090,'Co List'!$A$3:$A$362,'Co List'!$B$3:$B$362)))</f>
        <v xml:space="preserve"> </v>
      </c>
      <c r="D15090" s="6" t="s">
        <v>405</v>
      </c>
      <c r="E15090">
        <v>1261.6600000000001</v>
      </c>
      <c r="F15090">
        <v>0</v>
      </c>
      <c r="G15090">
        <v>1199.53</v>
      </c>
      <c r="H15090">
        <v>884.24</v>
      </c>
    </row>
    <row r="15091" spans="1:16" x14ac:dyDescent="0.2">
      <c r="A15091">
        <f t="shared" si="1642"/>
        <v>14222</v>
      </c>
      <c r="B15091">
        <f t="shared" si="1643"/>
        <v>296</v>
      </c>
      <c r="C15091" s="10" t="str">
        <f>IF(B15091=B15090," ",(LOOKUP(B15091,'Co List'!$A$3:$A$362,'Co List'!$B$3:$B$362)))</f>
        <v xml:space="preserve"> </v>
      </c>
      <c r="D15091" s="6" t="s">
        <v>406</v>
      </c>
      <c r="E15091">
        <v>-1.22</v>
      </c>
      <c r="F15091">
        <v>0</v>
      </c>
      <c r="G15091">
        <v>90.01</v>
      </c>
      <c r="H15091">
        <v>-16.95</v>
      </c>
    </row>
    <row r="15092" spans="1:16" x14ac:dyDescent="0.2">
      <c r="A15092">
        <f t="shared" si="1642"/>
        <v>14223</v>
      </c>
      <c r="B15092">
        <f t="shared" si="1643"/>
        <v>296</v>
      </c>
      <c r="C15092" s="10" t="str">
        <f>IF(B15092=B15091," ",(LOOKUP(B15092,'Co List'!$A$3:$A$362,'Co List'!$B$3:$B$362)))</f>
        <v xml:space="preserve"> </v>
      </c>
      <c r="D15092" s="6" t="s">
        <v>407</v>
      </c>
      <c r="E15092" s="11">
        <v>-74.69</v>
      </c>
      <c r="F15092" s="11">
        <v>0</v>
      </c>
      <c r="G15092" s="11">
        <v>15.46</v>
      </c>
      <c r="H15092" s="11">
        <v>-39.46</v>
      </c>
    </row>
    <row r="15093" spans="1:16" x14ac:dyDescent="0.2">
      <c r="A15093">
        <f t="shared" si="1642"/>
        <v>14224</v>
      </c>
      <c r="B15093">
        <f t="shared" si="1643"/>
        <v>296</v>
      </c>
      <c r="C15093" s="10" t="str">
        <f>IF(B15093=B15092," ",(LOOKUP(B15093,'Co List'!$A$3:$A$362,'Co List'!$B$3:$B$362)))</f>
        <v xml:space="preserve"> </v>
      </c>
      <c r="D15093" s="6" t="s">
        <v>408</v>
      </c>
      <c r="E15093">
        <v>23.32</v>
      </c>
      <c r="F15093">
        <v>0</v>
      </c>
      <c r="G15093">
        <v>27.7</v>
      </c>
      <c r="H15093">
        <v>60.35</v>
      </c>
    </row>
    <row r="15094" spans="1:16" x14ac:dyDescent="0.2">
      <c r="A15094">
        <f t="shared" si="1642"/>
        <v>14225</v>
      </c>
      <c r="B15094">
        <f t="shared" si="1643"/>
        <v>296</v>
      </c>
      <c r="C15094" s="10" t="str">
        <f>IF(B15094=B15093," ",(LOOKUP(B15094,'Co List'!$A$3:$A$362,'Co List'!$B$3:$B$362)))</f>
        <v xml:space="preserve"> </v>
      </c>
      <c r="D15094" s="6" t="s">
        <v>409</v>
      </c>
      <c r="E15094">
        <v>42.71</v>
      </c>
      <c r="F15094">
        <v>0</v>
      </c>
      <c r="G15094">
        <v>25.47</v>
      </c>
      <c r="H15094">
        <v>9.23</v>
      </c>
    </row>
    <row r="15095" spans="1:16" x14ac:dyDescent="0.2">
      <c r="A15095">
        <f t="shared" si="1642"/>
        <v>14226</v>
      </c>
      <c r="B15095">
        <f t="shared" si="1643"/>
        <v>296</v>
      </c>
      <c r="C15095" s="10" t="str">
        <f>IF(B15095=B15094," ",(LOOKUP(B15095,'Co List'!$A$3:$A$362,'Co List'!$B$3:$B$362)))</f>
        <v xml:space="preserve"> </v>
      </c>
      <c r="D15095" s="6" t="s">
        <v>410</v>
      </c>
      <c r="E15095">
        <v>63.953444450000006</v>
      </c>
      <c r="F15095">
        <v>0</v>
      </c>
      <c r="G15095">
        <v>49.834382099999999</v>
      </c>
      <c r="H15095">
        <v>19.374065000000002</v>
      </c>
    </row>
    <row r="15096" spans="1:16" x14ac:dyDescent="0.2">
      <c r="A15096">
        <f t="shared" si="1642"/>
        <v>14227</v>
      </c>
      <c r="B15096">
        <f t="shared" si="1643"/>
        <v>296</v>
      </c>
      <c r="C15096" s="10" t="str">
        <f>IF(B15096=B15095," ",(LOOKUP(B15096,'Co List'!$A$3:$A$362,'Co List'!$B$3:$B$362)))</f>
        <v xml:space="preserve"> </v>
      </c>
      <c r="D15096" s="6" t="s">
        <v>411</v>
      </c>
      <c r="E15096">
        <v>61.471401100000008</v>
      </c>
      <c r="F15096">
        <v>0</v>
      </c>
      <c r="G15096">
        <v>36.823962399999999</v>
      </c>
      <c r="H15096">
        <v>19.374065000000002</v>
      </c>
    </row>
    <row r="15097" spans="1:16" x14ac:dyDescent="0.2">
      <c r="A15097">
        <f t="shared" si="1642"/>
        <v>14228</v>
      </c>
      <c r="B15097">
        <f t="shared" si="1643"/>
        <v>296</v>
      </c>
      <c r="C15097" s="10" t="str">
        <f>IF(B15097=B15096," ",(LOOKUP(B15097,'Co List'!$A$3:$A$362,'Co List'!$B$3:$B$362)))</f>
        <v xml:space="preserve"> </v>
      </c>
      <c r="D15097" s="6" t="s">
        <v>412</v>
      </c>
      <c r="E15097">
        <v>18.761401100000008</v>
      </c>
      <c r="F15097">
        <v>0</v>
      </c>
      <c r="G15097">
        <v>11.3539624</v>
      </c>
      <c r="H15097">
        <v>10.144065000000001</v>
      </c>
    </row>
    <row r="15098" spans="1:16" ht="13.5" thickBot="1" x14ac:dyDescent="0.25">
      <c r="A15098">
        <f t="shared" si="1642"/>
        <v>14229</v>
      </c>
      <c r="B15098">
        <f t="shared" si="1643"/>
        <v>296</v>
      </c>
      <c r="C15098" s="10" t="str">
        <f>IF(B15098=B15097," ",(LOOKUP(B15098,'Co List'!$A$3:$A$362,'Co List'!$B$3:$B$362)))</f>
        <v xml:space="preserve"> </v>
      </c>
      <c r="D15098" s="9" t="s">
        <v>413</v>
      </c>
      <c r="E15098">
        <v>12</v>
      </c>
      <c r="F15098">
        <v>0</v>
      </c>
      <c r="G15098">
        <v>15</v>
      </c>
      <c r="H15098">
        <v>12</v>
      </c>
    </row>
    <row r="15099" spans="1:16" ht="15" x14ac:dyDescent="0.25">
      <c r="A15099">
        <f t="shared" si="1642"/>
        <v>14230</v>
      </c>
      <c r="B15099">
        <f t="shared" si="1643"/>
        <v>297</v>
      </c>
      <c r="C15099" s="10" t="str">
        <f>IF(B15099=B15098," ",(LOOKUP(B15099,'Co List'!$A$3:$A$362,'Co List'!$B$3:$B$362)))</f>
        <v>SINTEX INDUSTRIES</v>
      </c>
      <c r="D15099" s="4" t="s">
        <v>362</v>
      </c>
      <c r="E15099">
        <v>40.59948158852734</v>
      </c>
      <c r="F15099">
        <v>33.172471777244496</v>
      </c>
      <c r="G15099">
        <v>33.756807532031878</v>
      </c>
      <c r="H15099">
        <v>41.186726082752472</v>
      </c>
      <c r="J15099">
        <f t="shared" ref="J15099" si="1648">COUNTIF(E15141:H15141,0)</f>
        <v>0</v>
      </c>
      <c r="K15099">
        <f>SUM(E15099:H15099)/(4-J15099)</f>
        <v>37.178871745139048</v>
      </c>
      <c r="L15099">
        <f>SUM(E15109:H15109)/(4-J15099)</f>
        <v>73366.588223017767</v>
      </c>
      <c r="M15099">
        <f>E15109</f>
        <v>71685.529561805757</v>
      </c>
      <c r="N15099">
        <f t="shared" ref="N15099" si="1649">F15109</f>
        <v>71019.880755651509</v>
      </c>
      <c r="O15099">
        <f t="shared" ref="O15099" si="1650">G15109</f>
        <v>71874.204733812992</v>
      </c>
      <c r="P15099">
        <f t="shared" ref="P15099" si="1651">H15109</f>
        <v>78886.737840800793</v>
      </c>
    </row>
    <row r="15100" spans="1:16" x14ac:dyDescent="0.2">
      <c r="A15100">
        <f t="shared" si="1642"/>
        <v>14231</v>
      </c>
      <c r="B15100">
        <f t="shared" si="1643"/>
        <v>297</v>
      </c>
      <c r="C15100" s="10" t="str">
        <f>IF(B15100=B15099," ",(LOOKUP(B15100,'Co List'!$A$3:$A$362,'Co List'!$B$3:$B$362)))</f>
        <v xml:space="preserve"> </v>
      </c>
      <c r="D15100" s="6" t="s">
        <v>364</v>
      </c>
      <c r="E15100">
        <v>2.8081301067195645</v>
      </c>
      <c r="F15100">
        <v>2.4808802054419639</v>
      </c>
      <c r="G15100">
        <v>2.4606398892908281</v>
      </c>
      <c r="H15100">
        <v>2.4664900991792571</v>
      </c>
    </row>
    <row r="15101" spans="1:16" x14ac:dyDescent="0.2">
      <c r="A15101">
        <f t="shared" si="1642"/>
        <v>14232</v>
      </c>
      <c r="B15101">
        <f t="shared" si="1643"/>
        <v>297</v>
      </c>
      <c r="C15101" s="10" t="str">
        <f>IF(B15101=B15100," ",(LOOKUP(B15101,'Co List'!$A$3:$A$362,'Co List'!$B$3:$B$362)))</f>
        <v xml:space="preserve"> </v>
      </c>
      <c r="D15101" s="6" t="s">
        <v>365</v>
      </c>
      <c r="E15101">
        <v>0.68150440423269898</v>
      </c>
      <c r="F15101">
        <v>0.63035417109260938</v>
      </c>
      <c r="G15101">
        <v>0.63662404513671433</v>
      </c>
      <c r="H15101">
        <v>0.73699143307127291</v>
      </c>
    </row>
    <row r="15102" spans="1:16" x14ac:dyDescent="0.2">
      <c r="A15102">
        <f t="shared" si="1642"/>
        <v>14233</v>
      </c>
      <c r="B15102">
        <f t="shared" si="1643"/>
        <v>297</v>
      </c>
      <c r="C15102" s="10" t="str">
        <f>IF(B15102=B15101," ",(LOOKUP(B15102,'Co List'!$A$3:$A$362,'Co List'!$B$3:$B$362)))</f>
        <v xml:space="preserve"> </v>
      </c>
      <c r="D15102" s="7" t="s">
        <v>366</v>
      </c>
      <c r="E15102">
        <v>3.5654686310614387</v>
      </c>
      <c r="F15102">
        <v>2.7148583797081587</v>
      </c>
      <c r="G15102">
        <v>2.8047485057622557</v>
      </c>
      <c r="H15102">
        <v>2.6567810781407082</v>
      </c>
    </row>
    <row r="15103" spans="1:16" x14ac:dyDescent="0.2">
      <c r="A15103">
        <f t="shared" si="1642"/>
        <v>14234</v>
      </c>
      <c r="B15103">
        <f t="shared" si="1643"/>
        <v>297</v>
      </c>
      <c r="C15103" s="10" t="str">
        <f>IF(B15103=B15102," ",(LOOKUP(B15103,'Co List'!$A$3:$A$362,'Co List'!$B$3:$B$362)))</f>
        <v xml:space="preserve"> </v>
      </c>
      <c r="D15103" s="6" t="s">
        <v>367</v>
      </c>
      <c r="E15103">
        <v>26191.278612278318</v>
      </c>
      <c r="F15103">
        <v>19862.367366498354</v>
      </c>
      <c r="G15103">
        <v>31290.467885856768</v>
      </c>
      <c r="H15103">
        <v>29305.225989375827</v>
      </c>
    </row>
    <row r="15104" spans="1:16" x14ac:dyDescent="0.2">
      <c r="A15104">
        <f t="shared" si="1642"/>
        <v>14235</v>
      </c>
      <c r="B15104">
        <f t="shared" si="1643"/>
        <v>297</v>
      </c>
      <c r="C15104" s="10" t="str">
        <f>IF(B15104=B15103," ",(LOOKUP(B15104,'Co List'!$A$3:$A$362,'Co List'!$B$3:$B$362)))</f>
        <v xml:space="preserve"> </v>
      </c>
      <c r="D15104" s="6" t="s">
        <v>368</v>
      </c>
      <c r="E15104">
        <v>0.26442467562451405</v>
      </c>
      <c r="F15104">
        <v>0.26196931300498527</v>
      </c>
      <c r="G15104">
        <v>0.26512063715902984</v>
      </c>
      <c r="H15104">
        <v>0.25349208817738045</v>
      </c>
    </row>
    <row r="15105" spans="1:8" x14ac:dyDescent="0.2">
      <c r="A15105">
        <f t="shared" si="1642"/>
        <v>14236</v>
      </c>
      <c r="B15105">
        <f t="shared" si="1643"/>
        <v>297</v>
      </c>
      <c r="C15105" s="10" t="str">
        <f>IF(B15105=B15104," ",(LOOKUP(B15105,'Co List'!$A$3:$A$362,'Co List'!$B$3:$B$362)))</f>
        <v xml:space="preserve"> </v>
      </c>
      <c r="D15105" s="6" t="s">
        <v>369</v>
      </c>
      <c r="E15105">
        <v>15.033770853722659</v>
      </c>
      <c r="F15105">
        <v>10.846704251275506</v>
      </c>
      <c r="G15105">
        <v>13.509427049943236</v>
      </c>
      <c r="H15105">
        <v>12.248162131569671</v>
      </c>
    </row>
    <row r="15106" spans="1:8" x14ac:dyDescent="0.2">
      <c r="A15106">
        <f t="shared" si="1642"/>
        <v>14237</v>
      </c>
      <c r="B15106">
        <f t="shared" si="1643"/>
        <v>297</v>
      </c>
      <c r="C15106" s="10" t="str">
        <f>IF(B15106=B15105," ",(LOOKUP(B15106,'Co List'!$A$3:$A$362,'Co List'!$B$3:$B$362)))</f>
        <v xml:space="preserve"> </v>
      </c>
      <c r="D15106" s="6" t="s">
        <v>370</v>
      </c>
      <c r="E15106">
        <v>0</v>
      </c>
      <c r="F15106">
        <v>0</v>
      </c>
      <c r="G15106">
        <v>0</v>
      </c>
      <c r="H15106">
        <v>0</v>
      </c>
    </row>
    <row r="15107" spans="1:8" x14ac:dyDescent="0.2">
      <c r="A15107">
        <f t="shared" si="1642"/>
        <v>14238</v>
      </c>
      <c r="B15107">
        <f t="shared" si="1643"/>
        <v>297</v>
      </c>
      <c r="C15107" s="10" t="str">
        <f>IF(B15107=B15106," ",(LOOKUP(B15107,'Co List'!$A$3:$A$362,'Co List'!$B$3:$B$362)))</f>
        <v xml:space="preserve"> </v>
      </c>
      <c r="D15107" s="6" t="s">
        <v>371</v>
      </c>
      <c r="E15107">
        <v>79.239690966948572</v>
      </c>
      <c r="F15107">
        <v>71.235821405819308</v>
      </c>
      <c r="G15107">
        <v>69.547130241190089</v>
      </c>
      <c r="H15107">
        <v>75.25396353076205</v>
      </c>
    </row>
    <row r="15108" spans="1:8" x14ac:dyDescent="0.2">
      <c r="A15108">
        <f t="shared" si="1642"/>
        <v>14239</v>
      </c>
      <c r="B15108">
        <f t="shared" si="1643"/>
        <v>297</v>
      </c>
      <c r="C15108" s="10" t="str">
        <f>IF(B15108=B15107," ",(LOOKUP(B15108,'Co List'!$A$3:$A$362,'Co List'!$B$3:$B$362)))</f>
        <v xml:space="preserve"> </v>
      </c>
      <c r="D15108" s="6" t="s">
        <v>372</v>
      </c>
      <c r="E15108">
        <v>20.760309033051399</v>
      </c>
      <c r="F15108">
        <v>28.764178594180681</v>
      </c>
      <c r="G15108">
        <v>30.452869758809918</v>
      </c>
      <c r="H15108">
        <v>24.74603646923795</v>
      </c>
    </row>
    <row r="15109" spans="1:8" x14ac:dyDescent="0.2">
      <c r="A15109">
        <f t="shared" ref="A15109:A15172" si="1652">IF(A15108&gt;0,A15108+1,(IF($C$1=C15109,1,0)))</f>
        <v>14240</v>
      </c>
      <c r="B15109">
        <f t="shared" ref="B15109:B15172" si="1653">IF(D15109=$D$3,B15108+1,B15108)</f>
        <v>297</v>
      </c>
      <c r="C15109" s="10" t="str">
        <f>IF(B15109=B15108," ",(LOOKUP(B15109,'Co List'!$A$3:$A$362,'Co List'!$B$3:$B$362)))</f>
        <v xml:space="preserve"> </v>
      </c>
      <c r="D15109" s="6" t="s">
        <v>373</v>
      </c>
      <c r="E15109">
        <v>71685.529561805757</v>
      </c>
      <c r="F15109">
        <v>71019.880755651509</v>
      </c>
      <c r="G15109">
        <v>71874.204733812992</v>
      </c>
      <c r="H15109">
        <v>78886.737840800793</v>
      </c>
    </row>
    <row r="15110" spans="1:8" x14ac:dyDescent="0.2">
      <c r="A15110">
        <f t="shared" si="1652"/>
        <v>14241</v>
      </c>
      <c r="B15110">
        <f t="shared" si="1653"/>
        <v>297</v>
      </c>
      <c r="C15110" s="10" t="str">
        <f>IF(B15110=B15109," ",(LOOKUP(B15110,'Co List'!$A$3:$A$362,'Co List'!$B$3:$B$362)))</f>
        <v xml:space="preserve"> </v>
      </c>
      <c r="D15110" s="6" t="s">
        <v>374</v>
      </c>
      <c r="E15110">
        <v>71515.662403641341</v>
      </c>
      <c r="F15110">
        <v>70881.659056866105</v>
      </c>
      <c r="G15110">
        <v>71723.514952103287</v>
      </c>
      <c r="H15110">
        <v>78779.787717354367</v>
      </c>
    </row>
    <row r="15111" spans="1:8" x14ac:dyDescent="0.2">
      <c r="A15111">
        <f t="shared" si="1652"/>
        <v>14242</v>
      </c>
      <c r="B15111">
        <f t="shared" si="1653"/>
        <v>297</v>
      </c>
      <c r="C15111" s="10" t="str">
        <f>IF(B15111=B15110," ",(LOOKUP(B15111,'Co List'!$A$3:$A$362,'Co List'!$B$3:$B$362)))</f>
        <v xml:space="preserve"> </v>
      </c>
      <c r="D15111" s="6" t="s">
        <v>375</v>
      </c>
      <c r="E15111">
        <v>123.68984970549396</v>
      </c>
      <c r="F15111">
        <v>109.62382328523081</v>
      </c>
      <c r="G15111">
        <v>116.74402853331931</v>
      </c>
      <c r="H15111">
        <v>86.100834447063193</v>
      </c>
    </row>
    <row r="15112" spans="1:8" x14ac:dyDescent="0.2">
      <c r="A15112">
        <f t="shared" si="1652"/>
        <v>14243</v>
      </c>
      <c r="B15112">
        <f t="shared" si="1653"/>
        <v>297</v>
      </c>
      <c r="C15112" s="10" t="str">
        <f>IF(B15112=B15111," ",(LOOKUP(B15112,'Co List'!$A$3:$A$362,'Co List'!$B$3:$B$362)))</f>
        <v xml:space="preserve"> </v>
      </c>
      <c r="D15112" s="6" t="s">
        <v>376</v>
      </c>
      <c r="E15112">
        <v>46.177308458902104</v>
      </c>
      <c r="F15112">
        <v>28.597875500154519</v>
      </c>
      <c r="G15112">
        <v>33.945753176378979</v>
      </c>
      <c r="H15112">
        <v>20.849288999357615</v>
      </c>
    </row>
    <row r="15113" spans="1:8" x14ac:dyDescent="0.2">
      <c r="A15113">
        <f t="shared" si="1652"/>
        <v>14244</v>
      </c>
      <c r="B15113">
        <f t="shared" si="1653"/>
        <v>297</v>
      </c>
      <c r="C15113" s="10" t="str">
        <f>IF(B15113=B15112," ",(LOOKUP(B15113,'Co List'!$A$3:$A$362,'Co List'!$B$3:$B$362)))</f>
        <v xml:space="preserve"> </v>
      </c>
      <c r="D15113" s="6" t="s">
        <v>377</v>
      </c>
      <c r="E15113">
        <v>56803.392092795453</v>
      </c>
      <c r="F15113">
        <v>50591.595417721743</v>
      </c>
      <c r="G15113">
        <v>49986.446776044533</v>
      </c>
      <c r="H15113">
        <v>59365.396925324094</v>
      </c>
    </row>
    <row r="15114" spans="1:8" ht="15" x14ac:dyDescent="0.25">
      <c r="A15114">
        <f t="shared" si="1652"/>
        <v>14245</v>
      </c>
      <c r="B15114">
        <f t="shared" si="1653"/>
        <v>297</v>
      </c>
      <c r="C15114" s="10" t="str">
        <f>IF(B15114=B15113," ",(LOOKUP(B15114,'Co List'!$A$3:$A$362,'Co List'!$B$3:$B$362)))</f>
        <v xml:space="preserve"> </v>
      </c>
      <c r="D15114" s="8" t="s">
        <v>378</v>
      </c>
      <c r="E15114">
        <v>19731.599999999995</v>
      </c>
      <c r="F15114">
        <v>21396.36</v>
      </c>
      <c r="G15114">
        <v>20255.82</v>
      </c>
      <c r="H15114">
        <v>39352.559999999998</v>
      </c>
    </row>
    <row r="15115" spans="1:8" ht="15" x14ac:dyDescent="0.25">
      <c r="A15115">
        <f t="shared" si="1652"/>
        <v>14246</v>
      </c>
      <c r="B15115">
        <f t="shared" si="1653"/>
        <v>297</v>
      </c>
      <c r="C15115" s="10" t="str">
        <f>IF(B15115=B15114," ",(LOOKUP(B15115,'Co List'!$A$3:$A$362,'Co List'!$B$3:$B$362)))</f>
        <v xml:space="preserve"> </v>
      </c>
      <c r="D15115" s="8" t="s">
        <v>379</v>
      </c>
      <c r="E15115">
        <v>0</v>
      </c>
      <c r="F15115">
        <v>1578.4822659074639</v>
      </c>
      <c r="G15115">
        <v>3911.5699884469082</v>
      </c>
      <c r="H15115">
        <v>204.61472123109928</v>
      </c>
    </row>
    <row r="15116" spans="1:8" ht="15" x14ac:dyDescent="0.25">
      <c r="A15116">
        <f t="shared" si="1652"/>
        <v>14247</v>
      </c>
      <c r="B15116">
        <f t="shared" si="1653"/>
        <v>297</v>
      </c>
      <c r="C15116" s="10" t="str">
        <f>IF(B15116=B15115," ",(LOOKUP(B15116,'Co List'!$A$3:$A$362,'Co List'!$B$3:$B$362)))</f>
        <v xml:space="preserve"> </v>
      </c>
      <c r="D15116" s="8" t="s">
        <v>380</v>
      </c>
      <c r="E15116">
        <v>37071.792092795455</v>
      </c>
      <c r="F15116">
        <v>27616.753151814279</v>
      </c>
      <c r="G15116">
        <v>25819.056787597627</v>
      </c>
      <c r="H15116">
        <v>19808.222204092996</v>
      </c>
    </row>
    <row r="15117" spans="1:8" ht="15" x14ac:dyDescent="0.25">
      <c r="A15117">
        <f t="shared" si="1652"/>
        <v>14248</v>
      </c>
      <c r="B15117">
        <f t="shared" si="1653"/>
        <v>297</v>
      </c>
      <c r="C15117" s="10" t="str">
        <f>IF(B15117=B15116," ",(LOOKUP(B15117,'Co List'!$A$3:$A$362,'Co List'!$B$3:$B$362)))</f>
        <v xml:space="preserve"> </v>
      </c>
      <c r="D15117" s="8" t="s">
        <v>381</v>
      </c>
      <c r="E15117">
        <v>14882.137469010293</v>
      </c>
      <c r="F15117">
        <v>20428.285337929756</v>
      </c>
      <c r="G15117">
        <v>21887.757957768463</v>
      </c>
      <c r="H15117">
        <v>19521.340915476703</v>
      </c>
    </row>
    <row r="15118" spans="1:8" ht="15" x14ac:dyDescent="0.25">
      <c r="A15118">
        <f t="shared" si="1652"/>
        <v>14249</v>
      </c>
      <c r="B15118">
        <f t="shared" si="1653"/>
        <v>297</v>
      </c>
      <c r="C15118" s="10" t="str">
        <f>IF(B15118=B15117," ",(LOOKUP(B15118,'Co List'!$A$3:$A$362,'Co List'!$B$3:$B$362)))</f>
        <v xml:space="preserve"> </v>
      </c>
      <c r="D15118" s="8" t="s">
        <v>382</v>
      </c>
      <c r="E15118">
        <v>0</v>
      </c>
      <c r="F15118">
        <v>0</v>
      </c>
      <c r="G15118">
        <v>0</v>
      </c>
      <c r="H15118">
        <v>0</v>
      </c>
    </row>
    <row r="15119" spans="1:8" ht="15" x14ac:dyDescent="0.25">
      <c r="A15119">
        <f t="shared" si="1652"/>
        <v>14250</v>
      </c>
      <c r="B15119">
        <f t="shared" si="1653"/>
        <v>297</v>
      </c>
      <c r="C15119" s="10" t="str">
        <f>IF(B15119=B15118," ",(LOOKUP(B15119,'Co List'!$A$3:$A$362,'Co List'!$B$3:$B$362)))</f>
        <v xml:space="preserve"> </v>
      </c>
      <c r="D15119" s="8" t="s">
        <v>383</v>
      </c>
      <c r="E15119">
        <v>4538.9639449259166</v>
      </c>
      <c r="F15119">
        <v>0</v>
      </c>
      <c r="G15119">
        <v>0</v>
      </c>
      <c r="H15119">
        <v>5.0589836977636535</v>
      </c>
    </row>
    <row r="15120" spans="1:8" x14ac:dyDescent="0.2">
      <c r="A15120">
        <f t="shared" si="1652"/>
        <v>14251</v>
      </c>
      <c r="B15120">
        <f t="shared" si="1653"/>
        <v>297</v>
      </c>
      <c r="C15120" s="10" t="str">
        <f>IF(B15120=B15119," ",(LOOKUP(B15120,'Co List'!$A$3:$A$362,'Co List'!$B$3:$B$362)))</f>
        <v xml:space="preserve"> </v>
      </c>
      <c r="D15120" s="6" t="s">
        <v>384</v>
      </c>
      <c r="E15120">
        <v>10343.173524084377</v>
      </c>
      <c r="F15120">
        <v>20428.285337929756</v>
      </c>
      <c r="G15120">
        <v>21887.757957768463</v>
      </c>
      <c r="H15120">
        <v>19516.281931778936</v>
      </c>
    </row>
    <row r="15121" spans="1:8" x14ac:dyDescent="0.2">
      <c r="A15121">
        <f t="shared" si="1652"/>
        <v>14252</v>
      </c>
      <c r="B15121">
        <f t="shared" si="1653"/>
        <v>297</v>
      </c>
      <c r="C15121" s="10" t="str">
        <f>IF(B15121=B15120," ",(LOOKUP(B15121,'Co List'!$A$3:$A$362,'Co List'!$B$3:$B$362)))</f>
        <v xml:space="preserve"> </v>
      </c>
      <c r="D15121" s="6" t="s">
        <v>385</v>
      </c>
      <c r="E15121">
        <v>5299.6609499676952</v>
      </c>
      <c r="F15121">
        <v>8234.2893030945434</v>
      </c>
      <c r="G15121">
        <v>8895.1487997200002</v>
      </c>
      <c r="H15121">
        <v>7914.6236678479154</v>
      </c>
    </row>
    <row r="15122" spans="1:8" x14ac:dyDescent="0.2">
      <c r="A15122">
        <f t="shared" si="1652"/>
        <v>14253</v>
      </c>
      <c r="B15122">
        <f t="shared" si="1653"/>
        <v>297</v>
      </c>
      <c r="C15122" s="10" t="str">
        <f>IF(B15122=B15121," ",(LOOKUP(B15122,'Co List'!$A$3:$A$362,'Co List'!$B$3:$B$362)))</f>
        <v xml:space="preserve"> </v>
      </c>
      <c r="D15122" s="6" t="s">
        <v>386</v>
      </c>
      <c r="E15122">
        <v>0</v>
      </c>
      <c r="F15122">
        <v>0</v>
      </c>
      <c r="G15122">
        <v>0</v>
      </c>
      <c r="H15122">
        <v>0</v>
      </c>
    </row>
    <row r="15123" spans="1:8" x14ac:dyDescent="0.2">
      <c r="A15123">
        <f t="shared" si="1652"/>
        <v>14254</v>
      </c>
      <c r="B15123">
        <f t="shared" si="1653"/>
        <v>297</v>
      </c>
      <c r="C15123" s="10" t="str">
        <f>IF(B15123=B15122," ",(LOOKUP(B15123,'Co List'!$A$3:$A$362,'Co List'!$B$3:$B$362)))</f>
        <v xml:space="preserve"> </v>
      </c>
      <c r="D15123" s="6" t="s">
        <v>387</v>
      </c>
      <c r="E15123">
        <v>0</v>
      </c>
      <c r="F15123">
        <v>0</v>
      </c>
      <c r="G15123">
        <v>0</v>
      </c>
      <c r="H15123">
        <v>0</v>
      </c>
    </row>
    <row r="15124" spans="1:8" x14ac:dyDescent="0.2">
      <c r="A15124">
        <f t="shared" si="1652"/>
        <v>14255</v>
      </c>
      <c r="B15124">
        <f t="shared" si="1653"/>
        <v>297</v>
      </c>
      <c r="C15124" s="10" t="str">
        <f>IF(B15124=B15123," ",(LOOKUP(B15124,'Co List'!$A$3:$A$362,'Co List'!$B$3:$B$362)))</f>
        <v xml:space="preserve"> </v>
      </c>
      <c r="D15124" s="6" t="s">
        <v>388</v>
      </c>
      <c r="E15124">
        <v>0</v>
      </c>
      <c r="F15124">
        <v>0</v>
      </c>
      <c r="G15124">
        <v>0</v>
      </c>
      <c r="H15124">
        <v>0</v>
      </c>
    </row>
    <row r="15125" spans="1:8" x14ac:dyDescent="0.2">
      <c r="A15125">
        <f t="shared" si="1652"/>
        <v>14256</v>
      </c>
      <c r="B15125">
        <f t="shared" si="1653"/>
        <v>297</v>
      </c>
      <c r="C15125" s="10" t="str">
        <f>IF(B15125=B15124," ",(LOOKUP(B15125,'Co List'!$A$3:$A$362,'Co List'!$B$3:$B$362)))</f>
        <v xml:space="preserve"> </v>
      </c>
      <c r="D15125" s="6" t="s">
        <v>389</v>
      </c>
      <c r="E15125">
        <v>1393.2613209676954</v>
      </c>
      <c r="F15125">
        <v>0</v>
      </c>
      <c r="G15125">
        <v>0</v>
      </c>
      <c r="H15125">
        <v>1.552884401599993</v>
      </c>
    </row>
    <row r="15126" spans="1:8" x14ac:dyDescent="0.2">
      <c r="A15126">
        <f t="shared" si="1652"/>
        <v>14257</v>
      </c>
      <c r="B15126">
        <f t="shared" si="1653"/>
        <v>297</v>
      </c>
      <c r="C15126" s="10" t="str">
        <f>IF(B15126=B15125," ",(LOOKUP(B15126,'Co List'!$A$3:$A$362,'Co List'!$B$3:$B$362)))</f>
        <v xml:space="preserve"> </v>
      </c>
      <c r="D15126" s="6" t="s">
        <v>390</v>
      </c>
      <c r="E15126">
        <v>0</v>
      </c>
      <c r="F15126">
        <v>0</v>
      </c>
      <c r="G15126">
        <v>0</v>
      </c>
      <c r="H15126">
        <v>0</v>
      </c>
    </row>
    <row r="15127" spans="1:8" x14ac:dyDescent="0.2">
      <c r="A15127">
        <f t="shared" si="1652"/>
        <v>14258</v>
      </c>
      <c r="B15127">
        <f t="shared" si="1653"/>
        <v>297</v>
      </c>
      <c r="C15127" s="10" t="str">
        <f>IF(B15127=B15126," ",(LOOKUP(B15127,'Co List'!$A$3:$A$362,'Co List'!$B$3:$B$362)))</f>
        <v xml:space="preserve"> </v>
      </c>
      <c r="D15127" s="6" t="s">
        <v>391</v>
      </c>
      <c r="E15127">
        <v>0</v>
      </c>
      <c r="F15127">
        <v>4689.4887140945439</v>
      </c>
      <c r="G15127">
        <v>5680.3073347200007</v>
      </c>
      <c r="H15127">
        <v>4899.3687844463157</v>
      </c>
    </row>
    <row r="15128" spans="1:8" x14ac:dyDescent="0.2">
      <c r="A15128">
        <f t="shared" si="1652"/>
        <v>14259</v>
      </c>
      <c r="B15128">
        <f t="shared" si="1653"/>
        <v>297</v>
      </c>
      <c r="C15128" s="10" t="str">
        <f>IF(B15128=B15127," ",(LOOKUP(B15128,'Co List'!$A$3:$A$362,'Co List'!$B$3:$B$362)))</f>
        <v xml:space="preserve"> </v>
      </c>
      <c r="D15128" s="6" t="s">
        <v>392</v>
      </c>
      <c r="E15128">
        <v>3906.3996289999995</v>
      </c>
      <c r="F15128">
        <v>3544.8005889999995</v>
      </c>
      <c r="G15128">
        <v>3214.841465</v>
      </c>
      <c r="H15128">
        <v>3013.7019989999999</v>
      </c>
    </row>
    <row r="15129" spans="1:8" x14ac:dyDescent="0.2">
      <c r="A15129">
        <f t="shared" si="1652"/>
        <v>14260</v>
      </c>
      <c r="B15129">
        <f t="shared" si="1653"/>
        <v>297</v>
      </c>
      <c r="C15129" s="10" t="str">
        <f>IF(B15129=B15128," ",(LOOKUP(B15129,'Co List'!$A$3:$A$362,'Co List'!$B$3:$B$362)))</f>
        <v xml:space="preserve"> </v>
      </c>
      <c r="D15129" s="6" t="s">
        <v>393</v>
      </c>
      <c r="E15129">
        <v>0</v>
      </c>
      <c r="F15129">
        <v>0</v>
      </c>
      <c r="G15129">
        <v>0</v>
      </c>
      <c r="H15129">
        <v>0</v>
      </c>
    </row>
    <row r="15130" spans="1:8" ht="15" x14ac:dyDescent="0.25">
      <c r="A15130">
        <f t="shared" si="1652"/>
        <v>14261</v>
      </c>
      <c r="B15130">
        <f t="shared" si="1653"/>
        <v>297</v>
      </c>
      <c r="C15130" s="10" t="str">
        <f>IF(B15130=B15129," ",(LOOKUP(B15130,'Co List'!$A$3:$A$362,'Co List'!$B$3:$B$362)))</f>
        <v xml:space="preserve"> </v>
      </c>
      <c r="D15130" s="8" t="s">
        <v>394</v>
      </c>
      <c r="E15130">
        <v>0</v>
      </c>
      <c r="F15130">
        <v>0</v>
      </c>
      <c r="G15130">
        <v>0</v>
      </c>
      <c r="H15130">
        <v>0</v>
      </c>
    </row>
    <row r="15131" spans="1:8" ht="15" x14ac:dyDescent="0.25">
      <c r="A15131">
        <f t="shared" si="1652"/>
        <v>14262</v>
      </c>
      <c r="B15131">
        <f t="shared" si="1653"/>
        <v>297</v>
      </c>
      <c r="C15131" s="10" t="str">
        <f>IF(B15131=B15130," ",(LOOKUP(B15131,'Co List'!$A$3:$A$362,'Co List'!$B$3:$B$362)))</f>
        <v xml:space="preserve"> </v>
      </c>
      <c r="D15131" s="8" t="s">
        <v>395</v>
      </c>
      <c r="E15131">
        <v>16.389245494952089</v>
      </c>
      <c r="F15131">
        <v>24.012540189090906</v>
      </c>
      <c r="G15131">
        <v>31.114440505714285</v>
      </c>
      <c r="H15131">
        <v>30.679646314896424</v>
      </c>
    </row>
    <row r="15132" spans="1:8" ht="15" x14ac:dyDescent="0.25">
      <c r="A15132">
        <f t="shared" si="1652"/>
        <v>14263</v>
      </c>
      <c r="B15132">
        <f t="shared" si="1653"/>
        <v>297</v>
      </c>
      <c r="C15132" s="10" t="str">
        <f>IF(B15132=B15131," ",(LOOKUP(B15132,'Co List'!$A$3:$A$362,'Co List'!$B$3:$B$362)))</f>
        <v xml:space="preserve"> </v>
      </c>
      <c r="D15132" s="8" t="s">
        <v>396</v>
      </c>
      <c r="E15132">
        <v>83350</v>
      </c>
      <c r="F15132">
        <v>80259</v>
      </c>
      <c r="G15132">
        <v>78518</v>
      </c>
      <c r="H15132">
        <v>80551</v>
      </c>
    </row>
    <row r="15133" spans="1:8" x14ac:dyDescent="0.2">
      <c r="A15133">
        <f t="shared" si="1652"/>
        <v>14264</v>
      </c>
      <c r="B15133">
        <f t="shared" si="1653"/>
        <v>297</v>
      </c>
      <c r="C15133" s="10" t="str">
        <f>IF(B15133=B15132," ",(LOOKUP(B15133,'Co List'!$A$3:$A$362,'Co List'!$B$3:$B$362)))</f>
        <v xml:space="preserve"> </v>
      </c>
      <c r="D15133" s="6" t="s">
        <v>397</v>
      </c>
      <c r="E15133">
        <v>24360</v>
      </c>
      <c r="F15133">
        <v>27084</v>
      </c>
      <c r="G15133">
        <v>25969</v>
      </c>
      <c r="H15133">
        <v>50452</v>
      </c>
    </row>
    <row r="15134" spans="1:8" x14ac:dyDescent="0.2">
      <c r="A15134">
        <f t="shared" si="1652"/>
        <v>14265</v>
      </c>
      <c r="B15134">
        <f t="shared" si="1653"/>
        <v>297</v>
      </c>
      <c r="C15134" s="10" t="str">
        <f>IF(B15134=B15133," ",(LOOKUP(B15134,'Co List'!$A$3:$A$362,'Co List'!$B$3:$B$362)))</f>
        <v xml:space="preserve"> </v>
      </c>
      <c r="D15134" s="6" t="s">
        <v>398</v>
      </c>
      <c r="E15134">
        <v>0</v>
      </c>
      <c r="F15134">
        <v>1745</v>
      </c>
      <c r="G15134">
        <v>4740</v>
      </c>
      <c r="H15134">
        <v>232</v>
      </c>
    </row>
    <row r="15135" spans="1:8" x14ac:dyDescent="0.2">
      <c r="A15135">
        <f t="shared" si="1652"/>
        <v>14266</v>
      </c>
      <c r="B15135">
        <f t="shared" si="1653"/>
        <v>297</v>
      </c>
      <c r="C15135" s="10" t="str">
        <f>IF(B15135=B15134," ",(LOOKUP(B15135,'Co List'!$A$3:$A$362,'Co List'!$B$3:$B$362)))</f>
        <v xml:space="preserve"> </v>
      </c>
      <c r="D15135" s="6" t="s">
        <v>399</v>
      </c>
      <c r="E15135">
        <v>58990</v>
      </c>
      <c r="F15135">
        <v>51430</v>
      </c>
      <c r="G15135">
        <v>47809</v>
      </c>
      <c r="H15135">
        <v>29867</v>
      </c>
    </row>
    <row r="15136" spans="1:8" x14ac:dyDescent="0.2">
      <c r="A15136">
        <f t="shared" si="1652"/>
        <v>14267</v>
      </c>
      <c r="B15136">
        <f t="shared" si="1653"/>
        <v>297</v>
      </c>
      <c r="C15136" s="10" t="str">
        <f>IF(B15136=B15135," ",(LOOKUP(B15136,'Co List'!$A$3:$A$362,'Co List'!$B$3:$B$362)))</f>
        <v xml:space="preserve"> </v>
      </c>
      <c r="D15136" s="6" t="s">
        <v>400</v>
      </c>
      <c r="E15136">
        <v>0</v>
      </c>
      <c r="F15136">
        <v>0</v>
      </c>
      <c r="G15136">
        <v>0</v>
      </c>
      <c r="H15136">
        <v>0</v>
      </c>
    </row>
    <row r="15137" spans="1:16" x14ac:dyDescent="0.2">
      <c r="A15137">
        <f t="shared" si="1652"/>
        <v>14268</v>
      </c>
      <c r="B15137">
        <f t="shared" si="1653"/>
        <v>297</v>
      </c>
      <c r="C15137" s="10" t="str">
        <f>IF(B15137=B15136," ",(LOOKUP(B15137,'Co List'!$A$3:$A$362,'Co List'!$B$3:$B$362)))</f>
        <v xml:space="preserve"> </v>
      </c>
      <c r="D15137" s="6" t="s">
        <v>401</v>
      </c>
      <c r="E15137">
        <v>13.739039999999999</v>
      </c>
      <c r="F15137">
        <v>16.467072000000002</v>
      </c>
      <c r="G15137">
        <v>17.451167999999999</v>
      </c>
      <c r="H15137">
        <v>38.797587999999998</v>
      </c>
    </row>
    <row r="15138" spans="1:16" x14ac:dyDescent="0.2">
      <c r="A15138">
        <f t="shared" si="1652"/>
        <v>14269</v>
      </c>
      <c r="B15138">
        <f t="shared" si="1653"/>
        <v>297</v>
      </c>
      <c r="C15138" s="10" t="str">
        <f>IF(B15138=B15137," ",(LOOKUP(B15138,'Co List'!$A$3:$A$362,'Co List'!$B$3:$B$362)))</f>
        <v xml:space="preserve"> </v>
      </c>
      <c r="D15138" s="6" t="s">
        <v>402</v>
      </c>
      <c r="E15138">
        <v>0</v>
      </c>
      <c r="F15138">
        <v>1.3820399999999999</v>
      </c>
      <c r="G15138">
        <v>4.9295999999999998</v>
      </c>
      <c r="H15138">
        <v>0.27677600000000002</v>
      </c>
    </row>
    <row r="15139" spans="1:16" x14ac:dyDescent="0.2">
      <c r="A15139">
        <f t="shared" si="1652"/>
        <v>14270</v>
      </c>
      <c r="B15139">
        <f t="shared" si="1653"/>
        <v>297</v>
      </c>
      <c r="C15139" s="10" t="str">
        <f>IF(B15139=B15138," ",(LOOKUP(B15139,'Co List'!$A$3:$A$362,'Co List'!$B$3:$B$362)))</f>
        <v xml:space="preserve"> </v>
      </c>
      <c r="D15139" s="6" t="s">
        <v>403</v>
      </c>
      <c r="E15139">
        <v>31.537282999999999</v>
      </c>
      <c r="F15139">
        <v>27.875060000000001</v>
      </c>
      <c r="G15139">
        <v>37.338828999999997</v>
      </c>
      <c r="H15139">
        <v>27.537374000000003</v>
      </c>
    </row>
    <row r="15140" spans="1:16" x14ac:dyDescent="0.2">
      <c r="A15140">
        <f t="shared" si="1652"/>
        <v>14271</v>
      </c>
      <c r="B15140">
        <f t="shared" si="1653"/>
        <v>297</v>
      </c>
      <c r="C15140" s="10" t="str">
        <f>IF(B15140=B15139," ",(LOOKUP(B15140,'Co List'!$A$3:$A$362,'Co List'!$B$3:$B$362)))</f>
        <v xml:space="preserve"> </v>
      </c>
      <c r="D15140" s="6" t="s">
        <v>404</v>
      </c>
      <c r="E15140" s="11">
        <v>45.276322999999998</v>
      </c>
      <c r="F15140" s="11">
        <v>45.724172000000003</v>
      </c>
      <c r="G15140" s="11">
        <v>59.719597</v>
      </c>
      <c r="H15140" s="11">
        <v>66.611738000000003</v>
      </c>
    </row>
    <row r="15141" spans="1:16" x14ac:dyDescent="0.2">
      <c r="A15141">
        <f t="shared" si="1652"/>
        <v>14272</v>
      </c>
      <c r="B15141">
        <f t="shared" si="1653"/>
        <v>297</v>
      </c>
      <c r="C15141" s="10" t="str">
        <f>IF(B15141=B15140," ",(LOOKUP(B15141,'Co List'!$A$3:$A$362,'Co List'!$B$3:$B$362)))</f>
        <v xml:space="preserve"> </v>
      </c>
      <c r="D15141" s="6" t="s">
        <v>405</v>
      </c>
      <c r="E15141">
        <v>2010.55</v>
      </c>
      <c r="F15141">
        <v>2615.9699999999998</v>
      </c>
      <c r="G15141">
        <v>2562.59</v>
      </c>
      <c r="H15141">
        <v>2969.26</v>
      </c>
    </row>
    <row r="15142" spans="1:16" x14ac:dyDescent="0.2">
      <c r="A15142">
        <f t="shared" si="1652"/>
        <v>14273</v>
      </c>
      <c r="B15142">
        <f t="shared" si="1653"/>
        <v>297</v>
      </c>
      <c r="C15142" s="10" t="str">
        <f>IF(B15142=B15141," ",(LOOKUP(B15142,'Co List'!$A$3:$A$362,'Co List'!$B$3:$B$362)))</f>
        <v xml:space="preserve"> </v>
      </c>
      <c r="D15142" s="6" t="s">
        <v>406</v>
      </c>
      <c r="E15142">
        <v>476.83</v>
      </c>
      <c r="F15142">
        <v>654.76</v>
      </c>
      <c r="G15142">
        <v>532.03</v>
      </c>
      <c r="H15142">
        <v>644.07000000000005</v>
      </c>
    </row>
    <row r="15143" spans="1:16" x14ac:dyDescent="0.2">
      <c r="A15143">
        <f t="shared" si="1652"/>
        <v>14274</v>
      </c>
      <c r="B15143">
        <f t="shared" si="1653"/>
        <v>297</v>
      </c>
      <c r="C15143" s="10" t="str">
        <f>IF(B15143=B15142," ",(LOOKUP(B15143,'Co List'!$A$3:$A$362,'Co List'!$B$3:$B$362)))</f>
        <v xml:space="preserve"> </v>
      </c>
      <c r="D15143" s="6" t="s">
        <v>407</v>
      </c>
      <c r="E15143" s="11">
        <v>273.7</v>
      </c>
      <c r="F15143" s="11">
        <v>357.56</v>
      </c>
      <c r="G15143" s="11">
        <v>229.7</v>
      </c>
      <c r="H15143" s="11">
        <v>269.19</v>
      </c>
    </row>
    <row r="15144" spans="1:16" x14ac:dyDescent="0.2">
      <c r="A15144">
        <f t="shared" si="1652"/>
        <v>14275</v>
      </c>
      <c r="B15144">
        <f t="shared" si="1653"/>
        <v>297</v>
      </c>
      <c r="C15144" s="10" t="str">
        <f>IF(B15144=B15143," ",(LOOKUP(B15144,'Co List'!$A$3:$A$362,'Co List'!$B$3:$B$362)))</f>
        <v xml:space="preserve"> </v>
      </c>
      <c r="D15144" s="6" t="s">
        <v>408</v>
      </c>
      <c r="E15144">
        <v>27.11</v>
      </c>
      <c r="F15144">
        <v>27.11</v>
      </c>
      <c r="G15144">
        <v>27.11</v>
      </c>
      <c r="H15144">
        <v>31.12</v>
      </c>
    </row>
    <row r="15145" spans="1:16" x14ac:dyDescent="0.2">
      <c r="A15145">
        <f t="shared" si="1652"/>
        <v>14276</v>
      </c>
      <c r="B15145">
        <f t="shared" si="1653"/>
        <v>297</v>
      </c>
      <c r="C15145" s="10" t="str">
        <f>IF(B15145=B15144," ",(LOOKUP(B15145,'Co List'!$A$3:$A$362,'Co List'!$B$3:$B$362)))</f>
        <v xml:space="preserve"> </v>
      </c>
      <c r="D15145" s="6" t="s">
        <v>409</v>
      </c>
      <c r="E15145">
        <v>59.86</v>
      </c>
      <c r="F15145">
        <v>68.180000000000007</v>
      </c>
      <c r="G15145">
        <v>87.27</v>
      </c>
      <c r="H15145">
        <v>93.82</v>
      </c>
    </row>
    <row r="15146" spans="1:16" x14ac:dyDescent="0.2">
      <c r="A15146">
        <f t="shared" si="1652"/>
        <v>14277</v>
      </c>
      <c r="B15146">
        <f t="shared" si="1653"/>
        <v>297</v>
      </c>
      <c r="C15146" s="10" t="str">
        <f>IF(B15146=B15145," ",(LOOKUP(B15146,'Co List'!$A$3:$A$362,'Co List'!$B$3:$B$362)))</f>
        <v xml:space="preserve"> </v>
      </c>
      <c r="D15146" s="6" t="s">
        <v>410</v>
      </c>
      <c r="E15146">
        <v>79.173356539999986</v>
      </c>
      <c r="F15146">
        <v>94.388979559999996</v>
      </c>
      <c r="G15146">
        <v>124.56686191</v>
      </c>
      <c r="H15146">
        <v>120.65857184000001</v>
      </c>
    </row>
    <row r="15147" spans="1:16" x14ac:dyDescent="0.2">
      <c r="A15147">
        <f t="shared" si="1652"/>
        <v>14278</v>
      </c>
      <c r="B15147">
        <f t="shared" si="1653"/>
        <v>297</v>
      </c>
      <c r="C15147" s="10" t="str">
        <f>IF(B15147=B15146," ",(LOOKUP(B15147,'Co List'!$A$3:$A$362,'Co List'!$B$3:$B$362)))</f>
        <v xml:space="preserve"> </v>
      </c>
      <c r="D15147" s="6" t="s">
        <v>411</v>
      </c>
      <c r="E15147">
        <v>61.665568494952083</v>
      </c>
      <c r="F15147">
        <v>69.736712189090909</v>
      </c>
      <c r="G15147">
        <v>90.834037505714292</v>
      </c>
      <c r="H15147">
        <v>97.291384314896419</v>
      </c>
    </row>
    <row r="15148" spans="1:16" x14ac:dyDescent="0.2">
      <c r="A15148">
        <f t="shared" si="1652"/>
        <v>14279</v>
      </c>
      <c r="B15148">
        <f t="shared" si="1653"/>
        <v>297</v>
      </c>
      <c r="C15148" s="10" t="str">
        <f>IF(B15148=B15147," ",(LOOKUP(B15148,'Co List'!$A$3:$A$362,'Co List'!$B$3:$B$362)))</f>
        <v xml:space="preserve"> </v>
      </c>
      <c r="D15148" s="6" t="s">
        <v>412</v>
      </c>
      <c r="E15148">
        <v>1.8055684949520838</v>
      </c>
      <c r="F15148">
        <v>1.5567121890909021</v>
      </c>
      <c r="G15148">
        <v>3.5640375057142961</v>
      </c>
      <c r="H15148">
        <v>3.4713843148964258</v>
      </c>
    </row>
    <row r="15149" spans="1:16" ht="13.5" thickBot="1" x14ac:dyDescent="0.25">
      <c r="A15149">
        <f t="shared" si="1652"/>
        <v>14280</v>
      </c>
      <c r="B15149">
        <f t="shared" si="1653"/>
        <v>297</v>
      </c>
      <c r="C15149" s="10" t="str">
        <f>IF(B15149=B15148," ",(LOOKUP(B15149,'Co List'!$A$3:$A$362,'Co List'!$B$3:$B$362)))</f>
        <v xml:space="preserve"> </v>
      </c>
      <c r="D15149" s="9" t="s">
        <v>413</v>
      </c>
      <c r="E15149">
        <v>12</v>
      </c>
      <c r="F15149">
        <v>12</v>
      </c>
      <c r="G15149">
        <v>12</v>
      </c>
      <c r="H15149">
        <v>12</v>
      </c>
    </row>
    <row r="15150" spans="1:16" ht="15" x14ac:dyDescent="0.25">
      <c r="A15150">
        <f t="shared" si="1652"/>
        <v>14281</v>
      </c>
      <c r="B15150">
        <f t="shared" si="1653"/>
        <v>298</v>
      </c>
      <c r="C15150" s="10" t="str">
        <f>IF(B15150=B15149," ",(LOOKUP(B15150,'Co List'!$A$3:$A$362,'Co List'!$B$3:$B$362)))</f>
        <v>SONA KOYO STEERING</v>
      </c>
      <c r="D15150" s="4" t="s">
        <v>362</v>
      </c>
      <c r="E15150">
        <v>33.613577776901934</v>
      </c>
      <c r="F15150">
        <v>35.450053827179836</v>
      </c>
      <c r="G15150">
        <v>35.458833936908903</v>
      </c>
      <c r="H15150">
        <v>47.248801438982255</v>
      </c>
      <c r="J15150">
        <f t="shared" ref="J15150" si="1654">COUNTIF(E15192:H15192,0)</f>
        <v>0</v>
      </c>
      <c r="K15150">
        <f>SUM(E15150:H15150)/(4-J15150)</f>
        <v>37.94281674499323</v>
      </c>
      <c r="L15150">
        <f>SUM(E15160:H15160)/(4-J15150)</f>
        <v>13961.729861896998</v>
      </c>
      <c r="M15150">
        <f>E15160</f>
        <v>11633.985654777178</v>
      </c>
      <c r="N15150">
        <f t="shared" ref="N15150" si="1655">F15160</f>
        <v>14275.51135820844</v>
      </c>
      <c r="O15150">
        <f t="shared" ref="O15150" si="1656">G15160</f>
        <v>14358.922400634567</v>
      </c>
      <c r="P15150">
        <f t="shared" ref="P15150" si="1657">H15160</f>
        <v>15578.50003396781</v>
      </c>
    </row>
    <row r="15151" spans="1:16" x14ac:dyDescent="0.2">
      <c r="A15151">
        <f t="shared" si="1652"/>
        <v>14282</v>
      </c>
      <c r="B15151">
        <f t="shared" si="1653"/>
        <v>298</v>
      </c>
      <c r="C15151" s="10" t="str">
        <f>IF(B15151=B15150," ",(LOOKUP(B15151,'Co List'!$A$3:$A$362,'Co List'!$B$3:$B$362)))</f>
        <v xml:space="preserve"> </v>
      </c>
      <c r="D15151" s="6" t="s">
        <v>364</v>
      </c>
      <c r="E15151">
        <v>0</v>
      </c>
      <c r="F15151">
        <v>0</v>
      </c>
      <c r="G15151">
        <v>0</v>
      </c>
      <c r="H15151">
        <v>3.1196649999999999</v>
      </c>
    </row>
    <row r="15152" spans="1:16" x14ac:dyDescent="0.2">
      <c r="A15152">
        <f t="shared" si="1652"/>
        <v>14283</v>
      </c>
      <c r="B15152">
        <f t="shared" si="1653"/>
        <v>298</v>
      </c>
      <c r="C15152" s="10" t="str">
        <f>IF(B15152=B15151," ",(LOOKUP(B15152,'Co List'!$A$3:$A$362,'Co List'!$B$3:$B$362)))</f>
        <v xml:space="preserve"> </v>
      </c>
      <c r="D15152" s="6" t="s">
        <v>365</v>
      </c>
      <c r="E15152">
        <v>0.78444190030557648</v>
      </c>
      <c r="F15152">
        <v>1.1077195907107937</v>
      </c>
      <c r="G15152">
        <v>0.78672685618789673</v>
      </c>
      <c r="H15152">
        <v>0.80191082526697721</v>
      </c>
    </row>
    <row r="15153" spans="1:8" x14ac:dyDescent="0.2">
      <c r="A15153">
        <f t="shared" si="1652"/>
        <v>14284</v>
      </c>
      <c r="B15153">
        <f t="shared" si="1653"/>
        <v>298</v>
      </c>
      <c r="C15153" s="10" t="str">
        <f>IF(B15153=B15152," ",(LOOKUP(B15153,'Co List'!$A$3:$A$362,'Co List'!$B$3:$B$362)))</f>
        <v xml:space="preserve"> </v>
      </c>
      <c r="D15153" s="7" t="s">
        <v>366</v>
      </c>
      <c r="E15153">
        <v>1.3682212930468278</v>
      </c>
      <c r="F15153">
        <v>1.3795963661340251</v>
      </c>
      <c r="G15153">
        <v>1.2589692862646811</v>
      </c>
      <c r="H15153">
        <v>1.3927281535159324</v>
      </c>
    </row>
    <row r="15154" spans="1:8" x14ac:dyDescent="0.2">
      <c r="A15154">
        <f t="shared" si="1652"/>
        <v>14285</v>
      </c>
      <c r="B15154">
        <f t="shared" si="1653"/>
        <v>298</v>
      </c>
      <c r="C15154" s="10" t="str">
        <f>IF(B15154=B15153," ",(LOOKUP(B15154,'Co List'!$A$3:$A$362,'Co List'!$B$3:$B$362)))</f>
        <v xml:space="preserve"> </v>
      </c>
      <c r="D15154" s="6" t="s">
        <v>367</v>
      </c>
      <c r="E15154">
        <v>53736.654294582804</v>
      </c>
      <c r="F15154">
        <v>381698.16465797956</v>
      </c>
      <c r="G15154">
        <v>370075.31960398372</v>
      </c>
      <c r="H15154">
        <v>50893.498967552463</v>
      </c>
    </row>
    <row r="15155" spans="1:8" x14ac:dyDescent="0.2">
      <c r="A15155">
        <f t="shared" si="1652"/>
        <v>14286</v>
      </c>
      <c r="B15155">
        <f t="shared" si="1653"/>
        <v>298</v>
      </c>
      <c r="C15155" s="10" t="str">
        <f>IF(B15155=B15154," ",(LOOKUP(B15155,'Co List'!$A$3:$A$362,'Co List'!$B$3:$B$362)))</f>
        <v xml:space="preserve"> </v>
      </c>
      <c r="D15155" s="6" t="s">
        <v>368</v>
      </c>
      <c r="E15155">
        <v>5.8550506566568586E-2</v>
      </c>
      <c r="F15155">
        <v>7.1844546342266932E-2</v>
      </c>
      <c r="G15155">
        <v>7.2264330149142256E-2</v>
      </c>
      <c r="H15155">
        <v>7.8402113910255714E-2</v>
      </c>
    </row>
    <row r="15156" spans="1:8" x14ac:dyDescent="0.2">
      <c r="A15156">
        <f t="shared" si="1652"/>
        <v>14287</v>
      </c>
      <c r="B15156">
        <f t="shared" si="1653"/>
        <v>298</v>
      </c>
      <c r="C15156" s="10" t="str">
        <f>IF(B15156=B15155," ",(LOOKUP(B15156,'Co List'!$A$3:$A$362,'Co List'!$B$3:$B$362)))</f>
        <v xml:space="preserve"> </v>
      </c>
      <c r="D15156" s="6" t="s">
        <v>369</v>
      </c>
      <c r="E15156">
        <v>12.488176958756096</v>
      </c>
      <c r="F15156">
        <v>13.621671143328664</v>
      </c>
      <c r="G15156">
        <v>12.035978542023946</v>
      </c>
      <c r="H15156">
        <v>12.606004235287109</v>
      </c>
    </row>
    <row r="15157" spans="1:8" x14ac:dyDescent="0.2">
      <c r="A15157">
        <f t="shared" si="1652"/>
        <v>14288</v>
      </c>
      <c r="B15157">
        <f t="shared" si="1653"/>
        <v>298</v>
      </c>
      <c r="C15157" s="10" t="str">
        <f>IF(B15157=B15156," ",(LOOKUP(B15157,'Co List'!$A$3:$A$362,'Co List'!$B$3:$B$362)))</f>
        <v xml:space="preserve"> </v>
      </c>
      <c r="D15157" s="6" t="s">
        <v>370</v>
      </c>
      <c r="E15157">
        <v>0</v>
      </c>
      <c r="F15157">
        <v>0</v>
      </c>
      <c r="G15157">
        <v>0</v>
      </c>
      <c r="H15157">
        <v>0</v>
      </c>
    </row>
    <row r="15158" spans="1:8" x14ac:dyDescent="0.2">
      <c r="A15158">
        <f t="shared" si="1652"/>
        <v>14289</v>
      </c>
      <c r="B15158">
        <f t="shared" si="1653"/>
        <v>298</v>
      </c>
      <c r="C15158" s="10" t="str">
        <f>IF(B15158=B15157," ",(LOOKUP(B15158,'Co List'!$A$3:$A$362,'Co List'!$B$3:$B$362)))</f>
        <v xml:space="preserve"> </v>
      </c>
      <c r="D15158" s="6" t="s">
        <v>371</v>
      </c>
      <c r="E15158">
        <v>100.00000000000003</v>
      </c>
      <c r="F15158">
        <v>100.00000000000001</v>
      </c>
      <c r="G15158">
        <v>100</v>
      </c>
      <c r="H15158">
        <v>96.877653130175474</v>
      </c>
    </row>
    <row r="15159" spans="1:8" x14ac:dyDescent="0.2">
      <c r="A15159">
        <f t="shared" si="1652"/>
        <v>14290</v>
      </c>
      <c r="B15159">
        <f t="shared" si="1653"/>
        <v>298</v>
      </c>
      <c r="C15159" s="10" t="str">
        <f>IF(B15159=B15158," ",(LOOKUP(B15159,'Co List'!$A$3:$A$362,'Co List'!$B$3:$B$362)))</f>
        <v xml:space="preserve"> </v>
      </c>
      <c r="D15159" s="6" t="s">
        <v>372</v>
      </c>
      <c r="E15159">
        <v>0</v>
      </c>
      <c r="F15159">
        <v>0</v>
      </c>
      <c r="G15159">
        <v>0</v>
      </c>
      <c r="H15159">
        <v>3.1223468698245282</v>
      </c>
    </row>
    <row r="15160" spans="1:8" x14ac:dyDescent="0.2">
      <c r="A15160">
        <f t="shared" si="1652"/>
        <v>14291</v>
      </c>
      <c r="B15160">
        <f t="shared" si="1653"/>
        <v>298</v>
      </c>
      <c r="C15160" s="10" t="str">
        <f>IF(B15160=B15159," ",(LOOKUP(B15160,'Co List'!$A$3:$A$362,'Co List'!$B$3:$B$362)))</f>
        <v xml:space="preserve"> </v>
      </c>
      <c r="D15160" s="6" t="s">
        <v>373</v>
      </c>
      <c r="E15160">
        <v>11633.985654777178</v>
      </c>
      <c r="F15160">
        <v>14275.51135820844</v>
      </c>
      <c r="G15160">
        <v>14358.922400634567</v>
      </c>
      <c r="H15160">
        <v>15578.50003396781</v>
      </c>
    </row>
    <row r="15161" spans="1:8" x14ac:dyDescent="0.2">
      <c r="A15161">
        <f t="shared" si="1652"/>
        <v>14292</v>
      </c>
      <c r="B15161">
        <f t="shared" si="1653"/>
        <v>298</v>
      </c>
      <c r="C15161" s="10" t="str">
        <f>IF(B15161=B15160," ",(LOOKUP(B15161,'Co List'!$A$3:$A$362,'Co List'!$B$3:$B$362)))</f>
        <v xml:space="preserve"> </v>
      </c>
      <c r="D15161" s="6" t="s">
        <v>374</v>
      </c>
      <c r="E15161">
        <v>11593.955354891448</v>
      </c>
      <c r="F15161">
        <v>14227.985757048189</v>
      </c>
      <c r="G15161">
        <v>14316.029346297672</v>
      </c>
      <c r="H15161">
        <v>15528.596844123091</v>
      </c>
    </row>
    <row r="15162" spans="1:8" x14ac:dyDescent="0.2">
      <c r="A15162">
        <f t="shared" si="1652"/>
        <v>14293</v>
      </c>
      <c r="B15162">
        <f t="shared" si="1653"/>
        <v>298</v>
      </c>
      <c r="C15162" s="10" t="str">
        <f>IF(B15162=B15161," ",(LOOKUP(B15162,'Co List'!$A$3:$A$362,'Co List'!$B$3:$B$362)))</f>
        <v xml:space="preserve"> </v>
      </c>
      <c r="D15162" s="6" t="s">
        <v>375</v>
      </c>
      <c r="E15162">
        <v>23.339299587953128</v>
      </c>
      <c r="F15162">
        <v>27.709366323583946</v>
      </c>
      <c r="G15162">
        <v>25.008402341947182</v>
      </c>
      <c r="H15162">
        <v>29.095597622429207</v>
      </c>
    </row>
    <row r="15163" spans="1:8" x14ac:dyDescent="0.2">
      <c r="A15163">
        <f t="shared" si="1652"/>
        <v>14294</v>
      </c>
      <c r="B15163">
        <f t="shared" si="1653"/>
        <v>298</v>
      </c>
      <c r="C15163" s="10" t="str">
        <f>IF(B15163=B15162," ",(LOOKUP(B15163,'Co List'!$A$3:$A$362,'Co List'!$B$3:$B$362)))</f>
        <v xml:space="preserve"> </v>
      </c>
      <c r="D15163" s="6" t="s">
        <v>376</v>
      </c>
      <c r="E15163">
        <v>16.691000297777467</v>
      </c>
      <c r="F15163">
        <v>19.816234836665288</v>
      </c>
      <c r="G15163">
        <v>17.884651994948179</v>
      </c>
      <c r="H15163">
        <v>20.807592222289557</v>
      </c>
    </row>
    <row r="15164" spans="1:8" x14ac:dyDescent="0.2">
      <c r="A15164">
        <f t="shared" si="1652"/>
        <v>14295</v>
      </c>
      <c r="B15164">
        <f t="shared" si="1653"/>
        <v>298</v>
      </c>
      <c r="C15164" s="10" t="str">
        <f>IF(B15164=B15163," ",(LOOKUP(B15164,'Co List'!$A$3:$A$362,'Co List'!$B$3:$B$362)))</f>
        <v xml:space="preserve"> </v>
      </c>
      <c r="D15164" s="6" t="s">
        <v>377</v>
      </c>
      <c r="E15164">
        <v>11633.985654777178</v>
      </c>
      <c r="F15164">
        <v>14275.51135820844</v>
      </c>
      <c r="G15164">
        <v>14358.922400634567</v>
      </c>
      <c r="H15164">
        <v>15092.085225791603</v>
      </c>
    </row>
    <row r="15165" spans="1:8" ht="15" x14ac:dyDescent="0.25">
      <c r="A15165">
        <f t="shared" si="1652"/>
        <v>14296</v>
      </c>
      <c r="B15165">
        <f t="shared" si="1653"/>
        <v>298</v>
      </c>
      <c r="C15165" s="10" t="str">
        <f>IF(B15165=B15164," ",(LOOKUP(B15165,'Co List'!$A$3:$A$362,'Co List'!$B$3:$B$362)))</f>
        <v xml:space="preserve"> </v>
      </c>
      <c r="D15165" s="8" t="s">
        <v>378</v>
      </c>
      <c r="E15165">
        <v>4522.3984800000017</v>
      </c>
      <c r="F15165">
        <v>5832.3456400000005</v>
      </c>
      <c r="G15165">
        <v>6738.7522799999997</v>
      </c>
      <c r="H15165">
        <v>6723.7123200000005</v>
      </c>
    </row>
    <row r="15166" spans="1:8" ht="15" x14ac:dyDescent="0.25">
      <c r="A15166">
        <f t="shared" si="1652"/>
        <v>14297</v>
      </c>
      <c r="B15166">
        <f t="shared" si="1653"/>
        <v>298</v>
      </c>
      <c r="C15166" s="10" t="str">
        <f>IF(B15166=B15165," ",(LOOKUP(B15166,'Co List'!$A$3:$A$362,'Co List'!$B$3:$B$362)))</f>
        <v xml:space="preserve"> </v>
      </c>
      <c r="D15166" s="8" t="s">
        <v>379</v>
      </c>
      <c r="E15166">
        <v>7111.5871747771789</v>
      </c>
      <c r="F15166">
        <v>8443.16571820844</v>
      </c>
      <c r="G15166">
        <v>7620.170120634567</v>
      </c>
      <c r="H15166">
        <v>8368.3729057916025</v>
      </c>
    </row>
    <row r="15167" spans="1:8" ht="15" x14ac:dyDescent="0.25">
      <c r="A15167">
        <f t="shared" si="1652"/>
        <v>14298</v>
      </c>
      <c r="B15167">
        <f t="shared" si="1653"/>
        <v>298</v>
      </c>
      <c r="C15167" s="10" t="str">
        <f>IF(B15167=B15166," ",(LOOKUP(B15167,'Co List'!$A$3:$A$362,'Co List'!$B$3:$B$362)))</f>
        <v xml:space="preserve"> </v>
      </c>
      <c r="D15167" s="8" t="s">
        <v>380</v>
      </c>
      <c r="E15167">
        <v>0</v>
      </c>
      <c r="F15167">
        <v>0</v>
      </c>
      <c r="G15167">
        <v>0</v>
      </c>
      <c r="H15167">
        <v>0</v>
      </c>
    </row>
    <row r="15168" spans="1:8" ht="15" x14ac:dyDescent="0.25">
      <c r="A15168">
        <f t="shared" si="1652"/>
        <v>14299</v>
      </c>
      <c r="B15168">
        <f t="shared" si="1653"/>
        <v>298</v>
      </c>
      <c r="C15168" s="10" t="str">
        <f>IF(B15168=B15167," ",(LOOKUP(B15168,'Co List'!$A$3:$A$362,'Co List'!$B$3:$B$362)))</f>
        <v xml:space="preserve"> </v>
      </c>
      <c r="D15168" s="8" t="s">
        <v>381</v>
      </c>
      <c r="E15168">
        <v>0</v>
      </c>
      <c r="F15168">
        <v>0</v>
      </c>
      <c r="G15168">
        <v>0</v>
      </c>
      <c r="H15168">
        <v>486.41480817620703</v>
      </c>
    </row>
    <row r="15169" spans="1:8" ht="15" x14ac:dyDescent="0.25">
      <c r="A15169">
        <f t="shared" si="1652"/>
        <v>14300</v>
      </c>
      <c r="B15169">
        <f t="shared" si="1653"/>
        <v>298</v>
      </c>
      <c r="C15169" s="10" t="str">
        <f>IF(B15169=B15168," ",(LOOKUP(B15169,'Co List'!$A$3:$A$362,'Co List'!$B$3:$B$362)))</f>
        <v xml:space="preserve"> </v>
      </c>
      <c r="D15169" s="8" t="s">
        <v>382</v>
      </c>
      <c r="E15169">
        <v>0</v>
      </c>
      <c r="F15169">
        <v>0</v>
      </c>
      <c r="G15169">
        <v>0</v>
      </c>
      <c r="H15169">
        <v>0</v>
      </c>
    </row>
    <row r="15170" spans="1:8" ht="15" x14ac:dyDescent="0.25">
      <c r="A15170">
        <f t="shared" si="1652"/>
        <v>14301</v>
      </c>
      <c r="B15170">
        <f t="shared" si="1653"/>
        <v>298</v>
      </c>
      <c r="C15170" s="10" t="str">
        <f>IF(B15170=B15169," ",(LOOKUP(B15170,'Co List'!$A$3:$A$362,'Co List'!$B$3:$B$362)))</f>
        <v xml:space="preserve"> </v>
      </c>
      <c r="D15170" s="8" t="s">
        <v>383</v>
      </c>
      <c r="E15170">
        <v>0</v>
      </c>
      <c r="F15170">
        <v>0</v>
      </c>
      <c r="G15170">
        <v>0</v>
      </c>
      <c r="H15170">
        <v>486.41480817620703</v>
      </c>
    </row>
    <row r="15171" spans="1:8" x14ac:dyDescent="0.2">
      <c r="A15171">
        <f t="shared" si="1652"/>
        <v>14302</v>
      </c>
      <c r="B15171">
        <f t="shared" si="1653"/>
        <v>298</v>
      </c>
      <c r="C15171" s="10" t="str">
        <f>IF(B15171=B15170," ",(LOOKUP(B15171,'Co List'!$A$3:$A$362,'Co List'!$B$3:$B$362)))</f>
        <v xml:space="preserve"> </v>
      </c>
      <c r="D15171" s="6" t="s">
        <v>384</v>
      </c>
      <c r="E15171">
        <v>0</v>
      </c>
      <c r="F15171">
        <v>0</v>
      </c>
      <c r="G15171">
        <v>0</v>
      </c>
      <c r="H15171">
        <v>0</v>
      </c>
    </row>
    <row r="15172" spans="1:8" x14ac:dyDescent="0.2">
      <c r="A15172">
        <f t="shared" si="1652"/>
        <v>14303</v>
      </c>
      <c r="B15172">
        <f t="shared" si="1653"/>
        <v>298</v>
      </c>
      <c r="C15172" s="10" t="str">
        <f>IF(B15172=B15171," ",(LOOKUP(B15172,'Co List'!$A$3:$A$362,'Co List'!$B$3:$B$362)))</f>
        <v xml:space="preserve"> </v>
      </c>
      <c r="D15172" s="6" t="s">
        <v>385</v>
      </c>
      <c r="E15172">
        <v>0</v>
      </c>
      <c r="F15172">
        <v>0</v>
      </c>
      <c r="G15172">
        <v>0</v>
      </c>
      <c r="H15172">
        <v>155.91892340241884</v>
      </c>
    </row>
    <row r="15173" spans="1:8" x14ac:dyDescent="0.2">
      <c r="A15173">
        <f t="shared" ref="A15173:A15236" si="1658">IF(A15172&gt;0,A15172+1,(IF($C$1=C15173,1,0)))</f>
        <v>14304</v>
      </c>
      <c r="B15173">
        <f t="shared" ref="B15173:B15236" si="1659">IF(D15173=$D$3,B15172+1,B15172)</f>
        <v>298</v>
      </c>
      <c r="C15173" s="10" t="str">
        <f>IF(B15173=B15172," ",(LOOKUP(B15173,'Co List'!$A$3:$A$362,'Co List'!$B$3:$B$362)))</f>
        <v xml:space="preserve"> </v>
      </c>
      <c r="D15173" s="6" t="s">
        <v>386</v>
      </c>
      <c r="E15173">
        <v>0</v>
      </c>
      <c r="F15173">
        <v>0</v>
      </c>
      <c r="G15173">
        <v>0</v>
      </c>
      <c r="H15173">
        <v>0</v>
      </c>
    </row>
    <row r="15174" spans="1:8" x14ac:dyDescent="0.2">
      <c r="A15174">
        <f t="shared" si="1658"/>
        <v>14305</v>
      </c>
      <c r="B15174">
        <f t="shared" si="1659"/>
        <v>298</v>
      </c>
      <c r="C15174" s="10" t="str">
        <f>IF(B15174=B15173," ",(LOOKUP(B15174,'Co List'!$A$3:$A$362,'Co List'!$B$3:$B$362)))</f>
        <v xml:space="preserve"> </v>
      </c>
      <c r="D15174" s="6" t="s">
        <v>387</v>
      </c>
      <c r="E15174">
        <v>0</v>
      </c>
      <c r="F15174">
        <v>0</v>
      </c>
      <c r="G15174">
        <v>0</v>
      </c>
      <c r="H15174">
        <v>0</v>
      </c>
    </row>
    <row r="15175" spans="1:8" x14ac:dyDescent="0.2">
      <c r="A15175">
        <f t="shared" si="1658"/>
        <v>14306</v>
      </c>
      <c r="B15175">
        <f t="shared" si="1659"/>
        <v>298</v>
      </c>
      <c r="C15175" s="10" t="str">
        <f>IF(B15175=B15174," ",(LOOKUP(B15175,'Co List'!$A$3:$A$362,'Co List'!$B$3:$B$362)))</f>
        <v xml:space="preserve"> </v>
      </c>
      <c r="D15175" s="6" t="s">
        <v>388</v>
      </c>
      <c r="E15175">
        <v>0</v>
      </c>
      <c r="F15175">
        <v>0</v>
      </c>
      <c r="G15175">
        <v>0</v>
      </c>
      <c r="H15175">
        <v>0</v>
      </c>
    </row>
    <row r="15176" spans="1:8" x14ac:dyDescent="0.2">
      <c r="A15176">
        <f t="shared" si="1658"/>
        <v>14307</v>
      </c>
      <c r="B15176">
        <f t="shared" si="1659"/>
        <v>298</v>
      </c>
      <c r="C15176" s="10" t="str">
        <f>IF(B15176=B15175," ",(LOOKUP(B15176,'Co List'!$A$3:$A$362,'Co List'!$B$3:$B$362)))</f>
        <v xml:space="preserve"> </v>
      </c>
      <c r="D15176" s="6" t="s">
        <v>389</v>
      </c>
      <c r="E15176">
        <v>0</v>
      </c>
      <c r="F15176">
        <v>0</v>
      </c>
      <c r="G15176">
        <v>0</v>
      </c>
      <c r="H15176">
        <v>0</v>
      </c>
    </row>
    <row r="15177" spans="1:8" x14ac:dyDescent="0.2">
      <c r="A15177">
        <f t="shared" si="1658"/>
        <v>14308</v>
      </c>
      <c r="B15177">
        <f t="shared" si="1659"/>
        <v>298</v>
      </c>
      <c r="C15177" s="10" t="str">
        <f>IF(B15177=B15176," ",(LOOKUP(B15177,'Co List'!$A$3:$A$362,'Co List'!$B$3:$B$362)))</f>
        <v xml:space="preserve"> </v>
      </c>
      <c r="D15177" s="6" t="s">
        <v>390</v>
      </c>
      <c r="E15177">
        <v>0</v>
      </c>
      <c r="F15177">
        <v>0</v>
      </c>
      <c r="G15177">
        <v>0</v>
      </c>
      <c r="H15177">
        <v>155.91892340241884</v>
      </c>
    </row>
    <row r="15178" spans="1:8" x14ac:dyDescent="0.2">
      <c r="A15178">
        <f t="shared" si="1658"/>
        <v>14309</v>
      </c>
      <c r="B15178">
        <f t="shared" si="1659"/>
        <v>298</v>
      </c>
      <c r="C15178" s="10" t="str">
        <f>IF(B15178=B15177," ",(LOOKUP(B15178,'Co List'!$A$3:$A$362,'Co List'!$B$3:$B$362)))</f>
        <v xml:space="preserve"> </v>
      </c>
      <c r="D15178" s="6" t="s">
        <v>391</v>
      </c>
      <c r="E15178">
        <v>0</v>
      </c>
      <c r="F15178">
        <v>0</v>
      </c>
      <c r="G15178">
        <v>0</v>
      </c>
      <c r="H15178">
        <v>0</v>
      </c>
    </row>
    <row r="15179" spans="1:8" x14ac:dyDescent="0.2">
      <c r="A15179">
        <f t="shared" si="1658"/>
        <v>14310</v>
      </c>
      <c r="B15179">
        <f t="shared" si="1659"/>
        <v>298</v>
      </c>
      <c r="C15179" s="10" t="str">
        <f>IF(B15179=B15178," ",(LOOKUP(B15179,'Co List'!$A$3:$A$362,'Co List'!$B$3:$B$362)))</f>
        <v xml:space="preserve"> </v>
      </c>
      <c r="D15179" s="6" t="s">
        <v>392</v>
      </c>
      <c r="E15179">
        <v>0</v>
      </c>
      <c r="F15179">
        <v>0</v>
      </c>
      <c r="G15179">
        <v>0</v>
      </c>
      <c r="H15179">
        <v>0</v>
      </c>
    </row>
    <row r="15180" spans="1:8" x14ac:dyDescent="0.2">
      <c r="A15180">
        <f t="shared" si="1658"/>
        <v>14311</v>
      </c>
      <c r="B15180">
        <f t="shared" si="1659"/>
        <v>298</v>
      </c>
      <c r="C15180" s="10" t="str">
        <f>IF(B15180=B15179," ",(LOOKUP(B15180,'Co List'!$A$3:$A$362,'Co List'!$B$3:$B$362)))</f>
        <v xml:space="preserve"> </v>
      </c>
      <c r="D15180" s="6" t="s">
        <v>393</v>
      </c>
      <c r="E15180">
        <v>0</v>
      </c>
      <c r="F15180">
        <v>0</v>
      </c>
      <c r="G15180">
        <v>0</v>
      </c>
      <c r="H15180">
        <v>0</v>
      </c>
    </row>
    <row r="15181" spans="1:8" ht="15" x14ac:dyDescent="0.25">
      <c r="A15181">
        <f t="shared" si="1658"/>
        <v>14312</v>
      </c>
      <c r="B15181">
        <f t="shared" si="1659"/>
        <v>298</v>
      </c>
      <c r="C15181" s="10" t="str">
        <f>IF(B15181=B15180," ",(LOOKUP(B15181,'Co List'!$A$3:$A$362,'Co List'!$B$3:$B$362)))</f>
        <v xml:space="preserve"> </v>
      </c>
      <c r="D15181" s="8" t="s">
        <v>394</v>
      </c>
      <c r="E15181">
        <v>0</v>
      </c>
      <c r="F15181">
        <v>0</v>
      </c>
      <c r="G15181">
        <v>0</v>
      </c>
      <c r="H15181">
        <v>0</v>
      </c>
    </row>
    <row r="15182" spans="1:8" ht="15" x14ac:dyDescent="0.25">
      <c r="A15182">
        <f t="shared" si="1658"/>
        <v>14313</v>
      </c>
      <c r="B15182">
        <f t="shared" si="1659"/>
        <v>298</v>
      </c>
      <c r="C15182" s="10" t="str">
        <f>IF(B15182=B15181," ",(LOOKUP(B15182,'Co List'!$A$3:$A$362,'Co List'!$B$3:$B$362)))</f>
        <v xml:space="preserve"> </v>
      </c>
      <c r="D15182" s="8" t="s">
        <v>395</v>
      </c>
      <c r="E15182">
        <v>0</v>
      </c>
      <c r="F15182">
        <v>0</v>
      </c>
      <c r="G15182">
        <v>0</v>
      </c>
      <c r="H15182">
        <v>0.73577106600000097</v>
      </c>
    </row>
    <row r="15183" spans="1:8" ht="15" x14ac:dyDescent="0.25">
      <c r="A15183">
        <f t="shared" si="1658"/>
        <v>14314</v>
      </c>
      <c r="B15183">
        <f t="shared" si="1659"/>
        <v>298</v>
      </c>
      <c r="C15183" s="10" t="str">
        <f>IF(B15183=B15182," ",(LOOKUP(B15183,'Co List'!$A$3:$A$362,'Co List'!$B$3:$B$362)))</f>
        <v xml:space="preserve"> </v>
      </c>
      <c r="D15183" s="8" t="s">
        <v>396</v>
      </c>
      <c r="E15183">
        <v>14830.907999999999</v>
      </c>
      <c r="F15183">
        <v>12887.297</v>
      </c>
      <c r="G15183">
        <v>18251.471000000001</v>
      </c>
      <c r="H15183">
        <v>18820.153999999999</v>
      </c>
    </row>
    <row r="15184" spans="1:8" x14ac:dyDescent="0.2">
      <c r="A15184">
        <f t="shared" si="1658"/>
        <v>14315</v>
      </c>
      <c r="B15184">
        <f t="shared" si="1659"/>
        <v>298</v>
      </c>
      <c r="C15184" s="10" t="str">
        <f>IF(B15184=B15183," ",(LOOKUP(B15184,'Co List'!$A$3:$A$362,'Co List'!$B$3:$B$362)))</f>
        <v xml:space="preserve"> </v>
      </c>
      <c r="D15184" s="6" t="s">
        <v>397</v>
      </c>
      <c r="E15184">
        <v>5583.2079999999996</v>
      </c>
      <c r="F15184">
        <v>7382.7160000000003</v>
      </c>
      <c r="G15184">
        <v>8639.4259999999995</v>
      </c>
      <c r="H15184">
        <v>8620.1440000000002</v>
      </c>
    </row>
    <row r="15185" spans="1:8" x14ac:dyDescent="0.2">
      <c r="A15185">
        <f t="shared" si="1658"/>
        <v>14316</v>
      </c>
      <c r="B15185">
        <f t="shared" si="1659"/>
        <v>298</v>
      </c>
      <c r="C15185" s="10" t="str">
        <f>IF(B15185=B15184," ",(LOOKUP(B15185,'Co List'!$A$3:$A$362,'Co List'!$B$3:$B$362)))</f>
        <v xml:space="preserve"> </v>
      </c>
      <c r="D15185" s="6" t="s">
        <v>398</v>
      </c>
      <c r="E15185">
        <v>9247.7000000000007</v>
      </c>
      <c r="F15185">
        <v>5504.5810000000001</v>
      </c>
      <c r="G15185">
        <v>9612.0450000000001</v>
      </c>
      <c r="H15185">
        <v>10200.01</v>
      </c>
    </row>
    <row r="15186" spans="1:8" x14ac:dyDescent="0.2">
      <c r="A15186">
        <f t="shared" si="1658"/>
        <v>14317</v>
      </c>
      <c r="B15186">
        <f t="shared" si="1659"/>
        <v>298</v>
      </c>
      <c r="C15186" s="10" t="str">
        <f>IF(B15186=B15185," ",(LOOKUP(B15186,'Co List'!$A$3:$A$362,'Co List'!$B$3:$B$362)))</f>
        <v xml:space="preserve"> </v>
      </c>
      <c r="D15186" s="6" t="s">
        <v>399</v>
      </c>
      <c r="E15186">
        <v>0</v>
      </c>
      <c r="F15186">
        <v>0</v>
      </c>
      <c r="G15186">
        <v>0</v>
      </c>
      <c r="H15186">
        <v>0</v>
      </c>
    </row>
    <row r="15187" spans="1:8" x14ac:dyDescent="0.2">
      <c r="A15187">
        <f t="shared" si="1658"/>
        <v>14318</v>
      </c>
      <c r="B15187">
        <f t="shared" si="1659"/>
        <v>298</v>
      </c>
      <c r="C15187" s="10" t="str">
        <f>IF(B15187=B15186," ",(LOOKUP(B15187,'Co List'!$A$3:$A$362,'Co List'!$B$3:$B$362)))</f>
        <v xml:space="preserve"> </v>
      </c>
      <c r="D15187" s="6" t="s">
        <v>400</v>
      </c>
      <c r="E15187">
        <v>0</v>
      </c>
      <c r="F15187">
        <v>0</v>
      </c>
      <c r="G15187">
        <v>0</v>
      </c>
      <c r="H15187">
        <v>0</v>
      </c>
    </row>
    <row r="15188" spans="1:8" x14ac:dyDescent="0.2">
      <c r="A15188">
        <f t="shared" si="1658"/>
        <v>14319</v>
      </c>
      <c r="B15188">
        <f t="shared" si="1659"/>
        <v>298</v>
      </c>
      <c r="C15188" s="10" t="str">
        <f>IF(B15188=B15187," ",(LOOKUP(B15188,'Co List'!$A$3:$A$362,'Co List'!$B$3:$B$362)))</f>
        <v xml:space="preserve"> </v>
      </c>
      <c r="D15188" s="6" t="s">
        <v>401</v>
      </c>
      <c r="E15188">
        <v>2.7301887119999999</v>
      </c>
      <c r="F15188">
        <v>3.9497530599999995</v>
      </c>
      <c r="G15188">
        <v>4.7084871700000006</v>
      </c>
      <c r="H15188">
        <v>5.6548144639999993</v>
      </c>
    </row>
    <row r="15189" spans="1:8" x14ac:dyDescent="0.2">
      <c r="A15189">
        <f t="shared" si="1658"/>
        <v>14320</v>
      </c>
      <c r="B15189">
        <f t="shared" si="1659"/>
        <v>298</v>
      </c>
      <c r="C15189" s="10" t="str">
        <f>IF(B15189=B15188," ",(LOOKUP(B15189,'Co List'!$A$3:$A$362,'Co List'!$B$3:$B$362)))</f>
        <v xml:space="preserve"> </v>
      </c>
      <c r="D15189" s="6" t="s">
        <v>402</v>
      </c>
      <c r="E15189">
        <v>8.5911132999999982</v>
      </c>
      <c r="F15189">
        <v>6.2201765300000007</v>
      </c>
      <c r="G15189">
        <v>10.49635314</v>
      </c>
      <c r="H15189">
        <v>14.759414470000001</v>
      </c>
    </row>
    <row r="15190" spans="1:8" x14ac:dyDescent="0.2">
      <c r="A15190">
        <f t="shared" si="1658"/>
        <v>14321</v>
      </c>
      <c r="B15190">
        <f t="shared" si="1659"/>
        <v>298</v>
      </c>
      <c r="C15190" s="10" t="str">
        <f>IF(B15190=B15189," ",(LOOKUP(B15190,'Co List'!$A$3:$A$362,'Co List'!$B$3:$B$362)))</f>
        <v xml:space="preserve"> </v>
      </c>
      <c r="D15190" s="6" t="s">
        <v>403</v>
      </c>
      <c r="E15190">
        <v>0</v>
      </c>
      <c r="F15190">
        <v>0</v>
      </c>
      <c r="G15190">
        <v>0</v>
      </c>
      <c r="H15190">
        <v>0</v>
      </c>
    </row>
    <row r="15191" spans="1:8" x14ac:dyDescent="0.2">
      <c r="A15191">
        <f t="shared" si="1658"/>
        <v>14322</v>
      </c>
      <c r="B15191">
        <f t="shared" si="1659"/>
        <v>298</v>
      </c>
      <c r="C15191" s="10" t="str">
        <f>IF(B15191=B15190," ",(LOOKUP(B15191,'Co List'!$A$3:$A$362,'Co List'!$B$3:$B$362)))</f>
        <v xml:space="preserve"> </v>
      </c>
      <c r="D15191" s="6" t="s">
        <v>404</v>
      </c>
      <c r="E15191" s="11">
        <v>11.321302011999997</v>
      </c>
      <c r="F15191" s="11">
        <v>10.169929590000001</v>
      </c>
      <c r="G15191" s="11">
        <v>15.204840310000002</v>
      </c>
      <c r="H15191" s="11">
        <v>20.414228934</v>
      </c>
    </row>
    <row r="15192" spans="1:8" x14ac:dyDescent="0.2">
      <c r="A15192">
        <f t="shared" si="1658"/>
        <v>14323</v>
      </c>
      <c r="B15192">
        <f t="shared" si="1659"/>
        <v>298</v>
      </c>
      <c r="C15192" s="10" t="str">
        <f>IF(B15192=B15191," ",(LOOKUP(B15192,'Co List'!$A$3:$A$362,'Co List'!$B$3:$B$362)))</f>
        <v xml:space="preserve"> </v>
      </c>
      <c r="D15192" s="6" t="s">
        <v>405</v>
      </c>
      <c r="E15192">
        <v>850.3</v>
      </c>
      <c r="F15192">
        <v>1034.76</v>
      </c>
      <c r="G15192">
        <v>1140.53</v>
      </c>
      <c r="H15192">
        <v>1118.56</v>
      </c>
    </row>
    <row r="15193" spans="1:8" x14ac:dyDescent="0.2">
      <c r="A15193">
        <f t="shared" si="1658"/>
        <v>14324</v>
      </c>
      <c r="B15193">
        <f t="shared" si="1659"/>
        <v>298</v>
      </c>
      <c r="C15193" s="10" t="str">
        <f>IF(B15193=B15192," ",(LOOKUP(B15193,'Co List'!$A$3:$A$362,'Co List'!$B$3:$B$362)))</f>
        <v xml:space="preserve"> </v>
      </c>
      <c r="D15193" s="6" t="s">
        <v>406</v>
      </c>
      <c r="E15193">
        <v>93.16</v>
      </c>
      <c r="F15193">
        <v>104.8</v>
      </c>
      <c r="G15193">
        <v>119.3</v>
      </c>
      <c r="H15193">
        <v>123.58</v>
      </c>
    </row>
    <row r="15194" spans="1:8" x14ac:dyDescent="0.2">
      <c r="A15194">
        <f t="shared" si="1658"/>
        <v>14325</v>
      </c>
      <c r="B15194">
        <f t="shared" si="1659"/>
        <v>298</v>
      </c>
      <c r="C15194" s="10" t="str">
        <f>IF(B15194=B15193," ",(LOOKUP(B15194,'Co List'!$A$3:$A$362,'Co List'!$B$3:$B$362)))</f>
        <v xml:space="preserve"> </v>
      </c>
      <c r="D15194" s="6" t="s">
        <v>407</v>
      </c>
      <c r="E15194" s="11">
        <v>21.65</v>
      </c>
      <c r="F15194" s="11">
        <v>3.74</v>
      </c>
      <c r="G15194" s="11">
        <v>3.88</v>
      </c>
      <c r="H15194" s="11">
        <v>30.61</v>
      </c>
    </row>
    <row r="15195" spans="1:8" x14ac:dyDescent="0.2">
      <c r="A15195">
        <f t="shared" si="1658"/>
        <v>14326</v>
      </c>
      <c r="B15195">
        <f t="shared" si="1659"/>
        <v>298</v>
      </c>
      <c r="C15195" s="10" t="str">
        <f>IF(B15195=B15194," ",(LOOKUP(B15195,'Co List'!$A$3:$A$362,'Co List'!$B$3:$B$362)))</f>
        <v xml:space="preserve"> </v>
      </c>
      <c r="D15195" s="6" t="s">
        <v>408</v>
      </c>
      <c r="E15195">
        <v>19.87</v>
      </c>
      <c r="F15195">
        <v>19.87</v>
      </c>
      <c r="G15195">
        <v>19.87</v>
      </c>
      <c r="H15195">
        <v>19.87</v>
      </c>
    </row>
    <row r="15196" spans="1:8" x14ac:dyDescent="0.2">
      <c r="A15196">
        <f t="shared" si="1658"/>
        <v>14327</v>
      </c>
      <c r="B15196">
        <f t="shared" si="1659"/>
        <v>298</v>
      </c>
      <c r="C15196" s="10" t="str">
        <f>IF(B15196=B15195," ",(LOOKUP(B15196,'Co List'!$A$3:$A$362,'Co List'!$B$3:$B$362)))</f>
        <v xml:space="preserve"> </v>
      </c>
      <c r="D15196" s="6" t="s">
        <v>409</v>
      </c>
      <c r="E15196">
        <v>11.72</v>
      </c>
      <c r="F15196">
        <v>14.97</v>
      </c>
      <c r="G15196">
        <v>17.079999999999998</v>
      </c>
      <c r="H15196">
        <v>21.15</v>
      </c>
    </row>
    <row r="15197" spans="1:8" x14ac:dyDescent="0.2">
      <c r="A15197">
        <f t="shared" si="1658"/>
        <v>14328</v>
      </c>
      <c r="B15197">
        <f t="shared" si="1659"/>
        <v>298</v>
      </c>
      <c r="C15197" s="10" t="str">
        <f>IF(B15197=B15196," ",(LOOKUP(B15197,'Co List'!$A$3:$A$362,'Co List'!$B$3:$B$362)))</f>
        <v xml:space="preserve"> </v>
      </c>
      <c r="D15197" s="6" t="s">
        <v>410</v>
      </c>
      <c r="E15197">
        <v>11.321302011999997</v>
      </c>
      <c r="F15197">
        <v>10.169929590000001</v>
      </c>
      <c r="G15197">
        <v>15.204840310000002</v>
      </c>
      <c r="H15197">
        <v>32.588401349999998</v>
      </c>
    </row>
    <row r="15198" spans="1:8" x14ac:dyDescent="0.2">
      <c r="A15198">
        <f t="shared" si="1658"/>
        <v>14329</v>
      </c>
      <c r="B15198">
        <f t="shared" si="1659"/>
        <v>298</v>
      </c>
      <c r="C15198" s="10" t="str">
        <f>IF(B15198=B15197," ",(LOOKUP(B15198,'Co List'!$A$3:$A$362,'Co List'!$B$3:$B$362)))</f>
        <v xml:space="preserve"> </v>
      </c>
      <c r="D15198" s="6" t="s">
        <v>411</v>
      </c>
      <c r="E15198">
        <v>11.321302011999997</v>
      </c>
      <c r="F15198">
        <v>10.169929590000001</v>
      </c>
      <c r="G15198">
        <v>15.204840310000002</v>
      </c>
      <c r="H15198">
        <v>21.150000000000002</v>
      </c>
    </row>
    <row r="15199" spans="1:8" x14ac:dyDescent="0.2">
      <c r="A15199">
        <f t="shared" si="1658"/>
        <v>14330</v>
      </c>
      <c r="B15199">
        <f t="shared" si="1659"/>
        <v>298</v>
      </c>
      <c r="C15199" s="10" t="str">
        <f>IF(B15199=B15198," ",(LOOKUP(B15199,'Co List'!$A$3:$A$362,'Co List'!$B$3:$B$362)))</f>
        <v xml:space="preserve"> </v>
      </c>
      <c r="D15199" s="6" t="s">
        <v>412</v>
      </c>
      <c r="E15199">
        <v>-0.39869798800000389</v>
      </c>
      <c r="F15199">
        <v>-4.80007041</v>
      </c>
      <c r="G15199">
        <v>-1.8751596899999967</v>
      </c>
      <c r="H15199">
        <v>0</v>
      </c>
    </row>
    <row r="15200" spans="1:8" ht="13.5" thickBot="1" x14ac:dyDescent="0.25">
      <c r="A15200">
        <f t="shared" si="1658"/>
        <v>14331</v>
      </c>
      <c r="B15200">
        <f t="shared" si="1659"/>
        <v>298</v>
      </c>
      <c r="C15200" s="10" t="str">
        <f>IF(B15200=B15199," ",(LOOKUP(B15200,'Co List'!$A$3:$A$362,'Co List'!$B$3:$B$362)))</f>
        <v xml:space="preserve"> </v>
      </c>
      <c r="D15200" s="9" t="s">
        <v>413</v>
      </c>
      <c r="E15200">
        <v>12</v>
      </c>
      <c r="F15200">
        <v>12</v>
      </c>
      <c r="G15200">
        <v>12</v>
      </c>
      <c r="H15200">
        <v>12</v>
      </c>
    </row>
    <row r="15201" spans="1:16" ht="15" x14ac:dyDescent="0.25">
      <c r="A15201">
        <f t="shared" si="1658"/>
        <v>14332</v>
      </c>
      <c r="B15201">
        <f t="shared" si="1659"/>
        <v>299</v>
      </c>
      <c r="C15201" s="10" t="str">
        <f>IF(B15201=B15200," ",(LOOKUP(B15201,'Co List'!$A$3:$A$362,'Co List'!$B$3:$B$362)))</f>
        <v>STEEL STRIPS WHEELS</v>
      </c>
      <c r="D15201" s="4" t="s">
        <v>362</v>
      </c>
      <c r="E15201">
        <v>39.196776769227746</v>
      </c>
      <c r="F15201">
        <v>39.484771028511581</v>
      </c>
      <c r="G15201">
        <v>41.945461749203503</v>
      </c>
      <c r="H15201">
        <v>40.670578175658648</v>
      </c>
      <c r="J15201">
        <f t="shared" ref="J15201" si="1660">COUNTIF(E15243:H15243,0)</f>
        <v>0</v>
      </c>
      <c r="K15201">
        <f>SUM(E15201:H15201)/(4-J15201)</f>
        <v>40.324396930650366</v>
      </c>
      <c r="L15201">
        <f>SUM(E15211:H15211)/(4-J15201)</f>
        <v>28203.513004935714</v>
      </c>
      <c r="M15201">
        <f>E15211</f>
        <v>18917.081301356189</v>
      </c>
      <c r="N15201">
        <f t="shared" ref="N15201" si="1661">F15211</f>
        <v>25573.448879052885</v>
      </c>
      <c r="O15201">
        <f t="shared" ref="O15201" si="1662">G15211</f>
        <v>35726.542044078313</v>
      </c>
      <c r="P15201">
        <f t="shared" ref="P15201" si="1663">H15211</f>
        <v>32596.979795255476</v>
      </c>
    </row>
    <row r="15202" spans="1:16" x14ac:dyDescent="0.2">
      <c r="A15202">
        <f t="shared" si="1658"/>
        <v>14333</v>
      </c>
      <c r="B15202">
        <f t="shared" si="1659"/>
        <v>299</v>
      </c>
      <c r="C15202" s="10" t="str">
        <f>IF(B15202=B15201," ",(LOOKUP(B15202,'Co List'!$A$3:$A$362,'Co List'!$B$3:$B$362)))</f>
        <v xml:space="preserve"> </v>
      </c>
      <c r="D15202" s="6" t="s">
        <v>364</v>
      </c>
      <c r="E15202">
        <v>0</v>
      </c>
      <c r="F15202">
        <v>0</v>
      </c>
      <c r="G15202">
        <v>0</v>
      </c>
      <c r="H15202">
        <v>0</v>
      </c>
    </row>
    <row r="15203" spans="1:16" x14ac:dyDescent="0.2">
      <c r="A15203">
        <f t="shared" si="1658"/>
        <v>14334</v>
      </c>
      <c r="B15203">
        <f t="shared" si="1659"/>
        <v>299</v>
      </c>
      <c r="C15203" s="10" t="str">
        <f>IF(B15203=B15202," ",(LOOKUP(B15203,'Co List'!$A$3:$A$362,'Co List'!$B$3:$B$362)))</f>
        <v xml:space="preserve"> </v>
      </c>
      <c r="D15203" s="6" t="s">
        <v>365</v>
      </c>
      <c r="E15203">
        <v>0.81679971076667479</v>
      </c>
      <c r="F15203">
        <v>0.80515864489178535</v>
      </c>
      <c r="G15203">
        <v>0.78717097880576192</v>
      </c>
      <c r="H15203">
        <v>0.77947774445241336</v>
      </c>
    </row>
    <row r="15204" spans="1:16" x14ac:dyDescent="0.2">
      <c r="A15204">
        <f t="shared" si="1658"/>
        <v>14335</v>
      </c>
      <c r="B15204">
        <f t="shared" si="1659"/>
        <v>299</v>
      </c>
      <c r="C15204" s="10" t="str">
        <f>IF(B15204=B15203," ",(LOOKUP(B15204,'Co List'!$A$3:$A$362,'Co List'!$B$3:$B$362)))</f>
        <v xml:space="preserve"> </v>
      </c>
      <c r="D15204" s="7" t="s">
        <v>366</v>
      </c>
      <c r="E15204">
        <v>4.5110483608814089</v>
      </c>
      <c r="F15204">
        <v>3.897441002050245</v>
      </c>
      <c r="G15204">
        <v>3.732283990689627</v>
      </c>
      <c r="H15204">
        <v>3.3607559097311639</v>
      </c>
    </row>
    <row r="15205" spans="1:16" x14ac:dyDescent="0.2">
      <c r="A15205">
        <f t="shared" si="1658"/>
        <v>14336</v>
      </c>
      <c r="B15205">
        <f t="shared" si="1659"/>
        <v>299</v>
      </c>
      <c r="C15205" s="10" t="str">
        <f>IF(B15205=B15204," ",(LOOKUP(B15205,'Co List'!$A$3:$A$362,'Co List'!$B$3:$B$362)))</f>
        <v xml:space="preserve"> </v>
      </c>
      <c r="D15205" s="6" t="s">
        <v>367</v>
      </c>
      <c r="E15205">
        <v>130282.92907270105</v>
      </c>
      <c r="F15205">
        <v>85816.942547157319</v>
      </c>
      <c r="G15205">
        <v>124223.02518803306</v>
      </c>
      <c r="H15205">
        <v>130138.05411711703</v>
      </c>
    </row>
    <row r="15206" spans="1:16" x14ac:dyDescent="0.2">
      <c r="A15206">
        <f t="shared" si="1658"/>
        <v>14337</v>
      </c>
      <c r="B15206">
        <f t="shared" si="1659"/>
        <v>299</v>
      </c>
      <c r="C15206" s="10" t="str">
        <f>IF(B15206=B15205," ",(LOOKUP(B15206,'Co List'!$A$3:$A$362,'Co List'!$B$3:$B$362)))</f>
        <v xml:space="preserve"> </v>
      </c>
      <c r="D15206" s="6" t="s">
        <v>368</v>
      </c>
      <c r="E15206">
        <v>0.14473665877089661</v>
      </c>
      <c r="F15206">
        <v>0.17232782263512725</v>
      </c>
      <c r="G15206">
        <v>0.24074489248031208</v>
      </c>
      <c r="H15206">
        <v>0.21445381444247025</v>
      </c>
    </row>
    <row r="15207" spans="1:16" x14ac:dyDescent="0.2">
      <c r="A15207">
        <f t="shared" si="1658"/>
        <v>14338</v>
      </c>
      <c r="B15207">
        <f t="shared" si="1659"/>
        <v>299</v>
      </c>
      <c r="C15207" s="10" t="str">
        <f>IF(B15207=B15206," ",(LOOKUP(B15207,'Co List'!$A$3:$A$362,'Co List'!$B$3:$B$362)))</f>
        <v xml:space="preserve"> </v>
      </c>
      <c r="D15207" s="6" t="s">
        <v>369</v>
      </c>
      <c r="E15207">
        <v>30.521267023807987</v>
      </c>
      <c r="F15207">
        <v>28.80866157378944</v>
      </c>
      <c r="G15207">
        <v>34.585229471518211</v>
      </c>
      <c r="H15207">
        <v>30.804176710693142</v>
      </c>
    </row>
    <row r="15208" spans="1:16" x14ac:dyDescent="0.2">
      <c r="A15208">
        <f t="shared" si="1658"/>
        <v>14339</v>
      </c>
      <c r="B15208">
        <f t="shared" si="1659"/>
        <v>299</v>
      </c>
      <c r="C15208" s="10" t="str">
        <f>IF(B15208=B15207," ",(LOOKUP(B15208,'Co List'!$A$3:$A$362,'Co List'!$B$3:$B$362)))</f>
        <v xml:space="preserve"> </v>
      </c>
      <c r="D15208" s="6" t="s">
        <v>370</v>
      </c>
      <c r="E15208">
        <v>0</v>
      </c>
      <c r="F15208">
        <v>0</v>
      </c>
      <c r="G15208">
        <v>0</v>
      </c>
      <c r="H15208">
        <v>0</v>
      </c>
    </row>
    <row r="15209" spans="1:16" x14ac:dyDescent="0.2">
      <c r="A15209">
        <f t="shared" si="1658"/>
        <v>14340</v>
      </c>
      <c r="B15209">
        <f t="shared" si="1659"/>
        <v>299</v>
      </c>
      <c r="C15209" s="10" t="str">
        <f>IF(B15209=B15208," ",(LOOKUP(B15209,'Co List'!$A$3:$A$362,'Co List'!$B$3:$B$362)))</f>
        <v xml:space="preserve"> </v>
      </c>
      <c r="D15209" s="6" t="s">
        <v>371</v>
      </c>
      <c r="E15209">
        <v>100</v>
      </c>
      <c r="F15209">
        <v>100</v>
      </c>
      <c r="G15209">
        <v>100</v>
      </c>
      <c r="H15209">
        <v>100</v>
      </c>
    </row>
    <row r="15210" spans="1:16" x14ac:dyDescent="0.2">
      <c r="A15210">
        <f t="shared" si="1658"/>
        <v>14341</v>
      </c>
      <c r="B15210">
        <f t="shared" si="1659"/>
        <v>299</v>
      </c>
      <c r="C15210" s="10" t="str">
        <f>IF(B15210=B15209," ",(LOOKUP(B15210,'Co List'!$A$3:$A$362,'Co List'!$B$3:$B$362)))</f>
        <v xml:space="preserve"> </v>
      </c>
      <c r="D15210" s="6" t="s">
        <v>372</v>
      </c>
      <c r="E15210">
        <v>0</v>
      </c>
      <c r="F15210">
        <v>0</v>
      </c>
      <c r="G15210">
        <v>0</v>
      </c>
      <c r="H15210">
        <v>0</v>
      </c>
    </row>
    <row r="15211" spans="1:16" x14ac:dyDescent="0.2">
      <c r="A15211">
        <f t="shared" si="1658"/>
        <v>14342</v>
      </c>
      <c r="B15211">
        <f t="shared" si="1659"/>
        <v>299</v>
      </c>
      <c r="C15211" s="10" t="str">
        <f>IF(B15211=B15210," ",(LOOKUP(B15211,'Co List'!$A$3:$A$362,'Co List'!$B$3:$B$362)))</f>
        <v xml:space="preserve"> </v>
      </c>
      <c r="D15211" s="6" t="s">
        <v>373</v>
      </c>
      <c r="E15211">
        <v>18917.081301356189</v>
      </c>
      <c r="F15211">
        <v>25573.448879052885</v>
      </c>
      <c r="G15211">
        <v>35726.542044078313</v>
      </c>
      <c r="H15211">
        <v>32596.979795255476</v>
      </c>
    </row>
    <row r="15212" spans="1:16" x14ac:dyDescent="0.2">
      <c r="A15212">
        <f t="shared" si="1658"/>
        <v>14343</v>
      </c>
      <c r="B15212">
        <f t="shared" si="1659"/>
        <v>299</v>
      </c>
      <c r="C15212" s="10" t="str">
        <f>IF(B15212=B15211," ",(LOOKUP(B15212,'Co List'!$A$3:$A$362,'Co List'!$B$3:$B$362)))</f>
        <v xml:space="preserve"> </v>
      </c>
      <c r="D15212" s="6" t="s">
        <v>374</v>
      </c>
      <c r="E15212">
        <v>18907.253881591292</v>
      </c>
      <c r="F15212">
        <v>25560.751192348904</v>
      </c>
      <c r="G15212">
        <v>35705.71662495815</v>
      </c>
      <c r="H15212">
        <v>32574.012936131388</v>
      </c>
    </row>
    <row r="15213" spans="1:16" x14ac:dyDescent="0.2">
      <c r="A15213">
        <f t="shared" si="1658"/>
        <v>14344</v>
      </c>
      <c r="B15213">
        <f t="shared" si="1659"/>
        <v>299</v>
      </c>
      <c r="C15213" s="10" t="str">
        <f>IF(B15213=B15212," ",(LOOKUP(B15213,'Co List'!$A$3:$A$362,'Co List'!$B$3:$B$362)))</f>
        <v xml:space="preserve"> </v>
      </c>
      <c r="D15213" s="6" t="s">
        <v>375</v>
      </c>
      <c r="E15213">
        <v>5.7297870544109788</v>
      </c>
      <c r="F15213">
        <v>7.4032698956586485</v>
      </c>
      <c r="G15213">
        <v>12.142069814056002</v>
      </c>
      <c r="H15213">
        <v>13.390616788321166</v>
      </c>
    </row>
    <row r="15214" spans="1:16" x14ac:dyDescent="0.2">
      <c r="A15214">
        <f t="shared" si="1658"/>
        <v>14345</v>
      </c>
      <c r="B15214">
        <f t="shared" si="1659"/>
        <v>299</v>
      </c>
      <c r="C15214" s="10" t="str">
        <f>IF(B15214=B15213," ",(LOOKUP(B15214,'Co List'!$A$3:$A$362,'Co List'!$B$3:$B$362)))</f>
        <v xml:space="preserve"> </v>
      </c>
      <c r="D15214" s="6" t="s">
        <v>376</v>
      </c>
      <c r="E15214">
        <v>4.0976327104836852</v>
      </c>
      <c r="F15214">
        <v>5.2944168083238727</v>
      </c>
      <c r="G15214">
        <v>8.6833493061055993</v>
      </c>
      <c r="H15214">
        <v>9.5762423357664233</v>
      </c>
    </row>
    <row r="15215" spans="1:16" x14ac:dyDescent="0.2">
      <c r="A15215">
        <f t="shared" si="1658"/>
        <v>14346</v>
      </c>
      <c r="B15215">
        <f t="shared" si="1659"/>
        <v>299</v>
      </c>
      <c r="C15215" s="10" t="str">
        <f>IF(B15215=B15214," ",(LOOKUP(B15215,'Co List'!$A$3:$A$362,'Co List'!$B$3:$B$362)))</f>
        <v xml:space="preserve"> </v>
      </c>
      <c r="D15215" s="6" t="s">
        <v>377</v>
      </c>
      <c r="E15215">
        <v>18917.081301356189</v>
      </c>
      <c r="F15215">
        <v>25573.448879052885</v>
      </c>
      <c r="G15215">
        <v>35726.542044078313</v>
      </c>
      <c r="H15215">
        <v>32596.979795255476</v>
      </c>
    </row>
    <row r="15216" spans="1:16" ht="15" x14ac:dyDescent="0.25">
      <c r="A15216">
        <f t="shared" si="1658"/>
        <v>14347</v>
      </c>
      <c r="B15216">
        <f t="shared" si="1659"/>
        <v>299</v>
      </c>
      <c r="C15216" s="10" t="str">
        <f>IF(B15216=B15215," ",(LOOKUP(B15216,'Co List'!$A$3:$A$362,'Co List'!$B$3:$B$362)))</f>
        <v xml:space="preserve"> </v>
      </c>
      <c r="D15216" s="8" t="s">
        <v>378</v>
      </c>
      <c r="E15216">
        <v>17171.189999999999</v>
      </c>
      <c r="F15216">
        <v>23317.640000000003</v>
      </c>
      <c r="G15216">
        <v>32026.799999999996</v>
      </c>
      <c r="H15216">
        <v>28516.800000000003</v>
      </c>
    </row>
    <row r="15217" spans="1:8" ht="15" x14ac:dyDescent="0.25">
      <c r="A15217">
        <f t="shared" si="1658"/>
        <v>14348</v>
      </c>
      <c r="B15217">
        <f t="shared" si="1659"/>
        <v>299</v>
      </c>
      <c r="C15217" s="10" t="str">
        <f>IF(B15217=B15216," ",(LOOKUP(B15217,'Co List'!$A$3:$A$362,'Co List'!$B$3:$B$362)))</f>
        <v xml:space="preserve"> </v>
      </c>
      <c r="D15217" s="8" t="s">
        <v>379</v>
      </c>
      <c r="E15217">
        <v>1745.8913013561873</v>
      </c>
      <c r="F15217">
        <v>2255.8088790528859</v>
      </c>
      <c r="G15217">
        <v>3699.7420440783098</v>
      </c>
      <c r="H15217">
        <v>4080.1797952554743</v>
      </c>
    </row>
    <row r="15218" spans="1:8" ht="15" x14ac:dyDescent="0.25">
      <c r="A15218">
        <f t="shared" si="1658"/>
        <v>14349</v>
      </c>
      <c r="B15218">
        <f t="shared" si="1659"/>
        <v>299</v>
      </c>
      <c r="C15218" s="10" t="str">
        <f>IF(B15218=B15217," ",(LOOKUP(B15218,'Co List'!$A$3:$A$362,'Co List'!$B$3:$B$362)))</f>
        <v xml:space="preserve"> </v>
      </c>
      <c r="D15218" s="8" t="s">
        <v>380</v>
      </c>
      <c r="E15218">
        <v>3.1832314562052488E-12</v>
      </c>
      <c r="F15218">
        <v>-4.0927261579781771E-12</v>
      </c>
      <c r="G15218">
        <v>7.2759576141834259E-12</v>
      </c>
      <c r="H15218">
        <v>0</v>
      </c>
    </row>
    <row r="15219" spans="1:8" ht="15" x14ac:dyDescent="0.25">
      <c r="A15219">
        <f t="shared" si="1658"/>
        <v>14350</v>
      </c>
      <c r="B15219">
        <f t="shared" si="1659"/>
        <v>299</v>
      </c>
      <c r="C15219" s="10" t="str">
        <f>IF(B15219=B15218," ",(LOOKUP(B15219,'Co List'!$A$3:$A$362,'Co List'!$B$3:$B$362)))</f>
        <v xml:space="preserve"> </v>
      </c>
      <c r="D15219" s="8" t="s">
        <v>381</v>
      </c>
      <c r="E15219">
        <v>0</v>
      </c>
      <c r="F15219">
        <v>0</v>
      </c>
      <c r="G15219">
        <v>0</v>
      </c>
      <c r="H15219">
        <v>0</v>
      </c>
    </row>
    <row r="15220" spans="1:8" ht="15" x14ac:dyDescent="0.25">
      <c r="A15220">
        <f t="shared" si="1658"/>
        <v>14351</v>
      </c>
      <c r="B15220">
        <f t="shared" si="1659"/>
        <v>299</v>
      </c>
      <c r="C15220" s="10" t="str">
        <f>IF(B15220=B15219," ",(LOOKUP(B15220,'Co List'!$A$3:$A$362,'Co List'!$B$3:$B$362)))</f>
        <v xml:space="preserve"> </v>
      </c>
      <c r="D15220" s="8" t="s">
        <v>382</v>
      </c>
      <c r="E15220">
        <v>0</v>
      </c>
      <c r="F15220">
        <v>0</v>
      </c>
      <c r="G15220">
        <v>0</v>
      </c>
      <c r="H15220">
        <v>0</v>
      </c>
    </row>
    <row r="15221" spans="1:8" ht="15" x14ac:dyDescent="0.25">
      <c r="A15221">
        <f t="shared" si="1658"/>
        <v>14352</v>
      </c>
      <c r="B15221">
        <f t="shared" si="1659"/>
        <v>299</v>
      </c>
      <c r="C15221" s="10" t="str">
        <f>IF(B15221=B15220," ",(LOOKUP(B15221,'Co List'!$A$3:$A$362,'Co List'!$B$3:$B$362)))</f>
        <v xml:space="preserve"> </v>
      </c>
      <c r="D15221" s="8" t="s">
        <v>383</v>
      </c>
      <c r="E15221">
        <v>0</v>
      </c>
      <c r="F15221">
        <v>0</v>
      </c>
      <c r="G15221">
        <v>0</v>
      </c>
      <c r="H15221">
        <v>0</v>
      </c>
    </row>
    <row r="15222" spans="1:8" x14ac:dyDescent="0.2">
      <c r="A15222">
        <f t="shared" si="1658"/>
        <v>14353</v>
      </c>
      <c r="B15222">
        <f t="shared" si="1659"/>
        <v>299</v>
      </c>
      <c r="C15222" s="10" t="str">
        <f>IF(B15222=B15221," ",(LOOKUP(B15222,'Co List'!$A$3:$A$362,'Co List'!$B$3:$B$362)))</f>
        <v xml:space="preserve"> </v>
      </c>
      <c r="D15222" s="6" t="s">
        <v>384</v>
      </c>
      <c r="E15222">
        <v>0</v>
      </c>
      <c r="F15222">
        <v>0</v>
      </c>
      <c r="G15222">
        <v>0</v>
      </c>
      <c r="H15222">
        <v>0</v>
      </c>
    </row>
    <row r="15223" spans="1:8" x14ac:dyDescent="0.2">
      <c r="A15223">
        <f t="shared" si="1658"/>
        <v>14354</v>
      </c>
      <c r="B15223">
        <f t="shared" si="1659"/>
        <v>299</v>
      </c>
      <c r="C15223" s="10" t="str">
        <f>IF(B15223=B15222," ",(LOOKUP(B15223,'Co List'!$A$3:$A$362,'Co List'!$B$3:$B$362)))</f>
        <v xml:space="preserve"> </v>
      </c>
      <c r="D15223" s="6" t="s">
        <v>385</v>
      </c>
      <c r="E15223">
        <v>0</v>
      </c>
      <c r="F15223">
        <v>0</v>
      </c>
      <c r="G15223">
        <v>0</v>
      </c>
      <c r="H15223">
        <v>0</v>
      </c>
    </row>
    <row r="15224" spans="1:8" x14ac:dyDescent="0.2">
      <c r="A15224">
        <f t="shared" si="1658"/>
        <v>14355</v>
      </c>
      <c r="B15224">
        <f t="shared" si="1659"/>
        <v>299</v>
      </c>
      <c r="C15224" s="10" t="str">
        <f>IF(B15224=B15223," ",(LOOKUP(B15224,'Co List'!$A$3:$A$362,'Co List'!$B$3:$B$362)))</f>
        <v xml:space="preserve"> </v>
      </c>
      <c r="D15224" s="6" t="s">
        <v>386</v>
      </c>
      <c r="E15224">
        <v>0</v>
      </c>
      <c r="F15224">
        <v>0</v>
      </c>
      <c r="G15224">
        <v>0</v>
      </c>
      <c r="H15224">
        <v>0</v>
      </c>
    </row>
    <row r="15225" spans="1:8" x14ac:dyDescent="0.2">
      <c r="A15225">
        <f t="shared" si="1658"/>
        <v>14356</v>
      </c>
      <c r="B15225">
        <f t="shared" si="1659"/>
        <v>299</v>
      </c>
      <c r="C15225" s="10" t="str">
        <f>IF(B15225=B15224," ",(LOOKUP(B15225,'Co List'!$A$3:$A$362,'Co List'!$B$3:$B$362)))</f>
        <v xml:space="preserve"> </v>
      </c>
      <c r="D15225" s="6" t="s">
        <v>387</v>
      </c>
      <c r="E15225">
        <v>0</v>
      </c>
      <c r="F15225">
        <v>0</v>
      </c>
      <c r="G15225">
        <v>0</v>
      </c>
      <c r="H15225">
        <v>0</v>
      </c>
    </row>
    <row r="15226" spans="1:8" x14ac:dyDescent="0.2">
      <c r="A15226">
        <f t="shared" si="1658"/>
        <v>14357</v>
      </c>
      <c r="B15226">
        <f t="shared" si="1659"/>
        <v>299</v>
      </c>
      <c r="C15226" s="10" t="str">
        <f>IF(B15226=B15225," ",(LOOKUP(B15226,'Co List'!$A$3:$A$362,'Co List'!$B$3:$B$362)))</f>
        <v xml:space="preserve"> </v>
      </c>
      <c r="D15226" s="6" t="s">
        <v>388</v>
      </c>
      <c r="E15226">
        <v>0</v>
      </c>
      <c r="F15226">
        <v>0</v>
      </c>
      <c r="G15226">
        <v>0</v>
      </c>
      <c r="H15226">
        <v>0</v>
      </c>
    </row>
    <row r="15227" spans="1:8" x14ac:dyDescent="0.2">
      <c r="A15227">
        <f t="shared" si="1658"/>
        <v>14358</v>
      </c>
      <c r="B15227">
        <f t="shared" si="1659"/>
        <v>299</v>
      </c>
      <c r="C15227" s="10" t="str">
        <f>IF(B15227=B15226," ",(LOOKUP(B15227,'Co List'!$A$3:$A$362,'Co List'!$B$3:$B$362)))</f>
        <v xml:space="preserve"> </v>
      </c>
      <c r="D15227" s="6" t="s">
        <v>389</v>
      </c>
      <c r="E15227">
        <v>0</v>
      </c>
      <c r="F15227">
        <v>0</v>
      </c>
      <c r="G15227">
        <v>0</v>
      </c>
      <c r="H15227">
        <v>0</v>
      </c>
    </row>
    <row r="15228" spans="1:8" x14ac:dyDescent="0.2">
      <c r="A15228">
        <f t="shared" si="1658"/>
        <v>14359</v>
      </c>
      <c r="B15228">
        <f t="shared" si="1659"/>
        <v>299</v>
      </c>
      <c r="C15228" s="10" t="str">
        <f>IF(B15228=B15227," ",(LOOKUP(B15228,'Co List'!$A$3:$A$362,'Co List'!$B$3:$B$362)))</f>
        <v xml:space="preserve"> </v>
      </c>
      <c r="D15228" s="6" t="s">
        <v>390</v>
      </c>
      <c r="E15228">
        <v>0</v>
      </c>
      <c r="F15228">
        <v>0</v>
      </c>
      <c r="G15228">
        <v>0</v>
      </c>
      <c r="H15228">
        <v>0</v>
      </c>
    </row>
    <row r="15229" spans="1:8" x14ac:dyDescent="0.2">
      <c r="A15229">
        <f t="shared" si="1658"/>
        <v>14360</v>
      </c>
      <c r="B15229">
        <f t="shared" si="1659"/>
        <v>299</v>
      </c>
      <c r="C15229" s="10" t="str">
        <f>IF(B15229=B15228," ",(LOOKUP(B15229,'Co List'!$A$3:$A$362,'Co List'!$B$3:$B$362)))</f>
        <v xml:space="preserve"> </v>
      </c>
      <c r="D15229" s="6" t="s">
        <v>391</v>
      </c>
      <c r="E15229">
        <v>0</v>
      </c>
      <c r="F15229">
        <v>0</v>
      </c>
      <c r="G15229">
        <v>0</v>
      </c>
      <c r="H15229">
        <v>0</v>
      </c>
    </row>
    <row r="15230" spans="1:8" x14ac:dyDescent="0.2">
      <c r="A15230">
        <f t="shared" si="1658"/>
        <v>14361</v>
      </c>
      <c r="B15230">
        <f t="shared" si="1659"/>
        <v>299</v>
      </c>
      <c r="C15230" s="10" t="str">
        <f>IF(B15230=B15229," ",(LOOKUP(B15230,'Co List'!$A$3:$A$362,'Co List'!$B$3:$B$362)))</f>
        <v xml:space="preserve"> </v>
      </c>
      <c r="D15230" s="6" t="s">
        <v>392</v>
      </c>
      <c r="E15230">
        <v>0</v>
      </c>
      <c r="F15230">
        <v>0</v>
      </c>
      <c r="G15230">
        <v>0</v>
      </c>
      <c r="H15230">
        <v>0</v>
      </c>
    </row>
    <row r="15231" spans="1:8" x14ac:dyDescent="0.2">
      <c r="A15231">
        <f t="shared" si="1658"/>
        <v>14362</v>
      </c>
      <c r="B15231">
        <f t="shared" si="1659"/>
        <v>299</v>
      </c>
      <c r="C15231" s="10" t="str">
        <f>IF(B15231=B15230," ",(LOOKUP(B15231,'Co List'!$A$3:$A$362,'Co List'!$B$3:$B$362)))</f>
        <v xml:space="preserve"> </v>
      </c>
      <c r="D15231" s="6" t="s">
        <v>393</v>
      </c>
      <c r="E15231">
        <v>0</v>
      </c>
      <c r="F15231">
        <v>0</v>
      </c>
      <c r="G15231">
        <v>0</v>
      </c>
      <c r="H15231">
        <v>0</v>
      </c>
    </row>
    <row r="15232" spans="1:8" ht="15" x14ac:dyDescent="0.25">
      <c r="A15232">
        <f t="shared" si="1658"/>
        <v>14363</v>
      </c>
      <c r="B15232">
        <f t="shared" si="1659"/>
        <v>299</v>
      </c>
      <c r="C15232" s="10" t="str">
        <f>IF(B15232=B15231," ",(LOOKUP(B15232,'Co List'!$A$3:$A$362,'Co List'!$B$3:$B$362)))</f>
        <v xml:space="preserve"> </v>
      </c>
      <c r="D15232" s="8" t="s">
        <v>394</v>
      </c>
      <c r="E15232">
        <v>0</v>
      </c>
      <c r="F15232">
        <v>0</v>
      </c>
      <c r="G15232">
        <v>0</v>
      </c>
      <c r="H15232">
        <v>0</v>
      </c>
    </row>
    <row r="15233" spans="1:8" ht="15" x14ac:dyDescent="0.25">
      <c r="A15233">
        <f t="shared" si="1658"/>
        <v>14364</v>
      </c>
      <c r="B15233">
        <f t="shared" si="1659"/>
        <v>299</v>
      </c>
      <c r="C15233" s="10" t="str">
        <f>IF(B15233=B15232," ",(LOOKUP(B15233,'Co List'!$A$3:$A$362,'Co List'!$B$3:$B$362)))</f>
        <v xml:space="preserve"> </v>
      </c>
      <c r="D15233" s="8" t="s">
        <v>395</v>
      </c>
      <c r="E15233">
        <v>0</v>
      </c>
      <c r="F15233">
        <v>0</v>
      </c>
      <c r="G15233">
        <v>0</v>
      </c>
      <c r="H15233">
        <v>0</v>
      </c>
    </row>
    <row r="15234" spans="1:8" ht="15" x14ac:dyDescent="0.25">
      <c r="A15234">
        <f t="shared" si="1658"/>
        <v>14365</v>
      </c>
      <c r="B15234">
        <f t="shared" si="1659"/>
        <v>299</v>
      </c>
      <c r="C15234" s="10" t="str">
        <f>IF(B15234=B15233," ",(LOOKUP(B15234,'Co List'!$A$3:$A$362,'Co List'!$B$3:$B$362)))</f>
        <v xml:space="preserve"> </v>
      </c>
      <c r="D15234" s="8" t="s">
        <v>396</v>
      </c>
      <c r="E15234">
        <v>23160</v>
      </c>
      <c r="F15234">
        <v>31762</v>
      </c>
      <c r="G15234">
        <v>45386</v>
      </c>
      <c r="H15234">
        <v>41819</v>
      </c>
    </row>
    <row r="15235" spans="1:8" x14ac:dyDescent="0.2">
      <c r="A15235">
        <f t="shared" si="1658"/>
        <v>14366</v>
      </c>
      <c r="B15235">
        <f t="shared" si="1659"/>
        <v>299</v>
      </c>
      <c r="C15235" s="10" t="str">
        <f>IF(B15235=B15234," ",(LOOKUP(B15235,'Co List'!$A$3:$A$362,'Co List'!$B$3:$B$362)))</f>
        <v xml:space="preserve"> </v>
      </c>
      <c r="D15235" s="6" t="s">
        <v>397</v>
      </c>
      <c r="E15235">
        <v>21199</v>
      </c>
      <c r="F15235">
        <v>29516</v>
      </c>
      <c r="G15235">
        <v>41060</v>
      </c>
      <c r="H15235">
        <v>36560</v>
      </c>
    </row>
    <row r="15236" spans="1:8" x14ac:dyDescent="0.2">
      <c r="A15236">
        <f t="shared" si="1658"/>
        <v>14367</v>
      </c>
      <c r="B15236">
        <f t="shared" si="1659"/>
        <v>299</v>
      </c>
      <c r="C15236" s="10" t="str">
        <f>IF(B15236=B15235," ",(LOOKUP(B15236,'Co List'!$A$3:$A$362,'Co List'!$B$3:$B$362)))</f>
        <v xml:space="preserve"> </v>
      </c>
      <c r="D15236" s="6" t="s">
        <v>398</v>
      </c>
      <c r="E15236">
        <v>1961</v>
      </c>
      <c r="F15236">
        <v>2246</v>
      </c>
      <c r="G15236">
        <v>4326</v>
      </c>
      <c r="H15236">
        <v>5259</v>
      </c>
    </row>
    <row r="15237" spans="1:8" x14ac:dyDescent="0.2">
      <c r="A15237">
        <f t="shared" ref="A15237:A15300" si="1664">IF(A15236&gt;0,A15236+1,(IF($C$1=C15237,1,0)))</f>
        <v>14368</v>
      </c>
      <c r="B15237">
        <f t="shared" ref="B15237:B15300" si="1665">IF(D15237=$D$3,B15236+1,B15236)</f>
        <v>299</v>
      </c>
      <c r="C15237" s="10" t="str">
        <f>IF(B15237=B15236," ",(LOOKUP(B15237,'Co List'!$A$3:$A$362,'Co List'!$B$3:$B$362)))</f>
        <v xml:space="preserve"> </v>
      </c>
      <c r="D15237" s="6" t="s">
        <v>399</v>
      </c>
      <c r="E15237">
        <v>0</v>
      </c>
      <c r="F15237">
        <v>0</v>
      </c>
      <c r="G15237">
        <v>0</v>
      </c>
      <c r="H15237">
        <v>0</v>
      </c>
    </row>
    <row r="15238" spans="1:8" x14ac:dyDescent="0.2">
      <c r="A15238">
        <f t="shared" si="1664"/>
        <v>14369</v>
      </c>
      <c r="B15238">
        <f t="shared" si="1665"/>
        <v>299</v>
      </c>
      <c r="C15238" s="10" t="str">
        <f>IF(B15238=B15237," ",(LOOKUP(B15238,'Co List'!$A$3:$A$362,'Co List'!$B$3:$B$362)))</f>
        <v xml:space="preserve"> </v>
      </c>
      <c r="D15238" s="6" t="s">
        <v>400</v>
      </c>
      <c r="E15238">
        <v>0</v>
      </c>
      <c r="F15238">
        <v>0</v>
      </c>
      <c r="G15238">
        <v>0</v>
      </c>
      <c r="H15238">
        <v>0</v>
      </c>
    </row>
    <row r="15239" spans="1:8" x14ac:dyDescent="0.2">
      <c r="A15239">
        <f t="shared" si="1664"/>
        <v>14370</v>
      </c>
      <c r="B15239">
        <f t="shared" si="1665"/>
        <v>299</v>
      </c>
      <c r="C15239" s="10" t="str">
        <f>IF(B15239=B15238," ",(LOOKUP(B15239,'Co List'!$A$3:$A$362,'Co List'!$B$3:$B$362)))</f>
        <v xml:space="preserve"> </v>
      </c>
      <c r="D15239" s="6" t="s">
        <v>401</v>
      </c>
      <c r="E15239">
        <v>10.323912999999999</v>
      </c>
      <c r="F15239">
        <v>14.433324000000001</v>
      </c>
      <c r="G15239">
        <v>20.9406</v>
      </c>
      <c r="H15239">
        <v>22.301600000000001</v>
      </c>
    </row>
    <row r="15240" spans="1:8" x14ac:dyDescent="0.2">
      <c r="A15240">
        <f t="shared" si="1664"/>
        <v>14371</v>
      </c>
      <c r="B15240">
        <f t="shared" si="1665"/>
        <v>299</v>
      </c>
      <c r="C15240" s="10" t="str">
        <f>IF(B15240=B15239," ",(LOOKUP(B15240,'Co List'!$A$3:$A$362,'Co List'!$B$3:$B$362)))</f>
        <v xml:space="preserve"> </v>
      </c>
      <c r="D15240" s="6" t="s">
        <v>402</v>
      </c>
      <c r="E15240">
        <v>1.8805989999999999</v>
      </c>
      <c r="F15240">
        <v>2.7401200000000001</v>
      </c>
      <c r="G15240">
        <v>5.6064959999999999</v>
      </c>
      <c r="H15240">
        <v>6.8314409999999999</v>
      </c>
    </row>
    <row r="15241" spans="1:8" x14ac:dyDescent="0.2">
      <c r="A15241">
        <f t="shared" si="1664"/>
        <v>14372</v>
      </c>
      <c r="B15241">
        <f t="shared" si="1665"/>
        <v>299</v>
      </c>
      <c r="C15241" s="10" t="str">
        <f>IF(B15241=B15240," ",(LOOKUP(B15241,'Co List'!$A$3:$A$362,'Co List'!$B$3:$B$362)))</f>
        <v xml:space="preserve"> </v>
      </c>
      <c r="D15241" s="6" t="s">
        <v>403</v>
      </c>
      <c r="E15241">
        <v>0</v>
      </c>
      <c r="F15241">
        <v>0</v>
      </c>
      <c r="G15241">
        <v>0</v>
      </c>
      <c r="H15241">
        <v>0</v>
      </c>
    </row>
    <row r="15242" spans="1:8" x14ac:dyDescent="0.2">
      <c r="A15242">
        <f t="shared" si="1664"/>
        <v>14373</v>
      </c>
      <c r="B15242">
        <f t="shared" si="1665"/>
        <v>299</v>
      </c>
      <c r="C15242" s="10" t="str">
        <f>IF(B15242=B15241," ",(LOOKUP(B15242,'Co List'!$A$3:$A$362,'Co List'!$B$3:$B$362)))</f>
        <v xml:space="preserve"> </v>
      </c>
      <c r="D15242" s="6" t="s">
        <v>404</v>
      </c>
      <c r="E15242" s="11">
        <v>12.204511999999999</v>
      </c>
      <c r="F15242" s="11">
        <v>17.173444</v>
      </c>
      <c r="G15242" s="11">
        <v>26.547096</v>
      </c>
      <c r="H15242" s="11">
        <v>29.133040999999999</v>
      </c>
    </row>
    <row r="15243" spans="1:8" x14ac:dyDescent="0.2">
      <c r="A15243">
        <f t="shared" si="1664"/>
        <v>14374</v>
      </c>
      <c r="B15243">
        <f t="shared" si="1665"/>
        <v>299</v>
      </c>
      <c r="C15243" s="10" t="str">
        <f>IF(B15243=B15242," ",(LOOKUP(B15243,'Co List'!$A$3:$A$362,'Co List'!$B$3:$B$362)))</f>
        <v xml:space="preserve"> </v>
      </c>
      <c r="D15243" s="6" t="s">
        <v>405</v>
      </c>
      <c r="E15243">
        <v>419.35</v>
      </c>
      <c r="F15243">
        <v>656.16</v>
      </c>
      <c r="G15243">
        <v>957.23</v>
      </c>
      <c r="H15243">
        <v>969.93</v>
      </c>
    </row>
    <row r="15244" spans="1:8" x14ac:dyDescent="0.2">
      <c r="A15244">
        <f t="shared" si="1664"/>
        <v>14375</v>
      </c>
      <c r="B15244">
        <f t="shared" si="1665"/>
        <v>299</v>
      </c>
      <c r="C15244" s="10" t="str">
        <f>IF(B15244=B15243," ",(LOOKUP(B15244,'Co List'!$A$3:$A$362,'Co List'!$B$3:$B$362)))</f>
        <v xml:space="preserve"> </v>
      </c>
      <c r="D15244" s="6" t="s">
        <v>406</v>
      </c>
      <c r="E15244">
        <v>61.98</v>
      </c>
      <c r="F15244">
        <v>88.77</v>
      </c>
      <c r="G15244">
        <v>103.3</v>
      </c>
      <c r="H15244">
        <v>105.82</v>
      </c>
    </row>
    <row r="15245" spans="1:8" x14ac:dyDescent="0.2">
      <c r="A15245">
        <f t="shared" si="1664"/>
        <v>14376</v>
      </c>
      <c r="B15245">
        <f t="shared" si="1665"/>
        <v>299</v>
      </c>
      <c r="C15245" s="10" t="str">
        <f>IF(B15245=B15244," ",(LOOKUP(B15245,'Co List'!$A$3:$A$362,'Co List'!$B$3:$B$362)))</f>
        <v xml:space="preserve"> </v>
      </c>
      <c r="D15245" s="6" t="s">
        <v>407</v>
      </c>
      <c r="E15245" s="11">
        <v>14.52</v>
      </c>
      <c r="F15245" s="11">
        <v>29.8</v>
      </c>
      <c r="G15245" s="11">
        <v>28.76</v>
      </c>
      <c r="H15245" s="11">
        <v>25.047999999999998</v>
      </c>
    </row>
    <row r="15246" spans="1:8" x14ac:dyDescent="0.2">
      <c r="A15246">
        <f t="shared" si="1664"/>
        <v>14377</v>
      </c>
      <c r="B15246">
        <f t="shared" si="1665"/>
        <v>299</v>
      </c>
      <c r="C15246" s="10" t="str">
        <f>IF(B15246=B15245," ",(LOOKUP(B15246,'Co List'!$A$3:$A$362,'Co List'!$B$3:$B$362)))</f>
        <v xml:space="preserve"> </v>
      </c>
      <c r="D15246" s="6" t="s">
        <v>408</v>
      </c>
      <c r="E15246">
        <v>13.07</v>
      </c>
      <c r="F15246">
        <v>14.84</v>
      </c>
      <c r="G15246">
        <v>14.84</v>
      </c>
      <c r="H15246">
        <v>15.2</v>
      </c>
    </row>
    <row r="15247" spans="1:8" x14ac:dyDescent="0.2">
      <c r="A15247">
        <f t="shared" si="1664"/>
        <v>14378</v>
      </c>
      <c r="B15247">
        <f t="shared" si="1665"/>
        <v>299</v>
      </c>
      <c r="C15247" s="10" t="str">
        <f>IF(B15247=B15246," ",(LOOKUP(B15247,'Co List'!$A$3:$A$362,'Co List'!$B$3:$B$362)))</f>
        <v xml:space="preserve"> </v>
      </c>
      <c r="D15247" s="6" t="s">
        <v>409</v>
      </c>
      <c r="E15247">
        <v>12.19</v>
      </c>
      <c r="F15247">
        <v>17.5</v>
      </c>
      <c r="G15247">
        <v>26.55</v>
      </c>
      <c r="H15247">
        <v>29.12</v>
      </c>
    </row>
    <row r="15248" spans="1:8" x14ac:dyDescent="0.2">
      <c r="A15248">
        <f t="shared" si="1664"/>
        <v>14379</v>
      </c>
      <c r="B15248">
        <f t="shared" si="1665"/>
        <v>299</v>
      </c>
      <c r="C15248" s="10" t="str">
        <f>IF(B15248=B15247," ",(LOOKUP(B15248,'Co List'!$A$3:$A$362,'Co List'!$B$3:$B$362)))</f>
        <v xml:space="preserve"> </v>
      </c>
      <c r="D15248" s="6" t="s">
        <v>410</v>
      </c>
      <c r="E15248">
        <v>12.204511999999999</v>
      </c>
      <c r="F15248">
        <v>17.173444</v>
      </c>
      <c r="G15248">
        <v>26.547096</v>
      </c>
      <c r="H15248">
        <v>29.133040999999999</v>
      </c>
    </row>
    <row r="15249" spans="1:16" x14ac:dyDescent="0.2">
      <c r="A15249">
        <f t="shared" si="1664"/>
        <v>14380</v>
      </c>
      <c r="B15249">
        <f t="shared" si="1665"/>
        <v>299</v>
      </c>
      <c r="C15249" s="10" t="str">
        <f>IF(B15249=B15248," ",(LOOKUP(B15249,'Co List'!$A$3:$A$362,'Co List'!$B$3:$B$362)))</f>
        <v xml:space="preserve"> </v>
      </c>
      <c r="D15249" s="6" t="s">
        <v>411</v>
      </c>
      <c r="E15249">
        <v>12.204511999999999</v>
      </c>
      <c r="F15249">
        <v>17.173444</v>
      </c>
      <c r="G15249">
        <v>26.547096</v>
      </c>
      <c r="H15249">
        <v>29.133040999999999</v>
      </c>
    </row>
    <row r="15250" spans="1:16" x14ac:dyDescent="0.2">
      <c r="A15250">
        <f t="shared" si="1664"/>
        <v>14381</v>
      </c>
      <c r="B15250">
        <f t="shared" si="1665"/>
        <v>299</v>
      </c>
      <c r="C15250" s="10" t="str">
        <f>IF(B15250=B15249," ",(LOOKUP(B15250,'Co List'!$A$3:$A$362,'Co List'!$B$3:$B$362)))</f>
        <v xml:space="preserve"> </v>
      </c>
      <c r="D15250" s="6" t="s">
        <v>412</v>
      </c>
      <c r="E15250">
        <v>1.4511999999999858E-2</v>
      </c>
      <c r="F15250">
        <v>-0.32655600000000007</v>
      </c>
      <c r="G15250">
        <v>-2.9040000000009059E-3</v>
      </c>
      <c r="H15250">
        <v>1.3040999999997638E-2</v>
      </c>
    </row>
    <row r="15251" spans="1:16" ht="13.5" thickBot="1" x14ac:dyDescent="0.25">
      <c r="A15251">
        <f t="shared" si="1664"/>
        <v>14382</v>
      </c>
      <c r="B15251">
        <f t="shared" si="1665"/>
        <v>299</v>
      </c>
      <c r="C15251" s="10" t="str">
        <f>IF(B15251=B15250," ",(LOOKUP(B15251,'Co List'!$A$3:$A$362,'Co List'!$B$3:$B$362)))</f>
        <v xml:space="preserve"> </v>
      </c>
      <c r="D15251" s="9" t="s">
        <v>413</v>
      </c>
      <c r="E15251">
        <v>12</v>
      </c>
      <c r="F15251">
        <v>12</v>
      </c>
      <c r="G15251">
        <v>12</v>
      </c>
      <c r="H15251">
        <v>12</v>
      </c>
    </row>
    <row r="15252" spans="1:16" ht="15" x14ac:dyDescent="0.25">
      <c r="A15252">
        <f t="shared" si="1664"/>
        <v>14383</v>
      </c>
      <c r="B15252">
        <f t="shared" si="1665"/>
        <v>300</v>
      </c>
      <c r="C15252" s="10" t="str">
        <f>IF(B15252=B15251," ",(LOOKUP(B15252,'Co List'!$A$3:$A$362,'Co List'!$B$3:$B$362)))</f>
        <v>STERLITE INDUSTRIES</v>
      </c>
      <c r="D15252" s="4" t="s">
        <v>362</v>
      </c>
      <c r="E15252">
        <v>59.647642136726496</v>
      </c>
      <c r="F15252">
        <v>68.324982719042012</v>
      </c>
      <c r="G15252">
        <v>67.081358361822552</v>
      </c>
      <c r="H15252">
        <v>66.70740705587508</v>
      </c>
      <c r="J15252">
        <f t="shared" ref="J15252" si="1666">COUNTIF(E15294:H15294,0)</f>
        <v>0</v>
      </c>
      <c r="K15252">
        <f>SUM(E15252:H15252)/(4-J15252)</f>
        <v>65.440347568366533</v>
      </c>
      <c r="L15252">
        <f>SUM(E15262:H15262)/(4-J15252)</f>
        <v>489052.5515346661</v>
      </c>
      <c r="M15252">
        <f>E15262</f>
        <v>467587.64372600411</v>
      </c>
      <c r="N15252">
        <f t="shared" ref="N15252" si="1667">F15262</f>
        <v>511574.32838498376</v>
      </c>
      <c r="O15252">
        <f t="shared" ref="O15252" si="1668">G15262</f>
        <v>518764.42422875308</v>
      </c>
      <c r="P15252">
        <f t="shared" ref="P15252" si="1669">H15262</f>
        <v>458283.80979892338</v>
      </c>
    </row>
    <row r="15253" spans="1:16" x14ac:dyDescent="0.2">
      <c r="A15253">
        <f t="shared" si="1664"/>
        <v>14384</v>
      </c>
      <c r="B15253">
        <f t="shared" si="1665"/>
        <v>300</v>
      </c>
      <c r="C15253" s="10" t="str">
        <f>IF(B15253=B15252," ",(LOOKUP(B15253,'Co List'!$A$3:$A$362,'Co List'!$B$3:$B$362)))</f>
        <v xml:space="preserve"> </v>
      </c>
      <c r="D15253" s="6" t="s">
        <v>364</v>
      </c>
      <c r="E15253">
        <v>3.0303795341223925</v>
      </c>
      <c r="F15253">
        <v>3.1785605060368991</v>
      </c>
      <c r="G15253">
        <v>3.1498799971644775</v>
      </c>
      <c r="H15253">
        <v>3.1245894146844071</v>
      </c>
    </row>
    <row r="15254" spans="1:16" x14ac:dyDescent="0.2">
      <c r="A15254">
        <f t="shared" si="1664"/>
        <v>14385</v>
      </c>
      <c r="B15254">
        <f t="shared" si="1665"/>
        <v>300</v>
      </c>
      <c r="C15254" s="10" t="str">
        <f>IF(B15254=B15253," ",(LOOKUP(B15254,'Co List'!$A$3:$A$362,'Co List'!$B$3:$B$362)))</f>
        <v xml:space="preserve"> </v>
      </c>
      <c r="D15254" s="6" t="s">
        <v>365</v>
      </c>
      <c r="E15254">
        <v>0.67086440053249419</v>
      </c>
      <c r="F15254">
        <v>0.78388439504712382</v>
      </c>
      <c r="G15254">
        <v>0.77942185987394441</v>
      </c>
      <c r="H15254">
        <v>0.77956229780683173</v>
      </c>
    </row>
    <row r="15255" spans="1:16" x14ac:dyDescent="0.2">
      <c r="A15255">
        <f t="shared" si="1664"/>
        <v>14386</v>
      </c>
      <c r="B15255">
        <f t="shared" si="1665"/>
        <v>300</v>
      </c>
      <c r="C15255" s="10" t="str">
        <f>IF(B15255=B15254," ",(LOOKUP(B15255,'Co List'!$A$3:$A$362,'Co List'!$B$3:$B$362)))</f>
        <v xml:space="preserve"> </v>
      </c>
      <c r="D15255" s="7" t="s">
        <v>366</v>
      </c>
      <c r="E15255">
        <v>3.5654846756818066</v>
      </c>
      <c r="F15255">
        <v>3.3420634317382856</v>
      </c>
      <c r="G15255">
        <v>2.8673596275313762</v>
      </c>
      <c r="H15255">
        <v>2.4220524477648122</v>
      </c>
    </row>
    <row r="15256" spans="1:16" x14ac:dyDescent="0.2">
      <c r="A15256">
        <f t="shared" si="1664"/>
        <v>14387</v>
      </c>
      <c r="B15256">
        <f t="shared" si="1665"/>
        <v>300</v>
      </c>
      <c r="C15256" s="10" t="str">
        <f>IF(B15256=B15255," ",(LOOKUP(B15256,'Co List'!$A$3:$A$362,'Co List'!$B$3:$B$362)))</f>
        <v xml:space="preserve"> </v>
      </c>
      <c r="D15256" s="6" t="s">
        <v>367</v>
      </c>
      <c r="E15256">
        <v>56234.232558749747</v>
      </c>
      <c r="F15256">
        <v>36033.720153058282</v>
      </c>
      <c r="G15256">
        <v>31298.382136059143</v>
      </c>
      <c r="H15256">
        <v>29055.507921847453</v>
      </c>
    </row>
    <row r="15257" spans="1:16" x14ac:dyDescent="0.2">
      <c r="A15257">
        <f t="shared" si="1664"/>
        <v>14388</v>
      </c>
      <c r="B15257">
        <f t="shared" si="1665"/>
        <v>300</v>
      </c>
      <c r="C15257" s="10" t="str">
        <f>IF(B15257=B15256," ",(LOOKUP(B15257,'Co List'!$A$3:$A$362,'Co List'!$B$3:$B$362)))</f>
        <v xml:space="preserve"> </v>
      </c>
      <c r="D15257" s="6" t="s">
        <v>368</v>
      </c>
      <c r="E15257">
        <v>0.2781935053105688</v>
      </c>
      <c r="F15257">
        <v>0.15219990729054617</v>
      </c>
      <c r="G15257">
        <v>0.1543390527873239</v>
      </c>
      <c r="H15257">
        <v>0.13634529626291902</v>
      </c>
    </row>
    <row r="15258" spans="1:16" x14ac:dyDescent="0.2">
      <c r="A15258">
        <f t="shared" si="1664"/>
        <v>14389</v>
      </c>
      <c r="B15258">
        <f t="shared" si="1665"/>
        <v>300</v>
      </c>
      <c r="C15258" s="10" t="str">
        <f>IF(B15258=B15257," ",(LOOKUP(B15258,'Co List'!$A$3:$A$362,'Co List'!$B$3:$B$362)))</f>
        <v xml:space="preserve"> </v>
      </c>
      <c r="D15258" s="6" t="s">
        <v>369</v>
      </c>
      <c r="E15258">
        <v>28.714368231956577</v>
      </c>
      <c r="F15258">
        <v>21.826705708037537</v>
      </c>
      <c r="G15258">
        <v>16.25670381904412</v>
      </c>
      <c r="H15258">
        <v>16.313909132940928</v>
      </c>
    </row>
    <row r="15259" spans="1:16" x14ac:dyDescent="0.2">
      <c r="A15259">
        <f t="shared" si="1664"/>
        <v>14390</v>
      </c>
      <c r="B15259">
        <f t="shared" si="1665"/>
        <v>300</v>
      </c>
      <c r="C15259" s="10" t="str">
        <f>IF(B15259=B15258," ",(LOOKUP(B15259,'Co List'!$A$3:$A$362,'Co List'!$B$3:$B$362)))</f>
        <v xml:space="preserve"> </v>
      </c>
      <c r="D15259" s="6" t="s">
        <v>370</v>
      </c>
      <c r="E15259">
        <v>0</v>
      </c>
      <c r="F15259">
        <v>0</v>
      </c>
      <c r="G15259">
        <v>0</v>
      </c>
      <c r="H15259">
        <v>0</v>
      </c>
    </row>
    <row r="15260" spans="1:16" x14ac:dyDescent="0.2">
      <c r="A15260">
        <f t="shared" si="1664"/>
        <v>14391</v>
      </c>
      <c r="B15260">
        <f t="shared" si="1665"/>
        <v>300</v>
      </c>
      <c r="C15260" s="10" t="str">
        <f>IF(B15260=B15259," ",(LOOKUP(B15260,'Co List'!$A$3:$A$362,'Co List'!$B$3:$B$362)))</f>
        <v xml:space="preserve"> </v>
      </c>
      <c r="D15260" s="6" t="s">
        <v>371</v>
      </c>
      <c r="E15260">
        <v>78.960358781551818</v>
      </c>
      <c r="F15260">
        <v>81.888464611978392</v>
      </c>
      <c r="G15260">
        <v>83.729440965789465</v>
      </c>
      <c r="H15260">
        <v>78.296131324508124</v>
      </c>
    </row>
    <row r="15261" spans="1:16" x14ac:dyDescent="0.2">
      <c r="A15261">
        <f t="shared" si="1664"/>
        <v>14392</v>
      </c>
      <c r="B15261">
        <f t="shared" si="1665"/>
        <v>300</v>
      </c>
      <c r="C15261" s="10" t="str">
        <f>IF(B15261=B15260," ",(LOOKUP(B15261,'Co List'!$A$3:$A$362,'Co List'!$B$3:$B$362)))</f>
        <v xml:space="preserve"> </v>
      </c>
      <c r="D15261" s="6" t="s">
        <v>372</v>
      </c>
      <c r="E15261">
        <v>21.039641218448178</v>
      </c>
      <c r="F15261">
        <v>18.111535388021601</v>
      </c>
      <c r="G15261">
        <v>16.270559034210549</v>
      </c>
      <c r="H15261">
        <v>21.703868675491876</v>
      </c>
    </row>
    <row r="15262" spans="1:16" x14ac:dyDescent="0.2">
      <c r="A15262">
        <f t="shared" si="1664"/>
        <v>14393</v>
      </c>
      <c r="B15262">
        <f t="shared" si="1665"/>
        <v>300</v>
      </c>
      <c r="C15262" s="10" t="str">
        <f>IF(B15262=B15261," ",(LOOKUP(B15262,'Co List'!$A$3:$A$362,'Co List'!$B$3:$B$362)))</f>
        <v xml:space="preserve"> </v>
      </c>
      <c r="D15262" s="6" t="s">
        <v>373</v>
      </c>
      <c r="E15262">
        <v>467587.64372600411</v>
      </c>
      <c r="F15262">
        <v>511574.32838498376</v>
      </c>
      <c r="G15262">
        <v>518764.42422875308</v>
      </c>
      <c r="H15262">
        <v>458283.80979892338</v>
      </c>
    </row>
    <row r="15263" spans="1:16" x14ac:dyDescent="0.2">
      <c r="A15263">
        <f t="shared" si="1664"/>
        <v>14394</v>
      </c>
      <c r="B15263">
        <f t="shared" si="1665"/>
        <v>300</v>
      </c>
      <c r="C15263" s="10" t="str">
        <f>IF(B15263=B15262," ",(LOOKUP(B15263,'Co List'!$A$3:$A$362,'Co List'!$B$3:$B$362)))</f>
        <v xml:space="preserve"> </v>
      </c>
      <c r="D15263" s="6" t="s">
        <v>374</v>
      </c>
      <c r="E15263">
        <v>466027.77018923545</v>
      </c>
      <c r="F15263">
        <v>509800.78011358273</v>
      </c>
      <c r="G15263">
        <v>517999.01676008798</v>
      </c>
      <c r="H15263">
        <v>457579.8223951871</v>
      </c>
    </row>
    <row r="15264" spans="1:16" x14ac:dyDescent="0.2">
      <c r="A15264">
        <f t="shared" si="1664"/>
        <v>14395</v>
      </c>
      <c r="B15264">
        <f t="shared" si="1665"/>
        <v>300</v>
      </c>
      <c r="C15264" s="10" t="str">
        <f>IF(B15264=B15263," ",(LOOKUP(B15264,'Co List'!$A$3:$A$362,'Co List'!$B$3:$B$362)))</f>
        <v xml:space="preserve"> </v>
      </c>
      <c r="D15264" s="6" t="s">
        <v>375</v>
      </c>
      <c r="E15264">
        <v>927.07246128366796</v>
      </c>
      <c r="F15264">
        <v>1132.6022556637558</v>
      </c>
      <c r="G15264">
        <v>453.15853031939753</v>
      </c>
      <c r="H15264">
        <v>420.50210862418362</v>
      </c>
    </row>
    <row r="15265" spans="1:8" x14ac:dyDescent="0.2">
      <c r="A15265">
        <f t="shared" si="1664"/>
        <v>14396</v>
      </c>
      <c r="B15265">
        <f t="shared" si="1665"/>
        <v>300</v>
      </c>
      <c r="C15265" s="10" t="str">
        <f>IF(B15265=B15264," ",(LOOKUP(B15265,'Co List'!$A$3:$A$362,'Co List'!$B$3:$B$362)))</f>
        <v xml:space="preserve"> </v>
      </c>
      <c r="D15265" s="6" t="s">
        <v>376</v>
      </c>
      <c r="E15265">
        <v>632.80107548502281</v>
      </c>
      <c r="F15265">
        <v>640.94601573723276</v>
      </c>
      <c r="G15265">
        <v>312.24893834575056</v>
      </c>
      <c r="H15265">
        <v>283.48529511213803</v>
      </c>
    </row>
    <row r="15266" spans="1:8" x14ac:dyDescent="0.2">
      <c r="A15266">
        <f t="shared" si="1664"/>
        <v>14397</v>
      </c>
      <c r="B15266">
        <f t="shared" si="1665"/>
        <v>300</v>
      </c>
      <c r="C15266" s="10" t="str">
        <f>IF(B15266=B15265," ",(LOOKUP(B15266,'Co List'!$A$3:$A$362,'Co List'!$B$3:$B$362)))</f>
        <v xml:space="preserve"> </v>
      </c>
      <c r="D15266" s="6" t="s">
        <v>377</v>
      </c>
      <c r="E15266">
        <v>369208.88110425713</v>
      </c>
      <c r="F15266">
        <v>418920.36286350357</v>
      </c>
      <c r="G15266">
        <v>434358.5523361314</v>
      </c>
      <c r="H15266">
        <v>358818.49355912412</v>
      </c>
    </row>
    <row r="15267" spans="1:8" ht="15" x14ac:dyDescent="0.25">
      <c r="A15267">
        <f t="shared" si="1664"/>
        <v>14398</v>
      </c>
      <c r="B15267">
        <f t="shared" si="1665"/>
        <v>300</v>
      </c>
      <c r="C15267" s="10" t="str">
        <f>IF(B15267=B15266," ",(LOOKUP(B15267,'Co List'!$A$3:$A$362,'Co List'!$B$3:$B$362)))</f>
        <v xml:space="preserve"> </v>
      </c>
      <c r="D15267" s="8" t="s">
        <v>378</v>
      </c>
      <c r="E15267">
        <v>170948.07</v>
      </c>
      <c r="F15267">
        <v>239757.09999999992</v>
      </c>
      <c r="G15267">
        <v>374167.56</v>
      </c>
      <c r="H15267">
        <v>321180.60000000003</v>
      </c>
    </row>
    <row r="15268" spans="1:8" ht="15" x14ac:dyDescent="0.25">
      <c r="A15268">
        <f t="shared" si="1664"/>
        <v>14399</v>
      </c>
      <c r="B15268">
        <f t="shared" si="1665"/>
        <v>300</v>
      </c>
      <c r="C15268" s="10" t="str">
        <f>IF(B15268=B15267," ",(LOOKUP(B15268,'Co List'!$A$3:$A$362,'Co List'!$B$3:$B$362)))</f>
        <v xml:space="preserve"> </v>
      </c>
      <c r="D15268" s="8" t="s">
        <v>379</v>
      </c>
      <c r="E15268">
        <v>198260.8111042571</v>
      </c>
      <c r="F15268">
        <v>179163.26286350359</v>
      </c>
      <c r="G15268">
        <v>60190.992336131385</v>
      </c>
      <c r="H15268">
        <v>37637.893559124095</v>
      </c>
    </row>
    <row r="15269" spans="1:8" ht="15" x14ac:dyDescent="0.25">
      <c r="A15269">
        <f t="shared" si="1664"/>
        <v>14400</v>
      </c>
      <c r="B15269">
        <f t="shared" si="1665"/>
        <v>300</v>
      </c>
      <c r="C15269" s="10" t="str">
        <f>IF(B15269=B15268," ",(LOOKUP(B15269,'Co List'!$A$3:$A$362,'Co List'!$B$3:$B$362)))</f>
        <v xml:space="preserve"> </v>
      </c>
      <c r="D15269" s="8" t="s">
        <v>380</v>
      </c>
      <c r="E15269">
        <v>0</v>
      </c>
      <c r="F15269">
        <v>0</v>
      </c>
      <c r="G15269">
        <v>0</v>
      </c>
      <c r="H15269">
        <v>0</v>
      </c>
    </row>
    <row r="15270" spans="1:8" ht="15" x14ac:dyDescent="0.25">
      <c r="A15270">
        <f t="shared" si="1664"/>
        <v>14401</v>
      </c>
      <c r="B15270">
        <f t="shared" si="1665"/>
        <v>300</v>
      </c>
      <c r="C15270" s="10" t="str">
        <f>IF(B15270=B15269," ",(LOOKUP(B15270,'Co List'!$A$3:$A$362,'Co List'!$B$3:$B$362)))</f>
        <v xml:space="preserve"> </v>
      </c>
      <c r="D15270" s="8" t="s">
        <v>381</v>
      </c>
      <c r="E15270">
        <v>98378.762621746981</v>
      </c>
      <c r="F15270">
        <v>92653.965521480175</v>
      </c>
      <c r="G15270">
        <v>84405.871892621726</v>
      </c>
      <c r="H15270">
        <v>99465.316239799286</v>
      </c>
    </row>
    <row r="15271" spans="1:8" ht="15" x14ac:dyDescent="0.25">
      <c r="A15271">
        <f t="shared" si="1664"/>
        <v>14402</v>
      </c>
      <c r="B15271">
        <f t="shared" si="1665"/>
        <v>300</v>
      </c>
      <c r="C15271" s="10" t="str">
        <f>IF(B15271=B15270," ",(LOOKUP(B15271,'Co List'!$A$3:$A$362,'Co List'!$B$3:$B$362)))</f>
        <v xml:space="preserve"> </v>
      </c>
      <c r="D15271" s="8" t="s">
        <v>382</v>
      </c>
      <c r="E15271">
        <v>0</v>
      </c>
      <c r="F15271">
        <v>4035.8794266222958</v>
      </c>
      <c r="G15271">
        <v>0</v>
      </c>
      <c r="H15271">
        <v>0</v>
      </c>
    </row>
    <row r="15272" spans="1:8" ht="15" x14ac:dyDescent="0.25">
      <c r="A15272">
        <f t="shared" si="1664"/>
        <v>14403</v>
      </c>
      <c r="B15272">
        <f t="shared" si="1665"/>
        <v>300</v>
      </c>
      <c r="C15272" s="10" t="str">
        <f>IF(B15272=B15271," ",(LOOKUP(B15272,'Co List'!$A$3:$A$362,'Co List'!$B$3:$B$362)))</f>
        <v xml:space="preserve"> </v>
      </c>
      <c r="D15272" s="8" t="s">
        <v>383</v>
      </c>
      <c r="E15272">
        <v>66334.970766686616</v>
      </c>
      <c r="F15272">
        <v>73619.437302195161</v>
      </c>
      <c r="G15272">
        <v>71854.638761718059</v>
      </c>
      <c r="H15272">
        <v>81172.529741028149</v>
      </c>
    </row>
    <row r="15273" spans="1:8" x14ac:dyDescent="0.2">
      <c r="A15273">
        <f t="shared" si="1664"/>
        <v>14404</v>
      </c>
      <c r="B15273">
        <f t="shared" si="1665"/>
        <v>300</v>
      </c>
      <c r="C15273" s="10" t="str">
        <f>IF(B15273=B15272," ",(LOOKUP(B15273,'Co List'!$A$3:$A$362,'Co List'!$B$3:$B$362)))</f>
        <v xml:space="preserve"> </v>
      </c>
      <c r="D15273" s="6" t="s">
        <v>384</v>
      </c>
      <c r="E15273">
        <v>32043.791855060368</v>
      </c>
      <c r="F15273">
        <v>14998.648792662709</v>
      </c>
      <c r="G15273">
        <v>12551.233130903665</v>
      </c>
      <c r="H15273">
        <v>18292.786498771155</v>
      </c>
    </row>
    <row r="15274" spans="1:8" x14ac:dyDescent="0.2">
      <c r="A15274">
        <f t="shared" si="1664"/>
        <v>14405</v>
      </c>
      <c r="B15274">
        <f t="shared" si="1665"/>
        <v>300</v>
      </c>
      <c r="C15274" s="10" t="str">
        <f>IF(B15274=B15273," ",(LOOKUP(B15274,'Co List'!$A$3:$A$362,'Co List'!$B$3:$B$362)))</f>
        <v xml:space="preserve"> </v>
      </c>
      <c r="D15274" s="6" t="s">
        <v>385</v>
      </c>
      <c r="E15274">
        <v>32464.172066235191</v>
      </c>
      <c r="F15274">
        <v>29149.662353605225</v>
      </c>
      <c r="G15274">
        <v>26796.53573107671</v>
      </c>
      <c r="H15274">
        <v>31833.083659679996</v>
      </c>
    </row>
    <row r="15275" spans="1:8" x14ac:dyDescent="0.2">
      <c r="A15275">
        <f t="shared" si="1664"/>
        <v>14406</v>
      </c>
      <c r="B15275">
        <f t="shared" si="1665"/>
        <v>300</v>
      </c>
      <c r="C15275" s="10" t="str">
        <f>IF(B15275=B15274," ",(LOOKUP(B15275,'Co List'!$A$3:$A$362,'Co List'!$B$3:$B$362)))</f>
        <v xml:space="preserve"> </v>
      </c>
      <c r="D15275" s="6" t="s">
        <v>386</v>
      </c>
      <c r="E15275">
        <v>0</v>
      </c>
      <c r="F15275">
        <v>0</v>
      </c>
      <c r="G15275">
        <v>0</v>
      </c>
      <c r="H15275">
        <v>0</v>
      </c>
    </row>
    <row r="15276" spans="1:8" x14ac:dyDescent="0.2">
      <c r="A15276">
        <f t="shared" si="1664"/>
        <v>14407</v>
      </c>
      <c r="B15276">
        <f t="shared" si="1665"/>
        <v>300</v>
      </c>
      <c r="C15276" s="10" t="str">
        <f>IF(B15276=B15275," ",(LOOKUP(B15276,'Co List'!$A$3:$A$362,'Co List'!$B$3:$B$362)))</f>
        <v xml:space="preserve"> </v>
      </c>
      <c r="D15276" s="6" t="s">
        <v>387</v>
      </c>
      <c r="E15276">
        <v>0</v>
      </c>
      <c r="F15276">
        <v>0</v>
      </c>
      <c r="G15276">
        <v>0</v>
      </c>
      <c r="H15276">
        <v>0</v>
      </c>
    </row>
    <row r="15277" spans="1:8" x14ac:dyDescent="0.2">
      <c r="A15277">
        <f t="shared" si="1664"/>
        <v>14408</v>
      </c>
      <c r="B15277">
        <f t="shared" si="1665"/>
        <v>300</v>
      </c>
      <c r="C15277" s="10" t="str">
        <f>IF(B15277=B15276," ",(LOOKUP(B15277,'Co List'!$A$3:$A$362,'Co List'!$B$3:$B$362)))</f>
        <v xml:space="preserve"> </v>
      </c>
      <c r="D15277" s="6" t="s">
        <v>388</v>
      </c>
      <c r="E15277">
        <v>0</v>
      </c>
      <c r="F15277">
        <v>0</v>
      </c>
      <c r="G15277">
        <v>0</v>
      </c>
      <c r="H15277">
        <v>0</v>
      </c>
    </row>
    <row r="15278" spans="1:8" x14ac:dyDescent="0.2">
      <c r="A15278">
        <f t="shared" si="1664"/>
        <v>14409</v>
      </c>
      <c r="B15278">
        <f t="shared" si="1665"/>
        <v>300</v>
      </c>
      <c r="C15278" s="10" t="str">
        <f>IF(B15278=B15277," ",(LOOKUP(B15278,'Co List'!$A$3:$A$362,'Co List'!$B$3:$B$362)))</f>
        <v xml:space="preserve"> </v>
      </c>
      <c r="D15278" s="6" t="s">
        <v>389</v>
      </c>
      <c r="E15278">
        <v>20361.904196235195</v>
      </c>
      <c r="F15278">
        <v>22597.913468605228</v>
      </c>
      <c r="G15278">
        <v>22056.198316076712</v>
      </c>
      <c r="H15278">
        <v>24737.894132879999</v>
      </c>
    </row>
    <row r="15279" spans="1:8" x14ac:dyDescent="0.2">
      <c r="A15279">
        <f t="shared" si="1664"/>
        <v>14410</v>
      </c>
      <c r="B15279">
        <f t="shared" si="1665"/>
        <v>300</v>
      </c>
      <c r="C15279" s="10" t="str">
        <f>IF(B15279=B15278," ",(LOOKUP(B15279,'Co List'!$A$3:$A$362,'Co List'!$B$3:$B$362)))</f>
        <v xml:space="preserve"> </v>
      </c>
      <c r="D15279" s="6" t="s">
        <v>390</v>
      </c>
      <c r="E15279">
        <v>0</v>
      </c>
      <c r="F15279">
        <v>0</v>
      </c>
      <c r="G15279">
        <v>0</v>
      </c>
      <c r="H15279">
        <v>186.38786880000001</v>
      </c>
    </row>
    <row r="15280" spans="1:8" x14ac:dyDescent="0.2">
      <c r="A15280">
        <f t="shared" si="1664"/>
        <v>14411</v>
      </c>
      <c r="B15280">
        <f t="shared" si="1665"/>
        <v>300</v>
      </c>
      <c r="C15280" s="10" t="str">
        <f>IF(B15280=B15279," ",(LOOKUP(B15280,'Co List'!$A$3:$A$362,'Co List'!$B$3:$B$362)))</f>
        <v xml:space="preserve"> </v>
      </c>
      <c r="D15280" s="6" t="s">
        <v>391</v>
      </c>
      <c r="E15280">
        <v>0</v>
      </c>
      <c r="F15280">
        <v>0</v>
      </c>
      <c r="G15280">
        <v>0</v>
      </c>
      <c r="H15280">
        <v>0</v>
      </c>
    </row>
    <row r="15281" spans="1:8" x14ac:dyDescent="0.2">
      <c r="A15281">
        <f t="shared" si="1664"/>
        <v>14412</v>
      </c>
      <c r="B15281">
        <f t="shared" si="1665"/>
        <v>300</v>
      </c>
      <c r="C15281" s="10" t="str">
        <f>IF(B15281=B15280," ",(LOOKUP(B15281,'Co List'!$A$3:$A$362,'Co List'!$B$3:$B$362)))</f>
        <v xml:space="preserve"> </v>
      </c>
      <c r="D15281" s="6" t="s">
        <v>392</v>
      </c>
      <c r="E15281">
        <v>12102.26787</v>
      </c>
      <c r="F15281">
        <v>5664.6749609999988</v>
      </c>
      <c r="G15281">
        <v>4740.337415</v>
      </c>
      <c r="H15281">
        <v>6908.8016579999985</v>
      </c>
    </row>
    <row r="15282" spans="1:8" x14ac:dyDescent="0.2">
      <c r="A15282">
        <f t="shared" si="1664"/>
        <v>14413</v>
      </c>
      <c r="B15282">
        <f t="shared" si="1665"/>
        <v>300</v>
      </c>
      <c r="C15282" s="10" t="str">
        <f>IF(B15282=B15281," ",(LOOKUP(B15282,'Co List'!$A$3:$A$362,'Co List'!$B$3:$B$362)))</f>
        <v xml:space="preserve"> </v>
      </c>
      <c r="D15282" s="6" t="s">
        <v>393</v>
      </c>
      <c r="E15282">
        <v>0</v>
      </c>
      <c r="F15282">
        <v>887.07392399999992</v>
      </c>
      <c r="G15282">
        <v>0</v>
      </c>
      <c r="H15282">
        <v>0</v>
      </c>
    </row>
    <row r="15283" spans="1:8" ht="15" x14ac:dyDescent="0.25">
      <c r="A15283">
        <f t="shared" si="1664"/>
        <v>14414</v>
      </c>
      <c r="B15283">
        <f t="shared" si="1665"/>
        <v>300</v>
      </c>
      <c r="C15283" s="10" t="str">
        <f>IF(B15283=B15282," ",(LOOKUP(B15283,'Co List'!$A$3:$A$362,'Co List'!$B$3:$B$362)))</f>
        <v xml:space="preserve"> </v>
      </c>
      <c r="D15283" s="8" t="s">
        <v>394</v>
      </c>
      <c r="E15283">
        <v>0</v>
      </c>
      <c r="F15283">
        <v>0</v>
      </c>
      <c r="G15283">
        <v>0</v>
      </c>
      <c r="H15283">
        <v>0</v>
      </c>
    </row>
    <row r="15284" spans="1:8" ht="15" x14ac:dyDescent="0.25">
      <c r="A15284">
        <f t="shared" si="1664"/>
        <v>14415</v>
      </c>
      <c r="B15284">
        <f t="shared" si="1665"/>
        <v>300</v>
      </c>
      <c r="C15284" s="10" t="str">
        <f>IF(B15284=B15283," ",(LOOKUP(B15284,'Co List'!$A$3:$A$362,'Co List'!$B$3:$B$362)))</f>
        <v xml:space="preserve"> </v>
      </c>
      <c r="D15284" s="8" t="s">
        <v>395</v>
      </c>
      <c r="E15284">
        <v>87.65279795245641</v>
      </c>
      <c r="F15284">
        <v>86.361347027701242</v>
      </c>
      <c r="G15284">
        <v>109.63514390518283</v>
      </c>
      <c r="H15284">
        <v>144.538512</v>
      </c>
    </row>
    <row r="15285" spans="1:8" ht="15" x14ac:dyDescent="0.25">
      <c r="A15285">
        <f t="shared" si="1664"/>
        <v>14416</v>
      </c>
      <c r="B15285">
        <f t="shared" si="1665"/>
        <v>300</v>
      </c>
      <c r="C15285" s="10" t="str">
        <f>IF(B15285=B15284," ",(LOOKUP(B15285,'Co List'!$A$3:$A$362,'Co List'!$B$3:$B$362)))</f>
        <v xml:space="preserve"> </v>
      </c>
      <c r="D15285" s="8" t="s">
        <v>396</v>
      </c>
      <c r="E15285">
        <v>550348</v>
      </c>
      <c r="F15285">
        <v>534416</v>
      </c>
      <c r="G15285">
        <v>557283</v>
      </c>
      <c r="H15285">
        <v>460282</v>
      </c>
    </row>
    <row r="15286" spans="1:8" x14ac:dyDescent="0.2">
      <c r="A15286">
        <f t="shared" si="1664"/>
        <v>14417</v>
      </c>
      <c r="B15286">
        <f t="shared" si="1665"/>
        <v>300</v>
      </c>
      <c r="C15286" s="10" t="str">
        <f>IF(B15286=B15285," ",(LOOKUP(B15286,'Co List'!$A$3:$A$362,'Co List'!$B$3:$B$362)))</f>
        <v xml:space="preserve"> </v>
      </c>
      <c r="D15286" s="6" t="s">
        <v>397</v>
      </c>
      <c r="E15286">
        <v>211047</v>
      </c>
      <c r="F15286">
        <v>303490</v>
      </c>
      <c r="G15286">
        <v>479702</v>
      </c>
      <c r="H15286">
        <v>411770</v>
      </c>
    </row>
    <row r="15287" spans="1:8" x14ac:dyDescent="0.2">
      <c r="A15287">
        <f t="shared" si="1664"/>
        <v>14418</v>
      </c>
      <c r="B15287">
        <f t="shared" si="1665"/>
        <v>300</v>
      </c>
      <c r="C15287" s="10" t="str">
        <f>IF(B15287=B15286," ",(LOOKUP(B15287,'Co List'!$A$3:$A$362,'Co List'!$B$3:$B$362)))</f>
        <v xml:space="preserve"> </v>
      </c>
      <c r="D15287" s="6" t="s">
        <v>398</v>
      </c>
      <c r="E15287">
        <v>339301</v>
      </c>
      <c r="F15287">
        <v>230926</v>
      </c>
      <c r="G15287">
        <v>77581</v>
      </c>
      <c r="H15287">
        <v>48512</v>
      </c>
    </row>
    <row r="15288" spans="1:8" x14ac:dyDescent="0.2">
      <c r="A15288">
        <f t="shared" si="1664"/>
        <v>14419</v>
      </c>
      <c r="B15288">
        <f t="shared" si="1665"/>
        <v>300</v>
      </c>
      <c r="C15288" s="10" t="str">
        <f>IF(B15288=B15287," ",(LOOKUP(B15288,'Co List'!$A$3:$A$362,'Co List'!$B$3:$B$362)))</f>
        <v xml:space="preserve"> </v>
      </c>
      <c r="D15288" s="6" t="s">
        <v>399</v>
      </c>
      <c r="E15288">
        <v>0</v>
      </c>
      <c r="F15288">
        <v>0</v>
      </c>
      <c r="G15288">
        <v>0</v>
      </c>
      <c r="H15288">
        <v>0</v>
      </c>
    </row>
    <row r="15289" spans="1:8" x14ac:dyDescent="0.2">
      <c r="A15289">
        <f t="shared" si="1664"/>
        <v>14420</v>
      </c>
      <c r="B15289">
        <f t="shared" si="1665"/>
        <v>300</v>
      </c>
      <c r="C15289" s="10" t="str">
        <f>IF(B15289=B15288," ",(LOOKUP(B15289,'Co List'!$A$3:$A$362,'Co List'!$B$3:$B$362)))</f>
        <v xml:space="preserve"> </v>
      </c>
      <c r="D15289" s="6" t="s">
        <v>400</v>
      </c>
      <c r="E15289">
        <v>0</v>
      </c>
      <c r="F15289">
        <v>0</v>
      </c>
      <c r="G15289">
        <v>0</v>
      </c>
      <c r="H15289">
        <v>0</v>
      </c>
    </row>
    <row r="15290" spans="1:8" x14ac:dyDescent="0.2">
      <c r="A15290">
        <f t="shared" si="1664"/>
        <v>14421</v>
      </c>
      <c r="B15290">
        <f t="shared" si="1665"/>
        <v>300</v>
      </c>
      <c r="C15290" s="10" t="str">
        <f>IF(B15290=B15289," ",(LOOKUP(B15290,'Co List'!$A$3:$A$362,'Co List'!$B$3:$B$362)))</f>
        <v xml:space="preserve"> </v>
      </c>
      <c r="D15290" s="6" t="s">
        <v>401</v>
      </c>
      <c r="E15290">
        <v>87.373457999999985</v>
      </c>
      <c r="F15290">
        <v>140.81935999999999</v>
      </c>
      <c r="G15290">
        <v>225.93964199999999</v>
      </c>
      <c r="H15290">
        <v>0.25859156</v>
      </c>
    </row>
    <row r="15291" spans="1:8" x14ac:dyDescent="0.2">
      <c r="A15291">
        <f t="shared" si="1664"/>
        <v>14422</v>
      </c>
      <c r="B15291">
        <f t="shared" si="1665"/>
        <v>300</v>
      </c>
      <c r="C15291" s="10" t="str">
        <f>IF(B15291=B15290," ",(LOOKUP(B15291,'Co List'!$A$3:$A$362,'Co List'!$B$3:$B$362)))</f>
        <v xml:space="preserve"> </v>
      </c>
      <c r="D15291" s="6" t="s">
        <v>402</v>
      </c>
      <c r="E15291">
        <v>180.50813199999999</v>
      </c>
      <c r="F15291">
        <v>134.860784</v>
      </c>
      <c r="G15291">
        <v>55.004928999999997</v>
      </c>
      <c r="H15291">
        <v>4.7347712E-2</v>
      </c>
    </row>
    <row r="15292" spans="1:8" x14ac:dyDescent="0.2">
      <c r="A15292">
        <f t="shared" si="1664"/>
        <v>14423</v>
      </c>
      <c r="B15292">
        <f t="shared" si="1665"/>
        <v>300</v>
      </c>
      <c r="C15292" s="10" t="str">
        <f>IF(B15292=B15291," ",(LOOKUP(B15292,'Co List'!$A$3:$A$362,'Co List'!$B$3:$B$362)))</f>
        <v xml:space="preserve"> </v>
      </c>
      <c r="D15292" s="6" t="s">
        <v>403</v>
      </c>
      <c r="E15292">
        <v>0</v>
      </c>
      <c r="F15292">
        <v>0</v>
      </c>
      <c r="G15292">
        <v>0</v>
      </c>
      <c r="H15292">
        <v>0</v>
      </c>
    </row>
    <row r="15293" spans="1:8" x14ac:dyDescent="0.2">
      <c r="A15293">
        <f t="shared" si="1664"/>
        <v>14424</v>
      </c>
      <c r="B15293">
        <f t="shared" si="1665"/>
        <v>300</v>
      </c>
      <c r="C15293" s="10" t="str">
        <f>IF(B15293=B15292," ",(LOOKUP(B15293,'Co List'!$A$3:$A$362,'Co List'!$B$3:$B$362)))</f>
        <v xml:space="preserve"> </v>
      </c>
      <c r="D15293" s="6" t="s">
        <v>404</v>
      </c>
      <c r="E15293" s="11">
        <v>267.88159000000002</v>
      </c>
      <c r="F15293" s="11">
        <v>275.68014399999998</v>
      </c>
      <c r="G15293" s="11">
        <v>280.944571</v>
      </c>
      <c r="H15293" s="11">
        <v>0.30593927200000004</v>
      </c>
    </row>
    <row r="15294" spans="1:8" x14ac:dyDescent="0.2">
      <c r="A15294">
        <f t="shared" si="1664"/>
        <v>14425</v>
      </c>
      <c r="B15294">
        <f t="shared" si="1665"/>
        <v>300</v>
      </c>
      <c r="C15294" s="10" t="str">
        <f>IF(B15294=B15293," ",(LOOKUP(B15294,'Co List'!$A$3:$A$362,'Co List'!$B$3:$B$362)))</f>
        <v xml:space="preserve"> </v>
      </c>
      <c r="D15294" s="6" t="s">
        <v>405</v>
      </c>
      <c r="E15294">
        <v>13114.28</v>
      </c>
      <c r="F15294">
        <v>15307.14</v>
      </c>
      <c r="G15294">
        <v>18092.060000000001</v>
      </c>
      <c r="H15294">
        <v>18921.3</v>
      </c>
    </row>
    <row r="15295" spans="1:8" x14ac:dyDescent="0.2">
      <c r="A15295">
        <f t="shared" si="1664"/>
        <v>14426</v>
      </c>
      <c r="B15295">
        <f t="shared" si="1665"/>
        <v>300</v>
      </c>
      <c r="C15295" s="10" t="str">
        <f>IF(B15295=B15294," ",(LOOKUP(B15295,'Co List'!$A$3:$A$362,'Co List'!$B$3:$B$362)))</f>
        <v xml:space="preserve"> </v>
      </c>
      <c r="D15295" s="6" t="s">
        <v>406</v>
      </c>
      <c r="E15295">
        <v>1628.41</v>
      </c>
      <c r="F15295">
        <v>2343.8000000000002</v>
      </c>
      <c r="G15295">
        <v>3191.08</v>
      </c>
      <c r="H15295">
        <v>2809.16</v>
      </c>
    </row>
    <row r="15296" spans="1:8" x14ac:dyDescent="0.2">
      <c r="A15296">
        <f t="shared" si="1664"/>
        <v>14427</v>
      </c>
      <c r="B15296">
        <f t="shared" si="1665"/>
        <v>300</v>
      </c>
      <c r="C15296" s="10" t="str">
        <f>IF(B15296=B15295," ",(LOOKUP(B15296,'Co List'!$A$3:$A$362,'Co List'!$B$3:$B$362)))</f>
        <v xml:space="preserve"> </v>
      </c>
      <c r="D15296" s="6" t="s">
        <v>407</v>
      </c>
      <c r="E15296" s="11">
        <v>831.5</v>
      </c>
      <c r="F15296" s="11">
        <v>1419.71</v>
      </c>
      <c r="G15296" s="11">
        <v>1657.48</v>
      </c>
      <c r="H15296" s="11">
        <v>1577.27</v>
      </c>
    </row>
    <row r="15297" spans="1:16" x14ac:dyDescent="0.2">
      <c r="A15297">
        <f t="shared" si="1664"/>
        <v>14428</v>
      </c>
      <c r="B15297">
        <f t="shared" si="1665"/>
        <v>300</v>
      </c>
      <c r="C15297" s="10" t="str">
        <f>IF(B15297=B15296," ",(LOOKUP(B15297,'Co List'!$A$3:$A$362,'Co List'!$B$3:$B$362)))</f>
        <v xml:space="preserve"> </v>
      </c>
      <c r="D15297" s="6" t="s">
        <v>408</v>
      </c>
      <c r="E15297">
        <v>168.08</v>
      </c>
      <c r="F15297">
        <v>336.12</v>
      </c>
      <c r="G15297">
        <v>336.12</v>
      </c>
      <c r="H15297">
        <v>336.12</v>
      </c>
    </row>
    <row r="15298" spans="1:16" x14ac:dyDescent="0.2">
      <c r="A15298">
        <f t="shared" si="1664"/>
        <v>14429</v>
      </c>
      <c r="B15298">
        <f t="shared" si="1665"/>
        <v>300</v>
      </c>
      <c r="C15298" s="10" t="str">
        <f>IF(B15298=B15297," ",(LOOKUP(B15298,'Co List'!$A$3:$A$362,'Co List'!$B$3:$B$362)))</f>
        <v xml:space="preserve"> </v>
      </c>
      <c r="D15298" s="6" t="s">
        <v>409</v>
      </c>
      <c r="E15298">
        <v>351.12</v>
      </c>
      <c r="F15298">
        <v>362.24</v>
      </c>
      <c r="G15298">
        <v>390.77</v>
      </c>
      <c r="H15298">
        <v>489.28</v>
      </c>
    </row>
    <row r="15299" spans="1:16" x14ac:dyDescent="0.2">
      <c r="A15299">
        <f t="shared" si="1664"/>
        <v>14430</v>
      </c>
      <c r="B15299">
        <f t="shared" si="1665"/>
        <v>300</v>
      </c>
      <c r="C15299" s="10" t="str">
        <f>IF(B15299=B15298," ",(LOOKUP(B15299,'Co List'!$A$3:$A$362,'Co List'!$B$3:$B$362)))</f>
        <v xml:space="preserve"> </v>
      </c>
      <c r="D15299" s="6" t="s">
        <v>410</v>
      </c>
      <c r="E15299">
        <v>512.54853100000003</v>
      </c>
      <c r="F15299">
        <v>470.95607989600001</v>
      </c>
      <c r="G15299">
        <v>405.52250099999998</v>
      </c>
      <c r="H15299">
        <v>144.84445127199999</v>
      </c>
    </row>
    <row r="15300" spans="1:16" x14ac:dyDescent="0.2">
      <c r="A15300">
        <f t="shared" si="1664"/>
        <v>14431</v>
      </c>
      <c r="B15300">
        <f t="shared" si="1665"/>
        <v>300</v>
      </c>
      <c r="C15300" s="10" t="str">
        <f>IF(B15300=B15299," ",(LOOKUP(B15300,'Co List'!$A$3:$A$362,'Co List'!$B$3:$B$362)))</f>
        <v xml:space="preserve"> </v>
      </c>
      <c r="D15300" s="6" t="s">
        <v>411</v>
      </c>
      <c r="E15300">
        <v>355.53438795245643</v>
      </c>
      <c r="F15300">
        <v>362.04149102770123</v>
      </c>
      <c r="G15300">
        <v>390.57971490518281</v>
      </c>
      <c r="H15300">
        <v>144.84445127199999</v>
      </c>
    </row>
    <row r="15301" spans="1:16" x14ac:dyDescent="0.2">
      <c r="A15301">
        <f t="shared" ref="A15301:A15364" si="1670">IF(A15300&gt;0,A15300+1,(IF($C$1=C15301,1,0)))</f>
        <v>14432</v>
      </c>
      <c r="B15301">
        <f t="shared" ref="B15301:B15364" si="1671">IF(D15301=$D$3,B15300+1,B15300)</f>
        <v>300</v>
      </c>
      <c r="C15301" s="10" t="str">
        <f>IF(B15301=B15300," ",(LOOKUP(B15301,'Co List'!$A$3:$A$362,'Co List'!$B$3:$B$362)))</f>
        <v xml:space="preserve"> </v>
      </c>
      <c r="D15301" s="6" t="s">
        <v>412</v>
      </c>
      <c r="E15301">
        <v>4.4143879524564227</v>
      </c>
      <c r="F15301">
        <v>-0.19850897229878228</v>
      </c>
      <c r="G15301">
        <v>-0.19028509481717037</v>
      </c>
      <c r="H15301">
        <v>-344.43554872799996</v>
      </c>
    </row>
    <row r="15302" spans="1:16" ht="13.5" thickBot="1" x14ac:dyDescent="0.25">
      <c r="A15302">
        <f t="shared" si="1670"/>
        <v>14433</v>
      </c>
      <c r="B15302">
        <f t="shared" si="1671"/>
        <v>300</v>
      </c>
      <c r="C15302" s="10" t="str">
        <f>IF(B15302=B15301," ",(LOOKUP(B15302,'Co List'!$A$3:$A$362,'Co List'!$B$3:$B$362)))</f>
        <v xml:space="preserve"> </v>
      </c>
      <c r="D15302" s="9" t="s">
        <v>413</v>
      </c>
      <c r="E15302">
        <v>12</v>
      </c>
      <c r="F15302">
        <v>12</v>
      </c>
      <c r="G15302">
        <v>12</v>
      </c>
      <c r="H15302">
        <v>12</v>
      </c>
    </row>
    <row r="15303" spans="1:16" ht="15" x14ac:dyDescent="0.25">
      <c r="A15303">
        <f t="shared" si="1670"/>
        <v>14434</v>
      </c>
      <c r="B15303">
        <f t="shared" si="1671"/>
        <v>301</v>
      </c>
      <c r="C15303" s="10" t="str">
        <f>IF(B15303=B15302," ",(LOOKUP(B15303,'Co List'!$A$3:$A$362,'Co List'!$B$3:$B$362)))</f>
        <v>STRIDES SARCO</v>
      </c>
      <c r="D15303" s="4" t="s">
        <v>362</v>
      </c>
      <c r="E15303">
        <v>48.738699600635684</v>
      </c>
      <c r="F15303">
        <v>48.828667549220008</v>
      </c>
      <c r="G15303">
        <v>48.759338238228516</v>
      </c>
      <c r="H15303">
        <v>0</v>
      </c>
      <c r="J15303">
        <f t="shared" ref="J15303" si="1672">COUNTIF(E15345:H15345,0)</f>
        <v>1</v>
      </c>
      <c r="K15303">
        <f>SUM(E15303:H15303)/(4-J15303)</f>
        <v>48.775568462694736</v>
      </c>
      <c r="L15303">
        <f>SUM(E15313:H15313)/(4-J15303)</f>
        <v>10451.765196199827</v>
      </c>
      <c r="M15303">
        <f>E15313</f>
        <v>10605.028486626326</v>
      </c>
      <c r="N15303">
        <f t="shared" ref="N15303" si="1673">F15313</f>
        <v>10704.44777819616</v>
      </c>
      <c r="O15303">
        <f t="shared" ref="O15303" si="1674">G15313</f>
        <v>10045.819323776994</v>
      </c>
      <c r="P15303">
        <f t="shared" ref="P15303" si="1675">H15313</f>
        <v>0</v>
      </c>
    </row>
    <row r="15304" spans="1:16" x14ac:dyDescent="0.2">
      <c r="A15304">
        <f t="shared" si="1670"/>
        <v>14435</v>
      </c>
      <c r="B15304">
        <f t="shared" si="1671"/>
        <v>301</v>
      </c>
      <c r="C15304" s="10" t="str">
        <f>IF(B15304=B15303," ",(LOOKUP(B15304,'Co List'!$A$3:$A$362,'Co List'!$B$3:$B$362)))</f>
        <v xml:space="preserve"> </v>
      </c>
      <c r="D15304" s="6" t="s">
        <v>364</v>
      </c>
      <c r="E15304">
        <v>3.2525508178401301</v>
      </c>
      <c r="F15304">
        <v>3.2577979999999997</v>
      </c>
      <c r="G15304">
        <v>3.2577979999999997</v>
      </c>
      <c r="H15304">
        <v>0</v>
      </c>
    </row>
    <row r="15305" spans="1:16" x14ac:dyDescent="0.2">
      <c r="A15305">
        <f t="shared" si="1670"/>
        <v>14436</v>
      </c>
      <c r="B15305">
        <f t="shared" si="1671"/>
        <v>301</v>
      </c>
      <c r="C15305" s="10" t="str">
        <f>IF(B15305=B15304," ",(LOOKUP(B15305,'Co List'!$A$3:$A$362,'Co List'!$B$3:$B$362)))</f>
        <v xml:space="preserve"> </v>
      </c>
      <c r="D15305" s="6" t="s">
        <v>365</v>
      </c>
      <c r="E15305">
        <v>0.81659098038014066</v>
      </c>
      <c r="F15305">
        <v>0.79693801844706769</v>
      </c>
      <c r="G15305">
        <v>0.78453071897163706</v>
      </c>
      <c r="H15305">
        <v>0</v>
      </c>
    </row>
    <row r="15306" spans="1:16" x14ac:dyDescent="0.2">
      <c r="A15306">
        <f t="shared" si="1670"/>
        <v>14437</v>
      </c>
      <c r="B15306">
        <f t="shared" si="1671"/>
        <v>301</v>
      </c>
      <c r="C15306" s="10" t="str">
        <f>IF(B15306=B15305," ",(LOOKUP(B15306,'Co List'!$A$3:$A$362,'Co List'!$B$3:$B$362)))</f>
        <v xml:space="preserve"> </v>
      </c>
      <c r="D15306" s="7" t="s">
        <v>366</v>
      </c>
      <c r="E15306">
        <v>2.1015453870412633</v>
      </c>
      <c r="F15306">
        <v>1.4279832152552172</v>
      </c>
      <c r="G15306">
        <v>1.4109296803057576</v>
      </c>
      <c r="H15306">
        <v>0</v>
      </c>
    </row>
    <row r="15307" spans="1:16" x14ac:dyDescent="0.2">
      <c r="A15307">
        <f t="shared" si="1670"/>
        <v>14438</v>
      </c>
      <c r="B15307">
        <f t="shared" si="1671"/>
        <v>301</v>
      </c>
      <c r="C15307" s="10" t="str">
        <f>IF(B15307=B15306," ",(LOOKUP(B15307,'Co List'!$A$3:$A$362,'Co List'!$B$3:$B$362)))</f>
        <v xml:space="preserve"> </v>
      </c>
      <c r="D15307" s="6" t="s">
        <v>367</v>
      </c>
      <c r="E15307">
        <v>14416.841335816103</v>
      </c>
      <c r="F15307">
        <v>9079.2602020323648</v>
      </c>
      <c r="G15307">
        <v>17938.963078173201</v>
      </c>
      <c r="H15307">
        <v>0</v>
      </c>
    </row>
    <row r="15308" spans="1:16" x14ac:dyDescent="0.2">
      <c r="A15308">
        <f t="shared" si="1670"/>
        <v>14439</v>
      </c>
      <c r="B15308">
        <f t="shared" si="1671"/>
        <v>301</v>
      </c>
      <c r="C15308" s="10" t="str">
        <f>IF(B15308=B15307," ",(LOOKUP(B15308,'Co List'!$A$3:$A$362,'Co List'!$B$3:$B$362)))</f>
        <v xml:space="preserve"> </v>
      </c>
      <c r="D15308" s="6" t="s">
        <v>368</v>
      </c>
      <c r="E15308">
        <v>1.8366866100842271E-2</v>
      </c>
      <c r="F15308">
        <v>1.8335813254875231E-2</v>
      </c>
      <c r="G15308">
        <v>1.7084726741117336E-2</v>
      </c>
      <c r="H15308">
        <v>0</v>
      </c>
    </row>
    <row r="15309" spans="1:16" x14ac:dyDescent="0.2">
      <c r="A15309">
        <f t="shared" si="1670"/>
        <v>14440</v>
      </c>
      <c r="B15309">
        <f t="shared" si="1671"/>
        <v>301</v>
      </c>
      <c r="C15309" s="10" t="str">
        <f>IF(B15309=B15308," ",(LOOKUP(B15309,'Co List'!$A$3:$A$362,'Co List'!$B$3:$B$362)))</f>
        <v xml:space="preserve"> </v>
      </c>
      <c r="D15309" s="6" t="s">
        <v>369</v>
      </c>
      <c r="E15309">
        <v>7.2527892809645236</v>
      </c>
      <c r="F15309">
        <v>6.4679442768556852</v>
      </c>
      <c r="G15309">
        <v>6.3702088292815429</v>
      </c>
      <c r="H15309">
        <v>0</v>
      </c>
    </row>
    <row r="15310" spans="1:16" x14ac:dyDescent="0.2">
      <c r="A15310">
        <f t="shared" si="1670"/>
        <v>14441</v>
      </c>
      <c r="B15310">
        <f t="shared" si="1671"/>
        <v>301</v>
      </c>
      <c r="C15310" s="10" t="str">
        <f>IF(B15310=B15309," ",(LOOKUP(B15310,'Co List'!$A$3:$A$362,'Co List'!$B$3:$B$362)))</f>
        <v xml:space="preserve"> </v>
      </c>
      <c r="D15310" s="6" t="s">
        <v>370</v>
      </c>
      <c r="E15310">
        <v>0</v>
      </c>
      <c r="F15310">
        <v>0</v>
      </c>
      <c r="G15310">
        <v>0</v>
      </c>
      <c r="H15310">
        <v>0</v>
      </c>
    </row>
    <row r="15311" spans="1:16" x14ac:dyDescent="0.2">
      <c r="A15311">
        <f t="shared" si="1670"/>
        <v>14442</v>
      </c>
      <c r="B15311">
        <f t="shared" si="1671"/>
        <v>301</v>
      </c>
      <c r="C15311" s="10" t="str">
        <f>IF(B15311=B15310," ",(LOOKUP(B15311,'Co List'!$A$3:$A$362,'Co List'!$B$3:$B$362)))</f>
        <v xml:space="preserve"> </v>
      </c>
      <c r="D15311" s="6" t="s">
        <v>371</v>
      </c>
      <c r="E15311">
        <v>86.776584223140759</v>
      </c>
      <c r="F15311">
        <v>84.959628131530721</v>
      </c>
      <c r="G15311">
        <v>83.394530362178443</v>
      </c>
      <c r="H15311">
        <v>0</v>
      </c>
    </row>
    <row r="15312" spans="1:16" x14ac:dyDescent="0.2">
      <c r="A15312">
        <f t="shared" si="1670"/>
        <v>14443</v>
      </c>
      <c r="B15312">
        <f t="shared" si="1671"/>
        <v>301</v>
      </c>
      <c r="C15312" s="10" t="str">
        <f>IF(B15312=B15311," ",(LOOKUP(B15312,'Co List'!$A$3:$A$362,'Co List'!$B$3:$B$362)))</f>
        <v xml:space="preserve"> </v>
      </c>
      <c r="D15312" s="6" t="s">
        <v>372</v>
      </c>
      <c r="E15312">
        <v>13.223415776859241</v>
      </c>
      <c r="F15312">
        <v>15.040371868469267</v>
      </c>
      <c r="G15312">
        <v>16.605469637821535</v>
      </c>
      <c r="H15312">
        <v>0</v>
      </c>
    </row>
    <row r="15313" spans="1:8" x14ac:dyDescent="0.2">
      <c r="A15313">
        <f t="shared" si="1670"/>
        <v>14444</v>
      </c>
      <c r="B15313">
        <f t="shared" si="1671"/>
        <v>301</v>
      </c>
      <c r="C15313" s="10" t="str">
        <f>IF(B15313=B15312," ",(LOOKUP(B15313,'Co List'!$A$3:$A$362,'Co List'!$B$3:$B$362)))</f>
        <v xml:space="preserve"> </v>
      </c>
      <c r="D15313" s="6" t="s">
        <v>373</v>
      </c>
      <c r="E15313">
        <v>10605.028486626326</v>
      </c>
      <c r="F15313">
        <v>10704.44777819616</v>
      </c>
      <c r="G15313">
        <v>10045.819323776994</v>
      </c>
      <c r="H15313">
        <v>0</v>
      </c>
    </row>
    <row r="15314" spans="1:8" x14ac:dyDescent="0.2">
      <c r="A15314">
        <f t="shared" si="1670"/>
        <v>14445</v>
      </c>
      <c r="B15314">
        <f t="shared" si="1671"/>
        <v>301</v>
      </c>
      <c r="C15314" s="10" t="str">
        <f>IF(B15314=B15313," ",(LOOKUP(B15314,'Co List'!$A$3:$A$362,'Co List'!$B$3:$B$362)))</f>
        <v xml:space="preserve"> </v>
      </c>
      <c r="D15314" s="6" t="s">
        <v>374</v>
      </c>
      <c r="E15314">
        <v>10589.38470831113</v>
      </c>
      <c r="F15314">
        <v>10687.306434225935</v>
      </c>
      <c r="G15314">
        <v>10032.81360853198</v>
      </c>
      <c r="H15314">
        <v>0</v>
      </c>
    </row>
    <row r="15315" spans="1:8" x14ac:dyDescent="0.2">
      <c r="A15315">
        <f t="shared" si="1670"/>
        <v>14446</v>
      </c>
      <c r="B15315">
        <f t="shared" si="1671"/>
        <v>301</v>
      </c>
      <c r="C15315" s="10" t="str">
        <f>IF(B15315=B15314," ",(LOOKUP(B15315,'Co List'!$A$3:$A$362,'Co List'!$B$3:$B$362)))</f>
        <v xml:space="preserve"> </v>
      </c>
      <c r="D15315" s="6" t="s">
        <v>375</v>
      </c>
      <c r="E15315">
        <v>9.120961617278299</v>
      </c>
      <c r="F15315">
        <v>9.9941035516413681</v>
      </c>
      <c r="G15315">
        <v>7.5828631143282337</v>
      </c>
      <c r="H15315">
        <v>0</v>
      </c>
    </row>
    <row r="15316" spans="1:8" x14ac:dyDescent="0.2">
      <c r="A15316">
        <f t="shared" si="1670"/>
        <v>14447</v>
      </c>
      <c r="B15316">
        <f t="shared" si="1671"/>
        <v>301</v>
      </c>
      <c r="C15316" s="10" t="str">
        <f>IF(B15316=B15315," ",(LOOKUP(B15316,'Co List'!$A$3:$A$362,'Co List'!$B$3:$B$362)))</f>
        <v xml:space="preserve"> </v>
      </c>
      <c r="D15316" s="6" t="s">
        <v>376</v>
      </c>
      <c r="E15316">
        <v>6.5228166979178965</v>
      </c>
      <c r="F15316">
        <v>7.147240418584234</v>
      </c>
      <c r="G15316">
        <v>5.4228521306863362</v>
      </c>
      <c r="H15316">
        <v>0</v>
      </c>
    </row>
    <row r="15317" spans="1:8" x14ac:dyDescent="0.2">
      <c r="A15317">
        <f t="shared" si="1670"/>
        <v>14448</v>
      </c>
      <c r="B15317">
        <f t="shared" si="1671"/>
        <v>301</v>
      </c>
      <c r="C15317" s="10" t="str">
        <f>IF(B15317=B15316," ",(LOOKUP(B15317,'Co List'!$A$3:$A$362,'Co List'!$B$3:$B$362)))</f>
        <v xml:space="preserve"> </v>
      </c>
      <c r="D15317" s="6" t="s">
        <v>377</v>
      </c>
      <c r="E15317">
        <v>9202.6814765853633</v>
      </c>
      <c r="F15317">
        <v>9094.4590258893604</v>
      </c>
      <c r="G15317">
        <v>8377.6638460967952</v>
      </c>
      <c r="H15317">
        <v>0</v>
      </c>
    </row>
    <row r="15318" spans="1:8" ht="15" x14ac:dyDescent="0.25">
      <c r="A15318">
        <f t="shared" si="1670"/>
        <v>14449</v>
      </c>
      <c r="B15318">
        <f t="shared" si="1671"/>
        <v>301</v>
      </c>
      <c r="C15318" s="10" t="str">
        <f>IF(B15318=B15317," ",(LOOKUP(B15318,'Co List'!$A$3:$A$362,'Co List'!$B$3:$B$362)))</f>
        <v xml:space="preserve"> </v>
      </c>
      <c r="D15318" s="8" t="s">
        <v>378</v>
      </c>
      <c r="E15318">
        <v>7798.3155000000006</v>
      </c>
      <c r="F15318">
        <v>7625.068150000001</v>
      </c>
      <c r="G15318">
        <v>7699.9220999999998</v>
      </c>
      <c r="H15318">
        <v>0</v>
      </c>
    </row>
    <row r="15319" spans="1:8" ht="15" x14ac:dyDescent="0.25">
      <c r="A15319">
        <f t="shared" si="1670"/>
        <v>14450</v>
      </c>
      <c r="B15319">
        <f t="shared" si="1671"/>
        <v>301</v>
      </c>
      <c r="C15319" s="10" t="str">
        <f>IF(B15319=B15318," ",(LOOKUP(B15319,'Co List'!$A$3:$A$362,'Co List'!$B$3:$B$362)))</f>
        <v xml:space="preserve"> </v>
      </c>
      <c r="D15319" s="8" t="s">
        <v>379</v>
      </c>
      <c r="E15319">
        <v>1404.3659765853647</v>
      </c>
      <c r="F15319">
        <v>1469.3908758893615</v>
      </c>
      <c r="G15319">
        <v>677.74174609679631</v>
      </c>
      <c r="H15319">
        <v>0</v>
      </c>
    </row>
    <row r="15320" spans="1:8" ht="15" x14ac:dyDescent="0.25">
      <c r="A15320">
        <f t="shared" si="1670"/>
        <v>14451</v>
      </c>
      <c r="B15320">
        <f t="shared" si="1671"/>
        <v>301</v>
      </c>
      <c r="C15320" s="10" t="str">
        <f>IF(B15320=B15319," ",(LOOKUP(B15320,'Co List'!$A$3:$A$362,'Co List'!$B$3:$B$362)))</f>
        <v xml:space="preserve"> </v>
      </c>
      <c r="D15320" s="8" t="s">
        <v>380</v>
      </c>
      <c r="E15320">
        <v>-2.0463630789890885E-12</v>
      </c>
      <c r="F15320">
        <v>-2.0463630789890885E-12</v>
      </c>
      <c r="G15320">
        <v>-9.0949470177292824E-13</v>
      </c>
      <c r="H15320">
        <v>0</v>
      </c>
    </row>
    <row r="15321" spans="1:8" ht="15" x14ac:dyDescent="0.25">
      <c r="A15321">
        <f t="shared" si="1670"/>
        <v>14452</v>
      </c>
      <c r="B15321">
        <f t="shared" si="1671"/>
        <v>301</v>
      </c>
      <c r="C15321" s="10" t="str">
        <f>IF(B15321=B15320," ",(LOOKUP(B15321,'Co List'!$A$3:$A$362,'Co List'!$B$3:$B$362)))</f>
        <v xml:space="preserve"> </v>
      </c>
      <c r="D15321" s="8" t="s">
        <v>381</v>
      </c>
      <c r="E15321">
        <v>1402.3470100409625</v>
      </c>
      <c r="F15321">
        <v>1609.9887523067987</v>
      </c>
      <c r="G15321">
        <v>1668.1554776801975</v>
      </c>
      <c r="H15321">
        <v>0</v>
      </c>
    </row>
    <row r="15322" spans="1:8" ht="15" x14ac:dyDescent="0.25">
      <c r="A15322">
        <f t="shared" si="1670"/>
        <v>14453</v>
      </c>
      <c r="B15322">
        <f t="shared" si="1671"/>
        <v>301</v>
      </c>
      <c r="C15322" s="10" t="str">
        <f>IF(B15322=B15321," ",(LOOKUP(B15322,'Co List'!$A$3:$A$362,'Co List'!$B$3:$B$362)))</f>
        <v xml:space="preserve"> </v>
      </c>
      <c r="D15322" s="8" t="s">
        <v>382</v>
      </c>
      <c r="E15322">
        <v>0</v>
      </c>
      <c r="F15322">
        <v>0</v>
      </c>
      <c r="G15322">
        <v>0</v>
      </c>
      <c r="H15322">
        <v>0</v>
      </c>
    </row>
    <row r="15323" spans="1:8" ht="15" x14ac:dyDescent="0.25">
      <c r="A15323">
        <f t="shared" si="1670"/>
        <v>14454</v>
      </c>
      <c r="B15323">
        <f t="shared" si="1671"/>
        <v>301</v>
      </c>
      <c r="C15323" s="10" t="str">
        <f>IF(B15323=B15322," ",(LOOKUP(B15323,'Co List'!$A$3:$A$362,'Co List'!$B$3:$B$362)))</f>
        <v xml:space="preserve"> </v>
      </c>
      <c r="D15323" s="8" t="s">
        <v>383</v>
      </c>
      <c r="E15323">
        <v>1402.3470100409625</v>
      </c>
      <c r="F15323">
        <v>1609.9887523067987</v>
      </c>
      <c r="G15323">
        <v>1668.1554776801975</v>
      </c>
      <c r="H15323">
        <v>0</v>
      </c>
    </row>
    <row r="15324" spans="1:8" x14ac:dyDescent="0.2">
      <c r="A15324">
        <f t="shared" si="1670"/>
        <v>14455</v>
      </c>
      <c r="B15324">
        <f t="shared" si="1671"/>
        <v>301</v>
      </c>
      <c r="C15324" s="10" t="str">
        <f>IF(B15324=B15323," ",(LOOKUP(B15324,'Co List'!$A$3:$A$362,'Co List'!$B$3:$B$362)))</f>
        <v xml:space="preserve"> </v>
      </c>
      <c r="D15324" s="6" t="s">
        <v>384</v>
      </c>
      <c r="E15324">
        <v>0</v>
      </c>
      <c r="F15324">
        <v>0</v>
      </c>
      <c r="G15324">
        <v>0</v>
      </c>
      <c r="H15324">
        <v>0</v>
      </c>
    </row>
    <row r="15325" spans="1:8" x14ac:dyDescent="0.2">
      <c r="A15325">
        <f t="shared" si="1670"/>
        <v>14456</v>
      </c>
      <c r="B15325">
        <f t="shared" si="1671"/>
        <v>301</v>
      </c>
      <c r="C15325" s="10" t="str">
        <f>IF(B15325=B15324," ",(LOOKUP(B15325,'Co List'!$A$3:$A$362,'Co List'!$B$3:$B$362)))</f>
        <v xml:space="preserve"> </v>
      </c>
      <c r="D15325" s="6" t="s">
        <v>385</v>
      </c>
      <c r="E15325">
        <v>431.15298993919998</v>
      </c>
      <c r="F15325">
        <v>494.19538974080001</v>
      </c>
      <c r="G15325">
        <v>512.05000361600003</v>
      </c>
      <c r="H15325">
        <v>0</v>
      </c>
    </row>
    <row r="15326" spans="1:8" x14ac:dyDescent="0.2">
      <c r="A15326">
        <f t="shared" si="1670"/>
        <v>14457</v>
      </c>
      <c r="B15326">
        <f t="shared" si="1671"/>
        <v>301</v>
      </c>
      <c r="C15326" s="10" t="str">
        <f>IF(B15326=B15325," ",(LOOKUP(B15326,'Co List'!$A$3:$A$362,'Co List'!$B$3:$B$362)))</f>
        <v xml:space="preserve"> </v>
      </c>
      <c r="D15326" s="6" t="s">
        <v>386</v>
      </c>
      <c r="E15326">
        <v>0</v>
      </c>
      <c r="F15326">
        <v>0</v>
      </c>
      <c r="G15326">
        <v>0</v>
      </c>
      <c r="H15326">
        <v>0</v>
      </c>
    </row>
    <row r="15327" spans="1:8" x14ac:dyDescent="0.2">
      <c r="A15327">
        <f t="shared" si="1670"/>
        <v>14458</v>
      </c>
      <c r="B15327">
        <f t="shared" si="1671"/>
        <v>301</v>
      </c>
      <c r="C15327" s="10" t="str">
        <f>IF(B15327=B15326," ",(LOOKUP(B15327,'Co List'!$A$3:$A$362,'Co List'!$B$3:$B$362)))</f>
        <v xml:space="preserve"> </v>
      </c>
      <c r="D15327" s="6" t="s">
        <v>387</v>
      </c>
      <c r="E15327">
        <v>0</v>
      </c>
      <c r="F15327">
        <v>0</v>
      </c>
      <c r="G15327">
        <v>0</v>
      </c>
      <c r="H15327">
        <v>0</v>
      </c>
    </row>
    <row r="15328" spans="1:8" x14ac:dyDescent="0.2">
      <c r="A15328">
        <f t="shared" si="1670"/>
        <v>14459</v>
      </c>
      <c r="B15328">
        <f t="shared" si="1671"/>
        <v>301</v>
      </c>
      <c r="C15328" s="10" t="str">
        <f>IF(B15328=B15327," ",(LOOKUP(B15328,'Co List'!$A$3:$A$362,'Co List'!$B$3:$B$362)))</f>
        <v xml:space="preserve"> </v>
      </c>
      <c r="D15328" s="6" t="s">
        <v>388</v>
      </c>
      <c r="E15328">
        <v>0</v>
      </c>
      <c r="F15328">
        <v>0</v>
      </c>
      <c r="G15328">
        <v>0</v>
      </c>
      <c r="H15328">
        <v>0</v>
      </c>
    </row>
    <row r="15329" spans="1:8" x14ac:dyDescent="0.2">
      <c r="A15329">
        <f t="shared" si="1670"/>
        <v>14460</v>
      </c>
      <c r="B15329">
        <f t="shared" si="1671"/>
        <v>301</v>
      </c>
      <c r="C15329" s="10" t="str">
        <f>IF(B15329=B15328," ",(LOOKUP(B15329,'Co List'!$A$3:$A$362,'Co List'!$B$3:$B$362)))</f>
        <v xml:space="preserve"> </v>
      </c>
      <c r="D15329" s="6" t="s">
        <v>389</v>
      </c>
      <c r="E15329">
        <v>414.77501887520003</v>
      </c>
      <c r="F15329">
        <v>494.19538974080001</v>
      </c>
      <c r="G15329">
        <v>512.05000361600003</v>
      </c>
      <c r="H15329">
        <v>0</v>
      </c>
    </row>
    <row r="15330" spans="1:8" x14ac:dyDescent="0.2">
      <c r="A15330">
        <f t="shared" si="1670"/>
        <v>14461</v>
      </c>
      <c r="B15330">
        <f t="shared" si="1671"/>
        <v>301</v>
      </c>
      <c r="C15330" s="10" t="str">
        <f>IF(B15330=B15329," ",(LOOKUP(B15330,'Co List'!$A$3:$A$362,'Co List'!$B$3:$B$362)))</f>
        <v xml:space="preserve"> </v>
      </c>
      <c r="D15330" s="6" t="s">
        <v>390</v>
      </c>
      <c r="E15330">
        <v>16.377971064</v>
      </c>
      <c r="F15330">
        <v>0</v>
      </c>
      <c r="G15330">
        <v>0</v>
      </c>
      <c r="H15330">
        <v>0</v>
      </c>
    </row>
    <row r="15331" spans="1:8" x14ac:dyDescent="0.2">
      <c r="A15331">
        <f t="shared" si="1670"/>
        <v>14462</v>
      </c>
      <c r="B15331">
        <f t="shared" si="1671"/>
        <v>301</v>
      </c>
      <c r="C15331" s="10" t="str">
        <f>IF(B15331=B15330," ",(LOOKUP(B15331,'Co List'!$A$3:$A$362,'Co List'!$B$3:$B$362)))</f>
        <v xml:space="preserve"> </v>
      </c>
      <c r="D15331" s="6" t="s">
        <v>391</v>
      </c>
      <c r="E15331">
        <v>0</v>
      </c>
      <c r="F15331">
        <v>0</v>
      </c>
      <c r="G15331">
        <v>0</v>
      </c>
      <c r="H15331">
        <v>0</v>
      </c>
    </row>
    <row r="15332" spans="1:8" x14ac:dyDescent="0.2">
      <c r="A15332">
        <f t="shared" si="1670"/>
        <v>14463</v>
      </c>
      <c r="B15332">
        <f t="shared" si="1671"/>
        <v>301</v>
      </c>
      <c r="C15332" s="10" t="str">
        <f>IF(B15332=B15331," ",(LOOKUP(B15332,'Co List'!$A$3:$A$362,'Co List'!$B$3:$B$362)))</f>
        <v xml:space="preserve"> </v>
      </c>
      <c r="D15332" s="6" t="s">
        <v>392</v>
      </c>
      <c r="E15332">
        <v>0</v>
      </c>
      <c r="F15332">
        <v>0</v>
      </c>
      <c r="G15332">
        <v>0</v>
      </c>
      <c r="H15332">
        <v>0</v>
      </c>
    </row>
    <row r="15333" spans="1:8" x14ac:dyDescent="0.2">
      <c r="A15333">
        <f t="shared" si="1670"/>
        <v>14464</v>
      </c>
      <c r="B15333">
        <f t="shared" si="1671"/>
        <v>301</v>
      </c>
      <c r="C15333" s="10" t="str">
        <f>IF(B15333=B15332," ",(LOOKUP(B15333,'Co List'!$A$3:$A$362,'Co List'!$B$3:$B$362)))</f>
        <v xml:space="preserve"> </v>
      </c>
      <c r="D15333" s="6" t="s">
        <v>393</v>
      </c>
      <c r="E15333">
        <v>0</v>
      </c>
      <c r="F15333">
        <v>0</v>
      </c>
      <c r="G15333">
        <v>0</v>
      </c>
      <c r="H15333">
        <v>0</v>
      </c>
    </row>
    <row r="15334" spans="1:8" ht="15" x14ac:dyDescent="0.25">
      <c r="A15334">
        <f t="shared" si="1670"/>
        <v>14465</v>
      </c>
      <c r="B15334">
        <f t="shared" si="1671"/>
        <v>301</v>
      </c>
      <c r="C15334" s="10" t="str">
        <f>IF(B15334=B15333," ",(LOOKUP(B15334,'Co List'!$A$3:$A$362,'Co List'!$B$3:$B$362)))</f>
        <v xml:space="preserve"> </v>
      </c>
      <c r="D15334" s="8" t="s">
        <v>394</v>
      </c>
      <c r="E15334">
        <v>0</v>
      </c>
      <c r="F15334">
        <v>0</v>
      </c>
      <c r="G15334">
        <v>0</v>
      </c>
      <c r="H15334">
        <v>0</v>
      </c>
    </row>
    <row r="15335" spans="1:8" ht="15" x14ac:dyDescent="0.25">
      <c r="A15335">
        <f t="shared" si="1670"/>
        <v>14466</v>
      </c>
      <c r="B15335">
        <f t="shared" si="1671"/>
        <v>301</v>
      </c>
      <c r="C15335" s="10" t="str">
        <f>IF(B15335=B15334," ",(LOOKUP(B15335,'Co List'!$A$3:$A$362,'Co List'!$B$3:$B$362)))</f>
        <v xml:space="preserve"> </v>
      </c>
      <c r="D15335" s="8" t="s">
        <v>395</v>
      </c>
      <c r="E15335">
        <v>1.39881908</v>
      </c>
      <c r="F15335">
        <v>2.0345292000000006</v>
      </c>
      <c r="G15335">
        <v>2.3462108000000002</v>
      </c>
      <c r="H15335">
        <v>0</v>
      </c>
    </row>
    <row r="15336" spans="1:8" ht="15" x14ac:dyDescent="0.25">
      <c r="A15336">
        <f t="shared" si="1670"/>
        <v>14467</v>
      </c>
      <c r="B15336">
        <f t="shared" si="1671"/>
        <v>301</v>
      </c>
      <c r="C15336" s="10" t="str">
        <f>IF(B15336=B15335," ",(LOOKUP(B15336,'Co List'!$A$3:$A$362,'Co List'!$B$3:$B$362)))</f>
        <v xml:space="preserve"> </v>
      </c>
      <c r="D15336" s="8" t="s">
        <v>396</v>
      </c>
      <c r="E15336">
        <v>11269.634</v>
      </c>
      <c r="F15336">
        <v>11411.752</v>
      </c>
      <c r="G15336">
        <v>10678.566999999999</v>
      </c>
      <c r="H15336">
        <v>0</v>
      </c>
    </row>
    <row r="15337" spans="1:8" x14ac:dyDescent="0.2">
      <c r="A15337">
        <f t="shared" si="1670"/>
        <v>14468</v>
      </c>
      <c r="B15337">
        <f t="shared" si="1671"/>
        <v>301</v>
      </c>
      <c r="C15337" s="10" t="str">
        <f>IF(B15337=B15336," ",(LOOKUP(B15337,'Co List'!$A$3:$A$362,'Co List'!$B$3:$B$362)))</f>
        <v xml:space="preserve"> </v>
      </c>
      <c r="D15337" s="6" t="s">
        <v>397</v>
      </c>
      <c r="E15337">
        <v>9627.5499999999993</v>
      </c>
      <c r="F15337">
        <v>9651.9850000000006</v>
      </c>
      <c r="G15337">
        <v>9871.6949999999997</v>
      </c>
      <c r="H15337">
        <v>0</v>
      </c>
    </row>
    <row r="15338" spans="1:8" x14ac:dyDescent="0.2">
      <c r="A15338">
        <f t="shared" si="1670"/>
        <v>14469</v>
      </c>
      <c r="B15338">
        <f t="shared" si="1671"/>
        <v>301</v>
      </c>
      <c r="C15338" s="10" t="str">
        <f>IF(B15338=B15337," ",(LOOKUP(B15338,'Co List'!$A$3:$A$362,'Co List'!$B$3:$B$362)))</f>
        <v xml:space="preserve"> </v>
      </c>
      <c r="D15338" s="6" t="s">
        <v>398</v>
      </c>
      <c r="E15338">
        <v>1642.0840000000001</v>
      </c>
      <c r="F15338">
        <v>1759.7670000000001</v>
      </c>
      <c r="G15338">
        <v>806.87199999999996</v>
      </c>
      <c r="H15338">
        <v>0</v>
      </c>
    </row>
    <row r="15339" spans="1:8" x14ac:dyDescent="0.2">
      <c r="A15339">
        <f t="shared" si="1670"/>
        <v>14470</v>
      </c>
      <c r="B15339">
        <f t="shared" si="1671"/>
        <v>301</v>
      </c>
      <c r="C15339" s="10" t="str">
        <f>IF(B15339=B15338," ",(LOOKUP(B15339,'Co List'!$A$3:$A$362,'Co List'!$B$3:$B$362)))</f>
        <v xml:space="preserve"> </v>
      </c>
      <c r="D15339" s="6" t="s">
        <v>399</v>
      </c>
      <c r="E15339">
        <v>0</v>
      </c>
      <c r="F15339">
        <v>0</v>
      </c>
      <c r="G15339">
        <v>0</v>
      </c>
      <c r="H15339">
        <v>0</v>
      </c>
    </row>
    <row r="15340" spans="1:8" x14ac:dyDescent="0.2">
      <c r="A15340">
        <f t="shared" si="1670"/>
        <v>14471</v>
      </c>
      <c r="B15340">
        <f t="shared" si="1671"/>
        <v>301</v>
      </c>
      <c r="C15340" s="10" t="str">
        <f>IF(B15340=B15339," ",(LOOKUP(B15340,'Co List'!$A$3:$A$362,'Co List'!$B$3:$B$362)))</f>
        <v xml:space="preserve"> </v>
      </c>
      <c r="D15340" s="6" t="s">
        <v>400</v>
      </c>
      <c r="E15340">
        <v>0</v>
      </c>
      <c r="F15340">
        <v>0</v>
      </c>
      <c r="G15340">
        <v>0</v>
      </c>
      <c r="H15340">
        <v>0</v>
      </c>
    </row>
    <row r="15341" spans="1:8" x14ac:dyDescent="0.2">
      <c r="A15341">
        <f t="shared" si="1670"/>
        <v>14472</v>
      </c>
      <c r="B15341">
        <f t="shared" si="1671"/>
        <v>301</v>
      </c>
      <c r="C15341" s="10" t="str">
        <f>IF(B15341=B15340," ",(LOOKUP(B15341,'Co List'!$A$3:$A$362,'Co List'!$B$3:$B$362)))</f>
        <v xml:space="preserve"> </v>
      </c>
      <c r="D15341" s="6" t="s">
        <v>401</v>
      </c>
      <c r="E15341">
        <v>5.1411116999999997</v>
      </c>
      <c r="F15341">
        <v>5.5305874050000003</v>
      </c>
      <c r="G15341">
        <v>5.9032736100000003</v>
      </c>
      <c r="H15341">
        <v>0</v>
      </c>
    </row>
    <row r="15342" spans="1:8" x14ac:dyDescent="0.2">
      <c r="A15342">
        <f t="shared" si="1670"/>
        <v>14473</v>
      </c>
      <c r="B15342">
        <f t="shared" si="1671"/>
        <v>301</v>
      </c>
      <c r="C15342" s="10" t="str">
        <f>IF(B15342=B15341," ",(LOOKUP(B15342,'Co List'!$A$3:$A$362,'Co List'!$B$3:$B$362)))</f>
        <v xml:space="preserve"> </v>
      </c>
      <c r="D15342" s="6" t="s">
        <v>402</v>
      </c>
      <c r="E15342">
        <v>1.6683573439999999</v>
      </c>
      <c r="F15342">
        <v>1.976218341</v>
      </c>
      <c r="G15342">
        <v>0.97712199199999994</v>
      </c>
      <c r="H15342">
        <v>0</v>
      </c>
    </row>
    <row r="15343" spans="1:8" x14ac:dyDescent="0.2">
      <c r="A15343">
        <f t="shared" si="1670"/>
        <v>14474</v>
      </c>
      <c r="B15343">
        <f t="shared" si="1671"/>
        <v>301</v>
      </c>
      <c r="C15343" s="10" t="str">
        <f>IF(B15343=B15342," ",(LOOKUP(B15343,'Co List'!$A$3:$A$362,'Co List'!$B$3:$B$362)))</f>
        <v xml:space="preserve"> </v>
      </c>
      <c r="D15343" s="6" t="s">
        <v>403</v>
      </c>
      <c r="E15343">
        <v>0</v>
      </c>
      <c r="F15343">
        <v>0</v>
      </c>
      <c r="G15343">
        <v>-9.9920072216264089E-16</v>
      </c>
      <c r="H15343">
        <v>0</v>
      </c>
    </row>
    <row r="15344" spans="1:8" x14ac:dyDescent="0.2">
      <c r="A15344">
        <f t="shared" si="1670"/>
        <v>14475</v>
      </c>
      <c r="B15344">
        <f t="shared" si="1671"/>
        <v>301</v>
      </c>
      <c r="C15344" s="10" t="str">
        <f>IF(B15344=B15343," ",(LOOKUP(B15344,'Co List'!$A$3:$A$362,'Co List'!$B$3:$B$362)))</f>
        <v xml:space="preserve"> </v>
      </c>
      <c r="D15344" s="6" t="s">
        <v>404</v>
      </c>
      <c r="E15344" s="11">
        <v>6.8094690440000001</v>
      </c>
      <c r="F15344" s="11">
        <v>7.5068057460000013</v>
      </c>
      <c r="G15344" s="11">
        <v>6.8803956019999992</v>
      </c>
      <c r="H15344" s="11">
        <v>0</v>
      </c>
    </row>
    <row r="15345" spans="1:16" x14ac:dyDescent="0.2">
      <c r="A15345">
        <f t="shared" si="1670"/>
        <v>14476</v>
      </c>
      <c r="B15345">
        <f t="shared" si="1671"/>
        <v>301</v>
      </c>
      <c r="C15345" s="10" t="str">
        <f>IF(B15345=B15344," ",(LOOKUP(B15345,'Co List'!$A$3:$A$362,'Co List'!$B$3:$B$362)))</f>
        <v xml:space="preserve"> </v>
      </c>
      <c r="D15345" s="6" t="s">
        <v>405</v>
      </c>
      <c r="E15345">
        <v>504.63</v>
      </c>
      <c r="F15345">
        <v>749.62</v>
      </c>
      <c r="G15345">
        <v>712</v>
      </c>
      <c r="H15345">
        <v>0</v>
      </c>
    </row>
    <row r="15346" spans="1:16" x14ac:dyDescent="0.2">
      <c r="A15346">
        <f t="shared" si="1670"/>
        <v>14477</v>
      </c>
      <c r="B15346">
        <f t="shared" si="1671"/>
        <v>301</v>
      </c>
      <c r="C15346" s="10" t="str">
        <f>IF(B15346=B15345," ",(LOOKUP(B15346,'Co List'!$A$3:$A$362,'Co List'!$B$3:$B$362)))</f>
        <v xml:space="preserve"> </v>
      </c>
      <c r="D15346" s="6" t="s">
        <v>406</v>
      </c>
      <c r="E15346">
        <v>146.22</v>
      </c>
      <c r="F15346">
        <v>165.5</v>
      </c>
      <c r="G15346">
        <v>157.69999999999999</v>
      </c>
      <c r="H15346">
        <v>0</v>
      </c>
    </row>
    <row r="15347" spans="1:16" x14ac:dyDescent="0.2">
      <c r="A15347">
        <f t="shared" si="1670"/>
        <v>14478</v>
      </c>
      <c r="B15347">
        <f t="shared" si="1671"/>
        <v>301</v>
      </c>
      <c r="C15347" s="10" t="str">
        <f>IF(B15347=B15346," ",(LOOKUP(B15347,'Co List'!$A$3:$A$362,'Co List'!$B$3:$B$362)))</f>
        <v xml:space="preserve"> </v>
      </c>
      <c r="D15347" s="6" t="s">
        <v>407</v>
      </c>
      <c r="E15347" s="11">
        <v>73.56</v>
      </c>
      <c r="F15347" s="11">
        <v>117.9</v>
      </c>
      <c r="G15347" s="11">
        <v>56</v>
      </c>
      <c r="H15347" s="11">
        <v>0</v>
      </c>
    </row>
    <row r="15348" spans="1:16" x14ac:dyDescent="0.2">
      <c r="A15348">
        <f t="shared" si="1670"/>
        <v>14479</v>
      </c>
      <c r="B15348">
        <f t="shared" si="1671"/>
        <v>301</v>
      </c>
      <c r="C15348" s="10" t="str">
        <f>IF(B15348=B15347," ",(LOOKUP(B15348,'Co List'!$A$3:$A$362,'Co List'!$B$3:$B$362)))</f>
        <v xml:space="preserve"> </v>
      </c>
      <c r="D15348" s="6" t="s">
        <v>408</v>
      </c>
      <c r="E15348">
        <v>57.74</v>
      </c>
      <c r="F15348">
        <v>58.38</v>
      </c>
      <c r="G15348">
        <v>58.8</v>
      </c>
      <c r="H15348">
        <v>0</v>
      </c>
    </row>
    <row r="15349" spans="1:16" x14ac:dyDescent="0.2">
      <c r="A15349">
        <f t="shared" si="1670"/>
        <v>14480</v>
      </c>
      <c r="B15349">
        <f t="shared" si="1671"/>
        <v>301</v>
      </c>
      <c r="C15349" s="10" t="str">
        <f>IF(B15349=B15348," ",(LOOKUP(B15349,'Co List'!$A$3:$A$362,'Co List'!$B$3:$B$362)))</f>
        <v xml:space="preserve"> </v>
      </c>
      <c r="D15349" s="6" t="s">
        <v>409</v>
      </c>
      <c r="E15349">
        <v>8.7899999999999991</v>
      </c>
      <c r="F15349">
        <v>9.8539999999999992</v>
      </c>
      <c r="G15349">
        <v>9.4039999999999999</v>
      </c>
      <c r="H15349">
        <v>0</v>
      </c>
    </row>
    <row r="15350" spans="1:16" x14ac:dyDescent="0.2">
      <c r="A15350">
        <f t="shared" si="1670"/>
        <v>14481</v>
      </c>
      <c r="B15350">
        <f t="shared" si="1671"/>
        <v>301</v>
      </c>
      <c r="C15350" s="10" t="str">
        <f>IF(B15350=B15349," ",(LOOKUP(B15350,'Co List'!$A$3:$A$362,'Co List'!$B$3:$B$362)))</f>
        <v xml:space="preserve"> </v>
      </c>
      <c r="D15350" s="6" t="s">
        <v>410</v>
      </c>
      <c r="E15350">
        <v>8.2082881239999992</v>
      </c>
      <c r="F15350">
        <v>9.5413349460000028</v>
      </c>
      <c r="G15350">
        <v>9.2266064019999998</v>
      </c>
      <c r="H15350">
        <v>0</v>
      </c>
    </row>
    <row r="15351" spans="1:16" x14ac:dyDescent="0.2">
      <c r="A15351">
        <f t="shared" si="1670"/>
        <v>14482</v>
      </c>
      <c r="B15351">
        <f t="shared" si="1671"/>
        <v>301</v>
      </c>
      <c r="C15351" s="10" t="str">
        <f>IF(B15351=B15350," ",(LOOKUP(B15351,'Co List'!$A$3:$A$362,'Co List'!$B$3:$B$362)))</f>
        <v xml:space="preserve"> </v>
      </c>
      <c r="D15351" s="6" t="s">
        <v>411</v>
      </c>
      <c r="E15351">
        <v>8.2082881239999992</v>
      </c>
      <c r="F15351">
        <v>9.5413349460000028</v>
      </c>
      <c r="G15351">
        <v>9.2266064019999998</v>
      </c>
      <c r="H15351">
        <v>0</v>
      </c>
    </row>
    <row r="15352" spans="1:16" x14ac:dyDescent="0.2">
      <c r="A15352">
        <f t="shared" si="1670"/>
        <v>14483</v>
      </c>
      <c r="B15352">
        <f t="shared" si="1671"/>
        <v>301</v>
      </c>
      <c r="C15352" s="10" t="str">
        <f>IF(B15352=B15351," ",(LOOKUP(B15352,'Co List'!$A$3:$A$362,'Co List'!$B$3:$B$362)))</f>
        <v xml:space="preserve"> </v>
      </c>
      <c r="D15352" s="6" t="s">
        <v>412</v>
      </c>
      <c r="E15352">
        <v>-0.58171187599999996</v>
      </c>
      <c r="F15352">
        <v>-0.31266505399999645</v>
      </c>
      <c r="G15352">
        <v>-0.1773935980000001</v>
      </c>
      <c r="H15352">
        <v>0</v>
      </c>
    </row>
    <row r="15353" spans="1:16" ht="13.5" thickBot="1" x14ac:dyDescent="0.25">
      <c r="A15353">
        <f t="shared" si="1670"/>
        <v>14484</v>
      </c>
      <c r="B15353">
        <f t="shared" si="1671"/>
        <v>301</v>
      </c>
      <c r="C15353" s="10" t="str">
        <f>IF(B15353=B15352," ",(LOOKUP(B15353,'Co List'!$A$3:$A$362,'Co List'!$B$3:$B$362)))</f>
        <v xml:space="preserve"> </v>
      </c>
      <c r="D15353" s="9" t="s">
        <v>413</v>
      </c>
      <c r="E15353">
        <v>12</v>
      </c>
      <c r="F15353">
        <v>12</v>
      </c>
      <c r="G15353">
        <v>12</v>
      </c>
      <c r="H15353">
        <v>0</v>
      </c>
    </row>
    <row r="15354" spans="1:16" ht="15" x14ac:dyDescent="0.25">
      <c r="A15354">
        <f t="shared" si="1670"/>
        <v>14485</v>
      </c>
      <c r="B15354">
        <f t="shared" si="1671"/>
        <v>302</v>
      </c>
      <c r="C15354" s="10" t="str">
        <f>IF(B15354=B15353," ",(LOOKUP(B15354,'Co List'!$A$3:$A$362,'Co List'!$B$3:$B$362)))</f>
        <v>SUDAL INDUSTRIES</v>
      </c>
      <c r="D15354" s="4" t="s">
        <v>362</v>
      </c>
      <c r="E15354">
        <v>0</v>
      </c>
      <c r="F15354">
        <v>35</v>
      </c>
      <c r="G15354">
        <v>46.661590909090904</v>
      </c>
      <c r="H15354">
        <v>0</v>
      </c>
      <c r="J15354">
        <f t="shared" ref="J15354" si="1676">COUNTIF(E15396:H15396,0)</f>
        <v>2</v>
      </c>
      <c r="K15354">
        <f>SUM(E15354:H15354)/(4-J15354)</f>
        <v>40.830795454545452</v>
      </c>
      <c r="L15354">
        <f>SUM(E15364:H15364)/(4-J15354)</f>
        <v>211.70643990122471</v>
      </c>
      <c r="M15354">
        <f>E15364</f>
        <v>0</v>
      </c>
      <c r="N15354">
        <f t="shared" ref="N15354" si="1677">F15364</f>
        <v>219.89333999999999</v>
      </c>
      <c r="O15354">
        <f t="shared" ref="O15354" si="1678">G15364</f>
        <v>203.5195398024494</v>
      </c>
      <c r="P15354">
        <f t="shared" ref="P15354" si="1679">H15364</f>
        <v>0</v>
      </c>
    </row>
    <row r="15355" spans="1:16" x14ac:dyDescent="0.2">
      <c r="A15355">
        <f t="shared" si="1670"/>
        <v>14486</v>
      </c>
      <c r="B15355">
        <f t="shared" si="1671"/>
        <v>302</v>
      </c>
      <c r="C15355" s="10" t="str">
        <f>IF(B15355=B15354," ",(LOOKUP(B15355,'Co List'!$A$3:$A$362,'Co List'!$B$3:$B$362)))</f>
        <v xml:space="preserve"> </v>
      </c>
      <c r="D15355" s="6" t="s">
        <v>364</v>
      </c>
      <c r="E15355">
        <v>0</v>
      </c>
      <c r="F15355">
        <v>0</v>
      </c>
      <c r="G15355">
        <v>3.1196649999999999</v>
      </c>
      <c r="H15355">
        <v>0</v>
      </c>
    </row>
    <row r="15356" spans="1:16" x14ac:dyDescent="0.2">
      <c r="A15356">
        <f t="shared" si="1670"/>
        <v>14487</v>
      </c>
      <c r="B15356">
        <f t="shared" si="1671"/>
        <v>302</v>
      </c>
      <c r="C15356" s="10" t="str">
        <f>IF(B15356=B15355," ",(LOOKUP(B15356,'Co List'!$A$3:$A$362,'Co List'!$B$3:$B$362)))</f>
        <v xml:space="preserve"> </v>
      </c>
      <c r="D15356" s="6" t="s">
        <v>365</v>
      </c>
      <c r="E15356">
        <v>0</v>
      </c>
      <c r="F15356">
        <v>0.79</v>
      </c>
      <c r="G15356">
        <v>0.78</v>
      </c>
      <c r="H15356">
        <v>0</v>
      </c>
    </row>
    <row r="15357" spans="1:16" x14ac:dyDescent="0.2">
      <c r="A15357">
        <f t="shared" si="1670"/>
        <v>14488</v>
      </c>
      <c r="B15357">
        <f t="shared" si="1671"/>
        <v>302</v>
      </c>
      <c r="C15357" s="10" t="str">
        <f>IF(B15357=B15356," ",(LOOKUP(B15357,'Co List'!$A$3:$A$362,'Co List'!$B$3:$B$362)))</f>
        <v xml:space="preserve"> </v>
      </c>
      <c r="D15357" s="7" t="s">
        <v>366</v>
      </c>
      <c r="E15357">
        <v>0</v>
      </c>
      <c r="F15357">
        <v>0.19018624805396989</v>
      </c>
      <c r="G15357">
        <v>0.10448687740140128</v>
      </c>
      <c r="H15357">
        <v>0</v>
      </c>
    </row>
    <row r="15358" spans="1:16" x14ac:dyDescent="0.2">
      <c r="A15358">
        <f t="shared" si="1670"/>
        <v>14489</v>
      </c>
      <c r="B15358">
        <f t="shared" si="1671"/>
        <v>302</v>
      </c>
      <c r="C15358" s="10" t="str">
        <f>IF(B15358=B15357," ",(LOOKUP(B15358,'Co List'!$A$3:$A$362,'Co List'!$B$3:$B$362)))</f>
        <v xml:space="preserve"> </v>
      </c>
      <c r="D15358" s="6" t="s">
        <v>367</v>
      </c>
      <c r="E15358">
        <v>0</v>
      </c>
      <c r="F15358">
        <v>3272.2223214285709</v>
      </c>
      <c r="G15358">
        <v>1296.3028012894865</v>
      </c>
      <c r="H15358">
        <v>0</v>
      </c>
    </row>
    <row r="15359" spans="1:16" x14ac:dyDescent="0.2">
      <c r="A15359">
        <f t="shared" si="1670"/>
        <v>14490</v>
      </c>
      <c r="B15359">
        <f t="shared" si="1671"/>
        <v>302</v>
      </c>
      <c r="C15359" s="10" t="str">
        <f>IF(B15359=B15358," ",(LOOKUP(B15359,'Co List'!$A$3:$A$362,'Co List'!$B$3:$B$362)))</f>
        <v xml:space="preserve"> </v>
      </c>
      <c r="D15359" s="6" t="s">
        <v>368</v>
      </c>
      <c r="E15359">
        <v>0</v>
      </c>
      <c r="F15359">
        <v>1.186048220064725E-3</v>
      </c>
      <c r="G15359">
        <v>1.0977321456442793E-3</v>
      </c>
      <c r="H15359">
        <v>0</v>
      </c>
    </row>
    <row r="15360" spans="1:16" x14ac:dyDescent="0.2">
      <c r="A15360">
        <f t="shared" si="1670"/>
        <v>14491</v>
      </c>
      <c r="B15360">
        <f t="shared" si="1671"/>
        <v>302</v>
      </c>
      <c r="C15360" s="10" t="str">
        <f>IF(B15360=B15359," ",(LOOKUP(B15360,'Co List'!$A$3:$A$362,'Co List'!$B$3:$B$362)))</f>
        <v xml:space="preserve"> </v>
      </c>
      <c r="D15360" s="6" t="s">
        <v>369</v>
      </c>
      <c r="E15360">
        <v>0</v>
      </c>
      <c r="F15360">
        <v>1.1381642857142857</v>
      </c>
      <c r="G15360">
        <v>0.59179860367097825</v>
      </c>
      <c r="H15360">
        <v>0</v>
      </c>
    </row>
    <row r="15361" spans="1:8" x14ac:dyDescent="0.2">
      <c r="A15361">
        <f t="shared" si="1670"/>
        <v>14492</v>
      </c>
      <c r="B15361">
        <f t="shared" si="1671"/>
        <v>302</v>
      </c>
      <c r="C15361" s="10" t="str">
        <f>IF(B15361=B15360," ",(LOOKUP(B15361,'Co List'!$A$3:$A$362,'Co List'!$B$3:$B$362)))</f>
        <v xml:space="preserve"> </v>
      </c>
      <c r="D15361" s="6" t="s">
        <v>370</v>
      </c>
      <c r="E15361">
        <v>0</v>
      </c>
      <c r="F15361">
        <v>0</v>
      </c>
      <c r="G15361">
        <v>0</v>
      </c>
      <c r="H15361">
        <v>0</v>
      </c>
    </row>
    <row r="15362" spans="1:8" x14ac:dyDescent="0.2">
      <c r="A15362">
        <f t="shared" si="1670"/>
        <v>14493</v>
      </c>
      <c r="B15362">
        <f t="shared" si="1671"/>
        <v>302</v>
      </c>
      <c r="C15362" s="10" t="str">
        <f>IF(B15362=B15361," ",(LOOKUP(B15362,'Co List'!$A$3:$A$362,'Co List'!$B$3:$B$362)))</f>
        <v xml:space="preserve"> </v>
      </c>
      <c r="D15362" s="6" t="s">
        <v>371</v>
      </c>
      <c r="E15362">
        <v>0</v>
      </c>
      <c r="F15362">
        <v>100</v>
      </c>
      <c r="G15362">
        <v>76.540355855366982</v>
      </c>
      <c r="H15362">
        <v>0</v>
      </c>
    </row>
    <row r="15363" spans="1:8" x14ac:dyDescent="0.2">
      <c r="A15363">
        <f t="shared" si="1670"/>
        <v>14494</v>
      </c>
      <c r="B15363">
        <f t="shared" si="1671"/>
        <v>302</v>
      </c>
      <c r="C15363" s="10" t="str">
        <f>IF(B15363=B15362," ",(LOOKUP(B15363,'Co List'!$A$3:$A$362,'Co List'!$B$3:$B$362)))</f>
        <v xml:space="preserve"> </v>
      </c>
      <c r="D15363" s="6" t="s">
        <v>372</v>
      </c>
      <c r="E15363">
        <v>0</v>
      </c>
      <c r="F15363">
        <v>0</v>
      </c>
      <c r="G15363">
        <v>23.459644144633018</v>
      </c>
      <c r="H15363">
        <v>0</v>
      </c>
    </row>
    <row r="15364" spans="1:8" x14ac:dyDescent="0.2">
      <c r="A15364">
        <f t="shared" si="1670"/>
        <v>14495</v>
      </c>
      <c r="B15364">
        <f t="shared" si="1671"/>
        <v>302</v>
      </c>
      <c r="C15364" s="10" t="str">
        <f>IF(B15364=B15363," ",(LOOKUP(B15364,'Co List'!$A$3:$A$362,'Co List'!$B$3:$B$362)))</f>
        <v xml:space="preserve"> </v>
      </c>
      <c r="D15364" s="6" t="s">
        <v>373</v>
      </c>
      <c r="E15364">
        <v>0</v>
      </c>
      <c r="F15364">
        <v>219.89333999999999</v>
      </c>
      <c r="G15364">
        <v>203.5195398024494</v>
      </c>
      <c r="H15364">
        <v>0</v>
      </c>
    </row>
    <row r="15365" spans="1:8" x14ac:dyDescent="0.2">
      <c r="A15365">
        <f t="shared" ref="A15365:A15428" si="1680">IF(A15364&gt;0,A15364+1,(IF($C$1=C15365,1,0)))</f>
        <v>14496</v>
      </c>
      <c r="B15365">
        <f t="shared" ref="B15365:B15428" si="1681">IF(D15365=$D$3,B15364+1,B15364)</f>
        <v>302</v>
      </c>
      <c r="C15365" s="10" t="str">
        <f>IF(B15365=B15364," ",(LOOKUP(B15365,'Co List'!$A$3:$A$362,'Co List'!$B$3:$B$362)))</f>
        <v xml:space="preserve"> </v>
      </c>
      <c r="D15365" s="6" t="s">
        <v>374</v>
      </c>
      <c r="E15365">
        <v>0</v>
      </c>
      <c r="F15365">
        <v>219.89333999999999</v>
      </c>
      <c r="G15365">
        <v>203.24483906262824</v>
      </c>
      <c r="H15365">
        <v>0</v>
      </c>
    </row>
    <row r="15366" spans="1:8" x14ac:dyDescent="0.2">
      <c r="A15366">
        <f t="shared" si="1680"/>
        <v>14497</v>
      </c>
      <c r="B15366">
        <f t="shared" si="1681"/>
        <v>302</v>
      </c>
      <c r="C15366" s="10" t="str">
        <f>IF(B15366=B15365," ",(LOOKUP(B15366,'Co List'!$A$3:$A$362,'Co List'!$B$3:$B$362)))</f>
        <v xml:space="preserve"> </v>
      </c>
      <c r="D15366" s="6" t="s">
        <v>375</v>
      </c>
      <c r="E15366">
        <v>0</v>
      </c>
      <c r="F15366">
        <v>0</v>
      </c>
      <c r="G15366">
        <v>0.16016174952523202</v>
      </c>
      <c r="H15366">
        <v>0</v>
      </c>
    </row>
    <row r="15367" spans="1:8" x14ac:dyDescent="0.2">
      <c r="A15367">
        <f t="shared" si="1680"/>
        <v>14498</v>
      </c>
      <c r="B15367">
        <f t="shared" si="1681"/>
        <v>302</v>
      </c>
      <c r="C15367" s="10" t="str">
        <f>IF(B15367=B15366," ",(LOOKUP(B15367,'Co List'!$A$3:$A$362,'Co List'!$B$3:$B$362)))</f>
        <v xml:space="preserve"> </v>
      </c>
      <c r="D15367" s="6" t="s">
        <v>376</v>
      </c>
      <c r="E15367">
        <v>0</v>
      </c>
      <c r="F15367">
        <v>0</v>
      </c>
      <c r="G15367">
        <v>0.1145389902959232</v>
      </c>
      <c r="H15367">
        <v>0</v>
      </c>
    </row>
    <row r="15368" spans="1:8" x14ac:dyDescent="0.2">
      <c r="A15368">
        <f t="shared" si="1680"/>
        <v>14499</v>
      </c>
      <c r="B15368">
        <f t="shared" si="1681"/>
        <v>302</v>
      </c>
      <c r="C15368" s="10" t="str">
        <f>IF(B15368=B15367," ",(LOOKUP(B15368,'Co List'!$A$3:$A$362,'Co List'!$B$3:$B$362)))</f>
        <v xml:space="preserve"> </v>
      </c>
      <c r="D15368" s="6" t="s">
        <v>377</v>
      </c>
      <c r="E15368">
        <v>0</v>
      </c>
      <c r="F15368">
        <v>219.89333999999999</v>
      </c>
      <c r="G15368">
        <v>155.77458000000001</v>
      </c>
      <c r="H15368">
        <v>0</v>
      </c>
    </row>
    <row r="15369" spans="1:8" ht="15" x14ac:dyDescent="0.25">
      <c r="A15369">
        <f t="shared" si="1680"/>
        <v>14500</v>
      </c>
      <c r="B15369">
        <f t="shared" si="1681"/>
        <v>302</v>
      </c>
      <c r="C15369" s="10" t="str">
        <f>IF(B15369=B15368," ",(LOOKUP(B15369,'Co List'!$A$3:$A$362,'Co List'!$B$3:$B$362)))</f>
        <v xml:space="preserve"> </v>
      </c>
      <c r="D15369" s="8" t="s">
        <v>378</v>
      </c>
      <c r="E15369">
        <v>0</v>
      </c>
      <c r="F15369">
        <v>219.89333999999999</v>
      </c>
      <c r="G15369">
        <v>155.77458000000001</v>
      </c>
      <c r="H15369">
        <v>0</v>
      </c>
    </row>
    <row r="15370" spans="1:8" ht="15" x14ac:dyDescent="0.25">
      <c r="A15370">
        <f t="shared" si="1680"/>
        <v>14501</v>
      </c>
      <c r="B15370">
        <f t="shared" si="1681"/>
        <v>302</v>
      </c>
      <c r="C15370" s="10" t="str">
        <f>IF(B15370=B15369," ",(LOOKUP(B15370,'Co List'!$A$3:$A$362,'Co List'!$B$3:$B$362)))</f>
        <v xml:space="preserve"> </v>
      </c>
      <c r="D15370" s="8" t="s">
        <v>379</v>
      </c>
      <c r="E15370">
        <v>0</v>
      </c>
      <c r="F15370">
        <v>0</v>
      </c>
      <c r="G15370">
        <v>0</v>
      </c>
      <c r="H15370">
        <v>0</v>
      </c>
    </row>
    <row r="15371" spans="1:8" ht="15" x14ac:dyDescent="0.25">
      <c r="A15371">
        <f t="shared" si="1680"/>
        <v>14502</v>
      </c>
      <c r="B15371">
        <f t="shared" si="1681"/>
        <v>302</v>
      </c>
      <c r="C15371" s="10" t="str">
        <f>IF(B15371=B15370," ",(LOOKUP(B15371,'Co List'!$A$3:$A$362,'Co List'!$B$3:$B$362)))</f>
        <v xml:space="preserve"> </v>
      </c>
      <c r="D15371" s="8" t="s">
        <v>380</v>
      </c>
      <c r="E15371">
        <v>0</v>
      </c>
      <c r="F15371">
        <v>0</v>
      </c>
      <c r="G15371">
        <v>0</v>
      </c>
      <c r="H15371">
        <v>0</v>
      </c>
    </row>
    <row r="15372" spans="1:8" ht="15" x14ac:dyDescent="0.25">
      <c r="A15372">
        <f t="shared" si="1680"/>
        <v>14503</v>
      </c>
      <c r="B15372">
        <f t="shared" si="1681"/>
        <v>302</v>
      </c>
      <c r="C15372" s="10" t="str">
        <f>IF(B15372=B15371," ",(LOOKUP(B15372,'Co List'!$A$3:$A$362,'Co List'!$B$3:$B$362)))</f>
        <v xml:space="preserve"> </v>
      </c>
      <c r="D15372" s="8" t="s">
        <v>381</v>
      </c>
      <c r="E15372">
        <v>0</v>
      </c>
      <c r="F15372">
        <v>0</v>
      </c>
      <c r="G15372">
        <v>47.744959802449387</v>
      </c>
      <c r="H15372">
        <v>0</v>
      </c>
    </row>
    <row r="15373" spans="1:8" ht="15" x14ac:dyDescent="0.25">
      <c r="A15373">
        <f t="shared" si="1680"/>
        <v>14504</v>
      </c>
      <c r="B15373">
        <f t="shared" si="1681"/>
        <v>302</v>
      </c>
      <c r="C15373" s="10" t="str">
        <f>IF(B15373=B15372," ",(LOOKUP(B15373,'Co List'!$A$3:$A$362,'Co List'!$B$3:$B$362)))</f>
        <v xml:space="preserve"> </v>
      </c>
      <c r="D15373" s="8" t="s">
        <v>382</v>
      </c>
      <c r="E15373">
        <v>0</v>
      </c>
      <c r="F15373">
        <v>0</v>
      </c>
      <c r="G15373">
        <v>0</v>
      </c>
      <c r="H15373">
        <v>0</v>
      </c>
    </row>
    <row r="15374" spans="1:8" ht="15" x14ac:dyDescent="0.25">
      <c r="A15374">
        <f t="shared" si="1680"/>
        <v>14505</v>
      </c>
      <c r="B15374">
        <f t="shared" si="1681"/>
        <v>302</v>
      </c>
      <c r="C15374" s="10" t="str">
        <f>IF(B15374=B15373," ",(LOOKUP(B15374,'Co List'!$A$3:$A$362,'Co List'!$B$3:$B$362)))</f>
        <v xml:space="preserve"> </v>
      </c>
      <c r="D15374" s="8" t="s">
        <v>383</v>
      </c>
      <c r="E15374">
        <v>0</v>
      </c>
      <c r="F15374">
        <v>0</v>
      </c>
      <c r="G15374">
        <v>47.744959802449387</v>
      </c>
      <c r="H15374">
        <v>0</v>
      </c>
    </row>
    <row r="15375" spans="1:8" x14ac:dyDescent="0.2">
      <c r="A15375">
        <f t="shared" si="1680"/>
        <v>14506</v>
      </c>
      <c r="B15375">
        <f t="shared" si="1681"/>
        <v>302</v>
      </c>
      <c r="C15375" s="10" t="str">
        <f>IF(B15375=B15374," ",(LOOKUP(B15375,'Co List'!$A$3:$A$362,'Co List'!$B$3:$B$362)))</f>
        <v xml:space="preserve"> </v>
      </c>
      <c r="D15375" s="6" t="s">
        <v>384</v>
      </c>
      <c r="E15375">
        <v>0</v>
      </c>
      <c r="F15375">
        <v>0</v>
      </c>
      <c r="G15375">
        <v>0</v>
      </c>
      <c r="H15375">
        <v>0</v>
      </c>
    </row>
    <row r="15376" spans="1:8" x14ac:dyDescent="0.2">
      <c r="A15376">
        <f t="shared" si="1680"/>
        <v>14507</v>
      </c>
      <c r="B15376">
        <f t="shared" si="1681"/>
        <v>302</v>
      </c>
      <c r="C15376" s="10" t="str">
        <f>IF(B15376=B15375," ",(LOOKUP(B15376,'Co List'!$A$3:$A$362,'Co List'!$B$3:$B$362)))</f>
        <v xml:space="preserve"> </v>
      </c>
      <c r="D15376" s="6" t="s">
        <v>385</v>
      </c>
      <c r="E15376">
        <v>0</v>
      </c>
      <c r="F15376">
        <v>0</v>
      </c>
      <c r="G15376">
        <v>15.304515004799999</v>
      </c>
      <c r="H15376">
        <v>0</v>
      </c>
    </row>
    <row r="15377" spans="1:8" x14ac:dyDescent="0.2">
      <c r="A15377">
        <f t="shared" si="1680"/>
        <v>14508</v>
      </c>
      <c r="B15377">
        <f t="shared" si="1681"/>
        <v>302</v>
      </c>
      <c r="C15377" s="10" t="str">
        <f>IF(B15377=B15376," ",(LOOKUP(B15377,'Co List'!$A$3:$A$362,'Co List'!$B$3:$B$362)))</f>
        <v xml:space="preserve"> </v>
      </c>
      <c r="D15377" s="6" t="s">
        <v>386</v>
      </c>
      <c r="E15377">
        <v>0</v>
      </c>
      <c r="F15377">
        <v>0</v>
      </c>
      <c r="G15377">
        <v>0</v>
      </c>
      <c r="H15377">
        <v>0</v>
      </c>
    </row>
    <row r="15378" spans="1:8" x14ac:dyDescent="0.2">
      <c r="A15378">
        <f t="shared" si="1680"/>
        <v>14509</v>
      </c>
      <c r="B15378">
        <f t="shared" si="1681"/>
        <v>302</v>
      </c>
      <c r="C15378" s="10" t="str">
        <f>IF(B15378=B15377," ",(LOOKUP(B15378,'Co List'!$A$3:$A$362,'Co List'!$B$3:$B$362)))</f>
        <v xml:space="preserve"> </v>
      </c>
      <c r="D15378" s="6" t="s">
        <v>387</v>
      </c>
      <c r="E15378">
        <v>0</v>
      </c>
      <c r="F15378">
        <v>0</v>
      </c>
      <c r="G15378">
        <v>0</v>
      </c>
      <c r="H15378">
        <v>0</v>
      </c>
    </row>
    <row r="15379" spans="1:8" x14ac:dyDescent="0.2">
      <c r="A15379">
        <f t="shared" si="1680"/>
        <v>14510</v>
      </c>
      <c r="B15379">
        <f t="shared" si="1681"/>
        <v>302</v>
      </c>
      <c r="C15379" s="10" t="str">
        <f>IF(B15379=B15378," ",(LOOKUP(B15379,'Co List'!$A$3:$A$362,'Co List'!$B$3:$B$362)))</f>
        <v xml:space="preserve"> </v>
      </c>
      <c r="D15379" s="6" t="s">
        <v>388</v>
      </c>
      <c r="E15379">
        <v>0</v>
      </c>
      <c r="F15379">
        <v>0</v>
      </c>
      <c r="G15379">
        <v>0</v>
      </c>
      <c r="H15379">
        <v>0</v>
      </c>
    </row>
    <row r="15380" spans="1:8" x14ac:dyDescent="0.2">
      <c r="A15380">
        <f t="shared" si="1680"/>
        <v>14511</v>
      </c>
      <c r="B15380">
        <f t="shared" si="1681"/>
        <v>302</v>
      </c>
      <c r="C15380" s="10" t="str">
        <f>IF(B15380=B15379," ",(LOOKUP(B15380,'Co List'!$A$3:$A$362,'Co List'!$B$3:$B$362)))</f>
        <v xml:space="preserve"> </v>
      </c>
      <c r="D15380" s="6" t="s">
        <v>389</v>
      </c>
      <c r="E15380">
        <v>0</v>
      </c>
      <c r="F15380">
        <v>0</v>
      </c>
      <c r="G15380">
        <v>0</v>
      </c>
      <c r="H15380">
        <v>0</v>
      </c>
    </row>
    <row r="15381" spans="1:8" x14ac:dyDescent="0.2">
      <c r="A15381">
        <f t="shared" si="1680"/>
        <v>14512</v>
      </c>
      <c r="B15381">
        <f t="shared" si="1681"/>
        <v>302</v>
      </c>
      <c r="C15381" s="10" t="str">
        <f>IF(B15381=B15380," ",(LOOKUP(B15381,'Co List'!$A$3:$A$362,'Co List'!$B$3:$B$362)))</f>
        <v xml:space="preserve"> </v>
      </c>
      <c r="D15381" s="6" t="s">
        <v>390</v>
      </c>
      <c r="E15381">
        <v>0</v>
      </c>
      <c r="F15381">
        <v>0</v>
      </c>
      <c r="G15381">
        <v>15.304515004799999</v>
      </c>
      <c r="H15381">
        <v>0</v>
      </c>
    </row>
    <row r="15382" spans="1:8" x14ac:dyDescent="0.2">
      <c r="A15382">
        <f t="shared" si="1680"/>
        <v>14513</v>
      </c>
      <c r="B15382">
        <f t="shared" si="1681"/>
        <v>302</v>
      </c>
      <c r="C15382" s="10" t="str">
        <f>IF(B15382=B15381," ",(LOOKUP(B15382,'Co List'!$A$3:$A$362,'Co List'!$B$3:$B$362)))</f>
        <v xml:space="preserve"> </v>
      </c>
      <c r="D15382" s="6" t="s">
        <v>391</v>
      </c>
      <c r="E15382">
        <v>0</v>
      </c>
      <c r="F15382">
        <v>0</v>
      </c>
      <c r="G15382">
        <v>0</v>
      </c>
      <c r="H15382">
        <v>0</v>
      </c>
    </row>
    <row r="15383" spans="1:8" x14ac:dyDescent="0.2">
      <c r="A15383">
        <f t="shared" si="1680"/>
        <v>14514</v>
      </c>
      <c r="B15383">
        <f t="shared" si="1681"/>
        <v>302</v>
      </c>
      <c r="C15383" s="10" t="str">
        <f>IF(B15383=B15382," ",(LOOKUP(B15383,'Co List'!$A$3:$A$362,'Co List'!$B$3:$B$362)))</f>
        <v xml:space="preserve"> </v>
      </c>
      <c r="D15383" s="6" t="s">
        <v>392</v>
      </c>
      <c r="E15383">
        <v>0</v>
      </c>
      <c r="F15383">
        <v>0</v>
      </c>
      <c r="G15383">
        <v>0</v>
      </c>
      <c r="H15383">
        <v>0</v>
      </c>
    </row>
    <row r="15384" spans="1:8" x14ac:dyDescent="0.2">
      <c r="A15384">
        <f t="shared" si="1680"/>
        <v>14515</v>
      </c>
      <c r="B15384">
        <f t="shared" si="1681"/>
        <v>302</v>
      </c>
      <c r="C15384" s="10" t="str">
        <f>IF(B15384=B15383," ",(LOOKUP(B15384,'Co List'!$A$3:$A$362,'Co List'!$B$3:$B$362)))</f>
        <v xml:space="preserve"> </v>
      </c>
      <c r="D15384" s="6" t="s">
        <v>393</v>
      </c>
      <c r="E15384">
        <v>0</v>
      </c>
      <c r="F15384">
        <v>0</v>
      </c>
      <c r="G15384">
        <v>0</v>
      </c>
      <c r="H15384">
        <v>0</v>
      </c>
    </row>
    <row r="15385" spans="1:8" ht="15" x14ac:dyDescent="0.25">
      <c r="A15385">
        <f t="shared" si="1680"/>
        <v>14516</v>
      </c>
      <c r="B15385">
        <f t="shared" si="1681"/>
        <v>302</v>
      </c>
      <c r="C15385" s="10" t="str">
        <f>IF(B15385=B15384," ",(LOOKUP(B15385,'Co List'!$A$3:$A$362,'Co List'!$B$3:$B$362)))</f>
        <v xml:space="preserve"> </v>
      </c>
      <c r="D15385" s="8" t="s">
        <v>394</v>
      </c>
      <c r="E15385">
        <v>0</v>
      </c>
      <c r="F15385">
        <v>0</v>
      </c>
      <c r="G15385">
        <v>0</v>
      </c>
      <c r="H15385">
        <v>0</v>
      </c>
    </row>
    <row r="15386" spans="1:8" ht="15" x14ac:dyDescent="0.25">
      <c r="A15386">
        <f t="shared" si="1680"/>
        <v>14517</v>
      </c>
      <c r="B15386">
        <f t="shared" si="1681"/>
        <v>302</v>
      </c>
      <c r="C15386" s="10" t="str">
        <f>IF(B15386=B15385," ",(LOOKUP(B15386,'Co List'!$A$3:$A$362,'Co List'!$B$3:$B$362)))</f>
        <v xml:space="preserve"> </v>
      </c>
      <c r="D15386" s="8" t="s">
        <v>395</v>
      </c>
      <c r="E15386">
        <v>0</v>
      </c>
      <c r="F15386">
        <v>0</v>
      </c>
      <c r="G15386">
        <v>7.3781760000000016E-2</v>
      </c>
      <c r="H15386">
        <v>0</v>
      </c>
    </row>
    <row r="15387" spans="1:8" ht="15" x14ac:dyDescent="0.25">
      <c r="A15387">
        <f t="shared" si="1680"/>
        <v>14518</v>
      </c>
      <c r="B15387">
        <f t="shared" si="1681"/>
        <v>302</v>
      </c>
      <c r="C15387" s="10" t="str">
        <f>IF(B15387=B15386," ",(LOOKUP(B15387,'Co List'!$A$3:$A$362,'Co List'!$B$3:$B$362)))</f>
        <v xml:space="preserve"> </v>
      </c>
      <c r="D15387" s="8" t="s">
        <v>396</v>
      </c>
      <c r="E15387">
        <v>0</v>
      </c>
      <c r="F15387">
        <v>278.346</v>
      </c>
      <c r="G15387">
        <v>199.71100000000001</v>
      </c>
      <c r="H15387">
        <v>0</v>
      </c>
    </row>
    <row r="15388" spans="1:8" x14ac:dyDescent="0.2">
      <c r="A15388">
        <f t="shared" si="1680"/>
        <v>14519</v>
      </c>
      <c r="B15388">
        <f t="shared" si="1681"/>
        <v>302</v>
      </c>
      <c r="C15388" s="10" t="str">
        <f>IF(B15388=B15387," ",(LOOKUP(B15388,'Co List'!$A$3:$A$362,'Co List'!$B$3:$B$362)))</f>
        <v xml:space="preserve"> </v>
      </c>
      <c r="D15388" s="6" t="s">
        <v>397</v>
      </c>
      <c r="E15388">
        <v>0</v>
      </c>
      <c r="F15388">
        <v>278.346</v>
      </c>
      <c r="G15388">
        <v>199.71100000000001</v>
      </c>
      <c r="H15388">
        <v>0</v>
      </c>
    </row>
    <row r="15389" spans="1:8" x14ac:dyDescent="0.2">
      <c r="A15389">
        <f t="shared" si="1680"/>
        <v>14520</v>
      </c>
      <c r="B15389">
        <f t="shared" si="1681"/>
        <v>302</v>
      </c>
      <c r="C15389" s="10" t="str">
        <f>IF(B15389=B15388," ",(LOOKUP(B15389,'Co List'!$A$3:$A$362,'Co List'!$B$3:$B$362)))</f>
        <v xml:space="preserve"> </v>
      </c>
      <c r="D15389" s="6" t="s">
        <v>398</v>
      </c>
      <c r="E15389">
        <v>0</v>
      </c>
      <c r="F15389">
        <v>0</v>
      </c>
      <c r="G15389">
        <v>0</v>
      </c>
      <c r="H15389">
        <v>0</v>
      </c>
    </row>
    <row r="15390" spans="1:8" x14ac:dyDescent="0.2">
      <c r="A15390">
        <f t="shared" si="1680"/>
        <v>14521</v>
      </c>
      <c r="B15390">
        <f t="shared" si="1681"/>
        <v>302</v>
      </c>
      <c r="C15390" s="10" t="str">
        <f>IF(B15390=B15389," ",(LOOKUP(B15390,'Co List'!$A$3:$A$362,'Co List'!$B$3:$B$362)))</f>
        <v xml:space="preserve"> </v>
      </c>
      <c r="D15390" s="6" t="s">
        <v>399</v>
      </c>
      <c r="E15390">
        <v>0</v>
      </c>
      <c r="F15390">
        <v>0</v>
      </c>
      <c r="G15390">
        <v>0</v>
      </c>
      <c r="H15390">
        <v>0</v>
      </c>
    </row>
    <row r="15391" spans="1:8" x14ac:dyDescent="0.2">
      <c r="A15391">
        <f t="shared" si="1680"/>
        <v>14522</v>
      </c>
      <c r="B15391">
        <f t="shared" si="1681"/>
        <v>302</v>
      </c>
      <c r="C15391" s="10" t="str">
        <f>IF(B15391=B15390," ",(LOOKUP(B15391,'Co List'!$A$3:$A$362,'Co List'!$B$3:$B$362)))</f>
        <v xml:space="preserve"> </v>
      </c>
      <c r="D15391" s="6" t="s">
        <v>400</v>
      </c>
      <c r="E15391">
        <v>0</v>
      </c>
      <c r="F15391">
        <v>0</v>
      </c>
      <c r="G15391">
        <v>0</v>
      </c>
      <c r="H15391">
        <v>0</v>
      </c>
    </row>
    <row r="15392" spans="1:8" x14ac:dyDescent="0.2">
      <c r="A15392">
        <f t="shared" si="1680"/>
        <v>14523</v>
      </c>
      <c r="B15392">
        <f t="shared" si="1681"/>
        <v>302</v>
      </c>
      <c r="C15392" s="10" t="str">
        <f>IF(B15392=B15391," ",(LOOKUP(B15392,'Co List'!$A$3:$A$362,'Co List'!$B$3:$B$362)))</f>
        <v xml:space="preserve"> </v>
      </c>
      <c r="D15392" s="6" t="s">
        <v>401</v>
      </c>
      <c r="E15392">
        <v>0</v>
      </c>
      <c r="F15392">
        <v>0.13360608000000002</v>
      </c>
      <c r="G15392">
        <v>9.5861279999999993E-2</v>
      </c>
      <c r="H15392">
        <v>0</v>
      </c>
    </row>
    <row r="15393" spans="1:16" x14ac:dyDescent="0.2">
      <c r="A15393">
        <f t="shared" si="1680"/>
        <v>14524</v>
      </c>
      <c r="B15393">
        <f t="shared" si="1681"/>
        <v>302</v>
      </c>
      <c r="C15393" s="10" t="str">
        <f>IF(B15393=B15392," ",(LOOKUP(B15393,'Co List'!$A$3:$A$362,'Co List'!$B$3:$B$362)))</f>
        <v xml:space="preserve"> </v>
      </c>
      <c r="D15393" s="6" t="s">
        <v>402</v>
      </c>
      <c r="E15393">
        <v>0</v>
      </c>
      <c r="F15393">
        <v>0</v>
      </c>
      <c r="G15393">
        <v>0</v>
      </c>
      <c r="H15393">
        <v>0</v>
      </c>
    </row>
    <row r="15394" spans="1:16" x14ac:dyDescent="0.2">
      <c r="A15394">
        <f t="shared" si="1680"/>
        <v>14525</v>
      </c>
      <c r="B15394">
        <f t="shared" si="1681"/>
        <v>302</v>
      </c>
      <c r="C15394" s="10" t="str">
        <f>IF(B15394=B15393," ",(LOOKUP(B15394,'Co List'!$A$3:$A$362,'Co List'!$B$3:$B$362)))</f>
        <v xml:space="preserve"> </v>
      </c>
      <c r="D15394" s="6" t="s">
        <v>403</v>
      </c>
      <c r="E15394">
        <v>0</v>
      </c>
      <c r="F15394">
        <v>0</v>
      </c>
      <c r="G15394">
        <v>0</v>
      </c>
      <c r="H15394">
        <v>0</v>
      </c>
    </row>
    <row r="15395" spans="1:16" x14ac:dyDescent="0.2">
      <c r="A15395">
        <f t="shared" si="1680"/>
        <v>14526</v>
      </c>
      <c r="B15395">
        <f t="shared" si="1681"/>
        <v>302</v>
      </c>
      <c r="C15395" s="10" t="str">
        <f>IF(B15395=B15394," ",(LOOKUP(B15395,'Co List'!$A$3:$A$362,'Co List'!$B$3:$B$362)))</f>
        <v xml:space="preserve"> </v>
      </c>
      <c r="D15395" s="6" t="s">
        <v>404</v>
      </c>
      <c r="E15395" s="11">
        <v>0</v>
      </c>
      <c r="F15395" s="11">
        <v>0.13360608000000002</v>
      </c>
      <c r="G15395" s="11">
        <v>9.5861279999999993E-2</v>
      </c>
      <c r="H15395" s="11">
        <v>0</v>
      </c>
    </row>
    <row r="15396" spans="1:16" x14ac:dyDescent="0.2">
      <c r="A15396">
        <f t="shared" si="1680"/>
        <v>14527</v>
      </c>
      <c r="B15396">
        <f t="shared" si="1681"/>
        <v>302</v>
      </c>
      <c r="C15396" s="10" t="str">
        <f>IF(B15396=B15395," ",(LOOKUP(B15396,'Co List'!$A$3:$A$362,'Co List'!$B$3:$B$362)))</f>
        <v xml:space="preserve"> </v>
      </c>
      <c r="D15396" s="6" t="s">
        <v>405</v>
      </c>
      <c r="E15396">
        <v>0</v>
      </c>
      <c r="F15396">
        <v>115.62</v>
      </c>
      <c r="G15396">
        <v>194.78</v>
      </c>
      <c r="H15396">
        <v>0</v>
      </c>
    </row>
    <row r="15397" spans="1:16" x14ac:dyDescent="0.2">
      <c r="A15397">
        <f t="shared" si="1680"/>
        <v>14528</v>
      </c>
      <c r="B15397">
        <f t="shared" si="1681"/>
        <v>302</v>
      </c>
      <c r="C15397" s="10" t="str">
        <f>IF(B15397=B15396," ",(LOOKUP(B15397,'Co List'!$A$3:$A$362,'Co List'!$B$3:$B$362)))</f>
        <v xml:space="preserve"> </v>
      </c>
      <c r="D15397" s="6" t="s">
        <v>406</v>
      </c>
      <c r="E15397">
        <v>0</v>
      </c>
      <c r="F15397">
        <v>19.32</v>
      </c>
      <c r="G15397">
        <v>34.39</v>
      </c>
      <c r="H15397">
        <v>0</v>
      </c>
    </row>
    <row r="15398" spans="1:16" x14ac:dyDescent="0.2">
      <c r="A15398">
        <f t="shared" si="1680"/>
        <v>14529</v>
      </c>
      <c r="B15398">
        <f t="shared" si="1681"/>
        <v>302</v>
      </c>
      <c r="C15398" s="10" t="str">
        <f>IF(B15398=B15397," ",(LOOKUP(B15398,'Co List'!$A$3:$A$362,'Co List'!$B$3:$B$362)))</f>
        <v xml:space="preserve"> </v>
      </c>
      <c r="D15398" s="6" t="s">
        <v>407</v>
      </c>
      <c r="E15398" s="11">
        <v>0</v>
      </c>
      <c r="F15398" s="11">
        <v>6.72</v>
      </c>
      <c r="G15398" s="11">
        <v>15.7</v>
      </c>
      <c r="H15398" s="11">
        <v>0</v>
      </c>
    </row>
    <row r="15399" spans="1:16" x14ac:dyDescent="0.2">
      <c r="A15399">
        <f t="shared" si="1680"/>
        <v>14530</v>
      </c>
      <c r="B15399">
        <f t="shared" si="1681"/>
        <v>302</v>
      </c>
      <c r="C15399" s="10" t="str">
        <f>IF(B15399=B15398," ",(LOOKUP(B15399,'Co List'!$A$3:$A$362,'Co List'!$B$3:$B$362)))</f>
        <v xml:space="preserve"> </v>
      </c>
      <c r="D15399" s="6" t="s">
        <v>408</v>
      </c>
      <c r="E15399">
        <v>0</v>
      </c>
      <c r="F15399">
        <v>18.54</v>
      </c>
      <c r="G15399">
        <v>18.54</v>
      </c>
      <c r="H15399">
        <v>0</v>
      </c>
    </row>
    <row r="15400" spans="1:16" x14ac:dyDescent="0.2">
      <c r="A15400">
        <f t="shared" si="1680"/>
        <v>14531</v>
      </c>
      <c r="B15400">
        <f t="shared" si="1681"/>
        <v>302</v>
      </c>
      <c r="C15400" s="10" t="str">
        <f>IF(B15400=B15399," ",(LOOKUP(B15400,'Co List'!$A$3:$A$362,'Co List'!$B$3:$B$362)))</f>
        <v xml:space="preserve"> </v>
      </c>
      <c r="D15400" s="6" t="s">
        <v>409</v>
      </c>
      <c r="E15400">
        <v>0</v>
      </c>
      <c r="F15400">
        <v>0.20569999999999999</v>
      </c>
      <c r="G15400">
        <v>9.5799999999999996E-2</v>
      </c>
      <c r="H15400">
        <v>0</v>
      </c>
    </row>
    <row r="15401" spans="1:16" x14ac:dyDescent="0.2">
      <c r="A15401">
        <f t="shared" si="1680"/>
        <v>14532</v>
      </c>
      <c r="B15401">
        <f t="shared" si="1681"/>
        <v>302</v>
      </c>
      <c r="C15401" s="10" t="str">
        <f>IF(B15401=B15400," ",(LOOKUP(B15401,'Co List'!$A$3:$A$362,'Co List'!$B$3:$B$362)))</f>
        <v xml:space="preserve"> </v>
      </c>
      <c r="D15401" s="6" t="s">
        <v>410</v>
      </c>
      <c r="E15401">
        <v>0</v>
      </c>
      <c r="F15401">
        <v>0.13360608000000002</v>
      </c>
      <c r="G15401">
        <v>0.16964304000000002</v>
      </c>
      <c r="H15401">
        <v>0</v>
      </c>
    </row>
    <row r="15402" spans="1:16" x14ac:dyDescent="0.2">
      <c r="A15402">
        <f t="shared" si="1680"/>
        <v>14533</v>
      </c>
      <c r="B15402">
        <f t="shared" si="1681"/>
        <v>302</v>
      </c>
      <c r="C15402" s="10" t="str">
        <f>IF(B15402=B15401," ",(LOOKUP(B15402,'Co List'!$A$3:$A$362,'Co List'!$B$3:$B$362)))</f>
        <v xml:space="preserve"> </v>
      </c>
      <c r="D15402" s="6" t="s">
        <v>411</v>
      </c>
      <c r="E15402">
        <v>0</v>
      </c>
      <c r="F15402">
        <v>0.13360608000000002</v>
      </c>
      <c r="G15402">
        <v>0.16964304000000002</v>
      </c>
      <c r="H15402">
        <v>0</v>
      </c>
    </row>
    <row r="15403" spans="1:16" x14ac:dyDescent="0.2">
      <c r="A15403">
        <f t="shared" si="1680"/>
        <v>14534</v>
      </c>
      <c r="B15403">
        <f t="shared" si="1681"/>
        <v>302</v>
      </c>
      <c r="C15403" s="10" t="str">
        <f>IF(B15403=B15402," ",(LOOKUP(B15403,'Co List'!$A$3:$A$362,'Co List'!$B$3:$B$362)))</f>
        <v xml:space="preserve"> </v>
      </c>
      <c r="D15403" s="6" t="s">
        <v>412</v>
      </c>
      <c r="E15403">
        <v>0</v>
      </c>
      <c r="F15403">
        <v>-7.2093919999999978E-2</v>
      </c>
      <c r="G15403">
        <v>7.3843040000000026E-2</v>
      </c>
      <c r="H15403">
        <v>0</v>
      </c>
    </row>
    <row r="15404" spans="1:16" ht="13.5" thickBot="1" x14ac:dyDescent="0.25">
      <c r="A15404">
        <f t="shared" si="1680"/>
        <v>14535</v>
      </c>
      <c r="B15404">
        <f t="shared" si="1681"/>
        <v>302</v>
      </c>
      <c r="C15404" s="10" t="str">
        <f>IF(B15404=B15403," ",(LOOKUP(B15404,'Co List'!$A$3:$A$362,'Co List'!$B$3:$B$362)))</f>
        <v xml:space="preserve"> </v>
      </c>
      <c r="D15404" s="9" t="s">
        <v>413</v>
      </c>
      <c r="E15404">
        <v>3</v>
      </c>
      <c r="F15404">
        <v>12</v>
      </c>
      <c r="G15404">
        <v>12</v>
      </c>
      <c r="H15404">
        <v>0</v>
      </c>
    </row>
    <row r="15405" spans="1:16" ht="15" x14ac:dyDescent="0.25">
      <c r="A15405">
        <f t="shared" si="1680"/>
        <v>14536</v>
      </c>
      <c r="B15405">
        <f t="shared" si="1681"/>
        <v>303</v>
      </c>
      <c r="C15405" s="10" t="str">
        <f>IF(B15405=B15404," ",(LOOKUP(B15405,'Co List'!$A$3:$A$362,'Co List'!$B$3:$B$362)))</f>
        <v>SUDAR INDUSTRIES LTD.</v>
      </c>
      <c r="D15405" s="4" t="s">
        <v>362</v>
      </c>
      <c r="E15405">
        <v>0</v>
      </c>
      <c r="F15405">
        <v>35</v>
      </c>
      <c r="G15405">
        <v>46.661590909090904</v>
      </c>
      <c r="H15405">
        <v>46.661590909090904</v>
      </c>
      <c r="J15405">
        <f t="shared" ref="J15405" si="1682">COUNTIF(E15447:H15447,0)</f>
        <v>1</v>
      </c>
      <c r="K15405">
        <f>SUM(E15405:H15405)/(4-J15405)</f>
        <v>42.774393939393939</v>
      </c>
      <c r="L15405">
        <f>SUM(E15415:H15415)/(4-J15405)</f>
        <v>376.60572780246235</v>
      </c>
      <c r="M15405">
        <f>E15415</f>
        <v>0</v>
      </c>
      <c r="N15405">
        <f t="shared" ref="N15405" si="1683">F15415</f>
        <v>219.89333999999999</v>
      </c>
      <c r="O15405">
        <f t="shared" ref="O15405" si="1684">G15415</f>
        <v>203.5195398024494</v>
      </c>
      <c r="P15405">
        <f t="shared" ref="P15405" si="1685">H15415</f>
        <v>706.4043036049377</v>
      </c>
    </row>
    <row r="15406" spans="1:16" x14ac:dyDescent="0.2">
      <c r="A15406">
        <f t="shared" si="1680"/>
        <v>14537</v>
      </c>
      <c r="B15406">
        <f t="shared" si="1681"/>
        <v>303</v>
      </c>
      <c r="C15406" s="10" t="str">
        <f>IF(B15406=B15405," ",(LOOKUP(B15406,'Co List'!$A$3:$A$362,'Co List'!$B$3:$B$362)))</f>
        <v xml:space="preserve"> </v>
      </c>
      <c r="D15406" s="6" t="s">
        <v>364</v>
      </c>
      <c r="E15406">
        <v>0</v>
      </c>
      <c r="F15406">
        <v>0</v>
      </c>
      <c r="G15406">
        <v>3.1196649999999999</v>
      </c>
      <c r="H15406">
        <v>3.1196649999999999</v>
      </c>
    </row>
    <row r="15407" spans="1:16" x14ac:dyDescent="0.2">
      <c r="A15407">
        <f t="shared" si="1680"/>
        <v>14538</v>
      </c>
      <c r="B15407">
        <f t="shared" si="1681"/>
        <v>303</v>
      </c>
      <c r="C15407" s="10" t="str">
        <f>IF(B15407=B15406," ",(LOOKUP(B15407,'Co List'!$A$3:$A$362,'Co List'!$B$3:$B$362)))</f>
        <v xml:space="preserve"> </v>
      </c>
      <c r="D15407" s="6" t="s">
        <v>365</v>
      </c>
      <c r="E15407">
        <v>0</v>
      </c>
      <c r="F15407">
        <v>0.79</v>
      </c>
      <c r="G15407">
        <v>0.78</v>
      </c>
      <c r="H15407">
        <v>0.78</v>
      </c>
    </row>
    <row r="15408" spans="1:16" x14ac:dyDescent="0.2">
      <c r="A15408">
        <f t="shared" si="1680"/>
        <v>14539</v>
      </c>
      <c r="B15408">
        <f t="shared" si="1681"/>
        <v>303</v>
      </c>
      <c r="C15408" s="10" t="str">
        <f>IF(B15408=B15407," ",(LOOKUP(B15408,'Co List'!$A$3:$A$362,'Co List'!$B$3:$B$362)))</f>
        <v xml:space="preserve"> </v>
      </c>
      <c r="D15408" s="7" t="s">
        <v>366</v>
      </c>
      <c r="E15408">
        <v>0</v>
      </c>
      <c r="F15408">
        <v>0.19018624805396989</v>
      </c>
      <c r="G15408">
        <v>0.10448687740140128</v>
      </c>
      <c r="H15408">
        <v>0.16174111130050089</v>
      </c>
    </row>
    <row r="15409" spans="1:8" x14ac:dyDescent="0.2">
      <c r="A15409">
        <f t="shared" si="1680"/>
        <v>14540</v>
      </c>
      <c r="B15409">
        <f t="shared" si="1681"/>
        <v>303</v>
      </c>
      <c r="C15409" s="10" t="str">
        <f>IF(B15409=B15408," ",(LOOKUP(B15409,'Co List'!$A$3:$A$362,'Co List'!$B$3:$B$362)))</f>
        <v xml:space="preserve"> </v>
      </c>
      <c r="D15409" s="6" t="s">
        <v>367</v>
      </c>
      <c r="E15409">
        <v>0</v>
      </c>
      <c r="F15409">
        <v>3150.3343839541544</v>
      </c>
      <c r="G15409">
        <v>1296.3028012894865</v>
      </c>
      <c r="H15409">
        <v>2764.7917949312628</v>
      </c>
    </row>
    <row r="15410" spans="1:8" x14ac:dyDescent="0.2">
      <c r="A15410">
        <f t="shared" si="1680"/>
        <v>14541</v>
      </c>
      <c r="B15410">
        <f t="shared" si="1681"/>
        <v>303</v>
      </c>
      <c r="C15410" s="10" t="str">
        <f>IF(B15410=B15409," ",(LOOKUP(B15410,'Co List'!$A$3:$A$362,'Co List'!$B$3:$B$362)))</f>
        <v xml:space="preserve"> </v>
      </c>
      <c r="D15410" s="6" t="s">
        <v>368</v>
      </c>
      <c r="E15410">
        <v>0</v>
      </c>
      <c r="F15410">
        <v>1.186048220064725E-3</v>
      </c>
      <c r="G15410">
        <v>1.0977321456442793E-3</v>
      </c>
      <c r="H15410">
        <v>3.1395746826886118E-3</v>
      </c>
    </row>
    <row r="15411" spans="1:8" x14ac:dyDescent="0.2">
      <c r="A15411">
        <f t="shared" si="1680"/>
        <v>14542</v>
      </c>
      <c r="B15411">
        <f t="shared" si="1681"/>
        <v>303</v>
      </c>
      <c r="C15411" s="10" t="str">
        <f>IF(B15411=B15410," ",(LOOKUP(B15411,'Co List'!$A$3:$A$362,'Co List'!$B$3:$B$362)))</f>
        <v xml:space="preserve"> </v>
      </c>
      <c r="D15411" s="6" t="s">
        <v>369</v>
      </c>
      <c r="E15411">
        <v>0</v>
      </c>
      <c r="F15411">
        <v>1.1381642857142857</v>
      </c>
      <c r="G15411">
        <v>0.59179860367097825</v>
      </c>
      <c r="H15411">
        <v>1.0202257417748957</v>
      </c>
    </row>
    <row r="15412" spans="1:8" x14ac:dyDescent="0.2">
      <c r="A15412">
        <f t="shared" si="1680"/>
        <v>14543</v>
      </c>
      <c r="B15412">
        <f t="shared" si="1681"/>
        <v>303</v>
      </c>
      <c r="C15412" s="10" t="str">
        <f>IF(B15412=B15411," ",(LOOKUP(B15412,'Co List'!$A$3:$A$362,'Co List'!$B$3:$B$362)))</f>
        <v xml:space="preserve"> </v>
      </c>
      <c r="D15412" s="6" t="s">
        <v>370</v>
      </c>
      <c r="E15412">
        <v>0</v>
      </c>
      <c r="F15412">
        <v>0</v>
      </c>
      <c r="G15412">
        <v>0</v>
      </c>
      <c r="H15412">
        <v>0</v>
      </c>
    </row>
    <row r="15413" spans="1:8" x14ac:dyDescent="0.2">
      <c r="A15413">
        <f t="shared" si="1680"/>
        <v>14544</v>
      </c>
      <c r="B15413">
        <f t="shared" si="1681"/>
        <v>303</v>
      </c>
      <c r="C15413" s="10" t="str">
        <f>IF(B15413=B15412," ",(LOOKUP(B15413,'Co List'!$A$3:$A$362,'Co List'!$B$3:$B$362)))</f>
        <v xml:space="preserve"> </v>
      </c>
      <c r="D15413" s="6" t="s">
        <v>371</v>
      </c>
      <c r="E15413">
        <v>0</v>
      </c>
      <c r="F15413">
        <v>100</v>
      </c>
      <c r="G15413">
        <v>76.540355855366982</v>
      </c>
      <c r="H15413">
        <v>92.162666149907835</v>
      </c>
    </row>
    <row r="15414" spans="1:8" x14ac:dyDescent="0.2">
      <c r="A15414">
        <f t="shared" si="1680"/>
        <v>14545</v>
      </c>
      <c r="B15414">
        <f t="shared" si="1681"/>
        <v>303</v>
      </c>
      <c r="C15414" s="10" t="str">
        <f>IF(B15414=B15413," ",(LOOKUP(B15414,'Co List'!$A$3:$A$362,'Co List'!$B$3:$B$362)))</f>
        <v xml:space="preserve"> </v>
      </c>
      <c r="D15414" s="6" t="s">
        <v>372</v>
      </c>
      <c r="E15414">
        <v>0</v>
      </c>
      <c r="F15414">
        <v>0</v>
      </c>
      <c r="G15414">
        <v>23.459644144633018</v>
      </c>
      <c r="H15414">
        <v>7.8373338500921701</v>
      </c>
    </row>
    <row r="15415" spans="1:8" x14ac:dyDescent="0.2">
      <c r="A15415">
        <f t="shared" si="1680"/>
        <v>14546</v>
      </c>
      <c r="B15415">
        <f t="shared" si="1681"/>
        <v>303</v>
      </c>
      <c r="C15415" s="10" t="str">
        <f>IF(B15415=B15414," ",(LOOKUP(B15415,'Co List'!$A$3:$A$362,'Co List'!$B$3:$B$362)))</f>
        <v xml:space="preserve"> </v>
      </c>
      <c r="D15415" s="6" t="s">
        <v>373</v>
      </c>
      <c r="E15415">
        <v>0</v>
      </c>
      <c r="F15415">
        <v>219.89333999999999</v>
      </c>
      <c r="G15415">
        <v>203.5195398024494</v>
      </c>
      <c r="H15415">
        <v>706.4043036049377</v>
      </c>
    </row>
    <row r="15416" spans="1:8" x14ac:dyDescent="0.2">
      <c r="A15416">
        <f t="shared" si="1680"/>
        <v>14547</v>
      </c>
      <c r="B15416">
        <f t="shared" si="1681"/>
        <v>303</v>
      </c>
      <c r="C15416" s="10" t="str">
        <f>IF(B15416=B15415," ",(LOOKUP(B15416,'Co List'!$A$3:$A$362,'Co List'!$B$3:$B$362)))</f>
        <v xml:space="preserve"> </v>
      </c>
      <c r="D15416" s="6" t="s">
        <v>374</v>
      </c>
      <c r="E15416">
        <v>0</v>
      </c>
      <c r="F15416">
        <v>219.89333999999999</v>
      </c>
      <c r="G15416">
        <v>203.24483906262824</v>
      </c>
      <c r="H15416">
        <v>706.085770936063</v>
      </c>
    </row>
    <row r="15417" spans="1:8" x14ac:dyDescent="0.2">
      <c r="A15417">
        <f t="shared" si="1680"/>
        <v>14548</v>
      </c>
      <c r="B15417">
        <f t="shared" si="1681"/>
        <v>303</v>
      </c>
      <c r="C15417" s="10" t="str">
        <f>IF(B15417=B15416," ",(LOOKUP(B15417,'Co List'!$A$3:$A$362,'Co List'!$B$3:$B$362)))</f>
        <v xml:space="preserve"> </v>
      </c>
      <c r="D15417" s="6" t="s">
        <v>375</v>
      </c>
      <c r="E15417">
        <v>0</v>
      </c>
      <c r="F15417">
        <v>0</v>
      </c>
      <c r="G15417">
        <v>0.16016174952523202</v>
      </c>
      <c r="H15417">
        <v>0.18571755416869201</v>
      </c>
    </row>
    <row r="15418" spans="1:8" x14ac:dyDescent="0.2">
      <c r="A15418">
        <f t="shared" si="1680"/>
        <v>14549</v>
      </c>
      <c r="B15418">
        <f t="shared" si="1681"/>
        <v>303</v>
      </c>
      <c r="C15418" s="10" t="str">
        <f>IF(B15418=B15417," ",(LOOKUP(B15418,'Co List'!$A$3:$A$362,'Co List'!$B$3:$B$362)))</f>
        <v xml:space="preserve"> </v>
      </c>
      <c r="D15418" s="6" t="s">
        <v>376</v>
      </c>
      <c r="E15418">
        <v>0</v>
      </c>
      <c r="F15418">
        <v>0</v>
      </c>
      <c r="G15418">
        <v>0.1145389902959232</v>
      </c>
      <c r="H15418">
        <v>0.13281511470601923</v>
      </c>
    </row>
    <row r="15419" spans="1:8" x14ac:dyDescent="0.2">
      <c r="A15419">
        <f t="shared" si="1680"/>
        <v>14550</v>
      </c>
      <c r="B15419">
        <f t="shared" si="1681"/>
        <v>303</v>
      </c>
      <c r="C15419" s="10" t="str">
        <f>IF(B15419=B15418," ",(LOOKUP(B15419,'Co List'!$A$3:$A$362,'Co List'!$B$3:$B$362)))</f>
        <v xml:space="preserve"> </v>
      </c>
      <c r="D15419" s="6" t="s">
        <v>377</v>
      </c>
      <c r="E15419">
        <v>0</v>
      </c>
      <c r="F15419">
        <v>219.89333999999999</v>
      </c>
      <c r="G15419">
        <v>155.77458000000001</v>
      </c>
      <c r="H15419">
        <v>651.04104000000007</v>
      </c>
    </row>
    <row r="15420" spans="1:8" ht="15" x14ac:dyDescent="0.25">
      <c r="A15420">
        <f t="shared" si="1680"/>
        <v>14551</v>
      </c>
      <c r="B15420">
        <f t="shared" si="1681"/>
        <v>303</v>
      </c>
      <c r="C15420" s="10" t="str">
        <f>IF(B15420=B15419," ",(LOOKUP(B15420,'Co List'!$A$3:$A$362,'Co List'!$B$3:$B$362)))</f>
        <v xml:space="preserve"> </v>
      </c>
      <c r="D15420" s="8" t="s">
        <v>378</v>
      </c>
      <c r="E15420">
        <v>0</v>
      </c>
      <c r="F15420">
        <v>219.89333999999999</v>
      </c>
      <c r="G15420">
        <v>155.77458000000001</v>
      </c>
      <c r="H15420">
        <v>651.04104000000007</v>
      </c>
    </row>
    <row r="15421" spans="1:8" ht="15" x14ac:dyDescent="0.25">
      <c r="A15421">
        <f t="shared" si="1680"/>
        <v>14552</v>
      </c>
      <c r="B15421">
        <f t="shared" si="1681"/>
        <v>303</v>
      </c>
      <c r="C15421" s="10" t="str">
        <f>IF(B15421=B15420," ",(LOOKUP(B15421,'Co List'!$A$3:$A$362,'Co List'!$B$3:$B$362)))</f>
        <v xml:space="preserve"> </v>
      </c>
      <c r="D15421" s="8" t="s">
        <v>379</v>
      </c>
      <c r="E15421">
        <v>0</v>
      </c>
      <c r="F15421">
        <v>0</v>
      </c>
      <c r="G15421">
        <v>0</v>
      </c>
      <c r="H15421">
        <v>0</v>
      </c>
    </row>
    <row r="15422" spans="1:8" ht="15" x14ac:dyDescent="0.25">
      <c r="A15422">
        <f t="shared" si="1680"/>
        <v>14553</v>
      </c>
      <c r="B15422">
        <f t="shared" si="1681"/>
        <v>303</v>
      </c>
      <c r="C15422" s="10" t="str">
        <f>IF(B15422=B15421," ",(LOOKUP(B15422,'Co List'!$A$3:$A$362,'Co List'!$B$3:$B$362)))</f>
        <v xml:space="preserve"> </v>
      </c>
      <c r="D15422" s="8" t="s">
        <v>380</v>
      </c>
      <c r="E15422">
        <v>0</v>
      </c>
      <c r="F15422">
        <v>0</v>
      </c>
      <c r="G15422">
        <v>0</v>
      </c>
      <c r="H15422">
        <v>0</v>
      </c>
    </row>
    <row r="15423" spans="1:8" ht="15" x14ac:dyDescent="0.25">
      <c r="A15423">
        <f t="shared" si="1680"/>
        <v>14554</v>
      </c>
      <c r="B15423">
        <f t="shared" si="1681"/>
        <v>303</v>
      </c>
      <c r="C15423" s="10" t="str">
        <f>IF(B15423=B15422," ",(LOOKUP(B15423,'Co List'!$A$3:$A$362,'Co List'!$B$3:$B$362)))</f>
        <v xml:space="preserve"> </v>
      </c>
      <c r="D15423" s="8" t="s">
        <v>381</v>
      </c>
      <c r="E15423">
        <v>0</v>
      </c>
      <c r="F15423">
        <v>0</v>
      </c>
      <c r="G15423">
        <v>47.744959802449387</v>
      </c>
      <c r="H15423">
        <v>55.36326360493765</v>
      </c>
    </row>
    <row r="15424" spans="1:8" ht="15" x14ac:dyDescent="0.25">
      <c r="A15424">
        <f t="shared" si="1680"/>
        <v>14555</v>
      </c>
      <c r="B15424">
        <f t="shared" si="1681"/>
        <v>303</v>
      </c>
      <c r="C15424" s="10" t="str">
        <f>IF(B15424=B15423," ",(LOOKUP(B15424,'Co List'!$A$3:$A$362,'Co List'!$B$3:$B$362)))</f>
        <v xml:space="preserve"> </v>
      </c>
      <c r="D15424" s="8" t="s">
        <v>382</v>
      </c>
      <c r="E15424">
        <v>0</v>
      </c>
      <c r="F15424">
        <v>0</v>
      </c>
      <c r="G15424">
        <v>0</v>
      </c>
      <c r="H15424">
        <v>0</v>
      </c>
    </row>
    <row r="15425" spans="1:8" ht="15" x14ac:dyDescent="0.25">
      <c r="A15425">
        <f t="shared" si="1680"/>
        <v>14556</v>
      </c>
      <c r="B15425">
        <f t="shared" si="1681"/>
        <v>303</v>
      </c>
      <c r="C15425" s="10" t="str">
        <f>IF(B15425=B15424," ",(LOOKUP(B15425,'Co List'!$A$3:$A$362,'Co List'!$B$3:$B$362)))</f>
        <v xml:space="preserve"> </v>
      </c>
      <c r="D15425" s="8" t="s">
        <v>383</v>
      </c>
      <c r="E15425">
        <v>0</v>
      </c>
      <c r="F15425">
        <v>0</v>
      </c>
      <c r="G15425">
        <v>47.744959802449387</v>
      </c>
      <c r="H15425">
        <v>55.36326360493765</v>
      </c>
    </row>
    <row r="15426" spans="1:8" x14ac:dyDescent="0.2">
      <c r="A15426">
        <f t="shared" si="1680"/>
        <v>14557</v>
      </c>
      <c r="B15426">
        <f t="shared" si="1681"/>
        <v>303</v>
      </c>
      <c r="C15426" s="10" t="str">
        <f>IF(B15426=B15425," ",(LOOKUP(B15426,'Co List'!$A$3:$A$362,'Co List'!$B$3:$B$362)))</f>
        <v xml:space="preserve"> </v>
      </c>
      <c r="D15426" s="6" t="s">
        <v>384</v>
      </c>
      <c r="E15426">
        <v>0</v>
      </c>
      <c r="F15426">
        <v>0</v>
      </c>
      <c r="G15426">
        <v>0</v>
      </c>
      <c r="H15426">
        <v>0</v>
      </c>
    </row>
    <row r="15427" spans="1:8" x14ac:dyDescent="0.2">
      <c r="A15427">
        <f t="shared" si="1680"/>
        <v>14558</v>
      </c>
      <c r="B15427">
        <f t="shared" si="1681"/>
        <v>303</v>
      </c>
      <c r="C15427" s="10" t="str">
        <f>IF(B15427=B15426," ",(LOOKUP(B15427,'Co List'!$A$3:$A$362,'Co List'!$B$3:$B$362)))</f>
        <v xml:space="preserve"> </v>
      </c>
      <c r="D15427" s="6" t="s">
        <v>385</v>
      </c>
      <c r="E15427">
        <v>0</v>
      </c>
      <c r="F15427">
        <v>0</v>
      </c>
      <c r="G15427">
        <v>15.304515004799999</v>
      </c>
      <c r="H15427">
        <v>17.7465412488</v>
      </c>
    </row>
    <row r="15428" spans="1:8" x14ac:dyDescent="0.2">
      <c r="A15428">
        <f t="shared" si="1680"/>
        <v>14559</v>
      </c>
      <c r="B15428">
        <f t="shared" si="1681"/>
        <v>303</v>
      </c>
      <c r="C15428" s="10" t="str">
        <f>IF(B15428=B15427," ",(LOOKUP(B15428,'Co List'!$A$3:$A$362,'Co List'!$B$3:$B$362)))</f>
        <v xml:space="preserve"> </v>
      </c>
      <c r="D15428" s="6" t="s">
        <v>386</v>
      </c>
      <c r="E15428">
        <v>0</v>
      </c>
      <c r="F15428">
        <v>0</v>
      </c>
      <c r="G15428">
        <v>0</v>
      </c>
      <c r="H15428">
        <v>0</v>
      </c>
    </row>
    <row r="15429" spans="1:8" x14ac:dyDescent="0.2">
      <c r="A15429">
        <f t="shared" ref="A15429:A15492" si="1686">IF(A15428&gt;0,A15428+1,(IF($C$1=C15429,1,0)))</f>
        <v>14560</v>
      </c>
      <c r="B15429">
        <f t="shared" ref="B15429:B15492" si="1687">IF(D15429=$D$3,B15428+1,B15428)</f>
        <v>303</v>
      </c>
      <c r="C15429" s="10" t="str">
        <f>IF(B15429=B15428," ",(LOOKUP(B15429,'Co List'!$A$3:$A$362,'Co List'!$B$3:$B$362)))</f>
        <v xml:space="preserve"> </v>
      </c>
      <c r="D15429" s="6" t="s">
        <v>387</v>
      </c>
      <c r="E15429">
        <v>0</v>
      </c>
      <c r="F15429">
        <v>0</v>
      </c>
      <c r="G15429">
        <v>0</v>
      </c>
      <c r="H15429">
        <v>0</v>
      </c>
    </row>
    <row r="15430" spans="1:8" x14ac:dyDescent="0.2">
      <c r="A15430">
        <f t="shared" si="1686"/>
        <v>14561</v>
      </c>
      <c r="B15430">
        <f t="shared" si="1687"/>
        <v>303</v>
      </c>
      <c r="C15430" s="10" t="str">
        <f>IF(B15430=B15429," ",(LOOKUP(B15430,'Co List'!$A$3:$A$362,'Co List'!$B$3:$B$362)))</f>
        <v xml:space="preserve"> </v>
      </c>
      <c r="D15430" s="6" t="s">
        <v>388</v>
      </c>
      <c r="E15430">
        <v>0</v>
      </c>
      <c r="F15430">
        <v>0</v>
      </c>
      <c r="G15430">
        <v>0</v>
      </c>
      <c r="H15430">
        <v>0</v>
      </c>
    </row>
    <row r="15431" spans="1:8" x14ac:dyDescent="0.2">
      <c r="A15431">
        <f t="shared" si="1686"/>
        <v>14562</v>
      </c>
      <c r="B15431">
        <f t="shared" si="1687"/>
        <v>303</v>
      </c>
      <c r="C15431" s="10" t="str">
        <f>IF(B15431=B15430," ",(LOOKUP(B15431,'Co List'!$A$3:$A$362,'Co List'!$B$3:$B$362)))</f>
        <v xml:space="preserve"> </v>
      </c>
      <c r="D15431" s="6" t="s">
        <v>389</v>
      </c>
      <c r="E15431">
        <v>0</v>
      </c>
      <c r="F15431">
        <v>0</v>
      </c>
      <c r="G15431">
        <v>0</v>
      </c>
      <c r="H15431">
        <v>0</v>
      </c>
    </row>
    <row r="15432" spans="1:8" x14ac:dyDescent="0.2">
      <c r="A15432">
        <f t="shared" si="1686"/>
        <v>14563</v>
      </c>
      <c r="B15432">
        <f t="shared" si="1687"/>
        <v>303</v>
      </c>
      <c r="C15432" s="10" t="str">
        <f>IF(B15432=B15431," ",(LOOKUP(B15432,'Co List'!$A$3:$A$362,'Co List'!$B$3:$B$362)))</f>
        <v xml:space="preserve"> </v>
      </c>
      <c r="D15432" s="6" t="s">
        <v>390</v>
      </c>
      <c r="E15432">
        <v>0</v>
      </c>
      <c r="F15432">
        <v>0</v>
      </c>
      <c r="G15432">
        <v>15.304515004799999</v>
      </c>
      <c r="H15432">
        <v>17.7465412488</v>
      </c>
    </row>
    <row r="15433" spans="1:8" x14ac:dyDescent="0.2">
      <c r="A15433">
        <f t="shared" si="1686"/>
        <v>14564</v>
      </c>
      <c r="B15433">
        <f t="shared" si="1687"/>
        <v>303</v>
      </c>
      <c r="C15433" s="10" t="str">
        <f>IF(B15433=B15432," ",(LOOKUP(B15433,'Co List'!$A$3:$A$362,'Co List'!$B$3:$B$362)))</f>
        <v xml:space="preserve"> </v>
      </c>
      <c r="D15433" s="6" t="s">
        <v>391</v>
      </c>
      <c r="E15433">
        <v>0</v>
      </c>
      <c r="F15433">
        <v>0</v>
      </c>
      <c r="G15433">
        <v>0</v>
      </c>
      <c r="H15433">
        <v>0</v>
      </c>
    </row>
    <row r="15434" spans="1:8" x14ac:dyDescent="0.2">
      <c r="A15434">
        <f t="shared" si="1686"/>
        <v>14565</v>
      </c>
      <c r="B15434">
        <f t="shared" si="1687"/>
        <v>303</v>
      </c>
      <c r="C15434" s="10" t="str">
        <f>IF(B15434=B15433," ",(LOOKUP(B15434,'Co List'!$A$3:$A$362,'Co List'!$B$3:$B$362)))</f>
        <v xml:space="preserve"> </v>
      </c>
      <c r="D15434" s="6" t="s">
        <v>392</v>
      </c>
      <c r="E15434">
        <v>0</v>
      </c>
      <c r="F15434">
        <v>0</v>
      </c>
      <c r="G15434">
        <v>0</v>
      </c>
      <c r="H15434">
        <v>0</v>
      </c>
    </row>
    <row r="15435" spans="1:8" x14ac:dyDescent="0.2">
      <c r="A15435">
        <f t="shared" si="1686"/>
        <v>14566</v>
      </c>
      <c r="B15435">
        <f t="shared" si="1687"/>
        <v>303</v>
      </c>
      <c r="C15435" s="10" t="str">
        <f>IF(B15435=B15434," ",(LOOKUP(B15435,'Co List'!$A$3:$A$362,'Co List'!$B$3:$B$362)))</f>
        <v xml:space="preserve"> </v>
      </c>
      <c r="D15435" s="6" t="s">
        <v>393</v>
      </c>
      <c r="E15435">
        <v>0</v>
      </c>
      <c r="F15435">
        <v>0</v>
      </c>
      <c r="G15435">
        <v>0</v>
      </c>
      <c r="H15435">
        <v>0</v>
      </c>
    </row>
    <row r="15436" spans="1:8" ht="15" x14ac:dyDescent="0.25">
      <c r="A15436">
        <f t="shared" si="1686"/>
        <v>14567</v>
      </c>
      <c r="B15436">
        <f t="shared" si="1687"/>
        <v>303</v>
      </c>
      <c r="C15436" s="10" t="str">
        <f>IF(B15436=B15435," ",(LOOKUP(B15436,'Co List'!$A$3:$A$362,'Co List'!$B$3:$B$362)))</f>
        <v xml:space="preserve"> </v>
      </c>
      <c r="D15436" s="8" t="s">
        <v>394</v>
      </c>
      <c r="E15436">
        <v>0</v>
      </c>
      <c r="F15436">
        <v>0</v>
      </c>
      <c r="G15436">
        <v>0</v>
      </c>
      <c r="H15436">
        <v>0</v>
      </c>
    </row>
    <row r="15437" spans="1:8" ht="15" x14ac:dyDescent="0.25">
      <c r="A15437">
        <f t="shared" si="1686"/>
        <v>14568</v>
      </c>
      <c r="B15437">
        <f t="shared" si="1687"/>
        <v>303</v>
      </c>
      <c r="C15437" s="10" t="str">
        <f>IF(B15437=B15436," ",(LOOKUP(B15437,'Co List'!$A$3:$A$362,'Co List'!$B$3:$B$362)))</f>
        <v xml:space="preserve"> </v>
      </c>
      <c r="D15437" s="8" t="s">
        <v>395</v>
      </c>
      <c r="E15437">
        <v>0</v>
      </c>
      <c r="F15437">
        <v>0</v>
      </c>
      <c r="G15437">
        <v>0</v>
      </c>
      <c r="H15437">
        <v>0</v>
      </c>
    </row>
    <row r="15438" spans="1:8" ht="15" x14ac:dyDescent="0.25">
      <c r="A15438">
        <f t="shared" si="1686"/>
        <v>14569</v>
      </c>
      <c r="B15438">
        <f t="shared" si="1687"/>
        <v>303</v>
      </c>
      <c r="C15438" s="10" t="str">
        <f>IF(B15438=B15437," ",(LOOKUP(B15438,'Co List'!$A$3:$A$362,'Co List'!$B$3:$B$362)))</f>
        <v xml:space="preserve"> </v>
      </c>
      <c r="D15438" s="8" t="s">
        <v>396</v>
      </c>
      <c r="E15438">
        <v>0</v>
      </c>
      <c r="F15438">
        <v>278.346</v>
      </c>
      <c r="G15438">
        <v>199.71100000000001</v>
      </c>
      <c r="H15438">
        <v>834.66800000000001</v>
      </c>
    </row>
    <row r="15439" spans="1:8" x14ac:dyDescent="0.2">
      <c r="A15439">
        <f t="shared" si="1686"/>
        <v>14570</v>
      </c>
      <c r="B15439">
        <f t="shared" si="1687"/>
        <v>303</v>
      </c>
      <c r="C15439" s="10" t="str">
        <f>IF(B15439=B15438," ",(LOOKUP(B15439,'Co List'!$A$3:$A$362,'Co List'!$B$3:$B$362)))</f>
        <v xml:space="preserve"> </v>
      </c>
      <c r="D15439" s="6" t="s">
        <v>397</v>
      </c>
      <c r="E15439">
        <v>0</v>
      </c>
      <c r="F15439">
        <v>278.346</v>
      </c>
      <c r="G15439">
        <v>199.71100000000001</v>
      </c>
      <c r="H15439">
        <v>834.66800000000001</v>
      </c>
    </row>
    <row r="15440" spans="1:8" x14ac:dyDescent="0.2">
      <c r="A15440">
        <f t="shared" si="1686"/>
        <v>14571</v>
      </c>
      <c r="B15440">
        <f t="shared" si="1687"/>
        <v>303</v>
      </c>
      <c r="C15440" s="10" t="str">
        <f>IF(B15440=B15439," ",(LOOKUP(B15440,'Co List'!$A$3:$A$362,'Co List'!$B$3:$B$362)))</f>
        <v xml:space="preserve"> </v>
      </c>
      <c r="D15440" s="6" t="s">
        <v>398</v>
      </c>
      <c r="E15440">
        <v>0</v>
      </c>
      <c r="F15440">
        <v>0</v>
      </c>
      <c r="G15440">
        <v>0</v>
      </c>
      <c r="H15440">
        <v>0</v>
      </c>
    </row>
    <row r="15441" spans="1:16" x14ac:dyDescent="0.2">
      <c r="A15441">
        <f t="shared" si="1686"/>
        <v>14572</v>
      </c>
      <c r="B15441">
        <f t="shared" si="1687"/>
        <v>303</v>
      </c>
      <c r="C15441" s="10" t="str">
        <f>IF(B15441=B15440," ",(LOOKUP(B15441,'Co List'!$A$3:$A$362,'Co List'!$B$3:$B$362)))</f>
        <v xml:space="preserve"> </v>
      </c>
      <c r="D15441" s="6" t="s">
        <v>399</v>
      </c>
      <c r="E15441">
        <v>0</v>
      </c>
      <c r="F15441">
        <v>0</v>
      </c>
      <c r="G15441">
        <v>0</v>
      </c>
      <c r="H15441">
        <v>0</v>
      </c>
    </row>
    <row r="15442" spans="1:16" x14ac:dyDescent="0.2">
      <c r="A15442">
        <f t="shared" si="1686"/>
        <v>14573</v>
      </c>
      <c r="B15442">
        <f t="shared" si="1687"/>
        <v>303</v>
      </c>
      <c r="C15442" s="10" t="str">
        <f>IF(B15442=B15441," ",(LOOKUP(B15442,'Co List'!$A$3:$A$362,'Co List'!$B$3:$B$362)))</f>
        <v xml:space="preserve"> </v>
      </c>
      <c r="D15442" s="6" t="s">
        <v>400</v>
      </c>
      <c r="E15442">
        <v>0</v>
      </c>
      <c r="F15442">
        <v>0</v>
      </c>
      <c r="G15442">
        <v>0</v>
      </c>
      <c r="H15442">
        <v>0</v>
      </c>
    </row>
    <row r="15443" spans="1:16" x14ac:dyDescent="0.2">
      <c r="A15443">
        <f t="shared" si="1686"/>
        <v>14574</v>
      </c>
      <c r="B15443">
        <f t="shared" si="1687"/>
        <v>303</v>
      </c>
      <c r="C15443" s="10" t="str">
        <f>IF(B15443=B15442," ",(LOOKUP(B15443,'Co List'!$A$3:$A$362,'Co List'!$B$3:$B$362)))</f>
        <v xml:space="preserve"> </v>
      </c>
      <c r="D15443" s="6" t="s">
        <v>401</v>
      </c>
      <c r="E15443">
        <v>0</v>
      </c>
      <c r="F15443">
        <v>0.13360608000000002</v>
      </c>
      <c r="G15443">
        <v>9.5861279999999993E-2</v>
      </c>
      <c r="H15443">
        <v>0.69110510399999991</v>
      </c>
    </row>
    <row r="15444" spans="1:16" x14ac:dyDescent="0.2">
      <c r="A15444">
        <f t="shared" si="1686"/>
        <v>14575</v>
      </c>
      <c r="B15444">
        <f t="shared" si="1687"/>
        <v>303</v>
      </c>
      <c r="C15444" s="10" t="str">
        <f>IF(B15444=B15443," ",(LOOKUP(B15444,'Co List'!$A$3:$A$362,'Co List'!$B$3:$B$362)))</f>
        <v xml:space="preserve"> </v>
      </c>
      <c r="D15444" s="6" t="s">
        <v>402</v>
      </c>
      <c r="E15444">
        <v>0</v>
      </c>
      <c r="F15444">
        <v>0</v>
      </c>
      <c r="G15444">
        <v>0</v>
      </c>
      <c r="H15444">
        <v>0</v>
      </c>
    </row>
    <row r="15445" spans="1:16" x14ac:dyDescent="0.2">
      <c r="A15445">
        <f t="shared" si="1686"/>
        <v>14576</v>
      </c>
      <c r="B15445">
        <f t="shared" si="1687"/>
        <v>303</v>
      </c>
      <c r="C15445" s="10" t="str">
        <f>IF(B15445=B15444," ",(LOOKUP(B15445,'Co List'!$A$3:$A$362,'Co List'!$B$3:$B$362)))</f>
        <v xml:space="preserve"> </v>
      </c>
      <c r="D15445" s="6" t="s">
        <v>403</v>
      </c>
      <c r="E15445">
        <v>0</v>
      </c>
      <c r="F15445">
        <v>0</v>
      </c>
      <c r="G15445">
        <v>0</v>
      </c>
      <c r="H15445">
        <v>0</v>
      </c>
    </row>
    <row r="15446" spans="1:16" x14ac:dyDescent="0.2">
      <c r="A15446">
        <f t="shared" si="1686"/>
        <v>14577</v>
      </c>
      <c r="B15446">
        <f t="shared" si="1687"/>
        <v>303</v>
      </c>
      <c r="C15446" s="10" t="str">
        <f>IF(B15446=B15445," ",(LOOKUP(B15446,'Co List'!$A$3:$A$362,'Co List'!$B$3:$B$362)))</f>
        <v xml:space="preserve"> </v>
      </c>
      <c r="D15446" s="6" t="s">
        <v>404</v>
      </c>
      <c r="E15446" s="11">
        <v>0</v>
      </c>
      <c r="F15446" s="11">
        <v>0.13360608000000002</v>
      </c>
      <c r="G15446" s="11">
        <v>9.5861279999999993E-2</v>
      </c>
      <c r="H15446" s="11">
        <v>0.69110510399999991</v>
      </c>
    </row>
    <row r="15447" spans="1:16" x14ac:dyDescent="0.2">
      <c r="A15447">
        <f t="shared" si="1686"/>
        <v>14578</v>
      </c>
      <c r="B15447">
        <f t="shared" si="1687"/>
        <v>303</v>
      </c>
      <c r="C15447" s="10" t="str">
        <f>IF(B15447=B15446," ",(LOOKUP(B15447,'Co List'!$A$3:$A$362,'Co List'!$B$3:$B$362)))</f>
        <v xml:space="preserve"> </v>
      </c>
      <c r="D15447" s="6" t="s">
        <v>405</v>
      </c>
      <c r="E15447">
        <v>0</v>
      </c>
      <c r="F15447">
        <v>115.62</v>
      </c>
      <c r="G15447">
        <v>194.78</v>
      </c>
      <c r="H15447">
        <v>436.75</v>
      </c>
    </row>
    <row r="15448" spans="1:16" x14ac:dyDescent="0.2">
      <c r="A15448">
        <f t="shared" si="1686"/>
        <v>14579</v>
      </c>
      <c r="B15448">
        <f t="shared" si="1687"/>
        <v>303</v>
      </c>
      <c r="C15448" s="10" t="str">
        <f>IF(B15448=B15447," ",(LOOKUP(B15448,'Co List'!$A$3:$A$362,'Co List'!$B$3:$B$362)))</f>
        <v xml:space="preserve"> </v>
      </c>
      <c r="D15448" s="6" t="s">
        <v>406</v>
      </c>
      <c r="E15448">
        <v>0</v>
      </c>
      <c r="F15448">
        <v>19.32</v>
      </c>
      <c r="G15448">
        <v>34.39</v>
      </c>
      <c r="H15448">
        <v>69.239999999999995</v>
      </c>
    </row>
    <row r="15449" spans="1:16" x14ac:dyDescent="0.2">
      <c r="A15449">
        <f t="shared" si="1686"/>
        <v>14580</v>
      </c>
      <c r="B15449">
        <f t="shared" si="1687"/>
        <v>303</v>
      </c>
      <c r="C15449" s="10" t="str">
        <f>IF(B15449=B15448," ",(LOOKUP(B15449,'Co List'!$A$3:$A$362,'Co List'!$B$3:$B$362)))</f>
        <v xml:space="preserve"> </v>
      </c>
      <c r="D15449" s="6" t="s">
        <v>407</v>
      </c>
      <c r="E15449" s="11">
        <v>0</v>
      </c>
      <c r="F15449" s="11">
        <v>6.98</v>
      </c>
      <c r="G15449" s="11">
        <v>15.7</v>
      </c>
      <c r="H15449" s="11">
        <v>25.55</v>
      </c>
    </row>
    <row r="15450" spans="1:16" x14ac:dyDescent="0.2">
      <c r="A15450">
        <f t="shared" si="1686"/>
        <v>14581</v>
      </c>
      <c r="B15450">
        <f t="shared" si="1687"/>
        <v>303</v>
      </c>
      <c r="C15450" s="10" t="str">
        <f>IF(B15450=B15449," ",(LOOKUP(B15450,'Co List'!$A$3:$A$362,'Co List'!$B$3:$B$362)))</f>
        <v xml:space="preserve"> </v>
      </c>
      <c r="D15450" s="6" t="s">
        <v>408</v>
      </c>
      <c r="E15450">
        <v>0</v>
      </c>
      <c r="F15450">
        <v>18.54</v>
      </c>
      <c r="G15450">
        <v>18.54</v>
      </c>
      <c r="H15450">
        <v>22.5</v>
      </c>
    </row>
    <row r="15451" spans="1:16" x14ac:dyDescent="0.2">
      <c r="A15451">
        <f t="shared" si="1686"/>
        <v>14582</v>
      </c>
      <c r="B15451">
        <f t="shared" si="1687"/>
        <v>303</v>
      </c>
      <c r="C15451" s="10" t="str">
        <f>IF(B15451=B15450," ",(LOOKUP(B15451,'Co List'!$A$3:$A$362,'Co List'!$B$3:$B$362)))</f>
        <v xml:space="preserve"> </v>
      </c>
      <c r="D15451" s="6" t="s">
        <v>409</v>
      </c>
      <c r="E15451">
        <v>0</v>
      </c>
      <c r="F15451">
        <v>0.20569999999999999</v>
      </c>
      <c r="G15451">
        <v>9.5799999999999996E-2</v>
      </c>
      <c r="H15451">
        <v>0.73540000000000005</v>
      </c>
    </row>
    <row r="15452" spans="1:16" x14ac:dyDescent="0.2">
      <c r="A15452">
        <f t="shared" si="1686"/>
        <v>14583</v>
      </c>
      <c r="B15452">
        <f t="shared" si="1687"/>
        <v>303</v>
      </c>
      <c r="C15452" s="10" t="str">
        <f>IF(B15452=B15451," ",(LOOKUP(B15452,'Co List'!$A$3:$A$362,'Co List'!$B$3:$B$362)))</f>
        <v xml:space="preserve"> </v>
      </c>
      <c r="D15452" s="6" t="s">
        <v>410</v>
      </c>
      <c r="E15452">
        <v>0</v>
      </c>
      <c r="F15452">
        <v>0.13360608000000002</v>
      </c>
      <c r="G15452">
        <v>9.5861279999999993E-2</v>
      </c>
      <c r="H15452">
        <v>0.69110510399999991</v>
      </c>
    </row>
    <row r="15453" spans="1:16" x14ac:dyDescent="0.2">
      <c r="A15453">
        <f t="shared" si="1686"/>
        <v>14584</v>
      </c>
      <c r="B15453">
        <f t="shared" si="1687"/>
        <v>303</v>
      </c>
      <c r="C15453" s="10" t="str">
        <f>IF(B15453=B15452," ",(LOOKUP(B15453,'Co List'!$A$3:$A$362,'Co List'!$B$3:$B$362)))</f>
        <v xml:space="preserve"> </v>
      </c>
      <c r="D15453" s="6" t="s">
        <v>411</v>
      </c>
      <c r="E15453">
        <v>0</v>
      </c>
      <c r="F15453">
        <v>0.13360608000000002</v>
      </c>
      <c r="G15453">
        <v>9.5861279999999993E-2</v>
      </c>
      <c r="H15453">
        <v>0.69110510399999991</v>
      </c>
    </row>
    <row r="15454" spans="1:16" x14ac:dyDescent="0.2">
      <c r="A15454">
        <f t="shared" si="1686"/>
        <v>14585</v>
      </c>
      <c r="B15454">
        <f t="shared" si="1687"/>
        <v>303</v>
      </c>
      <c r="C15454" s="10" t="str">
        <f>IF(B15454=B15453," ",(LOOKUP(B15454,'Co List'!$A$3:$A$362,'Co List'!$B$3:$B$362)))</f>
        <v xml:space="preserve"> </v>
      </c>
      <c r="D15454" s="6" t="s">
        <v>412</v>
      </c>
      <c r="E15454">
        <v>0</v>
      </c>
      <c r="F15454">
        <v>-7.2093919999999978E-2</v>
      </c>
      <c r="G15454">
        <v>6.1279999999996893E-5</v>
      </c>
      <c r="H15454">
        <v>-4.4294896000000139E-2</v>
      </c>
    </row>
    <row r="15455" spans="1:16" ht="13.5" thickBot="1" x14ac:dyDescent="0.25">
      <c r="A15455">
        <f t="shared" si="1686"/>
        <v>14586</v>
      </c>
      <c r="B15455">
        <f t="shared" si="1687"/>
        <v>303</v>
      </c>
      <c r="C15455" s="10" t="str">
        <f>IF(B15455=B15454," ",(LOOKUP(B15455,'Co List'!$A$3:$A$362,'Co List'!$B$3:$B$362)))</f>
        <v xml:space="preserve"> </v>
      </c>
      <c r="D15455" s="9" t="s">
        <v>413</v>
      </c>
      <c r="E15455">
        <v>0</v>
      </c>
      <c r="F15455">
        <v>3</v>
      </c>
      <c r="G15455">
        <v>12</v>
      </c>
      <c r="H15455">
        <v>12</v>
      </c>
    </row>
    <row r="15456" spans="1:16" ht="15" x14ac:dyDescent="0.25">
      <c r="A15456">
        <f t="shared" si="1686"/>
        <v>14587</v>
      </c>
      <c r="B15456">
        <f t="shared" si="1687"/>
        <v>304</v>
      </c>
      <c r="C15456" s="10" t="str">
        <f>IF(B15456=B15455," ",(LOOKUP(B15456,'Co List'!$A$3:$A$362,'Co List'!$B$3:$B$362)))</f>
        <v>SUMEET INDUSTRIES</v>
      </c>
      <c r="D15456" s="4" t="s">
        <v>362</v>
      </c>
      <c r="E15456">
        <v>31.646884766129219</v>
      </c>
      <c r="F15456">
        <v>33.987127936064525</v>
      </c>
      <c r="G15456">
        <v>27.524583615615185</v>
      </c>
      <c r="H15456">
        <v>34.506502320865465</v>
      </c>
      <c r="J15456">
        <f t="shared" ref="J15456" si="1688">COUNTIF(E15498:H15498,0)</f>
        <v>0</v>
      </c>
      <c r="K15456">
        <f>SUM(E15456:H15456)/(4-J15456)</f>
        <v>31.916274659668598</v>
      </c>
      <c r="L15456">
        <f>SUM(E15466:H15466)/(4-J15456)</f>
        <v>31977.926740414383</v>
      </c>
      <c r="M15456">
        <f>E15466</f>
        <v>14495.509572508394</v>
      </c>
      <c r="N15456">
        <f t="shared" ref="N15456" si="1689">F15466</f>
        <v>33008.669098899139</v>
      </c>
      <c r="O15456">
        <f t="shared" ref="O15456" si="1690">G15466</f>
        <v>33857.955024441602</v>
      </c>
      <c r="P15456">
        <f t="shared" ref="P15456" si="1691">H15466</f>
        <v>46549.573265808402</v>
      </c>
    </row>
    <row r="15457" spans="1:8" x14ac:dyDescent="0.2">
      <c r="A15457">
        <f t="shared" si="1686"/>
        <v>14588</v>
      </c>
      <c r="B15457">
        <f t="shared" si="1687"/>
        <v>304</v>
      </c>
      <c r="C15457" s="10" t="str">
        <f>IF(B15457=B15456," ",(LOOKUP(B15457,'Co List'!$A$3:$A$362,'Co List'!$B$3:$B$362)))</f>
        <v xml:space="preserve"> </v>
      </c>
      <c r="D15457" s="6" t="s">
        <v>364</v>
      </c>
      <c r="E15457">
        <v>2.8819894413025571</v>
      </c>
      <c r="F15457">
        <v>2.3555698024468432</v>
      </c>
      <c r="G15457">
        <v>2.3547420000000003</v>
      </c>
      <c r="H15457">
        <v>2.3547420000000003</v>
      </c>
    </row>
    <row r="15458" spans="1:8" x14ac:dyDescent="0.2">
      <c r="A15458">
        <f t="shared" si="1686"/>
        <v>14589</v>
      </c>
      <c r="B15458">
        <f t="shared" si="1687"/>
        <v>304</v>
      </c>
      <c r="C15458" s="10" t="str">
        <f>IF(B15458=B15457," ",(LOOKUP(B15458,'Co List'!$A$3:$A$362,'Co List'!$B$3:$B$362)))</f>
        <v xml:space="preserve"> </v>
      </c>
      <c r="D15458" s="6" t="s">
        <v>365</v>
      </c>
      <c r="E15458">
        <v>0.49745229490606824</v>
      </c>
      <c r="F15458">
        <v>0.59688477520834005</v>
      </c>
      <c r="G15458">
        <v>0.47622529950915787</v>
      </c>
      <c r="H15458">
        <v>0.53397173632606465</v>
      </c>
    </row>
    <row r="15459" spans="1:8" x14ac:dyDescent="0.2">
      <c r="A15459">
        <f t="shared" si="1686"/>
        <v>14590</v>
      </c>
      <c r="B15459">
        <f t="shared" si="1687"/>
        <v>304</v>
      </c>
      <c r="C15459" s="10" t="str">
        <f>IF(B15459=B15458," ",(LOOKUP(B15459,'Co List'!$A$3:$A$362,'Co List'!$B$3:$B$362)))</f>
        <v xml:space="preserve"> </v>
      </c>
      <c r="D15459" s="7" t="s">
        <v>366</v>
      </c>
      <c r="E15459">
        <v>3.9842530846320692</v>
      </c>
      <c r="F15459">
        <v>4.0234847755849756</v>
      </c>
      <c r="G15459">
        <v>4.1065829400884928</v>
      </c>
      <c r="H15459">
        <v>4.0151787453040875</v>
      </c>
    </row>
    <row r="15460" spans="1:8" x14ac:dyDescent="0.2">
      <c r="A15460">
        <f t="shared" si="1686"/>
        <v>14591</v>
      </c>
      <c r="B15460">
        <f t="shared" si="1687"/>
        <v>304</v>
      </c>
      <c r="C15460" s="10" t="str">
        <f>IF(B15460=B15459," ",(LOOKUP(B15460,'Co List'!$A$3:$A$362,'Co List'!$B$3:$B$362)))</f>
        <v xml:space="preserve"> </v>
      </c>
      <c r="D15460" s="6" t="s">
        <v>367</v>
      </c>
      <c r="E15460">
        <v>131062.4735308173</v>
      </c>
      <c r="F15460">
        <v>95843.986930601459</v>
      </c>
      <c r="G15460">
        <v>140372.94786252736</v>
      </c>
      <c r="H15460">
        <v>242951.84376726724</v>
      </c>
    </row>
    <row r="15461" spans="1:8" x14ac:dyDescent="0.2">
      <c r="A15461">
        <f t="shared" si="1686"/>
        <v>14592</v>
      </c>
      <c r="B15461">
        <f t="shared" si="1687"/>
        <v>304</v>
      </c>
      <c r="C15461" s="10" t="str">
        <f>IF(B15461=B15460," ",(LOOKUP(B15461,'Co List'!$A$3:$A$362,'Co List'!$B$3:$B$362)))</f>
        <v xml:space="preserve"> </v>
      </c>
      <c r="D15461" s="6" t="s">
        <v>368</v>
      </c>
      <c r="E15461">
        <v>2.8991019145016787E-2</v>
      </c>
      <c r="F15461">
        <v>6.6017338197798273E-2</v>
      </c>
      <c r="G15461">
        <v>4.9579667629874938E-2</v>
      </c>
      <c r="H15461">
        <v>6.8164553032374273E-2</v>
      </c>
    </row>
    <row r="15462" spans="1:8" x14ac:dyDescent="0.2">
      <c r="A15462">
        <f t="shared" si="1686"/>
        <v>14593</v>
      </c>
      <c r="B15462">
        <f t="shared" si="1687"/>
        <v>304</v>
      </c>
      <c r="C15462" s="10" t="str">
        <f>IF(B15462=B15461," ",(LOOKUP(B15462,'Co List'!$A$3:$A$362,'Co List'!$B$3:$B$362)))</f>
        <v xml:space="preserve"> </v>
      </c>
      <c r="D15462" s="6" t="s">
        <v>369</v>
      </c>
      <c r="E15462">
        <v>46.759708298414175</v>
      </c>
      <c r="F15462">
        <v>53.768804526631605</v>
      </c>
      <c r="G15462">
        <v>58.195178797596434</v>
      </c>
      <c r="H15462">
        <v>65.859611298540457</v>
      </c>
    </row>
    <row r="15463" spans="1:8" x14ac:dyDescent="0.2">
      <c r="A15463">
        <f t="shared" si="1686"/>
        <v>14594</v>
      </c>
      <c r="B15463">
        <f t="shared" si="1687"/>
        <v>304</v>
      </c>
      <c r="C15463" s="10" t="str">
        <f>IF(B15463=B15462," ",(LOOKUP(B15463,'Co List'!$A$3:$A$362,'Co List'!$B$3:$B$362)))</f>
        <v xml:space="preserve"> </v>
      </c>
      <c r="D15463" s="6" t="s">
        <v>370</v>
      </c>
      <c r="E15463">
        <v>0</v>
      </c>
      <c r="F15463">
        <v>0</v>
      </c>
      <c r="G15463">
        <v>0</v>
      </c>
      <c r="H15463">
        <v>0</v>
      </c>
    </row>
    <row r="15464" spans="1:8" x14ac:dyDescent="0.2">
      <c r="A15464">
        <f t="shared" si="1686"/>
        <v>14595</v>
      </c>
      <c r="B15464">
        <f t="shared" si="1687"/>
        <v>304</v>
      </c>
      <c r="C15464" s="10" t="str">
        <f>IF(B15464=B15463," ",(LOOKUP(B15464,'Co List'!$A$3:$A$362,'Co List'!$B$3:$B$362)))</f>
        <v xml:space="preserve"> </v>
      </c>
      <c r="D15464" s="6" t="s">
        <v>371</v>
      </c>
      <c r="E15464">
        <v>76.02806639443827</v>
      </c>
      <c r="F15464">
        <v>96.342947716461453</v>
      </c>
      <c r="G15464">
        <v>83.230826729271911</v>
      </c>
      <c r="H15464">
        <v>89.494364125306873</v>
      </c>
    </row>
    <row r="15465" spans="1:8" x14ac:dyDescent="0.2">
      <c r="A15465">
        <f t="shared" si="1686"/>
        <v>14596</v>
      </c>
      <c r="B15465">
        <f t="shared" si="1687"/>
        <v>304</v>
      </c>
      <c r="C15465" s="10" t="str">
        <f>IF(B15465=B15464," ",(LOOKUP(B15465,'Co List'!$A$3:$A$362,'Co List'!$B$3:$B$362)))</f>
        <v xml:space="preserve"> </v>
      </c>
      <c r="D15465" s="6" t="s">
        <v>372</v>
      </c>
      <c r="E15465">
        <v>23.97193360556173</v>
      </c>
      <c r="F15465">
        <v>3.6570522835385453</v>
      </c>
      <c r="G15465">
        <v>16.769173270728082</v>
      </c>
      <c r="H15465">
        <v>10.50563587469313</v>
      </c>
    </row>
    <row r="15466" spans="1:8" x14ac:dyDescent="0.2">
      <c r="A15466">
        <f t="shared" si="1686"/>
        <v>14597</v>
      </c>
      <c r="B15466">
        <f t="shared" si="1687"/>
        <v>304</v>
      </c>
      <c r="C15466" s="10" t="str">
        <f>IF(B15466=B15465," ",(LOOKUP(B15466,'Co List'!$A$3:$A$362,'Co List'!$B$3:$B$362)))</f>
        <v xml:space="preserve"> </v>
      </c>
      <c r="D15466" s="6" t="s">
        <v>373</v>
      </c>
      <c r="E15466">
        <v>14495.509572508394</v>
      </c>
      <c r="F15466">
        <v>33008.669098899139</v>
      </c>
      <c r="G15466">
        <v>33857.955024441602</v>
      </c>
      <c r="H15466">
        <v>46549.573265808402</v>
      </c>
    </row>
    <row r="15467" spans="1:8" x14ac:dyDescent="0.2">
      <c r="A15467">
        <f t="shared" si="1686"/>
        <v>14598</v>
      </c>
      <c r="B15467">
        <f t="shared" si="1687"/>
        <v>304</v>
      </c>
      <c r="C15467" s="10" t="str">
        <f>IF(B15467=B15466," ",(LOOKUP(B15467,'Co List'!$A$3:$A$362,'Co List'!$B$3:$B$362)))</f>
        <v xml:space="preserve"> </v>
      </c>
      <c r="D15467" s="6" t="s">
        <v>374</v>
      </c>
      <c r="E15467">
        <v>14449.092432033043</v>
      </c>
      <c r="F15467">
        <v>32917.641331616825</v>
      </c>
      <c r="G15467">
        <v>33764.750639950696</v>
      </c>
      <c r="H15467">
        <v>46421.477308717935</v>
      </c>
    </row>
    <row r="15468" spans="1:8" x14ac:dyDescent="0.2">
      <c r="A15468">
        <f t="shared" si="1686"/>
        <v>14599</v>
      </c>
      <c r="B15468">
        <f t="shared" si="1687"/>
        <v>304</v>
      </c>
      <c r="C15468" s="10" t="str">
        <f>IF(B15468=B15467," ",(LOOKUP(B15468,'Co List'!$A$3:$A$362,'Co List'!$B$3:$B$362)))</f>
        <v xml:space="preserve"> </v>
      </c>
      <c r="D15468" s="6" t="s">
        <v>375</v>
      </c>
      <c r="E15468">
        <v>34.555486445940865</v>
      </c>
      <c r="F15468">
        <v>73.417666850044569</v>
      </c>
      <c r="G15468">
        <v>75.245646942387225</v>
      </c>
      <c r="H15468">
        <v>103.43445517906122</v>
      </c>
    </row>
    <row r="15469" spans="1:8" x14ac:dyDescent="0.2">
      <c r="A15469">
        <f t="shared" si="1686"/>
        <v>14600</v>
      </c>
      <c r="B15469">
        <f t="shared" si="1687"/>
        <v>304</v>
      </c>
      <c r="C15469" s="10" t="str">
        <f>IF(B15469=B15468," ",(LOOKUP(B15469,'Co List'!$A$3:$A$362,'Co List'!$B$3:$B$362)))</f>
        <v xml:space="preserve"> </v>
      </c>
      <c r="D15469" s="6" t="s">
        <v>376</v>
      </c>
      <c r="E15469">
        <v>11.861654029409813</v>
      </c>
      <c r="F15469">
        <v>17.610100432267881</v>
      </c>
      <c r="G15469">
        <v>17.958737548514375</v>
      </c>
      <c r="H15469">
        <v>24.661501911404894</v>
      </c>
    </row>
    <row r="15470" spans="1:8" x14ac:dyDescent="0.2">
      <c r="A15470">
        <f t="shared" si="1686"/>
        <v>14601</v>
      </c>
      <c r="B15470">
        <f t="shared" si="1687"/>
        <v>304</v>
      </c>
      <c r="C15470" s="10" t="str">
        <f>IF(B15470=B15469," ",(LOOKUP(B15470,'Co List'!$A$3:$A$362,'Co List'!$B$3:$B$362)))</f>
        <v xml:space="preserve"> </v>
      </c>
      <c r="D15470" s="6" t="s">
        <v>377</v>
      </c>
      <c r="E15470">
        <v>11020.655641998837</v>
      </c>
      <c r="F15470">
        <v>31801.524811852163</v>
      </c>
      <c r="G15470">
        <v>28180.255880467805</v>
      </c>
      <c r="H15470">
        <v>41659.244597279074</v>
      </c>
    </row>
    <row r="15471" spans="1:8" ht="15" x14ac:dyDescent="0.25">
      <c r="A15471">
        <f t="shared" si="1686"/>
        <v>14602</v>
      </c>
      <c r="B15471">
        <f t="shared" si="1687"/>
        <v>304</v>
      </c>
      <c r="C15471" s="10" t="str">
        <f>IF(B15471=B15470," ",(LOOKUP(B15471,'Co List'!$A$3:$A$362,'Co List'!$B$3:$B$362)))</f>
        <v xml:space="preserve"> </v>
      </c>
      <c r="D15471" s="8" t="s">
        <v>378</v>
      </c>
      <c r="E15471">
        <v>0</v>
      </c>
      <c r="F15471">
        <v>0</v>
      </c>
      <c r="G15471">
        <v>0</v>
      </c>
      <c r="H15471">
        <v>0</v>
      </c>
    </row>
    <row r="15472" spans="1:8" ht="15" x14ac:dyDescent="0.25">
      <c r="A15472">
        <f t="shared" si="1686"/>
        <v>14603</v>
      </c>
      <c r="B15472">
        <f t="shared" si="1687"/>
        <v>304</v>
      </c>
      <c r="C15472" s="10" t="str">
        <f>IF(B15472=B15471," ",(LOOKUP(B15472,'Co List'!$A$3:$A$362,'Co List'!$B$3:$B$362)))</f>
        <v xml:space="preserve"> </v>
      </c>
      <c r="D15472" s="8" t="s">
        <v>379</v>
      </c>
      <c r="E15472">
        <v>72.280583333092025</v>
      </c>
      <c r="F15472">
        <v>69.589622320875165</v>
      </c>
      <c r="G15472">
        <v>15.731244023643789</v>
      </c>
      <c r="H15472">
        <v>5.6445440339613615</v>
      </c>
    </row>
    <row r="15473" spans="1:8" ht="15" x14ac:dyDescent="0.25">
      <c r="A15473">
        <f t="shared" si="1686"/>
        <v>14604</v>
      </c>
      <c r="B15473">
        <f t="shared" si="1687"/>
        <v>304</v>
      </c>
      <c r="C15473" s="10" t="str">
        <f>IF(B15473=B15472," ",(LOOKUP(B15473,'Co List'!$A$3:$A$362,'Co List'!$B$3:$B$362)))</f>
        <v xml:space="preserve"> </v>
      </c>
      <c r="D15473" s="8" t="s">
        <v>380</v>
      </c>
      <c r="E15473">
        <v>10948.375058665746</v>
      </c>
      <c r="F15473">
        <v>31731.935189531287</v>
      </c>
      <c r="G15473">
        <v>28164.524636444159</v>
      </c>
      <c r="H15473">
        <v>41653.600053245114</v>
      </c>
    </row>
    <row r="15474" spans="1:8" ht="15" x14ac:dyDescent="0.25">
      <c r="A15474">
        <f t="shared" si="1686"/>
        <v>14605</v>
      </c>
      <c r="B15474">
        <f t="shared" si="1687"/>
        <v>304</v>
      </c>
      <c r="C15474" s="10" t="str">
        <f>IF(B15474=B15473," ",(LOOKUP(B15474,'Co List'!$A$3:$A$362,'Co List'!$B$3:$B$362)))</f>
        <v xml:space="preserve"> </v>
      </c>
      <c r="D15474" s="8" t="s">
        <v>381</v>
      </c>
      <c r="E15474">
        <v>3474.8539305095574</v>
      </c>
      <c r="F15474">
        <v>1207.1442870469732</v>
      </c>
      <c r="G15474">
        <v>5677.6991439737976</v>
      </c>
      <c r="H15474">
        <v>4890.3286685293297</v>
      </c>
    </row>
    <row r="15475" spans="1:8" ht="15" x14ac:dyDescent="0.25">
      <c r="A15475">
        <f t="shared" si="1686"/>
        <v>14606</v>
      </c>
      <c r="B15475">
        <f t="shared" si="1687"/>
        <v>304</v>
      </c>
      <c r="C15475" s="10" t="str">
        <f>IF(B15475=B15474," ",(LOOKUP(B15475,'Co List'!$A$3:$A$362,'Co List'!$B$3:$B$362)))</f>
        <v xml:space="preserve"> </v>
      </c>
      <c r="D15475" s="8" t="s">
        <v>382</v>
      </c>
      <c r="E15475">
        <v>0</v>
      </c>
      <c r="F15475">
        <v>0</v>
      </c>
      <c r="G15475">
        <v>0</v>
      </c>
      <c r="H15475">
        <v>0</v>
      </c>
    </row>
    <row r="15476" spans="1:8" ht="15" x14ac:dyDescent="0.25">
      <c r="A15476">
        <f t="shared" si="1686"/>
        <v>14607</v>
      </c>
      <c r="B15476">
        <f t="shared" si="1687"/>
        <v>304</v>
      </c>
      <c r="C15476" s="10" t="str">
        <f>IF(B15476=B15475," ",(LOOKUP(B15476,'Co List'!$A$3:$A$362,'Co List'!$B$3:$B$362)))</f>
        <v xml:space="preserve"> </v>
      </c>
      <c r="D15476" s="8" t="s">
        <v>383</v>
      </c>
      <c r="E15476">
        <v>2293.338270972039</v>
      </c>
      <c r="F15476">
        <v>1.7301356374060795</v>
      </c>
      <c r="G15476">
        <v>0</v>
      </c>
      <c r="H15476">
        <v>0</v>
      </c>
    </row>
    <row r="15477" spans="1:8" x14ac:dyDescent="0.2">
      <c r="A15477">
        <f t="shared" si="1686"/>
        <v>14608</v>
      </c>
      <c r="B15477">
        <f t="shared" si="1687"/>
        <v>304</v>
      </c>
      <c r="C15477" s="10" t="str">
        <f>IF(B15477=B15476," ",(LOOKUP(B15477,'Co List'!$A$3:$A$362,'Co List'!$B$3:$B$362)))</f>
        <v xml:space="preserve"> </v>
      </c>
      <c r="D15477" s="6" t="s">
        <v>384</v>
      </c>
      <c r="E15477">
        <v>1181.5156595375183</v>
      </c>
      <c r="F15477">
        <v>1205.414151409567</v>
      </c>
      <c r="G15477">
        <v>5677.6991439737976</v>
      </c>
      <c r="H15477">
        <v>4890.3286685293297</v>
      </c>
    </row>
    <row r="15478" spans="1:8" x14ac:dyDescent="0.2">
      <c r="A15478">
        <f t="shared" si="1686"/>
        <v>14609</v>
      </c>
      <c r="B15478">
        <f t="shared" si="1687"/>
        <v>304</v>
      </c>
      <c r="C15478" s="10" t="str">
        <f>IF(B15478=B15477," ",(LOOKUP(B15478,'Co List'!$A$3:$A$362,'Co List'!$B$3:$B$362)))</f>
        <v xml:space="preserve"> </v>
      </c>
      <c r="D15478" s="6" t="s">
        <v>385</v>
      </c>
      <c r="E15478">
        <v>1205.7136229267539</v>
      </c>
      <c r="F15478">
        <v>512.46381482435993</v>
      </c>
      <c r="G15478">
        <v>2411.1767420693209</v>
      </c>
      <c r="H15478">
        <v>2076.8002050880009</v>
      </c>
    </row>
    <row r="15479" spans="1:8" x14ac:dyDescent="0.2">
      <c r="A15479">
        <f t="shared" si="1686"/>
        <v>14610</v>
      </c>
      <c r="B15479">
        <f t="shared" si="1687"/>
        <v>304</v>
      </c>
      <c r="C15479" s="10" t="str">
        <f>IF(B15479=B15478," ",(LOOKUP(B15479,'Co List'!$A$3:$A$362,'Co List'!$B$3:$B$362)))</f>
        <v xml:space="preserve"> </v>
      </c>
      <c r="D15479" s="6" t="s">
        <v>386</v>
      </c>
      <c r="E15479">
        <v>0</v>
      </c>
      <c r="F15479">
        <v>0</v>
      </c>
      <c r="G15479">
        <v>0</v>
      </c>
      <c r="H15479">
        <v>0</v>
      </c>
    </row>
    <row r="15480" spans="1:8" x14ac:dyDescent="0.2">
      <c r="A15480">
        <f t="shared" si="1686"/>
        <v>14611</v>
      </c>
      <c r="B15480">
        <f t="shared" si="1687"/>
        <v>304</v>
      </c>
      <c r="C15480" s="10" t="str">
        <f>IF(B15480=B15479," ",(LOOKUP(B15480,'Co List'!$A$3:$A$362,'Co List'!$B$3:$B$362)))</f>
        <v xml:space="preserve"> </v>
      </c>
      <c r="D15480" s="6" t="s">
        <v>387</v>
      </c>
      <c r="E15480">
        <v>0</v>
      </c>
      <c r="F15480">
        <v>0</v>
      </c>
      <c r="G15480">
        <v>0</v>
      </c>
      <c r="H15480">
        <v>0</v>
      </c>
    </row>
    <row r="15481" spans="1:8" x14ac:dyDescent="0.2">
      <c r="A15481">
        <f t="shared" si="1686"/>
        <v>14612</v>
      </c>
      <c r="B15481">
        <f t="shared" si="1687"/>
        <v>304</v>
      </c>
      <c r="C15481" s="10" t="str">
        <f>IF(B15481=B15480," ",(LOOKUP(B15481,'Co List'!$A$3:$A$362,'Co List'!$B$3:$B$362)))</f>
        <v xml:space="preserve"> </v>
      </c>
      <c r="D15481" s="6" t="s">
        <v>388</v>
      </c>
      <c r="E15481">
        <v>0</v>
      </c>
      <c r="F15481">
        <v>0</v>
      </c>
      <c r="G15481">
        <v>0</v>
      </c>
      <c r="H15481">
        <v>0</v>
      </c>
    </row>
    <row r="15482" spans="1:8" x14ac:dyDescent="0.2">
      <c r="A15482">
        <f t="shared" si="1686"/>
        <v>14613</v>
      </c>
      <c r="B15482">
        <f t="shared" si="1687"/>
        <v>304</v>
      </c>
      <c r="C15482" s="10" t="str">
        <f>IF(B15482=B15481," ",(LOOKUP(B15482,'Co List'!$A$3:$A$362,'Co List'!$B$3:$B$362)))</f>
        <v xml:space="preserve"> </v>
      </c>
      <c r="D15482" s="6" t="s">
        <v>389</v>
      </c>
      <c r="E15482">
        <v>703.95348974124215</v>
      </c>
      <c r="F15482">
        <v>0</v>
      </c>
      <c r="G15482">
        <v>0</v>
      </c>
      <c r="H15482">
        <v>0</v>
      </c>
    </row>
    <row r="15483" spans="1:8" x14ac:dyDescent="0.2">
      <c r="A15483">
        <f t="shared" si="1686"/>
        <v>14614</v>
      </c>
      <c r="B15483">
        <f t="shared" si="1687"/>
        <v>304</v>
      </c>
      <c r="C15483" s="10" t="str">
        <f>IF(B15483=B15482," ",(LOOKUP(B15483,'Co List'!$A$3:$A$362,'Co List'!$B$3:$B$362)))</f>
        <v xml:space="preserve"> </v>
      </c>
      <c r="D15483" s="6" t="s">
        <v>390</v>
      </c>
      <c r="E15483">
        <v>0</v>
      </c>
      <c r="F15483">
        <v>0.55459020036000006</v>
      </c>
      <c r="G15483">
        <v>0</v>
      </c>
      <c r="H15483">
        <v>0</v>
      </c>
    </row>
    <row r="15484" spans="1:8" x14ac:dyDescent="0.2">
      <c r="A15484">
        <f t="shared" si="1686"/>
        <v>14615</v>
      </c>
      <c r="B15484">
        <f t="shared" si="1687"/>
        <v>304</v>
      </c>
      <c r="C15484" s="10" t="str">
        <f>IF(B15484=B15483," ",(LOOKUP(B15484,'Co List'!$A$3:$A$362,'Co List'!$B$3:$B$362)))</f>
        <v xml:space="preserve"> </v>
      </c>
      <c r="D15484" s="6" t="s">
        <v>391</v>
      </c>
      <c r="E15484">
        <v>501.76013318551168</v>
      </c>
      <c r="F15484">
        <v>511.90922462399999</v>
      </c>
      <c r="G15484">
        <v>2411.1767420693209</v>
      </c>
      <c r="H15484">
        <v>2076.8002050880009</v>
      </c>
    </row>
    <row r="15485" spans="1:8" x14ac:dyDescent="0.2">
      <c r="A15485">
        <f t="shared" si="1686"/>
        <v>14616</v>
      </c>
      <c r="B15485">
        <f t="shared" si="1687"/>
        <v>304</v>
      </c>
      <c r="C15485" s="10" t="str">
        <f>IF(B15485=B15484," ",(LOOKUP(B15485,'Co List'!$A$3:$A$362,'Co List'!$B$3:$B$362)))</f>
        <v xml:space="preserve"> </v>
      </c>
      <c r="D15485" s="6" t="s">
        <v>392</v>
      </c>
      <c r="E15485">
        <v>0</v>
      </c>
      <c r="F15485">
        <v>0</v>
      </c>
      <c r="G15485">
        <v>0</v>
      </c>
      <c r="H15485">
        <v>0</v>
      </c>
    </row>
    <row r="15486" spans="1:8" x14ac:dyDescent="0.2">
      <c r="A15486">
        <f t="shared" si="1686"/>
        <v>14617</v>
      </c>
      <c r="B15486">
        <f t="shared" si="1687"/>
        <v>304</v>
      </c>
      <c r="C15486" s="10" t="str">
        <f>IF(B15486=B15485," ",(LOOKUP(B15486,'Co List'!$A$3:$A$362,'Co List'!$B$3:$B$362)))</f>
        <v xml:space="preserve"> </v>
      </c>
      <c r="D15486" s="6" t="s">
        <v>393</v>
      </c>
      <c r="E15486">
        <v>0</v>
      </c>
      <c r="F15486">
        <v>0</v>
      </c>
      <c r="G15486">
        <v>0</v>
      </c>
      <c r="H15486">
        <v>0</v>
      </c>
    </row>
    <row r="15487" spans="1:8" ht="15" x14ac:dyDescent="0.25">
      <c r="A15487">
        <f t="shared" si="1686"/>
        <v>14618</v>
      </c>
      <c r="B15487">
        <f t="shared" si="1687"/>
        <v>304</v>
      </c>
      <c r="C15487" s="10" t="str">
        <f>IF(B15487=B15486," ",(LOOKUP(B15487,'Co List'!$A$3:$A$362,'Co List'!$B$3:$B$362)))</f>
        <v xml:space="preserve"> </v>
      </c>
      <c r="D15487" s="8" t="s">
        <v>394</v>
      </c>
      <c r="E15487">
        <v>0</v>
      </c>
      <c r="F15487">
        <v>0</v>
      </c>
      <c r="G15487">
        <v>0</v>
      </c>
      <c r="H15487">
        <v>0</v>
      </c>
    </row>
    <row r="15488" spans="1:8" ht="15" x14ac:dyDescent="0.25">
      <c r="A15488">
        <f t="shared" si="1686"/>
        <v>14619</v>
      </c>
      <c r="B15488">
        <f t="shared" si="1687"/>
        <v>304</v>
      </c>
      <c r="C15488" s="10" t="str">
        <f>IF(B15488=B15487," ",(LOOKUP(B15488,'Co List'!$A$3:$A$362,'Co List'!$B$3:$B$362)))</f>
        <v xml:space="preserve"> </v>
      </c>
      <c r="D15488" s="8" t="s">
        <v>395</v>
      </c>
      <c r="E15488">
        <v>3.0913826157918942</v>
      </c>
      <c r="F15488">
        <v>1.2029045831</v>
      </c>
      <c r="G15488">
        <v>6.9538387224811107</v>
      </c>
      <c r="H15488">
        <v>7.7643532553333374</v>
      </c>
    </row>
    <row r="15489" spans="1:8" ht="15" x14ac:dyDescent="0.25">
      <c r="A15489">
        <f t="shared" si="1686"/>
        <v>14620</v>
      </c>
      <c r="B15489">
        <f t="shared" si="1687"/>
        <v>304</v>
      </c>
      <c r="C15489" s="10" t="str">
        <f>IF(B15489=B15488," ",(LOOKUP(B15489,'Co List'!$A$3:$A$362,'Co List'!$B$3:$B$362)))</f>
        <v xml:space="preserve"> </v>
      </c>
      <c r="D15489" s="8" t="s">
        <v>396</v>
      </c>
      <c r="E15489">
        <v>22154.196</v>
      </c>
      <c r="F15489">
        <v>53279.169000000002</v>
      </c>
      <c r="G15489">
        <v>59174.21</v>
      </c>
      <c r="H15489">
        <v>78017.695999999996</v>
      </c>
    </row>
    <row r="15490" spans="1:8" x14ac:dyDescent="0.2">
      <c r="A15490">
        <f t="shared" si="1686"/>
        <v>14621</v>
      </c>
      <c r="B15490">
        <f t="shared" si="1687"/>
        <v>304</v>
      </c>
      <c r="C15490" s="10" t="str">
        <f>IF(B15490=B15489," ",(LOOKUP(B15490,'Co List'!$A$3:$A$362,'Co List'!$B$3:$B$362)))</f>
        <v xml:space="preserve"> </v>
      </c>
      <c r="D15490" s="6" t="s">
        <v>397</v>
      </c>
      <c r="E15490">
        <v>0</v>
      </c>
      <c r="F15490">
        <v>0</v>
      </c>
      <c r="G15490">
        <v>0</v>
      </c>
      <c r="H15490">
        <v>0</v>
      </c>
    </row>
    <row r="15491" spans="1:8" x14ac:dyDescent="0.2">
      <c r="A15491">
        <f t="shared" si="1686"/>
        <v>14622</v>
      </c>
      <c r="B15491">
        <f t="shared" si="1687"/>
        <v>304</v>
      </c>
      <c r="C15491" s="10" t="str">
        <f>IF(B15491=B15490," ",(LOOKUP(B15491,'Co List'!$A$3:$A$362,'Co List'!$B$3:$B$362)))</f>
        <v xml:space="preserve"> </v>
      </c>
      <c r="D15491" s="6" t="s">
        <v>398</v>
      </c>
      <c r="E15491">
        <v>85.54</v>
      </c>
      <c r="F15491">
        <v>78.138999999999996</v>
      </c>
      <c r="G15491">
        <v>18.84</v>
      </c>
      <c r="H15491">
        <v>6.48</v>
      </c>
    </row>
    <row r="15492" spans="1:8" x14ac:dyDescent="0.2">
      <c r="A15492">
        <f t="shared" si="1686"/>
        <v>14623</v>
      </c>
      <c r="B15492">
        <f t="shared" si="1687"/>
        <v>304</v>
      </c>
      <c r="C15492" s="10" t="str">
        <f>IF(B15492=B15491," ",(LOOKUP(B15492,'Co List'!$A$3:$A$362,'Co List'!$B$3:$B$362)))</f>
        <v xml:space="preserve"> </v>
      </c>
      <c r="D15492" s="6" t="s">
        <v>399</v>
      </c>
      <c r="E15492">
        <v>22068.655999999999</v>
      </c>
      <c r="F15492">
        <v>53201.03</v>
      </c>
      <c r="G15492">
        <v>59155.37</v>
      </c>
      <c r="H15492">
        <v>78011.216</v>
      </c>
    </row>
    <row r="15493" spans="1:8" x14ac:dyDescent="0.2">
      <c r="A15493">
        <f t="shared" ref="A15493:A15556" si="1692">IF(A15492&gt;0,A15492+1,(IF($C$1=C15493,1,0)))</f>
        <v>14624</v>
      </c>
      <c r="B15493">
        <f t="shared" ref="B15493:B15556" si="1693">IF(D15493=$D$3,B15492+1,B15492)</f>
        <v>304</v>
      </c>
      <c r="C15493" s="10" t="str">
        <f>IF(B15493=B15492," ",(LOOKUP(B15493,'Co List'!$A$3:$A$362,'Co List'!$B$3:$B$362)))</f>
        <v xml:space="preserve"> </v>
      </c>
      <c r="D15493" s="6" t="s">
        <v>400</v>
      </c>
      <c r="E15493">
        <v>0</v>
      </c>
      <c r="F15493">
        <v>0</v>
      </c>
      <c r="G15493">
        <v>0</v>
      </c>
      <c r="H15493">
        <v>0</v>
      </c>
    </row>
    <row r="15494" spans="1:8" x14ac:dyDescent="0.2">
      <c r="A15494">
        <f t="shared" si="1692"/>
        <v>14625</v>
      </c>
      <c r="B15494">
        <f t="shared" si="1693"/>
        <v>304</v>
      </c>
      <c r="C15494" s="10" t="str">
        <f>IF(B15494=B15493," ",(LOOKUP(B15494,'Co List'!$A$3:$A$362,'Co List'!$B$3:$B$362)))</f>
        <v xml:space="preserve"> </v>
      </c>
      <c r="D15494" s="6" t="s">
        <v>401</v>
      </c>
      <c r="E15494">
        <v>0</v>
      </c>
      <c r="F15494">
        <v>0</v>
      </c>
      <c r="G15494">
        <v>0</v>
      </c>
      <c r="H15494">
        <v>0</v>
      </c>
    </row>
    <row r="15495" spans="1:8" x14ac:dyDescent="0.2">
      <c r="A15495">
        <f t="shared" si="1692"/>
        <v>14626</v>
      </c>
      <c r="B15495">
        <f t="shared" si="1693"/>
        <v>304</v>
      </c>
      <c r="C15495" s="10" t="str">
        <f>IF(B15495=B15494," ",(LOOKUP(B15495,'Co List'!$A$3:$A$362,'Co List'!$B$3:$B$362)))</f>
        <v xml:space="preserve"> </v>
      </c>
      <c r="D15495" s="6" t="s">
        <v>402</v>
      </c>
      <c r="E15495">
        <v>8.3487039999999998E-2</v>
      </c>
      <c r="F15495">
        <v>0.10337789700000001</v>
      </c>
      <c r="G15495">
        <v>2.5829640000000001E-2</v>
      </c>
      <c r="H15495">
        <v>1.0601280000000001E-2</v>
      </c>
    </row>
    <row r="15496" spans="1:8" x14ac:dyDescent="0.2">
      <c r="A15496">
        <f t="shared" si="1692"/>
        <v>14627</v>
      </c>
      <c r="B15496">
        <f t="shared" si="1693"/>
        <v>304</v>
      </c>
      <c r="C15496" s="10" t="str">
        <f>IF(B15496=B15495," ",(LOOKUP(B15496,'Co List'!$A$3:$A$362,'Co List'!$B$3:$B$362)))</f>
        <v xml:space="preserve"> </v>
      </c>
      <c r="D15496" s="6" t="s">
        <v>403</v>
      </c>
      <c r="E15496">
        <v>6.7309400800000008</v>
      </c>
      <c r="F15496">
        <v>31.601411820000006</v>
      </c>
      <c r="G15496">
        <v>34.487580710000003</v>
      </c>
      <c r="H15496">
        <v>66.153511167999994</v>
      </c>
    </row>
    <row r="15497" spans="1:8" x14ac:dyDescent="0.2">
      <c r="A15497">
        <f t="shared" si="1692"/>
        <v>14628</v>
      </c>
      <c r="B15497">
        <f t="shared" si="1693"/>
        <v>304</v>
      </c>
      <c r="C15497" s="10" t="str">
        <f>IF(B15497=B15496," ",(LOOKUP(B15497,'Co List'!$A$3:$A$362,'Co List'!$B$3:$B$362)))</f>
        <v xml:space="preserve"> </v>
      </c>
      <c r="D15497" s="6" t="s">
        <v>404</v>
      </c>
      <c r="E15497" s="11">
        <v>6.8144271200000004</v>
      </c>
      <c r="F15497" s="11">
        <v>31.704789717000008</v>
      </c>
      <c r="G15497" s="11">
        <v>34.513410350000001</v>
      </c>
      <c r="H15497" s="11">
        <v>66.164112447999997</v>
      </c>
    </row>
    <row r="15498" spans="1:8" x14ac:dyDescent="0.2">
      <c r="A15498">
        <f t="shared" si="1692"/>
        <v>14629</v>
      </c>
      <c r="B15498">
        <f t="shared" si="1693"/>
        <v>304</v>
      </c>
      <c r="C15498" s="10" t="str">
        <f>IF(B15498=B15497," ",(LOOKUP(B15498,'Co List'!$A$3:$A$362,'Co List'!$B$3:$B$362)))</f>
        <v xml:space="preserve"> </v>
      </c>
      <c r="D15498" s="6" t="s">
        <v>405</v>
      </c>
      <c r="E15498">
        <v>363.82</v>
      </c>
      <c r="F15498">
        <v>820.4</v>
      </c>
      <c r="G15498">
        <v>824.48</v>
      </c>
      <c r="H15498">
        <v>1159.3399999999999</v>
      </c>
    </row>
    <row r="15499" spans="1:8" x14ac:dyDescent="0.2">
      <c r="A15499">
        <f t="shared" si="1692"/>
        <v>14630</v>
      </c>
      <c r="B15499">
        <f t="shared" si="1693"/>
        <v>304</v>
      </c>
      <c r="C15499" s="10" t="str">
        <f>IF(B15499=B15498," ",(LOOKUP(B15499,'Co List'!$A$3:$A$362,'Co List'!$B$3:$B$362)))</f>
        <v xml:space="preserve"> </v>
      </c>
      <c r="D15499" s="6" t="s">
        <v>406</v>
      </c>
      <c r="E15499">
        <v>31</v>
      </c>
      <c r="F15499">
        <v>61.39</v>
      </c>
      <c r="G15499">
        <v>58.18</v>
      </c>
      <c r="H15499">
        <v>70.680000000000007</v>
      </c>
    </row>
    <row r="15500" spans="1:8" x14ac:dyDescent="0.2">
      <c r="A15500">
        <f t="shared" si="1692"/>
        <v>14631</v>
      </c>
      <c r="B15500">
        <f t="shared" si="1693"/>
        <v>304</v>
      </c>
      <c r="C15500" s="10" t="str">
        <f>IF(B15500=B15499," ",(LOOKUP(B15500,'Co List'!$A$3:$A$362,'Co List'!$B$3:$B$362)))</f>
        <v xml:space="preserve"> </v>
      </c>
      <c r="D15500" s="6" t="s">
        <v>407</v>
      </c>
      <c r="E15500" s="11">
        <v>11.06</v>
      </c>
      <c r="F15500" s="11">
        <v>34.44</v>
      </c>
      <c r="G15500" s="11">
        <v>24.12</v>
      </c>
      <c r="H15500" s="11">
        <v>19.16</v>
      </c>
    </row>
    <row r="15501" spans="1:8" x14ac:dyDescent="0.2">
      <c r="A15501">
        <f t="shared" si="1692"/>
        <v>14632</v>
      </c>
      <c r="B15501">
        <f t="shared" si="1693"/>
        <v>304</v>
      </c>
      <c r="C15501" s="10" t="str">
        <f>IF(B15501=B15500," ",(LOOKUP(B15501,'Co List'!$A$3:$A$362,'Co List'!$B$3:$B$362)))</f>
        <v xml:space="preserve"> </v>
      </c>
      <c r="D15501" s="6" t="s">
        <v>408</v>
      </c>
      <c r="E15501">
        <v>50</v>
      </c>
      <c r="F15501">
        <v>50</v>
      </c>
      <c r="G15501">
        <v>68.290000000000006</v>
      </c>
      <c r="H15501">
        <v>68.290000000000006</v>
      </c>
    </row>
    <row r="15502" spans="1:8" x14ac:dyDescent="0.2">
      <c r="A15502">
        <f t="shared" si="1692"/>
        <v>14633</v>
      </c>
      <c r="B15502">
        <f t="shared" si="1693"/>
        <v>304</v>
      </c>
      <c r="C15502" s="10" t="str">
        <f>IF(B15502=B15501," ",(LOOKUP(B15502,'Co List'!$A$3:$A$362,'Co List'!$B$3:$B$362)))</f>
        <v xml:space="preserve"> </v>
      </c>
      <c r="D15502" s="6" t="s">
        <v>409</v>
      </c>
      <c r="E15502">
        <v>9.92</v>
      </c>
      <c r="F15502">
        <v>32.94</v>
      </c>
      <c r="G15502">
        <v>40.159999999999997</v>
      </c>
      <c r="H15502">
        <v>70.56</v>
      </c>
    </row>
    <row r="15503" spans="1:8" x14ac:dyDescent="0.2">
      <c r="A15503">
        <f t="shared" si="1692"/>
        <v>14634</v>
      </c>
      <c r="B15503">
        <f t="shared" si="1693"/>
        <v>304</v>
      </c>
      <c r="C15503" s="10" t="str">
        <f>IF(B15503=B15502," ",(LOOKUP(B15503,'Co List'!$A$3:$A$362,'Co List'!$B$3:$B$362)))</f>
        <v xml:space="preserve"> </v>
      </c>
      <c r="D15503" s="6" t="s">
        <v>410</v>
      </c>
      <c r="E15503">
        <v>12.290167573000002</v>
      </c>
      <c r="F15503">
        <v>32.907694300100005</v>
      </c>
      <c r="G15503">
        <v>75.982525074999998</v>
      </c>
      <c r="H15503">
        <v>140.07230477000002</v>
      </c>
    </row>
    <row r="15504" spans="1:8" x14ac:dyDescent="0.2">
      <c r="A15504">
        <f t="shared" si="1692"/>
        <v>14635</v>
      </c>
      <c r="B15504">
        <f t="shared" si="1693"/>
        <v>304</v>
      </c>
      <c r="C15504" s="10" t="str">
        <f>IF(B15504=B15503," ",(LOOKUP(B15504,'Co List'!$A$3:$A$362,'Co List'!$B$3:$B$362)))</f>
        <v xml:space="preserve"> </v>
      </c>
      <c r="D15504" s="6" t="s">
        <v>411</v>
      </c>
      <c r="E15504">
        <v>9.9058097357918946</v>
      </c>
      <c r="F15504">
        <v>32.907694300100005</v>
      </c>
      <c r="G15504">
        <v>41.46724907248111</v>
      </c>
      <c r="H15504">
        <v>73.92846570333333</v>
      </c>
    </row>
    <row r="15505" spans="1:16" x14ac:dyDescent="0.2">
      <c r="A15505">
        <f t="shared" si="1692"/>
        <v>14636</v>
      </c>
      <c r="B15505">
        <f t="shared" si="1693"/>
        <v>304</v>
      </c>
      <c r="C15505" s="10" t="str">
        <f>IF(B15505=B15504," ",(LOOKUP(B15505,'Co List'!$A$3:$A$362,'Co List'!$B$3:$B$362)))</f>
        <v xml:space="preserve"> </v>
      </c>
      <c r="D15505" s="6" t="s">
        <v>412</v>
      </c>
      <c r="E15505">
        <v>-1.4190264208105319E-2</v>
      </c>
      <c r="F15505">
        <v>-3.2305699899993101E-2</v>
      </c>
      <c r="G15505">
        <v>1.3072490724811132</v>
      </c>
      <c r="H15505">
        <v>3.3684657033333281</v>
      </c>
    </row>
    <row r="15506" spans="1:16" ht="13.5" thickBot="1" x14ac:dyDescent="0.25">
      <c r="A15506">
        <f t="shared" si="1692"/>
        <v>14637</v>
      </c>
      <c r="B15506">
        <f t="shared" si="1693"/>
        <v>304</v>
      </c>
      <c r="C15506" s="10" t="str">
        <f>IF(B15506=B15505," ",(LOOKUP(B15506,'Co List'!$A$3:$A$362,'Co List'!$B$3:$B$362)))</f>
        <v xml:space="preserve"> </v>
      </c>
      <c r="D15506" s="9" t="s">
        <v>413</v>
      </c>
      <c r="E15506">
        <v>12</v>
      </c>
      <c r="F15506">
        <v>12</v>
      </c>
      <c r="G15506">
        <v>12</v>
      </c>
      <c r="H15506">
        <v>12</v>
      </c>
    </row>
    <row r="15507" spans="1:16" ht="15" x14ac:dyDescent="0.25">
      <c r="A15507">
        <f t="shared" si="1692"/>
        <v>14638</v>
      </c>
      <c r="B15507">
        <f t="shared" si="1693"/>
        <v>305</v>
      </c>
      <c r="C15507" s="10" t="str">
        <f>IF(B15507=B15506," ",(LOOKUP(B15507,'Co List'!$A$3:$A$362,'Co List'!$B$3:$B$362)))</f>
        <v>SUN PHARMA</v>
      </c>
      <c r="D15507" s="4" t="s">
        <v>362</v>
      </c>
      <c r="E15507">
        <v>40.822964971637298</v>
      </c>
      <c r="F15507">
        <v>42.969201375217388</v>
      </c>
      <c r="G15507">
        <v>59.322198475156682</v>
      </c>
      <c r="H15507">
        <v>62.925915925840854</v>
      </c>
      <c r="J15507">
        <f t="shared" ref="J15507" si="1694">COUNTIF(E15549:H15549,0)</f>
        <v>0</v>
      </c>
      <c r="K15507">
        <f>SUM(E15507:H15507)/(4-J15507)</f>
        <v>51.510070186963056</v>
      </c>
      <c r="L15507">
        <f>SUM(E15517:H15517)/(4-J15507)</f>
        <v>82407.91433112949</v>
      </c>
      <c r="M15507">
        <f>E15517</f>
        <v>67775.283436043857</v>
      </c>
      <c r="N15507">
        <f t="shared" ref="N15507" si="1695">F15517</f>
        <v>72273.574849761615</v>
      </c>
      <c r="O15507">
        <f t="shared" ref="O15507" si="1696">G15517</f>
        <v>84213.004321938512</v>
      </c>
      <c r="P15507">
        <f t="shared" ref="P15507" si="1697">H15517</f>
        <v>105369.79471677399</v>
      </c>
    </row>
    <row r="15508" spans="1:16" x14ac:dyDescent="0.2">
      <c r="A15508">
        <f t="shared" si="1692"/>
        <v>14639</v>
      </c>
      <c r="B15508">
        <f t="shared" si="1693"/>
        <v>305</v>
      </c>
      <c r="C15508" s="10" t="str">
        <f>IF(B15508=B15507," ",(LOOKUP(B15508,'Co List'!$A$3:$A$362,'Co List'!$B$3:$B$362)))</f>
        <v xml:space="preserve"> </v>
      </c>
      <c r="D15508" s="6" t="s">
        <v>364</v>
      </c>
      <c r="E15508">
        <v>3.2017440243894262</v>
      </c>
      <c r="F15508">
        <v>4.1531394145057705</v>
      </c>
      <c r="G15508">
        <v>4.1167301379250061</v>
      </c>
      <c r="H15508">
        <v>4.4049737126354236</v>
      </c>
    </row>
    <row r="15509" spans="1:16" x14ac:dyDescent="0.2">
      <c r="A15509">
        <f t="shared" si="1692"/>
        <v>14640</v>
      </c>
      <c r="B15509">
        <f t="shared" si="1693"/>
        <v>305</v>
      </c>
      <c r="C15509" s="10" t="str">
        <f>IF(B15509=B15508," ",(LOOKUP(B15509,'Co List'!$A$3:$A$362,'Co List'!$B$3:$B$362)))</f>
        <v xml:space="preserve"> </v>
      </c>
      <c r="D15509" s="6" t="s">
        <v>365</v>
      </c>
      <c r="E15509">
        <v>0.59411275664961016</v>
      </c>
      <c r="F15509">
        <v>0.42205977643694065</v>
      </c>
      <c r="G15509">
        <v>0.65095660990727999</v>
      </c>
      <c r="H15509">
        <v>0.67188225052594253</v>
      </c>
    </row>
    <row r="15510" spans="1:16" x14ac:dyDescent="0.2">
      <c r="A15510">
        <f t="shared" si="1692"/>
        <v>14641</v>
      </c>
      <c r="B15510">
        <f t="shared" si="1693"/>
        <v>305</v>
      </c>
      <c r="C15510" s="10" t="str">
        <f>IF(B15510=B15509," ",(LOOKUP(B15510,'Co List'!$A$3:$A$362,'Co List'!$B$3:$B$362)))</f>
        <v xml:space="preserve"> </v>
      </c>
      <c r="D15510" s="7" t="s">
        <v>366</v>
      </c>
      <c r="E15510">
        <v>3.6712086058968678</v>
      </c>
      <c r="F15510">
        <v>2.3257263665745782</v>
      </c>
      <c r="G15510">
        <v>2.0971671279208506</v>
      </c>
      <c r="H15510">
        <v>4.3323901879321918</v>
      </c>
    </row>
    <row r="15511" spans="1:16" x14ac:dyDescent="0.2">
      <c r="A15511">
        <f t="shared" si="1692"/>
        <v>14642</v>
      </c>
      <c r="B15511">
        <f t="shared" si="1693"/>
        <v>305</v>
      </c>
      <c r="C15511" s="10" t="str">
        <f>IF(B15511=B15510," ",(LOOKUP(B15511,'Co List'!$A$3:$A$362,'Co List'!$B$3:$B$362)))</f>
        <v xml:space="preserve"> </v>
      </c>
      <c r="D15511" s="6" t="s">
        <v>367</v>
      </c>
      <c r="E15511">
        <v>7541.4802977683157</v>
      </c>
      <c r="F15511">
        <v>5222.8338524180963</v>
      </c>
      <c r="G15511">
        <v>4961.0017273601479</v>
      </c>
      <c r="H15511">
        <v>20396.785659460704</v>
      </c>
    </row>
    <row r="15512" spans="1:16" x14ac:dyDescent="0.2">
      <c r="A15512">
        <f t="shared" si="1692"/>
        <v>14643</v>
      </c>
      <c r="B15512">
        <f t="shared" si="1693"/>
        <v>305</v>
      </c>
      <c r="C15512" s="10" t="str">
        <f>IF(B15512=B15511," ",(LOOKUP(B15512,'Co List'!$A$3:$A$362,'Co List'!$B$3:$B$362)))</f>
        <v xml:space="preserve"> </v>
      </c>
      <c r="D15512" s="6" t="s">
        <v>368</v>
      </c>
      <c r="E15512">
        <v>6.5445426261147022E-2</v>
      </c>
      <c r="F15512">
        <v>6.9789083477946712E-2</v>
      </c>
      <c r="G15512">
        <v>8.1318080650771063E-2</v>
      </c>
      <c r="H15512">
        <v>0.10174758083890884</v>
      </c>
    </row>
    <row r="15513" spans="1:16" x14ac:dyDescent="0.2">
      <c r="A15513">
        <f t="shared" si="1692"/>
        <v>14644</v>
      </c>
      <c r="B15513">
        <f t="shared" si="1693"/>
        <v>305</v>
      </c>
      <c r="C15513" s="10" t="str">
        <f>IF(B15513=B15512," ",(LOOKUP(B15513,'Co List'!$A$3:$A$362,'Co List'!$B$3:$B$362)))</f>
        <v xml:space="preserve"> </v>
      </c>
      <c r="D15513" s="6" t="s">
        <v>369</v>
      </c>
      <c r="E15513">
        <v>6.6535722918080031</v>
      </c>
      <c r="F15513">
        <v>4.7607914399421389</v>
      </c>
      <c r="G15513">
        <v>4.0074714153392268</v>
      </c>
      <c r="H15513">
        <v>14.071820875637552</v>
      </c>
    </row>
    <row r="15514" spans="1:16" x14ac:dyDescent="0.2">
      <c r="A15514">
        <f t="shared" si="1692"/>
        <v>14645</v>
      </c>
      <c r="B15514">
        <f t="shared" si="1693"/>
        <v>305</v>
      </c>
      <c r="C15514" s="10" t="str">
        <f>IF(B15514=B15513," ",(LOOKUP(B15514,'Co List'!$A$3:$A$362,'Co List'!$B$3:$B$362)))</f>
        <v xml:space="preserve"> </v>
      </c>
      <c r="D15514" s="6" t="s">
        <v>370</v>
      </c>
      <c r="E15514">
        <v>0</v>
      </c>
      <c r="F15514">
        <v>0</v>
      </c>
      <c r="G15514">
        <v>0</v>
      </c>
      <c r="H15514">
        <v>0</v>
      </c>
    </row>
    <row r="15515" spans="1:16" x14ac:dyDescent="0.2">
      <c r="A15515">
        <f t="shared" si="1692"/>
        <v>14646</v>
      </c>
      <c r="B15515">
        <f t="shared" si="1693"/>
        <v>305</v>
      </c>
      <c r="C15515" s="10" t="str">
        <f>IF(B15515=B15514," ",(LOOKUP(B15515,'Co List'!$A$3:$A$362,'Co List'!$B$3:$B$362)))</f>
        <v xml:space="preserve"> </v>
      </c>
      <c r="D15515" s="6" t="s">
        <v>371</v>
      </c>
      <c r="E15515">
        <v>62.265210970900476</v>
      </c>
      <c r="F15515">
        <v>43.620613932918964</v>
      </c>
      <c r="G15515">
        <v>67.68980614330188</v>
      </c>
      <c r="H15515">
        <v>62.548871486602465</v>
      </c>
    </row>
    <row r="15516" spans="1:16" x14ac:dyDescent="0.2">
      <c r="A15516">
        <f t="shared" si="1692"/>
        <v>14647</v>
      </c>
      <c r="B15516">
        <f t="shared" si="1693"/>
        <v>305</v>
      </c>
      <c r="C15516" s="10" t="str">
        <f>IF(B15516=B15515," ",(LOOKUP(B15516,'Co List'!$A$3:$A$362,'Co List'!$B$3:$B$362)))</f>
        <v xml:space="preserve"> </v>
      </c>
      <c r="D15516" s="6" t="s">
        <v>372</v>
      </c>
      <c r="E15516">
        <v>37.734789029099552</v>
      </c>
      <c r="F15516">
        <v>56.379386067081043</v>
      </c>
      <c r="G15516">
        <v>32.310193856698142</v>
      </c>
      <c r="H15516">
        <v>37.451128513397521</v>
      </c>
    </row>
    <row r="15517" spans="1:16" x14ac:dyDescent="0.2">
      <c r="A15517">
        <f t="shared" si="1692"/>
        <v>14648</v>
      </c>
      <c r="B15517">
        <f t="shared" si="1693"/>
        <v>305</v>
      </c>
      <c r="C15517" s="10" t="str">
        <f>IF(B15517=B15516," ",(LOOKUP(B15517,'Co List'!$A$3:$A$362,'Co List'!$B$3:$B$362)))</f>
        <v xml:space="preserve"> </v>
      </c>
      <c r="D15517" s="6" t="s">
        <v>373</v>
      </c>
      <c r="E15517">
        <v>67775.283436043857</v>
      </c>
      <c r="F15517">
        <v>72273.574849761615</v>
      </c>
      <c r="G15517">
        <v>84213.004321938512</v>
      </c>
      <c r="H15517">
        <v>105369.79471677399</v>
      </c>
    </row>
    <row r="15518" spans="1:16" x14ac:dyDescent="0.2">
      <c r="A15518">
        <f t="shared" si="1692"/>
        <v>14649</v>
      </c>
      <c r="B15518">
        <f t="shared" si="1693"/>
        <v>305</v>
      </c>
      <c r="C15518" s="10" t="str">
        <f>IF(B15518=B15517," ",(LOOKUP(B15518,'Co List'!$A$3:$A$362,'Co List'!$B$3:$B$362)))</f>
        <v xml:space="preserve"> </v>
      </c>
      <c r="D15518" s="6" t="s">
        <v>374</v>
      </c>
      <c r="E15518">
        <v>66802.427291997228</v>
      </c>
      <c r="F15518">
        <v>69301.676110691784</v>
      </c>
      <c r="G15518">
        <v>82189.924516490501</v>
      </c>
      <c r="H15518">
        <v>102249.27882506681</v>
      </c>
    </row>
    <row r="15519" spans="1:16" x14ac:dyDescent="0.2">
      <c r="A15519">
        <f t="shared" si="1692"/>
        <v>14650</v>
      </c>
      <c r="B15519">
        <f t="shared" si="1693"/>
        <v>305</v>
      </c>
      <c r="C15519" s="10" t="str">
        <f>IF(B15519=B15518," ",(LOOKUP(B15519,'Co List'!$A$3:$A$362,'Co List'!$B$3:$B$362)))</f>
        <v xml:space="preserve"> </v>
      </c>
      <c r="D15519" s="6" t="s">
        <v>375</v>
      </c>
      <c r="E15519">
        <v>825.52504997799565</v>
      </c>
      <c r="F15519">
        <v>2558.6274605476319</v>
      </c>
      <c r="G15519">
        <v>1735.7412509373212</v>
      </c>
      <c r="H15519">
        <v>2685.0623684631387</v>
      </c>
    </row>
    <row r="15520" spans="1:16" x14ac:dyDescent="0.2">
      <c r="A15520">
        <f t="shared" si="1692"/>
        <v>14651</v>
      </c>
      <c r="B15520">
        <f t="shared" si="1693"/>
        <v>305</v>
      </c>
      <c r="C15520" s="10" t="str">
        <f>IF(B15520=B15519," ",(LOOKUP(B15520,'Co List'!$A$3:$A$362,'Co List'!$B$3:$B$362)))</f>
        <v xml:space="preserve"> </v>
      </c>
      <c r="D15520" s="6" t="s">
        <v>376</v>
      </c>
      <c r="E15520">
        <v>147.33109406864418</v>
      </c>
      <c r="F15520">
        <v>413.27127852219388</v>
      </c>
      <c r="G15520">
        <v>287.33855451068865</v>
      </c>
      <c r="H15520">
        <v>435.45352324403473</v>
      </c>
    </row>
    <row r="15521" spans="1:8" x14ac:dyDescent="0.2">
      <c r="A15521">
        <f t="shared" si="1692"/>
        <v>14652</v>
      </c>
      <c r="B15521">
        <f t="shared" si="1693"/>
        <v>305</v>
      </c>
      <c r="C15521" s="10" t="str">
        <f>IF(B15521=B15520," ",(LOOKUP(B15521,'Co List'!$A$3:$A$362,'Co List'!$B$3:$B$362)))</f>
        <v xml:space="preserve"> </v>
      </c>
      <c r="D15521" s="6" t="s">
        <v>377</v>
      </c>
      <c r="E15521">
        <v>42200.423217578471</v>
      </c>
      <c r="F15521">
        <v>31526.177060733731</v>
      </c>
      <c r="G15521">
        <v>57003.619372970606</v>
      </c>
      <c r="H15521">
        <v>65907.617483091803</v>
      </c>
    </row>
    <row r="15522" spans="1:8" ht="15" x14ac:dyDescent="0.25">
      <c r="A15522">
        <f t="shared" si="1692"/>
        <v>14653</v>
      </c>
      <c r="B15522">
        <f t="shared" si="1693"/>
        <v>305</v>
      </c>
      <c r="C15522" s="10" t="str">
        <f>IF(B15522=B15521," ",(LOOKUP(B15522,'Co List'!$A$3:$A$362,'Co List'!$B$3:$B$362)))</f>
        <v xml:space="preserve"> </v>
      </c>
      <c r="D15522" s="8" t="s">
        <v>378</v>
      </c>
      <c r="E15522">
        <v>35150.760000000009</v>
      </c>
      <c r="F15522">
        <v>21152.250000000011</v>
      </c>
      <c r="G15522">
        <v>30353.699999999997</v>
      </c>
      <c r="H15522">
        <v>42441.36</v>
      </c>
    </row>
    <row r="15523" spans="1:8" ht="15" x14ac:dyDescent="0.25">
      <c r="A15523">
        <f t="shared" si="1692"/>
        <v>14654</v>
      </c>
      <c r="B15523">
        <f t="shared" si="1693"/>
        <v>305</v>
      </c>
      <c r="C15523" s="10" t="str">
        <f>IF(B15523=B15522," ",(LOOKUP(B15523,'Co List'!$A$3:$A$362,'Co List'!$B$3:$B$362)))</f>
        <v xml:space="preserve"> </v>
      </c>
      <c r="D15523" s="8" t="s">
        <v>379</v>
      </c>
      <c r="E15523">
        <v>2618.1276744190782</v>
      </c>
      <c r="F15523">
        <v>2459.9287064134837</v>
      </c>
      <c r="G15523">
        <v>3777.9517137651728</v>
      </c>
      <c r="H15523">
        <v>2622.8921551359163</v>
      </c>
    </row>
    <row r="15524" spans="1:8" ht="15" x14ac:dyDescent="0.25">
      <c r="A15524">
        <f t="shared" si="1692"/>
        <v>14655</v>
      </c>
      <c r="B15524">
        <f t="shared" si="1693"/>
        <v>305</v>
      </c>
      <c r="C15524" s="10" t="str">
        <f>IF(B15524=B15523," ",(LOOKUP(B15524,'Co List'!$A$3:$A$362,'Co List'!$B$3:$B$362)))</f>
        <v xml:space="preserve"> </v>
      </c>
      <c r="D15524" s="8" t="s">
        <v>380</v>
      </c>
      <c r="E15524">
        <v>4431.5355431593835</v>
      </c>
      <c r="F15524">
        <v>7913.9983543202361</v>
      </c>
      <c r="G15524">
        <v>22871.967659205438</v>
      </c>
      <c r="H15524">
        <v>20843.365327955886</v>
      </c>
    </row>
    <row r="15525" spans="1:8" ht="15" x14ac:dyDescent="0.25">
      <c r="A15525">
        <f t="shared" si="1692"/>
        <v>14656</v>
      </c>
      <c r="B15525">
        <f t="shared" si="1693"/>
        <v>305</v>
      </c>
      <c r="C15525" s="10" t="str">
        <f>IF(B15525=B15524," ",(LOOKUP(B15525,'Co List'!$A$3:$A$362,'Co List'!$B$3:$B$362)))</f>
        <v xml:space="preserve"> </v>
      </c>
      <c r="D15525" s="8" t="s">
        <v>381</v>
      </c>
      <c r="E15525">
        <v>25574.860218465394</v>
      </c>
      <c r="F15525">
        <v>40747.397789027884</v>
      </c>
      <c r="G15525">
        <v>27209.38494896792</v>
      </c>
      <c r="H15525">
        <v>39462.177233682189</v>
      </c>
    </row>
    <row r="15526" spans="1:8" ht="15" x14ac:dyDescent="0.25">
      <c r="A15526">
        <f t="shared" si="1692"/>
        <v>14657</v>
      </c>
      <c r="B15526">
        <f t="shared" si="1693"/>
        <v>305</v>
      </c>
      <c r="C15526" s="10" t="str">
        <f>IF(B15526=B15525," ",(LOOKUP(B15526,'Co List'!$A$3:$A$362,'Co List'!$B$3:$B$362)))</f>
        <v xml:space="preserve"> </v>
      </c>
      <c r="D15526" s="8" t="s">
        <v>382</v>
      </c>
      <c r="E15526">
        <v>11160.763725229792</v>
      </c>
      <c r="F15526">
        <v>36573.81768430477</v>
      </c>
      <c r="G15526">
        <v>24139.627460828015</v>
      </c>
      <c r="H15526">
        <v>38071.66984263881</v>
      </c>
    </row>
    <row r="15527" spans="1:8" ht="15" x14ac:dyDescent="0.25">
      <c r="A15527">
        <f t="shared" si="1692"/>
        <v>14658</v>
      </c>
      <c r="B15527">
        <f t="shared" si="1693"/>
        <v>305</v>
      </c>
      <c r="C15527" s="10" t="str">
        <f>IF(B15527=B15526," ",(LOOKUP(B15527,'Co List'!$A$3:$A$362,'Co List'!$B$3:$B$362)))</f>
        <v xml:space="preserve"> </v>
      </c>
      <c r="D15527" s="8" t="s">
        <v>383</v>
      </c>
      <c r="E15527">
        <v>4983.1925651480824</v>
      </c>
      <c r="F15527">
        <v>0</v>
      </c>
      <c r="G15527">
        <v>0</v>
      </c>
      <c r="H15527">
        <v>0</v>
      </c>
    </row>
    <row r="15528" spans="1:8" x14ac:dyDescent="0.2">
      <c r="A15528">
        <f t="shared" si="1692"/>
        <v>14659</v>
      </c>
      <c r="B15528">
        <f t="shared" si="1693"/>
        <v>305</v>
      </c>
      <c r="C15528" s="10" t="str">
        <f>IF(B15528=B15527," ",(LOOKUP(B15528,'Co List'!$A$3:$A$362,'Co List'!$B$3:$B$362)))</f>
        <v xml:space="preserve"> </v>
      </c>
      <c r="D15528" s="6" t="s">
        <v>384</v>
      </c>
      <c r="E15528">
        <v>9430.903928087524</v>
      </c>
      <c r="F15528">
        <v>4173.5801047231207</v>
      </c>
      <c r="G15528">
        <v>3069.7574881399032</v>
      </c>
      <c r="H15528">
        <v>1390.5073910433705</v>
      </c>
    </row>
    <row r="15529" spans="1:8" x14ac:dyDescent="0.2">
      <c r="A15529">
        <f t="shared" si="1692"/>
        <v>14660</v>
      </c>
      <c r="B15529">
        <f t="shared" si="1693"/>
        <v>305</v>
      </c>
      <c r="C15529" s="10" t="str">
        <f>IF(B15529=B15528," ",(LOOKUP(B15529,'Co List'!$A$3:$A$362,'Co List'!$B$3:$B$362)))</f>
        <v xml:space="preserve"> </v>
      </c>
      <c r="D15529" s="6" t="s">
        <v>385</v>
      </c>
      <c r="E15529">
        <v>7987.7904116155978</v>
      </c>
      <c r="F15529">
        <v>9811.2280186666667</v>
      </c>
      <c r="G15529">
        <v>6609.4652885560581</v>
      </c>
      <c r="H15529">
        <v>8958.5499955396135</v>
      </c>
    </row>
    <row r="15530" spans="1:8" x14ac:dyDescent="0.2">
      <c r="A15530">
        <f t="shared" si="1692"/>
        <v>14661</v>
      </c>
      <c r="B15530">
        <f t="shared" si="1693"/>
        <v>305</v>
      </c>
      <c r="C15530" s="10" t="str">
        <f>IF(B15530=B15529," ",(LOOKUP(B15530,'Co List'!$A$3:$A$362,'Co List'!$B$3:$B$362)))</f>
        <v xml:space="preserve"> </v>
      </c>
      <c r="D15530" s="6" t="s">
        <v>386</v>
      </c>
      <c r="E15530">
        <v>0</v>
      </c>
      <c r="F15530">
        <v>0</v>
      </c>
      <c r="G15530">
        <v>0</v>
      </c>
      <c r="H15530">
        <v>0</v>
      </c>
    </row>
    <row r="15531" spans="1:8" x14ac:dyDescent="0.2">
      <c r="A15531">
        <f t="shared" si="1692"/>
        <v>14662</v>
      </c>
      <c r="B15531">
        <f t="shared" si="1693"/>
        <v>305</v>
      </c>
      <c r="C15531" s="10" t="str">
        <f>IF(B15531=B15530," ",(LOOKUP(B15531,'Co List'!$A$3:$A$362,'Co List'!$B$3:$B$362)))</f>
        <v xml:space="preserve"> </v>
      </c>
      <c r="D15531" s="6" t="s">
        <v>387</v>
      </c>
      <c r="E15531">
        <v>0</v>
      </c>
      <c r="F15531">
        <v>0</v>
      </c>
      <c r="G15531">
        <v>0</v>
      </c>
      <c r="H15531">
        <v>0</v>
      </c>
    </row>
    <row r="15532" spans="1:8" x14ac:dyDescent="0.2">
      <c r="A15532">
        <f t="shared" si="1692"/>
        <v>14663</v>
      </c>
      <c r="B15532">
        <f t="shared" si="1693"/>
        <v>305</v>
      </c>
      <c r="C15532" s="10" t="str">
        <f>IF(B15532=B15531," ",(LOOKUP(B15532,'Co List'!$A$3:$A$362,'Co List'!$B$3:$B$362)))</f>
        <v xml:space="preserve"> </v>
      </c>
      <c r="D15532" s="6" t="s">
        <v>388</v>
      </c>
      <c r="E15532">
        <v>0</v>
      </c>
      <c r="F15532">
        <v>0</v>
      </c>
      <c r="G15532">
        <v>0</v>
      </c>
      <c r="H15532">
        <v>0</v>
      </c>
    </row>
    <row r="15533" spans="1:8" x14ac:dyDescent="0.2">
      <c r="A15533">
        <f t="shared" si="1692"/>
        <v>14664</v>
      </c>
      <c r="B15533">
        <f t="shared" si="1693"/>
        <v>305</v>
      </c>
      <c r="C15533" s="10" t="str">
        <f>IF(B15533=B15532," ",(LOOKUP(B15533,'Co List'!$A$3:$A$362,'Co List'!$B$3:$B$362)))</f>
        <v xml:space="preserve"> </v>
      </c>
      <c r="D15533" s="6" t="s">
        <v>389</v>
      </c>
      <c r="E15533">
        <v>1529.6198736533336</v>
      </c>
      <c r="F15533">
        <v>0</v>
      </c>
      <c r="G15533">
        <v>0</v>
      </c>
      <c r="H15533">
        <v>0</v>
      </c>
    </row>
    <row r="15534" spans="1:8" x14ac:dyDescent="0.2">
      <c r="A15534">
        <f t="shared" si="1692"/>
        <v>14665</v>
      </c>
      <c r="B15534">
        <f t="shared" si="1693"/>
        <v>305</v>
      </c>
      <c r="C15534" s="10" t="str">
        <f>IF(B15534=B15533," ",(LOOKUP(B15534,'Co List'!$A$3:$A$362,'Co List'!$B$3:$B$362)))</f>
        <v xml:space="preserve"> </v>
      </c>
      <c r="D15534" s="6" t="s">
        <v>390</v>
      </c>
      <c r="E15534">
        <v>0</v>
      </c>
      <c r="F15534">
        <v>0</v>
      </c>
      <c r="G15534">
        <v>0</v>
      </c>
      <c r="H15534">
        <v>0</v>
      </c>
    </row>
    <row r="15535" spans="1:8" x14ac:dyDescent="0.2">
      <c r="A15535">
        <f t="shared" si="1692"/>
        <v>14666</v>
      </c>
      <c r="B15535">
        <f t="shared" si="1693"/>
        <v>305</v>
      </c>
      <c r="C15535" s="10" t="str">
        <f>IF(B15535=B15534," ",(LOOKUP(B15535,'Co List'!$A$3:$A$362,'Co List'!$B$3:$B$362)))</f>
        <v xml:space="preserve"> </v>
      </c>
      <c r="D15535" s="6" t="s">
        <v>391</v>
      </c>
      <c r="E15535">
        <v>4005.0688899622642</v>
      </c>
      <c r="F15535">
        <v>1772.4150266666668</v>
      </c>
      <c r="G15535">
        <v>1303.6491845560586</v>
      </c>
      <c r="H15535">
        <v>590.51369153961264</v>
      </c>
    </row>
    <row r="15536" spans="1:8" x14ac:dyDescent="0.2">
      <c r="A15536">
        <f t="shared" si="1692"/>
        <v>14667</v>
      </c>
      <c r="B15536">
        <f t="shared" si="1693"/>
        <v>305</v>
      </c>
      <c r="C15536" s="10" t="str">
        <f>IF(B15536=B15535," ",(LOOKUP(B15536,'Co List'!$A$3:$A$362,'Co List'!$B$3:$B$362)))</f>
        <v xml:space="preserve"> </v>
      </c>
      <c r="D15536" s="6" t="s">
        <v>392</v>
      </c>
      <c r="E15536">
        <v>0</v>
      </c>
      <c r="F15536">
        <v>0</v>
      </c>
      <c r="G15536">
        <v>0</v>
      </c>
      <c r="H15536">
        <v>0</v>
      </c>
    </row>
    <row r="15537" spans="1:8" x14ac:dyDescent="0.2">
      <c r="A15537">
        <f t="shared" si="1692"/>
        <v>14668</v>
      </c>
      <c r="B15537">
        <f t="shared" si="1693"/>
        <v>305</v>
      </c>
      <c r="C15537" s="10" t="str">
        <f>IF(B15537=B15536," ",(LOOKUP(B15537,'Co List'!$A$3:$A$362,'Co List'!$B$3:$B$362)))</f>
        <v xml:space="preserve"> </v>
      </c>
      <c r="D15537" s="6" t="s">
        <v>393</v>
      </c>
      <c r="E15537">
        <v>2453.1016479999998</v>
      </c>
      <c r="F15537">
        <v>8038.8129919999992</v>
      </c>
      <c r="G15537">
        <v>5305.8161039999995</v>
      </c>
      <c r="H15537">
        <v>8368.0363039999993</v>
      </c>
    </row>
    <row r="15538" spans="1:8" ht="15" x14ac:dyDescent="0.25">
      <c r="A15538">
        <f t="shared" si="1692"/>
        <v>14669</v>
      </c>
      <c r="B15538">
        <f t="shared" si="1693"/>
        <v>305</v>
      </c>
      <c r="C15538" s="10" t="str">
        <f>IF(B15538=B15537," ",(LOOKUP(B15538,'Co List'!$A$3:$A$362,'Co List'!$B$3:$B$362)))</f>
        <v xml:space="preserve"> </v>
      </c>
      <c r="D15538" s="8" t="s">
        <v>394</v>
      </c>
      <c r="E15538">
        <v>0</v>
      </c>
      <c r="F15538">
        <v>0</v>
      </c>
      <c r="G15538">
        <v>0</v>
      </c>
      <c r="H15538">
        <v>0</v>
      </c>
    </row>
    <row r="15539" spans="1:8" ht="15" x14ac:dyDescent="0.25">
      <c r="A15539">
        <f t="shared" si="1692"/>
        <v>14670</v>
      </c>
      <c r="B15539">
        <f t="shared" si="1693"/>
        <v>305</v>
      </c>
      <c r="C15539" s="10" t="str">
        <f>IF(B15539=B15538," ",(LOOKUP(B15539,'Co List'!$A$3:$A$362,'Co List'!$B$3:$B$362)))</f>
        <v xml:space="preserve"> </v>
      </c>
      <c r="D15539" s="8" t="s">
        <v>395</v>
      </c>
      <c r="E15539">
        <v>10.667774117065662</v>
      </c>
      <c r="F15539">
        <v>10.80090388888889</v>
      </c>
      <c r="G15539">
        <v>12.03220620464468</v>
      </c>
      <c r="H15539">
        <v>16.186087876553636</v>
      </c>
    </row>
    <row r="15540" spans="1:8" ht="15" x14ac:dyDescent="0.25">
      <c r="A15540">
        <f t="shared" si="1692"/>
        <v>14671</v>
      </c>
      <c r="B15540">
        <f t="shared" si="1693"/>
        <v>305</v>
      </c>
      <c r="C15540" s="10" t="str">
        <f>IF(B15540=B15539," ",(LOOKUP(B15540,'Co List'!$A$3:$A$362,'Co List'!$B$3:$B$362)))</f>
        <v xml:space="preserve"> </v>
      </c>
      <c r="D15540" s="8" t="s">
        <v>396</v>
      </c>
      <c r="E15540">
        <v>71031</v>
      </c>
      <c r="F15540">
        <v>74696</v>
      </c>
      <c r="G15540">
        <v>87569</v>
      </c>
      <c r="H15540">
        <v>98094</v>
      </c>
    </row>
    <row r="15541" spans="1:8" x14ac:dyDescent="0.2">
      <c r="A15541">
        <f t="shared" si="1692"/>
        <v>14672</v>
      </c>
      <c r="B15541">
        <f t="shared" si="1693"/>
        <v>305</v>
      </c>
      <c r="C15541" s="10" t="str">
        <f>IF(B15541=B15540," ",(LOOKUP(B15541,'Co List'!$A$3:$A$362,'Co List'!$B$3:$B$362)))</f>
        <v xml:space="preserve"> </v>
      </c>
      <c r="D15541" s="6" t="s">
        <v>397</v>
      </c>
      <c r="E15541">
        <v>43396</v>
      </c>
      <c r="F15541">
        <v>26775</v>
      </c>
      <c r="G15541">
        <v>38915</v>
      </c>
      <c r="H15541">
        <v>54412</v>
      </c>
    </row>
    <row r="15542" spans="1:8" x14ac:dyDescent="0.2">
      <c r="A15542">
        <f t="shared" si="1692"/>
        <v>14673</v>
      </c>
      <c r="B15542">
        <f t="shared" si="1693"/>
        <v>305</v>
      </c>
      <c r="C15542" s="10" t="str">
        <f>IF(B15542=B15541," ",(LOOKUP(B15542,'Co List'!$A$3:$A$362,'Co List'!$B$3:$B$362)))</f>
        <v xml:space="preserve"> </v>
      </c>
      <c r="D15542" s="6" t="s">
        <v>398</v>
      </c>
      <c r="E15542">
        <v>2783</v>
      </c>
      <c r="F15542">
        <v>2702</v>
      </c>
      <c r="G15542">
        <v>3882</v>
      </c>
      <c r="H15542">
        <v>2881</v>
      </c>
    </row>
    <row r="15543" spans="1:8" x14ac:dyDescent="0.2">
      <c r="A15543">
        <f t="shared" si="1692"/>
        <v>14674</v>
      </c>
      <c r="B15543">
        <f t="shared" si="1693"/>
        <v>305</v>
      </c>
      <c r="C15543" s="10" t="str">
        <f>IF(B15543=B15542," ",(LOOKUP(B15543,'Co List'!$A$3:$A$362,'Co List'!$B$3:$B$362)))</f>
        <v xml:space="preserve"> </v>
      </c>
      <c r="D15543" s="6" t="s">
        <v>399</v>
      </c>
      <c r="E15543">
        <v>24852</v>
      </c>
      <c r="F15543">
        <v>45219</v>
      </c>
      <c r="G15543">
        <v>44772</v>
      </c>
      <c r="H15543">
        <v>40801</v>
      </c>
    </row>
    <row r="15544" spans="1:8" x14ac:dyDescent="0.2">
      <c r="A15544">
        <f t="shared" si="1692"/>
        <v>14675</v>
      </c>
      <c r="B15544">
        <f t="shared" si="1693"/>
        <v>305</v>
      </c>
      <c r="C15544" s="10" t="str">
        <f>IF(B15544=B15543," ",(LOOKUP(B15544,'Co List'!$A$3:$A$362,'Co List'!$B$3:$B$362)))</f>
        <v xml:space="preserve"> </v>
      </c>
      <c r="D15544" s="6" t="s">
        <v>400</v>
      </c>
      <c r="E15544">
        <v>0</v>
      </c>
      <c r="F15544">
        <v>0</v>
      </c>
      <c r="G15544">
        <v>0</v>
      </c>
      <c r="H15544">
        <v>0</v>
      </c>
    </row>
    <row r="15545" spans="1:8" x14ac:dyDescent="0.2">
      <c r="A15545">
        <f t="shared" si="1692"/>
        <v>14676</v>
      </c>
      <c r="B15545">
        <f t="shared" si="1693"/>
        <v>305</v>
      </c>
      <c r="C15545" s="10" t="str">
        <f>IF(B15545=B15544," ",(LOOKUP(B15545,'Co List'!$A$3:$A$362,'Co List'!$B$3:$B$362)))</f>
        <v xml:space="preserve"> </v>
      </c>
      <c r="D15545" s="6" t="s">
        <v>401</v>
      </c>
      <c r="E15545">
        <v>24.735720000000001</v>
      </c>
      <c r="F15545">
        <v>15.261749999999999</v>
      </c>
      <c r="G15545">
        <v>25.294750000000001</v>
      </c>
      <c r="H15545">
        <v>38.0884</v>
      </c>
    </row>
    <row r="15546" spans="1:8" x14ac:dyDescent="0.2">
      <c r="A15546">
        <f t="shared" si="1692"/>
        <v>14677</v>
      </c>
      <c r="B15546">
        <f t="shared" si="1693"/>
        <v>305</v>
      </c>
      <c r="C15546" s="10" t="str">
        <f>IF(B15546=B15545," ",(LOOKUP(B15546,'Co List'!$A$3:$A$362,'Co List'!$B$3:$B$362)))</f>
        <v xml:space="preserve"> </v>
      </c>
      <c r="D15546" s="6" t="s">
        <v>402</v>
      </c>
      <c r="E15546">
        <v>3.0891299999999999</v>
      </c>
      <c r="F15546">
        <v>3.4855800000000001</v>
      </c>
      <c r="G15546">
        <v>5.7453599999999998</v>
      </c>
      <c r="H15546">
        <v>4.3215000000000003</v>
      </c>
    </row>
    <row r="15547" spans="1:8" x14ac:dyDescent="0.2">
      <c r="A15547">
        <f t="shared" si="1692"/>
        <v>14678</v>
      </c>
      <c r="B15547">
        <f t="shared" si="1693"/>
        <v>305</v>
      </c>
      <c r="C15547" s="10" t="str">
        <f>IF(B15547=B15546," ",(LOOKUP(B15547,'Co List'!$A$3:$A$362,'Co List'!$B$3:$B$362)))</f>
        <v xml:space="preserve"> </v>
      </c>
      <c r="D15547" s="6" t="s">
        <v>403</v>
      </c>
      <c r="E15547">
        <v>10.437839999999998</v>
      </c>
      <c r="F15547">
        <v>24.870450000000005</v>
      </c>
      <c r="G15547">
        <v>28.65408</v>
      </c>
      <c r="H15547">
        <v>35.496869999999994</v>
      </c>
    </row>
    <row r="15548" spans="1:8" x14ac:dyDescent="0.2">
      <c r="A15548">
        <f t="shared" si="1692"/>
        <v>14679</v>
      </c>
      <c r="B15548">
        <f t="shared" si="1693"/>
        <v>305</v>
      </c>
      <c r="C15548" s="10" t="str">
        <f>IF(B15548=B15547," ",(LOOKUP(B15548,'Co List'!$A$3:$A$362,'Co List'!$B$3:$B$362)))</f>
        <v xml:space="preserve"> </v>
      </c>
      <c r="D15548" s="6" t="s">
        <v>404</v>
      </c>
      <c r="E15548" s="11">
        <v>38.262689999999999</v>
      </c>
      <c r="F15548" s="11">
        <v>43.617780000000003</v>
      </c>
      <c r="G15548" s="11">
        <v>59.694189999999999</v>
      </c>
      <c r="H15548" s="11">
        <v>77.906769999999995</v>
      </c>
    </row>
    <row r="15549" spans="1:8" x14ac:dyDescent="0.2">
      <c r="A15549">
        <f t="shared" si="1692"/>
        <v>14680</v>
      </c>
      <c r="B15549">
        <f t="shared" si="1693"/>
        <v>305</v>
      </c>
      <c r="C15549" s="10" t="str">
        <f>IF(B15549=B15548," ",(LOOKUP(B15549,'Co List'!$A$3:$A$362,'Co List'!$B$3:$B$362)))</f>
        <v xml:space="preserve"> </v>
      </c>
      <c r="D15549" s="6" t="s">
        <v>405</v>
      </c>
      <c r="E15549">
        <v>1846.13</v>
      </c>
      <c r="F15549">
        <v>3107.57</v>
      </c>
      <c r="G15549">
        <v>4015.56</v>
      </c>
      <c r="H15549">
        <v>2432.14</v>
      </c>
    </row>
    <row r="15550" spans="1:8" x14ac:dyDescent="0.2">
      <c r="A15550">
        <f t="shared" si="1692"/>
        <v>14681</v>
      </c>
      <c r="B15550">
        <f t="shared" si="1693"/>
        <v>305</v>
      </c>
      <c r="C15550" s="10" t="str">
        <f>IF(B15550=B15549," ",(LOOKUP(B15550,'Co List'!$A$3:$A$362,'Co List'!$B$3:$B$362)))</f>
        <v xml:space="preserve"> </v>
      </c>
      <c r="D15550" s="6" t="s">
        <v>406</v>
      </c>
      <c r="E15550">
        <v>1018.63</v>
      </c>
      <c r="F15550">
        <v>1518.1</v>
      </c>
      <c r="G15550">
        <v>2101.4</v>
      </c>
      <c r="H15550">
        <v>748.8</v>
      </c>
    </row>
    <row r="15551" spans="1:8" x14ac:dyDescent="0.2">
      <c r="A15551">
        <f t="shared" si="1692"/>
        <v>14682</v>
      </c>
      <c r="B15551">
        <f t="shared" si="1693"/>
        <v>305</v>
      </c>
      <c r="C15551" s="10" t="str">
        <f>IF(B15551=B15550," ",(LOOKUP(B15551,'Co List'!$A$3:$A$362,'Co List'!$B$3:$B$362)))</f>
        <v xml:space="preserve"> </v>
      </c>
      <c r="D15551" s="6" t="s">
        <v>407</v>
      </c>
      <c r="E15551" s="11">
        <v>898.7</v>
      </c>
      <c r="F15551" s="11">
        <v>1383.8</v>
      </c>
      <c r="G15551" s="11">
        <v>1697.5</v>
      </c>
      <c r="H15551" s="11">
        <v>516.6</v>
      </c>
    </row>
    <row r="15552" spans="1:8" x14ac:dyDescent="0.2">
      <c r="A15552">
        <f t="shared" si="1692"/>
        <v>14683</v>
      </c>
      <c r="B15552">
        <f t="shared" si="1693"/>
        <v>305</v>
      </c>
      <c r="C15552" s="10" t="str">
        <f>IF(B15552=B15551," ",(LOOKUP(B15552,'Co List'!$A$3:$A$362,'Co List'!$B$3:$B$362)))</f>
        <v xml:space="preserve"> </v>
      </c>
      <c r="D15552" s="6" t="s">
        <v>408</v>
      </c>
      <c r="E15552">
        <v>103.56</v>
      </c>
      <c r="F15552">
        <v>103.56</v>
      </c>
      <c r="G15552">
        <v>103.56</v>
      </c>
      <c r="H15552">
        <v>103.56</v>
      </c>
    </row>
    <row r="15553" spans="1:16" x14ac:dyDescent="0.2">
      <c r="A15553">
        <f t="shared" si="1692"/>
        <v>14684</v>
      </c>
      <c r="B15553">
        <f t="shared" si="1693"/>
        <v>305</v>
      </c>
      <c r="C15553" s="10" t="str">
        <f>IF(B15553=B15552," ",(LOOKUP(B15553,'Co List'!$A$3:$A$362,'Co List'!$B$3:$B$362)))</f>
        <v xml:space="preserve"> </v>
      </c>
      <c r="D15553" s="6" t="s">
        <v>409</v>
      </c>
      <c r="E15553">
        <v>47.38</v>
      </c>
      <c r="F15553">
        <v>46.59</v>
      </c>
      <c r="G15553">
        <v>68.760000000000005</v>
      </c>
      <c r="H15553">
        <v>93.4</v>
      </c>
    </row>
    <row r="15554" spans="1:16" x14ac:dyDescent="0.2">
      <c r="A15554">
        <f t="shared" si="1692"/>
        <v>14685</v>
      </c>
      <c r="B15554">
        <f t="shared" si="1693"/>
        <v>305</v>
      </c>
      <c r="C15554" s="10" t="str">
        <f>IF(B15554=B15553," ",(LOOKUP(B15554,'Co List'!$A$3:$A$362,'Co List'!$B$3:$B$362)))</f>
        <v xml:space="preserve"> </v>
      </c>
      <c r="D15554" s="6" t="s">
        <v>410</v>
      </c>
      <c r="E15554">
        <v>53.30097</v>
      </c>
      <c r="F15554">
        <v>64.299130000000005</v>
      </c>
      <c r="G15554">
        <v>83.197130000000001</v>
      </c>
      <c r="H15554">
        <v>115.22272999999998</v>
      </c>
    </row>
    <row r="15555" spans="1:16" x14ac:dyDescent="0.2">
      <c r="A15555">
        <f t="shared" si="1692"/>
        <v>14686</v>
      </c>
      <c r="B15555">
        <f t="shared" si="1693"/>
        <v>305</v>
      </c>
      <c r="C15555" s="10" t="str">
        <f>IF(B15555=B15554," ",(LOOKUP(B15555,'Co List'!$A$3:$A$362,'Co List'!$B$3:$B$362)))</f>
        <v xml:space="preserve"> </v>
      </c>
      <c r="D15555" s="6" t="s">
        <v>411</v>
      </c>
      <c r="E15555">
        <v>48.930464117065661</v>
      </c>
      <c r="F15555">
        <v>54.418683888888893</v>
      </c>
      <c r="G15555">
        <v>71.726396204644686</v>
      </c>
      <c r="H15555">
        <v>94.092857876553637</v>
      </c>
    </row>
    <row r="15556" spans="1:16" x14ac:dyDescent="0.2">
      <c r="A15556">
        <f t="shared" si="1692"/>
        <v>14687</v>
      </c>
      <c r="B15556">
        <f t="shared" si="1693"/>
        <v>305</v>
      </c>
      <c r="C15556" s="10" t="str">
        <f>IF(B15556=B15555," ",(LOOKUP(B15556,'Co List'!$A$3:$A$362,'Co List'!$B$3:$B$362)))</f>
        <v xml:space="preserve"> </v>
      </c>
      <c r="D15556" s="6" t="s">
        <v>412</v>
      </c>
      <c r="E15556">
        <v>1.5504641170656583</v>
      </c>
      <c r="F15556">
        <v>7.8286838888888894</v>
      </c>
      <c r="G15556">
        <v>2.9663962046446812</v>
      </c>
      <c r="H15556">
        <v>0.69285787655363151</v>
      </c>
    </row>
    <row r="15557" spans="1:16" ht="13.5" thickBot="1" x14ac:dyDescent="0.25">
      <c r="A15557">
        <f t="shared" ref="A15557:A15620" si="1698">IF(A15556&gt;0,A15556+1,(IF($C$1=C15557,1,0)))</f>
        <v>14688</v>
      </c>
      <c r="B15557">
        <f t="shared" ref="B15557:B15620" si="1699">IF(D15557=$D$3,B15556+1,B15556)</f>
        <v>305</v>
      </c>
      <c r="C15557" s="10" t="str">
        <f>IF(B15557=B15556," ",(LOOKUP(B15557,'Co List'!$A$3:$A$362,'Co List'!$B$3:$B$362)))</f>
        <v xml:space="preserve"> </v>
      </c>
      <c r="D15557" s="9" t="s">
        <v>413</v>
      </c>
      <c r="E15557">
        <v>12</v>
      </c>
      <c r="F15557">
        <v>12</v>
      </c>
      <c r="G15557">
        <v>12</v>
      </c>
      <c r="H15557">
        <v>12</v>
      </c>
    </row>
    <row r="15558" spans="1:16" ht="15" x14ac:dyDescent="0.25">
      <c r="A15558">
        <f t="shared" si="1698"/>
        <v>14689</v>
      </c>
      <c r="B15558">
        <f t="shared" si="1699"/>
        <v>306</v>
      </c>
      <c r="C15558" s="10" t="str">
        <f>IF(B15558=B15557," ",(LOOKUP(B15558,'Co List'!$A$3:$A$362,'Co List'!$B$3:$B$362)))</f>
        <v>SUNFLAG IRON &amp; STEEL COMPANY</v>
      </c>
      <c r="D15558" s="4" t="s">
        <v>362</v>
      </c>
      <c r="E15558">
        <v>88.754515151515136</v>
      </c>
      <c r="F15558">
        <v>88.75451515151515</v>
      </c>
      <c r="G15558">
        <v>88.75451515151515</v>
      </c>
      <c r="H15558">
        <v>88.754515151515136</v>
      </c>
      <c r="J15558">
        <f t="shared" ref="J15558" si="1700">COUNTIF(E15600:H15600,0)</f>
        <v>0</v>
      </c>
      <c r="K15558">
        <f>SUM(E15558:H15558)/(4-J15558)</f>
        <v>88.754515151515136</v>
      </c>
      <c r="L15558">
        <f>SUM(E15568:H15568)/(4-J15558)</f>
        <v>361438.88389347412</v>
      </c>
      <c r="M15558">
        <f>E15568</f>
        <v>362706.27644678665</v>
      </c>
      <c r="N15558">
        <f t="shared" ref="N15558" si="1701">F15568</f>
        <v>337691.70381790923</v>
      </c>
      <c r="O15558">
        <f t="shared" ref="O15558" si="1702">G15568</f>
        <v>384263.25555254647</v>
      </c>
      <c r="P15558">
        <f t="shared" ref="P15558" si="1703">H15568</f>
        <v>361094.29975665401</v>
      </c>
    </row>
    <row r="15559" spans="1:16" x14ac:dyDescent="0.2">
      <c r="A15559">
        <f t="shared" si="1698"/>
        <v>14690</v>
      </c>
      <c r="B15559">
        <f t="shared" si="1699"/>
        <v>306</v>
      </c>
      <c r="C15559" s="10" t="str">
        <f>IF(B15559=B15558," ",(LOOKUP(B15559,'Co List'!$A$3:$A$362,'Co List'!$B$3:$B$362)))</f>
        <v xml:space="preserve"> </v>
      </c>
      <c r="D15559" s="6" t="s">
        <v>364</v>
      </c>
      <c r="E15559">
        <v>3.2577979999999993</v>
      </c>
      <c r="F15559">
        <v>3.2577979999999997</v>
      </c>
      <c r="G15559">
        <v>3.2577979999999997</v>
      </c>
      <c r="H15559">
        <v>3.2577979999999993</v>
      </c>
    </row>
    <row r="15560" spans="1:16" x14ac:dyDescent="0.2">
      <c r="A15560">
        <f t="shared" si="1698"/>
        <v>14691</v>
      </c>
      <c r="B15560">
        <f t="shared" si="1699"/>
        <v>306</v>
      </c>
      <c r="C15560" s="10" t="str">
        <f>IF(B15560=B15559," ",(LOOKUP(B15560,'Co List'!$A$3:$A$362,'Co List'!$B$3:$B$362)))</f>
        <v xml:space="preserve"> </v>
      </c>
      <c r="D15560" s="6" t="s">
        <v>365</v>
      </c>
      <c r="E15560">
        <v>1.0974306829986351</v>
      </c>
      <c r="F15560">
        <v>1.0600017114838909</v>
      </c>
      <c r="G15560">
        <v>1.1138831933548332</v>
      </c>
      <c r="H15560">
        <v>1.1167086904529542</v>
      </c>
    </row>
    <row r="15561" spans="1:16" x14ac:dyDescent="0.2">
      <c r="A15561">
        <f t="shared" si="1698"/>
        <v>14692</v>
      </c>
      <c r="B15561">
        <f t="shared" si="1699"/>
        <v>306</v>
      </c>
      <c r="C15561" s="10" t="str">
        <f>IF(B15561=B15560," ",(LOOKUP(B15561,'Co List'!$A$3:$A$362,'Co List'!$B$3:$B$362)))</f>
        <v xml:space="preserve"> </v>
      </c>
      <c r="D15561" s="7" t="s">
        <v>366</v>
      </c>
      <c r="E15561">
        <v>26.905796214321818</v>
      </c>
      <c r="F15561">
        <v>21.870232814439063</v>
      </c>
      <c r="G15561">
        <v>23.74663236182294</v>
      </c>
      <c r="H15561">
        <v>23.009749492238885</v>
      </c>
    </row>
    <row r="15562" spans="1:16" x14ac:dyDescent="0.2">
      <c r="A15562">
        <f t="shared" si="1698"/>
        <v>14693</v>
      </c>
      <c r="B15562">
        <f t="shared" si="1699"/>
        <v>306</v>
      </c>
      <c r="C15562" s="10" t="str">
        <f>IF(B15562=B15561," ",(LOOKUP(B15562,'Co List'!$A$3:$A$362,'Co List'!$B$3:$B$362)))</f>
        <v xml:space="preserve"> </v>
      </c>
      <c r="D15562" s="6" t="s">
        <v>367</v>
      </c>
      <c r="E15562">
        <v>382198.39456984896</v>
      </c>
      <c r="F15562">
        <v>478791.58346506348</v>
      </c>
      <c r="G15562">
        <v>1983806.1721866105</v>
      </c>
      <c r="H15562">
        <v>-2888754.3980532321</v>
      </c>
    </row>
    <row r="15563" spans="1:16" x14ac:dyDescent="0.2">
      <c r="A15563">
        <f t="shared" si="1698"/>
        <v>14694</v>
      </c>
      <c r="B15563">
        <f t="shared" si="1699"/>
        <v>306</v>
      </c>
      <c r="C15563" s="10" t="str">
        <f>IF(B15563=B15562," ",(LOOKUP(B15563,'Co List'!$A$3:$A$362,'Co List'!$B$3:$B$362)))</f>
        <v xml:space="preserve"> </v>
      </c>
      <c r="D15563" s="6" t="s">
        <v>368</v>
      </c>
      <c r="E15563">
        <v>0.2236166932470941</v>
      </c>
      <c r="F15563">
        <v>0.20819463860536944</v>
      </c>
      <c r="G15563">
        <v>0.23690706260946146</v>
      </c>
      <c r="H15563">
        <v>0.22262287284627252</v>
      </c>
    </row>
    <row r="15564" spans="1:16" x14ac:dyDescent="0.2">
      <c r="A15564">
        <f t="shared" si="1698"/>
        <v>14695</v>
      </c>
      <c r="B15564">
        <f t="shared" si="1699"/>
        <v>306</v>
      </c>
      <c r="C15564" s="10" t="str">
        <f>IF(B15564=B15563," ",(LOOKUP(B15564,'Co List'!$A$3:$A$362,'Co List'!$B$3:$B$362)))</f>
        <v xml:space="preserve"> </v>
      </c>
      <c r="D15564" s="6" t="s">
        <v>369</v>
      </c>
      <c r="E15564">
        <v>185.04478161664542</v>
      </c>
      <c r="F15564">
        <v>201.12668482305494</v>
      </c>
      <c r="G15564">
        <v>305.84467968206496</v>
      </c>
      <c r="H15564">
        <v>285.94733905341621</v>
      </c>
    </row>
    <row r="15565" spans="1:16" x14ac:dyDescent="0.2">
      <c r="A15565">
        <f t="shared" si="1698"/>
        <v>14696</v>
      </c>
      <c r="B15565">
        <f t="shared" si="1699"/>
        <v>306</v>
      </c>
      <c r="C15565" s="10" t="str">
        <f>IF(B15565=B15564," ",(LOOKUP(B15565,'Co List'!$A$3:$A$362,'Co List'!$B$3:$B$362)))</f>
        <v xml:space="preserve"> </v>
      </c>
      <c r="D15565" s="6" t="s">
        <v>370</v>
      </c>
      <c r="E15565">
        <v>0</v>
      </c>
      <c r="F15565">
        <v>0</v>
      </c>
      <c r="G15565">
        <v>0</v>
      </c>
      <c r="H15565">
        <v>0</v>
      </c>
    </row>
    <row r="15566" spans="1:16" x14ac:dyDescent="0.2">
      <c r="A15566">
        <f t="shared" si="1698"/>
        <v>14697</v>
      </c>
      <c r="B15566">
        <f t="shared" si="1699"/>
        <v>306</v>
      </c>
      <c r="C15566" s="10" t="str">
        <f>IF(B15566=B15565," ",(LOOKUP(B15566,'Co List'!$A$3:$A$362,'Co List'!$B$3:$B$362)))</f>
        <v xml:space="preserve"> </v>
      </c>
      <c r="D15566" s="6" t="s">
        <v>371</v>
      </c>
      <c r="E15566">
        <v>88.716336086363853</v>
      </c>
      <c r="F15566">
        <v>88.669966752987563</v>
      </c>
      <c r="G15566">
        <v>89.232430677141636</v>
      </c>
      <c r="H15566">
        <v>87.695200384782893</v>
      </c>
    </row>
    <row r="15567" spans="1:16" x14ac:dyDescent="0.2">
      <c r="A15567">
        <f t="shared" si="1698"/>
        <v>14698</v>
      </c>
      <c r="B15567">
        <f t="shared" si="1699"/>
        <v>306</v>
      </c>
      <c r="C15567" s="10" t="str">
        <f>IF(B15567=B15566," ",(LOOKUP(B15567,'Co List'!$A$3:$A$362,'Co List'!$B$3:$B$362)))</f>
        <v xml:space="preserve"> </v>
      </c>
      <c r="D15567" s="6" t="s">
        <v>372</v>
      </c>
      <c r="E15567">
        <v>11.283663913636131</v>
      </c>
      <c r="F15567">
        <v>11.330033247012448</v>
      </c>
      <c r="G15567">
        <v>10.767569322858348</v>
      </c>
      <c r="H15567">
        <v>12.304799615217101</v>
      </c>
    </row>
    <row r="15568" spans="1:16" x14ac:dyDescent="0.2">
      <c r="A15568">
        <f t="shared" si="1698"/>
        <v>14699</v>
      </c>
      <c r="B15568">
        <f t="shared" si="1699"/>
        <v>306</v>
      </c>
      <c r="C15568" s="10" t="str">
        <f>IF(B15568=B15567," ",(LOOKUP(B15568,'Co List'!$A$3:$A$362,'Co List'!$B$3:$B$362)))</f>
        <v xml:space="preserve"> </v>
      </c>
      <c r="D15568" s="6" t="s">
        <v>373</v>
      </c>
      <c r="E15568">
        <v>362706.27644678665</v>
      </c>
      <c r="F15568">
        <v>337691.70381790923</v>
      </c>
      <c r="G15568">
        <v>384263.25555254647</v>
      </c>
      <c r="H15568">
        <v>361094.29975665401</v>
      </c>
    </row>
    <row r="15569" spans="1:8" x14ac:dyDescent="0.2">
      <c r="A15569">
        <f t="shared" si="1698"/>
        <v>14700</v>
      </c>
      <c r="B15569">
        <f t="shared" si="1699"/>
        <v>306</v>
      </c>
      <c r="C15569" s="10" t="str">
        <f>IF(B15569=B15568," ",(LOOKUP(B15569,'Co List'!$A$3:$A$362,'Co List'!$B$3:$B$362)))</f>
        <v xml:space="preserve"> </v>
      </c>
      <c r="D15569" s="6" t="s">
        <v>374</v>
      </c>
      <c r="E15569">
        <v>361036.74062387238</v>
      </c>
      <c r="F15569">
        <v>336217.1075945113</v>
      </c>
      <c r="G15569">
        <v>382359.83915129543</v>
      </c>
      <c r="H15569">
        <v>359293.04333225236</v>
      </c>
    </row>
    <row r="15570" spans="1:8" x14ac:dyDescent="0.2">
      <c r="A15570">
        <f t="shared" si="1698"/>
        <v>14701</v>
      </c>
      <c r="B15570">
        <f t="shared" si="1699"/>
        <v>306</v>
      </c>
      <c r="C15570" s="10" t="str">
        <f>IF(B15570=B15569," ",(LOOKUP(B15570,'Co List'!$A$3:$A$362,'Co List'!$B$3:$B$362)))</f>
        <v xml:space="preserve"> </v>
      </c>
      <c r="D15570" s="6" t="s">
        <v>375</v>
      </c>
      <c r="E15570">
        <v>649.42707804197153</v>
      </c>
      <c r="F15570">
        <v>576.20971737256036</v>
      </c>
      <c r="G15570">
        <v>733.87190854665027</v>
      </c>
      <c r="H15570">
        <v>701.00629682845135</v>
      </c>
    </row>
    <row r="15571" spans="1:8" x14ac:dyDescent="0.2">
      <c r="A15571">
        <f t="shared" si="1698"/>
        <v>14702</v>
      </c>
      <c r="B15571">
        <f t="shared" si="1699"/>
        <v>306</v>
      </c>
      <c r="C15571" s="10" t="str">
        <f>IF(B15571=B15570," ",(LOOKUP(B15571,'Co List'!$A$3:$A$362,'Co List'!$B$3:$B$362)))</f>
        <v xml:space="preserve"> </v>
      </c>
      <c r="D15571" s="6" t="s">
        <v>376</v>
      </c>
      <c r="E15571">
        <v>1020.1087448723008</v>
      </c>
      <c r="F15571">
        <v>898.38650602539133</v>
      </c>
      <c r="G15571">
        <v>1169.544492704332</v>
      </c>
      <c r="H15571">
        <v>1100.2501275731909</v>
      </c>
    </row>
    <row r="15572" spans="1:8" x14ac:dyDescent="0.2">
      <c r="A15572">
        <f t="shared" si="1698"/>
        <v>14703</v>
      </c>
      <c r="B15572">
        <f t="shared" si="1699"/>
        <v>306</v>
      </c>
      <c r="C15572" s="10" t="str">
        <f>IF(B15572=B15571," ",(LOOKUP(B15572,'Co List'!$A$3:$A$362,'Co List'!$B$3:$B$362)))</f>
        <v xml:space="preserve"> </v>
      </c>
      <c r="D15572" s="6" t="s">
        <v>377</v>
      </c>
      <c r="E15572">
        <v>321779.71921886725</v>
      </c>
      <c r="F15572">
        <v>299431.12150293734</v>
      </c>
      <c r="G15572">
        <v>342887.44312865363</v>
      </c>
      <c r="H15572">
        <v>316662.36974962638</v>
      </c>
    </row>
    <row r="15573" spans="1:8" ht="15" x14ac:dyDescent="0.25">
      <c r="A15573">
        <f t="shared" si="1698"/>
        <v>14704</v>
      </c>
      <c r="B15573">
        <f t="shared" si="1699"/>
        <v>306</v>
      </c>
      <c r="C15573" s="10" t="str">
        <f>IF(B15573=B15572," ",(LOOKUP(B15573,'Co List'!$A$3:$A$362,'Co List'!$B$3:$B$362)))</f>
        <v xml:space="preserve"> </v>
      </c>
      <c r="D15573" s="8" t="s">
        <v>378</v>
      </c>
      <c r="E15573">
        <v>121239.25650593379</v>
      </c>
      <c r="F15573">
        <v>123922.82646561271</v>
      </c>
      <c r="G15573">
        <v>110210.8511028537</v>
      </c>
      <c r="H15573">
        <v>100511.44747987637</v>
      </c>
    </row>
    <row r="15574" spans="1:8" ht="15" x14ac:dyDescent="0.25">
      <c r="A15574">
        <f t="shared" si="1698"/>
        <v>14705</v>
      </c>
      <c r="B15574">
        <f t="shared" si="1699"/>
        <v>306</v>
      </c>
      <c r="C15574" s="10" t="str">
        <f>IF(B15574=B15573," ",(LOOKUP(B15574,'Co List'!$A$3:$A$362,'Co List'!$B$3:$B$362)))</f>
        <v xml:space="preserve"> </v>
      </c>
      <c r="D15574" s="8" t="s">
        <v>379</v>
      </c>
      <c r="E15574">
        <v>0</v>
      </c>
      <c r="F15574">
        <v>0</v>
      </c>
      <c r="G15574">
        <v>0</v>
      </c>
      <c r="H15574">
        <v>0</v>
      </c>
    </row>
    <row r="15575" spans="1:8" ht="15" x14ac:dyDescent="0.25">
      <c r="A15575">
        <f t="shared" si="1698"/>
        <v>14706</v>
      </c>
      <c r="B15575">
        <f t="shared" si="1699"/>
        <v>306</v>
      </c>
      <c r="C15575" s="10" t="str">
        <f>IF(B15575=B15574," ",(LOOKUP(B15575,'Co List'!$A$3:$A$362,'Co List'!$B$3:$B$362)))</f>
        <v xml:space="preserve"> </v>
      </c>
      <c r="D15575" s="8" t="s">
        <v>380</v>
      </c>
      <c r="E15575">
        <v>200540.46271293345</v>
      </c>
      <c r="F15575">
        <v>175508.29503732463</v>
      </c>
      <c r="G15575">
        <v>232676.59202579991</v>
      </c>
      <c r="H15575">
        <v>216150.92226975001</v>
      </c>
    </row>
    <row r="15576" spans="1:8" ht="15" x14ac:dyDescent="0.25">
      <c r="A15576">
        <f t="shared" si="1698"/>
        <v>14707</v>
      </c>
      <c r="B15576">
        <f t="shared" si="1699"/>
        <v>306</v>
      </c>
      <c r="C15576" s="10" t="str">
        <f>IF(B15576=B15575," ",(LOOKUP(B15576,'Co List'!$A$3:$A$362,'Co List'!$B$3:$B$362)))</f>
        <v xml:space="preserve"> </v>
      </c>
      <c r="D15576" s="8" t="s">
        <v>381</v>
      </c>
      <c r="E15576">
        <v>40926.557227919373</v>
      </c>
      <c r="F15576">
        <v>38260.582314971922</v>
      </c>
      <c r="G15576">
        <v>41375.81242389277</v>
      </c>
      <c r="H15576">
        <v>44431.930007027651</v>
      </c>
    </row>
    <row r="15577" spans="1:8" ht="15" x14ac:dyDescent="0.25">
      <c r="A15577">
        <f t="shared" si="1698"/>
        <v>14708</v>
      </c>
      <c r="B15577">
        <f t="shared" si="1699"/>
        <v>306</v>
      </c>
      <c r="C15577" s="10" t="str">
        <f>IF(B15577=B15576," ",(LOOKUP(B15577,'Co List'!$A$3:$A$362,'Co List'!$B$3:$B$362)))</f>
        <v xml:space="preserve"> </v>
      </c>
      <c r="D15577" s="8" t="s">
        <v>382</v>
      </c>
      <c r="E15577">
        <v>0</v>
      </c>
      <c r="F15577">
        <v>0</v>
      </c>
      <c r="G15577">
        <v>0</v>
      </c>
      <c r="H15577">
        <v>0</v>
      </c>
    </row>
    <row r="15578" spans="1:8" ht="15" x14ac:dyDescent="0.25">
      <c r="A15578">
        <f t="shared" si="1698"/>
        <v>14709</v>
      </c>
      <c r="B15578">
        <f t="shared" si="1699"/>
        <v>306</v>
      </c>
      <c r="C15578" s="10" t="str">
        <f>IF(B15578=B15577," ",(LOOKUP(B15578,'Co List'!$A$3:$A$362,'Co List'!$B$3:$B$362)))</f>
        <v xml:space="preserve"> </v>
      </c>
      <c r="D15578" s="8" t="s">
        <v>383</v>
      </c>
      <c r="E15578">
        <v>40926.557227919373</v>
      </c>
      <c r="F15578">
        <v>38260.582314971922</v>
      </c>
      <c r="G15578">
        <v>41375.81242389277</v>
      </c>
      <c r="H15578">
        <v>44431.930007027651</v>
      </c>
    </row>
    <row r="15579" spans="1:8" x14ac:dyDescent="0.2">
      <c r="A15579">
        <f t="shared" si="1698"/>
        <v>14710</v>
      </c>
      <c r="B15579">
        <f t="shared" si="1699"/>
        <v>306</v>
      </c>
      <c r="C15579" s="10" t="str">
        <f>IF(B15579=B15578," ",(LOOKUP(B15579,'Co List'!$A$3:$A$362,'Co List'!$B$3:$B$362)))</f>
        <v xml:space="preserve"> </v>
      </c>
      <c r="D15579" s="6" t="s">
        <v>384</v>
      </c>
      <c r="E15579">
        <v>0</v>
      </c>
      <c r="F15579">
        <v>0</v>
      </c>
      <c r="G15579">
        <v>0</v>
      </c>
      <c r="H15579">
        <v>0</v>
      </c>
    </row>
    <row r="15580" spans="1:8" x14ac:dyDescent="0.2">
      <c r="A15580">
        <f t="shared" si="1698"/>
        <v>14711</v>
      </c>
      <c r="B15580">
        <f t="shared" si="1699"/>
        <v>306</v>
      </c>
      <c r="C15580" s="10" t="str">
        <f>IF(B15580=B15579," ",(LOOKUP(B15580,'Co List'!$A$3:$A$362,'Co List'!$B$3:$B$362)))</f>
        <v xml:space="preserve"> </v>
      </c>
      <c r="D15580" s="6" t="s">
        <v>385</v>
      </c>
      <c r="E15580">
        <v>12562.644224080001</v>
      </c>
      <c r="F15580">
        <v>11744.3077548</v>
      </c>
      <c r="G15580">
        <v>12700.545713359999</v>
      </c>
      <c r="H15580">
        <v>13638.638739119999</v>
      </c>
    </row>
    <row r="15581" spans="1:8" x14ac:dyDescent="0.2">
      <c r="A15581">
        <f t="shared" si="1698"/>
        <v>14712</v>
      </c>
      <c r="B15581">
        <f t="shared" si="1699"/>
        <v>306</v>
      </c>
      <c r="C15581" s="10" t="str">
        <f>IF(B15581=B15580," ",(LOOKUP(B15581,'Co List'!$A$3:$A$362,'Co List'!$B$3:$B$362)))</f>
        <v xml:space="preserve"> </v>
      </c>
      <c r="D15581" s="6" t="s">
        <v>386</v>
      </c>
      <c r="E15581">
        <v>0</v>
      </c>
      <c r="F15581">
        <v>0</v>
      </c>
      <c r="G15581">
        <v>0</v>
      </c>
      <c r="H15581">
        <v>0</v>
      </c>
    </row>
    <row r="15582" spans="1:8" x14ac:dyDescent="0.2">
      <c r="A15582">
        <f t="shared" si="1698"/>
        <v>14713</v>
      </c>
      <c r="B15582">
        <f t="shared" si="1699"/>
        <v>306</v>
      </c>
      <c r="C15582" s="10" t="str">
        <f>IF(B15582=B15581," ",(LOOKUP(B15582,'Co List'!$A$3:$A$362,'Co List'!$B$3:$B$362)))</f>
        <v xml:space="preserve"> </v>
      </c>
      <c r="D15582" s="6" t="s">
        <v>387</v>
      </c>
      <c r="E15582">
        <v>0</v>
      </c>
      <c r="F15582">
        <v>0</v>
      </c>
      <c r="G15582">
        <v>0</v>
      </c>
      <c r="H15582">
        <v>0</v>
      </c>
    </row>
    <row r="15583" spans="1:8" x14ac:dyDescent="0.2">
      <c r="A15583">
        <f t="shared" si="1698"/>
        <v>14714</v>
      </c>
      <c r="B15583">
        <f t="shared" si="1699"/>
        <v>306</v>
      </c>
      <c r="C15583" s="10" t="str">
        <f>IF(B15583=B15582," ",(LOOKUP(B15583,'Co List'!$A$3:$A$362,'Co List'!$B$3:$B$362)))</f>
        <v xml:space="preserve"> </v>
      </c>
      <c r="D15583" s="6" t="s">
        <v>388</v>
      </c>
      <c r="E15583">
        <v>0</v>
      </c>
      <c r="F15583">
        <v>0</v>
      </c>
      <c r="G15583">
        <v>0</v>
      </c>
      <c r="H15583">
        <v>0</v>
      </c>
    </row>
    <row r="15584" spans="1:8" x14ac:dyDescent="0.2">
      <c r="A15584">
        <f t="shared" si="1698"/>
        <v>14715</v>
      </c>
      <c r="B15584">
        <f t="shared" si="1699"/>
        <v>306</v>
      </c>
      <c r="C15584" s="10" t="str">
        <f>IF(B15584=B15583," ",(LOOKUP(B15584,'Co List'!$A$3:$A$362,'Co List'!$B$3:$B$362)))</f>
        <v xml:space="preserve"> </v>
      </c>
      <c r="D15584" s="6" t="s">
        <v>389</v>
      </c>
      <c r="E15584">
        <v>12562.644224080001</v>
      </c>
      <c r="F15584">
        <v>11744.3077548</v>
      </c>
      <c r="G15584">
        <v>12700.545713359999</v>
      </c>
      <c r="H15584">
        <v>13638.638739119999</v>
      </c>
    </row>
    <row r="15585" spans="1:8" x14ac:dyDescent="0.2">
      <c r="A15585">
        <f t="shared" si="1698"/>
        <v>14716</v>
      </c>
      <c r="B15585">
        <f t="shared" si="1699"/>
        <v>306</v>
      </c>
      <c r="C15585" s="10" t="str">
        <f>IF(B15585=B15584," ",(LOOKUP(B15585,'Co List'!$A$3:$A$362,'Co List'!$B$3:$B$362)))</f>
        <v xml:space="preserve"> </v>
      </c>
      <c r="D15585" s="6" t="s">
        <v>390</v>
      </c>
      <c r="E15585">
        <v>0</v>
      </c>
      <c r="F15585">
        <v>0</v>
      </c>
      <c r="G15585">
        <v>0</v>
      </c>
      <c r="H15585">
        <v>0</v>
      </c>
    </row>
    <row r="15586" spans="1:8" x14ac:dyDescent="0.2">
      <c r="A15586">
        <f t="shared" si="1698"/>
        <v>14717</v>
      </c>
      <c r="B15586">
        <f t="shared" si="1699"/>
        <v>306</v>
      </c>
      <c r="C15586" s="10" t="str">
        <f>IF(B15586=B15585," ",(LOOKUP(B15586,'Co List'!$A$3:$A$362,'Co List'!$B$3:$B$362)))</f>
        <v xml:space="preserve"> </v>
      </c>
      <c r="D15586" s="6" t="s">
        <v>391</v>
      </c>
      <c r="E15586">
        <v>0</v>
      </c>
      <c r="F15586">
        <v>0</v>
      </c>
      <c r="G15586">
        <v>0</v>
      </c>
      <c r="H15586">
        <v>0</v>
      </c>
    </row>
    <row r="15587" spans="1:8" x14ac:dyDescent="0.2">
      <c r="A15587">
        <f t="shared" si="1698"/>
        <v>14718</v>
      </c>
      <c r="B15587">
        <f t="shared" si="1699"/>
        <v>306</v>
      </c>
      <c r="C15587" s="10" t="str">
        <f>IF(B15587=B15586," ",(LOOKUP(B15587,'Co List'!$A$3:$A$362,'Co List'!$B$3:$B$362)))</f>
        <v xml:space="preserve"> </v>
      </c>
      <c r="D15587" s="6" t="s">
        <v>392</v>
      </c>
      <c r="E15587">
        <v>0</v>
      </c>
      <c r="F15587">
        <v>0</v>
      </c>
      <c r="G15587">
        <v>0</v>
      </c>
      <c r="H15587">
        <v>0</v>
      </c>
    </row>
    <row r="15588" spans="1:8" x14ac:dyDescent="0.2">
      <c r="A15588">
        <f t="shared" si="1698"/>
        <v>14719</v>
      </c>
      <c r="B15588">
        <f t="shared" si="1699"/>
        <v>306</v>
      </c>
      <c r="C15588" s="10" t="str">
        <f>IF(B15588=B15587," ",(LOOKUP(B15588,'Co List'!$A$3:$A$362,'Co List'!$B$3:$B$362)))</f>
        <v xml:space="preserve"> </v>
      </c>
      <c r="D15588" s="6" t="s">
        <v>393</v>
      </c>
      <c r="E15588">
        <v>0</v>
      </c>
      <c r="F15588">
        <v>0</v>
      </c>
      <c r="G15588">
        <v>0</v>
      </c>
      <c r="H15588">
        <v>0</v>
      </c>
    </row>
    <row r="15589" spans="1:8" ht="15" x14ac:dyDescent="0.25">
      <c r="A15589">
        <f t="shared" si="1698"/>
        <v>14720</v>
      </c>
      <c r="B15589">
        <f t="shared" si="1699"/>
        <v>306</v>
      </c>
      <c r="C15589" s="10" t="str">
        <f>IF(B15589=B15588," ",(LOOKUP(B15589,'Co List'!$A$3:$A$362,'Co List'!$B$3:$B$362)))</f>
        <v xml:space="preserve"> </v>
      </c>
      <c r="D15589" s="8" t="s">
        <v>394</v>
      </c>
      <c r="E15589">
        <v>0</v>
      </c>
      <c r="F15589">
        <v>0</v>
      </c>
      <c r="G15589">
        <v>0</v>
      </c>
      <c r="H15589">
        <v>0</v>
      </c>
    </row>
    <row r="15590" spans="1:8" ht="15" x14ac:dyDescent="0.25">
      <c r="A15590">
        <f t="shared" si="1698"/>
        <v>14721</v>
      </c>
      <c r="B15590">
        <f t="shared" si="1699"/>
        <v>306</v>
      </c>
      <c r="C15590" s="10" t="str">
        <f>IF(B15590=B15589," ",(LOOKUP(B15590,'Co List'!$A$3:$A$362,'Co List'!$B$3:$B$362)))</f>
        <v xml:space="preserve"> </v>
      </c>
      <c r="D15590" s="8" t="s">
        <v>395</v>
      </c>
      <c r="E15590">
        <v>33.308958500000003</v>
      </c>
      <c r="F15590">
        <v>35.671241999999999</v>
      </c>
      <c r="G15590">
        <v>52.392657399999997</v>
      </c>
      <c r="H15590">
        <v>59.650944000000003</v>
      </c>
    </row>
    <row r="15591" spans="1:8" ht="15" x14ac:dyDescent="0.25">
      <c r="A15591">
        <f t="shared" si="1698"/>
        <v>14722</v>
      </c>
      <c r="B15591">
        <f t="shared" si="1699"/>
        <v>306</v>
      </c>
      <c r="C15591" s="10" t="str">
        <f>IF(B15591=B15590," ",(LOOKUP(B15591,'Co List'!$A$3:$A$362,'Co List'!$B$3:$B$362)))</f>
        <v xml:space="preserve"> </v>
      </c>
      <c r="D15591" s="8" t="s">
        <v>396</v>
      </c>
      <c r="E15591">
        <v>293211.88500000001</v>
      </c>
      <c r="F15591">
        <v>282481.734</v>
      </c>
      <c r="G15591">
        <v>307830.7</v>
      </c>
      <c r="H15591">
        <v>283567.57</v>
      </c>
    </row>
    <row r="15592" spans="1:8" x14ac:dyDescent="0.2">
      <c r="A15592">
        <f t="shared" si="1698"/>
        <v>14723</v>
      </c>
      <c r="B15592">
        <f t="shared" si="1699"/>
        <v>306</v>
      </c>
      <c r="C15592" s="10" t="str">
        <f>IF(B15592=B15591," ",(LOOKUP(B15592,'Co List'!$A$3:$A$362,'Co List'!$B$3:$B$362)))</f>
        <v xml:space="preserve"> </v>
      </c>
      <c r="D15592" s="6" t="s">
        <v>397</v>
      </c>
      <c r="E15592">
        <v>152357.285</v>
      </c>
      <c r="F15592">
        <v>159365.08199999999</v>
      </c>
      <c r="G15592">
        <v>145441.70000000001</v>
      </c>
      <c r="H15592">
        <v>133355.57</v>
      </c>
    </row>
    <row r="15593" spans="1:8" x14ac:dyDescent="0.2">
      <c r="A15593">
        <f t="shared" si="1698"/>
        <v>14724</v>
      </c>
      <c r="B15593">
        <f t="shared" si="1699"/>
        <v>306</v>
      </c>
      <c r="C15593" s="10" t="str">
        <f>IF(B15593=B15592," ",(LOOKUP(B15593,'Co List'!$A$3:$A$362,'Co List'!$B$3:$B$362)))</f>
        <v xml:space="preserve"> </v>
      </c>
      <c r="D15593" s="6" t="s">
        <v>398</v>
      </c>
      <c r="E15593">
        <v>0</v>
      </c>
      <c r="F15593">
        <v>0</v>
      </c>
      <c r="G15593">
        <v>0</v>
      </c>
      <c r="H15593">
        <v>0</v>
      </c>
    </row>
    <row r="15594" spans="1:8" x14ac:dyDescent="0.2">
      <c r="A15594">
        <f t="shared" si="1698"/>
        <v>14725</v>
      </c>
      <c r="B15594">
        <f t="shared" si="1699"/>
        <v>306</v>
      </c>
      <c r="C15594" s="10" t="str">
        <f>IF(B15594=B15593," ",(LOOKUP(B15594,'Co List'!$A$3:$A$362,'Co List'!$B$3:$B$362)))</f>
        <v xml:space="preserve"> </v>
      </c>
      <c r="D15594" s="6" t="s">
        <v>399</v>
      </c>
      <c r="E15594">
        <v>146103</v>
      </c>
      <c r="F15594">
        <v>127620</v>
      </c>
      <c r="G15594">
        <v>171421</v>
      </c>
      <c r="H15594">
        <v>160103</v>
      </c>
    </row>
    <row r="15595" spans="1:8" x14ac:dyDescent="0.2">
      <c r="A15595">
        <f t="shared" si="1698"/>
        <v>14726</v>
      </c>
      <c r="B15595">
        <f t="shared" si="1699"/>
        <v>306</v>
      </c>
      <c r="C15595" s="10" t="str">
        <f>IF(B15595=B15594," ",(LOOKUP(B15595,'Co List'!$A$3:$A$362,'Co List'!$B$3:$B$362)))</f>
        <v xml:space="preserve"> </v>
      </c>
      <c r="D15595" s="6" t="s">
        <v>400</v>
      </c>
      <c r="E15595">
        <v>0</v>
      </c>
      <c r="F15595">
        <v>0</v>
      </c>
      <c r="G15595">
        <v>0</v>
      </c>
      <c r="H15595">
        <v>0</v>
      </c>
    </row>
    <row r="15596" spans="1:8" x14ac:dyDescent="0.2">
      <c r="A15596">
        <f t="shared" si="1698"/>
        <v>14727</v>
      </c>
      <c r="B15596">
        <f t="shared" si="1699"/>
        <v>306</v>
      </c>
      <c r="C15596" s="10" t="str">
        <f>IF(B15596=B15595," ",(LOOKUP(B15596,'Co List'!$A$3:$A$362,'Co List'!$B$3:$B$362)))</f>
        <v xml:space="preserve"> </v>
      </c>
      <c r="D15596" s="6" t="s">
        <v>401</v>
      </c>
      <c r="E15596">
        <v>74.197997795000006</v>
      </c>
      <c r="F15596">
        <v>82.710477558000008</v>
      </c>
      <c r="G15596">
        <v>87.265020000000007</v>
      </c>
      <c r="H15596">
        <v>87.654616161000007</v>
      </c>
    </row>
    <row r="15597" spans="1:8" x14ac:dyDescent="0.2">
      <c r="A15597">
        <f t="shared" si="1698"/>
        <v>14728</v>
      </c>
      <c r="B15597">
        <f t="shared" si="1699"/>
        <v>306</v>
      </c>
      <c r="C15597" s="10" t="str">
        <f>IF(B15597=B15596," ",(LOOKUP(B15597,'Co List'!$A$3:$A$362,'Co List'!$B$3:$B$362)))</f>
        <v xml:space="preserve"> </v>
      </c>
      <c r="D15597" s="6" t="s">
        <v>402</v>
      </c>
      <c r="E15597">
        <v>0</v>
      </c>
      <c r="F15597">
        <v>0</v>
      </c>
      <c r="G15597">
        <v>0</v>
      </c>
      <c r="H15597">
        <v>0</v>
      </c>
    </row>
    <row r="15598" spans="1:8" x14ac:dyDescent="0.2">
      <c r="A15598">
        <f t="shared" si="1698"/>
        <v>14729</v>
      </c>
      <c r="B15598">
        <f t="shared" si="1699"/>
        <v>306</v>
      </c>
      <c r="C15598" s="10" t="str">
        <f>IF(B15598=B15597," ",(LOOKUP(B15598,'Co List'!$A$3:$A$362,'Co List'!$B$3:$B$362)))</f>
        <v xml:space="preserve"> </v>
      </c>
      <c r="D15598" s="6" t="s">
        <v>403</v>
      </c>
      <c r="E15598">
        <v>0</v>
      </c>
      <c r="F15598">
        <v>0</v>
      </c>
      <c r="G15598">
        <v>0</v>
      </c>
      <c r="H15598">
        <v>0</v>
      </c>
    </row>
    <row r="15599" spans="1:8" x14ac:dyDescent="0.2">
      <c r="A15599">
        <f t="shared" si="1698"/>
        <v>14730</v>
      </c>
      <c r="B15599">
        <f t="shared" si="1699"/>
        <v>306</v>
      </c>
      <c r="C15599" s="10" t="str">
        <f>IF(B15599=B15598," ",(LOOKUP(B15599,'Co List'!$A$3:$A$362,'Co List'!$B$3:$B$362)))</f>
        <v xml:space="preserve"> </v>
      </c>
      <c r="D15599" s="6" t="s">
        <v>404</v>
      </c>
      <c r="E15599" s="11">
        <v>74.197997795000006</v>
      </c>
      <c r="F15599" s="11">
        <v>82.710477558000008</v>
      </c>
      <c r="G15599" s="11">
        <v>87.265020000000007</v>
      </c>
      <c r="H15599" s="11">
        <v>87.654616161000007</v>
      </c>
    </row>
    <row r="15600" spans="1:8" x14ac:dyDescent="0.2">
      <c r="A15600">
        <f t="shared" si="1698"/>
        <v>14731</v>
      </c>
      <c r="B15600">
        <f t="shared" si="1699"/>
        <v>306</v>
      </c>
      <c r="C15600" s="10" t="str">
        <f>IF(B15600=B15599," ",(LOOKUP(B15600,'Co List'!$A$3:$A$362,'Co List'!$B$3:$B$362)))</f>
        <v xml:space="preserve"> </v>
      </c>
      <c r="D15600" s="6" t="s">
        <v>405</v>
      </c>
      <c r="E15600">
        <v>1348.06</v>
      </c>
      <c r="F15600">
        <v>1544.07</v>
      </c>
      <c r="G15600">
        <v>1618.18</v>
      </c>
      <c r="H15600">
        <v>1569.31</v>
      </c>
    </row>
    <row r="15601" spans="1:16" x14ac:dyDescent="0.2">
      <c r="A15601">
        <f t="shared" si="1698"/>
        <v>14732</v>
      </c>
      <c r="B15601">
        <f t="shared" si="1699"/>
        <v>306</v>
      </c>
      <c r="C15601" s="10" t="str">
        <f>IF(B15601=B15600," ",(LOOKUP(B15601,'Co List'!$A$3:$A$362,'Co List'!$B$3:$B$362)))</f>
        <v xml:space="preserve"> </v>
      </c>
      <c r="D15601" s="6" t="s">
        <v>406</v>
      </c>
      <c r="E15601">
        <v>196.01</v>
      </c>
      <c r="F15601">
        <v>167.9</v>
      </c>
      <c r="G15601">
        <v>125.64</v>
      </c>
      <c r="H15601">
        <v>126.28</v>
      </c>
    </row>
    <row r="15602" spans="1:16" x14ac:dyDescent="0.2">
      <c r="A15602">
        <f t="shared" si="1698"/>
        <v>14733</v>
      </c>
      <c r="B15602">
        <f t="shared" si="1699"/>
        <v>306</v>
      </c>
      <c r="C15602" s="10" t="str">
        <f>IF(B15602=B15601," ",(LOOKUP(B15602,'Co List'!$A$3:$A$362,'Co List'!$B$3:$B$362)))</f>
        <v xml:space="preserve"> </v>
      </c>
      <c r="D15602" s="6" t="s">
        <v>407</v>
      </c>
      <c r="E15602" s="11">
        <v>94.9</v>
      </c>
      <c r="F15602" s="11">
        <v>70.53</v>
      </c>
      <c r="G15602" s="11">
        <v>19.37</v>
      </c>
      <c r="H15602" s="11">
        <v>-12.5</v>
      </c>
    </row>
    <row r="15603" spans="1:16" x14ac:dyDescent="0.2">
      <c r="A15603">
        <f t="shared" si="1698"/>
        <v>14734</v>
      </c>
      <c r="B15603">
        <f t="shared" si="1699"/>
        <v>306</v>
      </c>
      <c r="C15603" s="10" t="str">
        <f>IF(B15603=B15602," ",(LOOKUP(B15603,'Co List'!$A$3:$A$362,'Co List'!$B$3:$B$362)))</f>
        <v xml:space="preserve"> </v>
      </c>
      <c r="D15603" s="6" t="s">
        <v>408</v>
      </c>
      <c r="E15603">
        <v>162.19999999999999</v>
      </c>
      <c r="F15603">
        <v>162.19999999999999</v>
      </c>
      <c r="G15603">
        <v>162.19999999999999</v>
      </c>
      <c r="H15603">
        <v>162.19999999999999</v>
      </c>
    </row>
    <row r="15604" spans="1:16" x14ac:dyDescent="0.2">
      <c r="A15604">
        <f t="shared" si="1698"/>
        <v>14735</v>
      </c>
      <c r="B15604">
        <f t="shared" si="1699"/>
        <v>306</v>
      </c>
      <c r="C15604" s="10" t="str">
        <f>IF(B15604=B15603," ",(LOOKUP(B15604,'Co List'!$A$3:$A$362,'Co List'!$B$3:$B$362)))</f>
        <v xml:space="preserve"> </v>
      </c>
      <c r="D15604" s="6" t="s">
        <v>409</v>
      </c>
      <c r="E15604">
        <v>107.57</v>
      </c>
      <c r="F15604">
        <v>118.4</v>
      </c>
      <c r="G15604">
        <v>140.99</v>
      </c>
      <c r="H15604">
        <v>149.52000000000001</v>
      </c>
    </row>
    <row r="15605" spans="1:16" x14ac:dyDescent="0.2">
      <c r="A15605">
        <f t="shared" si="1698"/>
        <v>14736</v>
      </c>
      <c r="B15605">
        <f t="shared" si="1699"/>
        <v>306</v>
      </c>
      <c r="C15605" s="10" t="str">
        <f>IF(B15605=B15604," ",(LOOKUP(B15605,'Co List'!$A$3:$A$362,'Co List'!$B$3:$B$362)))</f>
        <v xml:space="preserve"> </v>
      </c>
      <c r="D15605" s="6" t="s">
        <v>410</v>
      </c>
      <c r="E15605">
        <v>107.50695629500001</v>
      </c>
      <c r="F15605">
        <v>118.38171955800001</v>
      </c>
      <c r="G15605">
        <v>139.65767740000001</v>
      </c>
      <c r="H15605">
        <v>147.30556016100002</v>
      </c>
    </row>
    <row r="15606" spans="1:16" x14ac:dyDescent="0.2">
      <c r="A15606">
        <f t="shared" si="1698"/>
        <v>14737</v>
      </c>
      <c r="B15606">
        <f t="shared" si="1699"/>
        <v>306</v>
      </c>
      <c r="C15606" s="10" t="str">
        <f>IF(B15606=B15605," ",(LOOKUP(B15606,'Co List'!$A$3:$A$362,'Co List'!$B$3:$B$362)))</f>
        <v xml:space="preserve"> </v>
      </c>
      <c r="D15606" s="6" t="s">
        <v>411</v>
      </c>
      <c r="E15606">
        <v>107.50695629500001</v>
      </c>
      <c r="F15606">
        <v>118.38171955800001</v>
      </c>
      <c r="G15606">
        <v>139.65767740000001</v>
      </c>
      <c r="H15606">
        <v>147.30556016100002</v>
      </c>
    </row>
    <row r="15607" spans="1:16" x14ac:dyDescent="0.2">
      <c r="A15607">
        <f t="shared" si="1698"/>
        <v>14738</v>
      </c>
      <c r="B15607">
        <f t="shared" si="1699"/>
        <v>306</v>
      </c>
      <c r="C15607" s="10" t="str">
        <f>IF(B15607=B15606," ",(LOOKUP(B15607,'Co List'!$A$3:$A$362,'Co List'!$B$3:$B$362)))</f>
        <v xml:space="preserve"> </v>
      </c>
      <c r="D15607" s="6" t="s">
        <v>412</v>
      </c>
      <c r="E15607">
        <v>-6.3043704999984129E-2</v>
      </c>
      <c r="F15607">
        <v>-1.8280441999991126E-2</v>
      </c>
      <c r="G15607">
        <v>-1.3323225999999977</v>
      </c>
      <c r="H15607">
        <v>-2.2144398389999935</v>
      </c>
    </row>
    <row r="15608" spans="1:16" ht="13.5" thickBot="1" x14ac:dyDescent="0.25">
      <c r="A15608">
        <f t="shared" si="1698"/>
        <v>14739</v>
      </c>
      <c r="B15608">
        <f t="shared" si="1699"/>
        <v>306</v>
      </c>
      <c r="C15608" s="10" t="str">
        <f>IF(B15608=B15607," ",(LOOKUP(B15608,'Co List'!$A$3:$A$362,'Co List'!$B$3:$B$362)))</f>
        <v xml:space="preserve"> </v>
      </c>
      <c r="D15608" s="9" t="s">
        <v>413</v>
      </c>
      <c r="E15608">
        <v>12</v>
      </c>
      <c r="F15608">
        <v>12</v>
      </c>
      <c r="G15608">
        <v>12</v>
      </c>
      <c r="H15608">
        <v>12</v>
      </c>
    </row>
    <row r="15609" spans="1:16" ht="15" x14ac:dyDescent="0.25">
      <c r="A15609">
        <f t="shared" si="1698"/>
        <v>14740</v>
      </c>
      <c r="B15609">
        <f t="shared" si="1699"/>
        <v>307</v>
      </c>
      <c r="C15609" s="10" t="str">
        <f>IF(B15609=B15608," ",(LOOKUP(B15609,'Co List'!$A$3:$A$362,'Co List'!$B$3:$B$362)))</f>
        <v>SUPER SALES INDIA</v>
      </c>
      <c r="D15609" s="4" t="s">
        <v>362</v>
      </c>
      <c r="E15609">
        <v>1.4464443429277523</v>
      </c>
      <c r="F15609">
        <v>0.93416272718758409</v>
      </c>
      <c r="G15609">
        <v>14.000226321809199</v>
      </c>
      <c r="H15609">
        <v>0</v>
      </c>
      <c r="J15609">
        <f t="shared" ref="J15609" si="1704">COUNTIF(E15651:H15651,0)</f>
        <v>0</v>
      </c>
      <c r="K15609">
        <f>SUM(E15609:H15609)/(4-J15609)</f>
        <v>4.0952083479811341</v>
      </c>
      <c r="L15609">
        <f>SUM(E15619:H15619)/(4-J15609)</f>
        <v>8809.4012726173078</v>
      </c>
      <c r="M15609">
        <f>E15619</f>
        <v>9548.4390440096358</v>
      </c>
      <c r="N15609">
        <f t="shared" ref="N15609" si="1705">F15619</f>
        <v>10949.26725483709</v>
      </c>
      <c r="O15609">
        <f t="shared" ref="O15609" si="1706">G15619</f>
        <v>6886.7561278961002</v>
      </c>
      <c r="P15609">
        <f t="shared" ref="P15609" si="1707">H15619</f>
        <v>7853.1426637264067</v>
      </c>
    </row>
    <row r="15610" spans="1:16" x14ac:dyDescent="0.2">
      <c r="A15610">
        <f t="shared" si="1698"/>
        <v>14741</v>
      </c>
      <c r="B15610">
        <f t="shared" si="1699"/>
        <v>307</v>
      </c>
      <c r="C15610" s="10" t="str">
        <f>IF(B15610=B15609," ",(LOOKUP(B15610,'Co List'!$A$3:$A$362,'Co List'!$B$3:$B$362)))</f>
        <v xml:space="preserve"> </v>
      </c>
      <c r="D15610" s="6" t="s">
        <v>364</v>
      </c>
      <c r="E15610">
        <v>0</v>
      </c>
      <c r="F15610">
        <v>0</v>
      </c>
      <c r="G15610">
        <v>0</v>
      </c>
      <c r="H15610">
        <v>0</v>
      </c>
    </row>
    <row r="15611" spans="1:16" x14ac:dyDescent="0.2">
      <c r="A15611">
        <f t="shared" si="1698"/>
        <v>14742</v>
      </c>
      <c r="B15611">
        <f t="shared" si="1699"/>
        <v>307</v>
      </c>
      <c r="C15611" s="10" t="str">
        <f>IF(B15611=B15610," ",(LOOKUP(B15611,'Co List'!$A$3:$A$362,'Co List'!$B$3:$B$362)))</f>
        <v xml:space="preserve"> </v>
      </c>
      <c r="D15611" s="6" t="s">
        <v>365</v>
      </c>
      <c r="E15611">
        <v>0.27795319312313582</v>
      </c>
      <c r="F15611">
        <v>0.30528121250190676</v>
      </c>
      <c r="G15611">
        <v>0.23613988205055611</v>
      </c>
      <c r="H15611">
        <v>0.23848307307253444</v>
      </c>
    </row>
    <row r="15612" spans="1:16" x14ac:dyDescent="0.2">
      <c r="A15612">
        <f t="shared" si="1698"/>
        <v>14743</v>
      </c>
      <c r="B15612">
        <f t="shared" si="1699"/>
        <v>307</v>
      </c>
      <c r="C15612" s="10" t="str">
        <f>IF(B15612=B15611," ",(LOOKUP(B15612,'Co List'!$A$3:$A$362,'Co List'!$B$3:$B$362)))</f>
        <v xml:space="preserve"> </v>
      </c>
      <c r="D15612" s="7" t="s">
        <v>366</v>
      </c>
      <c r="E15612">
        <v>8.7439917985436217</v>
      </c>
      <c r="F15612">
        <v>6.1385139063951843</v>
      </c>
      <c r="G15612">
        <v>4.7596628156030825</v>
      </c>
      <c r="H15612">
        <v>4.2031377990400376</v>
      </c>
    </row>
    <row r="15613" spans="1:16" x14ac:dyDescent="0.2">
      <c r="A15613">
        <f t="shared" si="1698"/>
        <v>14744</v>
      </c>
      <c r="B15613">
        <f t="shared" si="1699"/>
        <v>307</v>
      </c>
      <c r="C15613" s="10" t="str">
        <f>IF(B15613=B15612," ",(LOOKUP(B15613,'Co List'!$A$3:$A$362,'Co List'!$B$3:$B$362)))</f>
        <v xml:space="preserve"> </v>
      </c>
      <c r="D15613" s="6" t="s">
        <v>367</v>
      </c>
      <c r="E15613">
        <v>51921.90888531613</v>
      </c>
      <c r="F15613">
        <v>51093.17431095236</v>
      </c>
      <c r="G15613">
        <v>-48669.654614106716</v>
      </c>
      <c r="H15613">
        <v>74649.64509245634</v>
      </c>
    </row>
    <row r="15614" spans="1:16" x14ac:dyDescent="0.2">
      <c r="A15614">
        <f t="shared" si="1698"/>
        <v>14745</v>
      </c>
      <c r="B15614">
        <f t="shared" si="1699"/>
        <v>307</v>
      </c>
      <c r="C15614" s="10" t="str">
        <f>IF(B15614=B15613," ",(LOOKUP(B15614,'Co List'!$A$3:$A$362,'Co List'!$B$3:$B$362)))</f>
        <v xml:space="preserve"> </v>
      </c>
      <c r="D15614" s="6" t="s">
        <v>368</v>
      </c>
      <c r="E15614">
        <v>0.31102407309477642</v>
      </c>
      <c r="F15614">
        <v>0.35665365650935149</v>
      </c>
      <c r="G15614">
        <v>0.22432430384026386</v>
      </c>
      <c r="H15614">
        <v>0.25580269262952465</v>
      </c>
    </row>
    <row r="15615" spans="1:16" x14ac:dyDescent="0.2">
      <c r="A15615">
        <f t="shared" si="1698"/>
        <v>14746</v>
      </c>
      <c r="B15615">
        <f t="shared" si="1699"/>
        <v>307</v>
      </c>
      <c r="C15615" s="10" t="str">
        <f>IF(B15615=B15614," ",(LOOKUP(B15615,'Co List'!$A$3:$A$362,'Co List'!$B$3:$B$362)))</f>
        <v xml:space="preserve"> </v>
      </c>
      <c r="D15615" s="6" t="s">
        <v>369</v>
      </c>
      <c r="E15615">
        <v>23.002744023150171</v>
      </c>
      <c r="F15615">
        <v>20.462095411768061</v>
      </c>
      <c r="G15615">
        <v>75.100939235508179</v>
      </c>
      <c r="H15615">
        <v>15.747228120566286</v>
      </c>
    </row>
    <row r="15616" spans="1:16" x14ac:dyDescent="0.2">
      <c r="A15616">
        <f t="shared" si="1698"/>
        <v>14747</v>
      </c>
      <c r="B15616">
        <f t="shared" si="1699"/>
        <v>307</v>
      </c>
      <c r="C15616" s="10" t="str">
        <f>IF(B15616=B15615," ",(LOOKUP(B15616,'Co List'!$A$3:$A$362,'Co List'!$B$3:$B$362)))</f>
        <v xml:space="preserve"> </v>
      </c>
      <c r="D15616" s="6" t="s">
        <v>370</v>
      </c>
      <c r="E15616">
        <v>65.058436331341412</v>
      </c>
      <c r="F15616">
        <v>61.326757851577568</v>
      </c>
      <c r="G15616">
        <v>70.274895483742839</v>
      </c>
      <c r="H15616">
        <v>70.181141199578732</v>
      </c>
    </row>
    <row r="15617" spans="1:8" x14ac:dyDescent="0.2">
      <c r="A15617">
        <f t="shared" si="1698"/>
        <v>14748</v>
      </c>
      <c r="B15617">
        <f t="shared" si="1699"/>
        <v>307</v>
      </c>
      <c r="C15617" s="10" t="str">
        <f>IF(B15617=B15616," ",(LOOKUP(B15617,'Co List'!$A$3:$A$362,'Co List'!$B$3:$B$362)))</f>
        <v xml:space="preserve"> </v>
      </c>
      <c r="D15617" s="6" t="s">
        <v>371</v>
      </c>
      <c r="E15617">
        <v>99.999999999999986</v>
      </c>
      <c r="F15617">
        <v>100.00000000000001</v>
      </c>
      <c r="G15617">
        <v>100</v>
      </c>
      <c r="H15617">
        <v>100.00000000000001</v>
      </c>
    </row>
    <row r="15618" spans="1:8" x14ac:dyDescent="0.2">
      <c r="A15618">
        <f t="shared" si="1698"/>
        <v>14749</v>
      </c>
      <c r="B15618">
        <f t="shared" si="1699"/>
        <v>307</v>
      </c>
      <c r="C15618" s="10" t="str">
        <f>IF(B15618=B15617," ",(LOOKUP(B15618,'Co List'!$A$3:$A$362,'Co List'!$B$3:$B$362)))</f>
        <v xml:space="preserve"> </v>
      </c>
      <c r="D15618" s="6" t="s">
        <v>372</v>
      </c>
      <c r="E15618">
        <v>0</v>
      </c>
      <c r="F15618">
        <v>0</v>
      </c>
      <c r="G15618">
        <v>0</v>
      </c>
      <c r="H15618">
        <v>0</v>
      </c>
    </row>
    <row r="15619" spans="1:8" x14ac:dyDescent="0.2">
      <c r="A15619">
        <f t="shared" si="1698"/>
        <v>14750</v>
      </c>
      <c r="B15619">
        <f t="shared" si="1699"/>
        <v>307</v>
      </c>
      <c r="C15619" s="10" t="str">
        <f>IF(B15619=B15618," ",(LOOKUP(B15619,'Co List'!$A$3:$A$362,'Co List'!$B$3:$B$362)))</f>
        <v xml:space="preserve"> </v>
      </c>
      <c r="D15619" s="6" t="s">
        <v>373</v>
      </c>
      <c r="E15619">
        <v>9548.4390440096358</v>
      </c>
      <c r="F15619">
        <v>10949.26725483709</v>
      </c>
      <c r="G15619">
        <v>6886.7561278961002</v>
      </c>
      <c r="H15619">
        <v>7853.1426637264067</v>
      </c>
    </row>
    <row r="15620" spans="1:8" x14ac:dyDescent="0.2">
      <c r="A15620">
        <f t="shared" si="1698"/>
        <v>14751</v>
      </c>
      <c r="B15620">
        <f t="shared" si="1699"/>
        <v>307</v>
      </c>
      <c r="C15620" s="10" t="str">
        <f>IF(B15620=B15619," ",(LOOKUP(B15620,'Co List'!$A$3:$A$362,'Co List'!$B$3:$B$362)))</f>
        <v xml:space="preserve"> </v>
      </c>
      <c r="D15620" s="6" t="s">
        <v>374</v>
      </c>
      <c r="E15620">
        <v>9523.2518987517142</v>
      </c>
      <c r="F15620">
        <v>10926.44908657246</v>
      </c>
      <c r="G15620">
        <v>6866.9221364923433</v>
      </c>
      <c r="H15620">
        <v>7812.9149078276605</v>
      </c>
    </row>
    <row r="15621" spans="1:8" x14ac:dyDescent="0.2">
      <c r="A15621">
        <f t="shared" ref="A15621:A15684" si="1708">IF(A15620&gt;0,A15620+1,(IF($C$1=C15621,1,0)))</f>
        <v>14752</v>
      </c>
      <c r="B15621">
        <f t="shared" ref="B15621:B15684" si="1709">IF(D15621=$D$3,B15620+1,B15620)</f>
        <v>307</v>
      </c>
      <c r="C15621" s="10" t="str">
        <f>IF(B15621=B15620," ",(LOOKUP(B15621,'Co List'!$A$3:$A$362,'Co List'!$B$3:$B$362)))</f>
        <v xml:space="preserve"> </v>
      </c>
      <c r="D15621" s="6" t="s">
        <v>375</v>
      </c>
      <c r="E15621">
        <v>14.685134276235186</v>
      </c>
      <c r="F15621">
        <v>13.303923945029593</v>
      </c>
      <c r="G15621">
        <v>11.564026967536368</v>
      </c>
      <c r="H15621">
        <v>23.454424507236453</v>
      </c>
    </row>
    <row r="15622" spans="1:8" x14ac:dyDescent="0.2">
      <c r="A15622">
        <f t="shared" si="1708"/>
        <v>14753</v>
      </c>
      <c r="B15622">
        <f t="shared" si="1709"/>
        <v>307</v>
      </c>
      <c r="C15622" s="10" t="str">
        <f>IF(B15622=B15621," ",(LOOKUP(B15622,'Co List'!$A$3:$A$362,'Co List'!$B$3:$B$362)))</f>
        <v xml:space="preserve"> </v>
      </c>
      <c r="D15622" s="6" t="s">
        <v>376</v>
      </c>
      <c r="E15622">
        <v>10.502010981686013</v>
      </c>
      <c r="F15622">
        <v>9.514244319598804</v>
      </c>
      <c r="G15622">
        <v>8.2699644362199862</v>
      </c>
      <c r="H15622">
        <v>16.773331391510524</v>
      </c>
    </row>
    <row r="15623" spans="1:8" x14ac:dyDescent="0.2">
      <c r="A15623">
        <f t="shared" si="1708"/>
        <v>14754</v>
      </c>
      <c r="B15623">
        <f t="shared" si="1709"/>
        <v>307</v>
      </c>
      <c r="C15623" s="10" t="str">
        <f>IF(B15623=B15622," ",(LOOKUP(B15623,'Co List'!$A$3:$A$362,'Co List'!$B$3:$B$362)))</f>
        <v xml:space="preserve"> </v>
      </c>
      <c r="D15623" s="6" t="s">
        <v>377</v>
      </c>
      <c r="E15623">
        <v>9548.4390440096358</v>
      </c>
      <c r="F15623">
        <v>10949.26725483709</v>
      </c>
      <c r="G15623">
        <v>6886.7561278961002</v>
      </c>
      <c r="H15623">
        <v>7853.1426637264067</v>
      </c>
    </row>
    <row r="15624" spans="1:8" ht="15" x14ac:dyDescent="0.25">
      <c r="A15624">
        <f t="shared" si="1708"/>
        <v>14755</v>
      </c>
      <c r="B15624">
        <f t="shared" si="1709"/>
        <v>307</v>
      </c>
      <c r="C15624" s="10" t="str">
        <f>IF(B15624=B15623," ",(LOOKUP(B15624,'Co List'!$A$3:$A$362,'Co List'!$B$3:$B$362)))</f>
        <v xml:space="preserve"> </v>
      </c>
      <c r="D15624" s="8" t="s">
        <v>378</v>
      </c>
      <c r="E15624">
        <v>5073.8140799999992</v>
      </c>
      <c r="F15624">
        <v>6895.5031500000023</v>
      </c>
      <c r="G15624">
        <v>3363.1462800000004</v>
      </c>
      <c r="H15624">
        <v>706.47642000000008</v>
      </c>
    </row>
    <row r="15625" spans="1:8" ht="15" x14ac:dyDescent="0.25">
      <c r="A15625">
        <f t="shared" si="1708"/>
        <v>14756</v>
      </c>
      <c r="B15625">
        <f t="shared" si="1709"/>
        <v>307</v>
      </c>
      <c r="C15625" s="10" t="str">
        <f>IF(B15625=B15624," ",(LOOKUP(B15625,'Co List'!$A$3:$A$362,'Co List'!$B$3:$B$362)))</f>
        <v xml:space="preserve"> </v>
      </c>
      <c r="D15625" s="8" t="s">
        <v>379</v>
      </c>
      <c r="E15625">
        <v>4474.6249640096348</v>
      </c>
      <c r="F15625">
        <v>4053.7641048370897</v>
      </c>
      <c r="G15625">
        <v>3523.6098478960998</v>
      </c>
      <c r="H15625">
        <v>7146.6662437264076</v>
      </c>
    </row>
    <row r="15626" spans="1:8" ht="15" x14ac:dyDescent="0.25">
      <c r="A15626">
        <f t="shared" si="1708"/>
        <v>14757</v>
      </c>
      <c r="B15626">
        <f t="shared" si="1709"/>
        <v>307</v>
      </c>
      <c r="C15626" s="10" t="str">
        <f>IF(B15626=B15625," ",(LOOKUP(B15626,'Co List'!$A$3:$A$362,'Co List'!$B$3:$B$362)))</f>
        <v xml:space="preserve"> </v>
      </c>
      <c r="D15626" s="8" t="s">
        <v>380</v>
      </c>
      <c r="E15626">
        <v>0</v>
      </c>
      <c r="F15626">
        <v>0</v>
      </c>
      <c r="G15626">
        <v>0</v>
      </c>
      <c r="H15626">
        <v>0</v>
      </c>
    </row>
    <row r="15627" spans="1:8" ht="15" x14ac:dyDescent="0.25">
      <c r="A15627">
        <f t="shared" si="1708"/>
        <v>14758</v>
      </c>
      <c r="B15627">
        <f t="shared" si="1709"/>
        <v>307</v>
      </c>
      <c r="C15627" s="10" t="str">
        <f>IF(B15627=B15626," ",(LOOKUP(B15627,'Co List'!$A$3:$A$362,'Co List'!$B$3:$B$362)))</f>
        <v xml:space="preserve"> </v>
      </c>
      <c r="D15627" s="8" t="s">
        <v>381</v>
      </c>
      <c r="E15627">
        <v>0</v>
      </c>
      <c r="F15627">
        <v>0</v>
      </c>
      <c r="G15627">
        <v>0</v>
      </c>
      <c r="H15627">
        <v>0</v>
      </c>
    </row>
    <row r="15628" spans="1:8" ht="15" x14ac:dyDescent="0.25">
      <c r="A15628">
        <f t="shared" si="1708"/>
        <v>14759</v>
      </c>
      <c r="B15628">
        <f t="shared" si="1709"/>
        <v>307</v>
      </c>
      <c r="C15628" s="10" t="str">
        <f>IF(B15628=B15627," ",(LOOKUP(B15628,'Co List'!$A$3:$A$362,'Co List'!$B$3:$B$362)))</f>
        <v xml:space="preserve"> </v>
      </c>
      <c r="D15628" s="8" t="s">
        <v>382</v>
      </c>
      <c r="E15628">
        <v>0</v>
      </c>
      <c r="F15628">
        <v>0</v>
      </c>
      <c r="G15628">
        <v>0</v>
      </c>
      <c r="H15628">
        <v>0</v>
      </c>
    </row>
    <row r="15629" spans="1:8" ht="15" x14ac:dyDescent="0.25">
      <c r="A15629">
        <f t="shared" si="1708"/>
        <v>14760</v>
      </c>
      <c r="B15629">
        <f t="shared" si="1709"/>
        <v>307</v>
      </c>
      <c r="C15629" s="10" t="str">
        <f>IF(B15629=B15628," ",(LOOKUP(B15629,'Co List'!$A$3:$A$362,'Co List'!$B$3:$B$362)))</f>
        <v xml:space="preserve"> </v>
      </c>
      <c r="D15629" s="8" t="s">
        <v>383</v>
      </c>
      <c r="E15629">
        <v>0</v>
      </c>
      <c r="F15629">
        <v>0</v>
      </c>
      <c r="G15629">
        <v>0</v>
      </c>
      <c r="H15629">
        <v>0</v>
      </c>
    </row>
    <row r="15630" spans="1:8" x14ac:dyDescent="0.2">
      <c r="A15630">
        <f t="shared" si="1708"/>
        <v>14761</v>
      </c>
      <c r="B15630">
        <f t="shared" si="1709"/>
        <v>307</v>
      </c>
      <c r="C15630" s="10" t="str">
        <f>IF(B15630=B15629," ",(LOOKUP(B15630,'Co List'!$A$3:$A$362,'Co List'!$B$3:$B$362)))</f>
        <v xml:space="preserve"> </v>
      </c>
      <c r="D15630" s="6" t="s">
        <v>384</v>
      </c>
      <c r="E15630">
        <v>0</v>
      </c>
      <c r="F15630">
        <v>0</v>
      </c>
      <c r="G15630">
        <v>0</v>
      </c>
      <c r="H15630">
        <v>0</v>
      </c>
    </row>
    <row r="15631" spans="1:8" x14ac:dyDescent="0.2">
      <c r="A15631">
        <f t="shared" si="1708"/>
        <v>14762</v>
      </c>
      <c r="B15631">
        <f t="shared" si="1709"/>
        <v>307</v>
      </c>
      <c r="C15631" s="10" t="str">
        <f>IF(B15631=B15630," ",(LOOKUP(B15631,'Co List'!$A$3:$A$362,'Co List'!$B$3:$B$362)))</f>
        <v xml:space="preserve"> </v>
      </c>
      <c r="D15631" s="6" t="s">
        <v>385</v>
      </c>
      <c r="E15631">
        <v>0</v>
      </c>
      <c r="F15631">
        <v>0</v>
      </c>
      <c r="G15631">
        <v>0</v>
      </c>
      <c r="H15631">
        <v>0</v>
      </c>
    </row>
    <row r="15632" spans="1:8" x14ac:dyDescent="0.2">
      <c r="A15632">
        <f t="shared" si="1708"/>
        <v>14763</v>
      </c>
      <c r="B15632">
        <f t="shared" si="1709"/>
        <v>307</v>
      </c>
      <c r="C15632" s="10" t="str">
        <f>IF(B15632=B15631," ",(LOOKUP(B15632,'Co List'!$A$3:$A$362,'Co List'!$B$3:$B$362)))</f>
        <v xml:space="preserve"> </v>
      </c>
      <c r="D15632" s="6" t="s">
        <v>386</v>
      </c>
      <c r="E15632">
        <v>0</v>
      </c>
      <c r="F15632">
        <v>0</v>
      </c>
      <c r="G15632">
        <v>0</v>
      </c>
      <c r="H15632">
        <v>0</v>
      </c>
    </row>
    <row r="15633" spans="1:8" x14ac:dyDescent="0.2">
      <c r="A15633">
        <f t="shared" si="1708"/>
        <v>14764</v>
      </c>
      <c r="B15633">
        <f t="shared" si="1709"/>
        <v>307</v>
      </c>
      <c r="C15633" s="10" t="str">
        <f>IF(B15633=B15632," ",(LOOKUP(B15633,'Co List'!$A$3:$A$362,'Co List'!$B$3:$B$362)))</f>
        <v xml:space="preserve"> </v>
      </c>
      <c r="D15633" s="6" t="s">
        <v>387</v>
      </c>
      <c r="E15633">
        <v>0</v>
      </c>
      <c r="F15633">
        <v>0</v>
      </c>
      <c r="G15633">
        <v>0</v>
      </c>
      <c r="H15633">
        <v>0</v>
      </c>
    </row>
    <row r="15634" spans="1:8" x14ac:dyDescent="0.2">
      <c r="A15634">
        <f t="shared" si="1708"/>
        <v>14765</v>
      </c>
      <c r="B15634">
        <f t="shared" si="1709"/>
        <v>307</v>
      </c>
      <c r="C15634" s="10" t="str">
        <f>IF(B15634=B15633," ",(LOOKUP(B15634,'Co List'!$A$3:$A$362,'Co List'!$B$3:$B$362)))</f>
        <v xml:space="preserve"> </v>
      </c>
      <c r="D15634" s="6" t="s">
        <v>388</v>
      </c>
      <c r="E15634">
        <v>0</v>
      </c>
      <c r="F15634">
        <v>0</v>
      </c>
      <c r="G15634">
        <v>0</v>
      </c>
      <c r="H15634">
        <v>0</v>
      </c>
    </row>
    <row r="15635" spans="1:8" x14ac:dyDescent="0.2">
      <c r="A15635">
        <f t="shared" si="1708"/>
        <v>14766</v>
      </c>
      <c r="B15635">
        <f t="shared" si="1709"/>
        <v>307</v>
      </c>
      <c r="C15635" s="10" t="str">
        <f>IF(B15635=B15634," ",(LOOKUP(B15635,'Co List'!$A$3:$A$362,'Co List'!$B$3:$B$362)))</f>
        <v xml:space="preserve"> </v>
      </c>
      <c r="D15635" s="6" t="s">
        <v>389</v>
      </c>
      <c r="E15635">
        <v>0</v>
      </c>
      <c r="F15635">
        <v>0</v>
      </c>
      <c r="G15635">
        <v>0</v>
      </c>
      <c r="H15635">
        <v>0</v>
      </c>
    </row>
    <row r="15636" spans="1:8" x14ac:dyDescent="0.2">
      <c r="A15636">
        <f t="shared" si="1708"/>
        <v>14767</v>
      </c>
      <c r="B15636">
        <f t="shared" si="1709"/>
        <v>307</v>
      </c>
      <c r="C15636" s="10" t="str">
        <f>IF(B15636=B15635," ",(LOOKUP(B15636,'Co List'!$A$3:$A$362,'Co List'!$B$3:$B$362)))</f>
        <v xml:space="preserve"> </v>
      </c>
      <c r="D15636" s="6" t="s">
        <v>390</v>
      </c>
      <c r="E15636">
        <v>0</v>
      </c>
      <c r="F15636">
        <v>0</v>
      </c>
      <c r="G15636">
        <v>0</v>
      </c>
      <c r="H15636">
        <v>0</v>
      </c>
    </row>
    <row r="15637" spans="1:8" x14ac:dyDescent="0.2">
      <c r="A15637">
        <f t="shared" si="1708"/>
        <v>14768</v>
      </c>
      <c r="B15637">
        <f t="shared" si="1709"/>
        <v>307</v>
      </c>
      <c r="C15637" s="10" t="str">
        <f>IF(B15637=B15636," ",(LOOKUP(B15637,'Co List'!$A$3:$A$362,'Co List'!$B$3:$B$362)))</f>
        <v xml:space="preserve"> </v>
      </c>
      <c r="D15637" s="6" t="s">
        <v>391</v>
      </c>
      <c r="E15637">
        <v>0</v>
      </c>
      <c r="F15637">
        <v>0</v>
      </c>
      <c r="G15637">
        <v>0</v>
      </c>
      <c r="H15637">
        <v>0</v>
      </c>
    </row>
    <row r="15638" spans="1:8" x14ac:dyDescent="0.2">
      <c r="A15638">
        <f t="shared" si="1708"/>
        <v>14769</v>
      </c>
      <c r="B15638">
        <f t="shared" si="1709"/>
        <v>307</v>
      </c>
      <c r="C15638" s="10" t="str">
        <f>IF(B15638=B15637," ",(LOOKUP(B15638,'Co List'!$A$3:$A$362,'Co List'!$B$3:$B$362)))</f>
        <v xml:space="preserve"> </v>
      </c>
      <c r="D15638" s="6" t="s">
        <v>392</v>
      </c>
      <c r="E15638">
        <v>0</v>
      </c>
      <c r="F15638">
        <v>0</v>
      </c>
      <c r="G15638">
        <v>0</v>
      </c>
      <c r="H15638">
        <v>0</v>
      </c>
    </row>
    <row r="15639" spans="1:8" x14ac:dyDescent="0.2">
      <c r="A15639">
        <f t="shared" si="1708"/>
        <v>14770</v>
      </c>
      <c r="B15639">
        <f t="shared" si="1709"/>
        <v>307</v>
      </c>
      <c r="C15639" s="10" t="str">
        <f>IF(B15639=B15638," ",(LOOKUP(B15639,'Co List'!$A$3:$A$362,'Co List'!$B$3:$B$362)))</f>
        <v xml:space="preserve"> </v>
      </c>
      <c r="D15639" s="6" t="s">
        <v>393</v>
      </c>
      <c r="E15639">
        <v>0</v>
      </c>
      <c r="F15639">
        <v>0</v>
      </c>
      <c r="G15639">
        <v>0</v>
      </c>
      <c r="H15639">
        <v>0</v>
      </c>
    </row>
    <row r="15640" spans="1:8" ht="15" x14ac:dyDescent="0.25">
      <c r="A15640">
        <f t="shared" si="1708"/>
        <v>14771</v>
      </c>
      <c r="B15640">
        <f t="shared" si="1709"/>
        <v>307</v>
      </c>
      <c r="C15640" s="10" t="str">
        <f>IF(B15640=B15639," ",(LOOKUP(B15640,'Co List'!$A$3:$A$362,'Co List'!$B$3:$B$362)))</f>
        <v xml:space="preserve"> </v>
      </c>
      <c r="D15640" s="8" t="s">
        <v>394</v>
      </c>
      <c r="E15640">
        <v>0</v>
      </c>
      <c r="F15640">
        <v>0</v>
      </c>
      <c r="G15640">
        <v>0</v>
      </c>
      <c r="H15640">
        <v>0</v>
      </c>
    </row>
    <row r="15641" spans="1:8" ht="15" x14ac:dyDescent="0.25">
      <c r="A15641">
        <f t="shared" si="1708"/>
        <v>14772</v>
      </c>
      <c r="B15641">
        <f t="shared" si="1709"/>
        <v>307</v>
      </c>
      <c r="C15641" s="10" t="str">
        <f>IF(B15641=B15640," ",(LOOKUP(B15641,'Co List'!$A$3:$A$362,'Co List'!$B$3:$B$362)))</f>
        <v xml:space="preserve"> </v>
      </c>
      <c r="D15641" s="8" t="s">
        <v>395</v>
      </c>
      <c r="E15641">
        <v>0</v>
      </c>
      <c r="F15641">
        <v>0</v>
      </c>
      <c r="G15641">
        <v>0</v>
      </c>
      <c r="H15641">
        <v>0</v>
      </c>
    </row>
    <row r="15642" spans="1:8" ht="15" x14ac:dyDescent="0.25">
      <c r="A15642">
        <f t="shared" si="1708"/>
        <v>14773</v>
      </c>
      <c r="B15642">
        <f t="shared" si="1709"/>
        <v>307</v>
      </c>
      <c r="C15642" s="10" t="str">
        <f>IF(B15642=B15641," ",(LOOKUP(B15642,'Co List'!$A$3:$A$362,'Co List'!$B$3:$B$362)))</f>
        <v xml:space="preserve"> </v>
      </c>
      <c r="D15642" s="8" t="s">
        <v>396</v>
      </c>
      <c r="E15642">
        <v>34352.686999999998</v>
      </c>
      <c r="F15642">
        <v>35866.167999999998</v>
      </c>
      <c r="G15642">
        <v>29163.883999999998</v>
      </c>
      <c r="H15642">
        <v>32929.56</v>
      </c>
    </row>
    <row r="15643" spans="1:8" x14ac:dyDescent="0.2">
      <c r="A15643">
        <f t="shared" si="1708"/>
        <v>14774</v>
      </c>
      <c r="B15643">
        <f t="shared" si="1709"/>
        <v>307</v>
      </c>
      <c r="C15643" s="10" t="str">
        <f>IF(B15643=B15642," ",(LOOKUP(B15643,'Co List'!$A$3:$A$362,'Co List'!$B$3:$B$362)))</f>
        <v xml:space="preserve"> </v>
      </c>
      <c r="D15643" s="6" t="s">
        <v>397</v>
      </c>
      <c r="E15643">
        <v>6263.9679999999998</v>
      </c>
      <c r="F15643">
        <v>8728.4850000000006</v>
      </c>
      <c r="G15643">
        <v>4311.7259999999997</v>
      </c>
      <c r="H15643">
        <v>905.73900000000003</v>
      </c>
    </row>
    <row r="15644" spans="1:8" x14ac:dyDescent="0.2">
      <c r="A15644">
        <f t="shared" si="1708"/>
        <v>14775</v>
      </c>
      <c r="B15644">
        <f t="shared" si="1709"/>
        <v>307</v>
      </c>
      <c r="C15644" s="10" t="str">
        <f>IF(B15644=B15643," ",(LOOKUP(B15644,'Co List'!$A$3:$A$362,'Co List'!$B$3:$B$362)))</f>
        <v xml:space="preserve"> </v>
      </c>
      <c r="D15644" s="6" t="s">
        <v>398</v>
      </c>
      <c r="E15644">
        <v>5739.3980000000001</v>
      </c>
      <c r="F15644">
        <v>5142.125</v>
      </c>
      <c r="G15644">
        <v>4357.2690000000002</v>
      </c>
      <c r="H15644">
        <v>8913.48</v>
      </c>
    </row>
    <row r="15645" spans="1:8" x14ac:dyDescent="0.2">
      <c r="A15645">
        <f t="shared" si="1708"/>
        <v>14776</v>
      </c>
      <c r="B15645">
        <f t="shared" si="1709"/>
        <v>307</v>
      </c>
      <c r="C15645" s="10" t="str">
        <f>IF(B15645=B15644," ",(LOOKUP(B15645,'Co List'!$A$3:$A$362,'Co List'!$B$3:$B$362)))</f>
        <v xml:space="preserve"> </v>
      </c>
      <c r="D15645" s="6" t="s">
        <v>399</v>
      </c>
      <c r="E15645">
        <v>0</v>
      </c>
      <c r="F15645">
        <v>0</v>
      </c>
      <c r="G15645">
        <v>0</v>
      </c>
      <c r="H15645">
        <v>0</v>
      </c>
    </row>
    <row r="15646" spans="1:8" x14ac:dyDescent="0.2">
      <c r="A15646">
        <f t="shared" si="1708"/>
        <v>14777</v>
      </c>
      <c r="B15646">
        <f t="shared" si="1709"/>
        <v>307</v>
      </c>
      <c r="C15646" s="10" t="str">
        <f>IF(B15646=B15645," ",(LOOKUP(B15646,'Co List'!$A$3:$A$362,'Co List'!$B$3:$B$362)))</f>
        <v xml:space="preserve"> </v>
      </c>
      <c r="D15646" s="6" t="s">
        <v>400</v>
      </c>
      <c r="E15646">
        <v>22349.321</v>
      </c>
      <c r="F15646">
        <v>21995.558000000001</v>
      </c>
      <c r="G15646">
        <v>20494.888999999999</v>
      </c>
      <c r="H15646">
        <v>23110.341</v>
      </c>
    </row>
    <row r="15647" spans="1:8" x14ac:dyDescent="0.2">
      <c r="A15647">
        <f t="shared" si="1708"/>
        <v>14778</v>
      </c>
      <c r="B15647">
        <f t="shared" si="1709"/>
        <v>307</v>
      </c>
      <c r="C15647" s="10" t="str">
        <f>IF(B15647=B15646," ",(LOOKUP(B15647,'Co List'!$A$3:$A$362,'Co List'!$B$3:$B$362)))</f>
        <v xml:space="preserve"> </v>
      </c>
      <c r="D15647" s="6" t="s">
        <v>401</v>
      </c>
      <c r="E15647">
        <v>3.0004406719999999</v>
      </c>
      <c r="F15647">
        <v>3.8579903700000004</v>
      </c>
      <c r="G15647">
        <v>2.4231900120000001</v>
      </c>
      <c r="H15647">
        <v>0.75176337000000004</v>
      </c>
    </row>
    <row r="15648" spans="1:8" x14ac:dyDescent="0.2">
      <c r="A15648">
        <f t="shared" si="1708"/>
        <v>14779</v>
      </c>
      <c r="B15648">
        <f t="shared" si="1709"/>
        <v>307</v>
      </c>
      <c r="C15648" s="10" t="str">
        <f>IF(B15648=B15647," ",(LOOKUP(B15648,'Co List'!$A$3:$A$362,'Co List'!$B$3:$B$362)))</f>
        <v xml:space="preserve"> </v>
      </c>
      <c r="D15648" s="6" t="s">
        <v>402</v>
      </c>
      <c r="E15648">
        <v>4.7751791360000002</v>
      </c>
      <c r="F15648">
        <v>4.9158714999999997</v>
      </c>
      <c r="G15648">
        <v>4.7537804789999996</v>
      </c>
      <c r="H15648">
        <v>11.819274479999999</v>
      </c>
    </row>
    <row r="15649" spans="1:16" x14ac:dyDescent="0.2">
      <c r="A15649">
        <f t="shared" si="1708"/>
        <v>14780</v>
      </c>
      <c r="B15649">
        <f t="shared" si="1709"/>
        <v>307</v>
      </c>
      <c r="C15649" s="10" t="str">
        <f>IF(B15649=B15648," ",(LOOKUP(B15649,'Co List'!$A$3:$A$362,'Co List'!$B$3:$B$362)))</f>
        <v xml:space="preserve"> </v>
      </c>
      <c r="D15649" s="6" t="s">
        <v>403</v>
      </c>
      <c r="E15649">
        <v>8.9844270419999983</v>
      </c>
      <c r="F15649">
        <v>9.8320144259999989</v>
      </c>
      <c r="G15649">
        <v>9.2431949390000021</v>
      </c>
      <c r="H15649">
        <v>9.9605569710000008</v>
      </c>
    </row>
    <row r="15650" spans="1:16" x14ac:dyDescent="0.2">
      <c r="A15650">
        <f t="shared" si="1708"/>
        <v>14781</v>
      </c>
      <c r="B15650">
        <f t="shared" si="1709"/>
        <v>307</v>
      </c>
      <c r="C15650" s="10" t="str">
        <f>IF(B15650=B15649," ",(LOOKUP(B15650,'Co List'!$A$3:$A$362,'Co List'!$B$3:$B$362)))</f>
        <v xml:space="preserve"> </v>
      </c>
      <c r="D15650" s="6" t="s">
        <v>404</v>
      </c>
      <c r="E15650" s="11">
        <v>16.760046849999998</v>
      </c>
      <c r="F15650" s="11">
        <v>18.605876295999998</v>
      </c>
      <c r="G15650" s="11">
        <v>16.420165430000001</v>
      </c>
      <c r="H15650" s="11">
        <v>22.531594820999999</v>
      </c>
    </row>
    <row r="15651" spans="1:16" x14ac:dyDescent="0.2">
      <c r="A15651">
        <f t="shared" si="1708"/>
        <v>14782</v>
      </c>
      <c r="B15651">
        <f t="shared" si="1709"/>
        <v>307</v>
      </c>
      <c r="C15651" s="10" t="str">
        <f>IF(B15651=B15650," ",(LOOKUP(B15651,'Co List'!$A$3:$A$362,'Co List'!$B$3:$B$362)))</f>
        <v xml:space="preserve"> </v>
      </c>
      <c r="D15651" s="6" t="s">
        <v>405</v>
      </c>
      <c r="E15651">
        <v>109.2</v>
      </c>
      <c r="F15651">
        <v>178.37</v>
      </c>
      <c r="G15651">
        <v>144.69</v>
      </c>
      <c r="H15651">
        <v>186.84</v>
      </c>
    </row>
    <row r="15652" spans="1:16" x14ac:dyDescent="0.2">
      <c r="A15652">
        <f t="shared" si="1708"/>
        <v>14783</v>
      </c>
      <c r="B15652">
        <f t="shared" si="1709"/>
        <v>307</v>
      </c>
      <c r="C15652" s="10" t="str">
        <f>IF(B15652=B15651," ",(LOOKUP(B15652,'Co List'!$A$3:$A$362,'Co List'!$B$3:$B$362)))</f>
        <v xml:space="preserve"> </v>
      </c>
      <c r="D15652" s="6" t="s">
        <v>406</v>
      </c>
      <c r="E15652">
        <v>41.51</v>
      </c>
      <c r="F15652">
        <v>53.51</v>
      </c>
      <c r="G15652">
        <v>9.17</v>
      </c>
      <c r="H15652">
        <v>49.87</v>
      </c>
    </row>
    <row r="15653" spans="1:16" x14ac:dyDescent="0.2">
      <c r="A15653">
        <f t="shared" si="1708"/>
        <v>14784</v>
      </c>
      <c r="B15653">
        <f t="shared" si="1709"/>
        <v>307</v>
      </c>
      <c r="C15653" s="10" t="str">
        <f>IF(B15653=B15652," ",(LOOKUP(B15653,'Co List'!$A$3:$A$362,'Co List'!$B$3:$B$362)))</f>
        <v xml:space="preserve"> </v>
      </c>
      <c r="D15653" s="6" t="s">
        <v>407</v>
      </c>
      <c r="E15653" s="11">
        <v>18.39</v>
      </c>
      <c r="F15653" s="11">
        <v>21.43</v>
      </c>
      <c r="G15653" s="11">
        <v>-14.15</v>
      </c>
      <c r="H15653" s="11">
        <v>10.52</v>
      </c>
    </row>
    <row r="15654" spans="1:16" x14ac:dyDescent="0.2">
      <c r="A15654">
        <f t="shared" si="1708"/>
        <v>14785</v>
      </c>
      <c r="B15654">
        <f t="shared" si="1709"/>
        <v>307</v>
      </c>
      <c r="C15654" s="10" t="str">
        <f>IF(B15654=B15653," ",(LOOKUP(B15654,'Co List'!$A$3:$A$362,'Co List'!$B$3:$B$362)))</f>
        <v xml:space="preserve"> </v>
      </c>
      <c r="D15654" s="6" t="s">
        <v>408</v>
      </c>
      <c r="E15654">
        <v>3.07</v>
      </c>
      <c r="F15654">
        <v>3.07</v>
      </c>
      <c r="G15654">
        <v>3.07</v>
      </c>
      <c r="H15654">
        <v>3.07</v>
      </c>
    </row>
    <row r="15655" spans="1:16" x14ac:dyDescent="0.2">
      <c r="A15655">
        <f t="shared" si="1708"/>
        <v>14786</v>
      </c>
      <c r="B15655">
        <f t="shared" si="1709"/>
        <v>307</v>
      </c>
      <c r="C15655" s="10" t="str">
        <f>IF(B15655=B15654," ",(LOOKUP(B15655,'Co List'!$A$3:$A$362,'Co List'!$B$3:$B$362)))</f>
        <v xml:space="preserve"> </v>
      </c>
      <c r="D15655" s="6" t="s">
        <v>409</v>
      </c>
      <c r="E15655">
        <v>16.670000000000002</v>
      </c>
      <c r="F15655">
        <v>19.420000000000002</v>
      </c>
      <c r="G15655">
        <v>15.95</v>
      </c>
      <c r="H15655">
        <v>27.96</v>
      </c>
    </row>
    <row r="15656" spans="1:16" x14ac:dyDescent="0.2">
      <c r="A15656">
        <f t="shared" si="1708"/>
        <v>14787</v>
      </c>
      <c r="B15656">
        <f t="shared" si="1709"/>
        <v>307</v>
      </c>
      <c r="C15656" s="10" t="str">
        <f>IF(B15656=B15655," ",(LOOKUP(B15656,'Co List'!$A$3:$A$362,'Co List'!$B$3:$B$362)))</f>
        <v xml:space="preserve"> </v>
      </c>
      <c r="D15656" s="6" t="s">
        <v>410</v>
      </c>
      <c r="E15656">
        <v>16.760046849999998</v>
      </c>
      <c r="F15656">
        <v>18.605876295999998</v>
      </c>
      <c r="G15656">
        <v>16.420165430000001</v>
      </c>
      <c r="H15656">
        <v>22.531594820999999</v>
      </c>
    </row>
    <row r="15657" spans="1:16" x14ac:dyDescent="0.2">
      <c r="A15657">
        <f t="shared" si="1708"/>
        <v>14788</v>
      </c>
      <c r="B15657">
        <f t="shared" si="1709"/>
        <v>307</v>
      </c>
      <c r="C15657" s="10" t="str">
        <f>IF(B15657=B15656," ",(LOOKUP(B15657,'Co List'!$A$3:$A$362,'Co List'!$B$3:$B$362)))</f>
        <v xml:space="preserve"> </v>
      </c>
      <c r="D15657" s="6" t="s">
        <v>411</v>
      </c>
      <c r="E15657">
        <v>16.760046849999998</v>
      </c>
      <c r="F15657">
        <v>18.605876295999998</v>
      </c>
      <c r="G15657">
        <v>16.420165430000001</v>
      </c>
      <c r="H15657">
        <v>22.531594820999999</v>
      </c>
    </row>
    <row r="15658" spans="1:16" x14ac:dyDescent="0.2">
      <c r="A15658">
        <f t="shared" si="1708"/>
        <v>14789</v>
      </c>
      <c r="B15658">
        <f t="shared" si="1709"/>
        <v>307</v>
      </c>
      <c r="C15658" s="10" t="str">
        <f>IF(B15658=B15657," ",(LOOKUP(B15658,'Co List'!$A$3:$A$362,'Co List'!$B$3:$B$362)))</f>
        <v xml:space="preserve"> </v>
      </c>
      <c r="D15658" s="6" t="s">
        <v>412</v>
      </c>
      <c r="E15658">
        <v>9.0046849999996681E-2</v>
      </c>
      <c r="F15658">
        <v>-0.81412370400000356</v>
      </c>
      <c r="G15658">
        <v>0.47016543000000155</v>
      </c>
      <c r="H15658">
        <v>-5.4284051790000021</v>
      </c>
    </row>
    <row r="15659" spans="1:16" ht="13.5" thickBot="1" x14ac:dyDescent="0.25">
      <c r="A15659">
        <f t="shared" si="1708"/>
        <v>14790</v>
      </c>
      <c r="B15659">
        <f t="shared" si="1709"/>
        <v>307</v>
      </c>
      <c r="C15659" s="10" t="str">
        <f>IF(B15659=B15658," ",(LOOKUP(B15659,'Co List'!$A$3:$A$362,'Co List'!$B$3:$B$362)))</f>
        <v xml:space="preserve"> </v>
      </c>
      <c r="D15659" s="9" t="s">
        <v>413</v>
      </c>
      <c r="E15659">
        <v>12</v>
      </c>
      <c r="F15659">
        <v>12</v>
      </c>
      <c r="G15659">
        <v>12</v>
      </c>
      <c r="H15659">
        <v>12</v>
      </c>
    </row>
    <row r="15660" spans="1:16" ht="15" x14ac:dyDescent="0.25">
      <c r="A15660">
        <f t="shared" si="1708"/>
        <v>14791</v>
      </c>
      <c r="B15660">
        <f t="shared" si="1709"/>
        <v>308</v>
      </c>
      <c r="C15660" s="10" t="str">
        <f>IF(B15660=B15659," ",(LOOKUP(B15660,'Co List'!$A$3:$A$362,'Co List'!$B$3:$B$362)))</f>
        <v>SUPER SPINNING MILLS</v>
      </c>
      <c r="D15660" s="4" t="s">
        <v>362</v>
      </c>
      <c r="E15660">
        <v>49.410619034867793</v>
      </c>
      <c r="F15660">
        <v>49.442640264294987</v>
      </c>
      <c r="G15660">
        <v>47.491683034943406</v>
      </c>
      <c r="H15660">
        <v>49.583605828432063</v>
      </c>
      <c r="J15660">
        <f t="shared" ref="J15660" si="1710">COUNTIF(E15702:H15702,0)</f>
        <v>0</v>
      </c>
      <c r="K15660">
        <f>SUM(E15660:H15660)/(4-J15660)</f>
        <v>48.982137040634562</v>
      </c>
      <c r="L15660">
        <f>SUM(E15670:H15670)/(4-J15660)</f>
        <v>76833.511705871642</v>
      </c>
      <c r="M15660">
        <f>E15670</f>
        <v>80587.784310359682</v>
      </c>
      <c r="N15660">
        <f t="shared" ref="N15660" si="1711">F15670</f>
        <v>81189.381314889164</v>
      </c>
      <c r="O15660">
        <f t="shared" ref="O15660" si="1712">G15670</f>
        <v>65499.974311263359</v>
      </c>
      <c r="P15660">
        <f t="shared" ref="P15660" si="1713">H15670</f>
        <v>80056.906886974335</v>
      </c>
    </row>
    <row r="15661" spans="1:16" x14ac:dyDescent="0.2">
      <c r="A15661">
        <f t="shared" si="1708"/>
        <v>14792</v>
      </c>
      <c r="B15661">
        <f t="shared" si="1709"/>
        <v>308</v>
      </c>
      <c r="C15661" s="10" t="str">
        <f>IF(B15661=B15660," ",(LOOKUP(B15661,'Co List'!$A$3:$A$362,'Co List'!$B$3:$B$362)))</f>
        <v xml:space="preserve"> </v>
      </c>
      <c r="D15661" s="6" t="s">
        <v>364</v>
      </c>
      <c r="E15661">
        <v>0</v>
      </c>
      <c r="F15661">
        <v>0</v>
      </c>
      <c r="G15661">
        <v>0</v>
      </c>
      <c r="H15661">
        <v>0</v>
      </c>
    </row>
    <row r="15662" spans="1:16" x14ac:dyDescent="0.2">
      <c r="A15662">
        <f t="shared" si="1708"/>
        <v>14793</v>
      </c>
      <c r="B15662">
        <f t="shared" si="1709"/>
        <v>308</v>
      </c>
      <c r="C15662" s="10" t="str">
        <f>IF(B15662=B15661," ",(LOOKUP(B15662,'Co List'!$A$3:$A$362,'Co List'!$B$3:$B$362)))</f>
        <v xml:space="preserve"> </v>
      </c>
      <c r="D15662" s="6" t="s">
        <v>365</v>
      </c>
      <c r="E15662">
        <v>0.76047734557289504</v>
      </c>
      <c r="F15662">
        <v>0.74240473038486798</v>
      </c>
      <c r="G15662">
        <v>0.72907362323311842</v>
      </c>
      <c r="H15662">
        <v>0.73757975757300842</v>
      </c>
    </row>
    <row r="15663" spans="1:16" x14ac:dyDescent="0.2">
      <c r="A15663">
        <f t="shared" si="1708"/>
        <v>14794</v>
      </c>
      <c r="B15663">
        <f t="shared" si="1709"/>
        <v>308</v>
      </c>
      <c r="C15663" s="10" t="str">
        <f>IF(B15663=B15662," ",(LOOKUP(B15663,'Co List'!$A$3:$A$362,'Co List'!$B$3:$B$362)))</f>
        <v xml:space="preserve"> </v>
      </c>
      <c r="D15663" s="7" t="s">
        <v>366</v>
      </c>
      <c r="E15663">
        <v>20.911252351019691</v>
      </c>
      <c r="F15663">
        <v>16.993758647624155</v>
      </c>
      <c r="G15663">
        <v>17.330327903496059</v>
      </c>
      <c r="H15663">
        <v>18.385290025485563</v>
      </c>
    </row>
    <row r="15664" spans="1:16" x14ac:dyDescent="0.2">
      <c r="A15664">
        <f t="shared" si="1708"/>
        <v>14795</v>
      </c>
      <c r="B15664">
        <f t="shared" si="1709"/>
        <v>308</v>
      </c>
      <c r="C15664" s="10" t="str">
        <f>IF(B15664=B15663," ",(LOOKUP(B15664,'Co List'!$A$3:$A$362,'Co List'!$B$3:$B$362)))</f>
        <v xml:space="preserve"> </v>
      </c>
      <c r="D15664" s="6" t="s">
        <v>367</v>
      </c>
      <c r="E15664">
        <v>25183682.5969874</v>
      </c>
      <c r="F15664">
        <v>583676.35740394809</v>
      </c>
      <c r="G15664">
        <v>-152609.44620518023</v>
      </c>
      <c r="H15664">
        <v>1066004.0863778209</v>
      </c>
    </row>
    <row r="15665" spans="1:8" x14ac:dyDescent="0.2">
      <c r="A15665">
        <f t="shared" si="1708"/>
        <v>14796</v>
      </c>
      <c r="B15665">
        <f t="shared" si="1709"/>
        <v>308</v>
      </c>
      <c r="C15665" s="10" t="str">
        <f>IF(B15665=B15664," ",(LOOKUP(B15665,'Co List'!$A$3:$A$362,'Co List'!$B$3:$B$362)))</f>
        <v xml:space="preserve"> </v>
      </c>
      <c r="D15665" s="6" t="s">
        <v>368</v>
      </c>
      <c r="E15665">
        <v>1.4652324420065397</v>
      </c>
      <c r="F15665">
        <v>1.4761705693616212</v>
      </c>
      <c r="G15665">
        <v>1.1909086238411519</v>
      </c>
      <c r="H15665">
        <v>1.4555801252177152</v>
      </c>
    </row>
    <row r="15666" spans="1:8" x14ac:dyDescent="0.2">
      <c r="A15666">
        <f t="shared" si="1708"/>
        <v>14797</v>
      </c>
      <c r="B15666">
        <f t="shared" si="1709"/>
        <v>308</v>
      </c>
      <c r="C15666" s="10" t="str">
        <f>IF(B15666=B15665," ",(LOOKUP(B15666,'Co List'!$A$3:$A$362,'Co List'!$B$3:$B$362)))</f>
        <v xml:space="preserve"> </v>
      </c>
      <c r="D15666" s="6" t="s">
        <v>369</v>
      </c>
      <c r="E15666">
        <v>185.94320330032227</v>
      </c>
      <c r="F15666">
        <v>138.64306918526154</v>
      </c>
      <c r="G15666">
        <v>-518.19599929796959</v>
      </c>
      <c r="H15666">
        <v>165.33851071246247</v>
      </c>
    </row>
    <row r="15667" spans="1:8" x14ac:dyDescent="0.2">
      <c r="A15667">
        <f t="shared" si="1708"/>
        <v>14798</v>
      </c>
      <c r="B15667">
        <f t="shared" si="1709"/>
        <v>308</v>
      </c>
      <c r="C15667" s="10" t="str">
        <f>IF(B15667=B15666," ",(LOOKUP(B15667,'Co List'!$A$3:$A$362,'Co List'!$B$3:$B$362)))</f>
        <v xml:space="preserve"> </v>
      </c>
      <c r="D15667" s="6" t="s">
        <v>370</v>
      </c>
      <c r="E15667">
        <v>6.3131074832499765</v>
      </c>
      <c r="F15667">
        <v>6.0716898317483539</v>
      </c>
      <c r="G15667">
        <v>6.7008014247551202</v>
      </c>
      <c r="H15667">
        <v>5.776672194582642</v>
      </c>
    </row>
    <row r="15668" spans="1:8" x14ac:dyDescent="0.2">
      <c r="A15668">
        <f t="shared" si="1708"/>
        <v>14799</v>
      </c>
      <c r="B15668">
        <f t="shared" si="1709"/>
        <v>308</v>
      </c>
      <c r="C15668" s="10" t="str">
        <f>IF(B15668=B15667," ",(LOOKUP(B15668,'Co List'!$A$3:$A$362,'Co List'!$B$3:$B$362)))</f>
        <v xml:space="preserve"> </v>
      </c>
      <c r="D15668" s="6" t="s">
        <v>371</v>
      </c>
      <c r="E15668">
        <v>100</v>
      </c>
      <c r="F15668">
        <v>100</v>
      </c>
      <c r="G15668">
        <v>100</v>
      </c>
      <c r="H15668">
        <v>100</v>
      </c>
    </row>
    <row r="15669" spans="1:8" x14ac:dyDescent="0.2">
      <c r="A15669">
        <f t="shared" si="1708"/>
        <v>14800</v>
      </c>
      <c r="B15669">
        <f t="shared" si="1709"/>
        <v>308</v>
      </c>
      <c r="C15669" s="10" t="str">
        <f>IF(B15669=B15668," ",(LOOKUP(B15669,'Co List'!$A$3:$A$362,'Co List'!$B$3:$B$362)))</f>
        <v xml:space="preserve"> </v>
      </c>
      <c r="D15669" s="6" t="s">
        <v>372</v>
      </c>
      <c r="E15669">
        <v>0</v>
      </c>
      <c r="F15669">
        <v>0</v>
      </c>
      <c r="G15669">
        <v>0</v>
      </c>
      <c r="H15669">
        <v>0</v>
      </c>
    </row>
    <row r="15670" spans="1:8" x14ac:dyDescent="0.2">
      <c r="A15670">
        <f t="shared" si="1708"/>
        <v>14801</v>
      </c>
      <c r="B15670">
        <f t="shared" si="1709"/>
        <v>308</v>
      </c>
      <c r="C15670" s="10" t="str">
        <f>IF(B15670=B15669," ",(LOOKUP(B15670,'Co List'!$A$3:$A$362,'Co List'!$B$3:$B$362)))</f>
        <v xml:space="preserve"> </v>
      </c>
      <c r="D15670" s="6" t="s">
        <v>373</v>
      </c>
      <c r="E15670">
        <v>80587.784310359682</v>
      </c>
      <c r="F15670">
        <v>81189.381314889164</v>
      </c>
      <c r="G15670">
        <v>65499.974311263359</v>
      </c>
      <c r="H15670">
        <v>80056.906886974335</v>
      </c>
    </row>
    <row r="15671" spans="1:8" x14ac:dyDescent="0.2">
      <c r="A15671">
        <f t="shared" si="1708"/>
        <v>14802</v>
      </c>
      <c r="B15671">
        <f t="shared" si="1709"/>
        <v>308</v>
      </c>
      <c r="C15671" s="10" t="str">
        <f>IF(B15671=B15670," ",(LOOKUP(B15671,'Co List'!$A$3:$A$362,'Co List'!$B$3:$B$362)))</f>
        <v xml:space="preserve"> </v>
      </c>
      <c r="D15671" s="6" t="s">
        <v>374</v>
      </c>
      <c r="E15671">
        <v>80569.587342196435</v>
      </c>
      <c r="F15671">
        <v>81178.124777667093</v>
      </c>
      <c r="G15671">
        <v>65492.2718908768</v>
      </c>
      <c r="H15671">
        <v>80007.614147364773</v>
      </c>
    </row>
    <row r="15672" spans="1:8" x14ac:dyDescent="0.2">
      <c r="A15672">
        <f t="shared" si="1708"/>
        <v>14803</v>
      </c>
      <c r="B15672">
        <f t="shared" si="1709"/>
        <v>308</v>
      </c>
      <c r="C15672" s="10" t="str">
        <f>IF(B15672=B15671," ",(LOOKUP(B15672,'Co List'!$A$3:$A$362,'Co List'!$B$3:$B$362)))</f>
        <v xml:space="preserve"> </v>
      </c>
      <c r="D15672" s="6" t="s">
        <v>375</v>
      </c>
      <c r="E15672">
        <v>10.60957556568</v>
      </c>
      <c r="F15672">
        <v>6.5630208941440014</v>
      </c>
      <c r="G15672">
        <v>4.490825636266667</v>
      </c>
      <c r="H15672">
        <v>28.739680205808007</v>
      </c>
    </row>
    <row r="15673" spans="1:8" x14ac:dyDescent="0.2">
      <c r="A15673">
        <f t="shared" si="1708"/>
        <v>14804</v>
      </c>
      <c r="B15673">
        <f t="shared" si="1709"/>
        <v>308</v>
      </c>
      <c r="C15673" s="10" t="str">
        <f>IF(B15673=B15672," ",(LOOKUP(B15673,'Co List'!$A$3:$A$362,'Co List'!$B$3:$B$362)))</f>
        <v xml:space="preserve"> </v>
      </c>
      <c r="D15673" s="6" t="s">
        <v>376</v>
      </c>
      <c r="E15673">
        <v>7.5873925975680017</v>
      </c>
      <c r="F15673">
        <v>4.6935163279286858</v>
      </c>
      <c r="G15673">
        <v>3.2115947502933335</v>
      </c>
      <c r="H15673">
        <v>20.553059403752226</v>
      </c>
    </row>
    <row r="15674" spans="1:8" x14ac:dyDescent="0.2">
      <c r="A15674">
        <f t="shared" si="1708"/>
        <v>14805</v>
      </c>
      <c r="B15674">
        <f t="shared" si="1709"/>
        <v>308</v>
      </c>
      <c r="C15674" s="10" t="str">
        <f>IF(B15674=B15673," ",(LOOKUP(B15674,'Co List'!$A$3:$A$362,'Co List'!$B$3:$B$362)))</f>
        <v xml:space="preserve"> </v>
      </c>
      <c r="D15674" s="6" t="s">
        <v>377</v>
      </c>
      <c r="E15674">
        <v>80587.784310359682</v>
      </c>
      <c r="F15674">
        <v>81189.381314889164</v>
      </c>
      <c r="G15674">
        <v>65499.974311263359</v>
      </c>
      <c r="H15674">
        <v>80056.906886974335</v>
      </c>
    </row>
    <row r="15675" spans="1:8" ht="15" x14ac:dyDescent="0.25">
      <c r="A15675">
        <f t="shared" si="1708"/>
        <v>14806</v>
      </c>
      <c r="B15675">
        <f t="shared" si="1709"/>
        <v>308</v>
      </c>
      <c r="C15675" s="10" t="str">
        <f>IF(B15675=B15674," ",(LOOKUP(B15675,'Co List'!$A$3:$A$362,'Co List'!$B$3:$B$362)))</f>
        <v xml:space="preserve"> </v>
      </c>
      <c r="D15675" s="8" t="s">
        <v>378</v>
      </c>
      <c r="E15675">
        <v>77355.000000000015</v>
      </c>
      <c r="F15675">
        <v>79189.600000000006</v>
      </c>
      <c r="G15675">
        <v>64131.600000000006</v>
      </c>
      <c r="H15675">
        <v>71299.8</v>
      </c>
    </row>
    <row r="15676" spans="1:8" ht="15" x14ac:dyDescent="0.25">
      <c r="A15676">
        <f t="shared" si="1708"/>
        <v>14807</v>
      </c>
      <c r="B15676">
        <f t="shared" si="1709"/>
        <v>308</v>
      </c>
      <c r="C15676" s="10" t="str">
        <f>IF(B15676=B15675," ",(LOOKUP(B15676,'Co List'!$A$3:$A$362,'Co List'!$B$3:$B$362)))</f>
        <v xml:space="preserve"> </v>
      </c>
      <c r="D15676" s="8" t="s">
        <v>379</v>
      </c>
      <c r="E15676">
        <v>3232.7843103596888</v>
      </c>
      <c r="F15676">
        <v>1999.781314889168</v>
      </c>
      <c r="G15676">
        <v>1368.3743112633601</v>
      </c>
      <c r="H15676">
        <v>8757.1068869743376</v>
      </c>
    </row>
    <row r="15677" spans="1:8" ht="15" x14ac:dyDescent="0.25">
      <c r="A15677">
        <f t="shared" si="1708"/>
        <v>14808</v>
      </c>
      <c r="B15677">
        <f t="shared" si="1709"/>
        <v>308</v>
      </c>
      <c r="C15677" s="10" t="str">
        <f>IF(B15677=B15676," ",(LOOKUP(B15677,'Co List'!$A$3:$A$362,'Co List'!$B$3:$B$362)))</f>
        <v xml:space="preserve"> </v>
      </c>
      <c r="D15677" s="8" t="s">
        <v>380</v>
      </c>
      <c r="E15677">
        <v>-2.0918378140777349E-11</v>
      </c>
      <c r="F15677">
        <v>-9.7770680440589786E-12</v>
      </c>
      <c r="G15677">
        <v>-7.2759576141834259E-12</v>
      </c>
      <c r="H15677">
        <v>0</v>
      </c>
    </row>
    <row r="15678" spans="1:8" ht="15" x14ac:dyDescent="0.25">
      <c r="A15678">
        <f t="shared" si="1708"/>
        <v>14809</v>
      </c>
      <c r="B15678">
        <f t="shared" si="1709"/>
        <v>308</v>
      </c>
      <c r="C15678" s="10" t="str">
        <f>IF(B15678=B15677," ",(LOOKUP(B15678,'Co List'!$A$3:$A$362,'Co List'!$B$3:$B$362)))</f>
        <v xml:space="preserve"> </v>
      </c>
      <c r="D15678" s="8" t="s">
        <v>381</v>
      </c>
      <c r="E15678">
        <v>0</v>
      </c>
      <c r="F15678">
        <v>0</v>
      </c>
      <c r="G15678">
        <v>0</v>
      </c>
      <c r="H15678">
        <v>0</v>
      </c>
    </row>
    <row r="15679" spans="1:8" ht="15" x14ac:dyDescent="0.25">
      <c r="A15679">
        <f t="shared" si="1708"/>
        <v>14810</v>
      </c>
      <c r="B15679">
        <f t="shared" si="1709"/>
        <v>308</v>
      </c>
      <c r="C15679" s="10" t="str">
        <f>IF(B15679=B15678," ",(LOOKUP(B15679,'Co List'!$A$3:$A$362,'Co List'!$B$3:$B$362)))</f>
        <v xml:space="preserve"> </v>
      </c>
      <c r="D15679" s="8" t="s">
        <v>382</v>
      </c>
      <c r="E15679">
        <v>0</v>
      </c>
      <c r="F15679">
        <v>0</v>
      </c>
      <c r="G15679">
        <v>0</v>
      </c>
      <c r="H15679">
        <v>0</v>
      </c>
    </row>
    <row r="15680" spans="1:8" ht="15" x14ac:dyDescent="0.25">
      <c r="A15680">
        <f t="shared" si="1708"/>
        <v>14811</v>
      </c>
      <c r="B15680">
        <f t="shared" si="1709"/>
        <v>308</v>
      </c>
      <c r="C15680" s="10" t="str">
        <f>IF(B15680=B15679," ",(LOOKUP(B15680,'Co List'!$A$3:$A$362,'Co List'!$B$3:$B$362)))</f>
        <v xml:space="preserve"> </v>
      </c>
      <c r="D15680" s="8" t="s">
        <v>383</v>
      </c>
      <c r="E15680">
        <v>0</v>
      </c>
      <c r="F15680">
        <v>0</v>
      </c>
      <c r="G15680">
        <v>0</v>
      </c>
      <c r="H15680">
        <v>0</v>
      </c>
    </row>
    <row r="15681" spans="1:8" x14ac:dyDescent="0.2">
      <c r="A15681">
        <f t="shared" si="1708"/>
        <v>14812</v>
      </c>
      <c r="B15681">
        <f t="shared" si="1709"/>
        <v>308</v>
      </c>
      <c r="C15681" s="10" t="str">
        <f>IF(B15681=B15680," ",(LOOKUP(B15681,'Co List'!$A$3:$A$362,'Co List'!$B$3:$B$362)))</f>
        <v xml:space="preserve"> </v>
      </c>
      <c r="D15681" s="6" t="s">
        <v>384</v>
      </c>
      <c r="E15681">
        <v>0</v>
      </c>
      <c r="F15681">
        <v>0</v>
      </c>
      <c r="G15681">
        <v>0</v>
      </c>
      <c r="H15681">
        <v>0</v>
      </c>
    </row>
    <row r="15682" spans="1:8" x14ac:dyDescent="0.2">
      <c r="A15682">
        <f t="shared" si="1708"/>
        <v>14813</v>
      </c>
      <c r="B15682">
        <f t="shared" si="1709"/>
        <v>308</v>
      </c>
      <c r="C15682" s="10" t="str">
        <f>IF(B15682=B15681," ",(LOOKUP(B15682,'Co List'!$A$3:$A$362,'Co List'!$B$3:$B$362)))</f>
        <v xml:space="preserve"> </v>
      </c>
      <c r="D15682" s="6" t="s">
        <v>385</v>
      </c>
      <c r="E15682">
        <v>0</v>
      </c>
      <c r="F15682">
        <v>0</v>
      </c>
      <c r="G15682">
        <v>0</v>
      </c>
      <c r="H15682">
        <v>0</v>
      </c>
    </row>
    <row r="15683" spans="1:8" x14ac:dyDescent="0.2">
      <c r="A15683">
        <f t="shared" si="1708"/>
        <v>14814</v>
      </c>
      <c r="B15683">
        <f t="shared" si="1709"/>
        <v>308</v>
      </c>
      <c r="C15683" s="10" t="str">
        <f>IF(B15683=B15682," ",(LOOKUP(B15683,'Co List'!$A$3:$A$362,'Co List'!$B$3:$B$362)))</f>
        <v xml:space="preserve"> </v>
      </c>
      <c r="D15683" s="6" t="s">
        <v>386</v>
      </c>
      <c r="E15683">
        <v>0</v>
      </c>
      <c r="F15683">
        <v>0</v>
      </c>
      <c r="G15683">
        <v>0</v>
      </c>
      <c r="H15683">
        <v>0</v>
      </c>
    </row>
    <row r="15684" spans="1:8" x14ac:dyDescent="0.2">
      <c r="A15684">
        <f t="shared" si="1708"/>
        <v>14815</v>
      </c>
      <c r="B15684">
        <f t="shared" si="1709"/>
        <v>308</v>
      </c>
      <c r="C15684" s="10" t="str">
        <f>IF(B15684=B15683," ",(LOOKUP(B15684,'Co List'!$A$3:$A$362,'Co List'!$B$3:$B$362)))</f>
        <v xml:space="preserve"> </v>
      </c>
      <c r="D15684" s="6" t="s">
        <v>387</v>
      </c>
      <c r="E15684">
        <v>0</v>
      </c>
      <c r="F15684">
        <v>0</v>
      </c>
      <c r="G15684">
        <v>0</v>
      </c>
      <c r="H15684">
        <v>0</v>
      </c>
    </row>
    <row r="15685" spans="1:8" x14ac:dyDescent="0.2">
      <c r="A15685">
        <f t="shared" ref="A15685:A15748" si="1714">IF(A15684&gt;0,A15684+1,(IF($C$1=C15685,1,0)))</f>
        <v>14816</v>
      </c>
      <c r="B15685">
        <f t="shared" ref="B15685:B15748" si="1715">IF(D15685=$D$3,B15684+1,B15684)</f>
        <v>308</v>
      </c>
      <c r="C15685" s="10" t="str">
        <f>IF(B15685=B15684," ",(LOOKUP(B15685,'Co List'!$A$3:$A$362,'Co List'!$B$3:$B$362)))</f>
        <v xml:space="preserve"> </v>
      </c>
      <c r="D15685" s="6" t="s">
        <v>388</v>
      </c>
      <c r="E15685">
        <v>0</v>
      </c>
      <c r="F15685">
        <v>0</v>
      </c>
      <c r="G15685">
        <v>0</v>
      </c>
      <c r="H15685">
        <v>0</v>
      </c>
    </row>
    <row r="15686" spans="1:8" x14ac:dyDescent="0.2">
      <c r="A15686">
        <f t="shared" si="1714"/>
        <v>14817</v>
      </c>
      <c r="B15686">
        <f t="shared" si="1715"/>
        <v>308</v>
      </c>
      <c r="C15686" s="10" t="str">
        <f>IF(B15686=B15685," ",(LOOKUP(B15686,'Co List'!$A$3:$A$362,'Co List'!$B$3:$B$362)))</f>
        <v xml:space="preserve"> </v>
      </c>
      <c r="D15686" s="6" t="s">
        <v>389</v>
      </c>
      <c r="E15686">
        <v>0</v>
      </c>
      <c r="F15686">
        <v>0</v>
      </c>
      <c r="G15686">
        <v>0</v>
      </c>
      <c r="H15686">
        <v>0</v>
      </c>
    </row>
    <row r="15687" spans="1:8" x14ac:dyDescent="0.2">
      <c r="A15687">
        <f t="shared" si="1714"/>
        <v>14818</v>
      </c>
      <c r="B15687">
        <f t="shared" si="1715"/>
        <v>308</v>
      </c>
      <c r="C15687" s="10" t="str">
        <f>IF(B15687=B15686," ",(LOOKUP(B15687,'Co List'!$A$3:$A$362,'Co List'!$B$3:$B$362)))</f>
        <v xml:space="preserve"> </v>
      </c>
      <c r="D15687" s="6" t="s">
        <v>390</v>
      </c>
      <c r="E15687">
        <v>0</v>
      </c>
      <c r="F15687">
        <v>0</v>
      </c>
      <c r="G15687">
        <v>0</v>
      </c>
      <c r="H15687">
        <v>0</v>
      </c>
    </row>
    <row r="15688" spans="1:8" x14ac:dyDescent="0.2">
      <c r="A15688">
        <f t="shared" si="1714"/>
        <v>14819</v>
      </c>
      <c r="B15688">
        <f t="shared" si="1715"/>
        <v>308</v>
      </c>
      <c r="C15688" s="10" t="str">
        <f>IF(B15688=B15687," ",(LOOKUP(B15688,'Co List'!$A$3:$A$362,'Co List'!$B$3:$B$362)))</f>
        <v xml:space="preserve"> </v>
      </c>
      <c r="D15688" s="6" t="s">
        <v>391</v>
      </c>
      <c r="E15688">
        <v>0</v>
      </c>
      <c r="F15688">
        <v>0</v>
      </c>
      <c r="G15688">
        <v>0</v>
      </c>
      <c r="H15688">
        <v>0</v>
      </c>
    </row>
    <row r="15689" spans="1:8" x14ac:dyDescent="0.2">
      <c r="A15689">
        <f t="shared" si="1714"/>
        <v>14820</v>
      </c>
      <c r="B15689">
        <f t="shared" si="1715"/>
        <v>308</v>
      </c>
      <c r="C15689" s="10" t="str">
        <f>IF(B15689=B15688," ",(LOOKUP(B15689,'Co List'!$A$3:$A$362,'Co List'!$B$3:$B$362)))</f>
        <v xml:space="preserve"> </v>
      </c>
      <c r="D15689" s="6" t="s">
        <v>392</v>
      </c>
      <c r="E15689">
        <v>0</v>
      </c>
      <c r="F15689">
        <v>0</v>
      </c>
      <c r="G15689">
        <v>0</v>
      </c>
      <c r="H15689">
        <v>0</v>
      </c>
    </row>
    <row r="15690" spans="1:8" x14ac:dyDescent="0.2">
      <c r="A15690">
        <f t="shared" si="1714"/>
        <v>14821</v>
      </c>
      <c r="B15690">
        <f t="shared" si="1715"/>
        <v>308</v>
      </c>
      <c r="C15690" s="10" t="str">
        <f>IF(B15690=B15689," ",(LOOKUP(B15690,'Co List'!$A$3:$A$362,'Co List'!$B$3:$B$362)))</f>
        <v xml:space="preserve"> </v>
      </c>
      <c r="D15690" s="6" t="s">
        <v>393</v>
      </c>
      <c r="E15690">
        <v>0</v>
      </c>
      <c r="F15690">
        <v>0</v>
      </c>
      <c r="G15690">
        <v>0</v>
      </c>
      <c r="H15690">
        <v>0</v>
      </c>
    </row>
    <row r="15691" spans="1:8" ht="15" x14ac:dyDescent="0.25">
      <c r="A15691">
        <f t="shared" si="1714"/>
        <v>14822</v>
      </c>
      <c r="B15691">
        <f t="shared" si="1715"/>
        <v>308</v>
      </c>
      <c r="C15691" s="10" t="str">
        <f>IF(B15691=B15690," ",(LOOKUP(B15691,'Co List'!$A$3:$A$362,'Co List'!$B$3:$B$362)))</f>
        <v xml:space="preserve"> </v>
      </c>
      <c r="D15691" s="8" t="s">
        <v>394</v>
      </c>
      <c r="E15691">
        <v>0</v>
      </c>
      <c r="F15691">
        <v>0</v>
      </c>
      <c r="G15691">
        <v>0</v>
      </c>
      <c r="H15691">
        <v>0</v>
      </c>
    </row>
    <row r="15692" spans="1:8" ht="15" x14ac:dyDescent="0.25">
      <c r="A15692">
        <f t="shared" si="1714"/>
        <v>14823</v>
      </c>
      <c r="B15692">
        <f t="shared" si="1715"/>
        <v>308</v>
      </c>
      <c r="C15692" s="10" t="str">
        <f>IF(B15692=B15691," ",(LOOKUP(B15692,'Co List'!$A$3:$A$362,'Co List'!$B$3:$B$362)))</f>
        <v xml:space="preserve"> </v>
      </c>
      <c r="D15692" s="8" t="s">
        <v>395</v>
      </c>
      <c r="E15692">
        <v>0</v>
      </c>
      <c r="F15692">
        <v>0</v>
      </c>
      <c r="G15692">
        <v>0</v>
      </c>
      <c r="H15692">
        <v>0</v>
      </c>
    </row>
    <row r="15693" spans="1:8" ht="15" x14ac:dyDescent="0.25">
      <c r="A15693">
        <f t="shared" si="1714"/>
        <v>14824</v>
      </c>
      <c r="B15693">
        <f t="shared" si="1715"/>
        <v>308</v>
      </c>
      <c r="C15693" s="10" t="str">
        <f>IF(B15693=B15692," ",(LOOKUP(B15693,'Co List'!$A$3:$A$362,'Co List'!$B$3:$B$362)))</f>
        <v xml:space="preserve"> </v>
      </c>
      <c r="D15693" s="8" t="s">
        <v>396</v>
      </c>
      <c r="E15693">
        <v>105970</v>
      </c>
      <c r="F15693">
        <v>109360</v>
      </c>
      <c r="G15693">
        <v>89840</v>
      </c>
      <c r="H15693">
        <v>108540</v>
      </c>
    </row>
    <row r="15694" spans="1:8" x14ac:dyDescent="0.2">
      <c r="A15694">
        <f t="shared" si="1714"/>
        <v>14825</v>
      </c>
      <c r="B15694">
        <f t="shared" si="1715"/>
        <v>308</v>
      </c>
      <c r="C15694" s="10" t="str">
        <f>IF(B15694=B15693," ",(LOOKUP(B15694,'Co List'!$A$3:$A$362,'Co List'!$B$3:$B$362)))</f>
        <v xml:space="preserve"> </v>
      </c>
      <c r="D15694" s="6" t="s">
        <v>397</v>
      </c>
      <c r="E15694">
        <v>95500</v>
      </c>
      <c r="F15694">
        <v>100240</v>
      </c>
      <c r="G15694">
        <v>82220</v>
      </c>
      <c r="H15694">
        <v>91410</v>
      </c>
    </row>
    <row r="15695" spans="1:8" x14ac:dyDescent="0.2">
      <c r="A15695">
        <f t="shared" si="1714"/>
        <v>14826</v>
      </c>
      <c r="B15695">
        <f t="shared" si="1715"/>
        <v>308</v>
      </c>
      <c r="C15695" s="10" t="str">
        <f>IF(B15695=B15694," ",(LOOKUP(B15695,'Co List'!$A$3:$A$362,'Co List'!$B$3:$B$362)))</f>
        <v xml:space="preserve"> </v>
      </c>
      <c r="D15695" s="6" t="s">
        <v>398</v>
      </c>
      <c r="E15695">
        <v>3780</v>
      </c>
      <c r="F15695">
        <v>2480</v>
      </c>
      <c r="G15695">
        <v>1600</v>
      </c>
      <c r="H15695">
        <v>10860</v>
      </c>
    </row>
    <row r="15696" spans="1:8" x14ac:dyDescent="0.2">
      <c r="A15696">
        <f t="shared" si="1714"/>
        <v>14827</v>
      </c>
      <c r="B15696">
        <f t="shared" si="1715"/>
        <v>308</v>
      </c>
      <c r="C15696" s="10" t="str">
        <f>IF(B15696=B15695," ",(LOOKUP(B15696,'Co List'!$A$3:$A$362,'Co List'!$B$3:$B$362)))</f>
        <v xml:space="preserve"> </v>
      </c>
      <c r="D15696" s="6" t="s">
        <v>399</v>
      </c>
      <c r="E15696">
        <v>0</v>
      </c>
      <c r="F15696">
        <v>0</v>
      </c>
      <c r="G15696">
        <v>0</v>
      </c>
      <c r="H15696">
        <v>0</v>
      </c>
    </row>
    <row r="15697" spans="1:16" x14ac:dyDescent="0.2">
      <c r="A15697">
        <f t="shared" si="1714"/>
        <v>14828</v>
      </c>
      <c r="B15697">
        <f t="shared" si="1715"/>
        <v>308</v>
      </c>
      <c r="C15697" s="10" t="str">
        <f>IF(B15697=B15696," ",(LOOKUP(B15697,'Co List'!$A$3:$A$362,'Co List'!$B$3:$B$362)))</f>
        <v xml:space="preserve"> </v>
      </c>
      <c r="D15697" s="6" t="s">
        <v>400</v>
      </c>
      <c r="E15697">
        <v>6690</v>
      </c>
      <c r="F15697">
        <v>6640</v>
      </c>
      <c r="G15697">
        <v>6020</v>
      </c>
      <c r="H15697">
        <v>6270</v>
      </c>
    </row>
    <row r="15698" spans="1:16" x14ac:dyDescent="0.2">
      <c r="A15698">
        <f t="shared" si="1714"/>
        <v>14829</v>
      </c>
      <c r="B15698">
        <f t="shared" si="1715"/>
        <v>308</v>
      </c>
      <c r="C15698" s="10" t="str">
        <f>IF(B15698=B15697," ",(LOOKUP(B15698,'Co List'!$A$3:$A$362,'Co List'!$B$3:$B$362)))</f>
        <v xml:space="preserve"> </v>
      </c>
      <c r="D15698" s="6" t="s">
        <v>401</v>
      </c>
      <c r="E15698">
        <v>29.605</v>
      </c>
      <c r="F15698">
        <v>42.1008</v>
      </c>
      <c r="G15698">
        <v>23.021599999999999</v>
      </c>
      <c r="H15698">
        <v>39.3063</v>
      </c>
    </row>
    <row r="15699" spans="1:16" x14ac:dyDescent="0.2">
      <c r="A15699">
        <f t="shared" si="1714"/>
        <v>14830</v>
      </c>
      <c r="B15699">
        <f t="shared" si="1715"/>
        <v>308</v>
      </c>
      <c r="C15699" s="10" t="str">
        <f>IF(B15699=B15698," ",(LOOKUP(B15699,'Co List'!$A$3:$A$362,'Co List'!$B$3:$B$362)))</f>
        <v xml:space="preserve"> </v>
      </c>
      <c r="D15699" s="6" t="s">
        <v>402</v>
      </c>
      <c r="E15699">
        <v>4.0899599999999996</v>
      </c>
      <c r="F15699">
        <v>2.6536</v>
      </c>
      <c r="G15699">
        <v>2.048</v>
      </c>
      <c r="H15699">
        <v>14.3352</v>
      </c>
    </row>
    <row r="15700" spans="1:16" x14ac:dyDescent="0.2">
      <c r="A15700">
        <f t="shared" si="1714"/>
        <v>14831</v>
      </c>
      <c r="B15700">
        <f t="shared" si="1715"/>
        <v>308</v>
      </c>
      <c r="C15700" s="10" t="str">
        <f>IF(B15700=B15699," ",(LOOKUP(B15700,'Co List'!$A$3:$A$362,'Co List'!$B$3:$B$362)))</f>
        <v xml:space="preserve"> </v>
      </c>
      <c r="D15700" s="6" t="s">
        <v>403</v>
      </c>
      <c r="E15700">
        <v>1.806300000000002</v>
      </c>
      <c r="F15700">
        <v>1.7927999999999971</v>
      </c>
      <c r="G15700">
        <v>1.6254000000000008</v>
      </c>
      <c r="H15700">
        <v>1.6929000000000016</v>
      </c>
    </row>
    <row r="15701" spans="1:16" x14ac:dyDescent="0.2">
      <c r="A15701">
        <f t="shared" si="1714"/>
        <v>14832</v>
      </c>
      <c r="B15701">
        <f t="shared" si="1715"/>
        <v>308</v>
      </c>
      <c r="C15701" s="10" t="str">
        <f>IF(B15701=B15700," ",(LOOKUP(B15701,'Co List'!$A$3:$A$362,'Co List'!$B$3:$B$362)))</f>
        <v xml:space="preserve"> </v>
      </c>
      <c r="D15701" s="6" t="s">
        <v>404</v>
      </c>
      <c r="E15701" s="11">
        <v>35.501260000000002</v>
      </c>
      <c r="F15701" s="11">
        <v>46.547199999999997</v>
      </c>
      <c r="G15701" s="11">
        <v>26.695</v>
      </c>
      <c r="H15701" s="11">
        <v>55.334400000000002</v>
      </c>
    </row>
    <row r="15702" spans="1:16" x14ac:dyDescent="0.2">
      <c r="A15702">
        <f t="shared" si="1714"/>
        <v>14833</v>
      </c>
      <c r="B15702">
        <f t="shared" si="1715"/>
        <v>308</v>
      </c>
      <c r="C15702" s="10" t="str">
        <f>IF(B15702=B15701," ",(LOOKUP(B15702,'Co List'!$A$3:$A$362,'Co List'!$B$3:$B$362)))</f>
        <v xml:space="preserve"> </v>
      </c>
      <c r="D15702" s="6" t="s">
        <v>405</v>
      </c>
      <c r="E15702">
        <v>385.38</v>
      </c>
      <c r="F15702">
        <v>477.76</v>
      </c>
      <c r="G15702">
        <v>377.95</v>
      </c>
      <c r="H15702">
        <v>435.44</v>
      </c>
    </row>
    <row r="15703" spans="1:16" x14ac:dyDescent="0.2">
      <c r="A15703">
        <f t="shared" si="1714"/>
        <v>14834</v>
      </c>
      <c r="B15703">
        <f t="shared" si="1715"/>
        <v>308</v>
      </c>
      <c r="C15703" s="10" t="str">
        <f>IF(B15703=B15702," ",(LOOKUP(B15703,'Co List'!$A$3:$A$362,'Co List'!$B$3:$B$362)))</f>
        <v xml:space="preserve"> </v>
      </c>
      <c r="D15703" s="6" t="s">
        <v>406</v>
      </c>
      <c r="E15703">
        <v>43.34</v>
      </c>
      <c r="F15703">
        <v>58.56</v>
      </c>
      <c r="G15703">
        <v>-12.64</v>
      </c>
      <c r="H15703">
        <v>48.42</v>
      </c>
    </row>
    <row r="15704" spans="1:16" x14ac:dyDescent="0.2">
      <c r="A15704">
        <f t="shared" si="1714"/>
        <v>14835</v>
      </c>
      <c r="B15704">
        <f t="shared" si="1715"/>
        <v>308</v>
      </c>
      <c r="C15704" s="10" t="str">
        <f>IF(B15704=B15703," ",(LOOKUP(B15704,'Co List'!$A$3:$A$362,'Co List'!$B$3:$B$362)))</f>
        <v xml:space="preserve"> </v>
      </c>
      <c r="D15704" s="6" t="s">
        <v>407</v>
      </c>
      <c r="E15704" s="11">
        <v>0.32</v>
      </c>
      <c r="F15704" s="11">
        <v>13.91</v>
      </c>
      <c r="G15704" s="11">
        <v>-42.92</v>
      </c>
      <c r="H15704" s="11">
        <v>7.51</v>
      </c>
    </row>
    <row r="15705" spans="1:16" x14ac:dyDescent="0.2">
      <c r="A15705">
        <f t="shared" si="1714"/>
        <v>14836</v>
      </c>
      <c r="B15705">
        <f t="shared" si="1715"/>
        <v>308</v>
      </c>
      <c r="C15705" s="10" t="str">
        <f>IF(B15705=B15704," ",(LOOKUP(B15705,'Co List'!$A$3:$A$362,'Co List'!$B$3:$B$362)))</f>
        <v xml:space="preserve"> </v>
      </c>
      <c r="D15705" s="6" t="s">
        <v>408</v>
      </c>
      <c r="E15705">
        <v>5.5</v>
      </c>
      <c r="F15705">
        <v>5.5</v>
      </c>
      <c r="G15705">
        <v>5.5</v>
      </c>
      <c r="H15705">
        <v>5.5</v>
      </c>
    </row>
    <row r="15706" spans="1:16" x14ac:dyDescent="0.2">
      <c r="A15706">
        <f t="shared" si="1714"/>
        <v>14837</v>
      </c>
      <c r="B15706">
        <f t="shared" si="1715"/>
        <v>308</v>
      </c>
      <c r="C15706" s="10" t="str">
        <f>IF(B15706=B15705," ",(LOOKUP(B15706,'Co List'!$A$3:$A$362,'Co List'!$B$3:$B$362)))</f>
        <v xml:space="preserve"> </v>
      </c>
      <c r="D15706" s="6" t="s">
        <v>409</v>
      </c>
      <c r="E15706">
        <v>34.28</v>
      </c>
      <c r="F15706">
        <v>44.67</v>
      </c>
      <c r="G15706">
        <v>27.24</v>
      </c>
      <c r="H15706">
        <v>55.12</v>
      </c>
    </row>
    <row r="15707" spans="1:16" x14ac:dyDescent="0.2">
      <c r="A15707">
        <f t="shared" si="1714"/>
        <v>14838</v>
      </c>
      <c r="B15707">
        <f t="shared" si="1715"/>
        <v>308</v>
      </c>
      <c r="C15707" s="10" t="str">
        <f>IF(B15707=B15706," ",(LOOKUP(B15707,'Co List'!$A$3:$A$362,'Co List'!$B$3:$B$362)))</f>
        <v xml:space="preserve"> </v>
      </c>
      <c r="D15707" s="6" t="s">
        <v>410</v>
      </c>
      <c r="E15707">
        <v>35.501260000000002</v>
      </c>
      <c r="F15707">
        <v>46.547199999999997</v>
      </c>
      <c r="G15707">
        <v>26.695</v>
      </c>
      <c r="H15707">
        <v>55.334400000000002</v>
      </c>
    </row>
    <row r="15708" spans="1:16" x14ac:dyDescent="0.2">
      <c r="A15708">
        <f t="shared" si="1714"/>
        <v>14839</v>
      </c>
      <c r="B15708">
        <f t="shared" si="1715"/>
        <v>308</v>
      </c>
      <c r="C15708" s="10" t="str">
        <f>IF(B15708=B15707," ",(LOOKUP(B15708,'Co List'!$A$3:$A$362,'Co List'!$B$3:$B$362)))</f>
        <v xml:space="preserve"> </v>
      </c>
      <c r="D15708" s="6" t="s">
        <v>411</v>
      </c>
      <c r="E15708">
        <v>35.501260000000002</v>
      </c>
      <c r="F15708">
        <v>46.547199999999997</v>
      </c>
      <c r="G15708">
        <v>26.695</v>
      </c>
      <c r="H15708">
        <v>55.334400000000002</v>
      </c>
    </row>
    <row r="15709" spans="1:16" x14ac:dyDescent="0.2">
      <c r="A15709">
        <f t="shared" si="1714"/>
        <v>14840</v>
      </c>
      <c r="B15709">
        <f t="shared" si="1715"/>
        <v>308</v>
      </c>
      <c r="C15709" s="10" t="str">
        <f>IF(B15709=B15708," ",(LOOKUP(B15709,'Co List'!$A$3:$A$362,'Co List'!$B$3:$B$362)))</f>
        <v xml:space="preserve"> </v>
      </c>
      <c r="D15709" s="6" t="s">
        <v>412</v>
      </c>
      <c r="E15709">
        <v>1.2212600000000009</v>
      </c>
      <c r="F15709">
        <v>1.8771999999999949</v>
      </c>
      <c r="G15709">
        <v>-0.54499999999999815</v>
      </c>
      <c r="H15709">
        <v>0.21440000000000481</v>
      </c>
    </row>
    <row r="15710" spans="1:16" ht="13.5" thickBot="1" x14ac:dyDescent="0.25">
      <c r="A15710">
        <f t="shared" si="1714"/>
        <v>14841</v>
      </c>
      <c r="B15710">
        <f t="shared" si="1715"/>
        <v>308</v>
      </c>
      <c r="C15710" s="10" t="str">
        <f>IF(B15710=B15709," ",(LOOKUP(B15710,'Co List'!$A$3:$A$362,'Co List'!$B$3:$B$362)))</f>
        <v xml:space="preserve"> </v>
      </c>
      <c r="D15710" s="9" t="s">
        <v>413</v>
      </c>
      <c r="E15710">
        <v>12</v>
      </c>
      <c r="F15710">
        <v>12</v>
      </c>
      <c r="G15710">
        <v>12</v>
      </c>
      <c r="H15710">
        <v>12</v>
      </c>
    </row>
    <row r="15711" spans="1:16" ht="15" x14ac:dyDescent="0.25">
      <c r="A15711">
        <f t="shared" si="1714"/>
        <v>14842</v>
      </c>
      <c r="B15711">
        <f t="shared" si="1715"/>
        <v>309</v>
      </c>
      <c r="C15711" s="10" t="str">
        <f>IF(B15711=B15710," ",(LOOKUP(B15711,'Co List'!$A$3:$A$362,'Co List'!$B$3:$B$362)))</f>
        <v>SUPREME PETROCHEM</v>
      </c>
      <c r="D15711" s="4" t="s">
        <v>362</v>
      </c>
      <c r="E15711">
        <v>52.907316168191798</v>
      </c>
      <c r="F15711">
        <v>51.529885144675205</v>
      </c>
      <c r="G15711">
        <v>55.155611680919961</v>
      </c>
      <c r="H15711">
        <v>47.362306417297027</v>
      </c>
      <c r="J15711">
        <f t="shared" ref="J15711" si="1716">COUNTIF(E15753:H15753,0)</f>
        <v>0</v>
      </c>
      <c r="K15711">
        <f>SUM(E15711:H15711)/(4-J15711)</f>
        <v>51.738779852770996</v>
      </c>
      <c r="L15711">
        <f>SUM(E15721:H15721)/(4-J15711)</f>
        <v>33043.298101932887</v>
      </c>
      <c r="M15711">
        <f>E15721</f>
        <v>31560.479025799497</v>
      </c>
      <c r="N15711">
        <f t="shared" ref="N15711" si="1717">F15721</f>
        <v>33363.572777148664</v>
      </c>
      <c r="O15711">
        <f t="shared" ref="O15711" si="1718">G15721</f>
        <v>33979.429157716782</v>
      </c>
      <c r="P15711">
        <f t="shared" ref="P15711" si="1719">H15721</f>
        <v>33269.711447066584</v>
      </c>
    </row>
    <row r="15712" spans="1:16" x14ac:dyDescent="0.2">
      <c r="A15712">
        <f t="shared" si="1714"/>
        <v>14843</v>
      </c>
      <c r="B15712">
        <f t="shared" si="1715"/>
        <v>309</v>
      </c>
      <c r="C15712" s="10" t="str">
        <f>IF(B15712=B15711," ",(LOOKUP(B15712,'Co List'!$A$3:$A$362,'Co List'!$B$3:$B$362)))</f>
        <v xml:space="preserve"> </v>
      </c>
      <c r="D15712" s="6" t="s">
        <v>364</v>
      </c>
      <c r="E15712">
        <v>3.2577979999999997</v>
      </c>
      <c r="F15712">
        <v>3.2577979999999997</v>
      </c>
      <c r="G15712">
        <v>3.2577979999999997</v>
      </c>
      <c r="H15712">
        <v>3.2577979999999997</v>
      </c>
    </row>
    <row r="15713" spans="1:8" x14ac:dyDescent="0.2">
      <c r="A15713">
        <f t="shared" si="1714"/>
        <v>14844</v>
      </c>
      <c r="B15713">
        <f t="shared" si="1715"/>
        <v>309</v>
      </c>
      <c r="C15713" s="10" t="str">
        <f>IF(B15713=B15712," ",(LOOKUP(B15713,'Co List'!$A$3:$A$362,'Co List'!$B$3:$B$362)))</f>
        <v xml:space="preserve"> </v>
      </c>
      <c r="D15713" s="6" t="s">
        <v>365</v>
      </c>
      <c r="E15713">
        <v>0.81181771134165071</v>
      </c>
      <c r="F15713">
        <v>0.78463712577189337</v>
      </c>
      <c r="G15713">
        <v>0.78180199002020101</v>
      </c>
      <c r="H15713">
        <v>0.70853635184029107</v>
      </c>
    </row>
    <row r="15714" spans="1:8" x14ac:dyDescent="0.2">
      <c r="A15714">
        <f t="shared" si="1714"/>
        <v>14845</v>
      </c>
      <c r="B15714">
        <f t="shared" si="1715"/>
        <v>309</v>
      </c>
      <c r="C15714" s="10" t="str">
        <f>IF(B15714=B15713," ",(LOOKUP(B15714,'Co List'!$A$3:$A$362,'Co List'!$B$3:$B$362)))</f>
        <v xml:space="preserve"> </v>
      </c>
      <c r="D15714" s="7" t="s">
        <v>366</v>
      </c>
      <c r="E15714">
        <v>1.9569841463002955</v>
      </c>
      <c r="F15714">
        <v>1.7165068903553891</v>
      </c>
      <c r="G15714">
        <v>1.4951325602800574</v>
      </c>
      <c r="H15714">
        <v>1.1208791733340493</v>
      </c>
    </row>
    <row r="15715" spans="1:8" x14ac:dyDescent="0.2">
      <c r="A15715">
        <f t="shared" si="1714"/>
        <v>14846</v>
      </c>
      <c r="B15715">
        <f t="shared" si="1715"/>
        <v>309</v>
      </c>
      <c r="C15715" s="10" t="str">
        <f>IF(B15715=B15714," ",(LOOKUP(B15715,'Co List'!$A$3:$A$362,'Co List'!$B$3:$B$362)))</f>
        <v xml:space="preserve"> </v>
      </c>
      <c r="D15715" s="6" t="s">
        <v>367</v>
      </c>
      <c r="E15715">
        <v>52097.192185208813</v>
      </c>
      <c r="F15715">
        <v>38042.842391275553</v>
      </c>
      <c r="G15715">
        <v>108318.23129651509</v>
      </c>
      <c r="H15715">
        <v>45687.601547743187</v>
      </c>
    </row>
    <row r="15716" spans="1:8" x14ac:dyDescent="0.2">
      <c r="A15716">
        <f t="shared" si="1714"/>
        <v>14847</v>
      </c>
      <c r="B15716">
        <f t="shared" si="1715"/>
        <v>309</v>
      </c>
      <c r="C15716" s="10" t="str">
        <f>IF(B15716=B15715," ",(LOOKUP(B15716,'Co List'!$A$3:$A$362,'Co List'!$B$3:$B$362)))</f>
        <v xml:space="preserve"> </v>
      </c>
      <c r="D15716" s="6" t="s">
        <v>368</v>
      </c>
      <c r="E15716">
        <v>3.2593699293400287E-2</v>
      </c>
      <c r="F15716">
        <v>3.4455822345501048E-2</v>
      </c>
      <c r="G15716">
        <v>3.5091840501618073E-2</v>
      </c>
      <c r="H15716">
        <v>3.4358888203105016E-2</v>
      </c>
    </row>
    <row r="15717" spans="1:8" x14ac:dyDescent="0.2">
      <c r="A15717">
        <f t="shared" si="1714"/>
        <v>14848</v>
      </c>
      <c r="B15717">
        <f t="shared" si="1715"/>
        <v>309</v>
      </c>
      <c r="C15717" s="10" t="str">
        <f>IF(B15717=B15716," ",(LOOKUP(B15717,'Co List'!$A$3:$A$362,'Co List'!$B$3:$B$362)))</f>
        <v xml:space="preserve"> </v>
      </c>
      <c r="D15717" s="6" t="s">
        <v>369</v>
      </c>
      <c r="E15717">
        <v>24.815599171095684</v>
      </c>
      <c r="F15717">
        <v>19.73825520744759</v>
      </c>
      <c r="G15717">
        <v>33.089326280764219</v>
      </c>
      <c r="H15717">
        <v>20.56860058551257</v>
      </c>
    </row>
    <row r="15718" spans="1:8" x14ac:dyDescent="0.2">
      <c r="A15718">
        <f t="shared" si="1714"/>
        <v>14849</v>
      </c>
      <c r="B15718">
        <f t="shared" si="1715"/>
        <v>309</v>
      </c>
      <c r="C15718" s="10" t="str">
        <f>IF(B15718=B15717," ",(LOOKUP(B15718,'Co List'!$A$3:$A$362,'Co List'!$B$3:$B$362)))</f>
        <v xml:space="preserve"> </v>
      </c>
      <c r="D15718" s="6" t="s">
        <v>370</v>
      </c>
      <c r="E15718">
        <v>0</v>
      </c>
      <c r="F15718">
        <v>0</v>
      </c>
      <c r="G15718">
        <v>0</v>
      </c>
      <c r="H15718">
        <v>0</v>
      </c>
    </row>
    <row r="15719" spans="1:8" x14ac:dyDescent="0.2">
      <c r="A15719">
        <f t="shared" si="1714"/>
        <v>14850</v>
      </c>
      <c r="B15719">
        <f t="shared" si="1715"/>
        <v>309</v>
      </c>
      <c r="C15719" s="10" t="str">
        <f>IF(B15719=B15718," ",(LOOKUP(B15719,'Co List'!$A$3:$A$362,'Co List'!$B$3:$B$362)))</f>
        <v xml:space="preserve"> </v>
      </c>
      <c r="D15719" s="6" t="s">
        <v>371</v>
      </c>
      <c r="E15719">
        <v>83.099108264624348</v>
      </c>
      <c r="F15719">
        <v>81.282020219061849</v>
      </c>
      <c r="G15719">
        <v>80.14034352233287</v>
      </c>
      <c r="H15719">
        <v>79.940111420801998</v>
      </c>
    </row>
    <row r="15720" spans="1:8" x14ac:dyDescent="0.2">
      <c r="A15720">
        <f t="shared" si="1714"/>
        <v>14851</v>
      </c>
      <c r="B15720">
        <f t="shared" si="1715"/>
        <v>309</v>
      </c>
      <c r="C15720" s="10" t="str">
        <f>IF(B15720=B15719," ",(LOOKUP(B15720,'Co List'!$A$3:$A$362,'Co List'!$B$3:$B$362)))</f>
        <v xml:space="preserve"> </v>
      </c>
      <c r="D15720" s="6" t="s">
        <v>372</v>
      </c>
      <c r="E15720">
        <v>16.900891735375655</v>
      </c>
      <c r="F15720">
        <v>18.717979780938162</v>
      </c>
      <c r="G15720">
        <v>19.859656477667134</v>
      </c>
      <c r="H15720">
        <v>20.059888579197999</v>
      </c>
    </row>
    <row r="15721" spans="1:8" x14ac:dyDescent="0.2">
      <c r="A15721">
        <f t="shared" si="1714"/>
        <v>14852</v>
      </c>
      <c r="B15721">
        <f t="shared" si="1715"/>
        <v>309</v>
      </c>
      <c r="C15721" s="10" t="str">
        <f>IF(B15721=B15720," ",(LOOKUP(B15721,'Co List'!$A$3:$A$362,'Co List'!$B$3:$B$362)))</f>
        <v xml:space="preserve"> </v>
      </c>
      <c r="D15721" s="6" t="s">
        <v>373</v>
      </c>
      <c r="E15721">
        <v>31560.479025799497</v>
      </c>
      <c r="F15721">
        <v>33363.572777148664</v>
      </c>
      <c r="G15721">
        <v>33979.429157716782</v>
      </c>
      <c r="H15721">
        <v>33269.711447066584</v>
      </c>
    </row>
    <row r="15722" spans="1:8" x14ac:dyDescent="0.2">
      <c r="A15722">
        <f t="shared" si="1714"/>
        <v>14853</v>
      </c>
      <c r="B15722">
        <f t="shared" si="1715"/>
        <v>309</v>
      </c>
      <c r="C15722" s="10" t="str">
        <f>IF(B15722=B15721," ",(LOOKUP(B15722,'Co List'!$A$3:$A$362,'Co List'!$B$3:$B$362)))</f>
        <v xml:space="preserve"> </v>
      </c>
      <c r="D15722" s="6" t="s">
        <v>374</v>
      </c>
      <c r="E15722">
        <v>31528.439119021576</v>
      </c>
      <c r="F15722">
        <v>33326.713171166928</v>
      </c>
      <c r="G15722">
        <v>33940.182095109565</v>
      </c>
      <c r="H15722">
        <v>33215.90716533878</v>
      </c>
    </row>
    <row r="15723" spans="1:8" x14ac:dyDescent="0.2">
      <c r="A15723">
        <f t="shared" si="1714"/>
        <v>14854</v>
      </c>
      <c r="B15723">
        <f t="shared" si="1715"/>
        <v>309</v>
      </c>
      <c r="C15723" s="10" t="str">
        <f>IF(B15723=B15722," ",(LOOKUP(B15723,'Co List'!$A$3:$A$362,'Co List'!$B$3:$B$362)))</f>
        <v xml:space="preserve"> </v>
      </c>
      <c r="D15723" s="6" t="s">
        <v>375</v>
      </c>
      <c r="E15723">
        <v>18.680574094988295</v>
      </c>
      <c r="F15723">
        <v>21.748103889976647</v>
      </c>
      <c r="G15723">
        <v>22.882640268790922</v>
      </c>
      <c r="H15723">
        <v>34.841893245225357</v>
      </c>
    </row>
    <row r="15724" spans="1:8" x14ac:dyDescent="0.2">
      <c r="A15724">
        <f t="shared" si="1714"/>
        <v>14855</v>
      </c>
      <c r="B15724">
        <f t="shared" si="1715"/>
        <v>309</v>
      </c>
      <c r="C15724" s="10" t="str">
        <f>IF(B15724=B15723," ",(LOOKUP(B15724,'Co List'!$A$3:$A$362,'Co List'!$B$3:$B$362)))</f>
        <v xml:space="preserve"> </v>
      </c>
      <c r="D15724" s="6" t="s">
        <v>376</v>
      </c>
      <c r="E15724">
        <v>13.359332682932864</v>
      </c>
      <c r="F15724">
        <v>15.111502091759245</v>
      </c>
      <c r="G15724">
        <v>16.364422338426301</v>
      </c>
      <c r="H15724">
        <v>18.962388482580817</v>
      </c>
    </row>
    <row r="15725" spans="1:8" x14ac:dyDescent="0.2">
      <c r="A15725">
        <f t="shared" si="1714"/>
        <v>14856</v>
      </c>
      <c r="B15725">
        <f t="shared" si="1715"/>
        <v>309</v>
      </c>
      <c r="C15725" s="10" t="str">
        <f>IF(B15725=B15724," ",(LOOKUP(B15725,'Co List'!$A$3:$A$362,'Co List'!$B$3:$B$362)))</f>
        <v xml:space="preserve"> </v>
      </c>
      <c r="D15725" s="6" t="s">
        <v>377</v>
      </c>
      <c r="E15725">
        <v>26226.476634483184</v>
      </c>
      <c r="F15725">
        <v>27118.585970523389</v>
      </c>
      <c r="G15725">
        <v>27231.231253921967</v>
      </c>
      <c r="H15725">
        <v>26595.844400164347</v>
      </c>
    </row>
    <row r="15726" spans="1:8" ht="15" x14ac:dyDescent="0.25">
      <c r="A15726">
        <f t="shared" si="1714"/>
        <v>14857</v>
      </c>
      <c r="B15726">
        <f t="shared" si="1715"/>
        <v>309</v>
      </c>
      <c r="C15726" s="10" t="str">
        <f>IF(B15726=B15725," ",(LOOKUP(B15726,'Co List'!$A$3:$A$362,'Co List'!$B$3:$B$362)))</f>
        <v xml:space="preserve"> </v>
      </c>
      <c r="D15726" s="8" t="s">
        <v>378</v>
      </c>
      <c r="E15726">
        <v>25755.343200000007</v>
      </c>
      <c r="F15726">
        <v>26469.817420000003</v>
      </c>
      <c r="G15726">
        <v>26863.923839999999</v>
      </c>
      <c r="H15726">
        <v>20696.384279999998</v>
      </c>
    </row>
    <row r="15727" spans="1:8" ht="15" x14ac:dyDescent="0.25">
      <c r="A15727">
        <f t="shared" si="1714"/>
        <v>14858</v>
      </c>
      <c r="B15727">
        <f t="shared" si="1715"/>
        <v>309</v>
      </c>
      <c r="C15727" s="10" t="str">
        <f>IF(B15727=B15726," ",(LOOKUP(B15727,'Co List'!$A$3:$A$362,'Co List'!$B$3:$B$362)))</f>
        <v xml:space="preserve"> </v>
      </c>
      <c r="D15727" s="8" t="s">
        <v>379</v>
      </c>
      <c r="E15727">
        <v>471.13343448317926</v>
      </c>
      <c r="F15727">
        <v>231.97006313435406</v>
      </c>
      <c r="G15727">
        <v>367.30741392196762</v>
      </c>
      <c r="H15727">
        <v>278.75608840675159</v>
      </c>
    </row>
    <row r="15728" spans="1:8" ht="15" x14ac:dyDescent="0.25">
      <c r="A15728">
        <f t="shared" si="1714"/>
        <v>14859</v>
      </c>
      <c r="B15728">
        <f t="shared" si="1715"/>
        <v>309</v>
      </c>
      <c r="C15728" s="10" t="str">
        <f>IF(B15728=B15727," ",(LOOKUP(B15728,'Co List'!$A$3:$A$362,'Co List'!$B$3:$B$362)))</f>
        <v xml:space="preserve"> </v>
      </c>
      <c r="D15728" s="8" t="s">
        <v>380</v>
      </c>
      <c r="E15728">
        <v>-1.7053025658242404E-12</v>
      </c>
      <c r="F15728">
        <v>416.79848738903172</v>
      </c>
      <c r="G15728">
        <v>0</v>
      </c>
      <c r="H15728">
        <v>5620.7040317575975</v>
      </c>
    </row>
    <row r="15729" spans="1:8" ht="15" x14ac:dyDescent="0.25">
      <c r="A15729">
        <f t="shared" si="1714"/>
        <v>14860</v>
      </c>
      <c r="B15729">
        <f t="shared" si="1715"/>
        <v>309</v>
      </c>
      <c r="C15729" s="10" t="str">
        <f>IF(B15729=B15728," ",(LOOKUP(B15729,'Co List'!$A$3:$A$362,'Co List'!$B$3:$B$362)))</f>
        <v xml:space="preserve"> </v>
      </c>
      <c r="D15729" s="8" t="s">
        <v>381</v>
      </c>
      <c r="E15729">
        <v>5334.0023913163141</v>
      </c>
      <c r="F15729">
        <v>6244.9868066252757</v>
      </c>
      <c r="G15729">
        <v>6748.1979037948158</v>
      </c>
      <c r="H15729">
        <v>6673.8670469022391</v>
      </c>
    </row>
    <row r="15730" spans="1:8" ht="15" x14ac:dyDescent="0.25">
      <c r="A15730">
        <f t="shared" si="1714"/>
        <v>14861</v>
      </c>
      <c r="B15730">
        <f t="shared" si="1715"/>
        <v>309</v>
      </c>
      <c r="C15730" s="10" t="str">
        <f>IF(B15730=B15729," ",(LOOKUP(B15730,'Co List'!$A$3:$A$362,'Co List'!$B$3:$B$362)))</f>
        <v xml:space="preserve"> </v>
      </c>
      <c r="D15730" s="8" t="s">
        <v>382</v>
      </c>
      <c r="E15730">
        <v>0</v>
      </c>
      <c r="F15730">
        <v>0</v>
      </c>
      <c r="G15730">
        <v>0</v>
      </c>
      <c r="H15730">
        <v>0</v>
      </c>
    </row>
    <row r="15731" spans="1:8" ht="15" x14ac:dyDescent="0.25">
      <c r="A15731">
        <f t="shared" si="1714"/>
        <v>14862</v>
      </c>
      <c r="B15731">
        <f t="shared" si="1715"/>
        <v>309</v>
      </c>
      <c r="C15731" s="10" t="str">
        <f>IF(B15731=B15730," ",(LOOKUP(B15731,'Co List'!$A$3:$A$362,'Co List'!$B$3:$B$362)))</f>
        <v xml:space="preserve"> </v>
      </c>
      <c r="D15731" s="8" t="s">
        <v>383</v>
      </c>
      <c r="E15731">
        <v>5334.0023913163141</v>
      </c>
      <c r="F15731">
        <v>6244.9868066252757</v>
      </c>
      <c r="G15731">
        <v>6748.1979037948158</v>
      </c>
      <c r="H15731">
        <v>6673.8670469022391</v>
      </c>
    </row>
    <row r="15732" spans="1:8" x14ac:dyDescent="0.2">
      <c r="A15732">
        <f t="shared" si="1714"/>
        <v>14863</v>
      </c>
      <c r="B15732">
        <f t="shared" si="1715"/>
        <v>309</v>
      </c>
      <c r="C15732" s="10" t="str">
        <f>IF(B15732=B15731," ",(LOOKUP(B15732,'Co List'!$A$3:$A$362,'Co List'!$B$3:$B$362)))</f>
        <v xml:space="preserve"> </v>
      </c>
      <c r="D15732" s="6" t="s">
        <v>384</v>
      </c>
      <c r="E15732">
        <v>0</v>
      </c>
      <c r="F15732">
        <v>0</v>
      </c>
      <c r="G15732">
        <v>0</v>
      </c>
      <c r="H15732">
        <v>0</v>
      </c>
    </row>
    <row r="15733" spans="1:8" x14ac:dyDescent="0.2">
      <c r="A15733">
        <f t="shared" si="1714"/>
        <v>14864</v>
      </c>
      <c r="B15733">
        <f t="shared" si="1715"/>
        <v>309</v>
      </c>
      <c r="C15733" s="10" t="str">
        <f>IF(B15733=B15732," ",(LOOKUP(B15733,'Co List'!$A$3:$A$362,'Co List'!$B$3:$B$362)))</f>
        <v xml:space="preserve"> </v>
      </c>
      <c r="D15733" s="6" t="s">
        <v>385</v>
      </c>
      <c r="E15733">
        <v>1637.3029854264489</v>
      </c>
      <c r="F15733">
        <v>1916.93493784</v>
      </c>
      <c r="G15733">
        <v>2071.3985040800003</v>
      </c>
      <c r="H15733">
        <v>2048.58221624</v>
      </c>
    </row>
    <row r="15734" spans="1:8" x14ac:dyDescent="0.2">
      <c r="A15734">
        <f t="shared" si="1714"/>
        <v>14865</v>
      </c>
      <c r="B15734">
        <f t="shared" si="1715"/>
        <v>309</v>
      </c>
      <c r="C15734" s="10" t="str">
        <f>IF(B15734=B15733," ",(LOOKUP(B15734,'Co List'!$A$3:$A$362,'Co List'!$B$3:$B$362)))</f>
        <v xml:space="preserve"> </v>
      </c>
      <c r="D15734" s="6" t="s">
        <v>386</v>
      </c>
      <c r="E15734">
        <v>0</v>
      </c>
      <c r="F15734">
        <v>0</v>
      </c>
      <c r="G15734">
        <v>0</v>
      </c>
      <c r="H15734">
        <v>0</v>
      </c>
    </row>
    <row r="15735" spans="1:8" x14ac:dyDescent="0.2">
      <c r="A15735">
        <f t="shared" si="1714"/>
        <v>14866</v>
      </c>
      <c r="B15735">
        <f t="shared" si="1715"/>
        <v>309</v>
      </c>
      <c r="C15735" s="10" t="str">
        <f>IF(B15735=B15734," ",(LOOKUP(B15735,'Co List'!$A$3:$A$362,'Co List'!$B$3:$B$362)))</f>
        <v xml:space="preserve"> </v>
      </c>
      <c r="D15735" s="6" t="s">
        <v>387</v>
      </c>
      <c r="E15735">
        <v>0</v>
      </c>
      <c r="F15735">
        <v>0</v>
      </c>
      <c r="G15735">
        <v>0</v>
      </c>
      <c r="H15735">
        <v>0</v>
      </c>
    </row>
    <row r="15736" spans="1:8" x14ac:dyDescent="0.2">
      <c r="A15736">
        <f t="shared" si="1714"/>
        <v>14867</v>
      </c>
      <c r="B15736">
        <f t="shared" si="1715"/>
        <v>309</v>
      </c>
      <c r="C15736" s="10" t="str">
        <f>IF(B15736=B15735," ",(LOOKUP(B15736,'Co List'!$A$3:$A$362,'Co List'!$B$3:$B$362)))</f>
        <v xml:space="preserve"> </v>
      </c>
      <c r="D15736" s="6" t="s">
        <v>388</v>
      </c>
      <c r="E15736">
        <v>0</v>
      </c>
      <c r="F15736">
        <v>0</v>
      </c>
      <c r="G15736">
        <v>0</v>
      </c>
      <c r="H15736">
        <v>0</v>
      </c>
    </row>
    <row r="15737" spans="1:8" x14ac:dyDescent="0.2">
      <c r="A15737">
        <f t="shared" si="1714"/>
        <v>14868</v>
      </c>
      <c r="B15737">
        <f t="shared" si="1715"/>
        <v>309</v>
      </c>
      <c r="C15737" s="10" t="str">
        <f>IF(B15737=B15736," ",(LOOKUP(B15737,'Co List'!$A$3:$A$362,'Co List'!$B$3:$B$362)))</f>
        <v xml:space="preserve"> </v>
      </c>
      <c r="D15737" s="6" t="s">
        <v>389</v>
      </c>
      <c r="E15737">
        <v>1637.3029854264489</v>
      </c>
      <c r="F15737">
        <v>1916.93493784</v>
      </c>
      <c r="G15737">
        <v>2071.3985040800003</v>
      </c>
      <c r="H15737">
        <v>2048.58221624</v>
      </c>
    </row>
    <row r="15738" spans="1:8" x14ac:dyDescent="0.2">
      <c r="A15738">
        <f t="shared" si="1714"/>
        <v>14869</v>
      </c>
      <c r="B15738">
        <f t="shared" si="1715"/>
        <v>309</v>
      </c>
      <c r="C15738" s="10" t="str">
        <f>IF(B15738=B15737," ",(LOOKUP(B15738,'Co List'!$A$3:$A$362,'Co List'!$B$3:$B$362)))</f>
        <v xml:space="preserve"> </v>
      </c>
      <c r="D15738" s="6" t="s">
        <v>390</v>
      </c>
      <c r="E15738">
        <v>0</v>
      </c>
      <c r="F15738">
        <v>0</v>
      </c>
      <c r="G15738">
        <v>0</v>
      </c>
      <c r="H15738">
        <v>0</v>
      </c>
    </row>
    <row r="15739" spans="1:8" x14ac:dyDescent="0.2">
      <c r="A15739">
        <f t="shared" si="1714"/>
        <v>14870</v>
      </c>
      <c r="B15739">
        <f t="shared" si="1715"/>
        <v>309</v>
      </c>
      <c r="C15739" s="10" t="str">
        <f>IF(B15739=B15738," ",(LOOKUP(B15739,'Co List'!$A$3:$A$362,'Co List'!$B$3:$B$362)))</f>
        <v xml:space="preserve"> </v>
      </c>
      <c r="D15739" s="6" t="s">
        <v>391</v>
      </c>
      <c r="E15739">
        <v>0</v>
      </c>
      <c r="F15739">
        <v>0</v>
      </c>
      <c r="G15739">
        <v>0</v>
      </c>
      <c r="H15739">
        <v>0</v>
      </c>
    </row>
    <row r="15740" spans="1:8" x14ac:dyDescent="0.2">
      <c r="A15740">
        <f t="shared" si="1714"/>
        <v>14871</v>
      </c>
      <c r="B15740">
        <f t="shared" si="1715"/>
        <v>309</v>
      </c>
      <c r="C15740" s="10" t="str">
        <f>IF(B15740=B15739," ",(LOOKUP(B15740,'Co List'!$A$3:$A$362,'Co List'!$B$3:$B$362)))</f>
        <v xml:space="preserve"> </v>
      </c>
      <c r="D15740" s="6" t="s">
        <v>392</v>
      </c>
      <c r="E15740">
        <v>0</v>
      </c>
      <c r="F15740">
        <v>0</v>
      </c>
      <c r="G15740">
        <v>0</v>
      </c>
      <c r="H15740">
        <v>0</v>
      </c>
    </row>
    <row r="15741" spans="1:8" x14ac:dyDescent="0.2">
      <c r="A15741">
        <f t="shared" si="1714"/>
        <v>14872</v>
      </c>
      <c r="B15741">
        <f t="shared" si="1715"/>
        <v>309</v>
      </c>
      <c r="C15741" s="10" t="str">
        <f>IF(B15741=B15740," ",(LOOKUP(B15741,'Co List'!$A$3:$A$362,'Co List'!$B$3:$B$362)))</f>
        <v xml:space="preserve"> </v>
      </c>
      <c r="D15741" s="6" t="s">
        <v>393</v>
      </c>
      <c r="E15741">
        <v>0</v>
      </c>
      <c r="F15741">
        <v>0</v>
      </c>
      <c r="G15741">
        <v>0</v>
      </c>
      <c r="H15741">
        <v>0</v>
      </c>
    </row>
    <row r="15742" spans="1:8" ht="15" x14ac:dyDescent="0.25">
      <c r="A15742">
        <f t="shared" si="1714"/>
        <v>14873</v>
      </c>
      <c r="B15742">
        <f t="shared" si="1715"/>
        <v>309</v>
      </c>
      <c r="C15742" s="10" t="str">
        <f>IF(B15742=B15741," ",(LOOKUP(B15742,'Co List'!$A$3:$A$362,'Co List'!$B$3:$B$362)))</f>
        <v xml:space="preserve"> </v>
      </c>
      <c r="D15742" s="8" t="s">
        <v>394</v>
      </c>
      <c r="E15742">
        <v>0</v>
      </c>
      <c r="F15742">
        <v>0</v>
      </c>
      <c r="G15742">
        <v>0</v>
      </c>
      <c r="H15742">
        <v>0</v>
      </c>
    </row>
    <row r="15743" spans="1:8" ht="15" x14ac:dyDescent="0.25">
      <c r="A15743">
        <f t="shared" si="1714"/>
        <v>14874</v>
      </c>
      <c r="B15743">
        <f t="shared" si="1715"/>
        <v>309</v>
      </c>
      <c r="C15743" s="10" t="str">
        <f>IF(B15743=B15742," ",(LOOKUP(B15743,'Co List'!$A$3:$A$362,'Co List'!$B$3:$B$362)))</f>
        <v xml:space="preserve"> </v>
      </c>
      <c r="D15743" s="8" t="s">
        <v>395</v>
      </c>
      <c r="E15743">
        <v>4.134157976</v>
      </c>
      <c r="F15743">
        <v>5.7141247799999997</v>
      </c>
      <c r="G15743">
        <v>9.2672052400000009</v>
      </c>
      <c r="H15743">
        <v>8.4137485600000002</v>
      </c>
    </row>
    <row r="15744" spans="1:8" ht="15" x14ac:dyDescent="0.25">
      <c r="A15744">
        <f t="shared" si="1714"/>
        <v>14875</v>
      </c>
      <c r="B15744">
        <f t="shared" si="1715"/>
        <v>309</v>
      </c>
      <c r="C15744" s="10" t="str">
        <f>IF(B15744=B15743," ",(LOOKUP(B15744,'Co List'!$A$3:$A$362,'Co List'!$B$3:$B$362)))</f>
        <v xml:space="preserve"> </v>
      </c>
      <c r="D15744" s="8" t="s">
        <v>396</v>
      </c>
      <c r="E15744">
        <v>32305.868999999999</v>
      </c>
      <c r="F15744">
        <v>34561.946000000004</v>
      </c>
      <c r="G15744">
        <v>34831.366000000002</v>
      </c>
      <c r="H15744">
        <v>37536.315999999999</v>
      </c>
    </row>
    <row r="15745" spans="1:8" x14ac:dyDescent="0.2">
      <c r="A15745">
        <f t="shared" si="1714"/>
        <v>14876</v>
      </c>
      <c r="B15745">
        <f t="shared" si="1715"/>
        <v>309</v>
      </c>
      <c r="C15745" s="10" t="str">
        <f>IF(B15745=B15744," ",(LOOKUP(B15745,'Co List'!$A$3:$A$362,'Co List'!$B$3:$B$362)))</f>
        <v xml:space="preserve"> </v>
      </c>
      <c r="D15745" s="6" t="s">
        <v>397</v>
      </c>
      <c r="E15745">
        <v>31796.720000000001</v>
      </c>
      <c r="F15745">
        <v>33506.097999999998</v>
      </c>
      <c r="G15745">
        <v>34440.928</v>
      </c>
      <c r="H15745">
        <v>26533.826000000001</v>
      </c>
    </row>
    <row r="15746" spans="1:8" x14ac:dyDescent="0.2">
      <c r="A15746">
        <f t="shared" si="1714"/>
        <v>14877</v>
      </c>
      <c r="B15746">
        <f t="shared" si="1715"/>
        <v>309</v>
      </c>
      <c r="C15746" s="10" t="str">
        <f>IF(B15746=B15745," ",(LOOKUP(B15746,'Co List'!$A$3:$A$362,'Co List'!$B$3:$B$362)))</f>
        <v xml:space="preserve"> </v>
      </c>
      <c r="D15746" s="6" t="s">
        <v>398</v>
      </c>
      <c r="E15746">
        <v>509.149</v>
      </c>
      <c r="F15746">
        <v>246.578</v>
      </c>
      <c r="G15746">
        <v>390.43799999999999</v>
      </c>
      <c r="H15746">
        <v>297.298</v>
      </c>
    </row>
    <row r="15747" spans="1:8" x14ac:dyDescent="0.2">
      <c r="A15747">
        <f t="shared" si="1714"/>
        <v>14878</v>
      </c>
      <c r="B15747">
        <f t="shared" si="1715"/>
        <v>309</v>
      </c>
      <c r="C15747" s="10" t="str">
        <f>IF(B15747=B15746," ",(LOOKUP(B15747,'Co List'!$A$3:$A$362,'Co List'!$B$3:$B$362)))</f>
        <v xml:space="preserve"> </v>
      </c>
      <c r="D15747" s="6" t="s">
        <v>399</v>
      </c>
      <c r="E15747">
        <v>0</v>
      </c>
      <c r="F15747">
        <v>809.27</v>
      </c>
      <c r="G15747">
        <v>0</v>
      </c>
      <c r="H15747">
        <v>10705.191999999999</v>
      </c>
    </row>
    <row r="15748" spans="1:8" x14ac:dyDescent="0.2">
      <c r="A15748">
        <f t="shared" si="1714"/>
        <v>14879</v>
      </c>
      <c r="B15748">
        <f t="shared" si="1715"/>
        <v>309</v>
      </c>
      <c r="C15748" s="10" t="str">
        <f>IF(B15748=B15747," ",(LOOKUP(B15748,'Co List'!$A$3:$A$362,'Co List'!$B$3:$B$362)))</f>
        <v xml:space="preserve"> </v>
      </c>
      <c r="D15748" s="6" t="s">
        <v>400</v>
      </c>
      <c r="E15748">
        <v>0</v>
      </c>
      <c r="F15748">
        <v>0</v>
      </c>
      <c r="G15748">
        <v>0</v>
      </c>
      <c r="H15748">
        <v>0</v>
      </c>
    </row>
    <row r="15749" spans="1:8" x14ac:dyDescent="0.2">
      <c r="A15749">
        <f t="shared" ref="A15749:A15812" si="1720">IF(A15748&gt;0,A15748+1,(IF($C$1=C15749,1,0)))</f>
        <v>14880</v>
      </c>
      <c r="B15749">
        <f t="shared" ref="B15749:B15812" si="1721">IF(D15749=$D$3,B15748+1,B15748)</f>
        <v>309</v>
      </c>
      <c r="C15749" s="10" t="str">
        <f>IF(B15749=B15748," ",(LOOKUP(B15749,'Co List'!$A$3:$A$362,'Co List'!$B$3:$B$362)))</f>
        <v xml:space="preserve"> </v>
      </c>
      <c r="D15749" s="6" t="s">
        <v>401</v>
      </c>
      <c r="E15749">
        <v>17.265618959999998</v>
      </c>
      <c r="F15749">
        <v>20.003140506000001</v>
      </c>
      <c r="G15749">
        <v>24.177531455999997</v>
      </c>
      <c r="H15749">
        <v>20.749451931999999</v>
      </c>
    </row>
    <row r="15750" spans="1:8" x14ac:dyDescent="0.2">
      <c r="A15750">
        <f t="shared" si="1720"/>
        <v>14881</v>
      </c>
      <c r="B15750">
        <f t="shared" si="1721"/>
        <v>309</v>
      </c>
      <c r="C15750" s="10" t="str">
        <f>IF(B15750=B15749," ",(LOOKUP(B15750,'Co List'!$A$3:$A$362,'Co List'!$B$3:$B$362)))</f>
        <v xml:space="preserve"> </v>
      </c>
      <c r="D15750" s="6" t="s">
        <v>402</v>
      </c>
      <c r="E15750">
        <v>0.68022306399999999</v>
      </c>
      <c r="F15750">
        <v>0.33189398800000003</v>
      </c>
      <c r="G15750">
        <v>0.57042991799999998</v>
      </c>
      <c r="H15750">
        <v>0.49529846799999999</v>
      </c>
    </row>
    <row r="15751" spans="1:8" x14ac:dyDescent="0.2">
      <c r="A15751">
        <f t="shared" si="1720"/>
        <v>14882</v>
      </c>
      <c r="B15751">
        <f t="shared" si="1721"/>
        <v>309</v>
      </c>
      <c r="C15751" s="10" t="str">
        <f>IF(B15751=B15750," ",(LOOKUP(B15751,'Co List'!$A$3:$A$362,'Co List'!$B$3:$B$362)))</f>
        <v xml:space="preserve"> </v>
      </c>
      <c r="D15751" s="6" t="s">
        <v>403</v>
      </c>
      <c r="E15751">
        <v>0</v>
      </c>
      <c r="F15751">
        <v>0.3844032499999992</v>
      </c>
      <c r="G15751">
        <v>2.1094237467877974E-15</v>
      </c>
      <c r="H15751">
        <v>8.8638989759999998</v>
      </c>
    </row>
    <row r="15752" spans="1:8" x14ac:dyDescent="0.2">
      <c r="A15752">
        <f t="shared" si="1720"/>
        <v>14883</v>
      </c>
      <c r="B15752">
        <f t="shared" si="1721"/>
        <v>309</v>
      </c>
      <c r="C15752" s="10" t="str">
        <f>IF(B15752=B15751," ",(LOOKUP(B15752,'Co List'!$A$3:$A$362,'Co List'!$B$3:$B$362)))</f>
        <v xml:space="preserve"> </v>
      </c>
      <c r="D15752" s="6" t="s">
        <v>404</v>
      </c>
      <c r="E15752" s="11">
        <v>17.945842023999997</v>
      </c>
      <c r="F15752" s="11">
        <v>20.719437744</v>
      </c>
      <c r="G15752" s="11">
        <v>24.747961373999999</v>
      </c>
      <c r="H15752" s="11">
        <v>30.108649375999999</v>
      </c>
    </row>
    <row r="15753" spans="1:8" x14ac:dyDescent="0.2">
      <c r="A15753">
        <f t="shared" si="1720"/>
        <v>14884</v>
      </c>
      <c r="B15753">
        <f t="shared" si="1721"/>
        <v>309</v>
      </c>
      <c r="C15753" s="10" t="str">
        <f>IF(B15753=B15752," ",(LOOKUP(B15753,'Co List'!$A$3:$A$362,'Co List'!$B$3:$B$362)))</f>
        <v xml:space="preserve"> </v>
      </c>
      <c r="D15753" s="6" t="s">
        <v>405</v>
      </c>
      <c r="E15753">
        <v>1612.71</v>
      </c>
      <c r="F15753">
        <v>1943.69</v>
      </c>
      <c r="G15753">
        <v>2272.67</v>
      </c>
      <c r="H15753">
        <v>2968.18</v>
      </c>
    </row>
    <row r="15754" spans="1:8" x14ac:dyDescent="0.2">
      <c r="A15754">
        <f t="shared" si="1720"/>
        <v>14885</v>
      </c>
      <c r="B15754">
        <f t="shared" si="1721"/>
        <v>309</v>
      </c>
      <c r="C15754" s="10" t="str">
        <f>IF(B15754=B15753," ",(LOOKUP(B15754,'Co List'!$A$3:$A$362,'Co List'!$B$3:$B$362)))</f>
        <v xml:space="preserve"> </v>
      </c>
      <c r="D15754" s="6" t="s">
        <v>406</v>
      </c>
      <c r="E15754">
        <v>127.18</v>
      </c>
      <c r="F15754">
        <v>169.03</v>
      </c>
      <c r="G15754">
        <v>102.69</v>
      </c>
      <c r="H15754">
        <v>161.75</v>
      </c>
    </row>
    <row r="15755" spans="1:8" x14ac:dyDescent="0.2">
      <c r="A15755">
        <f t="shared" si="1720"/>
        <v>14886</v>
      </c>
      <c r="B15755">
        <f t="shared" si="1721"/>
        <v>309</v>
      </c>
      <c r="C15755" s="10" t="str">
        <f>IF(B15755=B15754," ",(LOOKUP(B15755,'Co List'!$A$3:$A$362,'Co List'!$B$3:$B$362)))</f>
        <v xml:space="preserve"> </v>
      </c>
      <c r="D15755" s="6" t="s">
        <v>407</v>
      </c>
      <c r="E15755" s="11">
        <v>60.58</v>
      </c>
      <c r="F15755" s="11">
        <v>87.7</v>
      </c>
      <c r="G15755" s="11">
        <v>31.37</v>
      </c>
      <c r="H15755" s="11">
        <v>72.819999999999993</v>
      </c>
    </row>
    <row r="15756" spans="1:8" x14ac:dyDescent="0.2">
      <c r="A15756">
        <f t="shared" si="1720"/>
        <v>14887</v>
      </c>
      <c r="B15756">
        <f t="shared" si="1721"/>
        <v>309</v>
      </c>
      <c r="C15756" s="10" t="str">
        <f>IF(B15756=B15755," ",(LOOKUP(B15756,'Co List'!$A$3:$A$362,'Co List'!$B$3:$B$362)))</f>
        <v xml:space="preserve"> </v>
      </c>
      <c r="D15756" s="6" t="s">
        <v>408</v>
      </c>
      <c r="E15756">
        <v>96.83</v>
      </c>
      <c r="F15756">
        <v>96.83</v>
      </c>
      <c r="G15756">
        <v>96.83</v>
      </c>
      <c r="H15756">
        <v>96.83</v>
      </c>
    </row>
    <row r="15757" spans="1:8" x14ac:dyDescent="0.2">
      <c r="A15757">
        <f t="shared" si="1720"/>
        <v>14888</v>
      </c>
      <c r="B15757">
        <f t="shared" si="1721"/>
        <v>309</v>
      </c>
      <c r="C15757" s="10" t="str">
        <f>IF(B15757=B15756," ",(LOOKUP(B15757,'Co List'!$A$3:$A$362,'Co List'!$B$3:$B$362)))</f>
        <v xml:space="preserve"> </v>
      </c>
      <c r="D15757" s="6" t="s">
        <v>409</v>
      </c>
      <c r="E15757">
        <v>22.08</v>
      </c>
      <c r="F15757">
        <v>26.49</v>
      </c>
      <c r="G15757">
        <v>34.07</v>
      </c>
      <c r="H15757">
        <v>41.28</v>
      </c>
    </row>
    <row r="15758" spans="1:8" x14ac:dyDescent="0.2">
      <c r="A15758">
        <f t="shared" si="1720"/>
        <v>14889</v>
      </c>
      <c r="B15758">
        <f t="shared" si="1721"/>
        <v>309</v>
      </c>
      <c r="C15758" s="10" t="str">
        <f>IF(B15758=B15757," ",(LOOKUP(B15758,'Co List'!$A$3:$A$362,'Co List'!$B$3:$B$362)))</f>
        <v xml:space="preserve"> </v>
      </c>
      <c r="D15758" s="6" t="s">
        <v>410</v>
      </c>
      <c r="E15758">
        <v>22.089351273999998</v>
      </c>
      <c r="F15758">
        <v>26.433562523999999</v>
      </c>
      <c r="G15758">
        <v>34.015166614000002</v>
      </c>
      <c r="H15758">
        <v>38.522397935999997</v>
      </c>
    </row>
    <row r="15759" spans="1:8" x14ac:dyDescent="0.2">
      <c r="A15759">
        <f t="shared" si="1720"/>
        <v>14890</v>
      </c>
      <c r="B15759">
        <f t="shared" si="1721"/>
        <v>309</v>
      </c>
      <c r="C15759" s="10" t="str">
        <f>IF(B15759=B15758," ",(LOOKUP(B15759,'Co List'!$A$3:$A$362,'Co List'!$B$3:$B$362)))</f>
        <v xml:space="preserve"> </v>
      </c>
      <c r="D15759" s="6" t="s">
        <v>411</v>
      </c>
      <c r="E15759">
        <v>22.08</v>
      </c>
      <c r="F15759">
        <v>26.433562523999999</v>
      </c>
      <c r="G15759">
        <v>34.015166614000002</v>
      </c>
      <c r="H15759">
        <v>38.522397935999997</v>
      </c>
    </row>
    <row r="15760" spans="1:8" x14ac:dyDescent="0.2">
      <c r="A15760">
        <f t="shared" si="1720"/>
        <v>14891</v>
      </c>
      <c r="B15760">
        <f t="shared" si="1721"/>
        <v>309</v>
      </c>
      <c r="C15760" s="10" t="str">
        <f>IF(B15760=B15759," ",(LOOKUP(B15760,'Co List'!$A$3:$A$362,'Co List'!$B$3:$B$362)))</f>
        <v xml:space="preserve"> </v>
      </c>
      <c r="D15760" s="6" t="s">
        <v>412</v>
      </c>
      <c r="E15760">
        <v>0</v>
      </c>
      <c r="F15760">
        <v>-5.6437475999999265E-2</v>
      </c>
      <c r="G15760">
        <v>-5.4833385999998541E-2</v>
      </c>
      <c r="H15760">
        <v>-2.7576020640000038</v>
      </c>
    </row>
    <row r="15761" spans="1:16" ht="13.5" thickBot="1" x14ac:dyDescent="0.25">
      <c r="A15761">
        <f t="shared" si="1720"/>
        <v>14892</v>
      </c>
      <c r="B15761">
        <f t="shared" si="1721"/>
        <v>309</v>
      </c>
      <c r="C15761" s="10" t="str">
        <f>IF(B15761=B15760," ",(LOOKUP(B15761,'Co List'!$A$3:$A$362,'Co List'!$B$3:$B$362)))</f>
        <v xml:space="preserve"> </v>
      </c>
      <c r="D15761" s="9" t="s">
        <v>413</v>
      </c>
      <c r="E15761">
        <v>12</v>
      </c>
      <c r="F15761">
        <v>9</v>
      </c>
      <c r="G15761">
        <v>12</v>
      </c>
      <c r="H15761">
        <v>15</v>
      </c>
    </row>
    <row r="15762" spans="1:16" ht="15" x14ac:dyDescent="0.25">
      <c r="A15762">
        <f t="shared" si="1720"/>
        <v>14893</v>
      </c>
      <c r="B15762">
        <f t="shared" si="1721"/>
        <v>310</v>
      </c>
      <c r="C15762" s="10" t="str">
        <f>IF(B15762=B15761," ",(LOOKUP(B15762,'Co List'!$A$3:$A$362,'Co List'!$B$3:$B$362)))</f>
        <v>SURANA INDUSTRIES</v>
      </c>
      <c r="D15762" s="4" t="s">
        <v>362</v>
      </c>
      <c r="E15762">
        <v>76.135524151613339</v>
      </c>
      <c r="F15762">
        <v>60.939782674244711</v>
      </c>
      <c r="G15762">
        <v>71.057985939914133</v>
      </c>
      <c r="H15762">
        <v>75.890342911399799</v>
      </c>
      <c r="J15762">
        <f t="shared" ref="J15762" si="1722">COUNTIF(E15804:H15804,0)</f>
        <v>0</v>
      </c>
      <c r="K15762">
        <f>SUM(E15762:H15762)/(4-J15762)</f>
        <v>71.005908919292992</v>
      </c>
      <c r="L15762">
        <f>SUM(E15772:H15772)/(4-J15762)</f>
        <v>65051.656024264987</v>
      </c>
      <c r="M15762">
        <f>E15772</f>
        <v>80119.585500932735</v>
      </c>
      <c r="N15762">
        <f t="shared" ref="N15762" si="1723">F15772</f>
        <v>24128.309255026616</v>
      </c>
      <c r="O15762">
        <f t="shared" ref="O15762" si="1724">G15772</f>
        <v>67875.362890777338</v>
      </c>
      <c r="P15762">
        <f t="shared" ref="P15762" si="1725">H15772</f>
        <v>88083.366450323272</v>
      </c>
    </row>
    <row r="15763" spans="1:16" x14ac:dyDescent="0.2">
      <c r="A15763">
        <f t="shared" si="1720"/>
        <v>14894</v>
      </c>
      <c r="B15763">
        <f t="shared" si="1721"/>
        <v>310</v>
      </c>
      <c r="C15763" s="10" t="str">
        <f>IF(B15763=B15762," ",(LOOKUP(B15763,'Co List'!$A$3:$A$362,'Co List'!$B$3:$B$362)))</f>
        <v xml:space="preserve"> </v>
      </c>
      <c r="D15763" s="6" t="s">
        <v>364</v>
      </c>
      <c r="E15763">
        <v>3.2577979999999997</v>
      </c>
      <c r="F15763">
        <v>3.9638710869389135</v>
      </c>
      <c r="G15763">
        <v>4.0270765634430328</v>
      </c>
      <c r="H15763">
        <v>4.0266628679744612</v>
      </c>
    </row>
    <row r="15764" spans="1:16" x14ac:dyDescent="0.2">
      <c r="A15764">
        <f t="shared" si="1720"/>
        <v>14895</v>
      </c>
      <c r="B15764">
        <f t="shared" si="1721"/>
        <v>310</v>
      </c>
      <c r="C15764" s="10" t="str">
        <f>IF(B15764=B15763," ",(LOOKUP(B15764,'Co List'!$A$3:$A$362,'Co List'!$B$3:$B$362)))</f>
        <v xml:space="preserve"> </v>
      </c>
      <c r="D15764" s="6" t="s">
        <v>365</v>
      </c>
      <c r="E15764">
        <v>0.97583106840599432</v>
      </c>
      <c r="F15764">
        <v>0.79</v>
      </c>
      <c r="G15764">
        <v>0.78</v>
      </c>
      <c r="H15764">
        <v>0.77999999999999992</v>
      </c>
    </row>
    <row r="15765" spans="1:16" x14ac:dyDescent="0.2">
      <c r="A15765">
        <f t="shared" si="1720"/>
        <v>14896</v>
      </c>
      <c r="B15765">
        <f t="shared" si="1721"/>
        <v>310</v>
      </c>
      <c r="C15765" s="10" t="str">
        <f>IF(B15765=B15764," ",(LOOKUP(B15765,'Co List'!$A$3:$A$362,'Co List'!$B$3:$B$362)))</f>
        <v xml:space="preserve"> </v>
      </c>
      <c r="D15765" s="7" t="s">
        <v>366</v>
      </c>
      <c r="E15765">
        <v>8.4780835856312802</v>
      </c>
      <c r="F15765">
        <v>1.9728466627713868</v>
      </c>
      <c r="G15765">
        <v>5.0225217098146642</v>
      </c>
      <c r="H15765">
        <v>6.1812888737068965</v>
      </c>
    </row>
    <row r="15766" spans="1:16" x14ac:dyDescent="0.2">
      <c r="A15766">
        <f t="shared" si="1720"/>
        <v>14897</v>
      </c>
      <c r="B15766">
        <f t="shared" si="1721"/>
        <v>310</v>
      </c>
      <c r="C15766" s="10" t="str">
        <f>IF(B15766=B15765," ",(LOOKUP(B15766,'Co List'!$A$3:$A$362,'Co List'!$B$3:$B$362)))</f>
        <v xml:space="preserve"> </v>
      </c>
      <c r="D15766" s="6" t="s">
        <v>367</v>
      </c>
      <c r="E15766">
        <v>230825.65687390586</v>
      </c>
      <c r="F15766">
        <v>42674.759913382768</v>
      </c>
      <c r="G15766">
        <v>207189.75241385028</v>
      </c>
      <c r="H15766">
        <v>860189.1254914382</v>
      </c>
    </row>
    <row r="15767" spans="1:16" x14ac:dyDescent="0.2">
      <c r="A15767">
        <f t="shared" si="1720"/>
        <v>14898</v>
      </c>
      <c r="B15767">
        <f t="shared" si="1721"/>
        <v>310</v>
      </c>
      <c r="C15767" s="10" t="str">
        <f>IF(B15767=B15766," ",(LOOKUP(B15767,'Co List'!$A$3:$A$362,'Co List'!$B$3:$B$362)))</f>
        <v xml:space="preserve"> </v>
      </c>
      <c r="D15767" s="6" t="s">
        <v>368</v>
      </c>
      <c r="E15767">
        <v>0.29509976243437469</v>
      </c>
      <c r="F15767">
        <v>8.8870383996414795E-2</v>
      </c>
      <c r="G15767">
        <v>0.23373058846686412</v>
      </c>
      <c r="H15767">
        <v>0.19789567838760563</v>
      </c>
    </row>
    <row r="15768" spans="1:16" x14ac:dyDescent="0.2">
      <c r="A15768">
        <f t="shared" si="1720"/>
        <v>14899</v>
      </c>
      <c r="B15768">
        <f t="shared" si="1721"/>
        <v>310</v>
      </c>
      <c r="C15768" s="10" t="str">
        <f>IF(B15768=B15767," ",(LOOKUP(B15768,'Co List'!$A$3:$A$362,'Co List'!$B$3:$B$362)))</f>
        <v xml:space="preserve"> </v>
      </c>
      <c r="D15768" s="6" t="s">
        <v>369</v>
      </c>
      <c r="E15768">
        <v>123.98574048426606</v>
      </c>
      <c r="F15768">
        <v>14.864655775644787</v>
      </c>
      <c r="G15768">
        <v>37.608246282567229</v>
      </c>
      <c r="H15768">
        <v>48.83482089611536</v>
      </c>
    </row>
    <row r="15769" spans="1:16" x14ac:dyDescent="0.2">
      <c r="A15769">
        <f t="shared" si="1720"/>
        <v>14900</v>
      </c>
      <c r="B15769">
        <f t="shared" si="1721"/>
        <v>310</v>
      </c>
      <c r="C15769" s="10" t="str">
        <f>IF(B15769=B15768," ",(LOOKUP(B15769,'Co List'!$A$3:$A$362,'Co List'!$B$3:$B$362)))</f>
        <v xml:space="preserve"> </v>
      </c>
      <c r="D15769" s="6" t="s">
        <v>370</v>
      </c>
      <c r="E15769">
        <v>0</v>
      </c>
      <c r="F15769">
        <v>0</v>
      </c>
      <c r="G15769">
        <v>0</v>
      </c>
      <c r="H15769">
        <v>0</v>
      </c>
    </row>
    <row r="15770" spans="1:16" x14ac:dyDescent="0.2">
      <c r="A15770">
        <f t="shared" si="1720"/>
        <v>14901</v>
      </c>
      <c r="B15770">
        <f t="shared" si="1721"/>
        <v>310</v>
      </c>
      <c r="C15770" s="10" t="str">
        <f>IF(B15770=B15769," ",(LOOKUP(B15770,'Co List'!$A$3:$A$362,'Co List'!$B$3:$B$362)))</f>
        <v xml:space="preserve"> </v>
      </c>
      <c r="D15770" s="6" t="s">
        <v>371</v>
      </c>
      <c r="E15770">
        <v>96.86051249639786</v>
      </c>
      <c r="F15770">
        <v>46.070927318225543</v>
      </c>
      <c r="G15770">
        <v>19.756550284053183</v>
      </c>
      <c r="H15770">
        <v>10.730998644710985</v>
      </c>
    </row>
    <row r="15771" spans="1:16" x14ac:dyDescent="0.2">
      <c r="A15771">
        <f t="shared" si="1720"/>
        <v>14902</v>
      </c>
      <c r="B15771">
        <f t="shared" si="1721"/>
        <v>310</v>
      </c>
      <c r="C15771" s="10" t="str">
        <f>IF(B15771=B15770," ",(LOOKUP(B15771,'Co List'!$A$3:$A$362,'Co List'!$B$3:$B$362)))</f>
        <v xml:space="preserve"> </v>
      </c>
      <c r="D15771" s="6" t="s">
        <v>372</v>
      </c>
      <c r="E15771">
        <v>3.1394875036021528</v>
      </c>
      <c r="F15771">
        <v>53.929072681774457</v>
      </c>
      <c r="G15771">
        <v>80.243449715946809</v>
      </c>
      <c r="H15771">
        <v>89.269001355289021</v>
      </c>
    </row>
    <row r="15772" spans="1:16" x14ac:dyDescent="0.2">
      <c r="A15772">
        <f t="shared" si="1720"/>
        <v>14903</v>
      </c>
      <c r="B15772">
        <f t="shared" si="1721"/>
        <v>310</v>
      </c>
      <c r="C15772" s="10" t="str">
        <f>IF(B15772=B15771," ",(LOOKUP(B15772,'Co List'!$A$3:$A$362,'Co List'!$B$3:$B$362)))</f>
        <v xml:space="preserve"> </v>
      </c>
      <c r="D15772" s="6" t="s">
        <v>373</v>
      </c>
      <c r="E15772">
        <v>80119.585500932735</v>
      </c>
      <c r="F15772">
        <v>24128.309255026616</v>
      </c>
      <c r="G15772">
        <v>67875.362890777338</v>
      </c>
      <c r="H15772">
        <v>88083.366450323272</v>
      </c>
    </row>
    <row r="15773" spans="1:16" x14ac:dyDescent="0.2">
      <c r="A15773">
        <f t="shared" si="1720"/>
        <v>14904</v>
      </c>
      <c r="B15773">
        <f t="shared" si="1721"/>
        <v>310</v>
      </c>
      <c r="C15773" s="10" t="str">
        <f>IF(B15773=B15772," ",(LOOKUP(B15773,'Co List'!$A$3:$A$362,'Co List'!$B$3:$B$362)))</f>
        <v xml:space="preserve"> </v>
      </c>
      <c r="D15773" s="6" t="s">
        <v>374</v>
      </c>
      <c r="E15773">
        <v>79879.760656278391</v>
      </c>
      <c r="F15773">
        <v>24036.613919929845</v>
      </c>
      <c r="G15773">
        <v>67485.486754274447</v>
      </c>
      <c r="H15773">
        <v>87520.564029286819</v>
      </c>
    </row>
    <row r="15774" spans="1:16" x14ac:dyDescent="0.2">
      <c r="A15774">
        <f t="shared" si="1720"/>
        <v>14905</v>
      </c>
      <c r="B15774">
        <f t="shared" si="1721"/>
        <v>310</v>
      </c>
      <c r="C15774" s="10" t="str">
        <f>IF(B15774=B15773," ",(LOOKUP(B15774,'Co List'!$A$3:$A$362,'Co List'!$B$3:$B$362)))</f>
        <v xml:space="preserve"> </v>
      </c>
      <c r="D15774" s="6" t="s">
        <v>375</v>
      </c>
      <c r="E15774">
        <v>89.130840558370892</v>
      </c>
      <c r="F15774">
        <v>34.353386376828972</v>
      </c>
      <c r="G15774">
        <v>141.53736355130707</v>
      </c>
      <c r="H15774">
        <v>204.3565413154802</v>
      </c>
    </row>
    <row r="15775" spans="1:16" x14ac:dyDescent="0.2">
      <c r="A15775">
        <f t="shared" si="1720"/>
        <v>14906</v>
      </c>
      <c r="B15775">
        <f t="shared" si="1721"/>
        <v>310</v>
      </c>
      <c r="C15775" s="10" t="str">
        <f>IF(B15775=B15774," ",(LOOKUP(B15775,'Co List'!$A$3:$A$362,'Co List'!$B$3:$B$362)))</f>
        <v xml:space="preserve"> </v>
      </c>
      <c r="D15775" s="6" t="s">
        <v>376</v>
      </c>
      <c r="E15775">
        <v>150.69400409598231</v>
      </c>
      <c r="F15775">
        <v>57.341948719945606</v>
      </c>
      <c r="G15775">
        <v>248.33877295158544</v>
      </c>
      <c r="H15775">
        <v>358.44587972098327</v>
      </c>
    </row>
    <row r="15776" spans="1:16" x14ac:dyDescent="0.2">
      <c r="A15776">
        <f t="shared" si="1720"/>
        <v>14907</v>
      </c>
      <c r="B15776">
        <f t="shared" si="1721"/>
        <v>310</v>
      </c>
      <c r="C15776" s="10" t="str">
        <f>IF(B15776=B15775," ",(LOOKUP(B15776,'Co List'!$A$3:$A$362,'Co List'!$B$3:$B$362)))</f>
        <v xml:space="preserve"> </v>
      </c>
      <c r="D15776" s="6" t="s">
        <v>377</v>
      </c>
      <c r="E15776">
        <v>77604.241126193112</v>
      </c>
      <c r="F15776">
        <v>11116.13582</v>
      </c>
      <c r="G15776">
        <v>13409.8302</v>
      </c>
      <c r="H15776">
        <v>9452.2248600000003</v>
      </c>
    </row>
    <row r="15777" spans="1:8" ht="15" x14ac:dyDescent="0.25">
      <c r="A15777">
        <f t="shared" si="1720"/>
        <v>14908</v>
      </c>
      <c r="B15777">
        <f t="shared" si="1721"/>
        <v>310</v>
      </c>
      <c r="C15777" s="10" t="str">
        <f>IF(B15777=B15776," ",(LOOKUP(B15777,'Co List'!$A$3:$A$362,'Co List'!$B$3:$B$362)))</f>
        <v xml:space="preserve"> </v>
      </c>
      <c r="D15777" s="8" t="s">
        <v>378</v>
      </c>
      <c r="E15777">
        <v>46223.439749999998</v>
      </c>
      <c r="F15777">
        <v>11116.135820000001</v>
      </c>
      <c r="G15777">
        <v>13409.8302</v>
      </c>
      <c r="H15777">
        <v>9452.2248600000003</v>
      </c>
    </row>
    <row r="15778" spans="1:8" ht="15" x14ac:dyDescent="0.25">
      <c r="A15778">
        <f t="shared" si="1720"/>
        <v>14909</v>
      </c>
      <c r="B15778">
        <f t="shared" si="1721"/>
        <v>310</v>
      </c>
      <c r="C15778" s="10" t="str">
        <f>IF(B15778=B15777," ",(LOOKUP(B15778,'Co List'!$A$3:$A$362,'Co List'!$B$3:$B$362)))</f>
        <v xml:space="preserve"> </v>
      </c>
      <c r="D15778" s="8" t="s">
        <v>379</v>
      </c>
      <c r="E15778">
        <v>0</v>
      </c>
      <c r="F15778">
        <v>0</v>
      </c>
      <c r="G15778">
        <v>0</v>
      </c>
      <c r="H15778">
        <v>0</v>
      </c>
    </row>
    <row r="15779" spans="1:8" ht="15" x14ac:dyDescent="0.25">
      <c r="A15779">
        <f t="shared" si="1720"/>
        <v>14910</v>
      </c>
      <c r="B15779">
        <f t="shared" si="1721"/>
        <v>310</v>
      </c>
      <c r="C15779" s="10" t="str">
        <f>IF(B15779=B15778," ",(LOOKUP(B15779,'Co List'!$A$3:$A$362,'Co List'!$B$3:$B$362)))</f>
        <v xml:space="preserve"> </v>
      </c>
      <c r="D15779" s="8" t="s">
        <v>380</v>
      </c>
      <c r="E15779">
        <v>31380.801376193114</v>
      </c>
      <c r="F15779">
        <v>-1.8189894035458565E-12</v>
      </c>
      <c r="G15779">
        <v>0</v>
      </c>
      <c r="H15779">
        <v>0</v>
      </c>
    </row>
    <row r="15780" spans="1:8" ht="15" x14ac:dyDescent="0.25">
      <c r="A15780">
        <f t="shared" si="1720"/>
        <v>14911</v>
      </c>
      <c r="B15780">
        <f t="shared" si="1721"/>
        <v>310</v>
      </c>
      <c r="C15780" s="10" t="str">
        <f>IF(B15780=B15779," ",(LOOKUP(B15780,'Co List'!$A$3:$A$362,'Co List'!$B$3:$B$362)))</f>
        <v xml:space="preserve"> </v>
      </c>
      <c r="D15780" s="8" t="s">
        <v>381</v>
      </c>
      <c r="E15780">
        <v>2515.3443747396254</v>
      </c>
      <c r="F15780">
        <v>13012.173435026616</v>
      </c>
      <c r="G15780">
        <v>54465.532690777334</v>
      </c>
      <c r="H15780">
        <v>78631.14159032327</v>
      </c>
    </row>
    <row r="15781" spans="1:8" ht="15" x14ac:dyDescent="0.25">
      <c r="A15781">
        <f t="shared" si="1720"/>
        <v>14912</v>
      </c>
      <c r="B15781">
        <f t="shared" si="1721"/>
        <v>310</v>
      </c>
      <c r="C15781" s="10" t="str">
        <f>IF(B15781=B15780," ",(LOOKUP(B15781,'Co List'!$A$3:$A$362,'Co List'!$B$3:$B$362)))</f>
        <v xml:space="preserve"> </v>
      </c>
      <c r="D15781" s="8" t="s">
        <v>382</v>
      </c>
      <c r="E15781">
        <v>0</v>
      </c>
      <c r="F15781">
        <v>11828.105209139208</v>
      </c>
      <c r="G15781">
        <v>53094.642282769644</v>
      </c>
      <c r="H15781">
        <v>76618.65564993977</v>
      </c>
    </row>
    <row r="15782" spans="1:8" ht="15" x14ac:dyDescent="0.25">
      <c r="A15782">
        <f t="shared" si="1720"/>
        <v>14913</v>
      </c>
      <c r="B15782">
        <f t="shared" si="1721"/>
        <v>310</v>
      </c>
      <c r="C15782" s="10" t="str">
        <f>IF(B15782=B15781," ",(LOOKUP(B15782,'Co List'!$A$3:$A$362,'Co List'!$B$3:$B$362)))</f>
        <v xml:space="preserve"> </v>
      </c>
      <c r="D15782" s="8" t="s">
        <v>383</v>
      </c>
      <c r="E15782">
        <v>2515.3443747396254</v>
      </c>
      <c r="F15782">
        <v>1184.0682258874067</v>
      </c>
      <c r="G15782">
        <v>1370.8904080076893</v>
      </c>
      <c r="H15782">
        <v>2012.4859403834982</v>
      </c>
    </row>
    <row r="15783" spans="1:8" x14ac:dyDescent="0.2">
      <c r="A15783">
        <f t="shared" si="1720"/>
        <v>14914</v>
      </c>
      <c r="B15783">
        <f t="shared" si="1721"/>
        <v>310</v>
      </c>
      <c r="C15783" s="10" t="str">
        <f>IF(B15783=B15782," ",(LOOKUP(B15783,'Co List'!$A$3:$A$362,'Co List'!$B$3:$B$362)))</f>
        <v xml:space="preserve"> </v>
      </c>
      <c r="D15783" s="6" t="s">
        <v>384</v>
      </c>
      <c r="E15783">
        <v>0</v>
      </c>
      <c r="F15783">
        <v>0</v>
      </c>
      <c r="G15783">
        <v>0</v>
      </c>
      <c r="H15783">
        <v>0</v>
      </c>
    </row>
    <row r="15784" spans="1:8" x14ac:dyDescent="0.2">
      <c r="A15784">
        <f t="shared" si="1720"/>
        <v>14915</v>
      </c>
      <c r="B15784">
        <f t="shared" si="1721"/>
        <v>310</v>
      </c>
      <c r="C15784" s="10" t="str">
        <f>IF(B15784=B15783," ",(LOOKUP(B15784,'Co List'!$A$3:$A$362,'Co List'!$B$3:$B$362)))</f>
        <v xml:space="preserve"> </v>
      </c>
      <c r="D15784" s="6" t="s">
        <v>385</v>
      </c>
      <c r="E15784">
        <v>772.09955151904001</v>
      </c>
      <c r="F15784">
        <v>3282.6933948236001</v>
      </c>
      <c r="G15784">
        <v>13524.831681921361</v>
      </c>
      <c r="H15784">
        <v>19527.619810366003</v>
      </c>
    </row>
    <row r="15785" spans="1:8" x14ac:dyDescent="0.2">
      <c r="A15785">
        <f t="shared" si="1720"/>
        <v>14916</v>
      </c>
      <c r="B15785">
        <f t="shared" si="1721"/>
        <v>310</v>
      </c>
      <c r="C15785" s="10" t="str">
        <f>IF(B15785=B15784," ",(LOOKUP(B15785,'Co List'!$A$3:$A$362,'Co List'!$B$3:$B$362)))</f>
        <v xml:space="preserve"> </v>
      </c>
      <c r="D15785" s="6" t="s">
        <v>386</v>
      </c>
      <c r="E15785">
        <v>0</v>
      </c>
      <c r="F15785">
        <v>2919.2367821400003</v>
      </c>
      <c r="G15785">
        <v>13104.02891637</v>
      </c>
      <c r="H15785">
        <v>18909.875573189998</v>
      </c>
    </row>
    <row r="15786" spans="1:8" x14ac:dyDescent="0.2">
      <c r="A15786">
        <f t="shared" si="1720"/>
        <v>14917</v>
      </c>
      <c r="B15786">
        <f t="shared" si="1721"/>
        <v>310</v>
      </c>
      <c r="C15786" s="10" t="str">
        <f>IF(B15786=B15785," ",(LOOKUP(B15786,'Co List'!$A$3:$A$362,'Co List'!$B$3:$B$362)))</f>
        <v xml:space="preserve"> </v>
      </c>
      <c r="D15786" s="6" t="s">
        <v>387</v>
      </c>
      <c r="E15786">
        <v>0</v>
      </c>
      <c r="F15786">
        <v>0</v>
      </c>
      <c r="G15786">
        <v>0</v>
      </c>
      <c r="H15786">
        <v>0</v>
      </c>
    </row>
    <row r="15787" spans="1:8" x14ac:dyDescent="0.2">
      <c r="A15787">
        <f t="shared" si="1720"/>
        <v>14918</v>
      </c>
      <c r="B15787">
        <f t="shared" si="1721"/>
        <v>310</v>
      </c>
      <c r="C15787" s="10" t="str">
        <f>IF(B15787=B15786," ",(LOOKUP(B15787,'Co List'!$A$3:$A$362,'Co List'!$B$3:$B$362)))</f>
        <v xml:space="preserve"> </v>
      </c>
      <c r="D15787" s="6" t="s">
        <v>388</v>
      </c>
      <c r="E15787">
        <v>0</v>
      </c>
      <c r="F15787">
        <v>0</v>
      </c>
      <c r="G15787">
        <v>0</v>
      </c>
      <c r="H15787">
        <v>0</v>
      </c>
    </row>
    <row r="15788" spans="1:8" x14ac:dyDescent="0.2">
      <c r="A15788">
        <f t="shared" si="1720"/>
        <v>14919</v>
      </c>
      <c r="B15788">
        <f t="shared" si="1721"/>
        <v>310</v>
      </c>
      <c r="C15788" s="10" t="str">
        <f>IF(B15788=B15787," ",(LOOKUP(B15788,'Co List'!$A$3:$A$362,'Co List'!$B$3:$B$362)))</f>
        <v xml:space="preserve"> </v>
      </c>
      <c r="D15788" s="6" t="s">
        <v>389</v>
      </c>
      <c r="E15788">
        <v>772.09955151904001</v>
      </c>
      <c r="F15788">
        <v>363.45661268359999</v>
      </c>
      <c r="G15788">
        <v>420.80276555135998</v>
      </c>
      <c r="H15788">
        <v>617.74423717600007</v>
      </c>
    </row>
    <row r="15789" spans="1:8" x14ac:dyDescent="0.2">
      <c r="A15789">
        <f t="shared" si="1720"/>
        <v>14920</v>
      </c>
      <c r="B15789">
        <f t="shared" si="1721"/>
        <v>310</v>
      </c>
      <c r="C15789" s="10" t="str">
        <f>IF(B15789=B15788," ",(LOOKUP(B15789,'Co List'!$A$3:$A$362,'Co List'!$B$3:$B$362)))</f>
        <v xml:space="preserve"> </v>
      </c>
      <c r="D15789" s="6" t="s">
        <v>390</v>
      </c>
      <c r="E15789">
        <v>0</v>
      </c>
      <c r="F15789">
        <v>0</v>
      </c>
      <c r="G15789">
        <v>0</v>
      </c>
      <c r="H15789">
        <v>0</v>
      </c>
    </row>
    <row r="15790" spans="1:8" x14ac:dyDescent="0.2">
      <c r="A15790">
        <f t="shared" si="1720"/>
        <v>14921</v>
      </c>
      <c r="B15790">
        <f t="shared" si="1721"/>
        <v>310</v>
      </c>
      <c r="C15790" s="10" t="str">
        <f>IF(B15790=B15789," ",(LOOKUP(B15790,'Co List'!$A$3:$A$362,'Co List'!$B$3:$B$362)))</f>
        <v xml:space="preserve"> </v>
      </c>
      <c r="D15790" s="6" t="s">
        <v>391</v>
      </c>
      <c r="E15790">
        <v>0</v>
      </c>
      <c r="F15790">
        <v>0</v>
      </c>
      <c r="G15790">
        <v>0</v>
      </c>
      <c r="H15790">
        <v>0</v>
      </c>
    </row>
    <row r="15791" spans="1:8" x14ac:dyDescent="0.2">
      <c r="A15791">
        <f t="shared" si="1720"/>
        <v>14922</v>
      </c>
      <c r="B15791">
        <f t="shared" si="1721"/>
        <v>310</v>
      </c>
      <c r="C15791" s="10" t="str">
        <f>IF(B15791=B15790," ",(LOOKUP(B15791,'Co List'!$A$3:$A$362,'Co List'!$B$3:$B$362)))</f>
        <v xml:space="preserve"> </v>
      </c>
      <c r="D15791" s="6" t="s">
        <v>392</v>
      </c>
      <c r="E15791">
        <v>0</v>
      </c>
      <c r="F15791">
        <v>0</v>
      </c>
      <c r="G15791">
        <v>0</v>
      </c>
      <c r="H15791">
        <v>0</v>
      </c>
    </row>
    <row r="15792" spans="1:8" x14ac:dyDescent="0.2">
      <c r="A15792">
        <f t="shared" si="1720"/>
        <v>14923</v>
      </c>
      <c r="B15792">
        <f t="shared" si="1721"/>
        <v>310</v>
      </c>
      <c r="C15792" s="10" t="str">
        <f>IF(B15792=B15791," ",(LOOKUP(B15792,'Co List'!$A$3:$A$362,'Co List'!$B$3:$B$362)))</f>
        <v xml:space="preserve"> </v>
      </c>
      <c r="D15792" s="6" t="s">
        <v>393</v>
      </c>
      <c r="E15792">
        <v>0</v>
      </c>
      <c r="F15792">
        <v>0</v>
      </c>
      <c r="G15792">
        <v>0</v>
      </c>
      <c r="H15792">
        <v>0</v>
      </c>
    </row>
    <row r="15793" spans="1:8" ht="15" x14ac:dyDescent="0.25">
      <c r="A15793">
        <f t="shared" si="1720"/>
        <v>14924</v>
      </c>
      <c r="B15793">
        <f t="shared" si="1721"/>
        <v>310</v>
      </c>
      <c r="C15793" s="10" t="str">
        <f>IF(B15793=B15792," ",(LOOKUP(B15793,'Co List'!$A$3:$A$362,'Co List'!$B$3:$B$362)))</f>
        <v xml:space="preserve"> </v>
      </c>
      <c r="D15793" s="8" t="s">
        <v>394</v>
      </c>
      <c r="E15793">
        <v>0</v>
      </c>
      <c r="F15793">
        <v>0</v>
      </c>
      <c r="G15793">
        <v>0</v>
      </c>
      <c r="H15793">
        <v>0</v>
      </c>
    </row>
    <row r="15794" spans="1:8" ht="15" x14ac:dyDescent="0.25">
      <c r="A15794">
        <f t="shared" si="1720"/>
        <v>14925</v>
      </c>
      <c r="B15794">
        <f t="shared" si="1721"/>
        <v>310</v>
      </c>
      <c r="C15794" s="10" t="str">
        <f>IF(B15794=B15793," ",(LOOKUP(B15794,'Co List'!$A$3:$A$362,'Co List'!$B$3:$B$362)))</f>
        <v xml:space="preserve"> </v>
      </c>
      <c r="D15794" s="8" t="s">
        <v>395</v>
      </c>
      <c r="E15794">
        <v>1.8382377600000002</v>
      </c>
      <c r="F15794">
        <v>4.5046819298600003</v>
      </c>
      <c r="G15794">
        <v>17.622640389929998</v>
      </c>
      <c r="H15794">
        <v>25.49710183442</v>
      </c>
    </row>
    <row r="15795" spans="1:8" ht="15" x14ac:dyDescent="0.25">
      <c r="A15795">
        <f t="shared" si="1720"/>
        <v>14926</v>
      </c>
      <c r="B15795">
        <f t="shared" si="1721"/>
        <v>310</v>
      </c>
      <c r="C15795" s="10" t="str">
        <f>IF(B15795=B15794," ",(LOOKUP(B15795,'Co List'!$A$3:$A$362,'Co List'!$B$3:$B$362)))</f>
        <v xml:space="preserve"> </v>
      </c>
      <c r="D15795" s="8" t="s">
        <v>396</v>
      </c>
      <c r="E15795">
        <v>79526.307000000001</v>
      </c>
      <c r="F15795">
        <v>14071.058000000001</v>
      </c>
      <c r="G15795">
        <v>17192.09</v>
      </c>
      <c r="H15795">
        <v>12118.236999999999</v>
      </c>
    </row>
    <row r="15796" spans="1:8" x14ac:dyDescent="0.2">
      <c r="A15796">
        <f t="shared" si="1720"/>
        <v>14927</v>
      </c>
      <c r="B15796">
        <f t="shared" si="1721"/>
        <v>310</v>
      </c>
      <c r="C15796" s="10" t="str">
        <f>IF(B15796=B15795," ",(LOOKUP(B15796,'Co List'!$A$3:$A$362,'Co List'!$B$3:$B$362)))</f>
        <v xml:space="preserve"> </v>
      </c>
      <c r="D15796" s="6" t="s">
        <v>397</v>
      </c>
      <c r="E15796">
        <v>57065.974999999999</v>
      </c>
      <c r="F15796">
        <v>14071.058000000001</v>
      </c>
      <c r="G15796">
        <v>17192.09</v>
      </c>
      <c r="H15796">
        <v>12118.236999999999</v>
      </c>
    </row>
    <row r="15797" spans="1:8" x14ac:dyDescent="0.2">
      <c r="A15797">
        <f t="shared" si="1720"/>
        <v>14928</v>
      </c>
      <c r="B15797">
        <f t="shared" si="1721"/>
        <v>310</v>
      </c>
      <c r="C15797" s="10" t="str">
        <f>IF(B15797=B15796," ",(LOOKUP(B15797,'Co List'!$A$3:$A$362,'Co List'!$B$3:$B$362)))</f>
        <v xml:space="preserve"> </v>
      </c>
      <c r="D15797" s="6" t="s">
        <v>398</v>
      </c>
      <c r="E15797">
        <v>0</v>
      </c>
      <c r="F15797">
        <v>0</v>
      </c>
      <c r="G15797">
        <v>0</v>
      </c>
      <c r="H15797">
        <v>0</v>
      </c>
    </row>
    <row r="15798" spans="1:8" x14ac:dyDescent="0.2">
      <c r="A15798">
        <f t="shared" si="1720"/>
        <v>14929</v>
      </c>
      <c r="B15798">
        <f t="shared" si="1721"/>
        <v>310</v>
      </c>
      <c r="C15798" s="10" t="str">
        <f>IF(B15798=B15797," ",(LOOKUP(B15798,'Co List'!$A$3:$A$362,'Co List'!$B$3:$B$362)))</f>
        <v xml:space="preserve"> </v>
      </c>
      <c r="D15798" s="6" t="s">
        <v>399</v>
      </c>
      <c r="E15798">
        <v>22460.331999999999</v>
      </c>
      <c r="F15798">
        <v>0</v>
      </c>
      <c r="G15798">
        <v>0</v>
      </c>
      <c r="H15798">
        <v>0</v>
      </c>
    </row>
    <row r="15799" spans="1:8" x14ac:dyDescent="0.2">
      <c r="A15799">
        <f t="shared" si="1720"/>
        <v>14930</v>
      </c>
      <c r="B15799">
        <f t="shared" si="1721"/>
        <v>310</v>
      </c>
      <c r="C15799" s="10" t="str">
        <f>IF(B15799=B15798," ",(LOOKUP(B15799,'Co List'!$A$3:$A$362,'Co List'!$B$3:$B$362)))</f>
        <v xml:space="preserve"> </v>
      </c>
      <c r="D15799" s="6" t="s">
        <v>400</v>
      </c>
      <c r="E15799">
        <v>0</v>
      </c>
      <c r="F15799">
        <v>0</v>
      </c>
      <c r="G15799">
        <v>0</v>
      </c>
      <c r="H15799">
        <v>0</v>
      </c>
    </row>
    <row r="15800" spans="1:8" x14ac:dyDescent="0.2">
      <c r="A15800">
        <f t="shared" si="1720"/>
        <v>14931</v>
      </c>
      <c r="B15800">
        <f t="shared" si="1721"/>
        <v>310</v>
      </c>
      <c r="C15800" s="10" t="str">
        <f>IF(B15800=B15799," ",(LOOKUP(B15800,'Co List'!$A$3:$A$362,'Co List'!$B$3:$B$362)))</f>
        <v xml:space="preserve"> </v>
      </c>
      <c r="D15800" s="6" t="s">
        <v>401</v>
      </c>
      <c r="E15800">
        <v>26.535678375000003</v>
      </c>
      <c r="F15800">
        <v>11.256846400000001</v>
      </c>
      <c r="G15800">
        <v>10.624711619999999</v>
      </c>
      <c r="H15800">
        <v>8.1192187900000015</v>
      </c>
    </row>
    <row r="15801" spans="1:8" x14ac:dyDescent="0.2">
      <c r="A15801">
        <f t="shared" si="1720"/>
        <v>14932</v>
      </c>
      <c r="B15801">
        <f t="shared" si="1721"/>
        <v>310</v>
      </c>
      <c r="C15801" s="10" t="str">
        <f>IF(B15801=B15800," ",(LOOKUP(B15801,'Co List'!$A$3:$A$362,'Co List'!$B$3:$B$362)))</f>
        <v xml:space="preserve"> </v>
      </c>
      <c r="D15801" s="6" t="s">
        <v>402</v>
      </c>
      <c r="E15801">
        <v>0</v>
      </c>
      <c r="F15801">
        <v>0</v>
      </c>
      <c r="G15801">
        <v>0</v>
      </c>
      <c r="H15801">
        <v>0</v>
      </c>
    </row>
    <row r="15802" spans="1:8" x14ac:dyDescent="0.2">
      <c r="A15802">
        <f t="shared" si="1720"/>
        <v>14933</v>
      </c>
      <c r="B15802">
        <f t="shared" si="1721"/>
        <v>310</v>
      </c>
      <c r="C15802" s="10" t="str">
        <f>IF(B15802=B15801," ",(LOOKUP(B15802,'Co List'!$A$3:$A$362,'Co List'!$B$3:$B$362)))</f>
        <v xml:space="preserve"> </v>
      </c>
      <c r="D15802" s="6" t="s">
        <v>403</v>
      </c>
      <c r="E15802">
        <v>0</v>
      </c>
      <c r="F15802">
        <v>0</v>
      </c>
      <c r="G15802">
        <v>0</v>
      </c>
      <c r="H15802">
        <v>0</v>
      </c>
    </row>
    <row r="15803" spans="1:8" x14ac:dyDescent="0.2">
      <c r="A15803">
        <f t="shared" si="1720"/>
        <v>14934</v>
      </c>
      <c r="B15803">
        <f t="shared" si="1721"/>
        <v>310</v>
      </c>
      <c r="C15803" s="10" t="str">
        <f>IF(B15803=B15802," ",(LOOKUP(B15803,'Co List'!$A$3:$A$362,'Co List'!$B$3:$B$362)))</f>
        <v xml:space="preserve"> </v>
      </c>
      <c r="D15803" s="6" t="s">
        <v>404</v>
      </c>
      <c r="E15803" s="11">
        <v>26.535678375000003</v>
      </c>
      <c r="F15803" s="11">
        <v>11.256846400000001</v>
      </c>
      <c r="G15803" s="11">
        <v>10.624711619999999</v>
      </c>
      <c r="H15803" s="11">
        <v>8.1192187900000015</v>
      </c>
    </row>
    <row r="15804" spans="1:8" x14ac:dyDescent="0.2">
      <c r="A15804">
        <f t="shared" si="1720"/>
        <v>14935</v>
      </c>
      <c r="B15804">
        <f t="shared" si="1721"/>
        <v>310</v>
      </c>
      <c r="C15804" s="10" t="str">
        <f>IF(B15804=B15803," ",(LOOKUP(B15804,'Co List'!$A$3:$A$362,'Co List'!$B$3:$B$362)))</f>
        <v xml:space="preserve"> </v>
      </c>
      <c r="D15804" s="6" t="s">
        <v>405</v>
      </c>
      <c r="E15804">
        <v>945.02</v>
      </c>
      <c r="F15804">
        <v>1223.02</v>
      </c>
      <c r="G15804">
        <v>1351.42</v>
      </c>
      <c r="H15804">
        <v>1425</v>
      </c>
    </row>
    <row r="15805" spans="1:8" x14ac:dyDescent="0.2">
      <c r="A15805">
        <f t="shared" si="1720"/>
        <v>14936</v>
      </c>
      <c r="B15805">
        <f t="shared" si="1721"/>
        <v>310</v>
      </c>
      <c r="C15805" s="10" t="str">
        <f>IF(B15805=B15804," ",(LOOKUP(B15805,'Co List'!$A$3:$A$362,'Co List'!$B$3:$B$362)))</f>
        <v xml:space="preserve"> </v>
      </c>
      <c r="D15805" s="6" t="s">
        <v>406</v>
      </c>
      <c r="E15805">
        <v>64.62</v>
      </c>
      <c r="F15805">
        <v>162.32</v>
      </c>
      <c r="G15805">
        <v>180.48</v>
      </c>
      <c r="H15805">
        <v>180.37</v>
      </c>
    </row>
    <row r="15806" spans="1:8" x14ac:dyDescent="0.2">
      <c r="A15806">
        <f t="shared" si="1720"/>
        <v>14937</v>
      </c>
      <c r="B15806">
        <f t="shared" si="1721"/>
        <v>310</v>
      </c>
      <c r="C15806" s="10" t="str">
        <f>IF(B15806=B15805," ",(LOOKUP(B15806,'Co List'!$A$3:$A$362,'Co List'!$B$3:$B$362)))</f>
        <v xml:space="preserve"> </v>
      </c>
      <c r="D15806" s="6" t="s">
        <v>407</v>
      </c>
      <c r="E15806" s="11">
        <v>34.71</v>
      </c>
      <c r="F15806" s="11">
        <v>56.54</v>
      </c>
      <c r="G15806" s="11">
        <v>32.76</v>
      </c>
      <c r="H15806" s="11">
        <v>10.24</v>
      </c>
    </row>
    <row r="15807" spans="1:8" x14ac:dyDescent="0.2">
      <c r="A15807">
        <f t="shared" si="1720"/>
        <v>14938</v>
      </c>
      <c r="B15807">
        <f t="shared" si="1721"/>
        <v>310</v>
      </c>
      <c r="C15807" s="10" t="str">
        <f>IF(B15807=B15806," ",(LOOKUP(B15807,'Co List'!$A$3:$A$362,'Co List'!$B$3:$B$362)))</f>
        <v xml:space="preserve"> </v>
      </c>
      <c r="D15807" s="6" t="s">
        <v>408</v>
      </c>
      <c r="E15807">
        <v>27.15</v>
      </c>
      <c r="F15807">
        <v>27.15</v>
      </c>
      <c r="G15807">
        <v>29.04</v>
      </c>
      <c r="H15807">
        <v>44.51</v>
      </c>
    </row>
    <row r="15808" spans="1:8" x14ac:dyDescent="0.2">
      <c r="A15808">
        <f t="shared" si="1720"/>
        <v>14939</v>
      </c>
      <c r="B15808">
        <f t="shared" si="1721"/>
        <v>310</v>
      </c>
      <c r="C15808" s="10" t="str">
        <f>IF(B15808=B15807," ",(LOOKUP(B15808,'Co List'!$A$3:$A$362,'Co List'!$B$3:$B$362)))</f>
        <v xml:space="preserve"> </v>
      </c>
      <c r="D15808" s="6" t="s">
        <v>409</v>
      </c>
      <c r="E15808">
        <v>19.03</v>
      </c>
      <c r="F15808">
        <v>27.45</v>
      </c>
      <c r="G15808">
        <v>37.64</v>
      </c>
      <c r="H15808">
        <v>12.89</v>
      </c>
    </row>
    <row r="15809" spans="1:16" x14ac:dyDescent="0.2">
      <c r="A15809">
        <f t="shared" si="1720"/>
        <v>14940</v>
      </c>
      <c r="B15809">
        <f t="shared" si="1721"/>
        <v>310</v>
      </c>
      <c r="C15809" s="10" t="str">
        <f>IF(B15809=B15808," ",(LOOKUP(B15809,'Co List'!$A$3:$A$362,'Co List'!$B$3:$B$362)))</f>
        <v xml:space="preserve"> </v>
      </c>
      <c r="D15809" s="6" t="s">
        <v>410</v>
      </c>
      <c r="E15809">
        <v>30.536194082242005</v>
      </c>
      <c r="F15809">
        <v>15.761528329860001</v>
      </c>
      <c r="G15809">
        <v>28.247352009929998</v>
      </c>
      <c r="H15809">
        <v>33.616320624419998</v>
      </c>
    </row>
    <row r="15810" spans="1:16" x14ac:dyDescent="0.2">
      <c r="A15810">
        <f t="shared" si="1720"/>
        <v>14941</v>
      </c>
      <c r="B15810">
        <f t="shared" si="1721"/>
        <v>310</v>
      </c>
      <c r="C15810" s="10" t="str">
        <f>IF(B15810=B15809," ",(LOOKUP(B15810,'Co List'!$A$3:$A$362,'Co List'!$B$3:$B$362)))</f>
        <v xml:space="preserve"> </v>
      </c>
      <c r="D15810" s="6" t="s">
        <v>411</v>
      </c>
      <c r="E15810">
        <v>28.373916135000002</v>
      </c>
      <c r="F15810">
        <v>15.761528329860001</v>
      </c>
      <c r="G15810">
        <v>28.247352009929998</v>
      </c>
      <c r="H15810">
        <v>33.616320624419998</v>
      </c>
    </row>
    <row r="15811" spans="1:16" x14ac:dyDescent="0.2">
      <c r="A15811">
        <f t="shared" si="1720"/>
        <v>14942</v>
      </c>
      <c r="B15811">
        <f t="shared" si="1721"/>
        <v>310</v>
      </c>
      <c r="C15811" s="10" t="str">
        <f>IF(B15811=B15810," ",(LOOKUP(B15811,'Co List'!$A$3:$A$362,'Co List'!$B$3:$B$362)))</f>
        <v xml:space="preserve"> </v>
      </c>
      <c r="D15811" s="6" t="s">
        <v>412</v>
      </c>
      <c r="E15811">
        <v>9.3439161350000006</v>
      </c>
      <c r="F15811">
        <v>-11.688471670139998</v>
      </c>
      <c r="G15811">
        <v>-9.3926479900700031</v>
      </c>
      <c r="H15811">
        <v>20.726320624419998</v>
      </c>
    </row>
    <row r="15812" spans="1:16" ht="13.5" thickBot="1" x14ac:dyDescent="0.25">
      <c r="A15812">
        <f t="shared" si="1720"/>
        <v>14943</v>
      </c>
      <c r="B15812">
        <f t="shared" si="1721"/>
        <v>310</v>
      </c>
      <c r="C15812" s="10" t="str">
        <f>IF(B15812=B15811," ",(LOOKUP(B15812,'Co List'!$A$3:$A$362,'Co List'!$B$3:$B$362)))</f>
        <v xml:space="preserve"> </v>
      </c>
      <c r="D15812" s="9" t="s">
        <v>413</v>
      </c>
      <c r="E15812">
        <v>12</v>
      </c>
      <c r="F15812">
        <v>12</v>
      </c>
      <c r="G15812">
        <v>12</v>
      </c>
      <c r="H15812">
        <v>12</v>
      </c>
    </row>
    <row r="15813" spans="1:16" ht="15" x14ac:dyDescent="0.25">
      <c r="A15813">
        <f t="shared" ref="A15813:A15876" si="1726">IF(A15812&gt;0,A15812+1,(IF($C$1=C15813,1,0)))</f>
        <v>14944</v>
      </c>
      <c r="B15813">
        <f t="shared" ref="B15813:B15876" si="1727">IF(D15813=$D$3,B15812+1,B15812)</f>
        <v>311</v>
      </c>
      <c r="C15813" s="10" t="str">
        <f>IF(B15813=B15812," ",(LOOKUP(B15813,'Co List'!$A$3:$A$362,'Co List'!$B$3:$B$362)))</f>
        <v>SURYAJYOTI SPINNING</v>
      </c>
      <c r="D15813" s="4" t="s">
        <v>362</v>
      </c>
      <c r="E15813">
        <v>59.116322822015313</v>
      </c>
      <c r="F15813">
        <v>55.002118211916816</v>
      </c>
      <c r="G15813">
        <v>59.311957138967998</v>
      </c>
      <c r="H15813">
        <v>59.818595342780654</v>
      </c>
      <c r="J15813">
        <f t="shared" ref="J15813" si="1728">COUNTIF(E15855:H15855,0)</f>
        <v>0</v>
      </c>
      <c r="K15813">
        <f>SUM(E15813:H15813)/(4-J15813)</f>
        <v>58.312248378920202</v>
      </c>
      <c r="L15813">
        <f>SUM(E15823:H15823)/(4-J15813)</f>
        <v>52154.184790610721</v>
      </c>
      <c r="M15813">
        <f>E15823</f>
        <v>49105.066809145486</v>
      </c>
      <c r="N15813">
        <f t="shared" ref="N15813" si="1729">F15823</f>
        <v>52771.42377668526</v>
      </c>
      <c r="O15813">
        <f t="shared" ref="O15813" si="1730">G15823</f>
        <v>50963.592820195932</v>
      </c>
      <c r="P15813">
        <f t="shared" ref="P15813" si="1731">H15823</f>
        <v>55776.655756416199</v>
      </c>
    </row>
    <row r="15814" spans="1:16" x14ac:dyDescent="0.2">
      <c r="A15814">
        <f t="shared" si="1726"/>
        <v>14945</v>
      </c>
      <c r="B15814">
        <f t="shared" si="1727"/>
        <v>311</v>
      </c>
      <c r="C15814" s="10" t="str">
        <f>IF(B15814=B15813," ",(LOOKUP(B15814,'Co List'!$A$3:$A$362,'Co List'!$B$3:$B$362)))</f>
        <v xml:space="preserve"> </v>
      </c>
      <c r="D15814" s="6" t="s">
        <v>364</v>
      </c>
      <c r="E15814">
        <v>0</v>
      </c>
      <c r="F15814">
        <v>0</v>
      </c>
      <c r="G15814">
        <v>0</v>
      </c>
      <c r="H15814">
        <v>0</v>
      </c>
    </row>
    <row r="15815" spans="1:16" x14ac:dyDescent="0.2">
      <c r="A15815">
        <f t="shared" si="1726"/>
        <v>14946</v>
      </c>
      <c r="B15815">
        <f t="shared" si="1727"/>
        <v>311</v>
      </c>
      <c r="C15815" s="10" t="str">
        <f>IF(B15815=B15814," ",(LOOKUP(B15815,'Co List'!$A$3:$A$362,'Co List'!$B$3:$B$362)))</f>
        <v xml:space="preserve"> </v>
      </c>
      <c r="D15815" s="6" t="s">
        <v>365</v>
      </c>
      <c r="E15815">
        <v>0.81041227110786862</v>
      </c>
      <c r="F15815">
        <v>0.79024955363688354</v>
      </c>
      <c r="G15815">
        <v>0.78011585710344189</v>
      </c>
      <c r="H15815">
        <v>0.78277558828194971</v>
      </c>
    </row>
    <row r="15816" spans="1:16" x14ac:dyDescent="0.2">
      <c r="A15816">
        <f t="shared" si="1726"/>
        <v>14947</v>
      </c>
      <c r="B15816">
        <f t="shared" si="1727"/>
        <v>311</v>
      </c>
      <c r="C15816" s="10" t="str">
        <f>IF(B15816=B15815," ",(LOOKUP(B15816,'Co List'!$A$3:$A$362,'Co List'!$B$3:$B$362)))</f>
        <v xml:space="preserve"> </v>
      </c>
      <c r="D15816" s="7" t="s">
        <v>366</v>
      </c>
      <c r="E15816">
        <v>18.218775946701847</v>
      </c>
      <c r="F15816">
        <v>13.385269188759736</v>
      </c>
      <c r="G15816">
        <v>13.064238097973835</v>
      </c>
      <c r="H15816">
        <v>13.667399107183583</v>
      </c>
    </row>
    <row r="15817" spans="1:16" x14ac:dyDescent="0.2">
      <c r="A15817">
        <f t="shared" si="1726"/>
        <v>14948</v>
      </c>
      <c r="B15817">
        <f t="shared" si="1727"/>
        <v>311</v>
      </c>
      <c r="C15817" s="10" t="str">
        <f>IF(B15817=B15816," ",(LOOKUP(B15817,'Co List'!$A$3:$A$362,'Co List'!$B$3:$B$362)))</f>
        <v xml:space="preserve"> </v>
      </c>
      <c r="D15817" s="6" t="s">
        <v>367</v>
      </c>
      <c r="E15817">
        <v>1341668.4920531553</v>
      </c>
      <c r="F15817">
        <v>248804.44967791258</v>
      </c>
      <c r="G15817">
        <v>-488625.05100858997</v>
      </c>
      <c r="H15817">
        <v>-395859.87052105181</v>
      </c>
    </row>
    <row r="15818" spans="1:16" x14ac:dyDescent="0.2">
      <c r="A15818">
        <f t="shared" si="1726"/>
        <v>14949</v>
      </c>
      <c r="B15818">
        <f t="shared" si="1727"/>
        <v>311</v>
      </c>
      <c r="C15818" s="10" t="str">
        <f>IF(B15818=B15817," ",(LOOKUP(B15818,'Co List'!$A$3:$A$362,'Co List'!$B$3:$B$362)))</f>
        <v xml:space="preserve"> </v>
      </c>
      <c r="D15818" s="6" t="s">
        <v>368</v>
      </c>
      <c r="E15818">
        <v>0.30405614123309899</v>
      </c>
      <c r="F15818">
        <v>0.21860573229778485</v>
      </c>
      <c r="G15818">
        <v>0.20135753781191598</v>
      </c>
      <c r="H15818">
        <v>0.15796277472788503</v>
      </c>
    </row>
    <row r="15819" spans="1:16" x14ac:dyDescent="0.2">
      <c r="A15819">
        <f t="shared" si="1726"/>
        <v>14950</v>
      </c>
      <c r="B15819">
        <f t="shared" si="1727"/>
        <v>311</v>
      </c>
      <c r="C15819" s="10" t="str">
        <f>IF(B15819=B15818," ",(LOOKUP(B15819,'Co List'!$A$3:$A$362,'Co List'!$B$3:$B$362)))</f>
        <v xml:space="preserve"> </v>
      </c>
      <c r="D15819" s="6" t="s">
        <v>369</v>
      </c>
      <c r="E15819">
        <v>154.61293075927418</v>
      </c>
      <c r="F15819">
        <v>81.324431771744898</v>
      </c>
      <c r="G15819">
        <v>128.2425586819223</v>
      </c>
      <c r="H15819">
        <v>171.25162958678601</v>
      </c>
    </row>
    <row r="15820" spans="1:16" x14ac:dyDescent="0.2">
      <c r="A15820">
        <f t="shared" si="1726"/>
        <v>14951</v>
      </c>
      <c r="B15820">
        <f t="shared" si="1727"/>
        <v>311</v>
      </c>
      <c r="C15820" s="10" t="str">
        <f>IF(B15820=B15819," ",(LOOKUP(B15820,'Co List'!$A$3:$A$362,'Co List'!$B$3:$B$362)))</f>
        <v xml:space="preserve"> </v>
      </c>
      <c r="D15820" s="6" t="s">
        <v>370</v>
      </c>
      <c r="E15820">
        <v>0</v>
      </c>
      <c r="F15820">
        <v>0</v>
      </c>
      <c r="G15820">
        <v>0</v>
      </c>
      <c r="H15820">
        <v>0</v>
      </c>
    </row>
    <row r="15821" spans="1:16" x14ac:dyDescent="0.2">
      <c r="A15821">
        <f t="shared" si="1726"/>
        <v>14952</v>
      </c>
      <c r="B15821">
        <f t="shared" si="1727"/>
        <v>311</v>
      </c>
      <c r="C15821" s="10" t="str">
        <f>IF(B15821=B15820," ",(LOOKUP(B15821,'Co List'!$A$3:$A$362,'Co List'!$B$3:$B$362)))</f>
        <v xml:space="preserve"> </v>
      </c>
      <c r="D15821" s="6" t="s">
        <v>371</v>
      </c>
      <c r="E15821">
        <v>99.999999999999986</v>
      </c>
      <c r="F15821">
        <v>100</v>
      </c>
      <c r="G15821">
        <v>99.999999999999986</v>
      </c>
      <c r="H15821">
        <v>100</v>
      </c>
    </row>
    <row r="15822" spans="1:16" x14ac:dyDescent="0.2">
      <c r="A15822">
        <f t="shared" si="1726"/>
        <v>14953</v>
      </c>
      <c r="B15822">
        <f t="shared" si="1727"/>
        <v>311</v>
      </c>
      <c r="C15822" s="10" t="str">
        <f>IF(B15822=B15821," ",(LOOKUP(B15822,'Co List'!$A$3:$A$362,'Co List'!$B$3:$B$362)))</f>
        <v xml:space="preserve"> </v>
      </c>
      <c r="D15822" s="6" t="s">
        <v>372</v>
      </c>
      <c r="E15822">
        <v>0</v>
      </c>
      <c r="F15822">
        <v>0</v>
      </c>
      <c r="G15822">
        <v>0</v>
      </c>
      <c r="H15822">
        <v>0</v>
      </c>
    </row>
    <row r="15823" spans="1:16" x14ac:dyDescent="0.2">
      <c r="A15823">
        <f t="shared" si="1726"/>
        <v>14954</v>
      </c>
      <c r="B15823">
        <f t="shared" si="1727"/>
        <v>311</v>
      </c>
      <c r="C15823" s="10" t="str">
        <f>IF(B15823=B15822," ",(LOOKUP(B15823,'Co List'!$A$3:$A$362,'Co List'!$B$3:$B$362)))</f>
        <v xml:space="preserve"> </v>
      </c>
      <c r="D15823" s="6" t="s">
        <v>373</v>
      </c>
      <c r="E15823">
        <v>49105.066809145486</v>
      </c>
      <c r="F15823">
        <v>52771.42377668526</v>
      </c>
      <c r="G15823">
        <v>50963.592820195932</v>
      </c>
      <c r="H15823">
        <v>55776.655756416199</v>
      </c>
    </row>
    <row r="15824" spans="1:16" x14ac:dyDescent="0.2">
      <c r="A15824">
        <f t="shared" si="1726"/>
        <v>14955</v>
      </c>
      <c r="B15824">
        <f t="shared" si="1727"/>
        <v>311</v>
      </c>
      <c r="C15824" s="10" t="str">
        <f>IF(B15824=B15823," ",(LOOKUP(B15824,'Co List'!$A$3:$A$362,'Co List'!$B$3:$B$362)))</f>
        <v xml:space="preserve"> </v>
      </c>
      <c r="D15824" s="6" t="s">
        <v>374</v>
      </c>
      <c r="E15824">
        <v>49104.182905144284</v>
      </c>
      <c r="F15824">
        <v>52770.885437716192</v>
      </c>
      <c r="G15824">
        <v>50963.335168495447</v>
      </c>
      <c r="H15824">
        <v>55771.047956797629</v>
      </c>
    </row>
    <row r="15825" spans="1:8" x14ac:dyDescent="0.2">
      <c r="A15825">
        <f t="shared" si="1726"/>
        <v>14956</v>
      </c>
      <c r="B15825">
        <f t="shared" si="1727"/>
        <v>311</v>
      </c>
      <c r="C15825" s="10" t="str">
        <f>IF(B15825=B15824," ",(LOOKUP(B15825,'Co List'!$A$3:$A$362,'Co List'!$B$3:$B$362)))</f>
        <v xml:space="preserve"> </v>
      </c>
      <c r="D15825" s="6" t="s">
        <v>375</v>
      </c>
      <c r="E15825">
        <v>0.51535212950900855</v>
      </c>
      <c r="F15825">
        <v>0.31387360361360395</v>
      </c>
      <c r="G15825">
        <v>0.15022146334692185</v>
      </c>
      <c r="H15825">
        <v>3.2695761885550905</v>
      </c>
    </row>
    <row r="15826" spans="1:8" x14ac:dyDescent="0.2">
      <c r="A15826">
        <f t="shared" si="1726"/>
        <v>14957</v>
      </c>
      <c r="B15826">
        <f t="shared" si="1727"/>
        <v>311</v>
      </c>
      <c r="C15826" s="10" t="str">
        <f>IF(B15826=B15825," ",(LOOKUP(B15826,'Co List'!$A$3:$A$362,'Co List'!$B$3:$B$362)))</f>
        <v xml:space="preserve"> </v>
      </c>
      <c r="D15826" s="6" t="s">
        <v>376</v>
      </c>
      <c r="E15826">
        <v>0.36855187169091447</v>
      </c>
      <c r="F15826">
        <v>0.22446536545095194</v>
      </c>
      <c r="G15826">
        <v>0.10743023714174517</v>
      </c>
      <c r="H15826">
        <v>2.3382234300187572</v>
      </c>
    </row>
    <row r="15827" spans="1:8" x14ac:dyDescent="0.2">
      <c r="A15827">
        <f t="shared" si="1726"/>
        <v>14958</v>
      </c>
      <c r="B15827">
        <f t="shared" si="1727"/>
        <v>311</v>
      </c>
      <c r="C15827" s="10" t="str">
        <f>IF(B15827=B15826," ",(LOOKUP(B15827,'Co List'!$A$3:$A$362,'Co List'!$B$3:$B$362)))</f>
        <v xml:space="preserve"> </v>
      </c>
      <c r="D15827" s="6" t="s">
        <v>377</v>
      </c>
      <c r="E15827">
        <v>49105.066809145486</v>
      </c>
      <c r="F15827">
        <v>52771.42377668526</v>
      </c>
      <c r="G15827">
        <v>50963.592820195932</v>
      </c>
      <c r="H15827">
        <v>55776.655756416199</v>
      </c>
    </row>
    <row r="15828" spans="1:8" ht="15" x14ac:dyDescent="0.25">
      <c r="A15828">
        <f t="shared" si="1726"/>
        <v>14959</v>
      </c>
      <c r="B15828">
        <f t="shared" si="1727"/>
        <v>311</v>
      </c>
      <c r="C15828" s="10" t="str">
        <f>IF(B15828=B15827," ",(LOOKUP(B15828,'Co List'!$A$3:$A$362,'Co List'!$B$3:$B$362)))</f>
        <v xml:space="preserve"> </v>
      </c>
      <c r="D15828" s="8" t="s">
        <v>378</v>
      </c>
      <c r="E15828">
        <v>48948.036750000007</v>
      </c>
      <c r="F15828">
        <v>52675.785110000012</v>
      </c>
      <c r="G15828">
        <v>50917.819680000008</v>
      </c>
      <c r="H15828">
        <v>54780.401519999999</v>
      </c>
    </row>
    <row r="15829" spans="1:8" ht="15" x14ac:dyDescent="0.25">
      <c r="A15829">
        <f t="shared" si="1726"/>
        <v>14960</v>
      </c>
      <c r="B15829">
        <f t="shared" si="1727"/>
        <v>311</v>
      </c>
      <c r="C15829" s="10" t="str">
        <f>IF(B15829=B15828," ",(LOOKUP(B15829,'Co List'!$A$3:$A$362,'Co List'!$B$3:$B$362)))</f>
        <v xml:space="preserve"> </v>
      </c>
      <c r="D15829" s="8" t="s">
        <v>379</v>
      </c>
      <c r="E15829">
        <v>157.03005914548072</v>
      </c>
      <c r="F15829">
        <v>95.638666685256851</v>
      </c>
      <c r="G15829">
        <v>45.773140195931688</v>
      </c>
      <c r="H15829">
        <v>996.25423641620216</v>
      </c>
    </row>
    <row r="15830" spans="1:8" ht="15" x14ac:dyDescent="0.25">
      <c r="A15830">
        <f t="shared" si="1726"/>
        <v>14961</v>
      </c>
      <c r="B15830">
        <f t="shared" si="1727"/>
        <v>311</v>
      </c>
      <c r="C15830" s="10" t="str">
        <f>IF(B15830=B15829," ",(LOOKUP(B15830,'Co List'!$A$3:$A$362,'Co List'!$B$3:$B$362)))</f>
        <v xml:space="preserve"> </v>
      </c>
      <c r="D15830" s="8" t="s">
        <v>380</v>
      </c>
      <c r="E15830">
        <v>-9.6633812063373625E-13</v>
      </c>
      <c r="F15830">
        <v>-8.2422957348171622E-12</v>
      </c>
      <c r="G15830">
        <v>-7.1906924858922139E-12</v>
      </c>
      <c r="H15830">
        <v>-2.1600499167107046E-12</v>
      </c>
    </row>
    <row r="15831" spans="1:8" ht="15" x14ac:dyDescent="0.25">
      <c r="A15831">
        <f t="shared" si="1726"/>
        <v>14962</v>
      </c>
      <c r="B15831">
        <f t="shared" si="1727"/>
        <v>311</v>
      </c>
      <c r="C15831" s="10" t="str">
        <f>IF(B15831=B15830," ",(LOOKUP(B15831,'Co List'!$A$3:$A$362,'Co List'!$B$3:$B$362)))</f>
        <v xml:space="preserve"> </v>
      </c>
      <c r="D15831" s="8" t="s">
        <v>381</v>
      </c>
      <c r="E15831">
        <v>0</v>
      </c>
      <c r="F15831">
        <v>0</v>
      </c>
      <c r="G15831">
        <v>0</v>
      </c>
      <c r="H15831">
        <v>0</v>
      </c>
    </row>
    <row r="15832" spans="1:8" ht="15" x14ac:dyDescent="0.25">
      <c r="A15832">
        <f t="shared" si="1726"/>
        <v>14963</v>
      </c>
      <c r="B15832">
        <f t="shared" si="1727"/>
        <v>311</v>
      </c>
      <c r="C15832" s="10" t="str">
        <f>IF(B15832=B15831," ",(LOOKUP(B15832,'Co List'!$A$3:$A$362,'Co List'!$B$3:$B$362)))</f>
        <v xml:space="preserve"> </v>
      </c>
      <c r="D15832" s="8" t="s">
        <v>382</v>
      </c>
      <c r="E15832">
        <v>0</v>
      </c>
      <c r="F15832">
        <v>0</v>
      </c>
      <c r="G15832">
        <v>0</v>
      </c>
      <c r="H15832">
        <v>0</v>
      </c>
    </row>
    <row r="15833" spans="1:8" ht="15" x14ac:dyDescent="0.25">
      <c r="A15833">
        <f t="shared" si="1726"/>
        <v>14964</v>
      </c>
      <c r="B15833">
        <f t="shared" si="1727"/>
        <v>311</v>
      </c>
      <c r="C15833" s="10" t="str">
        <f>IF(B15833=B15832," ",(LOOKUP(B15833,'Co List'!$A$3:$A$362,'Co List'!$B$3:$B$362)))</f>
        <v xml:space="preserve"> </v>
      </c>
      <c r="D15833" s="8" t="s">
        <v>383</v>
      </c>
      <c r="E15833">
        <v>0</v>
      </c>
      <c r="F15833">
        <v>0</v>
      </c>
      <c r="G15833">
        <v>0</v>
      </c>
      <c r="H15833">
        <v>0</v>
      </c>
    </row>
    <row r="15834" spans="1:8" x14ac:dyDescent="0.2">
      <c r="A15834">
        <f t="shared" si="1726"/>
        <v>14965</v>
      </c>
      <c r="B15834">
        <f t="shared" si="1727"/>
        <v>311</v>
      </c>
      <c r="C15834" s="10" t="str">
        <f>IF(B15834=B15833," ",(LOOKUP(B15834,'Co List'!$A$3:$A$362,'Co List'!$B$3:$B$362)))</f>
        <v xml:space="preserve"> </v>
      </c>
      <c r="D15834" s="6" t="s">
        <v>384</v>
      </c>
      <c r="E15834">
        <v>0</v>
      </c>
      <c r="F15834">
        <v>0</v>
      </c>
      <c r="G15834">
        <v>0</v>
      </c>
      <c r="H15834">
        <v>0</v>
      </c>
    </row>
    <row r="15835" spans="1:8" x14ac:dyDescent="0.2">
      <c r="A15835">
        <f t="shared" si="1726"/>
        <v>14966</v>
      </c>
      <c r="B15835">
        <f t="shared" si="1727"/>
        <v>311</v>
      </c>
      <c r="C15835" s="10" t="str">
        <f>IF(B15835=B15834," ",(LOOKUP(B15835,'Co List'!$A$3:$A$362,'Co List'!$B$3:$B$362)))</f>
        <v xml:space="preserve"> </v>
      </c>
      <c r="D15835" s="6" t="s">
        <v>385</v>
      </c>
      <c r="E15835">
        <v>0</v>
      </c>
      <c r="F15835">
        <v>0</v>
      </c>
      <c r="G15835">
        <v>0</v>
      </c>
      <c r="H15835">
        <v>0</v>
      </c>
    </row>
    <row r="15836" spans="1:8" x14ac:dyDescent="0.2">
      <c r="A15836">
        <f t="shared" si="1726"/>
        <v>14967</v>
      </c>
      <c r="B15836">
        <f t="shared" si="1727"/>
        <v>311</v>
      </c>
      <c r="C15836" s="10" t="str">
        <f>IF(B15836=B15835," ",(LOOKUP(B15836,'Co List'!$A$3:$A$362,'Co List'!$B$3:$B$362)))</f>
        <v xml:space="preserve"> </v>
      </c>
      <c r="D15836" s="6" t="s">
        <v>386</v>
      </c>
      <c r="E15836">
        <v>0</v>
      </c>
      <c r="F15836">
        <v>0</v>
      </c>
      <c r="G15836">
        <v>0</v>
      </c>
      <c r="H15836">
        <v>0</v>
      </c>
    </row>
    <row r="15837" spans="1:8" x14ac:dyDescent="0.2">
      <c r="A15837">
        <f t="shared" si="1726"/>
        <v>14968</v>
      </c>
      <c r="B15837">
        <f t="shared" si="1727"/>
        <v>311</v>
      </c>
      <c r="C15837" s="10" t="str">
        <f>IF(B15837=B15836," ",(LOOKUP(B15837,'Co List'!$A$3:$A$362,'Co List'!$B$3:$B$362)))</f>
        <v xml:space="preserve"> </v>
      </c>
      <c r="D15837" s="6" t="s">
        <v>387</v>
      </c>
      <c r="E15837">
        <v>0</v>
      </c>
      <c r="F15837">
        <v>0</v>
      </c>
      <c r="G15837">
        <v>0</v>
      </c>
      <c r="H15837">
        <v>0</v>
      </c>
    </row>
    <row r="15838" spans="1:8" x14ac:dyDescent="0.2">
      <c r="A15838">
        <f t="shared" si="1726"/>
        <v>14969</v>
      </c>
      <c r="B15838">
        <f t="shared" si="1727"/>
        <v>311</v>
      </c>
      <c r="C15838" s="10" t="str">
        <f>IF(B15838=B15837," ",(LOOKUP(B15838,'Co List'!$A$3:$A$362,'Co List'!$B$3:$B$362)))</f>
        <v xml:space="preserve"> </v>
      </c>
      <c r="D15838" s="6" t="s">
        <v>388</v>
      </c>
      <c r="E15838">
        <v>0</v>
      </c>
      <c r="F15838">
        <v>0</v>
      </c>
      <c r="G15838">
        <v>0</v>
      </c>
      <c r="H15838">
        <v>0</v>
      </c>
    </row>
    <row r="15839" spans="1:8" x14ac:dyDescent="0.2">
      <c r="A15839">
        <f t="shared" si="1726"/>
        <v>14970</v>
      </c>
      <c r="B15839">
        <f t="shared" si="1727"/>
        <v>311</v>
      </c>
      <c r="C15839" s="10" t="str">
        <f>IF(B15839=B15838," ",(LOOKUP(B15839,'Co List'!$A$3:$A$362,'Co List'!$B$3:$B$362)))</f>
        <v xml:space="preserve"> </v>
      </c>
      <c r="D15839" s="6" t="s">
        <v>389</v>
      </c>
      <c r="E15839">
        <v>0</v>
      </c>
      <c r="F15839">
        <v>0</v>
      </c>
      <c r="G15839">
        <v>0</v>
      </c>
      <c r="H15839">
        <v>0</v>
      </c>
    </row>
    <row r="15840" spans="1:8" x14ac:dyDescent="0.2">
      <c r="A15840">
        <f t="shared" si="1726"/>
        <v>14971</v>
      </c>
      <c r="B15840">
        <f t="shared" si="1727"/>
        <v>311</v>
      </c>
      <c r="C15840" s="10" t="str">
        <f>IF(B15840=B15839," ",(LOOKUP(B15840,'Co List'!$A$3:$A$362,'Co List'!$B$3:$B$362)))</f>
        <v xml:space="preserve"> </v>
      </c>
      <c r="D15840" s="6" t="s">
        <v>390</v>
      </c>
      <c r="E15840">
        <v>0</v>
      </c>
      <c r="F15840">
        <v>0</v>
      </c>
      <c r="G15840">
        <v>0</v>
      </c>
      <c r="H15840">
        <v>0</v>
      </c>
    </row>
    <row r="15841" spans="1:8" x14ac:dyDescent="0.2">
      <c r="A15841">
        <f t="shared" si="1726"/>
        <v>14972</v>
      </c>
      <c r="B15841">
        <f t="shared" si="1727"/>
        <v>311</v>
      </c>
      <c r="C15841" s="10" t="str">
        <f>IF(B15841=B15840," ",(LOOKUP(B15841,'Co List'!$A$3:$A$362,'Co List'!$B$3:$B$362)))</f>
        <v xml:space="preserve"> </v>
      </c>
      <c r="D15841" s="6" t="s">
        <v>391</v>
      </c>
      <c r="E15841">
        <v>0</v>
      </c>
      <c r="F15841">
        <v>0</v>
      </c>
      <c r="G15841">
        <v>0</v>
      </c>
      <c r="H15841">
        <v>0</v>
      </c>
    </row>
    <row r="15842" spans="1:8" x14ac:dyDescent="0.2">
      <c r="A15842">
        <f t="shared" si="1726"/>
        <v>14973</v>
      </c>
      <c r="B15842">
        <f t="shared" si="1727"/>
        <v>311</v>
      </c>
      <c r="C15842" s="10" t="str">
        <f>IF(B15842=B15841," ",(LOOKUP(B15842,'Co List'!$A$3:$A$362,'Co List'!$B$3:$B$362)))</f>
        <v xml:space="preserve"> </v>
      </c>
      <c r="D15842" s="6" t="s">
        <v>392</v>
      </c>
      <c r="E15842">
        <v>0</v>
      </c>
      <c r="F15842">
        <v>0</v>
      </c>
      <c r="G15842">
        <v>0</v>
      </c>
      <c r="H15842">
        <v>0</v>
      </c>
    </row>
    <row r="15843" spans="1:8" x14ac:dyDescent="0.2">
      <c r="A15843">
        <f t="shared" si="1726"/>
        <v>14974</v>
      </c>
      <c r="B15843">
        <f t="shared" si="1727"/>
        <v>311</v>
      </c>
      <c r="C15843" s="10" t="str">
        <f>IF(B15843=B15842," ",(LOOKUP(B15843,'Co List'!$A$3:$A$362,'Co List'!$B$3:$B$362)))</f>
        <v xml:space="preserve"> </v>
      </c>
      <c r="D15843" s="6" t="s">
        <v>393</v>
      </c>
      <c r="E15843">
        <v>0</v>
      </c>
      <c r="F15843">
        <v>0</v>
      </c>
      <c r="G15843">
        <v>0</v>
      </c>
      <c r="H15843">
        <v>0</v>
      </c>
    </row>
    <row r="15844" spans="1:8" ht="15" x14ac:dyDescent="0.25">
      <c r="A15844">
        <f t="shared" si="1726"/>
        <v>14975</v>
      </c>
      <c r="B15844">
        <f t="shared" si="1727"/>
        <v>311</v>
      </c>
      <c r="C15844" s="10" t="str">
        <f>IF(B15844=B15843," ",(LOOKUP(B15844,'Co List'!$A$3:$A$362,'Co List'!$B$3:$B$362)))</f>
        <v xml:space="preserve"> </v>
      </c>
      <c r="D15844" s="8" t="s">
        <v>394</v>
      </c>
      <c r="E15844">
        <v>0</v>
      </c>
      <c r="F15844">
        <v>0</v>
      </c>
      <c r="G15844">
        <v>0</v>
      </c>
      <c r="H15844">
        <v>0</v>
      </c>
    </row>
    <row r="15845" spans="1:8" ht="15" x14ac:dyDescent="0.25">
      <c r="A15845">
        <f t="shared" si="1726"/>
        <v>14976</v>
      </c>
      <c r="B15845">
        <f t="shared" si="1727"/>
        <v>311</v>
      </c>
      <c r="C15845" s="10" t="str">
        <f>IF(B15845=B15844," ",(LOOKUP(B15845,'Co List'!$A$3:$A$362,'Co List'!$B$3:$B$362)))</f>
        <v xml:space="preserve"> </v>
      </c>
      <c r="D15845" s="8" t="s">
        <v>395</v>
      </c>
      <c r="E15845">
        <v>0</v>
      </c>
      <c r="F15845">
        <v>0</v>
      </c>
      <c r="G15845">
        <v>0</v>
      </c>
      <c r="H15845">
        <v>0</v>
      </c>
    </row>
    <row r="15846" spans="1:8" ht="15" x14ac:dyDescent="0.25">
      <c r="A15846">
        <f t="shared" si="1726"/>
        <v>14977</v>
      </c>
      <c r="B15846">
        <f t="shared" si="1727"/>
        <v>311</v>
      </c>
      <c r="C15846" s="10" t="str">
        <f>IF(B15846=B15845," ",(LOOKUP(B15846,'Co List'!$A$3:$A$362,'Co List'!$B$3:$B$362)))</f>
        <v xml:space="preserve"> </v>
      </c>
      <c r="D15846" s="8" t="s">
        <v>396</v>
      </c>
      <c r="E15846">
        <v>60592.699000000001</v>
      </c>
      <c r="F15846">
        <v>66778.176000000007</v>
      </c>
      <c r="G15846">
        <v>65328.235999999997</v>
      </c>
      <c r="H15846">
        <v>71254.975999999995</v>
      </c>
    </row>
    <row r="15847" spans="1:8" x14ac:dyDescent="0.2">
      <c r="A15847">
        <f t="shared" si="1726"/>
        <v>14978</v>
      </c>
      <c r="B15847">
        <f t="shared" si="1727"/>
        <v>311</v>
      </c>
      <c r="C15847" s="10" t="str">
        <f>IF(B15847=B15846," ",(LOOKUP(B15847,'Co List'!$A$3:$A$362,'Co List'!$B$3:$B$362)))</f>
        <v xml:space="preserve"> </v>
      </c>
      <c r="D15847" s="6" t="s">
        <v>397</v>
      </c>
      <c r="E15847">
        <v>60429.675000000003</v>
      </c>
      <c r="F15847">
        <v>66678.209000000003</v>
      </c>
      <c r="G15847">
        <v>65279.256000000001</v>
      </c>
      <c r="H15847">
        <v>70231.284</v>
      </c>
    </row>
    <row r="15848" spans="1:8" x14ac:dyDescent="0.2">
      <c r="A15848">
        <f t="shared" si="1726"/>
        <v>14979</v>
      </c>
      <c r="B15848">
        <f t="shared" si="1727"/>
        <v>311</v>
      </c>
      <c r="C15848" s="10" t="str">
        <f>IF(B15848=B15847," ",(LOOKUP(B15848,'Co List'!$A$3:$A$362,'Co List'!$B$3:$B$362)))</f>
        <v xml:space="preserve"> </v>
      </c>
      <c r="D15848" s="6" t="s">
        <v>398</v>
      </c>
      <c r="E15848">
        <v>163.024</v>
      </c>
      <c r="F15848">
        <v>99.966999999999999</v>
      </c>
      <c r="G15848">
        <v>48.98</v>
      </c>
      <c r="H15848">
        <v>1023.692</v>
      </c>
    </row>
    <row r="15849" spans="1:8" x14ac:dyDescent="0.2">
      <c r="A15849">
        <f t="shared" si="1726"/>
        <v>14980</v>
      </c>
      <c r="B15849">
        <f t="shared" si="1727"/>
        <v>311</v>
      </c>
      <c r="C15849" s="10" t="str">
        <f>IF(B15849=B15848," ",(LOOKUP(B15849,'Co List'!$A$3:$A$362,'Co List'!$B$3:$B$362)))</f>
        <v xml:space="preserve"> </v>
      </c>
      <c r="D15849" s="6" t="s">
        <v>399</v>
      </c>
      <c r="E15849">
        <v>0</v>
      </c>
      <c r="F15849">
        <v>0</v>
      </c>
      <c r="G15849">
        <v>0</v>
      </c>
      <c r="H15849">
        <v>0</v>
      </c>
    </row>
    <row r="15850" spans="1:8" x14ac:dyDescent="0.2">
      <c r="A15850">
        <f t="shared" si="1726"/>
        <v>14981</v>
      </c>
      <c r="B15850">
        <f t="shared" si="1727"/>
        <v>311</v>
      </c>
      <c r="C15850" s="10" t="str">
        <f>IF(B15850=B15849," ",(LOOKUP(B15850,'Co List'!$A$3:$A$362,'Co List'!$B$3:$B$362)))</f>
        <v xml:space="preserve"> </v>
      </c>
      <c r="D15850" s="6" t="s">
        <v>400</v>
      </c>
      <c r="E15850">
        <v>0</v>
      </c>
      <c r="F15850">
        <v>0</v>
      </c>
      <c r="G15850">
        <v>0</v>
      </c>
      <c r="H15850">
        <v>0</v>
      </c>
    </row>
    <row r="15851" spans="1:8" x14ac:dyDescent="0.2">
      <c r="A15851">
        <f t="shared" si="1726"/>
        <v>14982</v>
      </c>
      <c r="B15851">
        <f t="shared" si="1727"/>
        <v>311</v>
      </c>
      <c r="C15851" s="10" t="str">
        <f>IF(B15851=B15850," ",(LOOKUP(B15851,'Co List'!$A$3:$A$362,'Co List'!$B$3:$B$362)))</f>
        <v xml:space="preserve"> </v>
      </c>
      <c r="D15851" s="6" t="s">
        <v>401</v>
      </c>
      <c r="E15851">
        <v>17.162027699999999</v>
      </c>
      <c r="F15851">
        <v>21.870452552</v>
      </c>
      <c r="G15851">
        <v>23.761649183999999</v>
      </c>
      <c r="H15851">
        <v>36.590498963999998</v>
      </c>
    </row>
    <row r="15852" spans="1:8" x14ac:dyDescent="0.2">
      <c r="A15852">
        <f t="shared" si="1726"/>
        <v>14983</v>
      </c>
      <c r="B15852">
        <f t="shared" si="1727"/>
        <v>311</v>
      </c>
      <c r="C15852" s="10" t="str">
        <f>IF(B15852=B15851," ",(LOOKUP(B15852,'Co List'!$A$3:$A$362,'Co List'!$B$3:$B$362)))</f>
        <v xml:space="preserve"> </v>
      </c>
      <c r="D15852" s="6" t="s">
        <v>402</v>
      </c>
      <c r="E15852">
        <v>0.20867072000000003</v>
      </c>
      <c r="F15852">
        <v>0.21422928099999999</v>
      </c>
      <c r="G15852">
        <v>6.690668000000001E-2</v>
      </c>
      <c r="H15852">
        <v>1.6829496480000001</v>
      </c>
    </row>
    <row r="15853" spans="1:8" x14ac:dyDescent="0.2">
      <c r="A15853">
        <f t="shared" si="1726"/>
        <v>14984</v>
      </c>
      <c r="B15853">
        <f t="shared" si="1727"/>
        <v>311</v>
      </c>
      <c r="C15853" s="10" t="str">
        <f>IF(B15853=B15852," ",(LOOKUP(B15853,'Co List'!$A$3:$A$362,'Co List'!$B$3:$B$362)))</f>
        <v xml:space="preserve"> </v>
      </c>
      <c r="D15853" s="6" t="s">
        <v>403</v>
      </c>
      <c r="E15853">
        <v>6.106226635438361E-16</v>
      </c>
      <c r="F15853">
        <v>-2.0539125955565396E-15</v>
      </c>
      <c r="G15853">
        <v>2.4286128663675299E-15</v>
      </c>
      <c r="H15853">
        <v>4.4408920985006262E-15</v>
      </c>
    </row>
    <row r="15854" spans="1:8" x14ac:dyDescent="0.2">
      <c r="A15854">
        <f t="shared" si="1726"/>
        <v>14985</v>
      </c>
      <c r="B15854">
        <f t="shared" si="1727"/>
        <v>311</v>
      </c>
      <c r="C15854" s="10" t="str">
        <f>IF(B15854=B15853," ",(LOOKUP(B15854,'Co List'!$A$3:$A$362,'Co List'!$B$3:$B$362)))</f>
        <v xml:space="preserve"> </v>
      </c>
      <c r="D15854" s="6" t="s">
        <v>404</v>
      </c>
      <c r="E15854" s="11">
        <v>17.37069842</v>
      </c>
      <c r="F15854" s="11">
        <v>22.084681832999998</v>
      </c>
      <c r="G15854" s="11">
        <v>23.828555864000002</v>
      </c>
      <c r="H15854" s="11">
        <v>38.273448612000003</v>
      </c>
    </row>
    <row r="15855" spans="1:8" x14ac:dyDescent="0.2">
      <c r="A15855">
        <f t="shared" si="1726"/>
        <v>14986</v>
      </c>
      <c r="B15855">
        <f t="shared" si="1727"/>
        <v>311</v>
      </c>
      <c r="C15855" s="10" t="str">
        <f>IF(B15855=B15854," ",(LOOKUP(B15855,'Co List'!$A$3:$A$362,'Co List'!$B$3:$B$362)))</f>
        <v xml:space="preserve"> </v>
      </c>
      <c r="D15855" s="6" t="s">
        <v>405</v>
      </c>
      <c r="E15855">
        <v>269.52999999999997</v>
      </c>
      <c r="F15855">
        <v>394.25</v>
      </c>
      <c r="G15855">
        <v>390.1</v>
      </c>
      <c r="H15855">
        <v>408.1</v>
      </c>
    </row>
    <row r="15856" spans="1:8" x14ac:dyDescent="0.2">
      <c r="A15856">
        <f t="shared" si="1726"/>
        <v>14987</v>
      </c>
      <c r="B15856">
        <f t="shared" si="1727"/>
        <v>311</v>
      </c>
      <c r="C15856" s="10" t="str">
        <f>IF(B15856=B15855," ",(LOOKUP(B15856,'Co List'!$A$3:$A$362,'Co List'!$B$3:$B$362)))</f>
        <v xml:space="preserve"> </v>
      </c>
      <c r="D15856" s="6" t="s">
        <v>406</v>
      </c>
      <c r="E15856">
        <v>31.76</v>
      </c>
      <c r="F15856">
        <v>64.89</v>
      </c>
      <c r="G15856">
        <v>39.74</v>
      </c>
      <c r="H15856">
        <v>32.57</v>
      </c>
    </row>
    <row r="15857" spans="1:16" x14ac:dyDescent="0.2">
      <c r="A15857">
        <f t="shared" si="1726"/>
        <v>14988</v>
      </c>
      <c r="B15857">
        <f t="shared" si="1727"/>
        <v>311</v>
      </c>
      <c r="C15857" s="10" t="str">
        <f>IF(B15857=B15856," ",(LOOKUP(B15857,'Co List'!$A$3:$A$362,'Co List'!$B$3:$B$362)))</f>
        <v xml:space="preserve"> </v>
      </c>
      <c r="D15857" s="6" t="s">
        <v>407</v>
      </c>
      <c r="E15857" s="11">
        <v>3.66</v>
      </c>
      <c r="F15857" s="11">
        <v>21.21</v>
      </c>
      <c r="G15857" s="11">
        <v>-10.43</v>
      </c>
      <c r="H15857" s="11">
        <v>-14.09</v>
      </c>
    </row>
    <row r="15858" spans="1:16" x14ac:dyDescent="0.2">
      <c r="A15858">
        <f t="shared" si="1726"/>
        <v>14989</v>
      </c>
      <c r="B15858">
        <f t="shared" si="1727"/>
        <v>311</v>
      </c>
      <c r="C15858" s="10" t="str">
        <f>IF(B15858=B15857," ",(LOOKUP(B15858,'Co List'!$A$3:$A$362,'Co List'!$B$3:$B$362)))</f>
        <v xml:space="preserve"> </v>
      </c>
      <c r="D15858" s="6" t="s">
        <v>408</v>
      </c>
      <c r="E15858">
        <v>16.149999999999999</v>
      </c>
      <c r="F15858">
        <v>24.14</v>
      </c>
      <c r="G15858">
        <v>25.31</v>
      </c>
      <c r="H15858">
        <v>35.31</v>
      </c>
    </row>
    <row r="15859" spans="1:16" x14ac:dyDescent="0.2">
      <c r="A15859">
        <f t="shared" si="1726"/>
        <v>14990</v>
      </c>
      <c r="B15859">
        <f t="shared" si="1727"/>
        <v>311</v>
      </c>
      <c r="C15859" s="10" t="str">
        <f>IF(B15859=B15858," ",(LOOKUP(B15859,'Co List'!$A$3:$A$362,'Co List'!$B$3:$B$362)))</f>
        <v xml:space="preserve"> </v>
      </c>
      <c r="D15859" s="6" t="s">
        <v>409</v>
      </c>
      <c r="E15859">
        <v>17.399999999999999</v>
      </c>
      <c r="F15859">
        <v>22.21</v>
      </c>
      <c r="G15859">
        <v>24.03</v>
      </c>
      <c r="H15859">
        <v>38.299999999999997</v>
      </c>
    </row>
    <row r="15860" spans="1:16" x14ac:dyDescent="0.2">
      <c r="A15860">
        <f t="shared" si="1726"/>
        <v>14991</v>
      </c>
      <c r="B15860">
        <f t="shared" si="1727"/>
        <v>311</v>
      </c>
      <c r="C15860" s="10" t="str">
        <f>IF(B15860=B15859," ",(LOOKUP(B15860,'Co List'!$A$3:$A$362,'Co List'!$B$3:$B$362)))</f>
        <v xml:space="preserve"> </v>
      </c>
      <c r="D15860" s="6" t="s">
        <v>410</v>
      </c>
      <c r="E15860">
        <v>17.37069842</v>
      </c>
      <c r="F15860">
        <v>22.084681832999998</v>
      </c>
      <c r="G15860">
        <v>23.828555864000002</v>
      </c>
      <c r="H15860">
        <v>38.273448612000003</v>
      </c>
    </row>
    <row r="15861" spans="1:16" x14ac:dyDescent="0.2">
      <c r="A15861">
        <f t="shared" si="1726"/>
        <v>14992</v>
      </c>
      <c r="B15861">
        <f t="shared" si="1727"/>
        <v>311</v>
      </c>
      <c r="C15861" s="10" t="str">
        <f>IF(B15861=B15860," ",(LOOKUP(B15861,'Co List'!$A$3:$A$362,'Co List'!$B$3:$B$362)))</f>
        <v xml:space="preserve"> </v>
      </c>
      <c r="D15861" s="6" t="s">
        <v>411</v>
      </c>
      <c r="E15861">
        <v>17.37069842</v>
      </c>
      <c r="F15861">
        <v>22.084681832999998</v>
      </c>
      <c r="G15861">
        <v>23.828555864000002</v>
      </c>
      <c r="H15861">
        <v>38.273448612000003</v>
      </c>
    </row>
    <row r="15862" spans="1:16" x14ac:dyDescent="0.2">
      <c r="A15862">
        <f t="shared" si="1726"/>
        <v>14993</v>
      </c>
      <c r="B15862">
        <f t="shared" si="1727"/>
        <v>311</v>
      </c>
      <c r="C15862" s="10" t="str">
        <f>IF(B15862=B15861," ",(LOOKUP(B15862,'Co List'!$A$3:$A$362,'Co List'!$B$3:$B$362)))</f>
        <v xml:space="preserve"> </v>
      </c>
      <c r="D15862" s="6" t="s">
        <v>412</v>
      </c>
      <c r="E15862">
        <v>-2.9301579999998495E-2</v>
      </c>
      <c r="F15862">
        <v>-0.1253181670000032</v>
      </c>
      <c r="G15862">
        <v>-0.20144413599999922</v>
      </c>
      <c r="H15862">
        <v>-2.6551387999994347E-2</v>
      </c>
    </row>
    <row r="15863" spans="1:16" ht="13.5" thickBot="1" x14ac:dyDescent="0.25">
      <c r="A15863">
        <f t="shared" si="1726"/>
        <v>14994</v>
      </c>
      <c r="B15863">
        <f t="shared" si="1727"/>
        <v>311</v>
      </c>
      <c r="C15863" s="10" t="str">
        <f>IF(B15863=B15862," ",(LOOKUP(B15863,'Co List'!$A$3:$A$362,'Co List'!$B$3:$B$362)))</f>
        <v xml:space="preserve"> </v>
      </c>
      <c r="D15863" s="9" t="s">
        <v>413</v>
      </c>
      <c r="E15863">
        <v>12</v>
      </c>
      <c r="F15863">
        <v>12</v>
      </c>
      <c r="G15863">
        <v>12</v>
      </c>
      <c r="H15863">
        <v>12</v>
      </c>
    </row>
    <row r="15864" spans="1:16" ht="15" x14ac:dyDescent="0.25">
      <c r="A15864">
        <f t="shared" si="1726"/>
        <v>14995</v>
      </c>
      <c r="B15864">
        <f t="shared" si="1727"/>
        <v>312</v>
      </c>
      <c r="C15864" s="10" t="str">
        <f>IF(B15864=B15863," ",(LOOKUP(B15864,'Co List'!$A$3:$A$362,'Co List'!$B$3:$B$362)))</f>
        <v>SURYALAKSHMI COTTON MILLS</v>
      </c>
      <c r="D15864" s="4" t="s">
        <v>362</v>
      </c>
      <c r="E15864">
        <v>89.339619657122171</v>
      </c>
      <c r="F15864">
        <v>90.448096066980042</v>
      </c>
      <c r="G15864">
        <v>90.652230237083444</v>
      </c>
      <c r="H15864">
        <v>90.795473819565103</v>
      </c>
      <c r="J15864">
        <f t="shared" ref="J15864" si="1732">COUNTIF(E15906:H15906,0)</f>
        <v>0</v>
      </c>
      <c r="K15864">
        <f>SUM(E15864:H15864)/(4-J15864)</f>
        <v>90.308854945187704</v>
      </c>
      <c r="L15864">
        <f>SUM(E15874:H15874)/(4-J15864)</f>
        <v>107934.12197928307</v>
      </c>
      <c r="M15864">
        <f>E15874</f>
        <v>98726.386742660645</v>
      </c>
      <c r="N15864">
        <f t="shared" ref="N15864" si="1733">F15874</f>
        <v>109256.91263631037</v>
      </c>
      <c r="O15864">
        <f t="shared" ref="O15864" si="1734">G15874</f>
        <v>111196.18725229277</v>
      </c>
      <c r="P15864">
        <f t="shared" ref="P15864" si="1735">H15874</f>
        <v>112557.00128586848</v>
      </c>
    </row>
    <row r="15865" spans="1:16" x14ac:dyDescent="0.2">
      <c r="A15865">
        <f t="shared" si="1726"/>
        <v>14996</v>
      </c>
      <c r="B15865">
        <f t="shared" si="1727"/>
        <v>312</v>
      </c>
      <c r="C15865" s="10" t="str">
        <f>IF(B15865=B15864," ",(LOOKUP(B15865,'Co List'!$A$3:$A$362,'Co List'!$B$3:$B$362)))</f>
        <v xml:space="preserve"> </v>
      </c>
      <c r="D15865" s="6" t="s">
        <v>364</v>
      </c>
      <c r="E15865">
        <v>4.0517799999999999</v>
      </c>
      <c r="F15865">
        <v>4.0517799999999999</v>
      </c>
      <c r="G15865">
        <v>4.0517799999999999</v>
      </c>
      <c r="H15865">
        <v>4.0517799999999999</v>
      </c>
    </row>
    <row r="15866" spans="1:16" x14ac:dyDescent="0.2">
      <c r="A15866">
        <f t="shared" si="1726"/>
        <v>14997</v>
      </c>
      <c r="B15866">
        <f t="shared" si="1727"/>
        <v>312</v>
      </c>
      <c r="C15866" s="10" t="str">
        <f>IF(B15866=B15865," ",(LOOKUP(B15866,'Co List'!$A$3:$A$362,'Co List'!$B$3:$B$362)))</f>
        <v xml:space="preserve"> </v>
      </c>
      <c r="D15866" s="6" t="s">
        <v>365</v>
      </c>
      <c r="E15866">
        <v>0.81042914421736156</v>
      </c>
      <c r="F15866">
        <v>0.7902409825081711</v>
      </c>
      <c r="G15866">
        <v>0.78005700021153701</v>
      </c>
      <c r="H15866">
        <v>0.78006733950375851</v>
      </c>
    </row>
    <row r="15867" spans="1:16" x14ac:dyDescent="0.2">
      <c r="A15867">
        <f t="shared" si="1726"/>
        <v>14998</v>
      </c>
      <c r="B15867">
        <f t="shared" si="1727"/>
        <v>312</v>
      </c>
      <c r="C15867" s="10" t="str">
        <f>IF(B15867=B15866," ",(LOOKUP(B15867,'Co List'!$A$3:$A$362,'Co List'!$B$3:$B$362)))</f>
        <v xml:space="preserve"> </v>
      </c>
      <c r="D15867" s="7" t="s">
        <v>366</v>
      </c>
      <c r="E15867">
        <v>24.071973945495486</v>
      </c>
      <c r="F15867">
        <v>18.181304417537881</v>
      </c>
      <c r="G15867">
        <v>16.627964537600043</v>
      </c>
      <c r="H15867">
        <v>15.955574008543387</v>
      </c>
    </row>
    <row r="15868" spans="1:16" x14ac:dyDescent="0.2">
      <c r="A15868">
        <f t="shared" si="1726"/>
        <v>14999</v>
      </c>
      <c r="B15868">
        <f t="shared" si="1727"/>
        <v>312</v>
      </c>
      <c r="C15868" s="10" t="str">
        <f>IF(B15868=B15867," ",(LOOKUP(B15868,'Co List'!$A$3:$A$362,'Co List'!$B$3:$B$362)))</f>
        <v xml:space="preserve"> </v>
      </c>
      <c r="D15868" s="6" t="s">
        <v>367</v>
      </c>
      <c r="E15868">
        <v>2269572.1090266816</v>
      </c>
      <c r="F15868">
        <v>313956.64550663903</v>
      </c>
      <c r="G15868">
        <v>392919.38958407345</v>
      </c>
      <c r="H15868">
        <v>370741.11095477099</v>
      </c>
    </row>
    <row r="15869" spans="1:16" x14ac:dyDescent="0.2">
      <c r="A15869">
        <f t="shared" si="1726"/>
        <v>15000</v>
      </c>
      <c r="B15869">
        <f t="shared" si="1727"/>
        <v>312</v>
      </c>
      <c r="C15869" s="10" t="str">
        <f>IF(B15869=B15868," ",(LOOKUP(B15869,'Co List'!$A$3:$A$362,'Co List'!$B$3:$B$362)))</f>
        <v xml:space="preserve"> </v>
      </c>
      <c r="D15869" s="6" t="s">
        <v>368</v>
      </c>
      <c r="E15869">
        <v>0.45183701026389311</v>
      </c>
      <c r="F15869">
        <v>0.5000316367794525</v>
      </c>
      <c r="G15869">
        <v>0.54803443692603637</v>
      </c>
      <c r="H15869">
        <v>0.69095765061920489</v>
      </c>
    </row>
    <row r="15870" spans="1:16" x14ac:dyDescent="0.2">
      <c r="A15870">
        <f t="shared" si="1726"/>
        <v>15001</v>
      </c>
      <c r="B15870">
        <f t="shared" si="1727"/>
        <v>312</v>
      </c>
      <c r="C15870" s="10" t="str">
        <f>IF(B15870=B15869," ",(LOOKUP(B15870,'Co List'!$A$3:$A$362,'Co List'!$B$3:$B$362)))</f>
        <v xml:space="preserve"> </v>
      </c>
      <c r="D15870" s="6" t="s">
        <v>369</v>
      </c>
      <c r="E15870">
        <v>192.0746823787172</v>
      </c>
      <c r="F15870">
        <v>112.56636372997153</v>
      </c>
      <c r="G15870">
        <v>120.23809175204667</v>
      </c>
      <c r="H15870">
        <v>104.38375339503708</v>
      </c>
    </row>
    <row r="15871" spans="1:16" x14ac:dyDescent="0.2">
      <c r="A15871">
        <f t="shared" si="1726"/>
        <v>15002</v>
      </c>
      <c r="B15871">
        <f t="shared" si="1727"/>
        <v>312</v>
      </c>
      <c r="C15871" s="10" t="str">
        <f>IF(B15871=B15870," ",(LOOKUP(B15871,'Co List'!$A$3:$A$362,'Co List'!$B$3:$B$362)))</f>
        <v xml:space="preserve"> </v>
      </c>
      <c r="D15871" s="6" t="s">
        <v>370</v>
      </c>
      <c r="E15871">
        <v>0</v>
      </c>
      <c r="F15871">
        <v>0</v>
      </c>
      <c r="G15871">
        <v>0</v>
      </c>
      <c r="H15871">
        <v>0</v>
      </c>
    </row>
    <row r="15872" spans="1:16" x14ac:dyDescent="0.2">
      <c r="A15872">
        <f t="shared" si="1726"/>
        <v>15003</v>
      </c>
      <c r="B15872">
        <f t="shared" si="1727"/>
        <v>312</v>
      </c>
      <c r="C15872" s="10" t="str">
        <f>IF(B15872=B15871," ",(LOOKUP(B15872,'Co List'!$A$3:$A$362,'Co List'!$B$3:$B$362)))</f>
        <v xml:space="preserve"> </v>
      </c>
      <c r="D15872" s="6" t="s">
        <v>371</v>
      </c>
      <c r="E15872">
        <v>69.733277640932812</v>
      </c>
      <c r="F15872">
        <v>64.650280038240453</v>
      </c>
      <c r="G15872">
        <v>63.087168510426679</v>
      </c>
      <c r="H15872">
        <v>64.116784464522595</v>
      </c>
    </row>
    <row r="15873" spans="1:8" x14ac:dyDescent="0.2">
      <c r="A15873">
        <f t="shared" si="1726"/>
        <v>15004</v>
      </c>
      <c r="B15873">
        <f t="shared" si="1727"/>
        <v>312</v>
      </c>
      <c r="C15873" s="10" t="str">
        <f>IF(B15873=B15872," ",(LOOKUP(B15873,'Co List'!$A$3:$A$362,'Co List'!$B$3:$B$362)))</f>
        <v xml:space="preserve"> </v>
      </c>
      <c r="D15873" s="6" t="s">
        <v>372</v>
      </c>
      <c r="E15873">
        <v>30.266722359067181</v>
      </c>
      <c r="F15873">
        <v>35.349719961759547</v>
      </c>
      <c r="G15873">
        <v>36.912831489573321</v>
      </c>
      <c r="H15873">
        <v>35.883215535477405</v>
      </c>
    </row>
    <row r="15874" spans="1:8" x14ac:dyDescent="0.2">
      <c r="A15874">
        <f t="shared" si="1726"/>
        <v>15005</v>
      </c>
      <c r="B15874">
        <f t="shared" si="1727"/>
        <v>312</v>
      </c>
      <c r="C15874" s="10" t="str">
        <f>IF(B15874=B15873," ",(LOOKUP(B15874,'Co List'!$A$3:$A$362,'Co List'!$B$3:$B$362)))</f>
        <v xml:space="preserve"> </v>
      </c>
      <c r="D15874" s="6" t="s">
        <v>373</v>
      </c>
      <c r="E15874">
        <v>98726.386742660645</v>
      </c>
      <c r="F15874">
        <v>109256.91263631037</v>
      </c>
      <c r="G15874">
        <v>111196.18725229277</v>
      </c>
      <c r="H15874">
        <v>112557.00128586848</v>
      </c>
    </row>
    <row r="15875" spans="1:8" x14ac:dyDescent="0.2">
      <c r="A15875">
        <f t="shared" si="1726"/>
        <v>15006</v>
      </c>
      <c r="B15875">
        <f t="shared" si="1727"/>
        <v>312</v>
      </c>
      <c r="C15875" s="10" t="str">
        <f>IF(B15875=B15874," ",(LOOKUP(B15875,'Co List'!$A$3:$A$362,'Co List'!$B$3:$B$362)))</f>
        <v xml:space="preserve"> </v>
      </c>
      <c r="D15875" s="6" t="s">
        <v>374</v>
      </c>
      <c r="E15875">
        <v>98510.570858805848</v>
      </c>
      <c r="F15875">
        <v>108977.84654703215</v>
      </c>
      <c r="G15875">
        <v>110900.47883855531</v>
      </c>
      <c r="H15875">
        <v>112265.98388768002</v>
      </c>
    </row>
    <row r="15876" spans="1:8" x14ac:dyDescent="0.2">
      <c r="A15876">
        <f t="shared" si="1726"/>
        <v>15007</v>
      </c>
      <c r="B15876">
        <f t="shared" si="1727"/>
        <v>312</v>
      </c>
      <c r="C15876" s="10" t="str">
        <f>IF(B15876=B15875," ",(LOOKUP(B15876,'Co List'!$A$3:$A$362,'Co List'!$B$3:$B$362)))</f>
        <v xml:space="preserve"> </v>
      </c>
      <c r="D15876" s="6" t="s">
        <v>375</v>
      </c>
      <c r="E15876">
        <v>77.555230231914138</v>
      </c>
      <c r="F15876">
        <v>100.31164577835334</v>
      </c>
      <c r="G15876">
        <v>106.09930724961157</v>
      </c>
      <c r="H15876">
        <v>104.42499864720132</v>
      </c>
    </row>
    <row r="15877" spans="1:8" x14ac:dyDescent="0.2">
      <c r="A15877">
        <f t="shared" ref="A15877:A15940" si="1736">IF(A15876&gt;0,A15876+1,(IF($C$1=C15877,1,0)))</f>
        <v>15008</v>
      </c>
      <c r="B15877">
        <f t="shared" ref="B15877:B15940" si="1737">IF(D15877=$D$3,B15876+1,B15876)</f>
        <v>312</v>
      </c>
      <c r="C15877" s="10" t="str">
        <f>IF(B15877=B15876," ",(LOOKUP(B15877,'Co List'!$A$3:$A$362,'Co List'!$B$3:$B$362)))</f>
        <v xml:space="preserve"> </v>
      </c>
      <c r="D15877" s="6" t="s">
        <v>376</v>
      </c>
      <c r="E15877">
        <v>138.26065362288676</v>
      </c>
      <c r="F15877">
        <v>178.75444349988021</v>
      </c>
      <c r="G15877">
        <v>189.60910648786125</v>
      </c>
      <c r="H15877">
        <v>186.59239954124649</v>
      </c>
    </row>
    <row r="15878" spans="1:8" x14ac:dyDescent="0.2">
      <c r="A15878">
        <f t="shared" si="1736"/>
        <v>15009</v>
      </c>
      <c r="B15878">
        <f t="shared" si="1737"/>
        <v>312</v>
      </c>
      <c r="C15878" s="10" t="str">
        <f>IF(B15878=B15877," ",(LOOKUP(B15878,'Co List'!$A$3:$A$362,'Co List'!$B$3:$B$362)))</f>
        <v xml:space="preserve"> </v>
      </c>
      <c r="D15878" s="6" t="s">
        <v>377</v>
      </c>
      <c r="E15878">
        <v>68845.145372120634</v>
      </c>
      <c r="F15878">
        <v>70634.899980510367</v>
      </c>
      <c r="G15878">
        <v>70150.526029023531</v>
      </c>
      <c r="H15878">
        <v>72167.929914190216</v>
      </c>
    </row>
    <row r="15879" spans="1:8" ht="15" x14ac:dyDescent="0.25">
      <c r="A15879">
        <f t="shared" si="1736"/>
        <v>15010</v>
      </c>
      <c r="B15879">
        <f t="shared" si="1737"/>
        <v>312</v>
      </c>
      <c r="C15879" s="10" t="str">
        <f>IF(B15879=B15878," ",(LOOKUP(B15879,'Co List'!$A$3:$A$362,'Co List'!$B$3:$B$362)))</f>
        <v xml:space="preserve"> </v>
      </c>
      <c r="D15879" s="8" t="s">
        <v>378</v>
      </c>
      <c r="E15879">
        <v>68730.119999999981</v>
      </c>
      <c r="F15879">
        <v>70464.839999999982</v>
      </c>
      <c r="G15879">
        <v>70124.34</v>
      </c>
      <c r="H15879">
        <v>72135.180000000008</v>
      </c>
    </row>
    <row r="15880" spans="1:8" ht="15" x14ac:dyDescent="0.25">
      <c r="A15880">
        <f t="shared" si="1736"/>
        <v>15011</v>
      </c>
      <c r="B15880">
        <f t="shared" si="1737"/>
        <v>312</v>
      </c>
      <c r="C15880" s="10" t="str">
        <f>IF(B15880=B15879," ",(LOOKUP(B15880,'Co List'!$A$3:$A$362,'Co List'!$B$3:$B$362)))</f>
        <v xml:space="preserve"> </v>
      </c>
      <c r="D15880" s="8" t="s">
        <v>379</v>
      </c>
      <c r="E15880">
        <v>115.02537212064115</v>
      </c>
      <c r="F15880">
        <v>170.05998051037429</v>
      </c>
      <c r="G15880">
        <v>26.186029023532079</v>
      </c>
      <c r="H15880">
        <v>32.749914190219492</v>
      </c>
    </row>
    <row r="15881" spans="1:8" ht="15" x14ac:dyDescent="0.25">
      <c r="A15881">
        <f t="shared" si="1736"/>
        <v>15012</v>
      </c>
      <c r="B15881">
        <f t="shared" si="1737"/>
        <v>312</v>
      </c>
      <c r="C15881" s="10" t="str">
        <f>IF(B15881=B15880," ",(LOOKUP(B15881,'Co List'!$A$3:$A$362,'Co List'!$B$3:$B$362)))</f>
        <v xml:space="preserve"> </v>
      </c>
      <c r="D15881" s="8" t="s">
        <v>380</v>
      </c>
      <c r="E15881">
        <v>1.2477130439947359E-11</v>
      </c>
      <c r="F15881">
        <v>1.0487610779819079E-11</v>
      </c>
      <c r="G15881">
        <v>2.4229507289419416E-12</v>
      </c>
      <c r="H15881">
        <v>-1.141842176366481E-11</v>
      </c>
    </row>
    <row r="15882" spans="1:8" ht="15" x14ac:dyDescent="0.25">
      <c r="A15882">
        <f t="shared" si="1736"/>
        <v>15013</v>
      </c>
      <c r="B15882">
        <f t="shared" si="1737"/>
        <v>312</v>
      </c>
      <c r="C15882" s="10" t="str">
        <f>IF(B15882=B15881," ",(LOOKUP(B15882,'Co List'!$A$3:$A$362,'Co List'!$B$3:$B$362)))</f>
        <v xml:space="preserve"> </v>
      </c>
      <c r="D15882" s="8" t="s">
        <v>381</v>
      </c>
      <c r="E15882">
        <v>29881.241370540003</v>
      </c>
      <c r="F15882">
        <v>38622.012655799997</v>
      </c>
      <c r="G15882">
        <v>41045.661223269242</v>
      </c>
      <c r="H15882">
        <v>40389.071371678263</v>
      </c>
    </row>
    <row r="15883" spans="1:8" ht="15" x14ac:dyDescent="0.25">
      <c r="A15883">
        <f t="shared" si="1736"/>
        <v>15014</v>
      </c>
      <c r="B15883">
        <f t="shared" si="1737"/>
        <v>312</v>
      </c>
      <c r="C15883" s="10" t="str">
        <f>IF(B15883=B15882," ",(LOOKUP(B15883,'Co List'!$A$3:$A$362,'Co List'!$B$3:$B$362)))</f>
        <v xml:space="preserve"> </v>
      </c>
      <c r="D15883" s="8" t="s">
        <v>382</v>
      </c>
      <c r="E15883">
        <v>29881.241370540003</v>
      </c>
      <c r="F15883">
        <v>38622.012655799997</v>
      </c>
      <c r="G15883">
        <v>41045.661223269242</v>
      </c>
      <c r="H15883">
        <v>40389.071371678263</v>
      </c>
    </row>
    <row r="15884" spans="1:8" ht="15" x14ac:dyDescent="0.25">
      <c r="A15884">
        <f t="shared" si="1736"/>
        <v>15015</v>
      </c>
      <c r="B15884">
        <f t="shared" si="1737"/>
        <v>312</v>
      </c>
      <c r="C15884" s="10" t="str">
        <f>IF(B15884=B15883," ",(LOOKUP(B15884,'Co List'!$A$3:$A$362,'Co List'!$B$3:$B$362)))</f>
        <v xml:space="preserve"> </v>
      </c>
      <c r="D15884" s="8" t="s">
        <v>383</v>
      </c>
      <c r="E15884">
        <v>0</v>
      </c>
      <c r="F15884">
        <v>0</v>
      </c>
      <c r="G15884">
        <v>0</v>
      </c>
      <c r="H15884">
        <v>0</v>
      </c>
    </row>
    <row r="15885" spans="1:8" x14ac:dyDescent="0.2">
      <c r="A15885">
        <f t="shared" si="1736"/>
        <v>15016</v>
      </c>
      <c r="B15885">
        <f t="shared" si="1737"/>
        <v>312</v>
      </c>
      <c r="C15885" s="10" t="str">
        <f>IF(B15885=B15884," ",(LOOKUP(B15885,'Co List'!$A$3:$A$362,'Co List'!$B$3:$B$362)))</f>
        <v xml:space="preserve"> </v>
      </c>
      <c r="D15885" s="6" t="s">
        <v>384</v>
      </c>
      <c r="E15885">
        <v>0</v>
      </c>
      <c r="F15885">
        <v>0</v>
      </c>
      <c r="G15885">
        <v>0</v>
      </c>
      <c r="H15885">
        <v>0</v>
      </c>
    </row>
    <row r="15886" spans="1:8" x14ac:dyDescent="0.2">
      <c r="A15886">
        <f t="shared" si="1736"/>
        <v>15017</v>
      </c>
      <c r="B15886">
        <f t="shared" si="1737"/>
        <v>312</v>
      </c>
      <c r="C15886" s="10" t="str">
        <f>IF(B15886=B15885," ",(LOOKUP(B15886,'Co List'!$A$3:$A$362,'Co List'!$B$3:$B$362)))</f>
        <v xml:space="preserve"> </v>
      </c>
      <c r="D15886" s="6" t="s">
        <v>385</v>
      </c>
      <c r="E15886">
        <v>7374.8430000000008</v>
      </c>
      <c r="F15886">
        <v>9532.11</v>
      </c>
      <c r="G15886">
        <v>10130.278846153848</v>
      </c>
      <c r="H15886">
        <v>9968.2291170000008</v>
      </c>
    </row>
    <row r="15887" spans="1:8" x14ac:dyDescent="0.2">
      <c r="A15887">
        <f t="shared" si="1736"/>
        <v>15018</v>
      </c>
      <c r="B15887">
        <f t="shared" si="1737"/>
        <v>312</v>
      </c>
      <c r="C15887" s="10" t="str">
        <f>IF(B15887=B15886," ",(LOOKUP(B15887,'Co List'!$A$3:$A$362,'Co List'!$B$3:$B$362)))</f>
        <v xml:space="preserve"> </v>
      </c>
      <c r="D15887" s="6" t="s">
        <v>386</v>
      </c>
      <c r="E15887">
        <v>7374.8430000000008</v>
      </c>
      <c r="F15887">
        <v>9532.11</v>
      </c>
      <c r="G15887">
        <v>10130.278846153848</v>
      </c>
      <c r="H15887">
        <v>9968.2291170000008</v>
      </c>
    </row>
    <row r="15888" spans="1:8" x14ac:dyDescent="0.2">
      <c r="A15888">
        <f t="shared" si="1736"/>
        <v>15019</v>
      </c>
      <c r="B15888">
        <f t="shared" si="1737"/>
        <v>312</v>
      </c>
      <c r="C15888" s="10" t="str">
        <f>IF(B15888=B15887," ",(LOOKUP(B15888,'Co List'!$A$3:$A$362,'Co List'!$B$3:$B$362)))</f>
        <v xml:space="preserve"> </v>
      </c>
      <c r="D15888" s="6" t="s">
        <v>387</v>
      </c>
      <c r="E15888">
        <v>0</v>
      </c>
      <c r="F15888">
        <v>0</v>
      </c>
      <c r="G15888">
        <v>0</v>
      </c>
      <c r="H15888">
        <v>0</v>
      </c>
    </row>
    <row r="15889" spans="1:8" x14ac:dyDescent="0.2">
      <c r="A15889">
        <f t="shared" si="1736"/>
        <v>15020</v>
      </c>
      <c r="B15889">
        <f t="shared" si="1737"/>
        <v>312</v>
      </c>
      <c r="C15889" s="10" t="str">
        <f>IF(B15889=B15888," ",(LOOKUP(B15889,'Co List'!$A$3:$A$362,'Co List'!$B$3:$B$362)))</f>
        <v xml:space="preserve"> </v>
      </c>
      <c r="D15889" s="6" t="s">
        <v>388</v>
      </c>
      <c r="E15889">
        <v>0</v>
      </c>
      <c r="F15889">
        <v>0</v>
      </c>
      <c r="G15889">
        <v>0</v>
      </c>
      <c r="H15889">
        <v>0</v>
      </c>
    </row>
    <row r="15890" spans="1:8" x14ac:dyDescent="0.2">
      <c r="A15890">
        <f t="shared" si="1736"/>
        <v>15021</v>
      </c>
      <c r="B15890">
        <f t="shared" si="1737"/>
        <v>312</v>
      </c>
      <c r="C15890" s="10" t="str">
        <f>IF(B15890=B15889," ",(LOOKUP(B15890,'Co List'!$A$3:$A$362,'Co List'!$B$3:$B$362)))</f>
        <v xml:space="preserve"> </v>
      </c>
      <c r="D15890" s="6" t="s">
        <v>389</v>
      </c>
      <c r="E15890">
        <v>0</v>
      </c>
      <c r="F15890">
        <v>0</v>
      </c>
      <c r="G15890">
        <v>0</v>
      </c>
      <c r="H15890">
        <v>0</v>
      </c>
    </row>
    <row r="15891" spans="1:8" x14ac:dyDescent="0.2">
      <c r="A15891">
        <f t="shared" si="1736"/>
        <v>15022</v>
      </c>
      <c r="B15891">
        <f t="shared" si="1737"/>
        <v>312</v>
      </c>
      <c r="C15891" s="10" t="str">
        <f>IF(B15891=B15890," ",(LOOKUP(B15891,'Co List'!$A$3:$A$362,'Co List'!$B$3:$B$362)))</f>
        <v xml:space="preserve"> </v>
      </c>
      <c r="D15891" s="6" t="s">
        <v>390</v>
      </c>
      <c r="E15891">
        <v>0</v>
      </c>
      <c r="F15891">
        <v>0</v>
      </c>
      <c r="G15891">
        <v>0</v>
      </c>
      <c r="H15891">
        <v>0</v>
      </c>
    </row>
    <row r="15892" spans="1:8" x14ac:dyDescent="0.2">
      <c r="A15892">
        <f t="shared" si="1736"/>
        <v>15023</v>
      </c>
      <c r="B15892">
        <f t="shared" si="1737"/>
        <v>312</v>
      </c>
      <c r="C15892" s="10" t="str">
        <f>IF(B15892=B15891," ",(LOOKUP(B15892,'Co List'!$A$3:$A$362,'Co List'!$B$3:$B$362)))</f>
        <v xml:space="preserve"> </v>
      </c>
      <c r="D15892" s="6" t="s">
        <v>391</v>
      </c>
      <c r="E15892">
        <v>0</v>
      </c>
      <c r="F15892">
        <v>0</v>
      </c>
      <c r="G15892">
        <v>0</v>
      </c>
      <c r="H15892">
        <v>0</v>
      </c>
    </row>
    <row r="15893" spans="1:8" x14ac:dyDescent="0.2">
      <c r="A15893">
        <f t="shared" si="1736"/>
        <v>15024</v>
      </c>
      <c r="B15893">
        <f t="shared" si="1737"/>
        <v>312</v>
      </c>
      <c r="C15893" s="10" t="str">
        <f>IF(B15893=B15892," ",(LOOKUP(B15893,'Co List'!$A$3:$A$362,'Co List'!$B$3:$B$362)))</f>
        <v xml:space="preserve"> </v>
      </c>
      <c r="D15893" s="6" t="s">
        <v>392</v>
      </c>
      <c r="E15893">
        <v>0</v>
      </c>
      <c r="F15893">
        <v>0</v>
      </c>
      <c r="G15893">
        <v>0</v>
      </c>
      <c r="H15893">
        <v>0</v>
      </c>
    </row>
    <row r="15894" spans="1:8" x14ac:dyDescent="0.2">
      <c r="A15894">
        <f t="shared" si="1736"/>
        <v>15025</v>
      </c>
      <c r="B15894">
        <f t="shared" si="1737"/>
        <v>312</v>
      </c>
      <c r="C15894" s="10" t="str">
        <f>IF(B15894=B15893," ",(LOOKUP(B15894,'Co List'!$A$3:$A$362,'Co List'!$B$3:$B$362)))</f>
        <v xml:space="preserve"> </v>
      </c>
      <c r="D15894" s="6" t="s">
        <v>393</v>
      </c>
      <c r="E15894">
        <v>0</v>
      </c>
      <c r="F15894">
        <v>0</v>
      </c>
      <c r="G15894">
        <v>0</v>
      </c>
      <c r="H15894">
        <v>0</v>
      </c>
    </row>
    <row r="15895" spans="1:8" ht="15" x14ac:dyDescent="0.25">
      <c r="A15895">
        <f t="shared" si="1736"/>
        <v>15026</v>
      </c>
      <c r="B15895">
        <f t="shared" si="1737"/>
        <v>312</v>
      </c>
      <c r="C15895" s="10" t="str">
        <f>IF(B15895=B15894," ",(LOOKUP(B15895,'Co List'!$A$3:$A$362,'Co List'!$B$3:$B$362)))</f>
        <v xml:space="preserve"> </v>
      </c>
      <c r="D15895" s="8" t="s">
        <v>394</v>
      </c>
      <c r="E15895">
        <v>0</v>
      </c>
      <c r="F15895">
        <v>0</v>
      </c>
      <c r="G15895">
        <v>0</v>
      </c>
      <c r="H15895">
        <v>0</v>
      </c>
    </row>
    <row r="15896" spans="1:8" ht="15" x14ac:dyDescent="0.25">
      <c r="A15896">
        <f t="shared" si="1736"/>
        <v>15027</v>
      </c>
      <c r="B15896">
        <f t="shared" si="1737"/>
        <v>312</v>
      </c>
      <c r="C15896" s="10" t="str">
        <f>IF(B15896=B15895," ",(LOOKUP(B15896,'Co List'!$A$3:$A$362,'Co List'!$B$3:$B$362)))</f>
        <v xml:space="preserve"> </v>
      </c>
      <c r="D15896" s="8" t="s">
        <v>395</v>
      </c>
      <c r="E15896">
        <v>5.3900000000000006</v>
      </c>
      <c r="F15896">
        <v>7.6</v>
      </c>
      <c r="G15896">
        <v>8.75</v>
      </c>
      <c r="H15896">
        <v>8.6100300000000001</v>
      </c>
    </row>
    <row r="15897" spans="1:8" ht="15" x14ac:dyDescent="0.25">
      <c r="A15897">
        <f t="shared" si="1736"/>
        <v>15028</v>
      </c>
      <c r="B15897">
        <f t="shared" si="1737"/>
        <v>312</v>
      </c>
      <c r="C15897" s="10" t="str">
        <f>IF(B15897=B15896," ",(LOOKUP(B15897,'Co List'!$A$3:$A$362,'Co List'!$B$3:$B$362)))</f>
        <v xml:space="preserve"> </v>
      </c>
      <c r="D15897" s="8" t="s">
        <v>396</v>
      </c>
      <c r="E15897">
        <v>84949</v>
      </c>
      <c r="F15897">
        <v>89384</v>
      </c>
      <c r="G15897">
        <v>89930</v>
      </c>
      <c r="H15897">
        <v>92515</v>
      </c>
    </row>
    <row r="15898" spans="1:8" x14ac:dyDescent="0.2">
      <c r="A15898">
        <f t="shared" si="1736"/>
        <v>15029</v>
      </c>
      <c r="B15898">
        <f t="shared" si="1737"/>
        <v>312</v>
      </c>
      <c r="C15898" s="10" t="str">
        <f>IF(B15898=B15897," ",(LOOKUP(B15898,'Co List'!$A$3:$A$362,'Co List'!$B$3:$B$362)))</f>
        <v xml:space="preserve"> </v>
      </c>
      <c r="D15898" s="6" t="s">
        <v>397</v>
      </c>
      <c r="E15898">
        <v>84852</v>
      </c>
      <c r="F15898">
        <v>89196</v>
      </c>
      <c r="G15898">
        <v>89903</v>
      </c>
      <c r="H15898">
        <v>92481</v>
      </c>
    </row>
    <row r="15899" spans="1:8" x14ac:dyDescent="0.2">
      <c r="A15899">
        <f t="shared" si="1736"/>
        <v>15030</v>
      </c>
      <c r="B15899">
        <f t="shared" si="1737"/>
        <v>312</v>
      </c>
      <c r="C15899" s="10" t="str">
        <f>IF(B15899=B15898," ",(LOOKUP(B15899,'Co List'!$A$3:$A$362,'Co List'!$B$3:$B$362)))</f>
        <v xml:space="preserve"> </v>
      </c>
      <c r="D15899" s="6" t="s">
        <v>398</v>
      </c>
      <c r="E15899">
        <v>97</v>
      </c>
      <c r="F15899">
        <v>188</v>
      </c>
      <c r="G15899">
        <v>27</v>
      </c>
      <c r="H15899">
        <v>34</v>
      </c>
    </row>
    <row r="15900" spans="1:8" x14ac:dyDescent="0.2">
      <c r="A15900">
        <f t="shared" si="1736"/>
        <v>15031</v>
      </c>
      <c r="B15900">
        <f t="shared" si="1737"/>
        <v>312</v>
      </c>
      <c r="C15900" s="10" t="str">
        <f>IF(B15900=B15899," ",(LOOKUP(B15900,'Co List'!$A$3:$A$362,'Co List'!$B$3:$B$362)))</f>
        <v xml:space="preserve"> </v>
      </c>
      <c r="D15900" s="6" t="s">
        <v>399</v>
      </c>
      <c r="E15900">
        <v>0</v>
      </c>
      <c r="F15900">
        <v>0</v>
      </c>
      <c r="G15900">
        <v>0</v>
      </c>
      <c r="H15900">
        <v>0</v>
      </c>
    </row>
    <row r="15901" spans="1:8" x14ac:dyDescent="0.2">
      <c r="A15901">
        <f t="shared" si="1736"/>
        <v>15032</v>
      </c>
      <c r="B15901">
        <f t="shared" si="1737"/>
        <v>312</v>
      </c>
      <c r="C15901" s="10" t="str">
        <f>IF(B15901=B15900," ",(LOOKUP(B15901,'Co List'!$A$3:$A$362,'Co List'!$B$3:$B$362)))</f>
        <v xml:space="preserve"> </v>
      </c>
      <c r="D15901" s="6" t="s">
        <v>400</v>
      </c>
      <c r="E15901">
        <v>0</v>
      </c>
      <c r="F15901">
        <v>0</v>
      </c>
      <c r="G15901">
        <v>0</v>
      </c>
      <c r="H15901">
        <v>0</v>
      </c>
    </row>
    <row r="15902" spans="1:8" x14ac:dyDescent="0.2">
      <c r="A15902">
        <f t="shared" si="1736"/>
        <v>15033</v>
      </c>
      <c r="B15902">
        <f t="shared" si="1737"/>
        <v>312</v>
      </c>
      <c r="C15902" s="10" t="str">
        <f>IF(B15902=B15901," ",(LOOKUP(B15902,'Co List'!$A$3:$A$362,'Co List'!$B$3:$B$362)))</f>
        <v xml:space="preserve"> </v>
      </c>
      <c r="D15902" s="6" t="s">
        <v>401</v>
      </c>
      <c r="E15902">
        <v>31.904351999999999</v>
      </c>
      <c r="F15902">
        <v>36.391967999999999</v>
      </c>
      <c r="G15902">
        <v>42.344313</v>
      </c>
      <c r="H15902">
        <v>60.760016999999998</v>
      </c>
    </row>
    <row r="15903" spans="1:8" x14ac:dyDescent="0.2">
      <c r="A15903">
        <f t="shared" si="1736"/>
        <v>15034</v>
      </c>
      <c r="B15903">
        <f t="shared" si="1737"/>
        <v>312</v>
      </c>
      <c r="C15903" s="10" t="str">
        <f>IF(B15903=B15902," ",(LOOKUP(B15903,'Co List'!$A$3:$A$362,'Co List'!$B$3:$B$362)))</f>
        <v xml:space="preserve"> </v>
      </c>
      <c r="D15903" s="6" t="s">
        <v>402</v>
      </c>
      <c r="E15903">
        <v>0.15151400000000001</v>
      </c>
      <c r="F15903">
        <v>0.247972</v>
      </c>
      <c r="G15903">
        <v>4.3659000000000003E-2</v>
      </c>
      <c r="H15903">
        <v>5.2734000000000003E-2</v>
      </c>
    </row>
    <row r="15904" spans="1:8" x14ac:dyDescent="0.2">
      <c r="A15904">
        <f t="shared" si="1736"/>
        <v>15035</v>
      </c>
      <c r="B15904">
        <f t="shared" si="1737"/>
        <v>312</v>
      </c>
      <c r="C15904" s="10" t="str">
        <f>IF(B15904=B15903," ",(LOOKUP(B15904,'Co List'!$A$3:$A$362,'Co List'!$B$3:$B$362)))</f>
        <v xml:space="preserve"> </v>
      </c>
      <c r="D15904" s="6" t="s">
        <v>403</v>
      </c>
      <c r="E15904">
        <v>2.3592239273284576E-15</v>
      </c>
      <c r="F15904">
        <v>4.3021142204224816E-15</v>
      </c>
      <c r="G15904">
        <v>-1.8873791418627661E-15</v>
      </c>
      <c r="H15904">
        <v>9.4368957093138306E-16</v>
      </c>
    </row>
    <row r="15905" spans="1:16" x14ac:dyDescent="0.2">
      <c r="A15905">
        <f t="shared" si="1736"/>
        <v>15036</v>
      </c>
      <c r="B15905">
        <f t="shared" si="1737"/>
        <v>312</v>
      </c>
      <c r="C15905" s="10" t="str">
        <f>IF(B15905=B15904," ",(LOOKUP(B15905,'Co List'!$A$3:$A$362,'Co List'!$B$3:$B$362)))</f>
        <v xml:space="preserve"> </v>
      </c>
      <c r="D15905" s="6" t="s">
        <v>404</v>
      </c>
      <c r="E15905" s="11">
        <v>32.055866000000002</v>
      </c>
      <c r="F15905" s="11">
        <v>36.639940000000003</v>
      </c>
      <c r="G15905" s="11">
        <v>42.387971999999998</v>
      </c>
      <c r="H15905" s="11">
        <v>60.812750999999999</v>
      </c>
    </row>
    <row r="15906" spans="1:16" x14ac:dyDescent="0.2">
      <c r="A15906">
        <f t="shared" si="1736"/>
        <v>15037</v>
      </c>
      <c r="B15906">
        <f t="shared" si="1737"/>
        <v>312</v>
      </c>
      <c r="C15906" s="10" t="str">
        <f>IF(B15906=B15905," ",(LOOKUP(B15906,'Co List'!$A$3:$A$362,'Co List'!$B$3:$B$362)))</f>
        <v xml:space="preserve"> </v>
      </c>
      <c r="D15906" s="6" t="s">
        <v>405</v>
      </c>
      <c r="E15906">
        <v>410.13</v>
      </c>
      <c r="F15906">
        <v>600.92999999999995</v>
      </c>
      <c r="G15906">
        <v>668.73</v>
      </c>
      <c r="H15906">
        <v>705.44</v>
      </c>
    </row>
    <row r="15907" spans="1:16" x14ac:dyDescent="0.2">
      <c r="A15907">
        <f t="shared" si="1736"/>
        <v>15038</v>
      </c>
      <c r="B15907">
        <f t="shared" si="1737"/>
        <v>312</v>
      </c>
      <c r="C15907" s="10" t="str">
        <f>IF(B15907=B15906," ",(LOOKUP(B15907,'Co List'!$A$3:$A$362,'Co List'!$B$3:$B$362)))</f>
        <v xml:space="preserve"> </v>
      </c>
      <c r="D15907" s="6" t="s">
        <v>406</v>
      </c>
      <c r="E15907">
        <v>51.4</v>
      </c>
      <c r="F15907">
        <v>97.06</v>
      </c>
      <c r="G15907">
        <v>92.48</v>
      </c>
      <c r="H15907">
        <v>107.83</v>
      </c>
    </row>
    <row r="15908" spans="1:16" x14ac:dyDescent="0.2">
      <c r="A15908">
        <f t="shared" si="1736"/>
        <v>15039</v>
      </c>
      <c r="B15908">
        <f t="shared" si="1737"/>
        <v>312</v>
      </c>
      <c r="C15908" s="10" t="str">
        <f>IF(B15908=B15907," ",(LOOKUP(B15908,'Co List'!$A$3:$A$362,'Co List'!$B$3:$B$362)))</f>
        <v xml:space="preserve"> </v>
      </c>
      <c r="D15908" s="6" t="s">
        <v>407</v>
      </c>
      <c r="E15908" s="11">
        <v>4.3499999999999996</v>
      </c>
      <c r="F15908" s="11">
        <v>34.799999999999997</v>
      </c>
      <c r="G15908" s="11">
        <v>28.3</v>
      </c>
      <c r="H15908" s="11">
        <v>30.36</v>
      </c>
    </row>
    <row r="15909" spans="1:16" x14ac:dyDescent="0.2">
      <c r="A15909">
        <f t="shared" si="1736"/>
        <v>15040</v>
      </c>
      <c r="B15909">
        <f t="shared" si="1737"/>
        <v>312</v>
      </c>
      <c r="C15909" s="10" t="str">
        <f>IF(B15909=B15908," ",(LOOKUP(B15909,'Co List'!$A$3:$A$362,'Co List'!$B$3:$B$362)))</f>
        <v xml:space="preserve"> </v>
      </c>
      <c r="D15909" s="6" t="s">
        <v>408</v>
      </c>
      <c r="E15909">
        <v>21.85</v>
      </c>
      <c r="F15909">
        <v>21.85</v>
      </c>
      <c r="G15909">
        <v>20.29</v>
      </c>
      <c r="H15909">
        <v>16.29</v>
      </c>
    </row>
    <row r="15910" spans="1:16" x14ac:dyDescent="0.2">
      <c r="A15910">
        <f t="shared" si="1736"/>
        <v>15041</v>
      </c>
      <c r="B15910">
        <f t="shared" si="1737"/>
        <v>312</v>
      </c>
      <c r="C15910" s="10" t="str">
        <f>IF(B15910=B15909," ",(LOOKUP(B15910,'Co List'!$A$3:$A$362,'Co List'!$B$3:$B$362)))</f>
        <v xml:space="preserve"> </v>
      </c>
      <c r="D15910" s="6" t="s">
        <v>409</v>
      </c>
      <c r="E15910">
        <v>37.700000000000003</v>
      </c>
      <c r="F15910">
        <v>44.6</v>
      </c>
      <c r="G15910">
        <v>53.24</v>
      </c>
      <c r="H15910">
        <v>70.53</v>
      </c>
    </row>
    <row r="15911" spans="1:16" x14ac:dyDescent="0.2">
      <c r="A15911">
        <f t="shared" si="1736"/>
        <v>15042</v>
      </c>
      <c r="B15911">
        <f t="shared" si="1737"/>
        <v>312</v>
      </c>
      <c r="C15911" s="10" t="str">
        <f>IF(B15911=B15910," ",(LOOKUP(B15911,'Co List'!$A$3:$A$362,'Co List'!$B$3:$B$362)))</f>
        <v xml:space="preserve"> </v>
      </c>
      <c r="D15911" s="6" t="s">
        <v>410</v>
      </c>
      <c r="E15911">
        <v>37.445866000000002</v>
      </c>
      <c r="F15911">
        <v>44.239940000000004</v>
      </c>
      <c r="G15911">
        <v>51.137971999999998</v>
      </c>
      <c r="H15911">
        <v>69.422781000000001</v>
      </c>
    </row>
    <row r="15912" spans="1:16" x14ac:dyDescent="0.2">
      <c r="A15912">
        <f t="shared" si="1736"/>
        <v>15043</v>
      </c>
      <c r="B15912">
        <f t="shared" si="1737"/>
        <v>312</v>
      </c>
      <c r="C15912" s="10" t="str">
        <f>IF(B15912=B15911," ",(LOOKUP(B15912,'Co List'!$A$3:$A$362,'Co List'!$B$3:$B$362)))</f>
        <v xml:space="preserve"> </v>
      </c>
      <c r="D15912" s="6" t="s">
        <v>411</v>
      </c>
      <c r="E15912">
        <v>37.445866000000002</v>
      </c>
      <c r="F15912">
        <v>44.239940000000004</v>
      </c>
      <c r="G15912">
        <v>51.137971999999998</v>
      </c>
      <c r="H15912">
        <v>69.422781000000001</v>
      </c>
    </row>
    <row r="15913" spans="1:16" x14ac:dyDescent="0.2">
      <c r="A15913">
        <f t="shared" si="1736"/>
        <v>15044</v>
      </c>
      <c r="B15913">
        <f t="shared" si="1737"/>
        <v>312</v>
      </c>
      <c r="C15913" s="10" t="str">
        <f>IF(B15913=B15912," ",(LOOKUP(B15913,'Co List'!$A$3:$A$362,'Co List'!$B$3:$B$362)))</f>
        <v xml:space="preserve"> </v>
      </c>
      <c r="D15913" s="6" t="s">
        <v>412</v>
      </c>
      <c r="E15913">
        <v>-0.25413400000000053</v>
      </c>
      <c r="F15913">
        <v>-0.36005999999999716</v>
      </c>
      <c r="G15913">
        <v>-2.1020280000000042</v>
      </c>
      <c r="H15913">
        <v>-1.1072190000000006</v>
      </c>
    </row>
    <row r="15914" spans="1:16" ht="13.5" thickBot="1" x14ac:dyDescent="0.25">
      <c r="A15914">
        <f t="shared" si="1736"/>
        <v>15045</v>
      </c>
      <c r="B15914">
        <f t="shared" si="1737"/>
        <v>312</v>
      </c>
      <c r="C15914" s="10" t="str">
        <f>IF(B15914=B15913," ",(LOOKUP(B15914,'Co List'!$A$3:$A$362,'Co List'!$B$3:$B$362)))</f>
        <v xml:space="preserve"> </v>
      </c>
      <c r="D15914" s="9" t="s">
        <v>413</v>
      </c>
      <c r="E15914">
        <v>12</v>
      </c>
      <c r="F15914">
        <v>12</v>
      </c>
      <c r="G15914">
        <v>12</v>
      </c>
      <c r="H15914">
        <v>12</v>
      </c>
    </row>
    <row r="15915" spans="1:16" ht="15" x14ac:dyDescent="0.25">
      <c r="A15915">
        <f t="shared" si="1736"/>
        <v>15046</v>
      </c>
      <c r="B15915">
        <f t="shared" si="1737"/>
        <v>313</v>
      </c>
      <c r="C15915" s="10" t="str">
        <f>IF(B15915=B15914," ",(LOOKUP(B15915,'Co List'!$A$3:$A$362,'Co List'!$B$3:$B$362)))</f>
        <v>SURYAROSHNI</v>
      </c>
      <c r="D15915" s="4" t="s">
        <v>362</v>
      </c>
      <c r="E15915">
        <v>51.17363955462065</v>
      </c>
      <c r="F15915">
        <v>48.800079956848357</v>
      </c>
      <c r="G15915">
        <v>46.588547596213466</v>
      </c>
      <c r="H15915">
        <v>47.868988223506094</v>
      </c>
      <c r="J15915">
        <f t="shared" ref="J15915" si="1738">COUNTIF(E15957:H15957,0)</f>
        <v>0</v>
      </c>
      <c r="K15915">
        <f>SUM(E15915:H15915)/(4-J15915)</f>
        <v>48.607813832797135</v>
      </c>
      <c r="L15915">
        <f>SUM(E15925:H15925)/(4-J15915)</f>
        <v>85098.69518800528</v>
      </c>
      <c r="M15915">
        <f>E15925</f>
        <v>80199.782487870922</v>
      </c>
      <c r="N15915">
        <f t="shared" ref="N15915" si="1739">F15925</f>
        <v>87055.70236873781</v>
      </c>
      <c r="O15915">
        <f t="shared" ref="O15915" si="1740">G15925</f>
        <v>79495.090403714348</v>
      </c>
      <c r="P15915">
        <f t="shared" ref="P15915" si="1741">H15925</f>
        <v>93644.205491698085</v>
      </c>
    </row>
    <row r="15916" spans="1:16" x14ac:dyDescent="0.2">
      <c r="A15916">
        <f t="shared" si="1736"/>
        <v>15047</v>
      </c>
      <c r="B15916">
        <f t="shared" si="1737"/>
        <v>313</v>
      </c>
      <c r="C15916" s="10" t="str">
        <f>IF(B15916=B15915," ",(LOOKUP(B15916,'Co List'!$A$3:$A$362,'Co List'!$B$3:$B$362)))</f>
        <v xml:space="preserve"> </v>
      </c>
      <c r="D15916" s="6" t="s">
        <v>364</v>
      </c>
      <c r="E15916">
        <v>2.581257544727539</v>
      </c>
      <c r="F15916">
        <v>2.6051060685135146</v>
      </c>
      <c r="G15916">
        <v>2.4550813820928608</v>
      </c>
      <c r="H15916">
        <v>2.4185140843518833</v>
      </c>
    </row>
    <row r="15917" spans="1:16" x14ac:dyDescent="0.2">
      <c r="A15917">
        <f t="shared" si="1736"/>
        <v>15048</v>
      </c>
      <c r="B15917">
        <f t="shared" si="1737"/>
        <v>313</v>
      </c>
      <c r="C15917" s="10" t="str">
        <f>IF(B15917=B15916," ",(LOOKUP(B15917,'Co List'!$A$3:$A$362,'Co List'!$B$3:$B$362)))</f>
        <v xml:space="preserve"> </v>
      </c>
      <c r="D15917" s="6" t="s">
        <v>365</v>
      </c>
      <c r="E15917">
        <v>0.71915402026466835</v>
      </c>
      <c r="F15917">
        <v>0.70247906963681983</v>
      </c>
      <c r="G15917">
        <v>0.73502461118057738</v>
      </c>
      <c r="H15917">
        <v>0.74430944534925414</v>
      </c>
    </row>
    <row r="15918" spans="1:16" x14ac:dyDescent="0.2">
      <c r="A15918">
        <f t="shared" si="1736"/>
        <v>15049</v>
      </c>
      <c r="B15918">
        <f t="shared" si="1737"/>
        <v>313</v>
      </c>
      <c r="C15918" s="10" t="str">
        <f>IF(B15918=B15917," ",(LOOKUP(B15918,'Co List'!$A$3:$A$362,'Co List'!$B$3:$B$362)))</f>
        <v xml:space="preserve"> </v>
      </c>
      <c r="D15918" s="7" t="s">
        <v>366</v>
      </c>
      <c r="E15918">
        <v>4.4671829649403687</v>
      </c>
      <c r="F15918">
        <v>3.9270709879844379</v>
      </c>
      <c r="G15918">
        <v>3.1120359219129963</v>
      </c>
      <c r="H15918">
        <v>3.1647033643469151</v>
      </c>
    </row>
    <row r="15919" spans="1:16" x14ac:dyDescent="0.2">
      <c r="A15919">
        <f t="shared" si="1736"/>
        <v>15050</v>
      </c>
      <c r="B15919">
        <f t="shared" si="1737"/>
        <v>313</v>
      </c>
      <c r="C15919" s="10" t="str">
        <f>IF(B15919=B15918," ",(LOOKUP(B15919,'Co List'!$A$3:$A$362,'Co List'!$B$3:$B$362)))</f>
        <v xml:space="preserve"> </v>
      </c>
      <c r="D15919" s="6" t="s">
        <v>367</v>
      </c>
      <c r="E15919">
        <v>177550.99067494116</v>
      </c>
      <c r="F15919">
        <v>130440.06947668237</v>
      </c>
      <c r="G15919">
        <v>152933.99462045854</v>
      </c>
      <c r="H15919">
        <v>135226.28951869759</v>
      </c>
    </row>
    <row r="15920" spans="1:16" x14ac:dyDescent="0.2">
      <c r="A15920">
        <f t="shared" si="1736"/>
        <v>15051</v>
      </c>
      <c r="B15920">
        <f t="shared" si="1737"/>
        <v>313</v>
      </c>
      <c r="C15920" s="10" t="str">
        <f>IF(B15920=B15919," ",(LOOKUP(B15920,'Co List'!$A$3:$A$362,'Co List'!$B$3:$B$362)))</f>
        <v xml:space="preserve"> </v>
      </c>
      <c r="D15920" s="6" t="s">
        <v>368</v>
      </c>
      <c r="E15920">
        <v>0.21675616888613763</v>
      </c>
      <c r="F15920">
        <v>0.1986212693788223</v>
      </c>
      <c r="G15920">
        <v>0.18137141319578906</v>
      </c>
      <c r="H15920">
        <v>0.21365321809650487</v>
      </c>
    </row>
    <row r="15921" spans="1:8" x14ac:dyDescent="0.2">
      <c r="A15921">
        <f t="shared" si="1736"/>
        <v>15052</v>
      </c>
      <c r="B15921">
        <f t="shared" si="1737"/>
        <v>313</v>
      </c>
      <c r="C15921" s="10" t="str">
        <f>IF(B15921=B15920," ",(LOOKUP(B15921,'Co List'!$A$3:$A$362,'Co List'!$B$3:$B$362)))</f>
        <v xml:space="preserve"> </v>
      </c>
      <c r="D15921" s="6" t="s">
        <v>369</v>
      </c>
      <c r="E15921">
        <v>61.901653664611707</v>
      </c>
      <c r="F15921">
        <v>47.851207810002641</v>
      </c>
      <c r="G15921">
        <v>40.406165702813027</v>
      </c>
      <c r="H15921">
        <v>39.303368375597287</v>
      </c>
    </row>
    <row r="15922" spans="1:8" x14ac:dyDescent="0.2">
      <c r="A15922">
        <f t="shared" si="1736"/>
        <v>15053</v>
      </c>
      <c r="B15922">
        <f t="shared" si="1737"/>
        <v>313</v>
      </c>
      <c r="C15922" s="10" t="str">
        <f>IF(B15922=B15921," ",(LOOKUP(B15922,'Co List'!$A$3:$A$362,'Co List'!$B$3:$B$362)))</f>
        <v xml:space="preserve"> </v>
      </c>
      <c r="D15922" s="6" t="s">
        <v>370</v>
      </c>
      <c r="E15922">
        <v>0</v>
      </c>
      <c r="F15922">
        <v>0</v>
      </c>
      <c r="G15922">
        <v>0</v>
      </c>
      <c r="H15922">
        <v>0</v>
      </c>
    </row>
    <row r="15923" spans="1:8" x14ac:dyDescent="0.2">
      <c r="A15923">
        <f t="shared" si="1736"/>
        <v>15054</v>
      </c>
      <c r="B15923">
        <f t="shared" si="1737"/>
        <v>313</v>
      </c>
      <c r="C15923" s="10" t="str">
        <f>IF(B15923=B15922," ",(LOOKUP(B15923,'Co List'!$A$3:$A$362,'Co List'!$B$3:$B$362)))</f>
        <v xml:space="preserve"> </v>
      </c>
      <c r="D15923" s="6" t="s">
        <v>371</v>
      </c>
      <c r="E15923">
        <v>59.972335341774468</v>
      </c>
      <c r="F15923">
        <v>58.794308426791098</v>
      </c>
      <c r="G15923">
        <v>56.91581409556224</v>
      </c>
      <c r="H15923">
        <v>57.333066477744431</v>
      </c>
    </row>
    <row r="15924" spans="1:8" x14ac:dyDescent="0.2">
      <c r="A15924">
        <f t="shared" si="1736"/>
        <v>15055</v>
      </c>
      <c r="B15924">
        <f t="shared" si="1737"/>
        <v>313</v>
      </c>
      <c r="C15924" s="10" t="str">
        <f>IF(B15924=B15923," ",(LOOKUP(B15924,'Co List'!$A$3:$A$362,'Co List'!$B$3:$B$362)))</f>
        <v xml:space="preserve"> </v>
      </c>
      <c r="D15924" s="6" t="s">
        <v>372</v>
      </c>
      <c r="E15924">
        <v>40.027664658225525</v>
      </c>
      <c r="F15924">
        <v>41.205691573208917</v>
      </c>
      <c r="G15924">
        <v>43.08418590443776</v>
      </c>
      <c r="H15924">
        <v>42.666933522255562</v>
      </c>
    </row>
    <row r="15925" spans="1:8" x14ac:dyDescent="0.2">
      <c r="A15925">
        <f t="shared" si="1736"/>
        <v>15056</v>
      </c>
      <c r="B15925">
        <f t="shared" si="1737"/>
        <v>313</v>
      </c>
      <c r="C15925" s="10" t="str">
        <f>IF(B15925=B15924," ",(LOOKUP(B15925,'Co List'!$A$3:$A$362,'Co List'!$B$3:$B$362)))</f>
        <v xml:space="preserve"> </v>
      </c>
      <c r="D15925" s="6" t="s">
        <v>373</v>
      </c>
      <c r="E15925">
        <v>80199.782487870922</v>
      </c>
      <c r="F15925">
        <v>87055.70236873781</v>
      </c>
      <c r="G15925">
        <v>79495.090403714348</v>
      </c>
      <c r="H15925">
        <v>93644.205491698085</v>
      </c>
    </row>
    <row r="15926" spans="1:8" x14ac:dyDescent="0.2">
      <c r="A15926">
        <f t="shared" si="1736"/>
        <v>15057</v>
      </c>
      <c r="B15926">
        <f t="shared" si="1737"/>
        <v>313</v>
      </c>
      <c r="C15926" s="10" t="str">
        <f>IF(B15926=B15925," ",(LOOKUP(B15926,'Co List'!$A$3:$A$362,'Co List'!$B$3:$B$362)))</f>
        <v xml:space="preserve"> </v>
      </c>
      <c r="D15926" s="6" t="s">
        <v>374</v>
      </c>
      <c r="E15926">
        <v>80036.640957001146</v>
      </c>
      <c r="F15926">
        <v>86886.572653886105</v>
      </c>
      <c r="G15926">
        <v>79369.960404457073</v>
      </c>
      <c r="H15926">
        <v>93521.183945353681</v>
      </c>
    </row>
    <row r="15927" spans="1:8" x14ac:dyDescent="0.2">
      <c r="A15927">
        <f t="shared" si="1736"/>
        <v>15058</v>
      </c>
      <c r="B15927">
        <f t="shared" si="1737"/>
        <v>313</v>
      </c>
      <c r="C15927" s="10" t="str">
        <f>IF(B15927=B15926," ",(LOOKUP(B15927,'Co List'!$A$3:$A$362,'Co List'!$B$3:$B$362)))</f>
        <v xml:space="preserve"> </v>
      </c>
      <c r="D15927" s="6" t="s">
        <v>375</v>
      </c>
      <c r="E15927">
        <v>118.10498389332311</v>
      </c>
      <c r="F15927">
        <v>123.02394029526302</v>
      </c>
      <c r="G15927">
        <v>95.047707389602024</v>
      </c>
      <c r="H15927">
        <v>97.641603638412292</v>
      </c>
    </row>
    <row r="15928" spans="1:8" x14ac:dyDescent="0.2">
      <c r="A15928">
        <f t="shared" si="1736"/>
        <v>15059</v>
      </c>
      <c r="B15928">
        <f t="shared" si="1737"/>
        <v>313</v>
      </c>
      <c r="C15928" s="10" t="str">
        <f>IF(B15928=B15927," ",(LOOKUP(B15928,'Co List'!$A$3:$A$362,'Co List'!$B$3:$B$362)))</f>
        <v xml:space="preserve"> </v>
      </c>
      <c r="D15928" s="6" t="s">
        <v>376</v>
      </c>
      <c r="E15928">
        <v>45.03654697645262</v>
      </c>
      <c r="F15928">
        <v>46.10577455645997</v>
      </c>
      <c r="G15928">
        <v>30.082291867661038</v>
      </c>
      <c r="H15928">
        <v>25.37994270597337</v>
      </c>
    </row>
    <row r="15929" spans="1:8" x14ac:dyDescent="0.2">
      <c r="A15929">
        <f t="shared" si="1736"/>
        <v>15060</v>
      </c>
      <c r="B15929">
        <f t="shared" si="1737"/>
        <v>313</v>
      </c>
      <c r="C15929" s="10" t="str">
        <f>IF(B15929=B15928," ",(LOOKUP(B15929,'Co List'!$A$3:$A$362,'Co List'!$B$3:$B$362)))</f>
        <v xml:space="preserve"> </v>
      </c>
      <c r="D15929" s="6" t="s">
        <v>377</v>
      </c>
      <c r="E15929">
        <v>48097.68249699966</v>
      </c>
      <c r="F15929">
        <v>51183.798153784992</v>
      </c>
      <c r="G15929">
        <v>45245.27786927719</v>
      </c>
      <c r="H15929">
        <v>53689.094587110863</v>
      </c>
    </row>
    <row r="15930" spans="1:8" ht="15" x14ac:dyDescent="0.25">
      <c r="A15930">
        <f t="shared" si="1736"/>
        <v>15061</v>
      </c>
      <c r="B15930">
        <f t="shared" si="1737"/>
        <v>313</v>
      </c>
      <c r="C15930" s="10" t="str">
        <f>IF(B15930=B15929," ",(LOOKUP(B15930,'Co List'!$A$3:$A$362,'Co List'!$B$3:$B$362)))</f>
        <v xml:space="preserve"> </v>
      </c>
      <c r="D15930" s="8" t="s">
        <v>378</v>
      </c>
      <c r="E15930">
        <v>31271.799599999998</v>
      </c>
      <c r="F15930">
        <v>35755.020800000013</v>
      </c>
      <c r="G15930">
        <v>38676.159600000006</v>
      </c>
      <c r="H15930">
        <v>49288.192200000005</v>
      </c>
    </row>
    <row r="15931" spans="1:8" ht="15" x14ac:dyDescent="0.25">
      <c r="A15931">
        <f t="shared" si="1736"/>
        <v>15062</v>
      </c>
      <c r="B15931">
        <f t="shared" si="1737"/>
        <v>313</v>
      </c>
      <c r="C15931" s="10" t="str">
        <f>IF(B15931=B15930," ",(LOOKUP(B15931,'Co List'!$A$3:$A$362,'Co List'!$B$3:$B$362)))</f>
        <v xml:space="preserve"> </v>
      </c>
      <c r="D15931" s="8" t="s">
        <v>379</v>
      </c>
      <c r="E15931">
        <v>3543.6570534954712</v>
      </c>
      <c r="F15931">
        <v>1554.5594803849722</v>
      </c>
      <c r="G15931">
        <v>564.95053767001446</v>
      </c>
      <c r="H15931">
        <v>1347.0940204162596</v>
      </c>
    </row>
    <row r="15932" spans="1:8" ht="15" x14ac:dyDescent="0.25">
      <c r="A15932">
        <f t="shared" si="1736"/>
        <v>15063</v>
      </c>
      <c r="B15932">
        <f t="shared" si="1737"/>
        <v>313</v>
      </c>
      <c r="C15932" s="10" t="str">
        <f>IF(B15932=B15931," ",(LOOKUP(B15932,'Co List'!$A$3:$A$362,'Co List'!$B$3:$B$362)))</f>
        <v xml:space="preserve"> </v>
      </c>
      <c r="D15932" s="8" t="s">
        <v>380</v>
      </c>
      <c r="E15932">
        <v>13282.225843504189</v>
      </c>
      <c r="F15932">
        <v>13874.217873400006</v>
      </c>
      <c r="G15932">
        <v>6004.1677316071691</v>
      </c>
      <c r="H15932">
        <v>3053.8083666945986</v>
      </c>
    </row>
    <row r="15933" spans="1:8" ht="15" x14ac:dyDescent="0.25">
      <c r="A15933">
        <f t="shared" si="1736"/>
        <v>15064</v>
      </c>
      <c r="B15933">
        <f t="shared" si="1737"/>
        <v>313</v>
      </c>
      <c r="C15933" s="10" t="str">
        <f>IF(B15933=B15932," ",(LOOKUP(B15933,'Co List'!$A$3:$A$362,'Co List'!$B$3:$B$362)))</f>
        <v xml:space="preserve"> </v>
      </c>
      <c r="D15933" s="8" t="s">
        <v>381</v>
      </c>
      <c r="E15933">
        <v>32102.099990871255</v>
      </c>
      <c r="F15933">
        <v>35871.904214952832</v>
      </c>
      <c r="G15933">
        <v>34249.812534437158</v>
      </c>
      <c r="H15933">
        <v>39955.110904587214</v>
      </c>
    </row>
    <row r="15934" spans="1:8" ht="15" x14ac:dyDescent="0.25">
      <c r="A15934">
        <f t="shared" si="1736"/>
        <v>15065</v>
      </c>
      <c r="B15934">
        <f t="shared" si="1737"/>
        <v>313</v>
      </c>
      <c r="C15934" s="10" t="str">
        <f>IF(B15934=B15933," ",(LOOKUP(B15934,'Co List'!$A$3:$A$362,'Co List'!$B$3:$B$362)))</f>
        <v xml:space="preserve"> </v>
      </c>
      <c r="D15934" s="8" t="s">
        <v>382</v>
      </c>
      <c r="E15934">
        <v>0</v>
      </c>
      <c r="F15934">
        <v>0</v>
      </c>
      <c r="G15934">
        <v>0</v>
      </c>
      <c r="H15934">
        <v>0</v>
      </c>
    </row>
    <row r="15935" spans="1:8" ht="15" x14ac:dyDescent="0.25">
      <c r="A15935">
        <f t="shared" si="1736"/>
        <v>15066</v>
      </c>
      <c r="B15935">
        <f t="shared" si="1737"/>
        <v>313</v>
      </c>
      <c r="C15935" s="10" t="str">
        <f>IF(B15935=B15934," ",(LOOKUP(B15935,'Co List'!$A$3:$A$362,'Co List'!$B$3:$B$362)))</f>
        <v xml:space="preserve"> </v>
      </c>
      <c r="D15935" s="8" t="s">
        <v>383</v>
      </c>
      <c r="E15935">
        <v>7405.2414123370691</v>
      </c>
      <c r="F15935">
        <v>9370.0682955018019</v>
      </c>
      <c r="G15935">
        <v>4146.7899167865617</v>
      </c>
      <c r="H15935">
        <v>0</v>
      </c>
    </row>
    <row r="15936" spans="1:8" x14ac:dyDescent="0.2">
      <c r="A15936">
        <f t="shared" si="1736"/>
        <v>15067</v>
      </c>
      <c r="B15936">
        <f t="shared" si="1737"/>
        <v>313</v>
      </c>
      <c r="C15936" s="10" t="str">
        <f>IF(B15936=B15935," ",(LOOKUP(B15936,'Co List'!$A$3:$A$362,'Co List'!$B$3:$B$362)))</f>
        <v xml:space="preserve"> </v>
      </c>
      <c r="D15936" s="6" t="s">
        <v>384</v>
      </c>
      <c r="E15936">
        <v>24696.858578534186</v>
      </c>
      <c r="F15936">
        <v>26501.83591945103</v>
      </c>
      <c r="G15936">
        <v>30103.022617650593</v>
      </c>
      <c r="H15936">
        <v>39955.110904587214</v>
      </c>
    </row>
    <row r="15937" spans="1:8" x14ac:dyDescent="0.2">
      <c r="A15937">
        <f t="shared" si="1736"/>
        <v>15068</v>
      </c>
      <c r="B15937">
        <f t="shared" si="1737"/>
        <v>313</v>
      </c>
      <c r="C15937" s="10" t="str">
        <f>IF(B15937=B15936," ",(LOOKUP(B15937,'Co List'!$A$3:$A$362,'Co List'!$B$3:$B$362)))</f>
        <v xml:space="preserve"> </v>
      </c>
      <c r="D15937" s="6" t="s">
        <v>385</v>
      </c>
      <c r="E15937">
        <v>12436.61255593918</v>
      </c>
      <c r="F15937">
        <v>13769.84401845162</v>
      </c>
      <c r="G15937">
        <v>13950.58134701854</v>
      </c>
      <c r="H15937">
        <v>16520.52024964512</v>
      </c>
    </row>
    <row r="15938" spans="1:8" x14ac:dyDescent="0.2">
      <c r="A15938">
        <f t="shared" si="1736"/>
        <v>15069</v>
      </c>
      <c r="B15938">
        <f t="shared" si="1737"/>
        <v>313</v>
      </c>
      <c r="C15938" s="10" t="str">
        <f>IF(B15938=B15937," ",(LOOKUP(B15938,'Co List'!$A$3:$A$362,'Co List'!$B$3:$B$362)))</f>
        <v xml:space="preserve"> </v>
      </c>
      <c r="D15938" s="6" t="s">
        <v>386</v>
      </c>
      <c r="E15938">
        <v>0</v>
      </c>
      <c r="F15938">
        <v>0</v>
      </c>
      <c r="G15938">
        <v>0</v>
      </c>
      <c r="H15938">
        <v>0</v>
      </c>
    </row>
    <row r="15939" spans="1:8" x14ac:dyDescent="0.2">
      <c r="A15939">
        <f t="shared" si="1736"/>
        <v>15070</v>
      </c>
      <c r="B15939">
        <f t="shared" si="1737"/>
        <v>313</v>
      </c>
      <c r="C15939" s="10" t="str">
        <f>IF(B15939=B15938," ",(LOOKUP(B15939,'Co List'!$A$3:$A$362,'Co List'!$B$3:$B$362)))</f>
        <v xml:space="preserve"> </v>
      </c>
      <c r="D15939" s="6" t="s">
        <v>387</v>
      </c>
      <c r="E15939">
        <v>0</v>
      </c>
      <c r="F15939">
        <v>0</v>
      </c>
      <c r="G15939">
        <v>0</v>
      </c>
      <c r="H15939">
        <v>0</v>
      </c>
    </row>
    <row r="15940" spans="1:8" x14ac:dyDescent="0.2">
      <c r="A15940">
        <f t="shared" si="1736"/>
        <v>15071</v>
      </c>
      <c r="B15940">
        <f t="shared" si="1737"/>
        <v>313</v>
      </c>
      <c r="C15940" s="10" t="str">
        <f>IF(B15940=B15939," ",(LOOKUP(B15940,'Co List'!$A$3:$A$362,'Co List'!$B$3:$B$362)))</f>
        <v xml:space="preserve"> </v>
      </c>
      <c r="D15940" s="6" t="s">
        <v>388</v>
      </c>
      <c r="E15940">
        <v>0</v>
      </c>
      <c r="F15940">
        <v>0</v>
      </c>
      <c r="G15940">
        <v>0</v>
      </c>
      <c r="H15940">
        <v>0</v>
      </c>
    </row>
    <row r="15941" spans="1:8" x14ac:dyDescent="0.2">
      <c r="A15941">
        <f t="shared" ref="A15941:A16004" si="1742">IF(A15940&gt;0,A15940+1,(IF($C$1=C15941,1,0)))</f>
        <v>15072</v>
      </c>
      <c r="B15941">
        <f t="shared" ref="B15941:B16004" si="1743">IF(D15941=$D$3,B15940+1,B15940)</f>
        <v>313</v>
      </c>
      <c r="C15941" s="10" t="str">
        <f>IF(B15941=B15940," ",(LOOKUP(B15941,'Co List'!$A$3:$A$362,'Co List'!$B$3:$B$362)))</f>
        <v xml:space="preserve"> </v>
      </c>
      <c r="D15941" s="6" t="s">
        <v>389</v>
      </c>
      <c r="E15941">
        <v>2273.0818216283114</v>
      </c>
      <c r="F15941">
        <v>2876.1968346416211</v>
      </c>
      <c r="G15941">
        <v>398.8165504776</v>
      </c>
      <c r="H15941">
        <v>0</v>
      </c>
    </row>
    <row r="15942" spans="1:8" x14ac:dyDescent="0.2">
      <c r="A15942">
        <f t="shared" si="1742"/>
        <v>15073</v>
      </c>
      <c r="B15942">
        <f t="shared" si="1743"/>
        <v>313</v>
      </c>
      <c r="C15942" s="10" t="str">
        <f>IF(B15942=B15941," ",(LOOKUP(B15942,'Co List'!$A$3:$A$362,'Co List'!$B$3:$B$362)))</f>
        <v xml:space="preserve"> </v>
      </c>
      <c r="D15942" s="6" t="s">
        <v>390</v>
      </c>
      <c r="E15942">
        <v>0</v>
      </c>
      <c r="F15942">
        <v>0</v>
      </c>
      <c r="G15942">
        <v>912.76664522432282</v>
      </c>
      <c r="H15942">
        <v>0</v>
      </c>
    </row>
    <row r="15943" spans="1:8" x14ac:dyDescent="0.2">
      <c r="A15943">
        <f t="shared" si="1742"/>
        <v>15074</v>
      </c>
      <c r="B15943">
        <f t="shared" si="1743"/>
        <v>313</v>
      </c>
      <c r="C15943" s="10" t="str">
        <f>IF(B15943=B15942," ",(LOOKUP(B15943,'Co List'!$A$3:$A$362,'Co List'!$B$3:$B$362)))</f>
        <v xml:space="preserve"> </v>
      </c>
      <c r="D15943" s="6" t="s">
        <v>391</v>
      </c>
      <c r="E15943">
        <v>7554.8535600208697</v>
      </c>
      <c r="F15943">
        <v>7992.3459863999988</v>
      </c>
      <c r="G15943">
        <v>11473.700045036618</v>
      </c>
      <c r="H15943">
        <v>12924.903695555122</v>
      </c>
    </row>
    <row r="15944" spans="1:8" x14ac:dyDescent="0.2">
      <c r="A15944">
        <f t="shared" si="1742"/>
        <v>15075</v>
      </c>
      <c r="B15944">
        <f t="shared" si="1743"/>
        <v>313</v>
      </c>
      <c r="C15944" s="10" t="str">
        <f>IF(B15944=B15943," ",(LOOKUP(B15944,'Co List'!$A$3:$A$362,'Co List'!$B$3:$B$362)))</f>
        <v xml:space="preserve"> </v>
      </c>
      <c r="D15944" s="6" t="s">
        <v>392</v>
      </c>
      <c r="E15944">
        <v>2608.67717429</v>
      </c>
      <c r="F15944">
        <v>2901.30119741</v>
      </c>
      <c r="G15944">
        <v>1165.29810628</v>
      </c>
      <c r="H15944">
        <v>3595.6165540899997</v>
      </c>
    </row>
    <row r="15945" spans="1:8" x14ac:dyDescent="0.2">
      <c r="A15945">
        <f t="shared" si="1742"/>
        <v>15076</v>
      </c>
      <c r="B15945">
        <f t="shared" si="1743"/>
        <v>313</v>
      </c>
      <c r="C15945" s="10" t="str">
        <f>IF(B15945=B15944," ",(LOOKUP(B15945,'Co List'!$A$3:$A$362,'Co List'!$B$3:$B$362)))</f>
        <v xml:space="preserve"> </v>
      </c>
      <c r="D15945" s="6" t="s">
        <v>393</v>
      </c>
      <c r="E15945">
        <v>0</v>
      </c>
      <c r="F15945">
        <v>0</v>
      </c>
      <c r="G15945">
        <v>0</v>
      </c>
      <c r="H15945">
        <v>0</v>
      </c>
    </row>
    <row r="15946" spans="1:8" ht="15" x14ac:dyDescent="0.25">
      <c r="A15946">
        <f t="shared" si="1742"/>
        <v>15077</v>
      </c>
      <c r="B15946">
        <f t="shared" si="1743"/>
        <v>313</v>
      </c>
      <c r="C15946" s="10" t="str">
        <f>IF(B15946=B15945," ",(LOOKUP(B15946,'Co List'!$A$3:$A$362,'Co List'!$B$3:$B$362)))</f>
        <v xml:space="preserve"> </v>
      </c>
      <c r="D15946" s="8" t="s">
        <v>394</v>
      </c>
      <c r="E15946">
        <v>0</v>
      </c>
      <c r="F15946">
        <v>0</v>
      </c>
      <c r="G15946">
        <v>0</v>
      </c>
      <c r="H15946">
        <v>0</v>
      </c>
    </row>
    <row r="15947" spans="1:8" ht="15" x14ac:dyDescent="0.25">
      <c r="A15947">
        <f t="shared" si="1742"/>
        <v>15078</v>
      </c>
      <c r="B15947">
        <f t="shared" si="1743"/>
        <v>313</v>
      </c>
      <c r="C15947" s="10" t="str">
        <f>IF(B15947=B15946," ",(LOOKUP(B15947,'Co List'!$A$3:$A$362,'Co List'!$B$3:$B$362)))</f>
        <v xml:space="preserve"> </v>
      </c>
      <c r="D15947" s="8" t="s">
        <v>395</v>
      </c>
      <c r="E15947">
        <v>28.377500020173962</v>
      </c>
      <c r="F15947">
        <v>36.452896124594112</v>
      </c>
      <c r="G15947">
        <v>38.157845945060828</v>
      </c>
      <c r="H15947">
        <v>53.553631497560978</v>
      </c>
    </row>
    <row r="15948" spans="1:8" ht="15" x14ac:dyDescent="0.25">
      <c r="A15948">
        <f t="shared" si="1742"/>
        <v>15079</v>
      </c>
      <c r="B15948">
        <f t="shared" si="1743"/>
        <v>313</v>
      </c>
      <c r="C15948" s="10" t="str">
        <f>IF(B15948=B15947," ",(LOOKUP(B15948,'Co List'!$A$3:$A$362,'Co List'!$B$3:$B$362)))</f>
        <v xml:space="preserve"> </v>
      </c>
      <c r="D15948" s="8" t="s">
        <v>396</v>
      </c>
      <c r="E15948">
        <v>66880.92</v>
      </c>
      <c r="F15948">
        <v>72861.67</v>
      </c>
      <c r="G15948">
        <v>61556.14</v>
      </c>
      <c r="H15948">
        <v>72132.759999999995</v>
      </c>
    </row>
    <row r="15949" spans="1:8" x14ac:dyDescent="0.2">
      <c r="A15949">
        <f t="shared" si="1742"/>
        <v>15080</v>
      </c>
      <c r="B15949">
        <f t="shared" si="1743"/>
        <v>313</v>
      </c>
      <c r="C15949" s="10" t="str">
        <f>IF(B15949=B15948," ",(LOOKUP(B15949,'Co List'!$A$3:$A$362,'Co List'!$B$3:$B$362)))</f>
        <v xml:space="preserve"> </v>
      </c>
      <c r="D15949" s="6" t="s">
        <v>397</v>
      </c>
      <c r="E15949">
        <v>38607.160000000003</v>
      </c>
      <c r="F15949">
        <v>45259.519999999997</v>
      </c>
      <c r="G15949">
        <v>49584.82</v>
      </c>
      <c r="H15949">
        <v>63189.99</v>
      </c>
    </row>
    <row r="15950" spans="1:8" x14ac:dyDescent="0.2">
      <c r="A15950">
        <f t="shared" si="1742"/>
        <v>15081</v>
      </c>
      <c r="B15950">
        <f t="shared" si="1743"/>
        <v>313</v>
      </c>
      <c r="C15950" s="10" t="str">
        <f>IF(B15950=B15949," ",(LOOKUP(B15950,'Co List'!$A$3:$A$362,'Co List'!$B$3:$B$362)))</f>
        <v xml:space="preserve"> </v>
      </c>
      <c r="D15950" s="6" t="s">
        <v>398</v>
      </c>
      <c r="E15950">
        <v>4030.49</v>
      </c>
      <c r="F15950">
        <v>1911.34</v>
      </c>
      <c r="G15950">
        <v>694.61</v>
      </c>
      <c r="H15950">
        <v>1656.26</v>
      </c>
    </row>
    <row r="15951" spans="1:8" x14ac:dyDescent="0.2">
      <c r="A15951">
        <f t="shared" si="1742"/>
        <v>15082</v>
      </c>
      <c r="B15951">
        <f t="shared" si="1743"/>
        <v>313</v>
      </c>
      <c r="C15951" s="10" t="str">
        <f>IF(B15951=B15950," ",(LOOKUP(B15951,'Co List'!$A$3:$A$362,'Co List'!$B$3:$B$362)))</f>
        <v xml:space="preserve"> </v>
      </c>
      <c r="D15951" s="6" t="s">
        <v>399</v>
      </c>
      <c r="E15951">
        <v>24243.27</v>
      </c>
      <c r="F15951">
        <v>25690.81</v>
      </c>
      <c r="G15951">
        <v>11276.71</v>
      </c>
      <c r="H15951">
        <v>7286.51</v>
      </c>
    </row>
    <row r="15952" spans="1:8" x14ac:dyDescent="0.2">
      <c r="A15952">
        <f t="shared" si="1742"/>
        <v>15083</v>
      </c>
      <c r="B15952">
        <f t="shared" si="1743"/>
        <v>313</v>
      </c>
      <c r="C15952" s="10" t="str">
        <f>IF(B15952=B15951," ",(LOOKUP(B15952,'Co List'!$A$3:$A$362,'Co List'!$B$3:$B$362)))</f>
        <v xml:space="preserve"> </v>
      </c>
      <c r="D15952" s="6" t="s">
        <v>400</v>
      </c>
      <c r="E15952">
        <v>0</v>
      </c>
      <c r="F15952">
        <v>0</v>
      </c>
      <c r="G15952">
        <v>0</v>
      </c>
      <c r="H15952">
        <v>0</v>
      </c>
    </row>
    <row r="15953" spans="1:16" x14ac:dyDescent="0.2">
      <c r="A15953">
        <f t="shared" si="1742"/>
        <v>15084</v>
      </c>
      <c r="B15953">
        <f t="shared" si="1743"/>
        <v>313</v>
      </c>
      <c r="C15953" s="10" t="str">
        <f>IF(B15953=B15952," ",(LOOKUP(B15953,'Co List'!$A$3:$A$362,'Co List'!$B$3:$B$362)))</f>
        <v xml:space="preserve"> </v>
      </c>
      <c r="D15953" s="6" t="s">
        <v>401</v>
      </c>
      <c r="E15953">
        <v>16.52386448</v>
      </c>
      <c r="F15953">
        <v>23.670728960000002</v>
      </c>
      <c r="G15953">
        <v>26.527878699999999</v>
      </c>
      <c r="H15953">
        <v>36.776574180000004</v>
      </c>
    </row>
    <row r="15954" spans="1:16" x14ac:dyDescent="0.2">
      <c r="A15954">
        <f t="shared" si="1742"/>
        <v>15085</v>
      </c>
      <c r="B15954">
        <f t="shared" si="1743"/>
        <v>313</v>
      </c>
      <c r="C15954" s="10" t="str">
        <f>IF(B15954=B15953," ",(LOOKUP(B15954,'Co List'!$A$3:$A$362,'Co List'!$B$3:$B$362)))</f>
        <v xml:space="preserve"> </v>
      </c>
      <c r="D15954" s="6" t="s">
        <v>402</v>
      </c>
      <c r="E15954">
        <v>3.8128435400000007</v>
      </c>
      <c r="F15954">
        <v>1.9591235</v>
      </c>
      <c r="G15954">
        <v>0.93980732999999994</v>
      </c>
      <c r="H15954">
        <v>1.8566674600000002</v>
      </c>
    </row>
    <row r="15955" spans="1:16" x14ac:dyDescent="0.2">
      <c r="A15955">
        <f t="shared" si="1742"/>
        <v>15086</v>
      </c>
      <c r="B15955">
        <f t="shared" si="1743"/>
        <v>313</v>
      </c>
      <c r="C15955" s="10" t="str">
        <f>IF(B15955=B15954," ",(LOOKUP(B15955,'Co List'!$A$3:$A$362,'Co List'!$B$3:$B$362)))</f>
        <v xml:space="preserve"> </v>
      </c>
      <c r="D15955" s="6" t="s">
        <v>403</v>
      </c>
      <c r="E15955">
        <v>8.8972800900000006</v>
      </c>
      <c r="F15955">
        <v>9.4799088899999973</v>
      </c>
      <c r="G15955">
        <v>5.7172919699999953</v>
      </c>
      <c r="H15955">
        <v>4.2407488199999968</v>
      </c>
    </row>
    <row r="15956" spans="1:16" x14ac:dyDescent="0.2">
      <c r="A15956">
        <f t="shared" si="1742"/>
        <v>15087</v>
      </c>
      <c r="B15956">
        <f t="shared" si="1743"/>
        <v>313</v>
      </c>
      <c r="C15956" s="10" t="str">
        <f>IF(B15956=B15955," ",(LOOKUP(B15956,'Co List'!$A$3:$A$362,'Co List'!$B$3:$B$362)))</f>
        <v xml:space="preserve"> </v>
      </c>
      <c r="D15956" s="6" t="s">
        <v>404</v>
      </c>
      <c r="E15956" s="11">
        <v>29.233988110000002</v>
      </c>
      <c r="F15956" s="11">
        <v>35.109761349999999</v>
      </c>
      <c r="G15956" s="11">
        <v>33.184977999999994</v>
      </c>
      <c r="H15956" s="11">
        <v>42.873990460000002</v>
      </c>
    </row>
    <row r="15957" spans="1:16" x14ac:dyDescent="0.2">
      <c r="A15957">
        <f t="shared" si="1742"/>
        <v>15088</v>
      </c>
      <c r="B15957">
        <f t="shared" si="1743"/>
        <v>313</v>
      </c>
      <c r="C15957" s="10" t="str">
        <f>IF(B15957=B15956," ",(LOOKUP(B15957,'Co List'!$A$3:$A$362,'Co List'!$B$3:$B$362)))</f>
        <v xml:space="preserve"> </v>
      </c>
      <c r="D15957" s="6" t="s">
        <v>405</v>
      </c>
      <c r="E15957">
        <v>1795.31</v>
      </c>
      <c r="F15957">
        <v>2216.81</v>
      </c>
      <c r="G15957">
        <v>2554.44</v>
      </c>
      <c r="H15957">
        <v>2959.02</v>
      </c>
    </row>
    <row r="15958" spans="1:16" x14ac:dyDescent="0.2">
      <c r="A15958">
        <f t="shared" si="1742"/>
        <v>15089</v>
      </c>
      <c r="B15958">
        <f t="shared" si="1743"/>
        <v>313</v>
      </c>
      <c r="C15958" s="10" t="str">
        <f>IF(B15958=B15957," ",(LOOKUP(B15958,'Co List'!$A$3:$A$362,'Co List'!$B$3:$B$362)))</f>
        <v xml:space="preserve"> </v>
      </c>
      <c r="D15958" s="6" t="s">
        <v>406</v>
      </c>
      <c r="E15958">
        <v>129.56</v>
      </c>
      <c r="F15958">
        <v>181.93</v>
      </c>
      <c r="G15958">
        <v>196.74</v>
      </c>
      <c r="H15958">
        <v>238.26</v>
      </c>
    </row>
    <row r="15959" spans="1:16" x14ac:dyDescent="0.2">
      <c r="A15959">
        <f t="shared" si="1742"/>
        <v>15090</v>
      </c>
      <c r="B15959">
        <f t="shared" si="1743"/>
        <v>313</v>
      </c>
      <c r="C15959" s="10" t="str">
        <f>IF(B15959=B15958," ",(LOOKUP(B15959,'Co List'!$A$3:$A$362,'Co List'!$B$3:$B$362)))</f>
        <v xml:space="preserve"> </v>
      </c>
      <c r="D15959" s="6" t="s">
        <v>407</v>
      </c>
      <c r="E15959" s="11">
        <v>45.17</v>
      </c>
      <c r="F15959" s="11">
        <v>66.739999999999995</v>
      </c>
      <c r="G15959" s="11">
        <v>51.98</v>
      </c>
      <c r="H15959" s="11">
        <v>69.25</v>
      </c>
    </row>
    <row r="15960" spans="1:16" x14ac:dyDescent="0.2">
      <c r="A15960">
        <f t="shared" si="1742"/>
        <v>15091</v>
      </c>
      <c r="B15960">
        <f t="shared" si="1743"/>
        <v>313</v>
      </c>
      <c r="C15960" s="10" t="str">
        <f>IF(B15960=B15959," ",(LOOKUP(B15960,'Co List'!$A$3:$A$362,'Co List'!$B$3:$B$362)))</f>
        <v xml:space="preserve"> </v>
      </c>
      <c r="D15960" s="6" t="s">
        <v>408</v>
      </c>
      <c r="E15960">
        <v>37</v>
      </c>
      <c r="F15960">
        <v>43.83</v>
      </c>
      <c r="G15960">
        <v>43.83</v>
      </c>
      <c r="H15960">
        <v>43.83</v>
      </c>
    </row>
    <row r="15961" spans="1:16" x14ac:dyDescent="0.2">
      <c r="A15961">
        <f t="shared" si="1742"/>
        <v>15092</v>
      </c>
      <c r="B15961">
        <f t="shared" si="1743"/>
        <v>313</v>
      </c>
      <c r="C15961" s="10" t="str">
        <f>IF(B15961=B15960," ",(LOOKUP(B15961,'Co List'!$A$3:$A$362,'Co List'!$B$3:$B$362)))</f>
        <v xml:space="preserve"> </v>
      </c>
      <c r="D15961" s="6" t="s">
        <v>409</v>
      </c>
      <c r="E15961">
        <v>37.71</v>
      </c>
      <c r="F15961">
        <v>42.51</v>
      </c>
      <c r="G15961">
        <v>41.87</v>
      </c>
      <c r="H15961">
        <v>57.78</v>
      </c>
    </row>
    <row r="15962" spans="1:16" x14ac:dyDescent="0.2">
      <c r="A15962">
        <f t="shared" si="1742"/>
        <v>15093</v>
      </c>
      <c r="B15962">
        <f t="shared" si="1743"/>
        <v>313</v>
      </c>
      <c r="C15962" s="10" t="str">
        <f>IF(B15962=B15961," ",(LOOKUP(B15962,'Co List'!$A$3:$A$362,'Co List'!$B$3:$B$362)))</f>
        <v xml:space="preserve"> </v>
      </c>
      <c r="D15962" s="6" t="s">
        <v>410</v>
      </c>
      <c r="E15962">
        <v>70.603219019999997</v>
      </c>
      <c r="F15962">
        <v>83.681877900000003</v>
      </c>
      <c r="G15962">
        <v>78.048574139999999</v>
      </c>
      <c r="H15962">
        <v>101.35472792</v>
      </c>
    </row>
    <row r="15963" spans="1:16" x14ac:dyDescent="0.2">
      <c r="A15963">
        <f t="shared" si="1742"/>
        <v>15094</v>
      </c>
      <c r="B15963">
        <f t="shared" si="1743"/>
        <v>313</v>
      </c>
      <c r="C15963" s="10" t="str">
        <f>IF(B15963=B15962," ",(LOOKUP(B15963,'Co List'!$A$3:$A$362,'Co List'!$B$3:$B$362)))</f>
        <v xml:space="preserve"> </v>
      </c>
      <c r="D15963" s="6" t="s">
        <v>411</v>
      </c>
      <c r="E15963">
        <v>57.611488130173967</v>
      </c>
      <c r="F15963">
        <v>71.562657474594118</v>
      </c>
      <c r="G15963">
        <v>71.342823945060815</v>
      </c>
      <c r="H15963">
        <v>96.427621957560973</v>
      </c>
    </row>
    <row r="15964" spans="1:16" x14ac:dyDescent="0.2">
      <c r="A15964">
        <f t="shared" si="1742"/>
        <v>15095</v>
      </c>
      <c r="B15964">
        <f t="shared" si="1743"/>
        <v>313</v>
      </c>
      <c r="C15964" s="10" t="str">
        <f>IF(B15964=B15963," ",(LOOKUP(B15964,'Co List'!$A$3:$A$362,'Co List'!$B$3:$B$362)))</f>
        <v xml:space="preserve"> </v>
      </c>
      <c r="D15964" s="6" t="s">
        <v>412</v>
      </c>
      <c r="E15964">
        <v>19.901488130173966</v>
      </c>
      <c r="F15964">
        <v>29.05265747459412</v>
      </c>
      <c r="G15964">
        <v>29.472823945060817</v>
      </c>
      <c r="H15964">
        <v>38.647621957560972</v>
      </c>
    </row>
    <row r="15965" spans="1:16" ht="13.5" thickBot="1" x14ac:dyDescent="0.25">
      <c r="A15965">
        <f t="shared" si="1742"/>
        <v>15096</v>
      </c>
      <c r="B15965">
        <f t="shared" si="1743"/>
        <v>313</v>
      </c>
      <c r="C15965" s="10" t="str">
        <f>IF(B15965=B15964," ",(LOOKUP(B15965,'Co List'!$A$3:$A$362,'Co List'!$B$3:$B$362)))</f>
        <v xml:space="preserve"> </v>
      </c>
      <c r="D15965" s="9" t="s">
        <v>413</v>
      </c>
      <c r="E15965">
        <v>12</v>
      </c>
      <c r="F15965">
        <v>12</v>
      </c>
      <c r="G15965">
        <v>12</v>
      </c>
      <c r="H15965">
        <v>12</v>
      </c>
    </row>
    <row r="15966" spans="1:16" ht="15" x14ac:dyDescent="0.25">
      <c r="A15966">
        <f t="shared" si="1742"/>
        <v>15097</v>
      </c>
      <c r="B15966">
        <f t="shared" si="1743"/>
        <v>314</v>
      </c>
      <c r="C15966" s="10" t="str">
        <f>IF(B15966=B15965," ",(LOOKUP(B15966,'Co List'!$A$3:$A$362,'Co List'!$B$3:$B$362)))</f>
        <v>SUVEN LIFESCIENCE</v>
      </c>
      <c r="D15966" s="4" t="s">
        <v>362</v>
      </c>
      <c r="E15966">
        <v>79.888115325665808</v>
      </c>
      <c r="F15966">
        <v>80.638986949387174</v>
      </c>
      <c r="G15966">
        <v>77.729071697443715</v>
      </c>
      <c r="H15966">
        <v>71.650216286484408</v>
      </c>
      <c r="J15966">
        <f t="shared" ref="J15966" si="1744">COUNTIF(E16008:H16008,0)</f>
        <v>0</v>
      </c>
      <c r="K15966">
        <f>SUM(E15966:H15966)/(4-J15966)</f>
        <v>77.476597564745276</v>
      </c>
      <c r="L15966">
        <f>SUM(E15976:H15976)/(4-J15966)</f>
        <v>24028.061040011253</v>
      </c>
      <c r="M15966">
        <f>E15976</f>
        <v>19867.902060768211</v>
      </c>
      <c r="N15966">
        <f t="shared" ref="N15966" si="1745">F15976</f>
        <v>22990.785500470036</v>
      </c>
      <c r="O15966">
        <f t="shared" ref="O15966" si="1746">G15976</f>
        <v>22691.82144007082</v>
      </c>
      <c r="P15966">
        <f t="shared" ref="P15966" si="1747">H15976</f>
        <v>30561.735158735941</v>
      </c>
    </row>
    <row r="15967" spans="1:16" x14ac:dyDescent="0.2">
      <c r="A15967">
        <f t="shared" si="1742"/>
        <v>15098</v>
      </c>
      <c r="B15967">
        <f t="shared" si="1743"/>
        <v>314</v>
      </c>
      <c r="C15967" s="10" t="str">
        <f>IF(B15967=B15966," ",(LOOKUP(B15967,'Co List'!$A$3:$A$362,'Co List'!$B$3:$B$362)))</f>
        <v xml:space="preserve"> </v>
      </c>
      <c r="D15967" s="6" t="s">
        <v>364</v>
      </c>
      <c r="E15967">
        <v>3.9240596603349225</v>
      </c>
      <c r="F15967">
        <v>3.9519213657089196</v>
      </c>
      <c r="G15967">
        <v>3.9105076575336453</v>
      </c>
      <c r="H15967">
        <v>4.0517799999999999</v>
      </c>
    </row>
    <row r="15968" spans="1:16" x14ac:dyDescent="0.2">
      <c r="A15968">
        <f t="shared" si="1742"/>
        <v>15099</v>
      </c>
      <c r="B15968">
        <f t="shared" si="1743"/>
        <v>314</v>
      </c>
      <c r="C15968" s="10" t="str">
        <f>IF(B15968=B15967," ",(LOOKUP(B15968,'Co List'!$A$3:$A$362,'Co List'!$B$3:$B$362)))</f>
        <v xml:space="preserve"> </v>
      </c>
      <c r="D15968" s="6" t="s">
        <v>365</v>
      </c>
      <c r="E15968">
        <v>0.82581333333476237</v>
      </c>
      <c r="F15968">
        <v>0.80015184802370654</v>
      </c>
      <c r="G15968">
        <v>0.80883427642275707</v>
      </c>
      <c r="H15968">
        <v>0.83196457099055654</v>
      </c>
    </row>
    <row r="15969" spans="1:8" x14ac:dyDescent="0.2">
      <c r="A15969">
        <f t="shared" si="1742"/>
        <v>15100</v>
      </c>
      <c r="B15969">
        <f t="shared" si="1743"/>
        <v>314</v>
      </c>
      <c r="C15969" s="10" t="str">
        <f>IF(B15969=B15968," ",(LOOKUP(B15969,'Co List'!$A$3:$A$362,'Co List'!$B$3:$B$362)))</f>
        <v xml:space="preserve"> </v>
      </c>
      <c r="D15969" s="7" t="s">
        <v>366</v>
      </c>
      <c r="E15969">
        <v>15.364551899132481</v>
      </c>
      <c r="F15969">
        <v>15.283377983427529</v>
      </c>
      <c r="G15969">
        <v>11.112547228242322</v>
      </c>
      <c r="H15969">
        <v>11.851145943359679</v>
      </c>
    </row>
    <row r="15970" spans="1:8" x14ac:dyDescent="0.2">
      <c r="A15970">
        <f t="shared" si="1742"/>
        <v>15101</v>
      </c>
      <c r="B15970">
        <f t="shared" si="1743"/>
        <v>314</v>
      </c>
      <c r="C15970" s="10" t="str">
        <f>IF(B15970=B15969," ",(LOOKUP(B15970,'Co List'!$A$3:$A$362,'Co List'!$B$3:$B$362)))</f>
        <v xml:space="preserve"> </v>
      </c>
      <c r="D15970" s="6" t="s">
        <v>367</v>
      </c>
      <c r="E15970">
        <v>283827.17229668872</v>
      </c>
      <c r="F15970">
        <v>221278.01251655474</v>
      </c>
      <c r="G15970">
        <v>158021.04066901686</v>
      </c>
      <c r="H15970">
        <v>99129.85779674325</v>
      </c>
    </row>
    <row r="15971" spans="1:8" x14ac:dyDescent="0.2">
      <c r="A15971">
        <f t="shared" si="1742"/>
        <v>15102</v>
      </c>
      <c r="B15971">
        <f t="shared" si="1743"/>
        <v>314</v>
      </c>
      <c r="C15971" s="10" t="str">
        <f>IF(B15971=B15970," ",(LOOKUP(B15971,'Co List'!$A$3:$A$362,'Co List'!$B$3:$B$362)))</f>
        <v xml:space="preserve"> </v>
      </c>
      <c r="D15971" s="6" t="s">
        <v>368</v>
      </c>
      <c r="E15971">
        <v>0.17142279603768948</v>
      </c>
      <c r="F15971">
        <v>0.19700758783607572</v>
      </c>
      <c r="G15971">
        <v>0.19444577069469426</v>
      </c>
      <c r="H15971">
        <v>0.26165869142753373</v>
      </c>
    </row>
    <row r="15972" spans="1:8" x14ac:dyDescent="0.2">
      <c r="A15972">
        <f t="shared" si="1742"/>
        <v>15103</v>
      </c>
      <c r="B15972">
        <f t="shared" si="1743"/>
        <v>314</v>
      </c>
      <c r="C15972" s="10" t="str">
        <f>IF(B15972=B15971," ",(LOOKUP(B15972,'Co List'!$A$3:$A$362,'Co List'!$B$3:$B$362)))</f>
        <v xml:space="preserve"> </v>
      </c>
      <c r="D15972" s="6" t="s">
        <v>369</v>
      </c>
      <c r="E15972">
        <v>142.52440502703163</v>
      </c>
      <c r="F15972">
        <v>156.50636828093965</v>
      </c>
      <c r="G15972">
        <v>90.658495565604554</v>
      </c>
      <c r="H15972">
        <v>56.366165914304574</v>
      </c>
    </row>
    <row r="15973" spans="1:8" x14ac:dyDescent="0.2">
      <c r="A15973">
        <f t="shared" si="1742"/>
        <v>15104</v>
      </c>
      <c r="B15973">
        <f t="shared" si="1743"/>
        <v>314</v>
      </c>
      <c r="C15973" s="10" t="str">
        <f>IF(B15973=B15972," ",(LOOKUP(B15973,'Co List'!$A$3:$A$362,'Co List'!$B$3:$B$362)))</f>
        <v xml:space="preserve"> </v>
      </c>
      <c r="D15973" s="6" t="s">
        <v>370</v>
      </c>
      <c r="E15973">
        <v>0</v>
      </c>
      <c r="F15973">
        <v>0</v>
      </c>
      <c r="G15973">
        <v>0</v>
      </c>
      <c r="H15973">
        <v>0</v>
      </c>
    </row>
    <row r="15974" spans="1:8" x14ac:dyDescent="0.2">
      <c r="A15974">
        <f t="shared" si="1742"/>
        <v>15105</v>
      </c>
      <c r="B15974">
        <f t="shared" si="1743"/>
        <v>314</v>
      </c>
      <c r="C15974" s="10" t="str">
        <f>IF(B15974=B15973," ",(LOOKUP(B15974,'Co List'!$A$3:$A$362,'Co List'!$B$3:$B$362)))</f>
        <v xml:space="preserve"> </v>
      </c>
      <c r="D15974" s="6" t="s">
        <v>371</v>
      </c>
      <c r="E15974">
        <v>43.119452233516682</v>
      </c>
      <c r="F15974">
        <v>42.247548623169898</v>
      </c>
      <c r="G15974">
        <v>44.754993342360983</v>
      </c>
      <c r="H15974">
        <v>42.793653527990607</v>
      </c>
    </row>
    <row r="15975" spans="1:8" x14ac:dyDescent="0.2">
      <c r="A15975">
        <f t="shared" si="1742"/>
        <v>15106</v>
      </c>
      <c r="B15975">
        <f t="shared" si="1743"/>
        <v>314</v>
      </c>
      <c r="C15975" s="10" t="str">
        <f>IF(B15975=B15974," ",(LOOKUP(B15975,'Co List'!$A$3:$A$362,'Co List'!$B$3:$B$362)))</f>
        <v xml:space="preserve"> </v>
      </c>
      <c r="D15975" s="6" t="s">
        <v>372</v>
      </c>
      <c r="E15975">
        <v>56.880547766483332</v>
      </c>
      <c r="F15975">
        <v>57.752451376830109</v>
      </c>
      <c r="G15975">
        <v>55.245006657639003</v>
      </c>
      <c r="H15975">
        <v>57.206346472009393</v>
      </c>
    </row>
    <row r="15976" spans="1:8" x14ac:dyDescent="0.2">
      <c r="A15976">
        <f t="shared" si="1742"/>
        <v>15107</v>
      </c>
      <c r="B15976">
        <f t="shared" si="1743"/>
        <v>314</v>
      </c>
      <c r="C15976" s="10" t="str">
        <f>IF(B15976=B15975," ",(LOOKUP(B15976,'Co List'!$A$3:$A$362,'Co List'!$B$3:$B$362)))</f>
        <v xml:space="preserve"> </v>
      </c>
      <c r="D15976" s="6" t="s">
        <v>373</v>
      </c>
      <c r="E15976">
        <v>19867.902060768211</v>
      </c>
      <c r="F15976">
        <v>22990.785500470036</v>
      </c>
      <c r="G15976">
        <v>22691.82144007082</v>
      </c>
      <c r="H15976">
        <v>30561.735158735941</v>
      </c>
    </row>
    <row r="15977" spans="1:8" x14ac:dyDescent="0.2">
      <c r="A15977">
        <f t="shared" si="1742"/>
        <v>15108</v>
      </c>
      <c r="B15977">
        <f t="shared" si="1743"/>
        <v>314</v>
      </c>
      <c r="C15977" s="10" t="str">
        <f>IF(B15977=B15976," ",(LOOKUP(B15977,'Co List'!$A$3:$A$362,'Co List'!$B$3:$B$362)))</f>
        <v xml:space="preserve"> </v>
      </c>
      <c r="D15977" s="6" t="s">
        <v>374</v>
      </c>
      <c r="E15977">
        <v>19782.295008371806</v>
      </c>
      <c r="F15977">
        <v>22892.367479747652</v>
      </c>
      <c r="G15977">
        <v>22593.142213423977</v>
      </c>
      <c r="H15977">
        <v>30407.561348141728</v>
      </c>
    </row>
    <row r="15978" spans="1:8" x14ac:dyDescent="0.2">
      <c r="A15978">
        <f t="shared" si="1742"/>
        <v>15109</v>
      </c>
      <c r="B15978">
        <f t="shared" si="1743"/>
        <v>314</v>
      </c>
      <c r="C15978" s="10" t="str">
        <f>IF(B15978=B15977," ",(LOOKUP(B15978,'Co List'!$A$3:$A$362,'Co List'!$B$3:$B$362)))</f>
        <v xml:space="preserve"> </v>
      </c>
      <c r="D15978" s="6" t="s">
        <v>375</v>
      </c>
      <c r="E15978">
        <v>34.093479811086084</v>
      </c>
      <c r="F15978">
        <v>38.155030000841009</v>
      </c>
      <c r="G15978">
        <v>40.283533325593091</v>
      </c>
      <c r="H15978">
        <v>61.644791457775497</v>
      </c>
    </row>
    <row r="15979" spans="1:8" x14ac:dyDescent="0.2">
      <c r="A15979">
        <f t="shared" si="1742"/>
        <v>15110</v>
      </c>
      <c r="B15979">
        <f t="shared" si="1743"/>
        <v>314</v>
      </c>
      <c r="C15979" s="10" t="str">
        <f>IF(B15979=B15978," ",(LOOKUP(B15979,'Co List'!$A$3:$A$362,'Co List'!$B$3:$B$362)))</f>
        <v xml:space="preserve"> </v>
      </c>
      <c r="D15979" s="6" t="s">
        <v>376</v>
      </c>
      <c r="E15979">
        <v>51.513572585321249</v>
      </c>
      <c r="F15979">
        <v>60.262990721542614</v>
      </c>
      <c r="G15979">
        <v>58.395693321254328</v>
      </c>
      <c r="H15979">
        <v>92.529019136444347</v>
      </c>
    </row>
    <row r="15980" spans="1:8" x14ac:dyDescent="0.2">
      <c r="A15980">
        <f t="shared" si="1742"/>
        <v>15111</v>
      </c>
      <c r="B15980">
        <f t="shared" si="1743"/>
        <v>314</v>
      </c>
      <c r="C15980" s="10" t="str">
        <f>IF(B15980=B15979," ",(LOOKUP(B15980,'Co List'!$A$3:$A$362,'Co List'!$B$3:$B$362)))</f>
        <v xml:space="preserve"> </v>
      </c>
      <c r="D15980" s="6" t="s">
        <v>377</v>
      </c>
      <c r="E15980">
        <v>8566.9305388948251</v>
      </c>
      <c r="F15980">
        <v>9713.0432831597718</v>
      </c>
      <c r="G15980">
        <v>10155.723174764138</v>
      </c>
      <c r="H15980">
        <v>13078.483055971548</v>
      </c>
    </row>
    <row r="15981" spans="1:8" ht="15" x14ac:dyDescent="0.25">
      <c r="A15981">
        <f t="shared" si="1742"/>
        <v>15112</v>
      </c>
      <c r="B15981">
        <f t="shared" si="1743"/>
        <v>314</v>
      </c>
      <c r="C15981" s="10" t="str">
        <f>IF(B15981=B15980," ",(LOOKUP(B15981,'Co List'!$A$3:$A$362,'Co List'!$B$3:$B$362)))</f>
        <v xml:space="preserve"> </v>
      </c>
      <c r="D15981" s="8" t="s">
        <v>378</v>
      </c>
      <c r="E15981">
        <v>7361.7838200000006</v>
      </c>
      <c r="F15981">
        <v>8800.5999999999985</v>
      </c>
      <c r="G15981">
        <v>8103.42</v>
      </c>
      <c r="H15981">
        <v>8054.28</v>
      </c>
    </row>
    <row r="15982" spans="1:8" ht="15" x14ac:dyDescent="0.25">
      <c r="A15982">
        <f t="shared" si="1742"/>
        <v>15113</v>
      </c>
      <c r="B15982">
        <f t="shared" si="1743"/>
        <v>314</v>
      </c>
      <c r="C15982" s="10" t="str">
        <f>IF(B15982=B15981," ",(LOOKUP(B15982,'Co List'!$A$3:$A$362,'Co List'!$B$3:$B$362)))</f>
        <v xml:space="preserve"> </v>
      </c>
      <c r="D15982" s="8" t="s">
        <v>379</v>
      </c>
      <c r="E15982">
        <v>1205.1467188948241</v>
      </c>
      <c r="F15982">
        <v>912.4432831597735</v>
      </c>
      <c r="G15982">
        <v>2052.3031747641385</v>
      </c>
      <c r="H15982">
        <v>5024.2030559715477</v>
      </c>
    </row>
    <row r="15983" spans="1:8" ht="15" x14ac:dyDescent="0.25">
      <c r="A15983">
        <f t="shared" si="1742"/>
        <v>15114</v>
      </c>
      <c r="B15983">
        <f t="shared" si="1743"/>
        <v>314</v>
      </c>
      <c r="C15983" s="10" t="str">
        <f>IF(B15983=B15982," ",(LOOKUP(B15983,'Co List'!$A$3:$A$362,'Co List'!$B$3:$B$362)))</f>
        <v xml:space="preserve"> </v>
      </c>
      <c r="D15983" s="8" t="s">
        <v>380</v>
      </c>
      <c r="E15983">
        <v>0</v>
      </c>
      <c r="F15983">
        <v>0</v>
      </c>
      <c r="G15983">
        <v>0</v>
      </c>
      <c r="H15983">
        <v>0</v>
      </c>
    </row>
    <row r="15984" spans="1:8" ht="15" x14ac:dyDescent="0.25">
      <c r="A15984">
        <f t="shared" si="1742"/>
        <v>15115</v>
      </c>
      <c r="B15984">
        <f t="shared" si="1743"/>
        <v>314</v>
      </c>
      <c r="C15984" s="10" t="str">
        <f>IF(B15984=B15983," ",(LOOKUP(B15984,'Co List'!$A$3:$A$362,'Co List'!$B$3:$B$362)))</f>
        <v xml:space="preserve"> </v>
      </c>
      <c r="D15984" s="8" t="s">
        <v>381</v>
      </c>
      <c r="E15984">
        <v>11300.971521873387</v>
      </c>
      <c r="F15984">
        <v>13277.742217310264</v>
      </c>
      <c r="G15984">
        <v>12536.098265306682</v>
      </c>
      <c r="H15984">
        <v>17483.252102764392</v>
      </c>
    </row>
    <row r="15985" spans="1:8" ht="15" x14ac:dyDescent="0.25">
      <c r="A15985">
        <f t="shared" si="1742"/>
        <v>15116</v>
      </c>
      <c r="B15985">
        <f t="shared" si="1743"/>
        <v>314</v>
      </c>
      <c r="C15985" s="10" t="str">
        <f>IF(B15985=B15984," ",(LOOKUP(B15985,'Co List'!$A$3:$A$362,'Co List'!$B$3:$B$362)))</f>
        <v xml:space="preserve"> </v>
      </c>
      <c r="D15985" s="8" t="s">
        <v>382</v>
      </c>
      <c r="E15985">
        <v>9791.7473954371053</v>
      </c>
      <c r="F15985">
        <v>11901.119107696244</v>
      </c>
      <c r="G15985">
        <v>10677.866460961683</v>
      </c>
      <c r="H15985">
        <v>17483.252102764392</v>
      </c>
    </row>
    <row r="15986" spans="1:8" ht="15" x14ac:dyDescent="0.25">
      <c r="A15986">
        <f t="shared" si="1742"/>
        <v>15117</v>
      </c>
      <c r="B15986">
        <f t="shared" si="1743"/>
        <v>314</v>
      </c>
      <c r="C15986" s="10" t="str">
        <f>IF(B15986=B15985," ",(LOOKUP(B15986,'Co List'!$A$3:$A$362,'Co List'!$B$3:$B$362)))</f>
        <v xml:space="preserve"> </v>
      </c>
      <c r="D15986" s="8" t="s">
        <v>383</v>
      </c>
      <c r="E15986">
        <v>1509.2241264362819</v>
      </c>
      <c r="F15986">
        <v>1376.62310961402</v>
      </c>
      <c r="G15986">
        <v>1858.2318043449982</v>
      </c>
      <c r="H15986">
        <v>0</v>
      </c>
    </row>
    <row r="15987" spans="1:8" x14ac:dyDescent="0.2">
      <c r="A15987">
        <f t="shared" si="1742"/>
        <v>15118</v>
      </c>
      <c r="B15987">
        <f t="shared" si="1743"/>
        <v>314</v>
      </c>
      <c r="C15987" s="10" t="str">
        <f>IF(B15987=B15986," ",(LOOKUP(B15987,'Co List'!$A$3:$A$362,'Co List'!$B$3:$B$362)))</f>
        <v xml:space="preserve"> </v>
      </c>
      <c r="D15987" s="6" t="s">
        <v>384</v>
      </c>
      <c r="E15987">
        <v>0</v>
      </c>
      <c r="F15987">
        <v>0</v>
      </c>
      <c r="G15987">
        <v>0</v>
      </c>
      <c r="H15987">
        <v>0</v>
      </c>
    </row>
    <row r="15988" spans="1:8" x14ac:dyDescent="0.2">
      <c r="A15988">
        <f t="shared" si="1742"/>
        <v>15119</v>
      </c>
      <c r="B15988">
        <f t="shared" si="1743"/>
        <v>314</v>
      </c>
      <c r="C15988" s="10" t="str">
        <f>IF(B15988=B15987," ",(LOOKUP(B15988,'Co List'!$A$3:$A$362,'Co List'!$B$3:$B$362)))</f>
        <v xml:space="preserve"> </v>
      </c>
      <c r="D15988" s="6" t="s">
        <v>385</v>
      </c>
      <c r="E15988">
        <v>2879.9183753767998</v>
      </c>
      <c r="F15988">
        <v>3359.8194368243517</v>
      </c>
      <c r="G15988">
        <v>3205.7470188443999</v>
      </c>
      <c r="H15988">
        <v>4314.9559212900003</v>
      </c>
    </row>
    <row r="15989" spans="1:8" x14ac:dyDescent="0.2">
      <c r="A15989">
        <f t="shared" si="1742"/>
        <v>15120</v>
      </c>
      <c r="B15989">
        <f t="shared" si="1743"/>
        <v>314</v>
      </c>
      <c r="C15989" s="10" t="str">
        <f>IF(B15989=B15988," ",(LOOKUP(B15989,'Co List'!$A$3:$A$362,'Co List'!$B$3:$B$362)))</f>
        <v xml:space="preserve"> </v>
      </c>
      <c r="D15989" s="6" t="s">
        <v>386</v>
      </c>
      <c r="E15989">
        <v>2416.6532722500001</v>
      </c>
      <c r="F15989">
        <v>2937.2569852500001</v>
      </c>
      <c r="G15989">
        <v>2635.3519838100001</v>
      </c>
      <c r="H15989">
        <v>4314.9559212900003</v>
      </c>
    </row>
    <row r="15990" spans="1:8" x14ac:dyDescent="0.2">
      <c r="A15990">
        <f t="shared" si="1742"/>
        <v>15121</v>
      </c>
      <c r="B15990">
        <f t="shared" si="1743"/>
        <v>314</v>
      </c>
      <c r="C15990" s="10" t="str">
        <f>IF(B15990=B15989," ",(LOOKUP(B15990,'Co List'!$A$3:$A$362,'Co List'!$B$3:$B$362)))</f>
        <v xml:space="preserve"> </v>
      </c>
      <c r="D15990" s="6" t="s">
        <v>387</v>
      </c>
      <c r="E15990">
        <v>0</v>
      </c>
      <c r="F15990">
        <v>0</v>
      </c>
      <c r="G15990">
        <v>0</v>
      </c>
      <c r="H15990">
        <v>0</v>
      </c>
    </row>
    <row r="15991" spans="1:8" x14ac:dyDescent="0.2">
      <c r="A15991">
        <f t="shared" si="1742"/>
        <v>15122</v>
      </c>
      <c r="B15991">
        <f t="shared" si="1743"/>
        <v>314</v>
      </c>
      <c r="C15991" s="10" t="str">
        <f>IF(B15991=B15990," ",(LOOKUP(B15991,'Co List'!$A$3:$A$362,'Co List'!$B$3:$B$362)))</f>
        <v xml:space="preserve"> </v>
      </c>
      <c r="D15991" s="6" t="s">
        <v>388</v>
      </c>
      <c r="E15991">
        <v>0</v>
      </c>
      <c r="F15991">
        <v>0</v>
      </c>
      <c r="G15991">
        <v>0</v>
      </c>
      <c r="H15991">
        <v>0</v>
      </c>
    </row>
    <row r="15992" spans="1:8" x14ac:dyDescent="0.2">
      <c r="A15992">
        <f t="shared" si="1742"/>
        <v>15123</v>
      </c>
      <c r="B15992">
        <f t="shared" si="1743"/>
        <v>314</v>
      </c>
      <c r="C15992" s="10" t="str">
        <f>IF(B15992=B15991," ",(LOOKUP(B15992,'Co List'!$A$3:$A$362,'Co List'!$B$3:$B$362)))</f>
        <v xml:space="preserve"> </v>
      </c>
      <c r="D15992" s="6" t="s">
        <v>389</v>
      </c>
      <c r="E15992">
        <v>463.26510312679977</v>
      </c>
      <c r="F15992">
        <v>422.56245157435177</v>
      </c>
      <c r="G15992">
        <v>570.39503503440005</v>
      </c>
      <c r="H15992">
        <v>0</v>
      </c>
    </row>
    <row r="15993" spans="1:8" x14ac:dyDescent="0.2">
      <c r="A15993">
        <f t="shared" si="1742"/>
        <v>15124</v>
      </c>
      <c r="B15993">
        <f t="shared" si="1743"/>
        <v>314</v>
      </c>
      <c r="C15993" s="10" t="str">
        <f>IF(B15993=B15992," ",(LOOKUP(B15993,'Co List'!$A$3:$A$362,'Co List'!$B$3:$B$362)))</f>
        <v xml:space="preserve"> </v>
      </c>
      <c r="D15993" s="6" t="s">
        <v>390</v>
      </c>
      <c r="E15993">
        <v>0</v>
      </c>
      <c r="F15993">
        <v>0</v>
      </c>
      <c r="G15993">
        <v>0</v>
      </c>
      <c r="H15993">
        <v>0</v>
      </c>
    </row>
    <row r="15994" spans="1:8" x14ac:dyDescent="0.2">
      <c r="A15994">
        <f t="shared" si="1742"/>
        <v>15125</v>
      </c>
      <c r="B15994">
        <f t="shared" si="1743"/>
        <v>314</v>
      </c>
      <c r="C15994" s="10" t="str">
        <f>IF(B15994=B15993," ",(LOOKUP(B15994,'Co List'!$A$3:$A$362,'Co List'!$B$3:$B$362)))</f>
        <v xml:space="preserve"> </v>
      </c>
      <c r="D15994" s="6" t="s">
        <v>391</v>
      </c>
      <c r="E15994">
        <v>0</v>
      </c>
      <c r="F15994">
        <v>0</v>
      </c>
      <c r="G15994">
        <v>0</v>
      </c>
      <c r="H15994">
        <v>0</v>
      </c>
    </row>
    <row r="15995" spans="1:8" x14ac:dyDescent="0.2">
      <c r="A15995">
        <f t="shared" si="1742"/>
        <v>15126</v>
      </c>
      <c r="B15995">
        <f t="shared" si="1743"/>
        <v>314</v>
      </c>
      <c r="C15995" s="10" t="str">
        <f>IF(B15995=B15994," ",(LOOKUP(B15995,'Co List'!$A$3:$A$362,'Co List'!$B$3:$B$362)))</f>
        <v xml:space="preserve"> </v>
      </c>
      <c r="D15995" s="6" t="s">
        <v>392</v>
      </c>
      <c r="E15995">
        <v>0</v>
      </c>
      <c r="F15995">
        <v>0</v>
      </c>
      <c r="G15995">
        <v>0</v>
      </c>
      <c r="H15995">
        <v>0</v>
      </c>
    </row>
    <row r="15996" spans="1:8" x14ac:dyDescent="0.2">
      <c r="A15996">
        <f t="shared" si="1742"/>
        <v>15127</v>
      </c>
      <c r="B15996">
        <f t="shared" si="1743"/>
        <v>314</v>
      </c>
      <c r="C15996" s="10" t="str">
        <f>IF(B15996=B15995," ",(LOOKUP(B15996,'Co List'!$A$3:$A$362,'Co List'!$B$3:$B$362)))</f>
        <v xml:space="preserve"> </v>
      </c>
      <c r="D15996" s="6" t="s">
        <v>393</v>
      </c>
      <c r="E15996">
        <v>0</v>
      </c>
      <c r="F15996">
        <v>0</v>
      </c>
      <c r="G15996">
        <v>0</v>
      </c>
      <c r="H15996">
        <v>0</v>
      </c>
    </row>
    <row r="15997" spans="1:8" ht="15" x14ac:dyDescent="0.25">
      <c r="A15997">
        <f t="shared" si="1742"/>
        <v>15128</v>
      </c>
      <c r="B15997">
        <f t="shared" si="1743"/>
        <v>314</v>
      </c>
      <c r="C15997" s="10" t="str">
        <f>IF(B15997=B15996," ",(LOOKUP(B15997,'Co List'!$A$3:$A$362,'Co List'!$B$3:$B$362)))</f>
        <v xml:space="preserve"> </v>
      </c>
      <c r="D15997" s="8" t="s">
        <v>394</v>
      </c>
      <c r="E15997">
        <v>0</v>
      </c>
      <c r="F15997">
        <v>0</v>
      </c>
      <c r="G15997">
        <v>0</v>
      </c>
      <c r="H15997">
        <v>0</v>
      </c>
    </row>
    <row r="15998" spans="1:8" ht="15" x14ac:dyDescent="0.25">
      <c r="A15998">
        <f t="shared" si="1742"/>
        <v>15129</v>
      </c>
      <c r="B15998">
        <f t="shared" si="1743"/>
        <v>314</v>
      </c>
      <c r="C15998" s="10" t="str">
        <f>IF(B15998=B15997," ",(LOOKUP(B15998,'Co List'!$A$3:$A$362,'Co List'!$B$3:$B$362)))</f>
        <v xml:space="preserve"> </v>
      </c>
      <c r="D15998" s="8" t="s">
        <v>395</v>
      </c>
      <c r="E15998">
        <v>3.2014097189999999</v>
      </c>
      <c r="F15998">
        <v>4.3620420000000006</v>
      </c>
      <c r="G15998">
        <v>5.9651142612299992</v>
      </c>
      <c r="H15998">
        <v>6.0658673496200004</v>
      </c>
    </row>
    <row r="15999" spans="1:8" ht="15" x14ac:dyDescent="0.25">
      <c r="A15999">
        <f t="shared" si="1742"/>
        <v>15130</v>
      </c>
      <c r="B15999">
        <f t="shared" si="1743"/>
        <v>314</v>
      </c>
      <c r="C15999" s="10" t="str">
        <f>IF(B15999=B15998," ",(LOOKUP(B15999,'Co List'!$A$3:$A$362,'Co List'!$B$3:$B$362)))</f>
        <v xml:space="preserve"> </v>
      </c>
      <c r="D15999" s="8" t="s">
        <v>396</v>
      </c>
      <c r="E15999">
        <v>10373.931</v>
      </c>
      <c r="F15999">
        <v>12139</v>
      </c>
      <c r="G15999">
        <v>12556</v>
      </c>
      <c r="H15999">
        <v>15720</v>
      </c>
    </row>
    <row r="16000" spans="1:8" x14ac:dyDescent="0.2">
      <c r="A16000">
        <f t="shared" si="1742"/>
        <v>15131</v>
      </c>
      <c r="B16000">
        <f t="shared" si="1743"/>
        <v>314</v>
      </c>
      <c r="C16000" s="10" t="str">
        <f>IF(B16000=B15999," ",(LOOKUP(B16000,'Co List'!$A$3:$A$362,'Co List'!$B$3:$B$362)))</f>
        <v xml:space="preserve"> </v>
      </c>
      <c r="D16000" s="6" t="s">
        <v>397</v>
      </c>
      <c r="E16000">
        <v>9088.6219999999994</v>
      </c>
      <c r="F16000">
        <v>11140</v>
      </c>
      <c r="G16000">
        <v>10389</v>
      </c>
      <c r="H16000">
        <v>10326</v>
      </c>
    </row>
    <row r="16001" spans="1:8" x14ac:dyDescent="0.2">
      <c r="A16001">
        <f t="shared" si="1742"/>
        <v>15132</v>
      </c>
      <c r="B16001">
        <f t="shared" si="1743"/>
        <v>314</v>
      </c>
      <c r="C16001" s="10" t="str">
        <f>IF(B16001=B16000," ",(LOOKUP(B16001,'Co List'!$A$3:$A$362,'Co List'!$B$3:$B$362)))</f>
        <v xml:space="preserve"> </v>
      </c>
      <c r="D16001" s="6" t="s">
        <v>398</v>
      </c>
      <c r="E16001">
        <v>1285.309</v>
      </c>
      <c r="F16001">
        <v>999</v>
      </c>
      <c r="G16001">
        <v>2167</v>
      </c>
      <c r="H16001">
        <v>5394</v>
      </c>
    </row>
    <row r="16002" spans="1:8" x14ac:dyDescent="0.2">
      <c r="A16002">
        <f t="shared" si="1742"/>
        <v>15133</v>
      </c>
      <c r="B16002">
        <f t="shared" si="1743"/>
        <v>314</v>
      </c>
      <c r="C16002" s="10" t="str">
        <f>IF(B16002=B16001," ",(LOOKUP(B16002,'Co List'!$A$3:$A$362,'Co List'!$B$3:$B$362)))</f>
        <v xml:space="preserve"> </v>
      </c>
      <c r="D16002" s="6" t="s">
        <v>399</v>
      </c>
      <c r="E16002">
        <v>0</v>
      </c>
      <c r="F16002">
        <v>0</v>
      </c>
      <c r="G16002">
        <v>0</v>
      </c>
      <c r="H16002">
        <v>0</v>
      </c>
    </row>
    <row r="16003" spans="1:8" x14ac:dyDescent="0.2">
      <c r="A16003">
        <f t="shared" si="1742"/>
        <v>15134</v>
      </c>
      <c r="B16003">
        <f t="shared" si="1743"/>
        <v>314</v>
      </c>
      <c r="C16003" s="10" t="str">
        <f>IF(B16003=B16002," ",(LOOKUP(B16003,'Co List'!$A$3:$A$362,'Co List'!$B$3:$B$362)))</f>
        <v xml:space="preserve"> </v>
      </c>
      <c r="D16003" s="6" t="s">
        <v>400</v>
      </c>
      <c r="E16003">
        <v>0</v>
      </c>
      <c r="F16003">
        <v>0</v>
      </c>
      <c r="G16003">
        <v>0</v>
      </c>
      <c r="H16003">
        <v>0</v>
      </c>
    </row>
    <row r="16004" spans="1:8" x14ac:dyDescent="0.2">
      <c r="A16004">
        <f t="shared" si="1742"/>
        <v>15135</v>
      </c>
      <c r="B16004">
        <f t="shared" si="1743"/>
        <v>314</v>
      </c>
      <c r="C16004" s="10" t="str">
        <f>IF(B16004=B16003," ",(LOOKUP(B16004,'Co List'!$A$3:$A$362,'Co List'!$B$3:$B$362)))</f>
        <v xml:space="preserve"> </v>
      </c>
      <c r="D16004" s="6" t="s">
        <v>401</v>
      </c>
      <c r="E16004">
        <v>3.4354991159999995</v>
      </c>
      <c r="F16004">
        <v>4.9573</v>
      </c>
      <c r="G16004">
        <v>4.7685510000000004</v>
      </c>
      <c r="H16004">
        <v>7.1559179999999998</v>
      </c>
    </row>
    <row r="16005" spans="1:8" x14ac:dyDescent="0.2">
      <c r="A16005">
        <f t="shared" ref="A16005:A16068" si="1748">IF(A16004&gt;0,A16004+1,(IF($C$1=C16005,1,0)))</f>
        <v>15136</v>
      </c>
      <c r="B16005">
        <f t="shared" ref="B16005:B16068" si="1749">IF(D16005=$D$3,B16004+1,B16004)</f>
        <v>314</v>
      </c>
      <c r="C16005" s="10" t="str">
        <f>IF(B16005=B16004," ",(LOOKUP(B16005,'Co List'!$A$3:$A$362,'Co List'!$B$3:$B$362)))</f>
        <v xml:space="preserve"> </v>
      </c>
      <c r="D16005" s="6" t="s">
        <v>402</v>
      </c>
      <c r="E16005">
        <v>1.5230911650000001</v>
      </c>
      <c r="F16005">
        <v>1.3406579999999999</v>
      </c>
      <c r="G16005">
        <v>3.204993</v>
      </c>
      <c r="H16005">
        <v>8.6303999999999998</v>
      </c>
    </row>
    <row r="16006" spans="1:8" x14ac:dyDescent="0.2">
      <c r="A16006">
        <f t="shared" si="1748"/>
        <v>15137</v>
      </c>
      <c r="B16006">
        <f t="shared" si="1749"/>
        <v>314</v>
      </c>
      <c r="C16006" s="10" t="str">
        <f>IF(B16006=B16005," ",(LOOKUP(B16006,'Co List'!$A$3:$A$362,'Co List'!$B$3:$B$362)))</f>
        <v xml:space="preserve"> </v>
      </c>
      <c r="D16006" s="6" t="s">
        <v>403</v>
      </c>
      <c r="E16006">
        <v>0</v>
      </c>
      <c r="F16006">
        <v>0</v>
      </c>
      <c r="G16006">
        <v>0</v>
      </c>
      <c r="H16006">
        <v>0</v>
      </c>
    </row>
    <row r="16007" spans="1:8" x14ac:dyDescent="0.2">
      <c r="A16007">
        <f t="shared" si="1748"/>
        <v>15138</v>
      </c>
      <c r="B16007">
        <f t="shared" si="1749"/>
        <v>314</v>
      </c>
      <c r="C16007" s="10" t="str">
        <f>IF(B16007=B16006," ",(LOOKUP(B16007,'Co List'!$A$3:$A$362,'Co List'!$B$3:$B$362)))</f>
        <v xml:space="preserve"> </v>
      </c>
      <c r="D16007" s="6" t="s">
        <v>404</v>
      </c>
      <c r="E16007" s="11">
        <v>4.9585902809999993</v>
      </c>
      <c r="F16007" s="11">
        <v>6.2979580000000004</v>
      </c>
      <c r="G16007" s="11">
        <v>7.9735440000000004</v>
      </c>
      <c r="H16007" s="11">
        <v>15.786318</v>
      </c>
    </row>
    <row r="16008" spans="1:8" x14ac:dyDescent="0.2">
      <c r="A16008">
        <f t="shared" si="1748"/>
        <v>15139</v>
      </c>
      <c r="B16008">
        <f t="shared" si="1749"/>
        <v>314</v>
      </c>
      <c r="C16008" s="10" t="str">
        <f>IF(B16008=B16007," ",(LOOKUP(B16008,'Co List'!$A$3:$A$362,'Co List'!$B$3:$B$362)))</f>
        <v xml:space="preserve"> </v>
      </c>
      <c r="D16008" s="6" t="s">
        <v>405</v>
      </c>
      <c r="E16008">
        <v>129.31</v>
      </c>
      <c r="F16008">
        <v>150.43</v>
      </c>
      <c r="G16008">
        <v>204.2</v>
      </c>
      <c r="H16008">
        <v>257.88</v>
      </c>
    </row>
    <row r="16009" spans="1:8" x14ac:dyDescent="0.2">
      <c r="A16009">
        <f t="shared" si="1748"/>
        <v>15140</v>
      </c>
      <c r="B16009">
        <f t="shared" si="1749"/>
        <v>314</v>
      </c>
      <c r="C16009" s="10" t="str">
        <f>IF(B16009=B16008," ",(LOOKUP(B16009,'Co List'!$A$3:$A$362,'Co List'!$B$3:$B$362)))</f>
        <v xml:space="preserve"> </v>
      </c>
      <c r="D16009" s="6" t="s">
        <v>406</v>
      </c>
      <c r="E16009">
        <v>13.94</v>
      </c>
      <c r="F16009">
        <v>14.69</v>
      </c>
      <c r="G16009">
        <v>25.03</v>
      </c>
      <c r="H16009">
        <v>54.22</v>
      </c>
    </row>
    <row r="16010" spans="1:8" x14ac:dyDescent="0.2">
      <c r="A16010">
        <f t="shared" si="1748"/>
        <v>15141</v>
      </c>
      <c r="B16010">
        <f t="shared" si="1749"/>
        <v>314</v>
      </c>
      <c r="C16010" s="10" t="str">
        <f>IF(B16010=B16009," ",(LOOKUP(B16010,'Co List'!$A$3:$A$362,'Co List'!$B$3:$B$362)))</f>
        <v xml:space="preserve"> </v>
      </c>
      <c r="D16010" s="6" t="s">
        <v>407</v>
      </c>
      <c r="E16010" s="11">
        <v>7</v>
      </c>
      <c r="F16010" s="11">
        <v>10.39</v>
      </c>
      <c r="G16010" s="11">
        <v>14.36</v>
      </c>
      <c r="H16010" s="11">
        <v>30.83</v>
      </c>
    </row>
    <row r="16011" spans="1:8" x14ac:dyDescent="0.2">
      <c r="A16011">
        <f t="shared" si="1748"/>
        <v>15142</v>
      </c>
      <c r="B16011">
        <f t="shared" si="1749"/>
        <v>314</v>
      </c>
      <c r="C16011" s="10" t="str">
        <f>IF(B16011=B16010," ",(LOOKUP(B16011,'Co List'!$A$3:$A$362,'Co List'!$B$3:$B$362)))</f>
        <v xml:space="preserve"> </v>
      </c>
      <c r="D16011" s="6" t="s">
        <v>408</v>
      </c>
      <c r="E16011">
        <v>11.59</v>
      </c>
      <c r="F16011">
        <v>11.67</v>
      </c>
      <c r="G16011">
        <v>11.67</v>
      </c>
      <c r="H16011">
        <v>11.68</v>
      </c>
    </row>
    <row r="16012" spans="1:8" x14ac:dyDescent="0.2">
      <c r="A16012">
        <f t="shared" si="1748"/>
        <v>15143</v>
      </c>
      <c r="B16012">
        <f t="shared" si="1749"/>
        <v>314</v>
      </c>
      <c r="C16012" s="10" t="str">
        <f>IF(B16012=B16011," ",(LOOKUP(B16012,'Co List'!$A$3:$A$362,'Co List'!$B$3:$B$362)))</f>
        <v xml:space="preserve"> </v>
      </c>
      <c r="D16012" s="6" t="s">
        <v>409</v>
      </c>
      <c r="E16012">
        <v>8.16</v>
      </c>
      <c r="F16012">
        <v>10.66</v>
      </c>
      <c r="G16012">
        <v>14.04</v>
      </c>
      <c r="H16012">
        <v>21.93</v>
      </c>
    </row>
    <row r="16013" spans="1:8" x14ac:dyDescent="0.2">
      <c r="A16013">
        <f t="shared" si="1748"/>
        <v>15144</v>
      </c>
      <c r="B16013">
        <f t="shared" si="1749"/>
        <v>314</v>
      </c>
      <c r="C16013" s="10" t="str">
        <f>IF(B16013=B16012," ",(LOOKUP(B16013,'Co List'!$A$3:$A$362,'Co List'!$B$3:$B$362)))</f>
        <v xml:space="preserve"> </v>
      </c>
      <c r="D16013" s="6" t="s">
        <v>410</v>
      </c>
      <c r="E16013">
        <v>8.1674705336500004</v>
      </c>
      <c r="F16013">
        <v>10.66463317845</v>
      </c>
      <c r="G16013">
        <v>13.93865826123</v>
      </c>
      <c r="H16013">
        <v>21.852185349620001</v>
      </c>
    </row>
    <row r="16014" spans="1:8" x14ac:dyDescent="0.2">
      <c r="A16014">
        <f t="shared" si="1748"/>
        <v>15145</v>
      </c>
      <c r="B16014">
        <f t="shared" si="1749"/>
        <v>314</v>
      </c>
      <c r="C16014" s="10" t="str">
        <f>IF(B16014=B16013," ",(LOOKUP(B16014,'Co List'!$A$3:$A$362,'Co List'!$B$3:$B$362)))</f>
        <v xml:space="preserve"> </v>
      </c>
      <c r="D16014" s="6" t="s">
        <v>411</v>
      </c>
      <c r="E16014">
        <v>8.16</v>
      </c>
      <c r="F16014">
        <v>10.66</v>
      </c>
      <c r="G16014">
        <v>13.93865826123</v>
      </c>
      <c r="H16014">
        <v>21.852185349620001</v>
      </c>
    </row>
    <row r="16015" spans="1:8" x14ac:dyDescent="0.2">
      <c r="A16015">
        <f t="shared" si="1748"/>
        <v>15146</v>
      </c>
      <c r="B16015">
        <f t="shared" si="1749"/>
        <v>314</v>
      </c>
      <c r="C16015" s="10" t="str">
        <f>IF(B16015=B16014," ",(LOOKUP(B16015,'Co List'!$A$3:$A$362,'Co List'!$B$3:$B$362)))</f>
        <v xml:space="preserve"> </v>
      </c>
      <c r="D16015" s="6" t="s">
        <v>412</v>
      </c>
      <c r="E16015">
        <v>0</v>
      </c>
      <c r="F16015">
        <v>0</v>
      </c>
      <c r="G16015">
        <v>-0.10134173876999952</v>
      </c>
      <c r="H16015">
        <v>-7.7814650379998795E-2</v>
      </c>
    </row>
    <row r="16016" spans="1:8" ht="13.5" thickBot="1" x14ac:dyDescent="0.25">
      <c r="A16016">
        <f t="shared" si="1748"/>
        <v>15147</v>
      </c>
      <c r="B16016">
        <f t="shared" si="1749"/>
        <v>314</v>
      </c>
      <c r="C16016" s="10" t="str">
        <f>IF(B16016=B16015," ",(LOOKUP(B16016,'Co List'!$A$3:$A$362,'Co List'!$B$3:$B$362)))</f>
        <v xml:space="preserve"> </v>
      </c>
      <c r="D16016" s="9" t="s">
        <v>413</v>
      </c>
      <c r="E16016">
        <v>12</v>
      </c>
      <c r="F16016">
        <v>12</v>
      </c>
      <c r="G16016">
        <v>12</v>
      </c>
      <c r="H16016">
        <v>12</v>
      </c>
    </row>
    <row r="16017" spans="1:16" ht="15" x14ac:dyDescent="0.25">
      <c r="A16017">
        <f t="shared" si="1748"/>
        <v>15148</v>
      </c>
      <c r="B16017">
        <f t="shared" si="1749"/>
        <v>315</v>
      </c>
      <c r="C16017" s="10" t="str">
        <f>IF(B16017=B16016," ",(LOOKUP(B16017,'Co List'!$A$3:$A$362,'Co List'!$B$3:$B$362)))</f>
        <v>SUZLON ENERGY</v>
      </c>
      <c r="D16017" s="4" t="s">
        <v>362</v>
      </c>
      <c r="E16017">
        <v>55</v>
      </c>
      <c r="F16017">
        <v>35.019353157451292</v>
      </c>
      <c r="G16017">
        <v>35.179795934177847</v>
      </c>
      <c r="H16017">
        <v>55</v>
      </c>
      <c r="J16017">
        <f t="shared" ref="J16017" si="1750">COUNTIF(E16059:H16059,0)</f>
        <v>0</v>
      </c>
      <c r="K16017">
        <f>SUM(E16017:H16017)/(4-J16017)</f>
        <v>45.049787272907281</v>
      </c>
      <c r="L16017">
        <f>SUM(E16027:H16027)/(4-J16017)</f>
        <v>8456.8208772025755</v>
      </c>
      <c r="M16017">
        <f>E16027</f>
        <v>8359.9567709760649</v>
      </c>
      <c r="N16017">
        <f t="shared" ref="N16017" si="1751">F16027</f>
        <v>10183.854995787302</v>
      </c>
      <c r="O16017">
        <f t="shared" ref="O16017" si="1752">G16027</f>
        <v>11708.061374689496</v>
      </c>
      <c r="P16017">
        <f t="shared" ref="P16017" si="1753">H16027</f>
        <v>3575.4103673574359</v>
      </c>
    </row>
    <row r="16018" spans="1:16" x14ac:dyDescent="0.2">
      <c r="A16018">
        <f t="shared" si="1748"/>
        <v>15149</v>
      </c>
      <c r="B16018">
        <f t="shared" si="1749"/>
        <v>315</v>
      </c>
      <c r="C16018" s="10" t="str">
        <f>IF(B16018=B16017," ",(LOOKUP(B16018,'Co List'!$A$3:$A$362,'Co List'!$B$3:$B$362)))</f>
        <v xml:space="preserve"> </v>
      </c>
      <c r="D16018" s="6" t="s">
        <v>364</v>
      </c>
      <c r="E16018">
        <v>0</v>
      </c>
      <c r="F16018">
        <v>0</v>
      </c>
      <c r="G16018">
        <v>0</v>
      </c>
      <c r="H16018">
        <v>0</v>
      </c>
    </row>
    <row r="16019" spans="1:16" x14ac:dyDescent="0.2">
      <c r="A16019">
        <f t="shared" si="1748"/>
        <v>15150</v>
      </c>
      <c r="B16019">
        <f t="shared" si="1749"/>
        <v>315</v>
      </c>
      <c r="C16019" s="10" t="str">
        <f>IF(B16019=B16018," ",(LOOKUP(B16019,'Co List'!$A$3:$A$362,'Co List'!$B$3:$B$362)))</f>
        <v xml:space="preserve"> </v>
      </c>
      <c r="D16019" s="6" t="s">
        <v>365</v>
      </c>
      <c r="E16019">
        <v>0.83065316513540532</v>
      </c>
      <c r="F16019">
        <v>0.80389701381534528</v>
      </c>
      <c r="G16019">
        <v>0.78680701802170394</v>
      </c>
      <c r="H16019">
        <v>0.78871492107302232</v>
      </c>
    </row>
    <row r="16020" spans="1:16" x14ac:dyDescent="0.2">
      <c r="A16020">
        <f t="shared" si="1748"/>
        <v>15151</v>
      </c>
      <c r="B16020">
        <f t="shared" si="1749"/>
        <v>315</v>
      </c>
      <c r="C16020" s="10" t="str">
        <f>IF(B16020=B16019," ",(LOOKUP(B16020,'Co List'!$A$3:$A$362,'Co List'!$B$3:$B$362)))</f>
        <v xml:space="preserve"> </v>
      </c>
      <c r="D16020" s="7" t="s">
        <v>366</v>
      </c>
      <c r="E16020">
        <v>0.23963094267677362</v>
      </c>
      <c r="F16020">
        <v>0.23370598147553789</v>
      </c>
      <c r="G16020">
        <v>0.17083281838660272</v>
      </c>
      <c r="H16020">
        <v>0.20453005630981094</v>
      </c>
    </row>
    <row r="16021" spans="1:16" x14ac:dyDescent="0.2">
      <c r="A16021">
        <f t="shared" si="1748"/>
        <v>15152</v>
      </c>
      <c r="B16021">
        <f t="shared" si="1749"/>
        <v>315</v>
      </c>
      <c r="C16021" s="10" t="str">
        <f>IF(B16021=B16020," ",(LOOKUP(B16021,'Co List'!$A$3:$A$362,'Co List'!$B$3:$B$362)))</f>
        <v xml:space="preserve"> </v>
      </c>
      <c r="D16021" s="6" t="s">
        <v>367</v>
      </c>
      <c r="E16021">
        <v>-591.18986563627948</v>
      </c>
      <c r="F16021">
        <v>-5485.2175997992581</v>
      </c>
      <c r="G16021">
        <v>-2316.6847470595385</v>
      </c>
      <c r="H16021">
        <v>-119.58694117858839</v>
      </c>
    </row>
    <row r="16022" spans="1:16" x14ac:dyDescent="0.2">
      <c r="A16022">
        <f t="shared" si="1748"/>
        <v>15153</v>
      </c>
      <c r="B16022">
        <f t="shared" si="1749"/>
        <v>315</v>
      </c>
      <c r="C16022" s="10" t="str">
        <f>IF(B16022=B16021," ",(LOOKUP(B16022,'Co List'!$A$3:$A$362,'Co List'!$B$3:$B$362)))</f>
        <v xml:space="preserve"> </v>
      </c>
      <c r="D16022" s="6" t="s">
        <v>368</v>
      </c>
      <c r="E16022">
        <v>2.6850672140600819E-3</v>
      </c>
      <c r="F16022">
        <v>2.8648985837869019E-3</v>
      </c>
      <c r="G16022">
        <v>3.293684804537512E-3</v>
      </c>
      <c r="H16022">
        <v>1.0058261927469085E-3</v>
      </c>
    </row>
    <row r="16023" spans="1:16" x14ac:dyDescent="0.2">
      <c r="A16023">
        <f t="shared" si="1748"/>
        <v>15154</v>
      </c>
      <c r="B16023">
        <f t="shared" si="1749"/>
        <v>315</v>
      </c>
      <c r="C16023" s="10" t="str">
        <f>IF(B16023=B16022," ",(LOOKUP(B16023,'Co List'!$A$3:$A$362,'Co List'!$B$3:$B$362)))</f>
        <v xml:space="preserve"> </v>
      </c>
      <c r="D16023" s="6" t="s">
        <v>369</v>
      </c>
      <c r="E16023">
        <v>-3.444563976504353</v>
      </c>
      <c r="F16023">
        <v>3.9119021994342962</v>
      </c>
      <c r="G16023">
        <v>2.0548028878515763</v>
      </c>
      <c r="H16023">
        <v>-0.28103932270281129</v>
      </c>
    </row>
    <row r="16024" spans="1:16" x14ac:dyDescent="0.2">
      <c r="A16024">
        <f t="shared" si="1748"/>
        <v>15155</v>
      </c>
      <c r="B16024">
        <f t="shared" si="1749"/>
        <v>315</v>
      </c>
      <c r="C16024" s="10" t="str">
        <f>IF(B16024=B16023," ",(LOOKUP(B16024,'Co List'!$A$3:$A$362,'Co List'!$B$3:$B$362)))</f>
        <v xml:space="preserve"> </v>
      </c>
      <c r="D16024" s="6" t="s">
        <v>370</v>
      </c>
      <c r="E16024">
        <v>0</v>
      </c>
      <c r="F16024">
        <v>0</v>
      </c>
      <c r="G16024">
        <v>0</v>
      </c>
      <c r="H16024">
        <v>0</v>
      </c>
    </row>
    <row r="16025" spans="1:16" x14ac:dyDescent="0.2">
      <c r="A16025">
        <f t="shared" si="1748"/>
        <v>15156</v>
      </c>
      <c r="B16025">
        <f t="shared" si="1749"/>
        <v>315</v>
      </c>
      <c r="C16025" s="10" t="str">
        <f>IF(B16025=B16024," ",(LOOKUP(B16025,'Co List'!$A$3:$A$362,'Co List'!$B$3:$B$362)))</f>
        <v xml:space="preserve"> </v>
      </c>
      <c r="D16025" s="6" t="s">
        <v>371</v>
      </c>
      <c r="E16025">
        <v>100</v>
      </c>
      <c r="F16025">
        <v>100</v>
      </c>
      <c r="G16025">
        <v>100</v>
      </c>
      <c r="H16025">
        <v>100</v>
      </c>
    </row>
    <row r="16026" spans="1:16" x14ac:dyDescent="0.2">
      <c r="A16026">
        <f t="shared" si="1748"/>
        <v>15157</v>
      </c>
      <c r="B16026">
        <f t="shared" si="1749"/>
        <v>315</v>
      </c>
      <c r="C16026" s="10" t="str">
        <f>IF(B16026=B16025," ",(LOOKUP(B16026,'Co List'!$A$3:$A$362,'Co List'!$B$3:$B$362)))</f>
        <v xml:space="preserve"> </v>
      </c>
      <c r="D16026" s="6" t="s">
        <v>372</v>
      </c>
      <c r="E16026">
        <v>0</v>
      </c>
      <c r="F16026">
        <v>0</v>
      </c>
      <c r="G16026">
        <v>0</v>
      </c>
      <c r="H16026">
        <v>0</v>
      </c>
    </row>
    <row r="16027" spans="1:16" x14ac:dyDescent="0.2">
      <c r="A16027">
        <f t="shared" si="1748"/>
        <v>15158</v>
      </c>
      <c r="B16027">
        <f t="shared" si="1749"/>
        <v>315</v>
      </c>
      <c r="C16027" s="10" t="str">
        <f>IF(B16027=B16026," ",(LOOKUP(B16027,'Co List'!$A$3:$A$362,'Co List'!$B$3:$B$362)))</f>
        <v xml:space="preserve"> </v>
      </c>
      <c r="D16027" s="6" t="s">
        <v>373</v>
      </c>
      <c r="E16027">
        <v>8359.9567709760649</v>
      </c>
      <c r="F16027">
        <v>10183.854995787302</v>
      </c>
      <c r="G16027">
        <v>11708.061374689496</v>
      </c>
      <c r="H16027">
        <v>3575.4103673574359</v>
      </c>
    </row>
    <row r="16028" spans="1:16" x14ac:dyDescent="0.2">
      <c r="A16028">
        <f t="shared" si="1748"/>
        <v>15159</v>
      </c>
      <c r="B16028">
        <f t="shared" si="1749"/>
        <v>315</v>
      </c>
      <c r="C16028" s="10" t="str">
        <f>IF(B16028=B16027," ",(LOOKUP(B16028,'Co List'!$A$3:$A$362,'Co List'!$B$3:$B$362)))</f>
        <v xml:space="preserve"> </v>
      </c>
      <c r="D16028" s="6" t="s">
        <v>374</v>
      </c>
      <c r="E16028">
        <v>8355.7291015478113</v>
      </c>
      <c r="F16028">
        <v>10177.777365882464</v>
      </c>
      <c r="G16028">
        <v>11702.748425147944</v>
      </c>
      <c r="H16028">
        <v>3574.5146402892965</v>
      </c>
    </row>
    <row r="16029" spans="1:16" x14ac:dyDescent="0.2">
      <c r="A16029">
        <f t="shared" si="1748"/>
        <v>15160</v>
      </c>
      <c r="B16029">
        <f t="shared" si="1749"/>
        <v>315</v>
      </c>
      <c r="C16029" s="10" t="str">
        <f>IF(B16029=B16028," ",(LOOKUP(B16029,'Co List'!$A$3:$A$362,'Co List'!$B$3:$B$362)))</f>
        <v xml:space="preserve"> </v>
      </c>
      <c r="D16029" s="6" t="s">
        <v>375</v>
      </c>
      <c r="E16029">
        <v>2.4649039259387404</v>
      </c>
      <c r="F16029">
        <v>3.5435064323427996</v>
      </c>
      <c r="G16029">
        <v>3.0976665525854346</v>
      </c>
      <c r="H16029">
        <v>0.52224546036427477</v>
      </c>
    </row>
    <row r="16030" spans="1:16" x14ac:dyDescent="0.2">
      <c r="A16030">
        <f t="shared" si="1748"/>
        <v>15161</v>
      </c>
      <c r="B16030">
        <f t="shared" si="1749"/>
        <v>315</v>
      </c>
      <c r="C16030" s="10" t="str">
        <f>IF(B16030=B16029," ",(LOOKUP(B16030,'Co List'!$A$3:$A$362,'Co List'!$B$3:$B$362)))</f>
        <v xml:space="preserve"> </v>
      </c>
      <c r="D16030" s="6" t="s">
        <v>376</v>
      </c>
      <c r="E16030">
        <v>1.7627655023149098</v>
      </c>
      <c r="F16030">
        <v>2.5341234724943633</v>
      </c>
      <c r="G16030">
        <v>2.2152829889679304</v>
      </c>
      <c r="H16030">
        <v>0.37348160777508188</v>
      </c>
    </row>
    <row r="16031" spans="1:16" x14ac:dyDescent="0.2">
      <c r="A16031">
        <f t="shared" si="1748"/>
        <v>15162</v>
      </c>
      <c r="B16031">
        <f t="shared" si="1749"/>
        <v>315</v>
      </c>
      <c r="C16031" s="10" t="str">
        <f>IF(B16031=B16030," ",(LOOKUP(B16031,'Co List'!$A$3:$A$362,'Co List'!$B$3:$B$362)))</f>
        <v xml:space="preserve"> </v>
      </c>
      <c r="D16031" s="6" t="s">
        <v>377</v>
      </c>
      <c r="E16031">
        <v>8359.9567709760649</v>
      </c>
      <c r="F16031">
        <v>10183.854995787302</v>
      </c>
      <c r="G16031">
        <v>11708.061374689496</v>
      </c>
      <c r="H16031">
        <v>3575.4103673574359</v>
      </c>
    </row>
    <row r="16032" spans="1:16" ht="15" x14ac:dyDescent="0.25">
      <c r="A16032">
        <f t="shared" si="1748"/>
        <v>15163</v>
      </c>
      <c r="B16032">
        <f t="shared" si="1749"/>
        <v>315</v>
      </c>
      <c r="C16032" s="10" t="str">
        <f>IF(B16032=B16031," ",(LOOKUP(B16032,'Co List'!$A$3:$A$362,'Co List'!$B$3:$B$362)))</f>
        <v xml:space="preserve"> </v>
      </c>
      <c r="D16032" s="8" t="s">
        <v>378</v>
      </c>
      <c r="E16032">
        <v>7608.8897099999995</v>
      </c>
      <c r="F16032">
        <v>9104.1330100000014</v>
      </c>
      <c r="G16032">
        <v>10764.188759999999</v>
      </c>
      <c r="H16032">
        <v>3416.27988</v>
      </c>
    </row>
    <row r="16033" spans="1:8" ht="15" x14ac:dyDescent="0.25">
      <c r="A16033">
        <f t="shared" si="1748"/>
        <v>15164</v>
      </c>
      <c r="B16033">
        <f t="shared" si="1749"/>
        <v>315</v>
      </c>
      <c r="C16033" s="10" t="str">
        <f>IF(B16033=B16032," ",(LOOKUP(B16033,'Co List'!$A$3:$A$362,'Co List'!$B$3:$B$362)))</f>
        <v xml:space="preserve"> </v>
      </c>
      <c r="D16033" s="8" t="s">
        <v>379</v>
      </c>
      <c r="E16033">
        <v>751.0670609760657</v>
      </c>
      <c r="F16033">
        <v>1079.721985787301</v>
      </c>
      <c r="G16033">
        <v>943.87261468949657</v>
      </c>
      <c r="H16033">
        <v>159.13048735743567</v>
      </c>
    </row>
    <row r="16034" spans="1:8" ht="15" x14ac:dyDescent="0.25">
      <c r="A16034">
        <f t="shared" si="1748"/>
        <v>15165</v>
      </c>
      <c r="B16034">
        <f t="shared" si="1749"/>
        <v>315</v>
      </c>
      <c r="C16034" s="10" t="str">
        <f>IF(B16034=B16033," ",(LOOKUP(B16034,'Co List'!$A$3:$A$362,'Co List'!$B$3:$B$362)))</f>
        <v xml:space="preserve"> </v>
      </c>
      <c r="D16034" s="8" t="s">
        <v>380</v>
      </c>
      <c r="E16034">
        <v>0</v>
      </c>
      <c r="F16034">
        <v>0</v>
      </c>
      <c r="G16034">
        <v>0</v>
      </c>
      <c r="H16034">
        <v>0</v>
      </c>
    </row>
    <row r="16035" spans="1:8" ht="15" x14ac:dyDescent="0.25">
      <c r="A16035">
        <f t="shared" si="1748"/>
        <v>15166</v>
      </c>
      <c r="B16035">
        <f t="shared" si="1749"/>
        <v>315</v>
      </c>
      <c r="C16035" s="10" t="str">
        <f>IF(B16035=B16034," ",(LOOKUP(B16035,'Co List'!$A$3:$A$362,'Co List'!$B$3:$B$362)))</f>
        <v xml:space="preserve"> </v>
      </c>
      <c r="D16035" s="8" t="s">
        <v>381</v>
      </c>
      <c r="E16035">
        <v>0</v>
      </c>
      <c r="F16035">
        <v>0</v>
      </c>
      <c r="G16035">
        <v>0</v>
      </c>
      <c r="H16035">
        <v>0</v>
      </c>
    </row>
    <row r="16036" spans="1:8" ht="15" x14ac:dyDescent="0.25">
      <c r="A16036">
        <f t="shared" si="1748"/>
        <v>15167</v>
      </c>
      <c r="B16036">
        <f t="shared" si="1749"/>
        <v>315</v>
      </c>
      <c r="C16036" s="10" t="str">
        <f>IF(B16036=B16035," ",(LOOKUP(B16036,'Co List'!$A$3:$A$362,'Co List'!$B$3:$B$362)))</f>
        <v xml:space="preserve"> </v>
      </c>
      <c r="D16036" s="8" t="s">
        <v>382</v>
      </c>
      <c r="E16036">
        <v>0</v>
      </c>
      <c r="F16036">
        <v>0</v>
      </c>
      <c r="G16036">
        <v>0</v>
      </c>
      <c r="H16036">
        <v>0</v>
      </c>
    </row>
    <row r="16037" spans="1:8" ht="15" x14ac:dyDescent="0.25">
      <c r="A16037">
        <f t="shared" si="1748"/>
        <v>15168</v>
      </c>
      <c r="B16037">
        <f t="shared" si="1749"/>
        <v>315</v>
      </c>
      <c r="C16037" s="10" t="str">
        <f>IF(B16037=B16036," ",(LOOKUP(B16037,'Co List'!$A$3:$A$362,'Co List'!$B$3:$B$362)))</f>
        <v xml:space="preserve"> </v>
      </c>
      <c r="D16037" s="8" t="s">
        <v>383</v>
      </c>
      <c r="E16037">
        <v>0</v>
      </c>
      <c r="F16037">
        <v>0</v>
      </c>
      <c r="G16037">
        <v>0</v>
      </c>
      <c r="H16037">
        <v>0</v>
      </c>
    </row>
    <row r="16038" spans="1:8" x14ac:dyDescent="0.2">
      <c r="A16038">
        <f t="shared" si="1748"/>
        <v>15169</v>
      </c>
      <c r="B16038">
        <f t="shared" si="1749"/>
        <v>315</v>
      </c>
      <c r="C16038" s="10" t="str">
        <f>IF(B16038=B16037," ",(LOOKUP(B16038,'Co List'!$A$3:$A$362,'Co List'!$B$3:$B$362)))</f>
        <v xml:space="preserve"> </v>
      </c>
      <c r="D16038" s="6" t="s">
        <v>384</v>
      </c>
      <c r="E16038">
        <v>0</v>
      </c>
      <c r="F16038">
        <v>0</v>
      </c>
      <c r="G16038">
        <v>0</v>
      </c>
      <c r="H16038">
        <v>0</v>
      </c>
    </row>
    <row r="16039" spans="1:8" x14ac:dyDescent="0.2">
      <c r="A16039">
        <f t="shared" si="1748"/>
        <v>15170</v>
      </c>
      <c r="B16039">
        <f t="shared" si="1749"/>
        <v>315</v>
      </c>
      <c r="C16039" s="10" t="str">
        <f>IF(B16039=B16038," ",(LOOKUP(B16039,'Co List'!$A$3:$A$362,'Co List'!$B$3:$B$362)))</f>
        <v xml:space="preserve"> </v>
      </c>
      <c r="D16039" s="6" t="s">
        <v>385</v>
      </c>
      <c r="E16039">
        <v>0</v>
      </c>
      <c r="F16039">
        <v>0</v>
      </c>
      <c r="G16039">
        <v>0</v>
      </c>
      <c r="H16039">
        <v>0</v>
      </c>
    </row>
    <row r="16040" spans="1:8" x14ac:dyDescent="0.2">
      <c r="A16040">
        <f t="shared" si="1748"/>
        <v>15171</v>
      </c>
      <c r="B16040">
        <f t="shared" si="1749"/>
        <v>315</v>
      </c>
      <c r="C16040" s="10" t="str">
        <f>IF(B16040=B16039," ",(LOOKUP(B16040,'Co List'!$A$3:$A$362,'Co List'!$B$3:$B$362)))</f>
        <v xml:space="preserve"> </v>
      </c>
      <c r="D16040" s="6" t="s">
        <v>386</v>
      </c>
      <c r="E16040">
        <v>0</v>
      </c>
      <c r="F16040">
        <v>0</v>
      </c>
      <c r="G16040">
        <v>0</v>
      </c>
      <c r="H16040">
        <v>0</v>
      </c>
    </row>
    <row r="16041" spans="1:8" x14ac:dyDescent="0.2">
      <c r="A16041">
        <f t="shared" si="1748"/>
        <v>15172</v>
      </c>
      <c r="B16041">
        <f t="shared" si="1749"/>
        <v>315</v>
      </c>
      <c r="C16041" s="10" t="str">
        <f>IF(B16041=B16040," ",(LOOKUP(B16041,'Co List'!$A$3:$A$362,'Co List'!$B$3:$B$362)))</f>
        <v xml:space="preserve"> </v>
      </c>
      <c r="D16041" s="6" t="s">
        <v>387</v>
      </c>
      <c r="E16041">
        <v>0</v>
      </c>
      <c r="F16041">
        <v>0</v>
      </c>
      <c r="G16041">
        <v>0</v>
      </c>
      <c r="H16041">
        <v>0</v>
      </c>
    </row>
    <row r="16042" spans="1:8" x14ac:dyDescent="0.2">
      <c r="A16042">
        <f t="shared" si="1748"/>
        <v>15173</v>
      </c>
      <c r="B16042">
        <f t="shared" si="1749"/>
        <v>315</v>
      </c>
      <c r="C16042" s="10" t="str">
        <f>IF(B16042=B16041," ",(LOOKUP(B16042,'Co List'!$A$3:$A$362,'Co List'!$B$3:$B$362)))</f>
        <v xml:space="preserve"> </v>
      </c>
      <c r="D16042" s="6" t="s">
        <v>388</v>
      </c>
      <c r="E16042">
        <v>0</v>
      </c>
      <c r="F16042">
        <v>0</v>
      </c>
      <c r="G16042">
        <v>0</v>
      </c>
      <c r="H16042">
        <v>0</v>
      </c>
    </row>
    <row r="16043" spans="1:8" x14ac:dyDescent="0.2">
      <c r="A16043">
        <f t="shared" si="1748"/>
        <v>15174</v>
      </c>
      <c r="B16043">
        <f t="shared" si="1749"/>
        <v>315</v>
      </c>
      <c r="C16043" s="10" t="str">
        <f>IF(B16043=B16042," ",(LOOKUP(B16043,'Co List'!$A$3:$A$362,'Co List'!$B$3:$B$362)))</f>
        <v xml:space="preserve"> </v>
      </c>
      <c r="D16043" s="6" t="s">
        <v>389</v>
      </c>
      <c r="E16043">
        <v>0</v>
      </c>
      <c r="F16043">
        <v>0</v>
      </c>
      <c r="G16043">
        <v>0</v>
      </c>
      <c r="H16043">
        <v>0</v>
      </c>
    </row>
    <row r="16044" spans="1:8" x14ac:dyDescent="0.2">
      <c r="A16044">
        <f t="shared" si="1748"/>
        <v>15175</v>
      </c>
      <c r="B16044">
        <f t="shared" si="1749"/>
        <v>315</v>
      </c>
      <c r="C16044" s="10" t="str">
        <f>IF(B16044=B16043," ",(LOOKUP(B16044,'Co List'!$A$3:$A$362,'Co List'!$B$3:$B$362)))</f>
        <v xml:space="preserve"> </v>
      </c>
      <c r="D16044" s="6" t="s">
        <v>390</v>
      </c>
      <c r="E16044">
        <v>0</v>
      </c>
      <c r="F16044">
        <v>0</v>
      </c>
      <c r="G16044">
        <v>0</v>
      </c>
      <c r="H16044">
        <v>0</v>
      </c>
    </row>
    <row r="16045" spans="1:8" x14ac:dyDescent="0.2">
      <c r="A16045">
        <f t="shared" si="1748"/>
        <v>15176</v>
      </c>
      <c r="B16045">
        <f t="shared" si="1749"/>
        <v>315</v>
      </c>
      <c r="C16045" s="10" t="str">
        <f>IF(B16045=B16044," ",(LOOKUP(B16045,'Co List'!$A$3:$A$362,'Co List'!$B$3:$B$362)))</f>
        <v xml:space="preserve"> </v>
      </c>
      <c r="D16045" s="6" t="s">
        <v>391</v>
      </c>
      <c r="E16045">
        <v>0</v>
      </c>
      <c r="F16045">
        <v>0</v>
      </c>
      <c r="G16045">
        <v>0</v>
      </c>
      <c r="H16045">
        <v>0</v>
      </c>
    </row>
    <row r="16046" spans="1:8" x14ac:dyDescent="0.2">
      <c r="A16046">
        <f t="shared" si="1748"/>
        <v>15177</v>
      </c>
      <c r="B16046">
        <f t="shared" si="1749"/>
        <v>315</v>
      </c>
      <c r="C16046" s="10" t="str">
        <f>IF(B16046=B16045," ",(LOOKUP(B16046,'Co List'!$A$3:$A$362,'Co List'!$B$3:$B$362)))</f>
        <v xml:space="preserve"> </v>
      </c>
      <c r="D16046" s="6" t="s">
        <v>392</v>
      </c>
      <c r="E16046">
        <v>0</v>
      </c>
      <c r="F16046">
        <v>0</v>
      </c>
      <c r="G16046">
        <v>0</v>
      </c>
      <c r="H16046">
        <v>0</v>
      </c>
    </row>
    <row r="16047" spans="1:8" x14ac:dyDescent="0.2">
      <c r="A16047">
        <f t="shared" si="1748"/>
        <v>15178</v>
      </c>
      <c r="B16047">
        <f t="shared" si="1749"/>
        <v>315</v>
      </c>
      <c r="C16047" s="10" t="str">
        <f>IF(B16047=B16046," ",(LOOKUP(B16047,'Co List'!$A$3:$A$362,'Co List'!$B$3:$B$362)))</f>
        <v xml:space="preserve"> </v>
      </c>
      <c r="D16047" s="6" t="s">
        <v>393</v>
      </c>
      <c r="E16047">
        <v>0</v>
      </c>
      <c r="F16047">
        <v>0</v>
      </c>
      <c r="G16047">
        <v>0</v>
      </c>
      <c r="H16047">
        <v>0</v>
      </c>
    </row>
    <row r="16048" spans="1:8" ht="15" x14ac:dyDescent="0.25">
      <c r="A16048">
        <f t="shared" si="1748"/>
        <v>15179</v>
      </c>
      <c r="B16048">
        <f t="shared" si="1749"/>
        <v>315</v>
      </c>
      <c r="C16048" s="10" t="str">
        <f>IF(B16048=B16047," ",(LOOKUP(B16048,'Co List'!$A$3:$A$362,'Co List'!$B$3:$B$362)))</f>
        <v xml:space="preserve"> </v>
      </c>
      <c r="D16048" s="8" t="s">
        <v>394</v>
      </c>
      <c r="E16048">
        <v>0</v>
      </c>
      <c r="F16048">
        <v>0</v>
      </c>
      <c r="G16048">
        <v>0</v>
      </c>
      <c r="H16048">
        <v>0</v>
      </c>
    </row>
    <row r="16049" spans="1:8" ht="15" x14ac:dyDescent="0.25">
      <c r="A16049">
        <f t="shared" si="1748"/>
        <v>15180</v>
      </c>
      <c r="B16049">
        <f t="shared" si="1749"/>
        <v>315</v>
      </c>
      <c r="C16049" s="10" t="str">
        <f>IF(B16049=B16048," ",(LOOKUP(B16049,'Co List'!$A$3:$A$362,'Co List'!$B$3:$B$362)))</f>
        <v xml:space="preserve"> </v>
      </c>
      <c r="D16049" s="8" t="s">
        <v>395</v>
      </c>
      <c r="E16049">
        <v>0</v>
      </c>
      <c r="F16049">
        <v>0</v>
      </c>
      <c r="G16049">
        <v>0</v>
      </c>
      <c r="H16049">
        <v>0</v>
      </c>
    </row>
    <row r="16050" spans="1:8" ht="15" x14ac:dyDescent="0.25">
      <c r="A16050">
        <f t="shared" si="1748"/>
        <v>15181</v>
      </c>
      <c r="B16050">
        <f t="shared" si="1749"/>
        <v>315</v>
      </c>
      <c r="C16050" s="10" t="str">
        <f>IF(B16050=B16049," ",(LOOKUP(B16050,'Co List'!$A$3:$A$362,'Co List'!$B$3:$B$362)))</f>
        <v xml:space="preserve"> </v>
      </c>
      <c r="D16050" s="8" t="s">
        <v>396</v>
      </c>
      <c r="E16050">
        <v>10064.316999999999</v>
      </c>
      <c r="F16050">
        <v>12668.109</v>
      </c>
      <c r="G16050">
        <v>14880.474</v>
      </c>
      <c r="H16050">
        <v>4533.21</v>
      </c>
    </row>
    <row r="16051" spans="1:8" x14ac:dyDescent="0.2">
      <c r="A16051">
        <f t="shared" si="1748"/>
        <v>15182</v>
      </c>
      <c r="B16051">
        <f t="shared" si="1749"/>
        <v>315</v>
      </c>
      <c r="C16051" s="10" t="str">
        <f>IF(B16051=B16050," ",(LOOKUP(B16051,'Co List'!$A$3:$A$362,'Co List'!$B$3:$B$362)))</f>
        <v xml:space="preserve"> </v>
      </c>
      <c r="D16051" s="6" t="s">
        <v>397</v>
      </c>
      <c r="E16051">
        <v>9393.6910000000007</v>
      </c>
      <c r="F16051">
        <v>11524.218999999999</v>
      </c>
      <c r="G16051">
        <v>13800.242</v>
      </c>
      <c r="H16051">
        <v>4379.8459999999995</v>
      </c>
    </row>
    <row r="16052" spans="1:8" x14ac:dyDescent="0.2">
      <c r="A16052">
        <f t="shared" si="1748"/>
        <v>15183</v>
      </c>
      <c r="B16052">
        <f t="shared" si="1749"/>
        <v>315</v>
      </c>
      <c r="C16052" s="10" t="str">
        <f>IF(B16052=B16051," ",(LOOKUP(B16052,'Co List'!$A$3:$A$362,'Co List'!$B$3:$B$362)))</f>
        <v xml:space="preserve"> </v>
      </c>
      <c r="D16052" s="6" t="s">
        <v>398</v>
      </c>
      <c r="E16052">
        <v>670.62599999999998</v>
      </c>
      <c r="F16052">
        <v>1143.8900000000001</v>
      </c>
      <c r="G16052">
        <v>1080.232</v>
      </c>
      <c r="H16052">
        <v>153.364</v>
      </c>
    </row>
    <row r="16053" spans="1:8" x14ac:dyDescent="0.2">
      <c r="A16053">
        <f t="shared" si="1748"/>
        <v>15184</v>
      </c>
      <c r="B16053">
        <f t="shared" si="1749"/>
        <v>315</v>
      </c>
      <c r="C16053" s="10" t="str">
        <f>IF(B16053=B16052," ",(LOOKUP(B16053,'Co List'!$A$3:$A$362,'Co List'!$B$3:$B$362)))</f>
        <v xml:space="preserve"> </v>
      </c>
      <c r="D16053" s="6" t="s">
        <v>399</v>
      </c>
      <c r="E16053">
        <v>0</v>
      </c>
      <c r="F16053">
        <v>0</v>
      </c>
      <c r="G16053">
        <v>0</v>
      </c>
      <c r="H16053">
        <v>0</v>
      </c>
    </row>
    <row r="16054" spans="1:8" x14ac:dyDescent="0.2">
      <c r="A16054">
        <f t="shared" si="1748"/>
        <v>15185</v>
      </c>
      <c r="B16054">
        <f t="shared" si="1749"/>
        <v>315</v>
      </c>
      <c r="C16054" s="10" t="str">
        <f>IF(B16054=B16053," ",(LOOKUP(B16054,'Co List'!$A$3:$A$362,'Co List'!$B$3:$B$362)))</f>
        <v xml:space="preserve"> </v>
      </c>
      <c r="D16054" s="6" t="s">
        <v>400</v>
      </c>
      <c r="E16054">
        <v>0</v>
      </c>
      <c r="F16054">
        <v>0</v>
      </c>
      <c r="G16054">
        <v>0</v>
      </c>
      <c r="H16054">
        <v>0</v>
      </c>
    </row>
    <row r="16055" spans="1:8" x14ac:dyDescent="0.2">
      <c r="A16055">
        <f t="shared" si="1748"/>
        <v>15186</v>
      </c>
      <c r="B16055">
        <f t="shared" si="1749"/>
        <v>315</v>
      </c>
      <c r="C16055" s="10" t="str">
        <f>IF(B16055=B16054," ",(LOOKUP(B16055,'Co List'!$A$3:$A$362,'Co List'!$B$3:$B$362)))</f>
        <v xml:space="preserve"> </v>
      </c>
      <c r="D16055" s="6" t="s">
        <v>401</v>
      </c>
      <c r="E16055">
        <v>3.9265628379999997</v>
      </c>
      <c r="F16055">
        <v>5.0476079220000001</v>
      </c>
      <c r="G16055">
        <v>7.0381234199999989</v>
      </c>
      <c r="H16055">
        <v>2.9169774359999998</v>
      </c>
    </row>
    <row r="16056" spans="1:8" x14ac:dyDescent="0.2">
      <c r="A16056">
        <f t="shared" si="1748"/>
        <v>15187</v>
      </c>
      <c r="B16056">
        <f t="shared" si="1749"/>
        <v>315</v>
      </c>
      <c r="C16056" s="10" t="str">
        <f>IF(B16056=B16055," ",(LOOKUP(B16056,'Co List'!$A$3:$A$362,'Co List'!$B$3:$B$362)))</f>
        <v xml:space="preserve"> </v>
      </c>
      <c r="D16056" s="6" t="s">
        <v>402</v>
      </c>
      <c r="E16056">
        <v>0.85907190600000005</v>
      </c>
      <c r="F16056">
        <v>1.5099347999999999</v>
      </c>
      <c r="G16056">
        <v>1.8201909200000004</v>
      </c>
      <c r="H16056">
        <v>0.27774220399999999</v>
      </c>
    </row>
    <row r="16057" spans="1:8" x14ac:dyDescent="0.2">
      <c r="A16057">
        <f t="shared" si="1748"/>
        <v>15188</v>
      </c>
      <c r="B16057">
        <f t="shared" si="1749"/>
        <v>315</v>
      </c>
      <c r="C16057" s="10" t="str">
        <f>IF(B16057=B16056," ",(LOOKUP(B16057,'Co List'!$A$3:$A$362,'Co List'!$B$3:$B$362)))</f>
        <v xml:space="preserve"> </v>
      </c>
      <c r="D16057" s="6" t="s">
        <v>403</v>
      </c>
      <c r="E16057">
        <v>0</v>
      </c>
      <c r="F16057">
        <v>0</v>
      </c>
      <c r="G16057">
        <v>0</v>
      </c>
      <c r="H16057">
        <v>0</v>
      </c>
    </row>
    <row r="16058" spans="1:8" x14ac:dyDescent="0.2">
      <c r="A16058">
        <f t="shared" si="1748"/>
        <v>15189</v>
      </c>
      <c r="B16058">
        <f t="shared" si="1749"/>
        <v>315</v>
      </c>
      <c r="C16058" s="10" t="str">
        <f>IF(B16058=B16057," ",(LOOKUP(B16058,'Co List'!$A$3:$A$362,'Co List'!$B$3:$B$362)))</f>
        <v xml:space="preserve"> </v>
      </c>
      <c r="D16058" s="6" t="s">
        <v>404</v>
      </c>
      <c r="E16058" s="11">
        <v>4.7856347439999993</v>
      </c>
      <c r="F16058" s="11">
        <v>6.557542722</v>
      </c>
      <c r="G16058" s="11">
        <v>8.8583143399999997</v>
      </c>
      <c r="H16058" s="11">
        <v>3.1947196399999997</v>
      </c>
    </row>
    <row r="16059" spans="1:8" x14ac:dyDescent="0.2">
      <c r="A16059">
        <f t="shared" si="1748"/>
        <v>15190</v>
      </c>
      <c r="B16059">
        <f t="shared" si="1749"/>
        <v>315</v>
      </c>
      <c r="C16059" s="10" t="str">
        <f>IF(B16059=B16058," ",(LOOKUP(B16059,'Co List'!$A$3:$A$362,'Co List'!$B$3:$B$362)))</f>
        <v xml:space="preserve"> </v>
      </c>
      <c r="D16059" s="6" t="s">
        <v>405</v>
      </c>
      <c r="E16059">
        <v>3488.68</v>
      </c>
      <c r="F16059">
        <v>4357.55</v>
      </c>
      <c r="G16059">
        <v>6853.52</v>
      </c>
      <c r="H16059">
        <v>1748.11</v>
      </c>
    </row>
    <row r="16060" spans="1:8" x14ac:dyDescent="0.2">
      <c r="A16060">
        <f t="shared" si="1748"/>
        <v>15191</v>
      </c>
      <c r="B16060">
        <f t="shared" si="1749"/>
        <v>315</v>
      </c>
      <c r="C16060" s="10" t="str">
        <f>IF(B16060=B16059," ",(LOOKUP(B16060,'Co List'!$A$3:$A$362,'Co List'!$B$3:$B$362)))</f>
        <v xml:space="preserve"> </v>
      </c>
      <c r="D16060" s="6" t="s">
        <v>406</v>
      </c>
      <c r="E16060">
        <v>-242.7</v>
      </c>
      <c r="F16060">
        <v>260.33</v>
      </c>
      <c r="G16060">
        <v>569.79</v>
      </c>
      <c r="H16060">
        <v>-1272.21</v>
      </c>
    </row>
    <row r="16061" spans="1:8" x14ac:dyDescent="0.2">
      <c r="A16061">
        <f t="shared" si="1748"/>
        <v>15192</v>
      </c>
      <c r="B16061">
        <f t="shared" si="1749"/>
        <v>315</v>
      </c>
      <c r="C16061" s="10" t="str">
        <f>IF(B16061=B16060," ",(LOOKUP(B16061,'Co List'!$A$3:$A$362,'Co List'!$B$3:$B$362)))</f>
        <v xml:space="preserve"> </v>
      </c>
      <c r="D16061" s="6" t="s">
        <v>407</v>
      </c>
      <c r="E16061" s="11">
        <v>-1414.09</v>
      </c>
      <c r="F16061" s="11">
        <v>-185.66</v>
      </c>
      <c r="G16061" s="11">
        <v>-505.38</v>
      </c>
      <c r="H16061" s="11">
        <v>-2989.8</v>
      </c>
    </row>
    <row r="16062" spans="1:8" x14ac:dyDescent="0.2">
      <c r="A16062">
        <f t="shared" si="1748"/>
        <v>15193</v>
      </c>
      <c r="B16062">
        <f t="shared" si="1749"/>
        <v>315</v>
      </c>
      <c r="C16062" s="10" t="str">
        <f>IF(B16062=B16061," ",(LOOKUP(B16062,'Co List'!$A$3:$A$362,'Co List'!$B$3:$B$362)))</f>
        <v xml:space="preserve"> </v>
      </c>
      <c r="D16062" s="6" t="s">
        <v>408</v>
      </c>
      <c r="E16062">
        <v>311.35000000000002</v>
      </c>
      <c r="F16062">
        <v>355.47</v>
      </c>
      <c r="G16062">
        <v>355.47</v>
      </c>
      <c r="H16062">
        <v>355.47</v>
      </c>
    </row>
    <row r="16063" spans="1:8" x14ac:dyDescent="0.2">
      <c r="A16063">
        <f t="shared" si="1748"/>
        <v>15194</v>
      </c>
      <c r="B16063">
        <f t="shared" si="1749"/>
        <v>315</v>
      </c>
      <c r="C16063" s="10" t="str">
        <f>IF(B16063=B16062," ",(LOOKUP(B16063,'Co List'!$A$3:$A$362,'Co List'!$B$3:$B$362)))</f>
        <v xml:space="preserve"> </v>
      </c>
      <c r="D16063" s="6" t="s">
        <v>409</v>
      </c>
      <c r="E16063">
        <v>3.93</v>
      </c>
      <c r="F16063">
        <v>5.05</v>
      </c>
      <c r="G16063">
        <v>8.85</v>
      </c>
      <c r="H16063">
        <v>3.55</v>
      </c>
    </row>
    <row r="16064" spans="1:8" x14ac:dyDescent="0.2">
      <c r="A16064">
        <f t="shared" si="1748"/>
        <v>15195</v>
      </c>
      <c r="B16064">
        <f t="shared" si="1749"/>
        <v>315</v>
      </c>
      <c r="C16064" s="10" t="str">
        <f>IF(B16064=B16063," ",(LOOKUP(B16064,'Co List'!$A$3:$A$362,'Co List'!$B$3:$B$362)))</f>
        <v xml:space="preserve"> </v>
      </c>
      <c r="D16064" s="6" t="s">
        <v>410</v>
      </c>
      <c r="E16064">
        <v>4.7856347439999993</v>
      </c>
      <c r="F16064">
        <v>6.557542722</v>
      </c>
      <c r="G16064">
        <v>8.8583143399999997</v>
      </c>
      <c r="H16064">
        <v>3.1947196399999997</v>
      </c>
    </row>
    <row r="16065" spans="1:16" x14ac:dyDescent="0.2">
      <c r="A16065">
        <f t="shared" si="1748"/>
        <v>15196</v>
      </c>
      <c r="B16065">
        <f t="shared" si="1749"/>
        <v>315</v>
      </c>
      <c r="C16065" s="10" t="str">
        <f>IF(B16065=B16064," ",(LOOKUP(B16065,'Co List'!$A$3:$A$362,'Co List'!$B$3:$B$362)))</f>
        <v xml:space="preserve"> </v>
      </c>
      <c r="D16065" s="6" t="s">
        <v>411</v>
      </c>
      <c r="E16065">
        <v>4.7856347439999993</v>
      </c>
      <c r="F16065">
        <v>6.557542722</v>
      </c>
      <c r="G16065">
        <v>8.8583143399999997</v>
      </c>
      <c r="H16065">
        <v>3.1947196399999997</v>
      </c>
    </row>
    <row r="16066" spans="1:16" x14ac:dyDescent="0.2">
      <c r="A16066">
        <f t="shared" si="1748"/>
        <v>15197</v>
      </c>
      <c r="B16066">
        <f t="shared" si="1749"/>
        <v>315</v>
      </c>
      <c r="C16066" s="10" t="str">
        <f>IF(B16066=B16065," ",(LOOKUP(B16066,'Co List'!$A$3:$A$362,'Co List'!$B$3:$B$362)))</f>
        <v xml:space="preserve"> </v>
      </c>
      <c r="D16066" s="6" t="s">
        <v>412</v>
      </c>
      <c r="E16066">
        <v>0.85563474399999917</v>
      </c>
      <c r="F16066">
        <v>1.5075427220000002</v>
      </c>
      <c r="G16066">
        <v>8.3143400000000867E-3</v>
      </c>
      <c r="H16066">
        <v>-0.35528036000000007</v>
      </c>
    </row>
    <row r="16067" spans="1:16" ht="13.5" thickBot="1" x14ac:dyDescent="0.25">
      <c r="A16067">
        <f t="shared" si="1748"/>
        <v>15198</v>
      </c>
      <c r="B16067">
        <f t="shared" si="1749"/>
        <v>315</v>
      </c>
      <c r="C16067" s="10" t="str">
        <f>IF(B16067=B16066," ",(LOOKUP(B16067,'Co List'!$A$3:$A$362,'Co List'!$B$3:$B$362)))</f>
        <v xml:space="preserve"> </v>
      </c>
      <c r="D16067" s="9" t="s">
        <v>413</v>
      </c>
      <c r="E16067">
        <v>12</v>
      </c>
      <c r="F16067">
        <v>12</v>
      </c>
      <c r="G16067">
        <v>12</v>
      </c>
      <c r="H16067">
        <v>12</v>
      </c>
    </row>
    <row r="16068" spans="1:16" ht="15" x14ac:dyDescent="0.25">
      <c r="A16068">
        <f t="shared" si="1748"/>
        <v>15199</v>
      </c>
      <c r="B16068">
        <f t="shared" si="1749"/>
        <v>316</v>
      </c>
      <c r="C16068" s="10" t="str">
        <f>IF(B16068=B16067," ",(LOOKUP(B16068,'Co List'!$A$3:$A$362,'Co List'!$B$3:$B$362)))</f>
        <v>SYNCOM HEALTHCARE</v>
      </c>
      <c r="D16068" s="4" t="s">
        <v>362</v>
      </c>
      <c r="E16068">
        <v>40.71317728468572</v>
      </c>
      <c r="F16068">
        <v>44.258699265788472</v>
      </c>
      <c r="G16068">
        <v>47.632066325235776</v>
      </c>
      <c r="H16068">
        <v>47.510140309398729</v>
      </c>
      <c r="J16068">
        <f t="shared" ref="J16068" si="1754">COUNTIF(E16110:H16110,0)</f>
        <v>0</v>
      </c>
      <c r="K16068">
        <f>SUM(E16068:H16068)/(4-J16068)</f>
        <v>45.028520796277178</v>
      </c>
      <c r="L16068">
        <f>SUM(E16078:H16078)/(4-J16068)</f>
        <v>1453.563618020409</v>
      </c>
      <c r="M16068">
        <f>E16078</f>
        <v>1998.6604559429647</v>
      </c>
      <c r="N16068">
        <f t="shared" ref="N16068" si="1755">F16078</f>
        <v>1108.4793077459699</v>
      </c>
      <c r="O16068">
        <f t="shared" ref="O16068" si="1756">G16078</f>
        <v>1400.702783277248</v>
      </c>
      <c r="P16068">
        <f t="shared" ref="P16068" si="1757">H16078</f>
        <v>1306.4119251154532</v>
      </c>
    </row>
    <row r="16069" spans="1:16" x14ac:dyDescent="0.2">
      <c r="A16069">
        <f t="shared" ref="A16069:A16132" si="1758">IF(A16068&gt;0,A16068+1,(IF($C$1=C16069,1,0)))</f>
        <v>15200</v>
      </c>
      <c r="B16069">
        <f t="shared" ref="B16069:B16132" si="1759">IF(D16069=$D$3,B16068+1,B16068)</f>
        <v>316</v>
      </c>
      <c r="C16069" s="10" t="str">
        <f>IF(B16069=B16068," ",(LOOKUP(B16069,'Co List'!$A$3:$A$362,'Co List'!$B$3:$B$362)))</f>
        <v xml:space="preserve"> </v>
      </c>
      <c r="D16069" s="6" t="s">
        <v>364</v>
      </c>
      <c r="E16069">
        <v>2.647751</v>
      </c>
      <c r="F16069">
        <v>2.846526698965441</v>
      </c>
      <c r="G16069">
        <v>3.0719811331071396</v>
      </c>
      <c r="H16069">
        <v>3.1162750681529445</v>
      </c>
    </row>
    <row r="16070" spans="1:16" x14ac:dyDescent="0.2">
      <c r="A16070">
        <f t="shared" si="1758"/>
        <v>15201</v>
      </c>
      <c r="B16070">
        <f t="shared" si="1759"/>
        <v>316</v>
      </c>
      <c r="C16070" s="10" t="str">
        <f>IF(B16070=B16069," ",(LOOKUP(B16070,'Co List'!$A$3:$A$362,'Co List'!$B$3:$B$362)))</f>
        <v xml:space="preserve"> </v>
      </c>
      <c r="D16070" s="6" t="s">
        <v>365</v>
      </c>
      <c r="E16070">
        <v>0.84255565574503455</v>
      </c>
      <c r="F16070">
        <v>0.79857420851296468</v>
      </c>
      <c r="G16070">
        <v>0.79781913210291444</v>
      </c>
      <c r="H16070">
        <v>0.77839217611389777</v>
      </c>
    </row>
    <row r="16071" spans="1:16" x14ac:dyDescent="0.2">
      <c r="A16071">
        <f t="shared" si="1758"/>
        <v>15202</v>
      </c>
      <c r="B16071">
        <f t="shared" si="1759"/>
        <v>316</v>
      </c>
      <c r="C16071" s="10" t="str">
        <f>IF(B16071=B16070," ",(LOOKUP(B16071,'Co List'!$A$3:$A$362,'Co List'!$B$3:$B$362)))</f>
        <v xml:space="preserve"> </v>
      </c>
      <c r="D16071" s="7" t="s">
        <v>366</v>
      </c>
      <c r="E16071">
        <v>2.9897688196603811</v>
      </c>
      <c r="F16071">
        <v>1.4664364436380073</v>
      </c>
      <c r="G16071">
        <v>1.6319501145022115</v>
      </c>
      <c r="H16071">
        <v>1.38773308382776</v>
      </c>
    </row>
    <row r="16072" spans="1:16" x14ac:dyDescent="0.2">
      <c r="A16072">
        <f t="shared" si="1758"/>
        <v>15203</v>
      </c>
      <c r="B16072">
        <f t="shared" si="1759"/>
        <v>316</v>
      </c>
      <c r="C16072" s="10" t="str">
        <f>IF(B16072=B16071," ",(LOOKUP(B16072,'Co List'!$A$3:$A$362,'Co List'!$B$3:$B$362)))</f>
        <v xml:space="preserve"> </v>
      </c>
      <c r="D16072" s="6" t="s">
        <v>367</v>
      </c>
      <c r="E16072">
        <v>54017.85016062067</v>
      </c>
      <c r="F16072">
        <v>42308.370524655336</v>
      </c>
      <c r="G16072">
        <v>778168.21293180448</v>
      </c>
      <c r="H16072">
        <v>568005.18483280565</v>
      </c>
    </row>
    <row r="16073" spans="1:16" x14ac:dyDescent="0.2">
      <c r="A16073">
        <f t="shared" si="1758"/>
        <v>15204</v>
      </c>
      <c r="B16073">
        <f t="shared" si="1759"/>
        <v>316</v>
      </c>
      <c r="C16073" s="10" t="str">
        <f>IF(B16073=B16072," ",(LOOKUP(B16073,'Co List'!$A$3:$A$362,'Co List'!$B$3:$B$362)))</f>
        <v xml:space="preserve"> </v>
      </c>
      <c r="D16073" s="6" t="s">
        <v>368</v>
      </c>
      <c r="E16073">
        <v>1.1420916891102655E-2</v>
      </c>
      <c r="F16073">
        <v>2.7711982693649248E-3</v>
      </c>
      <c r="G16073">
        <v>3.5017569581931203E-3</v>
      </c>
      <c r="H16073">
        <v>3.266029812788633E-3</v>
      </c>
    </row>
    <row r="16074" spans="1:16" x14ac:dyDescent="0.2">
      <c r="A16074">
        <f t="shared" si="1758"/>
        <v>15205</v>
      </c>
      <c r="B16074">
        <f t="shared" si="1759"/>
        <v>316</v>
      </c>
      <c r="C16074" s="10" t="str">
        <f>IF(B16074=B16073," ",(LOOKUP(B16074,'Co List'!$A$3:$A$362,'Co List'!$B$3:$B$362)))</f>
        <v xml:space="preserve"> </v>
      </c>
      <c r="D16074" s="6" t="s">
        <v>369</v>
      </c>
      <c r="E16074">
        <v>21.987463761748785</v>
      </c>
      <c r="F16074">
        <v>24.202604972619433</v>
      </c>
      <c r="G16074">
        <v>24.025776728597737</v>
      </c>
      <c r="H16074">
        <v>21.173613048872824</v>
      </c>
    </row>
    <row r="16075" spans="1:16" x14ac:dyDescent="0.2">
      <c r="A16075">
        <f t="shared" si="1758"/>
        <v>15206</v>
      </c>
      <c r="B16075">
        <f t="shared" si="1759"/>
        <v>316</v>
      </c>
      <c r="C16075" s="10" t="str">
        <f>IF(B16075=B16074," ",(LOOKUP(B16075,'Co List'!$A$3:$A$362,'Co List'!$B$3:$B$362)))</f>
        <v xml:space="preserve"> </v>
      </c>
      <c r="D16075" s="6" t="s">
        <v>370</v>
      </c>
      <c r="E16075">
        <v>0</v>
      </c>
      <c r="F16075">
        <v>0</v>
      </c>
      <c r="G16075">
        <v>0</v>
      </c>
      <c r="H16075">
        <v>0</v>
      </c>
    </row>
    <row r="16076" spans="1:16" x14ac:dyDescent="0.2">
      <c r="A16076">
        <f t="shared" si="1758"/>
        <v>15207</v>
      </c>
      <c r="B16076">
        <f t="shared" si="1759"/>
        <v>316</v>
      </c>
      <c r="C16076" s="10" t="str">
        <f>IF(B16076=B16075," ",(LOOKUP(B16076,'Co List'!$A$3:$A$362,'Co List'!$B$3:$B$362)))</f>
        <v xml:space="preserve"> </v>
      </c>
      <c r="D16076" s="6" t="s">
        <v>371</v>
      </c>
      <c r="E16076">
        <v>93.820325211701316</v>
      </c>
      <c r="F16076">
        <v>75.613097448093257</v>
      </c>
      <c r="G16076">
        <v>75.961264070691016</v>
      </c>
      <c r="H16076">
        <v>69.043006029643067</v>
      </c>
    </row>
    <row r="16077" spans="1:16" x14ac:dyDescent="0.2">
      <c r="A16077">
        <f t="shared" si="1758"/>
        <v>15208</v>
      </c>
      <c r="B16077">
        <f t="shared" si="1759"/>
        <v>316</v>
      </c>
      <c r="C16077" s="10" t="str">
        <f>IF(B16077=B16076," ",(LOOKUP(B16077,'Co List'!$A$3:$A$362,'Co List'!$B$3:$B$362)))</f>
        <v xml:space="preserve"> </v>
      </c>
      <c r="D16077" s="6" t="s">
        <v>372</v>
      </c>
      <c r="E16077">
        <v>6.1796747882986818</v>
      </c>
      <c r="F16077">
        <v>24.386902551906736</v>
      </c>
      <c r="G16077">
        <v>24.038735929308988</v>
      </c>
      <c r="H16077">
        <v>30.956993970356912</v>
      </c>
    </row>
    <row r="16078" spans="1:16" x14ac:dyDescent="0.2">
      <c r="A16078">
        <f t="shared" si="1758"/>
        <v>15209</v>
      </c>
      <c r="B16078">
        <f t="shared" si="1759"/>
        <v>316</v>
      </c>
      <c r="C16078" s="10" t="str">
        <f>IF(B16078=B16077," ",(LOOKUP(B16078,'Co List'!$A$3:$A$362,'Co List'!$B$3:$B$362)))</f>
        <v xml:space="preserve"> </v>
      </c>
      <c r="D16078" s="6" t="s">
        <v>373</v>
      </c>
      <c r="E16078">
        <v>1998.6604559429647</v>
      </c>
      <c r="F16078">
        <v>1108.4793077459699</v>
      </c>
      <c r="G16078">
        <v>1400.702783277248</v>
      </c>
      <c r="H16078">
        <v>1306.4119251154532</v>
      </c>
    </row>
    <row r="16079" spans="1:16" x14ac:dyDescent="0.2">
      <c r="A16079">
        <f t="shared" si="1758"/>
        <v>15210</v>
      </c>
      <c r="B16079">
        <f t="shared" si="1759"/>
        <v>316</v>
      </c>
      <c r="C16079" s="10" t="str">
        <f>IF(B16079=B16078," ",(LOOKUP(B16079,'Co List'!$A$3:$A$362,'Co List'!$B$3:$B$362)))</f>
        <v xml:space="preserve"> </v>
      </c>
      <c r="D16079" s="6" t="s">
        <v>374</v>
      </c>
      <c r="E16079">
        <v>1990.6473006513991</v>
      </c>
      <c r="F16079">
        <v>1106.5535911477978</v>
      </c>
      <c r="G16079">
        <v>1398.1272426342532</v>
      </c>
      <c r="H16079">
        <v>1303.1833002345606</v>
      </c>
    </row>
    <row r="16080" spans="1:16" x14ac:dyDescent="0.2">
      <c r="A16080">
        <f t="shared" si="1758"/>
        <v>15211</v>
      </c>
      <c r="B16080">
        <f t="shared" si="1759"/>
        <v>316</v>
      </c>
      <c r="C16080" s="10" t="str">
        <f>IF(B16080=B16079," ",(LOOKUP(B16080,'Co List'!$A$3:$A$362,'Co List'!$B$3:$B$362)))</f>
        <v xml:space="preserve"> </v>
      </c>
      <c r="D16080" s="6" t="s">
        <v>375</v>
      </c>
      <c r="E16080">
        <v>4.7398444208421422</v>
      </c>
      <c r="F16080">
        <v>1.2027172816909188</v>
      </c>
      <c r="G16080">
        <v>1.5177538693323214</v>
      </c>
      <c r="H16080">
        <v>1.8837760898150173</v>
      </c>
    </row>
    <row r="16081" spans="1:8" x14ac:dyDescent="0.2">
      <c r="A16081">
        <f t="shared" si="1758"/>
        <v>15212</v>
      </c>
      <c r="B16081">
        <f t="shared" si="1759"/>
        <v>316</v>
      </c>
      <c r="C16081" s="10" t="str">
        <f>IF(B16081=B16080," ",(LOOKUP(B16081,'Co List'!$A$3:$A$362,'Co List'!$B$3:$B$362)))</f>
        <v xml:space="preserve"> </v>
      </c>
      <c r="D16081" s="6" t="s">
        <v>376</v>
      </c>
      <c r="E16081">
        <v>3.2733108707234679</v>
      </c>
      <c r="F16081">
        <v>0.72299931648141413</v>
      </c>
      <c r="G16081">
        <v>1.0577867736626136</v>
      </c>
      <c r="H16081">
        <v>1.3448487910773781</v>
      </c>
    </row>
    <row r="16082" spans="1:8" x14ac:dyDescent="0.2">
      <c r="A16082">
        <f t="shared" si="1758"/>
        <v>15213</v>
      </c>
      <c r="B16082">
        <f t="shared" si="1759"/>
        <v>316</v>
      </c>
      <c r="C16082" s="10" t="str">
        <f>IF(B16082=B16081," ",(LOOKUP(B16082,'Co List'!$A$3:$A$362,'Co List'!$B$3:$B$362)))</f>
        <v xml:space="preserve"> </v>
      </c>
      <c r="D16082" s="6" t="s">
        <v>377</v>
      </c>
      <c r="E16082">
        <v>1875.1497396433617</v>
      </c>
      <c r="F16082">
        <v>838.15553915790986</v>
      </c>
      <c r="G16082">
        <v>1063.9915400507491</v>
      </c>
      <c r="H16082">
        <v>901.9860642294384</v>
      </c>
    </row>
    <row r="16083" spans="1:8" ht="15" x14ac:dyDescent="0.25">
      <c r="A16083">
        <f t="shared" si="1758"/>
        <v>15214</v>
      </c>
      <c r="B16083">
        <f t="shared" si="1759"/>
        <v>316</v>
      </c>
      <c r="C16083" s="10" t="str">
        <f>IF(B16083=B16082," ",(LOOKUP(B16083,'Co List'!$A$3:$A$362,'Co List'!$B$3:$B$362)))</f>
        <v xml:space="preserve"> </v>
      </c>
      <c r="D16083" s="8" t="s">
        <v>378</v>
      </c>
      <c r="E16083">
        <v>505.26423000000005</v>
      </c>
      <c r="F16083">
        <v>686.86076000000003</v>
      </c>
      <c r="G16083">
        <v>933.37374</v>
      </c>
      <c r="H16083">
        <v>740.33388000000002</v>
      </c>
    </row>
    <row r="16084" spans="1:8" ht="15" x14ac:dyDescent="0.25">
      <c r="A16084">
        <f t="shared" si="1758"/>
        <v>15215</v>
      </c>
      <c r="B16084">
        <f t="shared" si="1759"/>
        <v>316</v>
      </c>
      <c r="C16084" s="10" t="str">
        <f>IF(B16084=B16083," ",(LOOKUP(B16084,'Co List'!$A$3:$A$362,'Co List'!$B$3:$B$362)))</f>
        <v xml:space="preserve"> </v>
      </c>
      <c r="D16084" s="8" t="s">
        <v>379</v>
      </c>
      <c r="E16084">
        <v>1369.8855096433617</v>
      </c>
      <c r="F16084">
        <v>151.29477915790986</v>
      </c>
      <c r="G16084">
        <v>130.61780005074908</v>
      </c>
      <c r="H16084">
        <v>161.65218422943846</v>
      </c>
    </row>
    <row r="16085" spans="1:8" ht="15" x14ac:dyDescent="0.25">
      <c r="A16085">
        <f t="shared" si="1758"/>
        <v>15216</v>
      </c>
      <c r="B16085">
        <f t="shared" si="1759"/>
        <v>316</v>
      </c>
      <c r="C16085" s="10" t="str">
        <f>IF(B16085=B16084," ",(LOOKUP(B16085,'Co List'!$A$3:$A$362,'Co List'!$B$3:$B$362)))</f>
        <v xml:space="preserve"> </v>
      </c>
      <c r="D16085" s="8" t="s">
        <v>380</v>
      </c>
      <c r="E16085">
        <v>0</v>
      </c>
      <c r="F16085">
        <v>0</v>
      </c>
      <c r="G16085">
        <v>0</v>
      </c>
      <c r="H16085">
        <v>0</v>
      </c>
    </row>
    <row r="16086" spans="1:8" ht="15" x14ac:dyDescent="0.25">
      <c r="A16086">
        <f t="shared" si="1758"/>
        <v>15217</v>
      </c>
      <c r="B16086">
        <f t="shared" si="1759"/>
        <v>316</v>
      </c>
      <c r="C16086" s="10" t="str">
        <f>IF(B16086=B16085," ",(LOOKUP(B16086,'Co List'!$A$3:$A$362,'Co List'!$B$3:$B$362)))</f>
        <v xml:space="preserve"> </v>
      </c>
      <c r="D16086" s="8" t="s">
        <v>381</v>
      </c>
      <c r="E16086">
        <v>123.51071629960289</v>
      </c>
      <c r="F16086">
        <v>270.32376858805998</v>
      </c>
      <c r="G16086">
        <v>336.71124322649888</v>
      </c>
      <c r="H16086">
        <v>404.4258608860145</v>
      </c>
    </row>
    <row r="16087" spans="1:8" ht="15" x14ac:dyDescent="0.25">
      <c r="A16087">
        <f t="shared" si="1758"/>
        <v>15218</v>
      </c>
      <c r="B16087">
        <f t="shared" si="1759"/>
        <v>316</v>
      </c>
      <c r="C16087" s="10" t="str">
        <f>IF(B16087=B16086," ",(LOOKUP(B16087,'Co List'!$A$3:$A$362,'Co List'!$B$3:$B$362)))</f>
        <v xml:space="preserve"> </v>
      </c>
      <c r="D16087" s="8" t="s">
        <v>382</v>
      </c>
      <c r="E16087">
        <v>0</v>
      </c>
      <c r="F16087">
        <v>0</v>
      </c>
      <c r="G16087">
        <v>0</v>
      </c>
      <c r="H16087">
        <v>0</v>
      </c>
    </row>
    <row r="16088" spans="1:8" ht="15" x14ac:dyDescent="0.25">
      <c r="A16088">
        <f t="shared" si="1758"/>
        <v>15219</v>
      </c>
      <c r="B16088">
        <f t="shared" si="1759"/>
        <v>316</v>
      </c>
      <c r="C16088" s="10" t="str">
        <f>IF(B16088=B16087," ",(LOOKUP(B16088,'Co List'!$A$3:$A$362,'Co List'!$B$3:$B$362)))</f>
        <v xml:space="preserve"> </v>
      </c>
      <c r="D16088" s="8" t="s">
        <v>383</v>
      </c>
      <c r="E16088">
        <v>0</v>
      </c>
      <c r="F16088">
        <v>124.78930328331245</v>
      </c>
      <c r="G16088">
        <v>307.38713454569154</v>
      </c>
      <c r="H16088">
        <v>401.95750156944825</v>
      </c>
    </row>
    <row r="16089" spans="1:8" x14ac:dyDescent="0.2">
      <c r="A16089">
        <f t="shared" si="1758"/>
        <v>15220</v>
      </c>
      <c r="B16089">
        <f t="shared" si="1759"/>
        <v>316</v>
      </c>
      <c r="C16089" s="10" t="str">
        <f>IF(B16089=B16088," ",(LOOKUP(B16089,'Co List'!$A$3:$A$362,'Co List'!$B$3:$B$362)))</f>
        <v xml:space="preserve"> </v>
      </c>
      <c r="D16089" s="6" t="s">
        <v>384</v>
      </c>
      <c r="E16089">
        <v>123.51071629960289</v>
      </c>
      <c r="F16089">
        <v>145.53446530474756</v>
      </c>
      <c r="G16089">
        <v>29.324108680807345</v>
      </c>
      <c r="H16089">
        <v>2.4683593165662745</v>
      </c>
    </row>
    <row r="16090" spans="1:8" x14ac:dyDescent="0.2">
      <c r="A16090">
        <f t="shared" si="1758"/>
        <v>15221</v>
      </c>
      <c r="B16090">
        <f t="shared" si="1759"/>
        <v>316</v>
      </c>
      <c r="C16090" s="10" t="str">
        <f>IF(B16090=B16089," ",(LOOKUP(B16090,'Co List'!$A$3:$A$362,'Co List'!$B$3:$B$362)))</f>
        <v xml:space="preserve"> </v>
      </c>
      <c r="D16090" s="6" t="s">
        <v>385</v>
      </c>
      <c r="E16090">
        <v>46.647406156999999</v>
      </c>
      <c r="F16090">
        <v>94.966180603999987</v>
      </c>
      <c r="G16090">
        <v>109.60719764770626</v>
      </c>
      <c r="H16090">
        <v>129.77861454499998</v>
      </c>
    </row>
    <row r="16091" spans="1:8" x14ac:dyDescent="0.2">
      <c r="A16091">
        <f t="shared" si="1758"/>
        <v>15222</v>
      </c>
      <c r="B16091">
        <f t="shared" si="1759"/>
        <v>316</v>
      </c>
      <c r="C16091" s="10" t="str">
        <f>IF(B16091=B16090," ",(LOOKUP(B16091,'Co List'!$A$3:$A$362,'Co List'!$B$3:$B$362)))</f>
        <v xml:space="preserve"> </v>
      </c>
      <c r="D16091" s="6" t="s">
        <v>386</v>
      </c>
      <c r="E16091">
        <v>0</v>
      </c>
      <c r="F16091">
        <v>0</v>
      </c>
      <c r="G16091">
        <v>0</v>
      </c>
      <c r="H16091">
        <v>0</v>
      </c>
    </row>
    <row r="16092" spans="1:8" x14ac:dyDescent="0.2">
      <c r="A16092">
        <f t="shared" si="1758"/>
        <v>15223</v>
      </c>
      <c r="B16092">
        <f t="shared" si="1759"/>
        <v>316</v>
      </c>
      <c r="C16092" s="10" t="str">
        <f>IF(B16092=B16091," ",(LOOKUP(B16092,'Co List'!$A$3:$A$362,'Co List'!$B$3:$B$362)))</f>
        <v xml:space="preserve"> </v>
      </c>
      <c r="D16092" s="6" t="s">
        <v>387</v>
      </c>
      <c r="E16092">
        <v>0</v>
      </c>
      <c r="F16092">
        <v>0</v>
      </c>
      <c r="G16092">
        <v>0</v>
      </c>
      <c r="H16092">
        <v>0</v>
      </c>
    </row>
    <row r="16093" spans="1:8" x14ac:dyDescent="0.2">
      <c r="A16093">
        <f t="shared" si="1758"/>
        <v>15224</v>
      </c>
      <c r="B16093">
        <f t="shared" si="1759"/>
        <v>316</v>
      </c>
      <c r="C16093" s="10" t="str">
        <f>IF(B16093=B16092," ",(LOOKUP(B16093,'Co List'!$A$3:$A$362,'Co List'!$B$3:$B$362)))</f>
        <v xml:space="preserve"> </v>
      </c>
      <c r="D16093" s="6" t="s">
        <v>388</v>
      </c>
      <c r="E16093">
        <v>0</v>
      </c>
      <c r="F16093">
        <v>0</v>
      </c>
      <c r="G16093">
        <v>0</v>
      </c>
      <c r="H16093">
        <v>0</v>
      </c>
    </row>
    <row r="16094" spans="1:8" x14ac:dyDescent="0.2">
      <c r="A16094">
        <f t="shared" si="1758"/>
        <v>15225</v>
      </c>
      <c r="B16094">
        <f t="shared" si="1759"/>
        <v>316</v>
      </c>
      <c r="C16094" s="10" t="str">
        <f>IF(B16094=B16093," ",(LOOKUP(B16094,'Co List'!$A$3:$A$362,'Co List'!$B$3:$B$362)))</f>
        <v xml:space="preserve"> </v>
      </c>
      <c r="D16094" s="6" t="s">
        <v>389</v>
      </c>
      <c r="E16094">
        <v>0</v>
      </c>
      <c r="F16094">
        <v>0</v>
      </c>
      <c r="G16094">
        <v>0</v>
      </c>
      <c r="H16094">
        <v>0</v>
      </c>
    </row>
    <row r="16095" spans="1:8" x14ac:dyDescent="0.2">
      <c r="A16095">
        <f t="shared" si="1758"/>
        <v>15226</v>
      </c>
      <c r="B16095">
        <f t="shared" si="1759"/>
        <v>316</v>
      </c>
      <c r="C16095" s="10" t="str">
        <f>IF(B16095=B16094," ",(LOOKUP(B16095,'Co List'!$A$3:$A$362,'Co List'!$B$3:$B$362)))</f>
        <v xml:space="preserve"> </v>
      </c>
      <c r="D16095" s="6" t="s">
        <v>390</v>
      </c>
      <c r="E16095">
        <v>0</v>
      </c>
      <c r="F16095">
        <v>40.000866529999996</v>
      </c>
      <c r="G16095">
        <v>98.532097050706255</v>
      </c>
      <c r="H16095">
        <v>128.84636702</v>
      </c>
    </row>
    <row r="16096" spans="1:8" x14ac:dyDescent="0.2">
      <c r="A16096">
        <f t="shared" si="1758"/>
        <v>15227</v>
      </c>
      <c r="B16096">
        <f t="shared" si="1759"/>
        <v>316</v>
      </c>
      <c r="C16096" s="10" t="str">
        <f>IF(B16096=B16095," ",(LOOKUP(B16096,'Co List'!$A$3:$A$362,'Co List'!$B$3:$B$362)))</f>
        <v xml:space="preserve"> </v>
      </c>
      <c r="D16096" s="6" t="s">
        <v>391</v>
      </c>
      <c r="E16096">
        <v>0</v>
      </c>
      <c r="F16096">
        <v>0</v>
      </c>
      <c r="G16096">
        <v>0</v>
      </c>
      <c r="H16096">
        <v>0</v>
      </c>
    </row>
    <row r="16097" spans="1:8" x14ac:dyDescent="0.2">
      <c r="A16097">
        <f t="shared" si="1758"/>
        <v>15228</v>
      </c>
      <c r="B16097">
        <f t="shared" si="1759"/>
        <v>316</v>
      </c>
      <c r="C16097" s="10" t="str">
        <f>IF(B16097=B16096," ",(LOOKUP(B16097,'Co List'!$A$3:$A$362,'Co List'!$B$3:$B$362)))</f>
        <v xml:space="preserve"> </v>
      </c>
      <c r="D16097" s="6" t="s">
        <v>392</v>
      </c>
      <c r="E16097">
        <v>46.647406156999999</v>
      </c>
      <c r="F16097">
        <v>54.965314073999991</v>
      </c>
      <c r="G16097">
        <v>11.075100596999999</v>
      </c>
      <c r="H16097">
        <v>0.93224752499999985</v>
      </c>
    </row>
    <row r="16098" spans="1:8" x14ac:dyDescent="0.2">
      <c r="A16098">
        <f t="shared" si="1758"/>
        <v>15229</v>
      </c>
      <c r="B16098">
        <f t="shared" si="1759"/>
        <v>316</v>
      </c>
      <c r="C16098" s="10" t="str">
        <f>IF(B16098=B16097," ",(LOOKUP(B16098,'Co List'!$A$3:$A$362,'Co List'!$B$3:$B$362)))</f>
        <v xml:space="preserve"> </v>
      </c>
      <c r="D16098" s="6" t="s">
        <v>393</v>
      </c>
      <c r="E16098">
        <v>0</v>
      </c>
      <c r="F16098">
        <v>0</v>
      </c>
      <c r="G16098">
        <v>0</v>
      </c>
      <c r="H16098">
        <v>0</v>
      </c>
    </row>
    <row r="16099" spans="1:8" ht="15" x14ac:dyDescent="0.25">
      <c r="A16099">
        <f t="shared" si="1758"/>
        <v>15230</v>
      </c>
      <c r="B16099">
        <f t="shared" si="1759"/>
        <v>316</v>
      </c>
      <c r="C16099" s="10" t="str">
        <f>IF(B16099=B16098," ",(LOOKUP(B16099,'Co List'!$A$3:$A$362,'Co List'!$B$3:$B$362)))</f>
        <v xml:space="preserve"> </v>
      </c>
      <c r="D16099" s="8" t="s">
        <v>394</v>
      </c>
      <c r="E16099">
        <v>0</v>
      </c>
      <c r="F16099">
        <v>0</v>
      </c>
      <c r="G16099">
        <v>0</v>
      </c>
      <c r="H16099">
        <v>0</v>
      </c>
    </row>
    <row r="16100" spans="1:8" ht="15" x14ac:dyDescent="0.25">
      <c r="A16100">
        <f t="shared" si="1758"/>
        <v>15231</v>
      </c>
      <c r="B16100">
        <f t="shared" si="1759"/>
        <v>316</v>
      </c>
      <c r="C16100" s="10" t="str">
        <f>IF(B16100=B16099," ",(LOOKUP(B16100,'Co List'!$A$3:$A$362,'Co List'!$B$3:$B$362)))</f>
        <v xml:space="preserve"> </v>
      </c>
      <c r="D16100" s="8" t="s">
        <v>395</v>
      </c>
      <c r="E16100">
        <v>0.207478306</v>
      </c>
      <c r="F16100">
        <v>0.44542038000000006</v>
      </c>
      <c r="G16100">
        <v>0.47942059199999992</v>
      </c>
      <c r="H16100">
        <v>0.58973615499999987</v>
      </c>
    </row>
    <row r="16101" spans="1:8" ht="15" x14ac:dyDescent="0.25">
      <c r="A16101">
        <f t="shared" si="1758"/>
        <v>15232</v>
      </c>
      <c r="B16101">
        <f t="shared" si="1759"/>
        <v>316</v>
      </c>
      <c r="C16101" s="10" t="str">
        <f>IF(B16101=B16100," ",(LOOKUP(B16101,'Co List'!$A$3:$A$362,'Co List'!$B$3:$B$362)))</f>
        <v xml:space="preserve"> </v>
      </c>
      <c r="D16101" s="8" t="s">
        <v>396</v>
      </c>
      <c r="E16101">
        <v>2225.5500000000002</v>
      </c>
      <c r="F16101">
        <v>1049.5650000000001</v>
      </c>
      <c r="G16101">
        <v>1333.625</v>
      </c>
      <c r="H16101">
        <v>1158.7809999999999</v>
      </c>
    </row>
    <row r="16102" spans="1:8" x14ac:dyDescent="0.2">
      <c r="A16102">
        <f t="shared" si="1758"/>
        <v>15233</v>
      </c>
      <c r="B16102">
        <f t="shared" si="1759"/>
        <v>316</v>
      </c>
      <c r="C16102" s="10" t="str">
        <f>IF(B16102=B16101," ",(LOOKUP(B16102,'Co List'!$A$3:$A$362,'Co List'!$B$3:$B$362)))</f>
        <v xml:space="preserve"> </v>
      </c>
      <c r="D16102" s="6" t="s">
        <v>397</v>
      </c>
      <c r="E16102">
        <v>623.78300000000002</v>
      </c>
      <c r="F16102">
        <v>869.44399999999996</v>
      </c>
      <c r="G16102">
        <v>1196.633</v>
      </c>
      <c r="H16102">
        <v>949.14599999999996</v>
      </c>
    </row>
    <row r="16103" spans="1:8" x14ac:dyDescent="0.2">
      <c r="A16103">
        <f t="shared" si="1758"/>
        <v>15234</v>
      </c>
      <c r="B16103">
        <f t="shared" si="1759"/>
        <v>316</v>
      </c>
      <c r="C16103" s="10" t="str">
        <f>IF(B16103=B16102," ",(LOOKUP(B16103,'Co List'!$A$3:$A$362,'Co List'!$B$3:$B$362)))</f>
        <v xml:space="preserve"> </v>
      </c>
      <c r="D16103" s="6" t="s">
        <v>398</v>
      </c>
      <c r="E16103">
        <v>1601.7670000000001</v>
      </c>
      <c r="F16103">
        <v>180.12100000000001</v>
      </c>
      <c r="G16103">
        <v>136.99199999999999</v>
      </c>
      <c r="H16103">
        <v>209.63499999999999</v>
      </c>
    </row>
    <row r="16104" spans="1:8" x14ac:dyDescent="0.2">
      <c r="A16104">
        <f t="shared" si="1758"/>
        <v>15235</v>
      </c>
      <c r="B16104">
        <f t="shared" si="1759"/>
        <v>316</v>
      </c>
      <c r="C16104" s="10" t="str">
        <f>IF(B16104=B16103," ",(LOOKUP(B16104,'Co List'!$A$3:$A$362,'Co List'!$B$3:$B$362)))</f>
        <v xml:space="preserve"> </v>
      </c>
      <c r="D16104" s="6" t="s">
        <v>399</v>
      </c>
      <c r="E16104">
        <v>0</v>
      </c>
      <c r="F16104">
        <v>0</v>
      </c>
      <c r="G16104">
        <v>0</v>
      </c>
      <c r="H16104">
        <v>0</v>
      </c>
    </row>
    <row r="16105" spans="1:8" x14ac:dyDescent="0.2">
      <c r="A16105">
        <f t="shared" si="1758"/>
        <v>15236</v>
      </c>
      <c r="B16105">
        <f t="shared" si="1759"/>
        <v>316</v>
      </c>
      <c r="C16105" s="10" t="str">
        <f>IF(B16105=B16104," ",(LOOKUP(B16105,'Co List'!$A$3:$A$362,'Co List'!$B$3:$B$362)))</f>
        <v xml:space="preserve"> </v>
      </c>
      <c r="D16105" s="6" t="s">
        <v>400</v>
      </c>
      <c r="E16105">
        <v>0</v>
      </c>
      <c r="F16105">
        <v>0</v>
      </c>
      <c r="G16105">
        <v>0</v>
      </c>
      <c r="H16105">
        <v>0</v>
      </c>
    </row>
    <row r="16106" spans="1:8" x14ac:dyDescent="0.2">
      <c r="A16106">
        <f t="shared" si="1758"/>
        <v>15237</v>
      </c>
      <c r="B16106">
        <f t="shared" si="1759"/>
        <v>316</v>
      </c>
      <c r="C16106" s="10" t="str">
        <f>IF(B16106=B16105," ",(LOOKUP(B16106,'Co List'!$A$3:$A$362,'Co List'!$B$3:$B$362)))</f>
        <v xml:space="preserve"> </v>
      </c>
      <c r="D16106" s="6" t="s">
        <v>401</v>
      </c>
      <c r="E16106">
        <v>0.27446452000000005</v>
      </c>
      <c r="F16106">
        <v>0.39038035599999998</v>
      </c>
      <c r="G16106">
        <v>0.4786532</v>
      </c>
      <c r="H16106">
        <v>0.37965840000000001</v>
      </c>
    </row>
    <row r="16107" spans="1:8" x14ac:dyDescent="0.2">
      <c r="A16107">
        <f t="shared" si="1758"/>
        <v>15238</v>
      </c>
      <c r="B16107">
        <f t="shared" si="1759"/>
        <v>316</v>
      </c>
      <c r="C16107" s="10" t="str">
        <f>IF(B16107=B16106," ",(LOOKUP(B16107,'Co List'!$A$3:$A$362,'Co List'!$B$3:$B$362)))</f>
        <v xml:space="preserve"> </v>
      </c>
      <c r="D16107" s="6" t="s">
        <v>402</v>
      </c>
      <c r="E16107">
        <v>1.659430612</v>
      </c>
      <c r="F16107">
        <v>0.20659878700000001</v>
      </c>
      <c r="G16107">
        <v>0.201926208</v>
      </c>
      <c r="H16107">
        <v>0.26351119500000003</v>
      </c>
    </row>
    <row r="16108" spans="1:8" x14ac:dyDescent="0.2">
      <c r="A16108">
        <f t="shared" si="1758"/>
        <v>15239</v>
      </c>
      <c r="B16108">
        <f t="shared" si="1759"/>
        <v>316</v>
      </c>
      <c r="C16108" s="10" t="str">
        <f>IF(B16108=B16107," ",(LOOKUP(B16108,'Co List'!$A$3:$A$362,'Co List'!$B$3:$B$362)))</f>
        <v xml:space="preserve"> </v>
      </c>
      <c r="D16108" s="6" t="s">
        <v>403</v>
      </c>
      <c r="E16108">
        <v>0</v>
      </c>
      <c r="F16108">
        <v>0</v>
      </c>
      <c r="G16108">
        <v>0</v>
      </c>
      <c r="H16108">
        <v>0</v>
      </c>
    </row>
    <row r="16109" spans="1:8" x14ac:dyDescent="0.2">
      <c r="A16109">
        <f t="shared" si="1758"/>
        <v>15240</v>
      </c>
      <c r="B16109">
        <f t="shared" si="1759"/>
        <v>316</v>
      </c>
      <c r="C16109" s="10" t="str">
        <f>IF(B16109=B16108," ",(LOOKUP(B16109,'Co List'!$A$3:$A$362,'Co List'!$B$3:$B$362)))</f>
        <v xml:space="preserve"> </v>
      </c>
      <c r="D16109" s="6" t="s">
        <v>404</v>
      </c>
      <c r="E16109" s="11">
        <v>1.933895132</v>
      </c>
      <c r="F16109" s="11">
        <v>0.59697914299999999</v>
      </c>
      <c r="G16109" s="11">
        <v>0.68057940800000005</v>
      </c>
      <c r="H16109" s="11">
        <v>0.64316959500000004</v>
      </c>
    </row>
    <row r="16110" spans="1:8" x14ac:dyDescent="0.2">
      <c r="A16110">
        <f t="shared" si="1758"/>
        <v>15241</v>
      </c>
      <c r="B16110">
        <f t="shared" si="1759"/>
        <v>316</v>
      </c>
      <c r="C16110" s="10" t="str">
        <f>IF(B16110=B16109," ",(LOOKUP(B16110,'Co List'!$A$3:$A$362,'Co List'!$B$3:$B$362)))</f>
        <v xml:space="preserve"> </v>
      </c>
      <c r="D16110" s="6" t="s">
        <v>405</v>
      </c>
      <c r="E16110">
        <v>66.849999999999994</v>
      </c>
      <c r="F16110">
        <v>75.59</v>
      </c>
      <c r="G16110">
        <v>85.83</v>
      </c>
      <c r="H16110">
        <v>94.14</v>
      </c>
    </row>
    <row r="16111" spans="1:8" x14ac:dyDescent="0.2">
      <c r="A16111">
        <f t="shared" si="1758"/>
        <v>15242</v>
      </c>
      <c r="B16111">
        <f t="shared" si="1759"/>
        <v>316</v>
      </c>
      <c r="C16111" s="10" t="str">
        <f>IF(B16111=B16110," ",(LOOKUP(B16111,'Co List'!$A$3:$A$362,'Co List'!$B$3:$B$362)))</f>
        <v xml:space="preserve"> </v>
      </c>
      <c r="D16111" s="6" t="s">
        <v>406</v>
      </c>
      <c r="E16111">
        <v>9.09</v>
      </c>
      <c r="F16111">
        <v>4.58</v>
      </c>
      <c r="G16111">
        <v>5.83</v>
      </c>
      <c r="H16111">
        <v>6.17</v>
      </c>
    </row>
    <row r="16112" spans="1:8" x14ac:dyDescent="0.2">
      <c r="A16112">
        <f t="shared" si="1758"/>
        <v>15243</v>
      </c>
      <c r="B16112">
        <f t="shared" si="1759"/>
        <v>316</v>
      </c>
      <c r="C16112" s="10" t="str">
        <f>IF(B16112=B16111," ",(LOOKUP(B16112,'Co List'!$A$3:$A$362,'Co List'!$B$3:$B$362)))</f>
        <v xml:space="preserve"> </v>
      </c>
      <c r="D16112" s="6" t="s">
        <v>407</v>
      </c>
      <c r="E16112" s="11">
        <v>3.7</v>
      </c>
      <c r="F16112" s="11">
        <v>2.62</v>
      </c>
      <c r="G16112" s="11">
        <v>0.18</v>
      </c>
      <c r="H16112" s="11">
        <v>0.23</v>
      </c>
    </row>
    <row r="16113" spans="1:16" x14ac:dyDescent="0.2">
      <c r="A16113">
        <f t="shared" si="1758"/>
        <v>15244</v>
      </c>
      <c r="B16113">
        <f t="shared" si="1759"/>
        <v>316</v>
      </c>
      <c r="C16113" s="10" t="str">
        <f>IF(B16113=B16112," ",(LOOKUP(B16113,'Co List'!$A$3:$A$362,'Co List'!$B$3:$B$362)))</f>
        <v xml:space="preserve"> </v>
      </c>
      <c r="D16113" s="6" t="s">
        <v>408</v>
      </c>
      <c r="E16113">
        <v>17.5</v>
      </c>
      <c r="F16113">
        <v>40</v>
      </c>
      <c r="G16113">
        <v>40</v>
      </c>
      <c r="H16113">
        <v>40</v>
      </c>
    </row>
    <row r="16114" spans="1:16" x14ac:dyDescent="0.2">
      <c r="A16114">
        <f t="shared" si="1758"/>
        <v>15245</v>
      </c>
      <c r="B16114">
        <f t="shared" si="1759"/>
        <v>316</v>
      </c>
      <c r="C16114" s="10" t="str">
        <f>IF(B16114=B16113," ",(LOOKUP(B16114,'Co List'!$A$3:$A$362,'Co List'!$B$3:$B$362)))</f>
        <v xml:space="preserve"> </v>
      </c>
      <c r="D16114" s="6" t="s">
        <v>409</v>
      </c>
      <c r="E16114">
        <v>0.77</v>
      </c>
      <c r="F16114">
        <v>1.1100000000000001</v>
      </c>
      <c r="G16114">
        <v>1.1599999999999999</v>
      </c>
      <c r="H16114">
        <v>1.37</v>
      </c>
    </row>
    <row r="16115" spans="1:16" x14ac:dyDescent="0.2">
      <c r="A16115">
        <f t="shared" si="1758"/>
        <v>15246</v>
      </c>
      <c r="B16115">
        <f t="shared" si="1759"/>
        <v>316</v>
      </c>
      <c r="C16115" s="10" t="str">
        <f>IF(B16115=B16114," ",(LOOKUP(B16115,'Co List'!$A$3:$A$362,'Co List'!$B$3:$B$362)))</f>
        <v xml:space="preserve"> </v>
      </c>
      <c r="D16115" s="6" t="s">
        <v>410</v>
      </c>
      <c r="E16115">
        <v>2.141373438</v>
      </c>
      <c r="F16115">
        <v>1.0423995230000001</v>
      </c>
      <c r="G16115">
        <v>1.161284258</v>
      </c>
      <c r="H16115">
        <v>1.23290575</v>
      </c>
    </row>
    <row r="16116" spans="1:16" x14ac:dyDescent="0.2">
      <c r="A16116">
        <f t="shared" si="1758"/>
        <v>15247</v>
      </c>
      <c r="B16116">
        <f t="shared" si="1759"/>
        <v>316</v>
      </c>
      <c r="C16116" s="10" t="str">
        <f>IF(B16116=B16115," ",(LOOKUP(B16116,'Co List'!$A$3:$A$362,'Co List'!$B$3:$B$362)))</f>
        <v xml:space="preserve"> </v>
      </c>
      <c r="D16116" s="6" t="s">
        <v>411</v>
      </c>
      <c r="E16116">
        <v>2.141373438</v>
      </c>
      <c r="F16116">
        <v>1.0423995230000001</v>
      </c>
      <c r="G16116">
        <v>1.1599999999999999</v>
      </c>
      <c r="H16116">
        <v>1.23290575</v>
      </c>
    </row>
    <row r="16117" spans="1:16" x14ac:dyDescent="0.2">
      <c r="A16117">
        <f t="shared" si="1758"/>
        <v>15248</v>
      </c>
      <c r="B16117">
        <f t="shared" si="1759"/>
        <v>316</v>
      </c>
      <c r="C16117" s="10" t="str">
        <f>IF(B16117=B16116," ",(LOOKUP(B16117,'Co List'!$A$3:$A$362,'Co List'!$B$3:$B$362)))</f>
        <v xml:space="preserve"> </v>
      </c>
      <c r="D16117" s="6" t="s">
        <v>412</v>
      </c>
      <c r="E16117">
        <v>1.371373438</v>
      </c>
      <c r="F16117">
        <v>-6.7600477000000048E-2</v>
      </c>
      <c r="G16117">
        <v>0</v>
      </c>
      <c r="H16117">
        <v>-0.13709425000000008</v>
      </c>
    </row>
    <row r="16118" spans="1:16" ht="13.5" thickBot="1" x14ac:dyDescent="0.25">
      <c r="A16118">
        <f t="shared" si="1758"/>
        <v>15249</v>
      </c>
      <c r="B16118">
        <f t="shared" si="1759"/>
        <v>316</v>
      </c>
      <c r="C16118" s="10" t="str">
        <f>IF(B16118=B16117," ",(LOOKUP(B16118,'Co List'!$A$3:$A$362,'Co List'!$B$3:$B$362)))</f>
        <v xml:space="preserve"> </v>
      </c>
      <c r="D16118" s="9" t="s">
        <v>413</v>
      </c>
      <c r="E16118">
        <v>12</v>
      </c>
      <c r="F16118">
        <v>12</v>
      </c>
      <c r="G16118">
        <v>12</v>
      </c>
      <c r="H16118">
        <v>12</v>
      </c>
    </row>
    <row r="16119" spans="1:16" ht="15" x14ac:dyDescent="0.25">
      <c r="A16119">
        <f t="shared" si="1758"/>
        <v>15250</v>
      </c>
      <c r="B16119">
        <f t="shared" si="1759"/>
        <v>317</v>
      </c>
      <c r="C16119" s="10" t="str">
        <f>IF(B16119=B16118," ",(LOOKUP(B16119,'Co List'!$A$3:$A$362,'Co List'!$B$3:$B$362)))</f>
        <v>TAMILNADU NEWSPRINT &amp; PAPER</v>
      </c>
      <c r="D16119" s="4" t="s">
        <v>362</v>
      </c>
      <c r="E16119">
        <v>90</v>
      </c>
      <c r="F16119">
        <v>90</v>
      </c>
      <c r="G16119">
        <v>90.982642724902874</v>
      </c>
      <c r="H16119">
        <v>90</v>
      </c>
      <c r="J16119">
        <f t="shared" ref="J16119" si="1760">COUNTIF(E16161:H16161,0)</f>
        <v>0</v>
      </c>
      <c r="K16119">
        <f>SUM(E16119:H16119)/(4-J16119)</f>
        <v>90.245660681225715</v>
      </c>
      <c r="L16119">
        <f>SUM(E16129:H16129)/(4-J16119)</f>
        <v>1700164.4850020297</v>
      </c>
      <c r="M16119">
        <f>E16129</f>
        <v>1196322.4945728695</v>
      </c>
      <c r="N16119">
        <f t="shared" ref="N16119" si="1761">F16129</f>
        <v>1871967.4392229181</v>
      </c>
      <c r="O16119">
        <f t="shared" ref="O16119" si="1762">G16129</f>
        <v>2229496.9796560127</v>
      </c>
      <c r="P16119">
        <f t="shared" ref="P16119" si="1763">H16129</f>
        <v>1502871.0265563184</v>
      </c>
    </row>
    <row r="16120" spans="1:16" x14ac:dyDescent="0.2">
      <c r="A16120">
        <f t="shared" si="1758"/>
        <v>15251</v>
      </c>
      <c r="B16120">
        <f t="shared" si="1759"/>
        <v>317</v>
      </c>
      <c r="C16120" s="10" t="str">
        <f>IF(B16120=B16119," ",(LOOKUP(B16120,'Co List'!$A$3:$A$362,'Co List'!$B$3:$B$362)))</f>
        <v xml:space="preserve"> </v>
      </c>
      <c r="D16120" s="6" t="s">
        <v>364</v>
      </c>
      <c r="E16120">
        <v>4.3784966553600864</v>
      </c>
      <c r="F16120">
        <v>4.4445104275026752</v>
      </c>
      <c r="G16120">
        <v>4.4531519097020409</v>
      </c>
      <c r="H16120">
        <v>4.4588979289308552</v>
      </c>
    </row>
    <row r="16121" spans="1:16" x14ac:dyDescent="0.2">
      <c r="A16121">
        <f t="shared" si="1758"/>
        <v>15252</v>
      </c>
      <c r="B16121">
        <f t="shared" si="1759"/>
        <v>317</v>
      </c>
      <c r="C16121" s="10" t="str">
        <f>IF(B16121=B16120," ",(LOOKUP(B16121,'Co List'!$A$3:$A$362,'Co List'!$B$3:$B$362)))</f>
        <v xml:space="preserve"> </v>
      </c>
      <c r="D16121" s="6" t="s">
        <v>365</v>
      </c>
      <c r="E16121">
        <v>1.205765199453722</v>
      </c>
      <c r="F16121">
        <v>1.3102610352303383</v>
      </c>
      <c r="G16121">
        <v>1.3290984272468223</v>
      </c>
      <c r="H16121">
        <v>1.2492342657330004</v>
      </c>
    </row>
    <row r="16122" spans="1:16" x14ac:dyDescent="0.2">
      <c r="A16122">
        <f t="shared" si="1758"/>
        <v>15253</v>
      </c>
      <c r="B16122">
        <f t="shared" si="1759"/>
        <v>317</v>
      </c>
      <c r="C16122" s="10" t="str">
        <f>IF(B16122=B16121," ",(LOOKUP(B16122,'Co List'!$A$3:$A$362,'Co List'!$B$3:$B$362)))</f>
        <v xml:space="preserve"> </v>
      </c>
      <c r="D16122" s="7" t="s">
        <v>366</v>
      </c>
      <c r="E16122">
        <v>116.63701101443621</v>
      </c>
      <c r="F16122">
        <v>154.90135948356362</v>
      </c>
      <c r="G16122">
        <v>146.39715936306234</v>
      </c>
      <c r="H16122">
        <v>80.745253273677278</v>
      </c>
    </row>
    <row r="16123" spans="1:16" x14ac:dyDescent="0.2">
      <c r="A16123">
        <f t="shared" si="1758"/>
        <v>15254</v>
      </c>
      <c r="B16123">
        <f t="shared" si="1759"/>
        <v>317</v>
      </c>
      <c r="C16123" s="10" t="str">
        <f>IF(B16123=B16122," ",(LOOKUP(B16123,'Co List'!$A$3:$A$362,'Co List'!$B$3:$B$362)))</f>
        <v xml:space="preserve"> </v>
      </c>
      <c r="D16123" s="6" t="s">
        <v>367</v>
      </c>
      <c r="E16123">
        <v>949010.38757168769</v>
      </c>
      <c r="F16123">
        <v>1256438.3107744937</v>
      </c>
      <c r="G16123">
        <v>2046536.6069910158</v>
      </c>
      <c r="H16123">
        <v>1642841.087184432</v>
      </c>
    </row>
    <row r="16124" spans="1:16" x14ac:dyDescent="0.2">
      <c r="A16124">
        <f t="shared" si="1758"/>
        <v>15255</v>
      </c>
      <c r="B16124">
        <f t="shared" si="1759"/>
        <v>317</v>
      </c>
      <c r="C16124" s="10" t="str">
        <f>IF(B16124=B16123," ",(LOOKUP(B16124,'Co List'!$A$3:$A$362,'Co List'!$B$3:$B$362)))</f>
        <v xml:space="preserve"> </v>
      </c>
      <c r="D16124" s="6" t="s">
        <v>368</v>
      </c>
      <c r="E16124">
        <v>1.7245531131221992</v>
      </c>
      <c r="F16124">
        <v>2.6985259322804067</v>
      </c>
      <c r="G16124">
        <v>3.2139209739887744</v>
      </c>
      <c r="H16124">
        <v>2.1664567198447719</v>
      </c>
    </row>
    <row r="16125" spans="1:16" x14ac:dyDescent="0.2">
      <c r="A16125">
        <f t="shared" si="1758"/>
        <v>15256</v>
      </c>
      <c r="B16125">
        <f t="shared" si="1759"/>
        <v>317</v>
      </c>
      <c r="C16125" s="10" t="str">
        <f>IF(B16125=B16124," ",(LOOKUP(B16125,'Co List'!$A$3:$A$362,'Co List'!$B$3:$B$362)))</f>
        <v xml:space="preserve"> </v>
      </c>
      <c r="D16125" s="6" t="s">
        <v>369</v>
      </c>
      <c r="E16125">
        <v>374.07288532968624</v>
      </c>
      <c r="F16125">
        <v>516.06314142992721</v>
      </c>
      <c r="G16125">
        <v>512.02190470477751</v>
      </c>
      <c r="H16125">
        <v>356.07151101862689</v>
      </c>
    </row>
    <row r="16126" spans="1:16" x14ac:dyDescent="0.2">
      <c r="A16126">
        <f t="shared" si="1758"/>
        <v>15257</v>
      </c>
      <c r="B16126">
        <f t="shared" si="1759"/>
        <v>317</v>
      </c>
      <c r="C16126" s="10" t="str">
        <f>IF(B16126=B16125," ",(LOOKUP(B16126,'Co List'!$A$3:$A$362,'Co List'!$B$3:$B$362)))</f>
        <v xml:space="preserve"> </v>
      </c>
      <c r="D16126" s="6" t="s">
        <v>370</v>
      </c>
      <c r="E16126">
        <v>13.507818936943245</v>
      </c>
      <c r="F16126">
        <v>6.1486037524249859</v>
      </c>
      <c r="G16126">
        <v>4.5086786375485612</v>
      </c>
      <c r="H16126">
        <v>9.9285894426117416</v>
      </c>
    </row>
    <row r="16127" spans="1:16" x14ac:dyDescent="0.2">
      <c r="A16127">
        <f t="shared" si="1758"/>
        <v>15258</v>
      </c>
      <c r="B16127">
        <f t="shared" si="1759"/>
        <v>317</v>
      </c>
      <c r="C16127" s="10" t="str">
        <f>IF(B16127=B16126," ",(LOOKUP(B16127,'Co List'!$A$3:$A$362,'Co List'!$B$3:$B$362)))</f>
        <v xml:space="preserve"> </v>
      </c>
      <c r="D16127" s="6" t="s">
        <v>371</v>
      </c>
      <c r="E16127">
        <v>46.481308915469896</v>
      </c>
      <c r="F16127">
        <v>66.086740523506592</v>
      </c>
      <c r="G16127">
        <v>66.483089712968436</v>
      </c>
      <c r="H16127">
        <v>49.109925885964934</v>
      </c>
    </row>
    <row r="16128" spans="1:16" x14ac:dyDescent="0.2">
      <c r="A16128">
        <f t="shared" si="1758"/>
        <v>15259</v>
      </c>
      <c r="B16128">
        <f t="shared" si="1759"/>
        <v>317</v>
      </c>
      <c r="C16128" s="10" t="str">
        <f>IF(B16128=B16127," ",(LOOKUP(B16128,'Co List'!$A$3:$A$362,'Co List'!$B$3:$B$362)))</f>
        <v xml:space="preserve"> </v>
      </c>
      <c r="D16128" s="6" t="s">
        <v>372</v>
      </c>
      <c r="E16128">
        <v>53.518691084530097</v>
      </c>
      <c r="F16128">
        <v>33.913259476493401</v>
      </c>
      <c r="G16128">
        <v>33.51691028703155</v>
      </c>
      <c r="H16128">
        <v>50.890074114035066</v>
      </c>
    </row>
    <row r="16129" spans="1:8" x14ac:dyDescent="0.2">
      <c r="A16129">
        <f t="shared" si="1758"/>
        <v>15260</v>
      </c>
      <c r="B16129">
        <f t="shared" si="1759"/>
        <v>317</v>
      </c>
      <c r="C16129" s="10" t="str">
        <f>IF(B16129=B16128," ",(LOOKUP(B16129,'Co List'!$A$3:$A$362,'Co List'!$B$3:$B$362)))</f>
        <v xml:space="preserve"> </v>
      </c>
      <c r="D16129" s="6" t="s">
        <v>373</v>
      </c>
      <c r="E16129">
        <v>1196322.4945728695</v>
      </c>
      <c r="F16129">
        <v>1871967.4392229181</v>
      </c>
      <c r="G16129">
        <v>2229496.9796560127</v>
      </c>
      <c r="H16129">
        <v>1502871.0265563184</v>
      </c>
    </row>
    <row r="16130" spans="1:8" x14ac:dyDescent="0.2">
      <c r="A16130">
        <f t="shared" si="1758"/>
        <v>15261</v>
      </c>
      <c r="B16130">
        <f t="shared" si="1759"/>
        <v>317</v>
      </c>
      <c r="C16130" s="10" t="str">
        <f>IF(B16130=B16129," ",(LOOKUP(B16130,'Co List'!$A$3:$A$362,'Co List'!$B$3:$B$362)))</f>
        <v xml:space="preserve"> </v>
      </c>
      <c r="D16130" s="6" t="s">
        <v>374</v>
      </c>
      <c r="E16130">
        <v>1144763.3564572821</v>
      </c>
      <c r="F16130">
        <v>1815115.7080532298</v>
      </c>
      <c r="G16130">
        <v>2162153.3041811213</v>
      </c>
      <c r="H16130">
        <v>1439367.2839291212</v>
      </c>
    </row>
    <row r="16131" spans="1:8" x14ac:dyDescent="0.2">
      <c r="A16131">
        <f t="shared" si="1758"/>
        <v>15262</v>
      </c>
      <c r="B16131">
        <f t="shared" si="1759"/>
        <v>317</v>
      </c>
      <c r="C16131" s="10" t="str">
        <f>IF(B16131=B16130," ",(LOOKUP(B16131,'Co List'!$A$3:$A$362,'Co List'!$B$3:$B$362)))</f>
        <v xml:space="preserve"> </v>
      </c>
      <c r="D16131" s="6" t="s">
        <v>375</v>
      </c>
      <c r="E16131">
        <v>42416.401825571214</v>
      </c>
      <c r="F16131">
        <v>44510.13326659186</v>
      </c>
      <c r="G16131">
        <v>52690.317431648233</v>
      </c>
      <c r="H16131">
        <v>52079.992936339739</v>
      </c>
    </row>
    <row r="16132" spans="1:8" x14ac:dyDescent="0.2">
      <c r="A16132">
        <f t="shared" si="1758"/>
        <v>15263</v>
      </c>
      <c r="B16132">
        <f t="shared" si="1759"/>
        <v>317</v>
      </c>
      <c r="C16132" s="10" t="str">
        <f>IF(B16132=B16131," ",(LOOKUP(B16132,'Co List'!$A$3:$A$362,'Co List'!$B$3:$B$362)))</f>
        <v xml:space="preserve"> </v>
      </c>
      <c r="D16132" s="6" t="s">
        <v>376</v>
      </c>
      <c r="E16132">
        <v>9142.7362900162407</v>
      </c>
      <c r="F16132">
        <v>12341.597903096561</v>
      </c>
      <c r="G16132">
        <v>14653.358043242462</v>
      </c>
      <c r="H16132">
        <v>11423.749690857463</v>
      </c>
    </row>
    <row r="16133" spans="1:8" x14ac:dyDescent="0.2">
      <c r="A16133">
        <f t="shared" ref="A16133:A16196" si="1764">IF(A16132&gt;0,A16132+1,(IF($C$1=C16133,1,0)))</f>
        <v>15264</v>
      </c>
      <c r="B16133">
        <f t="shared" ref="B16133:B16196" si="1765">IF(D16133=$D$3,B16132+1,B16132)</f>
        <v>317</v>
      </c>
      <c r="C16133" s="10" t="str">
        <f>IF(B16133=B16132," ",(LOOKUP(B16133,'Co List'!$A$3:$A$362,'Co List'!$B$3:$B$362)))</f>
        <v xml:space="preserve"> </v>
      </c>
      <c r="D16133" s="6" t="s">
        <v>377</v>
      </c>
      <c r="E16133">
        <v>556066.35432767111</v>
      </c>
      <c r="F16133">
        <v>1237122.2642437809</v>
      </c>
      <c r="G16133">
        <v>1482238.4771326284</v>
      </c>
      <c r="H16133">
        <v>738058.84730344836</v>
      </c>
    </row>
    <row r="16134" spans="1:8" ht="15" x14ac:dyDescent="0.25">
      <c r="A16134">
        <f t="shared" si="1764"/>
        <v>15265</v>
      </c>
      <c r="B16134">
        <f t="shared" si="1765"/>
        <v>317</v>
      </c>
      <c r="C16134" s="10" t="str">
        <f>IF(B16134=B16133," ",(LOOKUP(B16134,'Co List'!$A$3:$A$362,'Co List'!$B$3:$B$362)))</f>
        <v xml:space="preserve"> </v>
      </c>
      <c r="D16134" s="8" t="s">
        <v>378</v>
      </c>
      <c r="E16134">
        <v>1701.0058688884087</v>
      </c>
      <c r="F16134">
        <v>1226.4235113487798</v>
      </c>
      <c r="G16134">
        <v>7150.7544025298657</v>
      </c>
      <c r="H16134">
        <v>6878.8199999999988</v>
      </c>
    </row>
    <row r="16135" spans="1:8" ht="15" x14ac:dyDescent="0.25">
      <c r="A16135">
        <f t="shared" si="1764"/>
        <v>15266</v>
      </c>
      <c r="B16135">
        <f t="shared" si="1765"/>
        <v>317</v>
      </c>
      <c r="C16135" s="10" t="str">
        <f>IF(B16135=B16134," ",(LOOKUP(B16135,'Co List'!$A$3:$A$362,'Co List'!$B$3:$B$362)))</f>
        <v xml:space="preserve"> </v>
      </c>
      <c r="D16135" s="8" t="s">
        <v>379</v>
      </c>
      <c r="E16135">
        <v>0</v>
      </c>
      <c r="F16135">
        <v>0</v>
      </c>
      <c r="G16135">
        <v>0</v>
      </c>
      <c r="H16135">
        <v>0</v>
      </c>
    </row>
    <row r="16136" spans="1:8" ht="15" x14ac:dyDescent="0.25">
      <c r="A16136">
        <f t="shared" si="1764"/>
        <v>15267</v>
      </c>
      <c r="B16136">
        <f t="shared" si="1765"/>
        <v>317</v>
      </c>
      <c r="C16136" s="10" t="str">
        <f>IF(B16136=B16135," ",(LOOKUP(B16136,'Co List'!$A$3:$A$362,'Co List'!$B$3:$B$362)))</f>
        <v xml:space="preserve"> </v>
      </c>
      <c r="D16136" s="8" t="s">
        <v>380</v>
      </c>
      <c r="E16136">
        <v>554365.34845878265</v>
      </c>
      <c r="F16136">
        <v>1235895.8407324322</v>
      </c>
      <c r="G16136">
        <v>1475087.7227300985</v>
      </c>
      <c r="H16136">
        <v>731180.02730344841</v>
      </c>
    </row>
    <row r="16137" spans="1:8" ht="15" x14ac:dyDescent="0.25">
      <c r="A16137">
        <f t="shared" si="1764"/>
        <v>15268</v>
      </c>
      <c r="B16137">
        <f t="shared" si="1765"/>
        <v>317</v>
      </c>
      <c r="C16137" s="10" t="str">
        <f>IF(B16137=B16136," ",(LOOKUP(B16137,'Co List'!$A$3:$A$362,'Co List'!$B$3:$B$362)))</f>
        <v xml:space="preserve"> </v>
      </c>
      <c r="D16137" s="8" t="s">
        <v>381</v>
      </c>
      <c r="E16137">
        <v>640256.14024519839</v>
      </c>
      <c r="F16137">
        <v>634845.17497913726</v>
      </c>
      <c r="G16137">
        <v>747258.50252338382</v>
      </c>
      <c r="H16137">
        <v>764812.17925287003</v>
      </c>
    </row>
    <row r="16138" spans="1:8" ht="15" x14ac:dyDescent="0.25">
      <c r="A16138">
        <f t="shared" si="1764"/>
        <v>15269</v>
      </c>
      <c r="B16138">
        <f t="shared" si="1765"/>
        <v>317</v>
      </c>
      <c r="C16138" s="10" t="str">
        <f>IF(B16138=B16137," ",(LOOKUP(B16138,'Co List'!$A$3:$A$362,'Co List'!$B$3:$B$362)))</f>
        <v xml:space="preserve"> </v>
      </c>
      <c r="D16138" s="8" t="s">
        <v>382</v>
      </c>
      <c r="E16138">
        <v>591858.3767456247</v>
      </c>
      <c r="F16138">
        <v>597027.73183751816</v>
      </c>
      <c r="G16138">
        <v>706485.67386257753</v>
      </c>
      <c r="H16138">
        <v>725555.55087840452</v>
      </c>
    </row>
    <row r="16139" spans="1:8" ht="15" x14ac:dyDescent="0.25">
      <c r="A16139">
        <f t="shared" si="1764"/>
        <v>15270</v>
      </c>
      <c r="B16139">
        <f t="shared" si="1765"/>
        <v>317</v>
      </c>
      <c r="C16139" s="10" t="str">
        <f>IF(B16139=B16138," ",(LOOKUP(B16139,'Co List'!$A$3:$A$362,'Co List'!$B$3:$B$362)))</f>
        <v xml:space="preserve"> </v>
      </c>
      <c r="D16139" s="8" t="s">
        <v>383</v>
      </c>
      <c r="E16139">
        <v>37500.986358622155</v>
      </c>
      <c r="F16139">
        <v>37775.859603526937</v>
      </c>
      <c r="G16139">
        <v>40725.574640247061</v>
      </c>
      <c r="H16139">
        <v>39256.628374465596</v>
      </c>
    </row>
    <row r="16140" spans="1:8" x14ac:dyDescent="0.2">
      <c r="A16140">
        <f t="shared" si="1764"/>
        <v>15271</v>
      </c>
      <c r="B16140">
        <f t="shared" si="1765"/>
        <v>317</v>
      </c>
      <c r="C16140" s="10" t="str">
        <f>IF(B16140=B16139," ",(LOOKUP(B16140,'Co List'!$A$3:$A$362,'Co List'!$B$3:$B$362)))</f>
        <v xml:space="preserve"> </v>
      </c>
      <c r="D16140" s="6" t="s">
        <v>384</v>
      </c>
      <c r="E16140">
        <v>10896.777140951519</v>
      </c>
      <c r="F16140">
        <v>41.583538092096006</v>
      </c>
      <c r="G16140">
        <v>47.254020559200008</v>
      </c>
      <c r="H16140">
        <v>0</v>
      </c>
    </row>
    <row r="16141" spans="1:8" x14ac:dyDescent="0.2">
      <c r="A16141">
        <f t="shared" si="1764"/>
        <v>15272</v>
      </c>
      <c r="B16141">
        <f t="shared" si="1765"/>
        <v>317</v>
      </c>
      <c r="C16141" s="10" t="str">
        <f>IF(B16141=B16140," ",(LOOKUP(B16141,'Co List'!$A$3:$A$362,'Co List'!$B$3:$B$362)))</f>
        <v xml:space="preserve"> </v>
      </c>
      <c r="D16141" s="6" t="s">
        <v>385</v>
      </c>
      <c r="E16141">
        <v>146227.39050432001</v>
      </c>
      <c r="F16141">
        <v>142838.04376983998</v>
      </c>
      <c r="G16141">
        <v>167804.40408856</v>
      </c>
      <c r="H16141">
        <v>171524.93540848</v>
      </c>
    </row>
    <row r="16142" spans="1:8" x14ac:dyDescent="0.2">
      <c r="A16142">
        <f t="shared" si="1764"/>
        <v>15273</v>
      </c>
      <c r="B16142">
        <f t="shared" si="1765"/>
        <v>317</v>
      </c>
      <c r="C16142" s="10" t="str">
        <f>IF(B16142=B16141," ",(LOOKUP(B16142,'Co List'!$A$3:$A$362,'Co List'!$B$3:$B$362)))</f>
        <v xml:space="preserve"> </v>
      </c>
      <c r="D16142" s="6" t="s">
        <v>386</v>
      </c>
      <c r="E16142">
        <v>0</v>
      </c>
      <c r="F16142">
        <v>0</v>
      </c>
      <c r="G16142">
        <v>0</v>
      </c>
      <c r="H16142">
        <v>0</v>
      </c>
    </row>
    <row r="16143" spans="1:8" x14ac:dyDescent="0.2">
      <c r="A16143">
        <f t="shared" si="1764"/>
        <v>15274</v>
      </c>
      <c r="B16143">
        <f t="shared" si="1765"/>
        <v>317</v>
      </c>
      <c r="C16143" s="10" t="str">
        <f>IF(B16143=B16142," ",(LOOKUP(B16143,'Co List'!$A$3:$A$362,'Co List'!$B$3:$B$362)))</f>
        <v xml:space="preserve"> </v>
      </c>
      <c r="D16143" s="6" t="s">
        <v>387</v>
      </c>
      <c r="E16143">
        <v>0</v>
      </c>
      <c r="F16143">
        <v>0</v>
      </c>
      <c r="G16143">
        <v>0</v>
      </c>
      <c r="H16143">
        <v>0</v>
      </c>
    </row>
    <row r="16144" spans="1:8" x14ac:dyDescent="0.2">
      <c r="A16144">
        <f t="shared" si="1764"/>
        <v>15275</v>
      </c>
      <c r="B16144">
        <f t="shared" si="1765"/>
        <v>317</v>
      </c>
      <c r="C16144" s="10" t="str">
        <f>IF(B16144=B16143," ",(LOOKUP(B16144,'Co List'!$A$3:$A$362,'Co List'!$B$3:$B$362)))</f>
        <v xml:space="preserve"> </v>
      </c>
      <c r="D16144" s="6" t="s">
        <v>388</v>
      </c>
      <c r="E16144">
        <v>0</v>
      </c>
      <c r="F16144">
        <v>0</v>
      </c>
      <c r="G16144">
        <v>0</v>
      </c>
      <c r="H16144">
        <v>0</v>
      </c>
    </row>
    <row r="16145" spans="1:8" x14ac:dyDescent="0.2">
      <c r="A16145">
        <f t="shared" si="1764"/>
        <v>15276</v>
      </c>
      <c r="B16145">
        <f t="shared" si="1765"/>
        <v>317</v>
      </c>
      <c r="C16145" s="10" t="str">
        <f>IF(B16145=B16144," ",(LOOKUP(B16145,'Co List'!$A$3:$A$362,'Co List'!$B$3:$B$362)))</f>
        <v xml:space="preserve"> </v>
      </c>
      <c r="D16145" s="6" t="s">
        <v>389</v>
      </c>
      <c r="E16145">
        <v>11511.14536832</v>
      </c>
      <c r="F16145">
        <v>11595.519305839998</v>
      </c>
      <c r="G16145">
        <v>12500.951452560001</v>
      </c>
      <c r="H16145">
        <v>12050.04987248</v>
      </c>
    </row>
    <row r="16146" spans="1:8" x14ac:dyDescent="0.2">
      <c r="A16146">
        <f t="shared" si="1764"/>
        <v>15277</v>
      </c>
      <c r="B16146">
        <f t="shared" si="1765"/>
        <v>317</v>
      </c>
      <c r="C16146" s="10" t="str">
        <f>IF(B16146=B16145," ",(LOOKUP(B16146,'Co List'!$A$3:$A$362,'Co List'!$B$3:$B$362)))</f>
        <v xml:space="preserve"> </v>
      </c>
      <c r="D16146" s="6" t="s">
        <v>390</v>
      </c>
      <c r="E16146">
        <v>0</v>
      </c>
      <c r="F16146">
        <v>0</v>
      </c>
      <c r="G16146">
        <v>0</v>
      </c>
      <c r="H16146">
        <v>0</v>
      </c>
    </row>
    <row r="16147" spans="1:8" x14ac:dyDescent="0.2">
      <c r="A16147">
        <f t="shared" si="1764"/>
        <v>15278</v>
      </c>
      <c r="B16147">
        <f t="shared" si="1765"/>
        <v>317</v>
      </c>
      <c r="C16147" s="10" t="str">
        <f>IF(B16147=B16146," ",(LOOKUP(B16147,'Co List'!$A$3:$A$362,'Co List'!$B$3:$B$362)))</f>
        <v xml:space="preserve"> </v>
      </c>
      <c r="D16147" s="6" t="s">
        <v>391</v>
      </c>
      <c r="E16147">
        <v>4627.5885599999992</v>
      </c>
      <c r="F16147">
        <v>17.659488</v>
      </c>
      <c r="G16147">
        <v>20.067599999999999</v>
      </c>
      <c r="H16147">
        <v>0</v>
      </c>
    </row>
    <row r="16148" spans="1:8" x14ac:dyDescent="0.2">
      <c r="A16148">
        <f t="shared" si="1764"/>
        <v>15279</v>
      </c>
      <c r="B16148">
        <f t="shared" si="1765"/>
        <v>317</v>
      </c>
      <c r="C16148" s="10" t="str">
        <f>IF(B16148=B16147," ",(LOOKUP(B16148,'Co List'!$A$3:$A$362,'Co List'!$B$3:$B$362)))</f>
        <v xml:space="preserve"> </v>
      </c>
      <c r="D16148" s="6" t="s">
        <v>392</v>
      </c>
      <c r="E16148">
        <v>0</v>
      </c>
      <c r="F16148">
        <v>0</v>
      </c>
      <c r="G16148">
        <v>0</v>
      </c>
      <c r="H16148">
        <v>0</v>
      </c>
    </row>
    <row r="16149" spans="1:8" x14ac:dyDescent="0.2">
      <c r="A16149">
        <f t="shared" si="1764"/>
        <v>15280</v>
      </c>
      <c r="B16149">
        <f t="shared" si="1765"/>
        <v>317</v>
      </c>
      <c r="C16149" s="10" t="str">
        <f>IF(B16149=B16148," ",(LOOKUP(B16149,'Co List'!$A$3:$A$362,'Co List'!$B$3:$B$362)))</f>
        <v xml:space="preserve"> </v>
      </c>
      <c r="D16149" s="6" t="s">
        <v>393</v>
      </c>
      <c r="E16149">
        <v>130088.65657599999</v>
      </c>
      <c r="F16149">
        <v>131224.86497599998</v>
      </c>
      <c r="G16149">
        <v>155283.38503599999</v>
      </c>
      <c r="H16149">
        <v>159474.88553599999</v>
      </c>
    </row>
    <row r="16150" spans="1:8" ht="15" x14ac:dyDescent="0.25">
      <c r="A16150">
        <f t="shared" si="1764"/>
        <v>15281</v>
      </c>
      <c r="B16150">
        <f t="shared" si="1765"/>
        <v>317</v>
      </c>
      <c r="C16150" s="10" t="str">
        <f>IF(B16150=B16149," ",(LOOKUP(B16150,'Co List'!$A$3:$A$362,'Co List'!$B$3:$B$362)))</f>
        <v xml:space="preserve"> </v>
      </c>
      <c r="D16150" s="8" t="s">
        <v>394</v>
      </c>
      <c r="E16150">
        <v>0</v>
      </c>
      <c r="F16150">
        <v>0</v>
      </c>
      <c r="G16150">
        <v>0</v>
      </c>
      <c r="H16150">
        <v>0</v>
      </c>
    </row>
    <row r="16151" spans="1:8" ht="15" x14ac:dyDescent="0.25">
      <c r="A16151">
        <f t="shared" si="1764"/>
        <v>15282</v>
      </c>
      <c r="B16151">
        <f t="shared" si="1765"/>
        <v>317</v>
      </c>
      <c r="C16151" s="10" t="str">
        <f>IF(B16151=B16150," ",(LOOKUP(B16151,'Co List'!$A$3:$A$362,'Co List'!$B$3:$B$362)))</f>
        <v xml:space="preserve"> </v>
      </c>
      <c r="D16151" s="8" t="s">
        <v>395</v>
      </c>
      <c r="E16151">
        <v>243.0951488</v>
      </c>
      <c r="F16151">
        <v>175.88199109999999</v>
      </c>
      <c r="G16151">
        <v>278.98149589999997</v>
      </c>
      <c r="H16151">
        <v>313.54180539999999</v>
      </c>
    </row>
    <row r="16152" spans="1:8" ht="15" x14ac:dyDescent="0.25">
      <c r="A16152">
        <f t="shared" si="1764"/>
        <v>15283</v>
      </c>
      <c r="B16152">
        <f t="shared" si="1765"/>
        <v>317</v>
      </c>
      <c r="C16152" s="10" t="str">
        <f>IF(B16152=B16151," ",(LOOKUP(B16152,'Co List'!$A$3:$A$362,'Co List'!$B$3:$B$362)))</f>
        <v xml:space="preserve"> </v>
      </c>
      <c r="D16152" s="8" t="s">
        <v>396</v>
      </c>
      <c r="E16152">
        <v>461173</v>
      </c>
      <c r="F16152">
        <v>944180</v>
      </c>
      <c r="G16152">
        <v>1115221</v>
      </c>
      <c r="H16152">
        <v>590809</v>
      </c>
    </row>
    <row r="16153" spans="1:8" x14ac:dyDescent="0.2">
      <c r="A16153">
        <f t="shared" si="1764"/>
        <v>15284</v>
      </c>
      <c r="B16153">
        <f t="shared" si="1765"/>
        <v>317</v>
      </c>
      <c r="C16153" s="10" t="str">
        <f>IF(B16153=B16152," ",(LOOKUP(B16153,'Co List'!$A$3:$A$362,'Co List'!$B$3:$B$362)))</f>
        <v xml:space="preserve"> </v>
      </c>
      <c r="D16153" s="6" t="s">
        <v>397</v>
      </c>
      <c r="E16153">
        <v>2172</v>
      </c>
      <c r="F16153">
        <v>1601</v>
      </c>
      <c r="G16153">
        <v>9249</v>
      </c>
      <c r="H16153">
        <v>8819</v>
      </c>
    </row>
    <row r="16154" spans="1:8" x14ac:dyDescent="0.2">
      <c r="A16154">
        <f t="shared" si="1764"/>
        <v>15285</v>
      </c>
      <c r="B16154">
        <f t="shared" si="1765"/>
        <v>317</v>
      </c>
      <c r="C16154" s="10" t="str">
        <f>IF(B16154=B16153," ",(LOOKUP(B16154,'Co List'!$A$3:$A$362,'Co List'!$B$3:$B$362)))</f>
        <v xml:space="preserve"> </v>
      </c>
      <c r="D16154" s="6" t="s">
        <v>398</v>
      </c>
      <c r="E16154">
        <v>0</v>
      </c>
      <c r="F16154">
        <v>0</v>
      </c>
      <c r="G16154">
        <v>0</v>
      </c>
      <c r="H16154">
        <v>0</v>
      </c>
    </row>
    <row r="16155" spans="1:8" x14ac:dyDescent="0.2">
      <c r="A16155">
        <f t="shared" si="1764"/>
        <v>15286</v>
      </c>
      <c r="B16155">
        <f t="shared" si="1765"/>
        <v>317</v>
      </c>
      <c r="C16155" s="10" t="str">
        <f>IF(B16155=B16154," ",(LOOKUP(B16155,'Co List'!$A$3:$A$362,'Co List'!$B$3:$B$362)))</f>
        <v xml:space="preserve"> </v>
      </c>
      <c r="D16155" s="6" t="s">
        <v>399</v>
      </c>
      <c r="E16155">
        <v>410381</v>
      </c>
      <c r="F16155">
        <v>912246</v>
      </c>
      <c r="G16155">
        <v>1065142</v>
      </c>
      <c r="H16155">
        <v>523331</v>
      </c>
    </row>
    <row r="16156" spans="1:8" x14ac:dyDescent="0.2">
      <c r="A16156">
        <f t="shared" si="1764"/>
        <v>15287</v>
      </c>
      <c r="B16156">
        <f t="shared" si="1765"/>
        <v>317</v>
      </c>
      <c r="C16156" s="10" t="str">
        <f>IF(B16156=B16155," ",(LOOKUP(B16156,'Co List'!$A$3:$A$362,'Co List'!$B$3:$B$362)))</f>
        <v xml:space="preserve"> </v>
      </c>
      <c r="D16156" s="6" t="s">
        <v>400</v>
      </c>
      <c r="E16156">
        <v>64430</v>
      </c>
      <c r="F16156">
        <v>59870</v>
      </c>
      <c r="G16156">
        <v>50728</v>
      </c>
      <c r="H16156">
        <v>58659</v>
      </c>
    </row>
    <row r="16157" spans="1:8" x14ac:dyDescent="0.2">
      <c r="A16157">
        <f t="shared" si="1764"/>
        <v>15288</v>
      </c>
      <c r="B16157">
        <f t="shared" si="1765"/>
        <v>317</v>
      </c>
      <c r="C16157" s="10" t="str">
        <f>IF(B16157=B16156," ",(LOOKUP(B16157,'Co List'!$A$3:$A$362,'Co List'!$B$3:$B$362)))</f>
        <v xml:space="preserve"> </v>
      </c>
      <c r="D16157" s="6" t="s">
        <v>401</v>
      </c>
      <c r="E16157">
        <v>0.79929600000000001</v>
      </c>
      <c r="F16157">
        <v>0.64680400000000005</v>
      </c>
      <c r="G16157">
        <v>3.8845800000000001</v>
      </c>
      <c r="H16157">
        <v>5.7147120000000005</v>
      </c>
    </row>
    <row r="16158" spans="1:8" x14ac:dyDescent="0.2">
      <c r="A16158">
        <f t="shared" si="1764"/>
        <v>15289</v>
      </c>
      <c r="B16158">
        <f t="shared" si="1765"/>
        <v>317</v>
      </c>
      <c r="C16158" s="10" t="str">
        <f>IF(B16158=B16157," ",(LOOKUP(B16158,'Co List'!$A$3:$A$362,'Co List'!$B$3:$B$362)))</f>
        <v xml:space="preserve"> </v>
      </c>
      <c r="D16158" s="6" t="s">
        <v>402</v>
      </c>
      <c r="E16158">
        <v>0</v>
      </c>
      <c r="F16158">
        <v>0</v>
      </c>
      <c r="G16158">
        <v>0</v>
      </c>
      <c r="H16158">
        <v>0</v>
      </c>
    </row>
    <row r="16159" spans="1:8" x14ac:dyDescent="0.2">
      <c r="A16159">
        <f t="shared" si="1764"/>
        <v>15290</v>
      </c>
      <c r="B16159">
        <f t="shared" si="1765"/>
        <v>317</v>
      </c>
      <c r="C16159" s="10" t="str">
        <f>IF(B16159=B16158," ",(LOOKUP(B16159,'Co List'!$A$3:$A$362,'Co List'!$B$3:$B$362)))</f>
        <v xml:space="preserve"> </v>
      </c>
      <c r="D16159" s="6" t="s">
        <v>403</v>
      </c>
      <c r="E16159">
        <v>92.166046000000009</v>
      </c>
      <c r="F16159">
        <v>216.75047599999999</v>
      </c>
      <c r="G16159">
        <v>290.83185599999996</v>
      </c>
      <c r="H16159">
        <v>153.19334700000002</v>
      </c>
    </row>
    <row r="16160" spans="1:8" x14ac:dyDescent="0.2">
      <c r="A16160">
        <f t="shared" si="1764"/>
        <v>15291</v>
      </c>
      <c r="B16160">
        <f t="shared" si="1765"/>
        <v>317</v>
      </c>
      <c r="C16160" s="10" t="str">
        <f>IF(B16160=B16159," ",(LOOKUP(B16160,'Co List'!$A$3:$A$362,'Co List'!$B$3:$B$362)))</f>
        <v xml:space="preserve"> </v>
      </c>
      <c r="D16160" s="6" t="s">
        <v>404</v>
      </c>
      <c r="E16160" s="11">
        <v>92.965342000000007</v>
      </c>
      <c r="F16160" s="11">
        <v>217.39727999999999</v>
      </c>
      <c r="G16160" s="11">
        <v>294.71643599999999</v>
      </c>
      <c r="H16160" s="11">
        <v>158.90805900000001</v>
      </c>
    </row>
    <row r="16161" spans="1:16" x14ac:dyDescent="0.2">
      <c r="A16161">
        <f t="shared" si="1764"/>
        <v>15292</v>
      </c>
      <c r="B16161">
        <f t="shared" si="1765"/>
        <v>317</v>
      </c>
      <c r="C16161" s="10" t="str">
        <f>IF(B16161=B16160," ",(LOOKUP(B16161,'Co List'!$A$3:$A$362,'Co List'!$B$3:$B$362)))</f>
        <v xml:space="preserve"> </v>
      </c>
      <c r="D16161" s="6" t="s">
        <v>405</v>
      </c>
      <c r="E16161">
        <v>1025.68</v>
      </c>
      <c r="F16161">
        <v>1208.49</v>
      </c>
      <c r="G16161">
        <v>1522.91</v>
      </c>
      <c r="H16161">
        <v>1861.25</v>
      </c>
    </row>
    <row r="16162" spans="1:16" x14ac:dyDescent="0.2">
      <c r="A16162">
        <f t="shared" si="1764"/>
        <v>15293</v>
      </c>
      <c r="B16162">
        <f t="shared" si="1765"/>
        <v>317</v>
      </c>
      <c r="C16162" s="10" t="str">
        <f>IF(B16162=B16161," ",(LOOKUP(B16162,'Co List'!$A$3:$A$362,'Co List'!$B$3:$B$362)))</f>
        <v xml:space="preserve"> </v>
      </c>
      <c r="D16162" s="6" t="s">
        <v>406</v>
      </c>
      <c r="E16162">
        <v>319.81</v>
      </c>
      <c r="F16162">
        <v>362.74</v>
      </c>
      <c r="G16162">
        <v>435.43</v>
      </c>
      <c r="H16162">
        <v>422.07</v>
      </c>
    </row>
    <row r="16163" spans="1:16" x14ac:dyDescent="0.2">
      <c r="A16163">
        <f t="shared" si="1764"/>
        <v>15294</v>
      </c>
      <c r="B16163">
        <f t="shared" si="1765"/>
        <v>317</v>
      </c>
      <c r="C16163" s="10" t="str">
        <f>IF(B16163=B16162," ",(LOOKUP(B16163,'Co List'!$A$3:$A$362,'Co List'!$B$3:$B$362)))</f>
        <v xml:space="preserve"> </v>
      </c>
      <c r="D16163" s="6" t="s">
        <v>407</v>
      </c>
      <c r="E16163" s="11">
        <v>126.06</v>
      </c>
      <c r="F16163" s="11">
        <v>148.99</v>
      </c>
      <c r="G16163" s="11">
        <v>108.94</v>
      </c>
      <c r="H16163" s="11">
        <v>91.48</v>
      </c>
    </row>
    <row r="16164" spans="1:16" x14ac:dyDescent="0.2">
      <c r="A16164">
        <f t="shared" si="1764"/>
        <v>15295</v>
      </c>
      <c r="B16164">
        <f t="shared" si="1765"/>
        <v>317</v>
      </c>
      <c r="C16164" s="10" t="str">
        <f>IF(B16164=B16163," ",(LOOKUP(B16164,'Co List'!$A$3:$A$362,'Co List'!$B$3:$B$362)))</f>
        <v xml:space="preserve"> </v>
      </c>
      <c r="D16164" s="6" t="s">
        <v>408</v>
      </c>
      <c r="E16164">
        <v>69.37</v>
      </c>
      <c r="F16164">
        <v>69.37</v>
      </c>
      <c r="G16164">
        <v>69.37</v>
      </c>
      <c r="H16164">
        <v>69.37</v>
      </c>
    </row>
    <row r="16165" spans="1:16" x14ac:dyDescent="0.2">
      <c r="A16165">
        <f t="shared" si="1764"/>
        <v>15296</v>
      </c>
      <c r="B16165">
        <f t="shared" si="1765"/>
        <v>317</v>
      </c>
      <c r="C16165" s="10" t="str">
        <f>IF(B16165=B16164," ",(LOOKUP(B16165,'Co List'!$A$3:$A$362,'Co List'!$B$3:$B$362)))</f>
        <v xml:space="preserve"> </v>
      </c>
      <c r="D16165" s="6" t="s">
        <v>409</v>
      </c>
      <c r="E16165">
        <v>244.88</v>
      </c>
      <c r="F16165">
        <v>305.52999999999997</v>
      </c>
      <c r="G16165">
        <v>449.33</v>
      </c>
      <c r="H16165">
        <v>419.64</v>
      </c>
    </row>
    <row r="16166" spans="1:16" x14ac:dyDescent="0.2">
      <c r="A16166">
        <f t="shared" si="1764"/>
        <v>15297</v>
      </c>
      <c r="B16166">
        <f t="shared" si="1765"/>
        <v>317</v>
      </c>
      <c r="C16166" s="10" t="str">
        <f>IF(B16166=B16165," ",(LOOKUP(B16166,'Co List'!$A$3:$A$362,'Co List'!$B$3:$B$362)))</f>
        <v xml:space="preserve"> </v>
      </c>
      <c r="D16166" s="6" t="s">
        <v>410</v>
      </c>
      <c r="E16166">
        <v>353.95071941999998</v>
      </c>
      <c r="F16166">
        <v>404.66571469999997</v>
      </c>
      <c r="G16166">
        <v>632.60774049999998</v>
      </c>
      <c r="H16166">
        <v>505.44986110000002</v>
      </c>
    </row>
    <row r="16167" spans="1:16" x14ac:dyDescent="0.2">
      <c r="A16167">
        <f t="shared" si="1764"/>
        <v>15298</v>
      </c>
      <c r="B16167">
        <f t="shared" si="1765"/>
        <v>317</v>
      </c>
      <c r="C16167" s="10" t="str">
        <f>IF(B16167=B16166," ",(LOOKUP(B16167,'Co List'!$A$3:$A$362,'Co List'!$B$3:$B$362)))</f>
        <v xml:space="preserve"> </v>
      </c>
      <c r="D16167" s="6" t="s">
        <v>411</v>
      </c>
      <c r="E16167">
        <v>336.06049080000003</v>
      </c>
      <c r="F16167">
        <v>393.27927109999996</v>
      </c>
      <c r="G16167">
        <v>573.69793189999996</v>
      </c>
      <c r="H16167">
        <v>472.44986440000002</v>
      </c>
    </row>
    <row r="16168" spans="1:16" x14ac:dyDescent="0.2">
      <c r="A16168">
        <f t="shared" si="1764"/>
        <v>15299</v>
      </c>
      <c r="B16168">
        <f t="shared" si="1765"/>
        <v>317</v>
      </c>
      <c r="C16168" s="10" t="str">
        <f>IF(B16168=B16167," ",(LOOKUP(B16168,'Co List'!$A$3:$A$362,'Co List'!$B$3:$B$362)))</f>
        <v xml:space="preserve"> </v>
      </c>
      <c r="D16168" s="6" t="s">
        <v>412</v>
      </c>
      <c r="E16168">
        <v>91.18049080000003</v>
      </c>
      <c r="F16168">
        <v>87.749271099999987</v>
      </c>
      <c r="G16168">
        <v>124.36793189999997</v>
      </c>
      <c r="H16168">
        <v>52.809864400000038</v>
      </c>
    </row>
    <row r="16169" spans="1:16" ht="13.5" thickBot="1" x14ac:dyDescent="0.25">
      <c r="A16169">
        <f t="shared" si="1764"/>
        <v>15300</v>
      </c>
      <c r="B16169">
        <f t="shared" si="1765"/>
        <v>317</v>
      </c>
      <c r="C16169" s="10" t="str">
        <f>IF(B16169=B16168," ",(LOOKUP(B16169,'Co List'!$A$3:$A$362,'Co List'!$B$3:$B$362)))</f>
        <v xml:space="preserve"> </v>
      </c>
      <c r="D16169" s="9" t="s">
        <v>413</v>
      </c>
      <c r="E16169">
        <v>12</v>
      </c>
      <c r="F16169">
        <v>12</v>
      </c>
      <c r="G16169">
        <v>12</v>
      </c>
      <c r="H16169">
        <v>12</v>
      </c>
    </row>
    <row r="16170" spans="1:16" ht="15" x14ac:dyDescent="0.25">
      <c r="A16170">
        <f t="shared" si="1764"/>
        <v>15301</v>
      </c>
      <c r="B16170">
        <f t="shared" si="1765"/>
        <v>318</v>
      </c>
      <c r="C16170" s="10" t="str">
        <f>IF(B16170=B16169," ",(LOOKUP(B16170,'Co List'!$A$3:$A$362,'Co List'!$B$3:$B$362)))</f>
        <v>TAMILNADU PETROPRODUCTS</v>
      </c>
      <c r="D16170" s="4" t="s">
        <v>362</v>
      </c>
      <c r="E16170">
        <v>84.198595290668194</v>
      </c>
      <c r="F16170">
        <v>85.015708654459502</v>
      </c>
      <c r="G16170">
        <v>86.439527124390324</v>
      </c>
      <c r="H16170">
        <v>86.992575085715856</v>
      </c>
      <c r="J16170">
        <f t="shared" ref="J16170" si="1766">COUNTIF(E16212:H16212,0)</f>
        <v>0</v>
      </c>
      <c r="K16170">
        <f>SUM(E16170:H16170)/(4-J16170)</f>
        <v>85.661601538808469</v>
      </c>
      <c r="L16170">
        <f>SUM(E16180:H16180)/(4-J16170)</f>
        <v>312909.74006809416</v>
      </c>
      <c r="M16170">
        <f>E16180</f>
        <v>298325.29392409895</v>
      </c>
      <c r="N16170">
        <f t="shared" ref="N16170" si="1767">F16180</f>
        <v>312610.20814424549</v>
      </c>
      <c r="O16170">
        <f t="shared" ref="O16170" si="1768">G16180</f>
        <v>319989.07214183686</v>
      </c>
      <c r="P16170">
        <f t="shared" ref="P16170" si="1769">H16180</f>
        <v>320714.38606219535</v>
      </c>
    </row>
    <row r="16171" spans="1:16" x14ac:dyDescent="0.2">
      <c r="A16171">
        <f t="shared" si="1764"/>
        <v>15302</v>
      </c>
      <c r="B16171">
        <f t="shared" si="1765"/>
        <v>318</v>
      </c>
      <c r="C16171" s="10" t="str">
        <f>IF(B16171=B16170," ",(LOOKUP(B16171,'Co List'!$A$3:$A$362,'Co List'!$B$3:$B$362)))</f>
        <v xml:space="preserve"> </v>
      </c>
      <c r="D16171" s="6" t="s">
        <v>364</v>
      </c>
      <c r="E16171">
        <v>3.2577979999999997</v>
      </c>
      <c r="F16171">
        <v>3.2577979999999997</v>
      </c>
      <c r="G16171">
        <v>3.2577979999999997</v>
      </c>
      <c r="H16171">
        <v>3.2577979999999993</v>
      </c>
    </row>
    <row r="16172" spans="1:16" x14ac:dyDescent="0.2">
      <c r="A16172">
        <f t="shared" si="1764"/>
        <v>15303</v>
      </c>
      <c r="B16172">
        <f t="shared" si="1765"/>
        <v>318</v>
      </c>
      <c r="C16172" s="10" t="str">
        <f>IF(B16172=B16171," ",(LOOKUP(B16172,'Co List'!$A$3:$A$362,'Co List'!$B$3:$B$362)))</f>
        <v xml:space="preserve"> </v>
      </c>
      <c r="D16172" s="6" t="s">
        <v>365</v>
      </c>
      <c r="E16172">
        <v>0.7352829142821099</v>
      </c>
      <c r="F16172">
        <v>0.73167461864593186</v>
      </c>
      <c r="G16172">
        <v>0.7448121819877026</v>
      </c>
      <c r="H16172">
        <v>0.75321851099985082</v>
      </c>
    </row>
    <row r="16173" spans="1:16" x14ac:dyDescent="0.2">
      <c r="A16173">
        <f t="shared" si="1764"/>
        <v>15304</v>
      </c>
      <c r="B16173">
        <f t="shared" si="1765"/>
        <v>318</v>
      </c>
      <c r="C16173" s="10" t="str">
        <f>IF(B16173=B16172," ",(LOOKUP(B16173,'Co List'!$A$3:$A$362,'Co List'!$B$3:$B$362)))</f>
        <v xml:space="preserve"> </v>
      </c>
      <c r="D16173" s="7" t="s">
        <v>366</v>
      </c>
      <c r="E16173">
        <v>32.961207177718975</v>
      </c>
      <c r="F16173">
        <v>29.313161249401801</v>
      </c>
      <c r="G16173">
        <v>24.438959486599117</v>
      </c>
      <c r="H16173">
        <v>25.028045922663555</v>
      </c>
    </row>
    <row r="16174" spans="1:16" x14ac:dyDescent="0.2">
      <c r="A16174">
        <f t="shared" si="1764"/>
        <v>15305</v>
      </c>
      <c r="B16174">
        <f t="shared" si="1765"/>
        <v>318</v>
      </c>
      <c r="C16174" s="10" t="str">
        <f>IF(B16174=B16173," ",(LOOKUP(B16174,'Co List'!$A$3:$A$362,'Co List'!$B$3:$B$362)))</f>
        <v xml:space="preserve"> </v>
      </c>
      <c r="D16174" s="6" t="s">
        <v>367</v>
      </c>
      <c r="E16174">
        <v>2769965.588895998</v>
      </c>
      <c r="F16174">
        <v>1060774.374429065</v>
      </c>
      <c r="G16174">
        <v>5387021.4165292401</v>
      </c>
      <c r="H16174">
        <v>-634449.82405973366</v>
      </c>
    </row>
    <row r="16175" spans="1:16" x14ac:dyDescent="0.2">
      <c r="A16175">
        <f t="shared" si="1764"/>
        <v>15306</v>
      </c>
      <c r="B16175">
        <f t="shared" si="1765"/>
        <v>318</v>
      </c>
      <c r="C16175" s="10" t="str">
        <f>IF(B16175=B16174," ",(LOOKUP(B16175,'Co List'!$A$3:$A$362,'Co List'!$B$3:$B$362)))</f>
        <v xml:space="preserve"> </v>
      </c>
      <c r="D16175" s="6" t="s">
        <v>368</v>
      </c>
      <c r="E16175">
        <v>0.33158307649671998</v>
      </c>
      <c r="F16175">
        <v>0.34746049588112204</v>
      </c>
      <c r="G16175">
        <v>0.35566196748008988</v>
      </c>
      <c r="H16175">
        <v>0.35646814056040388</v>
      </c>
    </row>
    <row r="16176" spans="1:16" x14ac:dyDescent="0.2">
      <c r="A16176">
        <f t="shared" si="1764"/>
        <v>15307</v>
      </c>
      <c r="B16176">
        <f t="shared" si="1765"/>
        <v>318</v>
      </c>
      <c r="C16176" s="10" t="str">
        <f>IF(B16176=B16175," ",(LOOKUP(B16176,'Co List'!$A$3:$A$362,'Co List'!$B$3:$B$362)))</f>
        <v xml:space="preserve"> </v>
      </c>
      <c r="D16176" s="6" t="s">
        <v>369</v>
      </c>
      <c r="E16176">
        <v>455.94573425660849</v>
      </c>
      <c r="F16176">
        <v>424.28095567894337</v>
      </c>
      <c r="G16176">
        <v>424.952287040952</v>
      </c>
      <c r="H16176">
        <v>-15272.113622009303</v>
      </c>
    </row>
    <row r="16177" spans="1:8" x14ac:dyDescent="0.2">
      <c r="A16177">
        <f t="shared" si="1764"/>
        <v>15308</v>
      </c>
      <c r="B16177">
        <f t="shared" si="1765"/>
        <v>318</v>
      </c>
      <c r="C16177" s="10" t="str">
        <f>IF(B16177=B16176," ",(LOOKUP(B16177,'Co List'!$A$3:$A$362,'Co List'!$B$3:$B$362)))</f>
        <v xml:space="preserve"> </v>
      </c>
      <c r="D16177" s="6" t="s">
        <v>370</v>
      </c>
      <c r="E16177">
        <v>0</v>
      </c>
      <c r="F16177">
        <v>0</v>
      </c>
      <c r="G16177">
        <v>0</v>
      </c>
      <c r="H16177">
        <v>0</v>
      </c>
    </row>
    <row r="16178" spans="1:8" x14ac:dyDescent="0.2">
      <c r="A16178">
        <f t="shared" si="1764"/>
        <v>15309</v>
      </c>
      <c r="B16178">
        <f t="shared" si="1765"/>
        <v>318</v>
      </c>
      <c r="C16178" s="10" t="str">
        <f>IF(B16178=B16177," ",(LOOKUP(B16178,'Co List'!$A$3:$A$362,'Co List'!$B$3:$B$362)))</f>
        <v xml:space="preserve"> </v>
      </c>
      <c r="D16178" s="6" t="s">
        <v>371</v>
      </c>
      <c r="E16178">
        <v>51.416885433844499</v>
      </c>
      <c r="F16178">
        <v>48.459104700256489</v>
      </c>
      <c r="G16178">
        <v>48.73891504832492</v>
      </c>
      <c r="H16178">
        <v>48.893360980565312</v>
      </c>
    </row>
    <row r="16179" spans="1:8" x14ac:dyDescent="0.2">
      <c r="A16179">
        <f t="shared" si="1764"/>
        <v>15310</v>
      </c>
      <c r="B16179">
        <f t="shared" si="1765"/>
        <v>318</v>
      </c>
      <c r="C16179" s="10" t="str">
        <f>IF(B16179=B16178," ",(LOOKUP(B16179,'Co List'!$A$3:$A$362,'Co List'!$B$3:$B$362)))</f>
        <v xml:space="preserve"> </v>
      </c>
      <c r="D16179" s="6" t="s">
        <v>372</v>
      </c>
      <c r="E16179">
        <v>48.583114566155501</v>
      </c>
      <c r="F16179">
        <v>51.540895299743497</v>
      </c>
      <c r="G16179">
        <v>51.261084951675095</v>
      </c>
      <c r="H16179">
        <v>51.106639019434702</v>
      </c>
    </row>
    <row r="16180" spans="1:8" x14ac:dyDescent="0.2">
      <c r="A16180">
        <f t="shared" si="1764"/>
        <v>15311</v>
      </c>
      <c r="B16180">
        <f t="shared" si="1765"/>
        <v>318</v>
      </c>
      <c r="C16180" s="10" t="str">
        <f>IF(B16180=B16179," ",(LOOKUP(B16180,'Co List'!$A$3:$A$362,'Co List'!$B$3:$B$362)))</f>
        <v xml:space="preserve"> </v>
      </c>
      <c r="D16180" s="6" t="s">
        <v>373</v>
      </c>
      <c r="E16180">
        <v>298325.29392409895</v>
      </c>
      <c r="F16180">
        <v>312610.20814424549</v>
      </c>
      <c r="G16180">
        <v>319989.07214183686</v>
      </c>
      <c r="H16180">
        <v>320714.38606219535</v>
      </c>
    </row>
    <row r="16181" spans="1:8" x14ac:dyDescent="0.2">
      <c r="A16181">
        <f t="shared" si="1764"/>
        <v>15312</v>
      </c>
      <c r="B16181">
        <f t="shared" si="1765"/>
        <v>318</v>
      </c>
      <c r="C16181" s="10" t="str">
        <f>IF(B16181=B16180," ",(LOOKUP(B16181,'Co List'!$A$3:$A$362,'Co List'!$B$3:$B$362)))</f>
        <v xml:space="preserve"> </v>
      </c>
      <c r="D16181" s="6" t="s">
        <v>374</v>
      </c>
      <c r="E16181">
        <v>296995.76769087877</v>
      </c>
      <c r="F16181">
        <v>311270.71407440043</v>
      </c>
      <c r="G16181">
        <v>318711.76576826943</v>
      </c>
      <c r="H16181">
        <v>319513.83823257819</v>
      </c>
    </row>
    <row r="16182" spans="1:8" x14ac:dyDescent="0.2">
      <c r="A16182">
        <f t="shared" si="1764"/>
        <v>15313</v>
      </c>
      <c r="B16182">
        <f t="shared" si="1765"/>
        <v>318</v>
      </c>
      <c r="C16182" s="10" t="str">
        <f>IF(B16182=B16181," ",(LOOKUP(B16182,'Co List'!$A$3:$A$362,'Co List'!$B$3:$B$362)))</f>
        <v xml:space="preserve"> </v>
      </c>
      <c r="D16182" s="6" t="s">
        <v>375</v>
      </c>
      <c r="E16182">
        <v>775.16808906622748</v>
      </c>
      <c r="F16182">
        <v>780.97974488431078</v>
      </c>
      <c r="G16182">
        <v>744.7217783377306</v>
      </c>
      <c r="H16182">
        <v>699.96841255466302</v>
      </c>
    </row>
    <row r="16183" spans="1:8" x14ac:dyDescent="0.2">
      <c r="A16183">
        <f t="shared" si="1764"/>
        <v>15314</v>
      </c>
      <c r="B16183">
        <f t="shared" si="1765"/>
        <v>318</v>
      </c>
      <c r="C16183" s="10" t="str">
        <f>IF(B16183=B16182," ",(LOOKUP(B16183,'Co List'!$A$3:$A$362,'Co List'!$B$3:$B$362)))</f>
        <v xml:space="preserve"> </v>
      </c>
      <c r="D16183" s="6" t="s">
        <v>376</v>
      </c>
      <c r="E16183">
        <v>554.35814415400353</v>
      </c>
      <c r="F16183">
        <v>558.51432496074369</v>
      </c>
      <c r="G16183">
        <v>532.58459522977307</v>
      </c>
      <c r="H16183">
        <v>500.57941706250341</v>
      </c>
    </row>
    <row r="16184" spans="1:8" x14ac:dyDescent="0.2">
      <c r="A16184">
        <f t="shared" si="1764"/>
        <v>15315</v>
      </c>
      <c r="B16184">
        <f t="shared" si="1765"/>
        <v>318</v>
      </c>
      <c r="C16184" s="10" t="str">
        <f>IF(B16184=B16183," ",(LOOKUP(B16184,'Co List'!$A$3:$A$362,'Co List'!$B$3:$B$362)))</f>
        <v xml:space="preserve"> </v>
      </c>
      <c r="D16184" s="6" t="s">
        <v>377</v>
      </c>
      <c r="E16184">
        <v>153389.57459713382</v>
      </c>
      <c r="F16184">
        <v>151488.10806830967</v>
      </c>
      <c r="G16184">
        <v>155959.202035133</v>
      </c>
      <c r="H16184">
        <v>156808.04249399298</v>
      </c>
    </row>
    <row r="16185" spans="1:8" ht="15" x14ac:dyDescent="0.25">
      <c r="A16185">
        <f t="shared" si="1764"/>
        <v>15316</v>
      </c>
      <c r="B16185">
        <f t="shared" si="1765"/>
        <v>318</v>
      </c>
      <c r="C16185" s="10" t="str">
        <f>IF(B16185=B16184," ",(LOOKUP(B16185,'Co List'!$A$3:$A$362,'Co List'!$B$3:$B$362)))</f>
        <v xml:space="preserve"> </v>
      </c>
      <c r="D16185" s="8" t="s">
        <v>378</v>
      </c>
      <c r="E16185">
        <v>59055.480000000025</v>
      </c>
      <c r="F16185">
        <v>71226.400000000009</v>
      </c>
      <c r="G16185">
        <v>89591.580000000016</v>
      </c>
      <c r="H16185">
        <v>103956.06000000003</v>
      </c>
    </row>
    <row r="16186" spans="1:8" ht="15" x14ac:dyDescent="0.25">
      <c r="A16186">
        <f t="shared" si="1764"/>
        <v>15317</v>
      </c>
      <c r="B16186">
        <f t="shared" si="1765"/>
        <v>318</v>
      </c>
      <c r="C16186" s="10" t="str">
        <f>IF(B16186=B16185," ",(LOOKUP(B16186,'Co List'!$A$3:$A$362,'Co List'!$B$3:$B$362)))</f>
        <v xml:space="preserve"> </v>
      </c>
      <c r="D16186" s="8" t="s">
        <v>379</v>
      </c>
      <c r="E16186">
        <v>94334.094597133793</v>
      </c>
      <c r="F16186">
        <v>80261.708068309672</v>
      </c>
      <c r="G16186">
        <v>66367.622035133012</v>
      </c>
      <c r="H16186">
        <v>52851.982493992968</v>
      </c>
    </row>
    <row r="16187" spans="1:8" ht="15" x14ac:dyDescent="0.25">
      <c r="A16187">
        <f t="shared" si="1764"/>
        <v>15318</v>
      </c>
      <c r="B16187">
        <f t="shared" si="1765"/>
        <v>318</v>
      </c>
      <c r="C16187" s="10" t="str">
        <f>IF(B16187=B16186," ",(LOOKUP(B16187,'Co List'!$A$3:$A$362,'Co List'!$B$3:$B$362)))</f>
        <v xml:space="preserve"> </v>
      </c>
      <c r="D16187" s="8" t="s">
        <v>380</v>
      </c>
      <c r="E16187">
        <v>0</v>
      </c>
      <c r="F16187">
        <v>0</v>
      </c>
      <c r="G16187">
        <v>0</v>
      </c>
      <c r="H16187">
        <v>0</v>
      </c>
    </row>
    <row r="16188" spans="1:8" ht="15" x14ac:dyDescent="0.25">
      <c r="A16188">
        <f t="shared" si="1764"/>
        <v>15319</v>
      </c>
      <c r="B16188">
        <f t="shared" si="1765"/>
        <v>318</v>
      </c>
      <c r="C16188" s="10" t="str">
        <f>IF(B16188=B16187," ",(LOOKUP(B16188,'Co List'!$A$3:$A$362,'Co List'!$B$3:$B$362)))</f>
        <v xml:space="preserve"> </v>
      </c>
      <c r="D16188" s="8" t="s">
        <v>381</v>
      </c>
      <c r="E16188">
        <v>144935.71932696513</v>
      </c>
      <c r="F16188">
        <v>161122.1000759358</v>
      </c>
      <c r="G16188">
        <v>164029.87010670389</v>
      </c>
      <c r="H16188">
        <v>163906.34356820237</v>
      </c>
    </row>
    <row r="16189" spans="1:8" ht="15" x14ac:dyDescent="0.25">
      <c r="A16189">
        <f t="shared" si="1764"/>
        <v>15320</v>
      </c>
      <c r="B16189">
        <f t="shared" si="1765"/>
        <v>318</v>
      </c>
      <c r="C16189" s="10" t="str">
        <f>IF(B16189=B16188," ",(LOOKUP(B16189,'Co List'!$A$3:$A$362,'Co List'!$B$3:$B$362)))</f>
        <v xml:space="preserve"> </v>
      </c>
      <c r="D16189" s="8" t="s">
        <v>382</v>
      </c>
      <c r="E16189">
        <v>0</v>
      </c>
      <c r="F16189">
        <v>0</v>
      </c>
      <c r="G16189">
        <v>0</v>
      </c>
      <c r="H16189">
        <v>0</v>
      </c>
    </row>
    <row r="16190" spans="1:8" ht="15" x14ac:dyDescent="0.25">
      <c r="A16190">
        <f t="shared" si="1764"/>
        <v>15321</v>
      </c>
      <c r="B16190">
        <f t="shared" si="1765"/>
        <v>318</v>
      </c>
      <c r="C16190" s="10" t="str">
        <f>IF(B16190=B16189," ",(LOOKUP(B16190,'Co List'!$A$3:$A$362,'Co List'!$B$3:$B$362)))</f>
        <v xml:space="preserve"> </v>
      </c>
      <c r="D16190" s="8" t="s">
        <v>383</v>
      </c>
      <c r="E16190">
        <v>144935.71932696513</v>
      </c>
      <c r="F16190">
        <v>161122.1000759358</v>
      </c>
      <c r="G16190">
        <v>164029.87010670389</v>
      </c>
      <c r="H16190">
        <v>163906.34356820237</v>
      </c>
    </row>
    <row r="16191" spans="1:8" x14ac:dyDescent="0.2">
      <c r="A16191">
        <f t="shared" si="1764"/>
        <v>15322</v>
      </c>
      <c r="B16191">
        <f t="shared" si="1765"/>
        <v>318</v>
      </c>
      <c r="C16191" s="10" t="str">
        <f>IF(B16191=B16190," ",(LOOKUP(B16191,'Co List'!$A$3:$A$362,'Co List'!$B$3:$B$362)))</f>
        <v xml:space="preserve"> </v>
      </c>
      <c r="D16191" s="6" t="s">
        <v>384</v>
      </c>
      <c r="E16191">
        <v>0</v>
      </c>
      <c r="F16191">
        <v>0</v>
      </c>
      <c r="G16191">
        <v>0</v>
      </c>
      <c r="H16191">
        <v>0</v>
      </c>
    </row>
    <row r="16192" spans="1:8" x14ac:dyDescent="0.2">
      <c r="A16192">
        <f t="shared" si="1764"/>
        <v>15323</v>
      </c>
      <c r="B16192">
        <f t="shared" si="1765"/>
        <v>318</v>
      </c>
      <c r="C16192" s="10" t="str">
        <f>IF(B16192=B16191," ",(LOOKUP(B16192,'Co List'!$A$3:$A$362,'Co List'!$B$3:$B$362)))</f>
        <v xml:space="preserve"> </v>
      </c>
      <c r="D16192" s="6" t="s">
        <v>385</v>
      </c>
      <c r="E16192">
        <v>44488.860060373641</v>
      </c>
      <c r="F16192">
        <v>49457.363555363416</v>
      </c>
      <c r="G16192">
        <v>50349.920439113761</v>
      </c>
      <c r="H16192">
        <v>50312.003251337992</v>
      </c>
    </row>
    <row r="16193" spans="1:8" x14ac:dyDescent="0.2">
      <c r="A16193">
        <f t="shared" si="1764"/>
        <v>15324</v>
      </c>
      <c r="B16193">
        <f t="shared" si="1765"/>
        <v>318</v>
      </c>
      <c r="C16193" s="10" t="str">
        <f>IF(B16193=B16192," ",(LOOKUP(B16193,'Co List'!$A$3:$A$362,'Co List'!$B$3:$B$362)))</f>
        <v xml:space="preserve"> </v>
      </c>
      <c r="D16193" s="6" t="s">
        <v>386</v>
      </c>
      <c r="E16193">
        <v>0</v>
      </c>
      <c r="F16193">
        <v>0</v>
      </c>
      <c r="G16193">
        <v>0</v>
      </c>
      <c r="H16193">
        <v>0</v>
      </c>
    </row>
    <row r="16194" spans="1:8" x14ac:dyDescent="0.2">
      <c r="A16194">
        <f t="shared" si="1764"/>
        <v>15325</v>
      </c>
      <c r="B16194">
        <f t="shared" si="1765"/>
        <v>318</v>
      </c>
      <c r="C16194" s="10" t="str">
        <f>IF(B16194=B16193," ",(LOOKUP(B16194,'Co List'!$A$3:$A$362,'Co List'!$B$3:$B$362)))</f>
        <v xml:space="preserve"> </v>
      </c>
      <c r="D16194" s="6" t="s">
        <v>387</v>
      </c>
      <c r="E16194">
        <v>0</v>
      </c>
      <c r="F16194">
        <v>0</v>
      </c>
      <c r="G16194">
        <v>0</v>
      </c>
      <c r="H16194">
        <v>0</v>
      </c>
    </row>
    <row r="16195" spans="1:8" x14ac:dyDescent="0.2">
      <c r="A16195">
        <f t="shared" si="1764"/>
        <v>15326</v>
      </c>
      <c r="B16195">
        <f t="shared" si="1765"/>
        <v>318</v>
      </c>
      <c r="C16195" s="10" t="str">
        <f>IF(B16195=B16194," ",(LOOKUP(B16195,'Co List'!$A$3:$A$362,'Co List'!$B$3:$B$362)))</f>
        <v xml:space="preserve"> </v>
      </c>
      <c r="D16195" s="6" t="s">
        <v>388</v>
      </c>
      <c r="E16195">
        <v>0</v>
      </c>
      <c r="F16195">
        <v>0</v>
      </c>
      <c r="G16195">
        <v>0</v>
      </c>
      <c r="H16195">
        <v>0</v>
      </c>
    </row>
    <row r="16196" spans="1:8" x14ac:dyDescent="0.2">
      <c r="A16196">
        <f t="shared" si="1764"/>
        <v>15327</v>
      </c>
      <c r="B16196">
        <f t="shared" si="1765"/>
        <v>318</v>
      </c>
      <c r="C16196" s="10" t="str">
        <f>IF(B16196=B16195," ",(LOOKUP(B16196,'Co List'!$A$3:$A$362,'Co List'!$B$3:$B$362)))</f>
        <v xml:space="preserve"> </v>
      </c>
      <c r="D16196" s="6" t="s">
        <v>389</v>
      </c>
      <c r="E16196">
        <v>44488.860060373641</v>
      </c>
      <c r="F16196">
        <v>49457.363555363416</v>
      </c>
      <c r="G16196">
        <v>50349.920439113761</v>
      </c>
      <c r="H16196">
        <v>50312.003251337992</v>
      </c>
    </row>
    <row r="16197" spans="1:8" x14ac:dyDescent="0.2">
      <c r="A16197">
        <f t="shared" ref="A16197:A16260" si="1770">IF(A16196&gt;0,A16196+1,(IF($C$1=C16197,1,0)))</f>
        <v>15328</v>
      </c>
      <c r="B16197">
        <f t="shared" ref="B16197:B16260" si="1771">IF(D16197=$D$3,B16196+1,B16196)</f>
        <v>318</v>
      </c>
      <c r="C16197" s="10" t="str">
        <f>IF(B16197=B16196," ",(LOOKUP(B16197,'Co List'!$A$3:$A$362,'Co List'!$B$3:$B$362)))</f>
        <v xml:space="preserve"> </v>
      </c>
      <c r="D16197" s="6" t="s">
        <v>390</v>
      </c>
      <c r="E16197">
        <v>0</v>
      </c>
      <c r="F16197">
        <v>0</v>
      </c>
      <c r="G16197">
        <v>0</v>
      </c>
      <c r="H16197">
        <v>0</v>
      </c>
    </row>
    <row r="16198" spans="1:8" x14ac:dyDescent="0.2">
      <c r="A16198">
        <f t="shared" si="1770"/>
        <v>15329</v>
      </c>
      <c r="B16198">
        <f t="shared" si="1771"/>
        <v>318</v>
      </c>
      <c r="C16198" s="10" t="str">
        <f>IF(B16198=B16197," ",(LOOKUP(B16198,'Co List'!$A$3:$A$362,'Co List'!$B$3:$B$362)))</f>
        <v xml:space="preserve"> </v>
      </c>
      <c r="D16198" s="6" t="s">
        <v>391</v>
      </c>
      <c r="E16198">
        <v>0</v>
      </c>
      <c r="F16198">
        <v>0</v>
      </c>
      <c r="G16198">
        <v>0</v>
      </c>
      <c r="H16198">
        <v>0</v>
      </c>
    </row>
    <row r="16199" spans="1:8" x14ac:dyDescent="0.2">
      <c r="A16199">
        <f t="shared" si="1770"/>
        <v>15330</v>
      </c>
      <c r="B16199">
        <f t="shared" si="1771"/>
        <v>318</v>
      </c>
      <c r="C16199" s="10" t="str">
        <f>IF(B16199=B16198," ",(LOOKUP(B16199,'Co List'!$A$3:$A$362,'Co List'!$B$3:$B$362)))</f>
        <v xml:space="preserve"> </v>
      </c>
      <c r="D16199" s="6" t="s">
        <v>392</v>
      </c>
      <c r="E16199">
        <v>0</v>
      </c>
      <c r="F16199">
        <v>0</v>
      </c>
      <c r="G16199">
        <v>0</v>
      </c>
      <c r="H16199">
        <v>0</v>
      </c>
    </row>
    <row r="16200" spans="1:8" x14ac:dyDescent="0.2">
      <c r="A16200">
        <f t="shared" si="1770"/>
        <v>15331</v>
      </c>
      <c r="B16200">
        <f t="shared" si="1771"/>
        <v>318</v>
      </c>
      <c r="C16200" s="10" t="str">
        <f>IF(B16200=B16199," ",(LOOKUP(B16200,'Co List'!$A$3:$A$362,'Co List'!$B$3:$B$362)))</f>
        <v xml:space="preserve"> </v>
      </c>
      <c r="D16200" s="6" t="s">
        <v>393</v>
      </c>
      <c r="E16200">
        <v>0</v>
      </c>
      <c r="F16200">
        <v>0</v>
      </c>
      <c r="G16200">
        <v>0</v>
      </c>
      <c r="H16200">
        <v>0</v>
      </c>
    </row>
    <row r="16201" spans="1:8" ht="15" x14ac:dyDescent="0.25">
      <c r="A16201">
        <f t="shared" si="1770"/>
        <v>15332</v>
      </c>
      <c r="B16201">
        <f t="shared" si="1771"/>
        <v>318</v>
      </c>
      <c r="C16201" s="10" t="str">
        <f>IF(B16201=B16200," ",(LOOKUP(B16201,'Co List'!$A$3:$A$362,'Co List'!$B$3:$B$362)))</f>
        <v xml:space="preserve"> </v>
      </c>
      <c r="D16201" s="8" t="s">
        <v>394</v>
      </c>
      <c r="E16201">
        <v>0</v>
      </c>
      <c r="F16201">
        <v>0</v>
      </c>
      <c r="G16201">
        <v>0</v>
      </c>
      <c r="H16201">
        <v>0</v>
      </c>
    </row>
    <row r="16202" spans="1:8" ht="15" x14ac:dyDescent="0.25">
      <c r="A16202">
        <f t="shared" si="1770"/>
        <v>15333</v>
      </c>
      <c r="B16202">
        <f t="shared" si="1771"/>
        <v>318</v>
      </c>
      <c r="C16202" s="10" t="str">
        <f>IF(B16202=B16201," ",(LOOKUP(B16202,'Co List'!$A$3:$A$362,'Co List'!$B$3:$B$362)))</f>
        <v xml:space="preserve"> </v>
      </c>
      <c r="D16202" s="8" t="s">
        <v>395</v>
      </c>
      <c r="E16202">
        <v>99.480352706159593</v>
      </c>
      <c r="F16202">
        <v>124.69407307245882</v>
      </c>
      <c r="G16202">
        <v>179.67981607744889</v>
      </c>
      <c r="H16202">
        <v>198.30017842362241</v>
      </c>
    </row>
    <row r="16203" spans="1:8" ht="15" x14ac:dyDescent="0.25">
      <c r="A16203">
        <f t="shared" si="1770"/>
        <v>15334</v>
      </c>
      <c r="B16203">
        <f t="shared" si="1771"/>
        <v>318</v>
      </c>
      <c r="C16203" s="10" t="str">
        <f>IF(B16203=B16202," ",(LOOKUP(B16203,'Co List'!$A$3:$A$362,'Co List'!$B$3:$B$362)))</f>
        <v xml:space="preserve"> </v>
      </c>
      <c r="D16203" s="8" t="s">
        <v>396</v>
      </c>
      <c r="E16203">
        <v>208613</v>
      </c>
      <c r="F16203">
        <v>207043</v>
      </c>
      <c r="G16203">
        <v>209394</v>
      </c>
      <c r="H16203">
        <v>208184</v>
      </c>
    </row>
    <row r="16204" spans="1:8" x14ac:dyDescent="0.2">
      <c r="A16204">
        <f t="shared" si="1770"/>
        <v>15335</v>
      </c>
      <c r="B16204">
        <f t="shared" si="1771"/>
        <v>318</v>
      </c>
      <c r="C16204" s="10" t="str">
        <f>IF(B16204=B16203," ",(LOOKUP(B16204,'Co List'!$A$3:$A$362,'Co List'!$B$3:$B$362)))</f>
        <v xml:space="preserve"> </v>
      </c>
      <c r="D16204" s="6" t="s">
        <v>397</v>
      </c>
      <c r="E16204">
        <v>72908</v>
      </c>
      <c r="F16204">
        <v>90160</v>
      </c>
      <c r="G16204">
        <v>114861</v>
      </c>
      <c r="H16204">
        <v>133277</v>
      </c>
    </row>
    <row r="16205" spans="1:8" x14ac:dyDescent="0.2">
      <c r="A16205">
        <f t="shared" si="1770"/>
        <v>15336</v>
      </c>
      <c r="B16205">
        <f t="shared" si="1771"/>
        <v>318</v>
      </c>
      <c r="C16205" s="10" t="str">
        <f>IF(B16205=B16204," ",(LOOKUP(B16205,'Co List'!$A$3:$A$362,'Co List'!$B$3:$B$362)))</f>
        <v xml:space="preserve"> </v>
      </c>
      <c r="D16205" s="6" t="s">
        <v>398</v>
      </c>
      <c r="E16205">
        <v>135705</v>
      </c>
      <c r="F16205">
        <v>116883</v>
      </c>
      <c r="G16205">
        <v>94533</v>
      </c>
      <c r="H16205">
        <v>74907</v>
      </c>
    </row>
    <row r="16206" spans="1:8" x14ac:dyDescent="0.2">
      <c r="A16206">
        <f t="shared" si="1770"/>
        <v>15337</v>
      </c>
      <c r="B16206">
        <f t="shared" si="1771"/>
        <v>318</v>
      </c>
      <c r="C16206" s="10" t="str">
        <f>IF(B16206=B16205," ",(LOOKUP(B16206,'Co List'!$A$3:$A$362,'Co List'!$B$3:$B$362)))</f>
        <v xml:space="preserve"> </v>
      </c>
      <c r="D16206" s="6" t="s">
        <v>399</v>
      </c>
      <c r="E16206">
        <v>0</v>
      </c>
      <c r="F16206">
        <v>0</v>
      </c>
      <c r="G16206">
        <v>0</v>
      </c>
      <c r="H16206">
        <v>0</v>
      </c>
    </row>
    <row r="16207" spans="1:8" x14ac:dyDescent="0.2">
      <c r="A16207">
        <f t="shared" si="1770"/>
        <v>15338</v>
      </c>
      <c r="B16207">
        <f t="shared" si="1771"/>
        <v>318</v>
      </c>
      <c r="C16207" s="10" t="str">
        <f>IF(B16207=B16206," ",(LOOKUP(B16207,'Co List'!$A$3:$A$362,'Co List'!$B$3:$B$362)))</f>
        <v xml:space="preserve"> </v>
      </c>
      <c r="D16207" s="6" t="s">
        <v>400</v>
      </c>
      <c r="E16207">
        <v>0</v>
      </c>
      <c r="F16207">
        <v>0</v>
      </c>
      <c r="G16207">
        <v>0</v>
      </c>
      <c r="H16207">
        <v>0</v>
      </c>
    </row>
    <row r="16208" spans="1:8" x14ac:dyDescent="0.2">
      <c r="A16208">
        <f t="shared" si="1770"/>
        <v>15339</v>
      </c>
      <c r="B16208">
        <f t="shared" si="1771"/>
        <v>318</v>
      </c>
      <c r="C16208" s="10" t="str">
        <f>IF(B16208=B16207," ",(LOOKUP(B16208,'Co List'!$A$3:$A$362,'Co List'!$B$3:$B$362)))</f>
        <v xml:space="preserve"> </v>
      </c>
      <c r="D16208" s="6" t="s">
        <v>401</v>
      </c>
      <c r="E16208">
        <v>26.975960000000001</v>
      </c>
      <c r="F16208">
        <v>36.965599999999995</v>
      </c>
      <c r="G16208">
        <v>50.538840000000008</v>
      </c>
      <c r="H16208">
        <v>80.499307999999999</v>
      </c>
    </row>
    <row r="16209" spans="1:16" x14ac:dyDescent="0.2">
      <c r="A16209">
        <f t="shared" si="1770"/>
        <v>15340</v>
      </c>
      <c r="B16209">
        <f t="shared" si="1771"/>
        <v>318</v>
      </c>
      <c r="C16209" s="10" t="str">
        <f>IF(B16209=B16208," ",(LOOKUP(B16209,'Co List'!$A$3:$A$362,'Co List'!$B$3:$B$362)))</f>
        <v xml:space="preserve"> </v>
      </c>
      <c r="D16209" s="6" t="s">
        <v>402</v>
      </c>
      <c r="E16209">
        <v>71.245125000000002</v>
      </c>
      <c r="F16209">
        <v>71.999927999999997</v>
      </c>
      <c r="G16209">
        <v>83.945304000000007</v>
      </c>
      <c r="H16209">
        <v>75.206627999999995</v>
      </c>
    </row>
    <row r="16210" spans="1:16" x14ac:dyDescent="0.2">
      <c r="A16210">
        <f t="shared" si="1770"/>
        <v>15341</v>
      </c>
      <c r="B16210">
        <f t="shared" si="1771"/>
        <v>318</v>
      </c>
      <c r="C16210" s="10" t="str">
        <f>IF(B16210=B16209," ",(LOOKUP(B16210,'Co List'!$A$3:$A$362,'Co List'!$B$3:$B$362)))</f>
        <v xml:space="preserve"> </v>
      </c>
      <c r="D16210" s="6" t="s">
        <v>403</v>
      </c>
      <c r="E16210">
        <v>0</v>
      </c>
      <c r="F16210">
        <v>0</v>
      </c>
      <c r="G16210">
        <v>0</v>
      </c>
      <c r="H16210">
        <v>0</v>
      </c>
    </row>
    <row r="16211" spans="1:16" x14ac:dyDescent="0.2">
      <c r="A16211">
        <f t="shared" si="1770"/>
        <v>15342</v>
      </c>
      <c r="B16211">
        <f t="shared" si="1771"/>
        <v>318</v>
      </c>
      <c r="C16211" s="10" t="str">
        <f>IF(B16211=B16210," ",(LOOKUP(B16211,'Co List'!$A$3:$A$362,'Co List'!$B$3:$B$362)))</f>
        <v xml:space="preserve"> </v>
      </c>
      <c r="D16211" s="6" t="s">
        <v>404</v>
      </c>
      <c r="E16211" s="11">
        <v>98.221085000000002</v>
      </c>
      <c r="F16211" s="11">
        <v>108.96552800000001</v>
      </c>
      <c r="G16211" s="11">
        <v>134.48414400000001</v>
      </c>
      <c r="H16211" s="11">
        <v>155.70593600000001</v>
      </c>
    </row>
    <row r="16212" spans="1:16" x14ac:dyDescent="0.2">
      <c r="A16212">
        <f t="shared" si="1770"/>
        <v>15343</v>
      </c>
      <c r="B16212">
        <f t="shared" si="1771"/>
        <v>318</v>
      </c>
      <c r="C16212" s="10" t="str">
        <f>IF(B16212=B16211," ",(LOOKUP(B16212,'Co List'!$A$3:$A$362,'Co List'!$B$3:$B$362)))</f>
        <v xml:space="preserve"> </v>
      </c>
      <c r="D16212" s="6" t="s">
        <v>405</v>
      </c>
      <c r="E16212">
        <v>905.08</v>
      </c>
      <c r="F16212">
        <v>1066.45</v>
      </c>
      <c r="G16212">
        <v>1309.3399999999999</v>
      </c>
      <c r="H16212">
        <v>1281.42</v>
      </c>
    </row>
    <row r="16213" spans="1:16" x14ac:dyDescent="0.2">
      <c r="A16213">
        <f t="shared" si="1770"/>
        <v>15344</v>
      </c>
      <c r="B16213">
        <f t="shared" si="1771"/>
        <v>318</v>
      </c>
      <c r="C16213" s="10" t="str">
        <f>IF(B16213=B16212," ",(LOOKUP(B16213,'Co List'!$A$3:$A$362,'Co List'!$B$3:$B$362)))</f>
        <v xml:space="preserve"> </v>
      </c>
      <c r="D16213" s="6" t="s">
        <v>406</v>
      </c>
      <c r="E16213">
        <v>65.430000000000007</v>
      </c>
      <c r="F16213">
        <v>73.680000000000007</v>
      </c>
      <c r="G16213">
        <v>75.3</v>
      </c>
      <c r="H16213">
        <v>-2.1</v>
      </c>
    </row>
    <row r="16214" spans="1:16" x14ac:dyDescent="0.2">
      <c r="A16214">
        <f t="shared" si="1770"/>
        <v>15345</v>
      </c>
      <c r="B16214">
        <f t="shared" si="1771"/>
        <v>318</v>
      </c>
      <c r="C16214" s="10" t="str">
        <f>IF(B16214=B16213," ",(LOOKUP(B16214,'Co List'!$A$3:$A$362,'Co List'!$B$3:$B$362)))</f>
        <v xml:space="preserve"> </v>
      </c>
      <c r="D16214" s="6" t="s">
        <v>407</v>
      </c>
      <c r="E16214" s="11">
        <v>10.77</v>
      </c>
      <c r="F16214" s="11">
        <v>29.47</v>
      </c>
      <c r="G16214" s="11">
        <v>5.94</v>
      </c>
      <c r="H16214" s="11">
        <v>-50.55</v>
      </c>
    </row>
    <row r="16215" spans="1:16" x14ac:dyDescent="0.2">
      <c r="A16215">
        <f t="shared" si="1770"/>
        <v>15346</v>
      </c>
      <c r="B16215">
        <f t="shared" si="1771"/>
        <v>318</v>
      </c>
      <c r="C16215" s="10" t="str">
        <f>IF(B16215=B16214," ",(LOOKUP(B16215,'Co List'!$A$3:$A$362,'Co List'!$B$3:$B$362)))</f>
        <v xml:space="preserve"> </v>
      </c>
      <c r="D16215" s="6" t="s">
        <v>408</v>
      </c>
      <c r="E16215">
        <v>89.97</v>
      </c>
      <c r="F16215">
        <v>89.97</v>
      </c>
      <c r="G16215">
        <v>89.97</v>
      </c>
      <c r="H16215">
        <v>89.97</v>
      </c>
    </row>
    <row r="16216" spans="1:16" x14ac:dyDescent="0.2">
      <c r="A16216">
        <f t="shared" si="1770"/>
        <v>15347</v>
      </c>
      <c r="B16216">
        <f t="shared" si="1771"/>
        <v>318</v>
      </c>
      <c r="C16216" s="10" t="str">
        <f>IF(B16216=B16215," ",(LOOKUP(B16216,'Co List'!$A$3:$A$362,'Co List'!$B$3:$B$362)))</f>
        <v xml:space="preserve"> </v>
      </c>
      <c r="D16216" s="6" t="s">
        <v>409</v>
      </c>
      <c r="E16216">
        <v>197.77</v>
      </c>
      <c r="F16216">
        <v>231.33</v>
      </c>
      <c r="G16216">
        <v>313.68</v>
      </c>
      <c r="H16216">
        <v>353.14</v>
      </c>
    </row>
    <row r="16217" spans="1:16" x14ac:dyDescent="0.2">
      <c r="A16217">
        <f t="shared" si="1770"/>
        <v>15348</v>
      </c>
      <c r="B16217">
        <f t="shared" si="1771"/>
        <v>318</v>
      </c>
      <c r="C16217" s="10" t="str">
        <f>IF(B16217=B16216," ",(LOOKUP(B16217,'Co List'!$A$3:$A$362,'Co List'!$B$3:$B$362)))</f>
        <v xml:space="preserve"> </v>
      </c>
      <c r="D16217" s="6" t="s">
        <v>410</v>
      </c>
      <c r="E16217">
        <v>262.28142554599998</v>
      </c>
      <c r="F16217">
        <v>297.21564900160001</v>
      </c>
      <c r="G16217">
        <v>388.47491048175999</v>
      </c>
      <c r="H16217">
        <v>419.35626162664994</v>
      </c>
    </row>
    <row r="16218" spans="1:16" x14ac:dyDescent="0.2">
      <c r="A16218">
        <f t="shared" si="1770"/>
        <v>15349</v>
      </c>
      <c r="B16218">
        <f t="shared" si="1771"/>
        <v>318</v>
      </c>
      <c r="C16218" s="10" t="str">
        <f>IF(B16218=B16217," ",(LOOKUP(B16218,'Co List'!$A$3:$A$362,'Co List'!$B$3:$B$362)))</f>
        <v xml:space="preserve"> </v>
      </c>
      <c r="D16218" s="6" t="s">
        <v>411</v>
      </c>
      <c r="E16218">
        <v>197.7014377061596</v>
      </c>
      <c r="F16218">
        <v>233.65960107245883</v>
      </c>
      <c r="G16218">
        <v>314.16396007744891</v>
      </c>
      <c r="H16218">
        <v>354.00611442362242</v>
      </c>
    </row>
    <row r="16219" spans="1:16" x14ac:dyDescent="0.2">
      <c r="A16219">
        <f t="shared" si="1770"/>
        <v>15350</v>
      </c>
      <c r="B16219">
        <f t="shared" si="1771"/>
        <v>318</v>
      </c>
      <c r="C16219" s="10" t="str">
        <f>IF(B16219=B16218," ",(LOOKUP(B16219,'Co List'!$A$3:$A$362,'Co List'!$B$3:$B$362)))</f>
        <v xml:space="preserve"> </v>
      </c>
      <c r="D16219" s="6" t="s">
        <v>412</v>
      </c>
      <c r="E16219">
        <v>-6.8562293840415123E-2</v>
      </c>
      <c r="F16219">
        <v>2.3296010724588143</v>
      </c>
      <c r="G16219">
        <v>0.48396007744889857</v>
      </c>
      <c r="H16219">
        <v>0.86611442362243451</v>
      </c>
    </row>
    <row r="16220" spans="1:16" ht="13.5" thickBot="1" x14ac:dyDescent="0.25">
      <c r="A16220">
        <f t="shared" si="1770"/>
        <v>15351</v>
      </c>
      <c r="B16220">
        <f t="shared" si="1771"/>
        <v>318</v>
      </c>
      <c r="C16220" s="10" t="str">
        <f>IF(B16220=B16219," ",(LOOKUP(B16220,'Co List'!$A$3:$A$362,'Co List'!$B$3:$B$362)))</f>
        <v xml:space="preserve"> </v>
      </c>
      <c r="D16220" s="9" t="s">
        <v>413</v>
      </c>
      <c r="E16220">
        <v>12</v>
      </c>
      <c r="F16220">
        <v>12</v>
      </c>
      <c r="G16220">
        <v>12</v>
      </c>
      <c r="H16220">
        <v>12</v>
      </c>
    </row>
    <row r="16221" spans="1:16" ht="15" x14ac:dyDescent="0.25">
      <c r="A16221">
        <f t="shared" si="1770"/>
        <v>15352</v>
      </c>
      <c r="B16221">
        <f t="shared" si="1771"/>
        <v>319</v>
      </c>
      <c r="C16221" s="10" t="str">
        <f>IF(B16221=B16220," ",(LOOKUP(B16221,'Co List'!$A$3:$A$362,'Co List'!$B$3:$B$362)))</f>
        <v>TATA CHEMICALS</v>
      </c>
      <c r="D16221" s="4" t="s">
        <v>362</v>
      </c>
      <c r="E16221">
        <v>95.245196045988763</v>
      </c>
      <c r="F16221">
        <v>97.363074500752433</v>
      </c>
      <c r="G16221">
        <v>92.11666748129376</v>
      </c>
      <c r="H16221">
        <v>92.965907557985304</v>
      </c>
      <c r="J16221">
        <f t="shared" ref="J16221" si="1772">COUNTIF(E16263:H16263,0)</f>
        <v>0</v>
      </c>
      <c r="K16221">
        <f>SUM(E16221:H16221)/(4-J16221)</f>
        <v>94.422711396505065</v>
      </c>
      <c r="L16221">
        <f>SUM(E16231:H16231)/(4-J16221)</f>
        <v>1962031.2535557642</v>
      </c>
      <c r="M16221">
        <f>E16231</f>
        <v>1627601.2577625101</v>
      </c>
      <c r="N16221">
        <f t="shared" ref="N16221" si="1773">F16231</f>
        <v>1710395.2018988051</v>
      </c>
      <c r="O16221">
        <f t="shared" ref="O16221" si="1774">G16231</f>
        <v>2217625.5161169488</v>
      </c>
      <c r="P16221">
        <f t="shared" ref="P16221" si="1775">H16231</f>
        <v>2292503.0384447929</v>
      </c>
    </row>
    <row r="16222" spans="1:16" x14ac:dyDescent="0.2">
      <c r="A16222">
        <f t="shared" si="1770"/>
        <v>15353</v>
      </c>
      <c r="B16222">
        <f t="shared" si="1771"/>
        <v>319</v>
      </c>
      <c r="C16222" s="10" t="str">
        <f>IF(B16222=B16221," ",(LOOKUP(B16222,'Co List'!$A$3:$A$362,'Co List'!$B$3:$B$362)))</f>
        <v xml:space="preserve"> </v>
      </c>
      <c r="D16222" s="6" t="s">
        <v>364</v>
      </c>
      <c r="E16222">
        <v>3.9382188970252336</v>
      </c>
      <c r="F16222">
        <v>4.042291023205574</v>
      </c>
      <c r="G16222">
        <v>3.4797000537653884</v>
      </c>
      <c r="H16222">
        <v>3.5357498988270297</v>
      </c>
    </row>
    <row r="16223" spans="1:16" x14ac:dyDescent="0.2">
      <c r="A16223">
        <f t="shared" si="1770"/>
        <v>15354</v>
      </c>
      <c r="B16223">
        <f t="shared" si="1771"/>
        <v>319</v>
      </c>
      <c r="C16223" s="10" t="str">
        <f>IF(B16223=B16222," ",(LOOKUP(B16223,'Co List'!$A$3:$A$362,'Co List'!$B$3:$B$362)))</f>
        <v xml:space="preserve"> </v>
      </c>
      <c r="D16223" s="6" t="s">
        <v>365</v>
      </c>
      <c r="E16223">
        <v>0.74737288316612727</v>
      </c>
      <c r="F16223">
        <v>0.74886396221173801</v>
      </c>
      <c r="G16223">
        <v>0.96096684564530954</v>
      </c>
      <c r="H16223">
        <v>0.9736679943251586</v>
      </c>
    </row>
    <row r="16224" spans="1:16" x14ac:dyDescent="0.2">
      <c r="A16224">
        <f t="shared" si="1770"/>
        <v>15355</v>
      </c>
      <c r="B16224">
        <f t="shared" si="1771"/>
        <v>319</v>
      </c>
      <c r="C16224" s="10" t="str">
        <f>IF(B16224=B16223," ",(LOOKUP(B16224,'Co List'!$A$3:$A$362,'Co List'!$B$3:$B$362)))</f>
        <v xml:space="preserve"> </v>
      </c>
      <c r="D16224" s="7" t="s">
        <v>366</v>
      </c>
      <c r="E16224">
        <v>30.072488346134701</v>
      </c>
      <c r="F16224">
        <v>27.008258541935319</v>
      </c>
      <c r="G16224">
        <v>27.764464449937257</v>
      </c>
      <c r="H16224">
        <v>26.876177930552196</v>
      </c>
    </row>
    <row r="16225" spans="1:8" x14ac:dyDescent="0.2">
      <c r="A16225">
        <f t="shared" si="1770"/>
        <v>15356</v>
      </c>
      <c r="B16225">
        <f t="shared" si="1771"/>
        <v>319</v>
      </c>
      <c r="C16225" s="10" t="str">
        <f>IF(B16225=B16224," ",(LOOKUP(B16225,'Co List'!$A$3:$A$362,'Co List'!$B$3:$B$362)))</f>
        <v xml:space="preserve"> </v>
      </c>
      <c r="D16225" s="6" t="s">
        <v>367</v>
      </c>
      <c r="E16225">
        <v>374350.53538858972</v>
      </c>
      <c r="F16225">
        <v>418711.64579275012</v>
      </c>
      <c r="G16225">
        <v>378047.30925962306</v>
      </c>
      <c r="H16225">
        <v>356355.00815220928</v>
      </c>
    </row>
    <row r="16226" spans="1:8" x14ac:dyDescent="0.2">
      <c r="A16226">
        <f t="shared" si="1770"/>
        <v>15357</v>
      </c>
      <c r="B16226">
        <f t="shared" si="1771"/>
        <v>319</v>
      </c>
      <c r="C16226" s="10" t="str">
        <f>IF(B16226=B16225," ",(LOOKUP(B16226,'Co List'!$A$3:$A$362,'Co List'!$B$3:$B$362)))</f>
        <v xml:space="preserve"> </v>
      </c>
      <c r="D16226" s="6" t="s">
        <v>368</v>
      </c>
      <c r="E16226">
        <v>0.66891388203292379</v>
      </c>
      <c r="F16226">
        <v>0.67121701667797073</v>
      </c>
      <c r="G16226">
        <v>0.87027137434932456</v>
      </c>
      <c r="H16226">
        <v>0.89965585057875863</v>
      </c>
    </row>
    <row r="16227" spans="1:8" x14ac:dyDescent="0.2">
      <c r="A16227">
        <f t="shared" si="1770"/>
        <v>15358</v>
      </c>
      <c r="B16227">
        <f t="shared" si="1771"/>
        <v>319</v>
      </c>
      <c r="C16227" s="10" t="str">
        <f>IF(B16227=B16226," ",(LOOKUP(B16227,'Co List'!$A$3:$A$362,'Co List'!$B$3:$B$362)))</f>
        <v xml:space="preserve"> </v>
      </c>
      <c r="D16227" s="6" t="s">
        <v>369</v>
      </c>
      <c r="E16227">
        <v>149.41305736209506</v>
      </c>
      <c r="F16227">
        <v>191.53361723390876</v>
      </c>
      <c r="G16227">
        <v>210.80090457385444</v>
      </c>
      <c r="H16227">
        <v>184.44642318790522</v>
      </c>
    </row>
    <row r="16228" spans="1:8" x14ac:dyDescent="0.2">
      <c r="A16228">
        <f t="shared" si="1770"/>
        <v>15359</v>
      </c>
      <c r="B16228">
        <f t="shared" si="1771"/>
        <v>319</v>
      </c>
      <c r="C16228" s="10" t="str">
        <f>IF(B16228=B16227," ",(LOOKUP(B16228,'Co List'!$A$3:$A$362,'Co List'!$B$3:$B$362)))</f>
        <v xml:space="preserve"> </v>
      </c>
      <c r="D16228" s="6" t="s">
        <v>370</v>
      </c>
      <c r="E16228">
        <v>0</v>
      </c>
      <c r="F16228">
        <v>0</v>
      </c>
      <c r="G16228">
        <v>0</v>
      </c>
      <c r="H16228">
        <v>0</v>
      </c>
    </row>
    <row r="16229" spans="1:8" x14ac:dyDescent="0.2">
      <c r="A16229">
        <f t="shared" si="1770"/>
        <v>15360</v>
      </c>
      <c r="B16229">
        <f t="shared" si="1771"/>
        <v>319</v>
      </c>
      <c r="C16229" s="10" t="str">
        <f>IF(B16229=B16228," ",(LOOKUP(B16229,'Co List'!$A$3:$A$362,'Co List'!$B$3:$B$362)))</f>
        <v xml:space="preserve"> </v>
      </c>
      <c r="D16229" s="6" t="s">
        <v>371</v>
      </c>
      <c r="E16229">
        <v>30.218336232968571</v>
      </c>
      <c r="F16229">
        <v>29.114800218695628</v>
      </c>
      <c r="G16229">
        <v>29.92706900768761</v>
      </c>
      <c r="H16229">
        <v>29.704115158176627</v>
      </c>
    </row>
    <row r="16230" spans="1:8" x14ac:dyDescent="0.2">
      <c r="A16230">
        <f t="shared" si="1770"/>
        <v>15361</v>
      </c>
      <c r="B16230">
        <f t="shared" si="1771"/>
        <v>319</v>
      </c>
      <c r="C16230" s="10" t="str">
        <f>IF(B16230=B16229," ",(LOOKUP(B16230,'Co List'!$A$3:$A$362,'Co List'!$B$3:$B$362)))</f>
        <v xml:space="preserve"> </v>
      </c>
      <c r="D16230" s="6" t="s">
        <v>372</v>
      </c>
      <c r="E16230">
        <v>69.781663767031432</v>
      </c>
      <c r="F16230">
        <v>70.885199781304365</v>
      </c>
      <c r="G16230">
        <v>70.072930992312365</v>
      </c>
      <c r="H16230">
        <v>70.295884841823366</v>
      </c>
    </row>
    <row r="16231" spans="1:8" x14ac:dyDescent="0.2">
      <c r="A16231">
        <f t="shared" si="1770"/>
        <v>15362</v>
      </c>
      <c r="B16231">
        <f t="shared" si="1771"/>
        <v>319</v>
      </c>
      <c r="C16231" s="10" t="str">
        <f>IF(B16231=B16230," ",(LOOKUP(B16231,'Co List'!$A$3:$A$362,'Co List'!$B$3:$B$362)))</f>
        <v xml:space="preserve"> </v>
      </c>
      <c r="D16231" s="6" t="s">
        <v>373</v>
      </c>
      <c r="E16231">
        <v>1627601.2577625101</v>
      </c>
      <c r="F16231">
        <v>1710395.2018988051</v>
      </c>
      <c r="G16231">
        <v>2217625.5161169488</v>
      </c>
      <c r="H16231">
        <v>2292503.0384447929</v>
      </c>
    </row>
    <row r="16232" spans="1:8" x14ac:dyDescent="0.2">
      <c r="A16232">
        <f t="shared" si="1770"/>
        <v>15363</v>
      </c>
      <c r="B16232">
        <f t="shared" si="1771"/>
        <v>319</v>
      </c>
      <c r="C16232" s="10" t="str">
        <f>IF(B16232=B16231," ",(LOOKUP(B16232,'Co List'!$A$3:$A$362,'Co List'!$B$3:$B$362)))</f>
        <v xml:space="preserve"> </v>
      </c>
      <c r="D16232" s="6" t="s">
        <v>374</v>
      </c>
      <c r="E16232">
        <v>1618360.2464298552</v>
      </c>
      <c r="F16232">
        <v>1700401.4420096057</v>
      </c>
      <c r="G16232">
        <v>2204823.8290982293</v>
      </c>
      <c r="H16232">
        <v>2279030.6652288884</v>
      </c>
    </row>
    <row r="16233" spans="1:8" x14ac:dyDescent="0.2">
      <c r="A16233">
        <f t="shared" si="1770"/>
        <v>15364</v>
      </c>
      <c r="B16233">
        <f t="shared" si="1771"/>
        <v>319</v>
      </c>
      <c r="C16233" s="10" t="str">
        <f>IF(B16233=B16232," ",(LOOKUP(B16233,'Co List'!$A$3:$A$362,'Co List'!$B$3:$B$362)))</f>
        <v xml:space="preserve"> </v>
      </c>
      <c r="D16233" s="6" t="s">
        <v>375</v>
      </c>
      <c r="E16233">
        <v>3952.2028262759109</v>
      </c>
      <c r="F16233">
        <v>4172.4055339915867</v>
      </c>
      <c r="G16233">
        <v>5808.4603101210441</v>
      </c>
      <c r="H16233">
        <v>6040.1783184550159</v>
      </c>
    </row>
    <row r="16234" spans="1:8" x14ac:dyDescent="0.2">
      <c r="A16234">
        <f t="shared" si="1770"/>
        <v>15365</v>
      </c>
      <c r="B16234">
        <f t="shared" si="1771"/>
        <v>319</v>
      </c>
      <c r="C16234" s="10" t="str">
        <f>IF(B16234=B16233," ",(LOOKUP(B16234,'Co List'!$A$3:$A$362,'Co List'!$B$3:$B$362)))</f>
        <v xml:space="preserve"> </v>
      </c>
      <c r="D16234" s="6" t="s">
        <v>376</v>
      </c>
      <c r="E16234">
        <v>5288.8085063789213</v>
      </c>
      <c r="F16234">
        <v>5821.3543552079609</v>
      </c>
      <c r="G16234">
        <v>6993.2267085984085</v>
      </c>
      <c r="H16234">
        <v>7432.1948974493962</v>
      </c>
    </row>
    <row r="16235" spans="1:8" x14ac:dyDescent="0.2">
      <c r="A16235">
        <f t="shared" si="1770"/>
        <v>15366</v>
      </c>
      <c r="B16235">
        <f t="shared" si="1771"/>
        <v>319</v>
      </c>
      <c r="C16235" s="10" t="str">
        <f>IF(B16235=B16234," ",(LOOKUP(B16235,'Co List'!$A$3:$A$362,'Co List'!$B$3:$B$362)))</f>
        <v xml:space="preserve"> </v>
      </c>
      <c r="D16235" s="6" t="s">
        <v>377</v>
      </c>
      <c r="E16235">
        <v>491834.02060270077</v>
      </c>
      <c r="F16235">
        <v>497978.14598299284</v>
      </c>
      <c r="G16235">
        <v>663670.31854040781</v>
      </c>
      <c r="H16235">
        <v>680967.74254433939</v>
      </c>
    </row>
    <row r="16236" spans="1:8" ht="15" x14ac:dyDescent="0.25">
      <c r="A16236">
        <f t="shared" si="1770"/>
        <v>15367</v>
      </c>
      <c r="B16236">
        <f t="shared" si="1771"/>
        <v>319</v>
      </c>
      <c r="C16236" s="10" t="str">
        <f>IF(B16236=B16235," ",(LOOKUP(B16236,'Co List'!$A$3:$A$362,'Co List'!$B$3:$B$362)))</f>
        <v xml:space="preserve"> </v>
      </c>
      <c r="D16236" s="8" t="s">
        <v>378</v>
      </c>
      <c r="E16236">
        <v>33515.244450000006</v>
      </c>
      <c r="F16236">
        <v>32788.250850000004</v>
      </c>
      <c r="G16236">
        <v>34410.242879999998</v>
      </c>
      <c r="H16236">
        <v>31145.340720000011</v>
      </c>
    </row>
    <row r="16237" spans="1:8" ht="15" x14ac:dyDescent="0.25">
      <c r="A16237">
        <f t="shared" si="1770"/>
        <v>15368</v>
      </c>
      <c r="B16237">
        <f t="shared" si="1771"/>
        <v>319</v>
      </c>
      <c r="C16237" s="10" t="str">
        <f>IF(B16237=B16236," ",(LOOKUP(B16237,'Co List'!$A$3:$A$362,'Co List'!$B$3:$B$362)))</f>
        <v xml:space="preserve"> </v>
      </c>
      <c r="D16237" s="8" t="s">
        <v>379</v>
      </c>
      <c r="E16237">
        <v>0</v>
      </c>
      <c r="F16237">
        <v>0</v>
      </c>
      <c r="G16237">
        <v>0</v>
      </c>
      <c r="H16237">
        <v>0</v>
      </c>
    </row>
    <row r="16238" spans="1:8" ht="15" x14ac:dyDescent="0.25">
      <c r="A16238">
        <f t="shared" si="1770"/>
        <v>15369</v>
      </c>
      <c r="B16238">
        <f t="shared" si="1771"/>
        <v>319</v>
      </c>
      <c r="C16238" s="10" t="str">
        <f>IF(B16238=B16237," ",(LOOKUP(B16238,'Co List'!$A$3:$A$362,'Co List'!$B$3:$B$362)))</f>
        <v xml:space="preserve"> </v>
      </c>
      <c r="D16238" s="8" t="s">
        <v>380</v>
      </c>
      <c r="E16238">
        <v>458318.77615270077</v>
      </c>
      <c r="F16238">
        <v>465189.89513299282</v>
      </c>
      <c r="G16238">
        <v>629260.07566040778</v>
      </c>
      <c r="H16238">
        <v>649822.40182433941</v>
      </c>
    </row>
    <row r="16239" spans="1:8" ht="15" x14ac:dyDescent="0.25">
      <c r="A16239">
        <f t="shared" si="1770"/>
        <v>15370</v>
      </c>
      <c r="B16239">
        <f t="shared" si="1771"/>
        <v>319</v>
      </c>
      <c r="C16239" s="10" t="str">
        <f>IF(B16239=B16238," ",(LOOKUP(B16239,'Co List'!$A$3:$A$362,'Co List'!$B$3:$B$362)))</f>
        <v xml:space="preserve"> </v>
      </c>
      <c r="D16239" s="8" t="s">
        <v>381</v>
      </c>
      <c r="E16239">
        <v>1135767.2371598093</v>
      </c>
      <c r="F16239">
        <v>1212417.0559158123</v>
      </c>
      <c r="G16239">
        <v>1553955.1975765408</v>
      </c>
      <c r="H16239">
        <v>1611535.2959004531</v>
      </c>
    </row>
    <row r="16240" spans="1:8" ht="15" x14ac:dyDescent="0.25">
      <c r="A16240">
        <f t="shared" si="1770"/>
        <v>15371</v>
      </c>
      <c r="B16240">
        <f t="shared" si="1771"/>
        <v>319</v>
      </c>
      <c r="C16240" s="10" t="str">
        <f>IF(B16240=B16239," ",(LOOKUP(B16240,'Co List'!$A$3:$A$362,'Co List'!$B$3:$B$362)))</f>
        <v xml:space="preserve"> </v>
      </c>
      <c r="D16240" s="8" t="s">
        <v>382</v>
      </c>
      <c r="E16240">
        <v>1078392.0474977</v>
      </c>
      <c r="F16240">
        <v>1201893.6573671517</v>
      </c>
      <c r="G16240">
        <v>1198595.1342125954</v>
      </c>
      <c r="H16240">
        <v>1283956.0836681891</v>
      </c>
    </row>
    <row r="16241" spans="1:8" ht="15" x14ac:dyDescent="0.25">
      <c r="A16241">
        <f t="shared" si="1770"/>
        <v>15372</v>
      </c>
      <c r="B16241">
        <f t="shared" si="1771"/>
        <v>319</v>
      </c>
      <c r="C16241" s="10" t="str">
        <f>IF(B16241=B16240," ",(LOOKUP(B16241,'Co List'!$A$3:$A$362,'Co List'!$B$3:$B$362)))</f>
        <v xml:space="preserve"> </v>
      </c>
      <c r="D16241" s="8" t="s">
        <v>383</v>
      </c>
      <c r="E16241">
        <v>19486.336414667167</v>
      </c>
      <c r="F16241">
        <v>10523.398548660614</v>
      </c>
      <c r="G16241">
        <v>1528.2244026040132</v>
      </c>
      <c r="H16241">
        <v>2148.9303166589375</v>
      </c>
    </row>
    <row r="16242" spans="1:8" x14ac:dyDescent="0.2">
      <c r="A16242">
        <f t="shared" si="1770"/>
        <v>15373</v>
      </c>
      <c r="B16242">
        <f t="shared" si="1771"/>
        <v>319</v>
      </c>
      <c r="C16242" s="10" t="str">
        <f>IF(B16242=B16241," ",(LOOKUP(B16242,'Co List'!$A$3:$A$362,'Co List'!$B$3:$B$362)))</f>
        <v xml:space="preserve"> </v>
      </c>
      <c r="D16242" s="6" t="s">
        <v>384</v>
      </c>
      <c r="E16242">
        <v>37888.85324744229</v>
      </c>
      <c r="F16242">
        <v>0</v>
      </c>
      <c r="G16242">
        <v>353831.8389613413</v>
      </c>
      <c r="H16242">
        <v>325430.28191560542</v>
      </c>
    </row>
    <row r="16243" spans="1:8" x14ac:dyDescent="0.2">
      <c r="A16243">
        <f t="shared" si="1770"/>
        <v>15374</v>
      </c>
      <c r="B16243">
        <f t="shared" si="1771"/>
        <v>319</v>
      </c>
      <c r="C16243" s="10" t="str">
        <f>IF(B16243=B16242," ",(LOOKUP(B16243,'Co List'!$A$3:$A$362,'Co List'!$B$3:$B$362)))</f>
        <v xml:space="preserve"> </v>
      </c>
      <c r="D16243" s="6" t="s">
        <v>385</v>
      </c>
      <c r="E16243">
        <v>288396.16762230272</v>
      </c>
      <c r="F16243">
        <v>299933.14408974798</v>
      </c>
      <c r="G16243">
        <v>446577.34102541499</v>
      </c>
      <c r="H16243">
        <v>455783.16962833633</v>
      </c>
    </row>
    <row r="16244" spans="1:8" x14ac:dyDescent="0.2">
      <c r="A16244">
        <f t="shared" si="1770"/>
        <v>15375</v>
      </c>
      <c r="B16244">
        <f t="shared" si="1771"/>
        <v>319</v>
      </c>
      <c r="C16244" s="10" t="str">
        <f>IF(B16244=B16243," ",(LOOKUP(B16244,'Co List'!$A$3:$A$362,'Co List'!$B$3:$B$362)))</f>
        <v xml:space="preserve"> </v>
      </c>
      <c r="D16244" s="6" t="s">
        <v>386</v>
      </c>
      <c r="E16244">
        <v>266152.66561800003</v>
      </c>
      <c r="F16244">
        <v>296633.49376499996</v>
      </c>
      <c r="G16244">
        <v>295819.40140199999</v>
      </c>
      <c r="H16244">
        <v>316886.91974099999</v>
      </c>
    </row>
    <row r="16245" spans="1:8" x14ac:dyDescent="0.2">
      <c r="A16245">
        <f t="shared" si="1770"/>
        <v>15376</v>
      </c>
      <c r="B16245">
        <f t="shared" si="1771"/>
        <v>319</v>
      </c>
      <c r="C16245" s="10" t="str">
        <f>IF(B16245=B16244," ",(LOOKUP(B16245,'Co List'!$A$3:$A$362,'Co List'!$B$3:$B$362)))</f>
        <v xml:space="preserve"> </v>
      </c>
      <c r="D16245" s="6" t="s">
        <v>387</v>
      </c>
      <c r="E16245">
        <v>0</v>
      </c>
      <c r="F16245">
        <v>0</v>
      </c>
      <c r="G16245">
        <v>0</v>
      </c>
      <c r="H16245">
        <v>0</v>
      </c>
    </row>
    <row r="16246" spans="1:8" x14ac:dyDescent="0.2">
      <c r="A16246">
        <f t="shared" si="1770"/>
        <v>15377</v>
      </c>
      <c r="B16246">
        <f t="shared" si="1771"/>
        <v>319</v>
      </c>
      <c r="C16246" s="10" t="str">
        <f>IF(B16246=B16245," ",(LOOKUP(B16246,'Co List'!$A$3:$A$362,'Co List'!$B$3:$B$362)))</f>
        <v xml:space="preserve"> </v>
      </c>
      <c r="D16246" s="6" t="s">
        <v>388</v>
      </c>
      <c r="E16246">
        <v>0</v>
      </c>
      <c r="F16246">
        <v>0</v>
      </c>
      <c r="G16246">
        <v>0</v>
      </c>
      <c r="H16246">
        <v>0</v>
      </c>
    </row>
    <row r="16247" spans="1:8" x14ac:dyDescent="0.2">
      <c r="A16247">
        <f t="shared" si="1770"/>
        <v>15378</v>
      </c>
      <c r="B16247">
        <f t="shared" si="1771"/>
        <v>319</v>
      </c>
      <c r="C16247" s="10" t="str">
        <f>IF(B16247=B16246," ",(LOOKUP(B16247,'Co List'!$A$3:$A$362,'Co List'!$B$3:$B$362)))</f>
        <v xml:space="preserve"> </v>
      </c>
      <c r="D16247" s="6" t="s">
        <v>389</v>
      </c>
      <c r="E16247">
        <v>2826.0732835999997</v>
      </c>
      <c r="F16247">
        <v>1868.02083176</v>
      </c>
      <c r="G16247">
        <v>0</v>
      </c>
      <c r="H16247">
        <v>0</v>
      </c>
    </row>
    <row r="16248" spans="1:8" x14ac:dyDescent="0.2">
      <c r="A16248">
        <f t="shared" si="1770"/>
        <v>15379</v>
      </c>
      <c r="B16248">
        <f t="shared" si="1771"/>
        <v>319</v>
      </c>
      <c r="C16248" s="10" t="str">
        <f>IF(B16248=B16247," ",(LOOKUP(B16248,'Co List'!$A$3:$A$362,'Co List'!$B$3:$B$362)))</f>
        <v xml:space="preserve"> </v>
      </c>
      <c r="D16248" s="6" t="s">
        <v>390</v>
      </c>
      <c r="E16248">
        <v>355.51760159999998</v>
      </c>
      <c r="F16248">
        <v>582.33265398000003</v>
      </c>
      <c r="G16248">
        <v>71.077633116000001</v>
      </c>
      <c r="H16248">
        <v>198.59800002</v>
      </c>
    </row>
    <row r="16249" spans="1:8" x14ac:dyDescent="0.2">
      <c r="A16249">
        <f t="shared" si="1770"/>
        <v>15380</v>
      </c>
      <c r="B16249">
        <f t="shared" si="1771"/>
        <v>319</v>
      </c>
      <c r="C16249" s="10" t="str">
        <f>IF(B16249=B16248," ",(LOOKUP(B16249,'Co List'!$A$3:$A$362,'Co List'!$B$3:$B$362)))</f>
        <v xml:space="preserve"> </v>
      </c>
      <c r="D16249" s="6" t="s">
        <v>391</v>
      </c>
      <c r="E16249">
        <v>16090.447805934697</v>
      </c>
      <c r="F16249">
        <v>0</v>
      </c>
      <c r="G16249">
        <v>150263.52736789902</v>
      </c>
      <c r="H16249">
        <v>138202.09683931631</v>
      </c>
    </row>
    <row r="16250" spans="1:8" x14ac:dyDescent="0.2">
      <c r="A16250">
        <f t="shared" si="1770"/>
        <v>15381</v>
      </c>
      <c r="B16250">
        <f t="shared" si="1771"/>
        <v>319</v>
      </c>
      <c r="C16250" s="10" t="str">
        <f>IF(B16250=B16249," ",(LOOKUP(B16250,'Co List'!$A$3:$A$362,'Co List'!$B$3:$B$362)))</f>
        <v xml:space="preserve"> </v>
      </c>
      <c r="D16250" s="6" t="s">
        <v>392</v>
      </c>
      <c r="E16250">
        <v>0</v>
      </c>
      <c r="F16250">
        <v>0</v>
      </c>
      <c r="G16250">
        <v>0</v>
      </c>
      <c r="H16250">
        <v>0</v>
      </c>
    </row>
    <row r="16251" spans="1:8" x14ac:dyDescent="0.2">
      <c r="A16251">
        <f t="shared" si="1770"/>
        <v>15382</v>
      </c>
      <c r="B16251">
        <f t="shared" si="1771"/>
        <v>319</v>
      </c>
      <c r="C16251" s="10" t="str">
        <f>IF(B16251=B16250," ",(LOOKUP(B16251,'Co List'!$A$3:$A$362,'Co List'!$B$3:$B$362)))</f>
        <v xml:space="preserve"> </v>
      </c>
      <c r="D16251" s="6" t="s">
        <v>393</v>
      </c>
      <c r="E16251">
        <v>0</v>
      </c>
      <c r="F16251">
        <v>0</v>
      </c>
      <c r="G16251">
        <v>0</v>
      </c>
      <c r="H16251">
        <v>0</v>
      </c>
    </row>
    <row r="16252" spans="1:8" ht="15" x14ac:dyDescent="0.25">
      <c r="A16252">
        <f t="shared" si="1770"/>
        <v>15383</v>
      </c>
      <c r="B16252">
        <f t="shared" si="1771"/>
        <v>319</v>
      </c>
      <c r="C16252" s="10" t="str">
        <f>IF(B16252=B16251," ",(LOOKUP(B16252,'Co List'!$A$3:$A$362,'Co List'!$B$3:$B$362)))</f>
        <v xml:space="preserve"> </v>
      </c>
      <c r="D16252" s="8" t="s">
        <v>394</v>
      </c>
      <c r="E16252">
        <v>2971.4633131680002</v>
      </c>
      <c r="F16252">
        <v>849.29683900800012</v>
      </c>
      <c r="G16252">
        <v>423.3346224</v>
      </c>
      <c r="H16252">
        <v>495.555048</v>
      </c>
    </row>
    <row r="16253" spans="1:8" ht="15" x14ac:dyDescent="0.25">
      <c r="A16253">
        <f t="shared" si="1770"/>
        <v>15384</v>
      </c>
      <c r="B16253">
        <f t="shared" si="1771"/>
        <v>319</v>
      </c>
      <c r="C16253" s="10" t="str">
        <f>IF(B16253=B16252," ",(LOOKUP(B16253,'Co List'!$A$3:$A$362,'Co List'!$B$3:$B$362)))</f>
        <v xml:space="preserve"> </v>
      </c>
      <c r="D16253" s="8" t="s">
        <v>395</v>
      </c>
      <c r="E16253">
        <v>265.89758353735493</v>
      </c>
      <c r="F16253">
        <v>331.56040330363999</v>
      </c>
      <c r="G16253">
        <v>581.68473046854592</v>
      </c>
      <c r="H16253">
        <v>616.62054595524069</v>
      </c>
    </row>
    <row r="16254" spans="1:8" ht="15" x14ac:dyDescent="0.25">
      <c r="A16254">
        <f t="shared" si="1770"/>
        <v>15385</v>
      </c>
      <c r="B16254">
        <f t="shared" si="1771"/>
        <v>319</v>
      </c>
      <c r="C16254" s="10" t="str">
        <f>IF(B16254=B16253," ",(LOOKUP(B16254,'Co List'!$A$3:$A$362,'Co List'!$B$3:$B$362)))</f>
        <v xml:space="preserve"> </v>
      </c>
      <c r="D16254" s="8" t="s">
        <v>396</v>
      </c>
      <c r="E16254">
        <v>658083.84499999997</v>
      </c>
      <c r="F16254">
        <v>664978.11499999999</v>
      </c>
      <c r="G16254">
        <v>690627.696</v>
      </c>
      <c r="H16254">
        <v>699383.924</v>
      </c>
    </row>
    <row r="16255" spans="1:8" x14ac:dyDescent="0.2">
      <c r="A16255">
        <f t="shared" si="1770"/>
        <v>15386</v>
      </c>
      <c r="B16255">
        <f t="shared" si="1771"/>
        <v>319</v>
      </c>
      <c r="C16255" s="10" t="str">
        <f>IF(B16255=B16254," ",(LOOKUP(B16255,'Co List'!$A$3:$A$362,'Co List'!$B$3:$B$362)))</f>
        <v xml:space="preserve"> </v>
      </c>
      <c r="D16255" s="6" t="s">
        <v>397</v>
      </c>
      <c r="E16255">
        <v>41376.845000000001</v>
      </c>
      <c r="F16255">
        <v>41504.114999999998</v>
      </c>
      <c r="G16255">
        <v>44115.696000000004</v>
      </c>
      <c r="H16255">
        <v>39929.923999999999</v>
      </c>
    </row>
    <row r="16256" spans="1:8" x14ac:dyDescent="0.2">
      <c r="A16256">
        <f t="shared" si="1770"/>
        <v>15387</v>
      </c>
      <c r="B16256">
        <f t="shared" si="1771"/>
        <v>319</v>
      </c>
      <c r="C16256" s="10" t="str">
        <f>IF(B16256=B16255," ",(LOOKUP(B16256,'Co List'!$A$3:$A$362,'Co List'!$B$3:$B$362)))</f>
        <v xml:space="preserve"> </v>
      </c>
      <c r="D16256" s="6" t="s">
        <v>398</v>
      </c>
      <c r="E16256">
        <v>0</v>
      </c>
      <c r="F16256">
        <v>0</v>
      </c>
      <c r="G16256">
        <v>0</v>
      </c>
      <c r="H16256">
        <v>0</v>
      </c>
    </row>
    <row r="16257" spans="1:16" x14ac:dyDescent="0.2">
      <c r="A16257">
        <f t="shared" si="1770"/>
        <v>15388</v>
      </c>
      <c r="B16257">
        <f t="shared" si="1771"/>
        <v>319</v>
      </c>
      <c r="C16257" s="10" t="str">
        <f>IF(B16257=B16256," ",(LOOKUP(B16257,'Co List'!$A$3:$A$362,'Co List'!$B$3:$B$362)))</f>
        <v xml:space="preserve"> </v>
      </c>
      <c r="D16257" s="6" t="s">
        <v>399</v>
      </c>
      <c r="E16257">
        <v>616707</v>
      </c>
      <c r="F16257">
        <v>623474</v>
      </c>
      <c r="G16257">
        <v>646512</v>
      </c>
      <c r="H16257">
        <v>659454</v>
      </c>
    </row>
    <row r="16258" spans="1:16" x14ac:dyDescent="0.2">
      <c r="A16258">
        <f t="shared" si="1770"/>
        <v>15389</v>
      </c>
      <c r="B16258">
        <f t="shared" si="1771"/>
        <v>319</v>
      </c>
      <c r="C16258" s="10" t="str">
        <f>IF(B16258=B16257," ",(LOOKUP(B16258,'Co List'!$A$3:$A$362,'Co List'!$B$3:$B$362)))</f>
        <v xml:space="preserve"> </v>
      </c>
      <c r="D16258" s="6" t="s">
        <v>400</v>
      </c>
      <c r="E16258">
        <v>0</v>
      </c>
      <c r="F16258">
        <v>0</v>
      </c>
      <c r="G16258">
        <v>0</v>
      </c>
      <c r="H16258">
        <v>0</v>
      </c>
    </row>
    <row r="16259" spans="1:16" x14ac:dyDescent="0.2">
      <c r="A16259">
        <f t="shared" si="1770"/>
        <v>15390</v>
      </c>
      <c r="B16259">
        <f t="shared" si="1771"/>
        <v>319</v>
      </c>
      <c r="C16259" s="10" t="str">
        <f>IF(B16259=B16258," ",(LOOKUP(B16259,'Co List'!$A$3:$A$362,'Co List'!$B$3:$B$362)))</f>
        <v xml:space="preserve"> </v>
      </c>
      <c r="D16259" s="6" t="s">
        <v>401</v>
      </c>
      <c r="E16259">
        <v>19.654001375</v>
      </c>
      <c r="F16259">
        <v>24.902469</v>
      </c>
      <c r="G16259">
        <v>28.410508224000001</v>
      </c>
      <c r="H16259">
        <v>26.633259308</v>
      </c>
    </row>
    <row r="16260" spans="1:16" x14ac:dyDescent="0.2">
      <c r="A16260">
        <f t="shared" si="1770"/>
        <v>15391</v>
      </c>
      <c r="B16260">
        <f t="shared" si="1771"/>
        <v>319</v>
      </c>
      <c r="C16260" s="10" t="str">
        <f>IF(B16260=B16259," ",(LOOKUP(B16260,'Co List'!$A$3:$A$362,'Co List'!$B$3:$B$362)))</f>
        <v xml:space="preserve"> </v>
      </c>
      <c r="D16260" s="6" t="s">
        <v>402</v>
      </c>
      <c r="E16260">
        <v>0</v>
      </c>
      <c r="F16260">
        <v>0</v>
      </c>
      <c r="G16260">
        <v>0</v>
      </c>
      <c r="H16260">
        <v>0</v>
      </c>
    </row>
    <row r="16261" spans="1:16" x14ac:dyDescent="0.2">
      <c r="A16261">
        <f t="shared" ref="A16261:A16324" si="1776">IF(A16260&gt;0,A16260+1,(IF($C$1=C16261,1,0)))</f>
        <v>15392</v>
      </c>
      <c r="B16261">
        <f t="shared" ref="B16261:B16324" si="1777">IF(D16261=$D$3,B16260+1,B16260)</f>
        <v>319</v>
      </c>
      <c r="C16261" s="10" t="str">
        <f>IF(B16261=B16260," ",(LOOKUP(B16261,'Co List'!$A$3:$A$362,'Co List'!$B$3:$B$362)))</f>
        <v xml:space="preserve"> </v>
      </c>
      <c r="D16261" s="6" t="s">
        <v>403</v>
      </c>
      <c r="E16261">
        <v>327.371759</v>
      </c>
      <c r="F16261">
        <v>451.47240800000003</v>
      </c>
      <c r="G16261">
        <v>548.54000400000007</v>
      </c>
      <c r="H16261">
        <v>526.81999199999996</v>
      </c>
    </row>
    <row r="16262" spans="1:16" x14ac:dyDescent="0.2">
      <c r="A16262">
        <f t="shared" si="1776"/>
        <v>15393</v>
      </c>
      <c r="B16262">
        <f t="shared" si="1777"/>
        <v>319</v>
      </c>
      <c r="C16262" s="10" t="str">
        <f>IF(B16262=B16261," ",(LOOKUP(B16262,'Co List'!$A$3:$A$362,'Co List'!$B$3:$B$362)))</f>
        <v xml:space="preserve"> </v>
      </c>
      <c r="D16262" s="6" t="s">
        <v>404</v>
      </c>
      <c r="E16262" s="11">
        <v>347.025760375</v>
      </c>
      <c r="F16262" s="11">
        <v>476.37487700000003</v>
      </c>
      <c r="G16262" s="11">
        <v>576.95051222400002</v>
      </c>
      <c r="H16262" s="11">
        <v>553.45325130799995</v>
      </c>
    </row>
    <row r="16263" spans="1:16" x14ac:dyDescent="0.2">
      <c r="A16263">
        <f t="shared" si="1776"/>
        <v>15394</v>
      </c>
      <c r="B16263">
        <f t="shared" si="1777"/>
        <v>319</v>
      </c>
      <c r="C16263" s="10" t="str">
        <f>IF(B16263=B16262," ",(LOOKUP(B16263,'Co List'!$A$3:$A$362,'Co List'!$B$3:$B$362)))</f>
        <v xml:space="preserve"> </v>
      </c>
      <c r="D16263" s="6" t="s">
        <v>405</v>
      </c>
      <c r="E16263">
        <v>5412.26</v>
      </c>
      <c r="F16263">
        <v>6332.86</v>
      </c>
      <c r="G16263">
        <v>7987.28</v>
      </c>
      <c r="H16263">
        <v>8529.8700000000008</v>
      </c>
    </row>
    <row r="16264" spans="1:16" x14ac:dyDescent="0.2">
      <c r="A16264">
        <f t="shared" si="1776"/>
        <v>15395</v>
      </c>
      <c r="B16264">
        <f t="shared" si="1777"/>
        <v>319</v>
      </c>
      <c r="C16264" s="10" t="str">
        <f>IF(B16264=B16263," ",(LOOKUP(B16264,'Co List'!$A$3:$A$362,'Co List'!$B$3:$B$362)))</f>
        <v xml:space="preserve"> </v>
      </c>
      <c r="D16264" s="6" t="s">
        <v>406</v>
      </c>
      <c r="E16264">
        <v>1089.33</v>
      </c>
      <c r="F16264">
        <v>893</v>
      </c>
      <c r="G16264">
        <v>1052</v>
      </c>
      <c r="H16264">
        <v>1242.9100000000001</v>
      </c>
    </row>
    <row r="16265" spans="1:16" x14ac:dyDescent="0.2">
      <c r="A16265">
        <f t="shared" si="1776"/>
        <v>15396</v>
      </c>
      <c r="B16265">
        <f t="shared" si="1777"/>
        <v>319</v>
      </c>
      <c r="C16265" s="10" t="str">
        <f>IF(B16265=B16264," ",(LOOKUP(B16265,'Co List'!$A$3:$A$362,'Co List'!$B$3:$B$362)))</f>
        <v xml:space="preserve"> </v>
      </c>
      <c r="D16265" s="6" t="s">
        <v>407</v>
      </c>
      <c r="E16265" s="11">
        <v>434.78</v>
      </c>
      <c r="F16265" s="11">
        <v>408.49</v>
      </c>
      <c r="G16265" s="11">
        <v>586.6</v>
      </c>
      <c r="H16265" s="11">
        <v>643.32000000000005</v>
      </c>
    </row>
    <row r="16266" spans="1:16" x14ac:dyDescent="0.2">
      <c r="A16266">
        <f t="shared" si="1776"/>
        <v>15397</v>
      </c>
      <c r="B16266">
        <f t="shared" si="1777"/>
        <v>319</v>
      </c>
      <c r="C16266" s="10" t="str">
        <f>IF(B16266=B16265," ",(LOOKUP(B16266,'Co List'!$A$3:$A$362,'Co List'!$B$3:$B$362)))</f>
        <v xml:space="preserve"> </v>
      </c>
      <c r="D16266" s="6" t="s">
        <v>408</v>
      </c>
      <c r="E16266">
        <v>243.32</v>
      </c>
      <c r="F16266">
        <v>254.82</v>
      </c>
      <c r="G16266">
        <v>254.82</v>
      </c>
      <c r="H16266">
        <v>254.82</v>
      </c>
    </row>
    <row r="16267" spans="1:16" x14ac:dyDescent="0.2">
      <c r="A16267">
        <f t="shared" si="1776"/>
        <v>15398</v>
      </c>
      <c r="B16267">
        <f t="shared" si="1777"/>
        <v>319</v>
      </c>
      <c r="C16267" s="10" t="str">
        <f>IF(B16267=B16266," ",(LOOKUP(B16267,'Co List'!$A$3:$A$362,'Co List'!$B$3:$B$362)))</f>
        <v xml:space="preserve"> </v>
      </c>
      <c r="D16267" s="6" t="s">
        <v>409</v>
      </c>
      <c r="E16267">
        <v>430.14</v>
      </c>
      <c r="F16267">
        <v>570.34</v>
      </c>
      <c r="G16267">
        <v>685.22</v>
      </c>
      <c r="H16267">
        <v>726.36</v>
      </c>
    </row>
    <row r="16268" spans="1:16" x14ac:dyDescent="0.2">
      <c r="A16268">
        <f t="shared" si="1776"/>
        <v>15399</v>
      </c>
      <c r="B16268">
        <f t="shared" si="1777"/>
        <v>319</v>
      </c>
      <c r="C16268" s="10" t="str">
        <f>IF(B16268=B16267," ",(LOOKUP(B16268,'Co List'!$A$3:$A$362,'Co List'!$B$3:$B$362)))</f>
        <v xml:space="preserve"> </v>
      </c>
      <c r="D16268" s="6" t="s">
        <v>410</v>
      </c>
      <c r="E16268">
        <v>742.40556763071993</v>
      </c>
      <c r="F16268">
        <v>1003.9118861286399</v>
      </c>
      <c r="G16268">
        <v>1216.4024352760002</v>
      </c>
      <c r="H16268">
        <v>1237.0841356888</v>
      </c>
    </row>
    <row r="16269" spans="1:16" x14ac:dyDescent="0.2">
      <c r="A16269">
        <f t="shared" si="1776"/>
        <v>15400</v>
      </c>
      <c r="B16269">
        <f t="shared" si="1777"/>
        <v>319</v>
      </c>
      <c r="C16269" s="10" t="str">
        <f>IF(B16269=B16268," ",(LOOKUP(B16269,'Co List'!$A$3:$A$362,'Co List'!$B$3:$B$362)))</f>
        <v xml:space="preserve"> </v>
      </c>
      <c r="D16269" s="6" t="s">
        <v>411</v>
      </c>
      <c r="E16269">
        <v>612.92334391235499</v>
      </c>
      <c r="F16269">
        <v>807.93528030363996</v>
      </c>
      <c r="G16269">
        <v>1158.6352426925459</v>
      </c>
      <c r="H16269">
        <v>1170.0737972632405</v>
      </c>
    </row>
    <row r="16270" spans="1:16" x14ac:dyDescent="0.2">
      <c r="A16270">
        <f t="shared" si="1776"/>
        <v>15401</v>
      </c>
      <c r="B16270">
        <f t="shared" si="1777"/>
        <v>319</v>
      </c>
      <c r="C16270" s="10" t="str">
        <f>IF(B16270=B16269," ",(LOOKUP(B16270,'Co List'!$A$3:$A$362,'Co List'!$B$3:$B$362)))</f>
        <v xml:space="preserve"> </v>
      </c>
      <c r="D16270" s="6" t="s">
        <v>412</v>
      </c>
      <c r="E16270">
        <v>182.78334391235501</v>
      </c>
      <c r="F16270">
        <v>237.59528030363992</v>
      </c>
      <c r="G16270">
        <v>473.41524269254592</v>
      </c>
      <c r="H16270">
        <v>443.71379726324051</v>
      </c>
    </row>
    <row r="16271" spans="1:16" ht="13.5" thickBot="1" x14ac:dyDescent="0.25">
      <c r="A16271">
        <f t="shared" si="1776"/>
        <v>15402</v>
      </c>
      <c r="B16271">
        <f t="shared" si="1777"/>
        <v>319</v>
      </c>
      <c r="C16271" s="10" t="str">
        <f>IF(B16271=B16270," ",(LOOKUP(B16271,'Co List'!$A$3:$A$362,'Co List'!$B$3:$B$362)))</f>
        <v xml:space="preserve"> </v>
      </c>
      <c r="D16271" s="9" t="s">
        <v>413</v>
      </c>
      <c r="E16271">
        <v>12</v>
      </c>
      <c r="F16271">
        <v>12</v>
      </c>
      <c r="G16271">
        <v>12</v>
      </c>
      <c r="H16271">
        <v>12</v>
      </c>
    </row>
    <row r="16272" spans="1:16" ht="15" x14ac:dyDescent="0.25">
      <c r="A16272">
        <f t="shared" si="1776"/>
        <v>15403</v>
      </c>
      <c r="B16272">
        <f t="shared" si="1777"/>
        <v>320</v>
      </c>
      <c r="C16272" s="10" t="str">
        <f>IF(B16272=B16271," ",(LOOKUP(B16272,'Co List'!$A$3:$A$362,'Co List'!$B$3:$B$362)))</f>
        <v>TATA GLOBAL BEVERAGES</v>
      </c>
      <c r="D16272" s="4" t="s">
        <v>362</v>
      </c>
      <c r="E16272">
        <v>63.012842965980731</v>
      </c>
      <c r="F16272">
        <v>64.123202147665353</v>
      </c>
      <c r="G16272">
        <v>65.256073995279664</v>
      </c>
      <c r="H16272">
        <v>64.931025894445497</v>
      </c>
      <c r="J16272">
        <f t="shared" ref="J16272" si="1778">COUNTIF(E16314:H16314,0)</f>
        <v>0</v>
      </c>
      <c r="K16272">
        <f>SUM(E16272:H16272)/(4-J16272)</f>
        <v>64.330786250842806</v>
      </c>
      <c r="L16272">
        <f>SUM(E16282:H16282)/(4-J16272)</f>
        <v>52393.668546173525</v>
      </c>
      <c r="M16272">
        <f>E16282</f>
        <v>47815.605341300739</v>
      </c>
      <c r="N16272">
        <f t="shared" ref="N16272" si="1779">F16282</f>
        <v>46843.215187108763</v>
      </c>
      <c r="O16272">
        <f t="shared" ref="O16272" si="1780">G16282</f>
        <v>58071.107659052417</v>
      </c>
      <c r="P16272">
        <f t="shared" ref="P16272" si="1781">H16282</f>
        <v>56844.745997232181</v>
      </c>
    </row>
    <row r="16273" spans="1:8" x14ac:dyDescent="0.2">
      <c r="A16273">
        <f t="shared" si="1776"/>
        <v>15404</v>
      </c>
      <c r="B16273">
        <f t="shared" si="1777"/>
        <v>320</v>
      </c>
      <c r="C16273" s="10" t="str">
        <f>IF(B16273=B16272," ",(LOOKUP(B16273,'Co List'!$A$3:$A$362,'Co List'!$B$3:$B$362)))</f>
        <v xml:space="preserve"> </v>
      </c>
      <c r="D16273" s="6" t="s">
        <v>364</v>
      </c>
      <c r="E16273">
        <v>4.1866720304159228</v>
      </c>
      <c r="F16273">
        <v>4.1135291944283443</v>
      </c>
      <c r="G16273">
        <v>4.2550047283885872</v>
      </c>
      <c r="H16273">
        <v>4.2619872121994673</v>
      </c>
    </row>
    <row r="16274" spans="1:8" x14ac:dyDescent="0.2">
      <c r="A16274">
        <f t="shared" si="1776"/>
        <v>15405</v>
      </c>
      <c r="B16274">
        <f t="shared" si="1777"/>
        <v>320</v>
      </c>
      <c r="C16274" s="10" t="str">
        <f>IF(B16274=B16273," ",(LOOKUP(B16274,'Co List'!$A$3:$A$362,'Co List'!$B$3:$B$362)))</f>
        <v xml:space="preserve"> </v>
      </c>
      <c r="D16274" s="6" t="s">
        <v>365</v>
      </c>
      <c r="E16274">
        <v>0.79412894805289114</v>
      </c>
      <c r="F16274">
        <v>0.79847050392520635</v>
      </c>
      <c r="G16274">
        <v>0.78726290423967271</v>
      </c>
      <c r="H16274">
        <v>0.78030844848787528</v>
      </c>
    </row>
    <row r="16275" spans="1:8" x14ac:dyDescent="0.2">
      <c r="A16275">
        <f t="shared" si="1776"/>
        <v>15406</v>
      </c>
      <c r="B16275">
        <f t="shared" si="1777"/>
        <v>320</v>
      </c>
      <c r="C16275" s="10" t="str">
        <f>IF(B16275=B16274," ",(LOOKUP(B16275,'Co List'!$A$3:$A$362,'Co List'!$B$3:$B$362)))</f>
        <v xml:space="preserve"> </v>
      </c>
      <c r="D16275" s="7" t="s">
        <v>366</v>
      </c>
      <c r="E16275">
        <v>2.8165595785552311</v>
      </c>
      <c r="F16275">
        <v>2.5864367811512698</v>
      </c>
      <c r="G16275">
        <v>2.8532245027245597</v>
      </c>
      <c r="H16275">
        <v>2.4437791151383079</v>
      </c>
    </row>
    <row r="16276" spans="1:8" x14ac:dyDescent="0.2">
      <c r="A16276">
        <f t="shared" si="1776"/>
        <v>15407</v>
      </c>
      <c r="B16276">
        <f t="shared" si="1777"/>
        <v>320</v>
      </c>
      <c r="C16276" s="10" t="str">
        <f>IF(B16276=B16275," ",(LOOKUP(B16276,'Co List'!$A$3:$A$362,'Co List'!$B$3:$B$362)))</f>
        <v xml:space="preserve"> </v>
      </c>
      <c r="D16276" s="6" t="s">
        <v>367</v>
      </c>
      <c r="E16276">
        <v>12214.372836054035</v>
      </c>
      <c r="F16276">
        <v>26024.008437282646</v>
      </c>
      <c r="G16276">
        <v>19165.382065693866</v>
      </c>
      <c r="H16276">
        <v>21977.477671460347</v>
      </c>
    </row>
    <row r="16277" spans="1:8" x14ac:dyDescent="0.2">
      <c r="A16277">
        <f t="shared" si="1776"/>
        <v>15408</v>
      </c>
      <c r="B16277">
        <f t="shared" si="1777"/>
        <v>320</v>
      </c>
      <c r="C16277" s="10" t="str">
        <f>IF(B16277=B16276," ",(LOOKUP(B16277,'Co List'!$A$3:$A$362,'Co List'!$B$3:$B$362)))</f>
        <v xml:space="preserve"> </v>
      </c>
      <c r="D16277" s="6" t="s">
        <v>368</v>
      </c>
      <c r="E16277">
        <v>7.7321608445842793E-2</v>
      </c>
      <c r="F16277">
        <v>7.5749176805118959E-2</v>
      </c>
      <c r="G16277">
        <v>9.3905565272667677E-2</v>
      </c>
      <c r="H16277">
        <v>9.1922441655358733E-2</v>
      </c>
    </row>
    <row r="16278" spans="1:8" x14ac:dyDescent="0.2">
      <c r="A16278">
        <f t="shared" si="1776"/>
        <v>15409</v>
      </c>
      <c r="B16278">
        <f t="shared" si="1777"/>
        <v>320</v>
      </c>
      <c r="C16278" s="10" t="str">
        <f>IF(B16278=B16277," ",(LOOKUP(B16278,'Co List'!$A$3:$A$362,'Co List'!$B$3:$B$362)))</f>
        <v xml:space="preserve"> </v>
      </c>
      <c r="D16278" s="6" t="s">
        <v>369</v>
      </c>
      <c r="E16278">
        <v>15.292185410419833</v>
      </c>
      <c r="F16278">
        <v>18.016621225811061</v>
      </c>
      <c r="G16278">
        <v>17.813223208298286</v>
      </c>
      <c r="H16278">
        <v>15.390482197707373</v>
      </c>
    </row>
    <row r="16279" spans="1:8" x14ac:dyDescent="0.2">
      <c r="A16279">
        <f t="shared" si="1776"/>
        <v>15410</v>
      </c>
      <c r="B16279">
        <f t="shared" si="1777"/>
        <v>320</v>
      </c>
      <c r="C16279" s="10" t="str">
        <f>IF(B16279=B16278," ",(LOOKUP(B16279,'Co List'!$A$3:$A$362,'Co List'!$B$3:$B$362)))</f>
        <v xml:space="preserve"> </v>
      </c>
      <c r="D16279" s="6" t="s">
        <v>370</v>
      </c>
      <c r="E16279">
        <v>0</v>
      </c>
      <c r="F16279">
        <v>0</v>
      </c>
      <c r="G16279">
        <v>0</v>
      </c>
      <c r="H16279">
        <v>0</v>
      </c>
    </row>
    <row r="16280" spans="1:8" x14ac:dyDescent="0.2">
      <c r="A16280">
        <f t="shared" si="1776"/>
        <v>15411</v>
      </c>
      <c r="B16280">
        <f t="shared" si="1777"/>
        <v>320</v>
      </c>
      <c r="C16280" s="10" t="str">
        <f>IF(B16280=B16279," ",(LOOKUP(B16280,'Co List'!$A$3:$A$362,'Co List'!$B$3:$B$362)))</f>
        <v xml:space="preserve"> </v>
      </c>
      <c r="D16280" s="6" t="s">
        <v>371</v>
      </c>
      <c r="E16280">
        <v>19.008032514888775</v>
      </c>
      <c r="F16280">
        <v>22.849620937341189</v>
      </c>
      <c r="G16280">
        <v>18.453621920607411</v>
      </c>
      <c r="H16280">
        <v>19.810822145507238</v>
      </c>
    </row>
    <row r="16281" spans="1:8" x14ac:dyDescent="0.2">
      <c r="A16281">
        <f t="shared" si="1776"/>
        <v>15412</v>
      </c>
      <c r="B16281">
        <f t="shared" si="1777"/>
        <v>320</v>
      </c>
      <c r="C16281" s="10" t="str">
        <f>IF(B16281=B16280," ",(LOOKUP(B16281,'Co List'!$A$3:$A$362,'Co List'!$B$3:$B$362)))</f>
        <v xml:space="preserve"> </v>
      </c>
      <c r="D16281" s="6" t="s">
        <v>372</v>
      </c>
      <c r="E16281">
        <v>80.991967485111218</v>
      </c>
      <c r="F16281">
        <v>77.150379062658814</v>
      </c>
      <c r="G16281">
        <v>81.546378079392596</v>
      </c>
      <c r="H16281">
        <v>80.189177854492769</v>
      </c>
    </row>
    <row r="16282" spans="1:8" x14ac:dyDescent="0.2">
      <c r="A16282">
        <f t="shared" si="1776"/>
        <v>15413</v>
      </c>
      <c r="B16282">
        <f t="shared" si="1777"/>
        <v>320</v>
      </c>
      <c r="C16282" s="10" t="str">
        <f>IF(B16282=B16281," ",(LOOKUP(B16282,'Co List'!$A$3:$A$362,'Co List'!$B$3:$B$362)))</f>
        <v xml:space="preserve"> </v>
      </c>
      <c r="D16282" s="6" t="s">
        <v>373</v>
      </c>
      <c r="E16282">
        <v>47815.605341300739</v>
      </c>
      <c r="F16282">
        <v>46843.215187108763</v>
      </c>
      <c r="G16282">
        <v>58071.107659052417</v>
      </c>
      <c r="H16282">
        <v>56844.745997232181</v>
      </c>
    </row>
    <row r="16283" spans="1:8" x14ac:dyDescent="0.2">
      <c r="A16283">
        <f t="shared" si="1776"/>
        <v>15414</v>
      </c>
      <c r="B16283">
        <f t="shared" si="1777"/>
        <v>320</v>
      </c>
      <c r="C16283" s="10" t="str">
        <f>IF(B16283=B16282," ",(LOOKUP(B16283,'Co List'!$A$3:$A$362,'Co List'!$B$3:$B$362)))</f>
        <v xml:space="preserve"> </v>
      </c>
      <c r="D16283" s="6" t="s">
        <v>374</v>
      </c>
      <c r="E16283">
        <v>45343.410364252151</v>
      </c>
      <c r="F16283">
        <v>44666.93623504541</v>
      </c>
      <c r="G16283">
        <v>54892.920985190278</v>
      </c>
      <c r="H16283">
        <v>53766.257840974613</v>
      </c>
    </row>
    <row r="16284" spans="1:8" x14ac:dyDescent="0.2">
      <c r="A16284">
        <f t="shared" si="1776"/>
        <v>15415</v>
      </c>
      <c r="B16284">
        <f t="shared" si="1777"/>
        <v>320</v>
      </c>
      <c r="C16284" s="10" t="str">
        <f>IF(B16284=B16283," ",(LOOKUP(B16284,'Co List'!$A$3:$A$362,'Co List'!$B$3:$B$362)))</f>
        <v xml:space="preserve"> </v>
      </c>
      <c r="D16284" s="6" t="s">
        <v>375</v>
      </c>
      <c r="E16284">
        <v>2118.519312938055</v>
      </c>
      <c r="F16284">
        <v>1861.3471005245829</v>
      </c>
      <c r="G16284">
        <v>2727.6371690012361</v>
      </c>
      <c r="H16284">
        <v>2641.2951666736408</v>
      </c>
    </row>
    <row r="16285" spans="1:8" x14ac:dyDescent="0.2">
      <c r="A16285">
        <f t="shared" si="1776"/>
        <v>15416</v>
      </c>
      <c r="B16285">
        <f t="shared" si="1777"/>
        <v>320</v>
      </c>
      <c r="C16285" s="10" t="str">
        <f>IF(B16285=B16284," ",(LOOKUP(B16285,'Co List'!$A$3:$A$362,'Co List'!$B$3:$B$362)))</f>
        <v xml:space="preserve"> </v>
      </c>
      <c r="D16285" s="6" t="s">
        <v>376</v>
      </c>
      <c r="E16285">
        <v>353.67566411052354</v>
      </c>
      <c r="F16285">
        <v>314.93185153876493</v>
      </c>
      <c r="G16285">
        <v>450.5495048608895</v>
      </c>
      <c r="H16285">
        <v>437.19298958392795</v>
      </c>
    </row>
    <row r="16286" spans="1:8" x14ac:dyDescent="0.2">
      <c r="A16286">
        <f t="shared" si="1776"/>
        <v>15417</v>
      </c>
      <c r="B16286">
        <f t="shared" si="1777"/>
        <v>320</v>
      </c>
      <c r="C16286" s="10" t="str">
        <f>IF(B16286=B16285," ",(LOOKUP(B16286,'Co List'!$A$3:$A$362,'Co List'!$B$3:$B$362)))</f>
        <v xml:space="preserve"> </v>
      </c>
      <c r="D16286" s="6" t="s">
        <v>377</v>
      </c>
      <c r="E16286">
        <v>9088.8058104653392</v>
      </c>
      <c r="F16286">
        <v>10703.497105117391</v>
      </c>
      <c r="G16286">
        <v>10716.222652510425</v>
      </c>
      <c r="H16286">
        <v>11261.411528577015</v>
      </c>
    </row>
    <row r="16287" spans="1:8" ht="15" x14ac:dyDescent="0.25">
      <c r="A16287">
        <f t="shared" si="1776"/>
        <v>15418</v>
      </c>
      <c r="B16287">
        <f t="shared" si="1777"/>
        <v>320</v>
      </c>
      <c r="C16287" s="10" t="str">
        <f>IF(B16287=B16286," ",(LOOKUP(B16287,'Co List'!$A$3:$A$362,'Co List'!$B$3:$B$362)))</f>
        <v xml:space="preserve"> </v>
      </c>
      <c r="D16287" s="8" t="s">
        <v>378</v>
      </c>
      <c r="E16287">
        <v>8077.3200000000006</v>
      </c>
      <c r="F16287">
        <v>9695.67</v>
      </c>
      <c r="G16287">
        <v>9475.4399999999987</v>
      </c>
      <c r="H16287">
        <v>9320.2199999999975</v>
      </c>
    </row>
    <row r="16288" spans="1:8" ht="15" x14ac:dyDescent="0.25">
      <c r="A16288">
        <f t="shared" si="1776"/>
        <v>15419</v>
      </c>
      <c r="B16288">
        <f t="shared" si="1777"/>
        <v>320</v>
      </c>
      <c r="C16288" s="10" t="str">
        <f>IF(B16288=B16287," ",(LOOKUP(B16288,'Co List'!$A$3:$A$362,'Co List'!$B$3:$B$362)))</f>
        <v xml:space="preserve"> </v>
      </c>
      <c r="D16288" s="8" t="s">
        <v>379</v>
      </c>
      <c r="E16288">
        <v>1011.4858104653387</v>
      </c>
      <c r="F16288">
        <v>1007.8271051173911</v>
      </c>
      <c r="G16288">
        <v>1240.7826525104247</v>
      </c>
      <c r="H16288">
        <v>1941.1915285770165</v>
      </c>
    </row>
    <row r="16289" spans="1:8" ht="15" x14ac:dyDescent="0.25">
      <c r="A16289">
        <f t="shared" si="1776"/>
        <v>15420</v>
      </c>
      <c r="B16289">
        <f t="shared" si="1777"/>
        <v>320</v>
      </c>
      <c r="C16289" s="10" t="str">
        <f>IF(B16289=B16288," ",(LOOKUP(B16289,'Co List'!$A$3:$A$362,'Co List'!$B$3:$B$362)))</f>
        <v xml:space="preserve"> </v>
      </c>
      <c r="D16289" s="8" t="s">
        <v>380</v>
      </c>
      <c r="E16289">
        <v>0</v>
      </c>
      <c r="F16289">
        <v>0</v>
      </c>
      <c r="G16289">
        <v>1.8189894035458565E-12</v>
      </c>
      <c r="H16289">
        <v>0</v>
      </c>
    </row>
    <row r="16290" spans="1:8" ht="15" x14ac:dyDescent="0.25">
      <c r="A16290">
        <f t="shared" si="1776"/>
        <v>15421</v>
      </c>
      <c r="B16290">
        <f t="shared" si="1777"/>
        <v>320</v>
      </c>
      <c r="C16290" s="10" t="str">
        <f>IF(B16290=B16289," ",(LOOKUP(B16290,'Co List'!$A$3:$A$362,'Co List'!$B$3:$B$362)))</f>
        <v xml:space="preserve"> </v>
      </c>
      <c r="D16290" s="8" t="s">
        <v>381</v>
      </c>
      <c r="E16290">
        <v>38726.7995308354</v>
      </c>
      <c r="F16290">
        <v>36139.718081991377</v>
      </c>
      <c r="G16290">
        <v>47354.88500654199</v>
      </c>
      <c r="H16290">
        <v>45583.334468655172</v>
      </c>
    </row>
    <row r="16291" spans="1:8" ht="15" x14ac:dyDescent="0.25">
      <c r="A16291">
        <f t="shared" si="1776"/>
        <v>15422</v>
      </c>
      <c r="B16291">
        <f t="shared" si="1777"/>
        <v>320</v>
      </c>
      <c r="C16291" s="10" t="str">
        <f>IF(B16291=B16290," ",(LOOKUP(B16291,'Co List'!$A$3:$A$362,'Co List'!$B$3:$B$362)))</f>
        <v xml:space="preserve"> </v>
      </c>
      <c r="D16291" s="8" t="s">
        <v>382</v>
      </c>
      <c r="E16291">
        <v>30259.639562303997</v>
      </c>
      <c r="F16291">
        <v>26477.184617015999</v>
      </c>
      <c r="G16291">
        <v>39085.367767975993</v>
      </c>
      <c r="H16291">
        <v>37824.549452879997</v>
      </c>
    </row>
    <row r="16292" spans="1:8" ht="15" x14ac:dyDescent="0.25">
      <c r="A16292">
        <f t="shared" si="1776"/>
        <v>15423</v>
      </c>
      <c r="B16292">
        <f t="shared" si="1777"/>
        <v>320</v>
      </c>
      <c r="C16292" s="10" t="str">
        <f>IF(B16292=B16291," ",(LOOKUP(B16292,'Co List'!$A$3:$A$362,'Co List'!$B$3:$B$362)))</f>
        <v xml:space="preserve"> </v>
      </c>
      <c r="D16292" s="8" t="s">
        <v>383</v>
      </c>
      <c r="E16292">
        <v>8467.1599685313995</v>
      </c>
      <c r="F16292">
        <v>9662.5334649753731</v>
      </c>
      <c r="G16292">
        <v>8269.5172385659953</v>
      </c>
      <c r="H16292">
        <v>7758.7850157751764</v>
      </c>
    </row>
    <row r="16293" spans="1:8" x14ac:dyDescent="0.2">
      <c r="A16293">
        <f t="shared" si="1776"/>
        <v>15424</v>
      </c>
      <c r="B16293">
        <f t="shared" si="1777"/>
        <v>320</v>
      </c>
      <c r="C16293" s="10" t="str">
        <f>IF(B16293=B16292," ",(LOOKUP(B16293,'Co List'!$A$3:$A$362,'Co List'!$B$3:$B$362)))</f>
        <v xml:space="preserve"> </v>
      </c>
      <c r="D16293" s="6" t="s">
        <v>384</v>
      </c>
      <c r="E16293">
        <v>0</v>
      </c>
      <c r="F16293">
        <v>0</v>
      </c>
      <c r="G16293">
        <v>0</v>
      </c>
      <c r="H16293">
        <v>0</v>
      </c>
    </row>
    <row r="16294" spans="1:8" x14ac:dyDescent="0.2">
      <c r="A16294">
        <f t="shared" si="1776"/>
        <v>15425</v>
      </c>
      <c r="B16294">
        <f t="shared" si="1777"/>
        <v>320</v>
      </c>
      <c r="C16294" s="10" t="str">
        <f>IF(B16294=B16293," ",(LOOKUP(B16294,'Co List'!$A$3:$A$362,'Co List'!$B$3:$B$362)))</f>
        <v xml:space="preserve"> </v>
      </c>
      <c r="D16294" s="6" t="s">
        <v>385</v>
      </c>
      <c r="E16294">
        <v>9250.0198844063998</v>
      </c>
      <c r="F16294">
        <v>8785.5747154879973</v>
      </c>
      <c r="G16294">
        <v>11129.220301589598</v>
      </c>
      <c r="H16294">
        <v>10695.3240821976</v>
      </c>
    </row>
    <row r="16295" spans="1:8" x14ac:dyDescent="0.2">
      <c r="A16295">
        <f t="shared" si="1776"/>
        <v>15426</v>
      </c>
      <c r="B16295">
        <f t="shared" si="1777"/>
        <v>320</v>
      </c>
      <c r="C16295" s="10" t="str">
        <f>IF(B16295=B16294," ",(LOOKUP(B16295,'Co List'!$A$3:$A$362,'Co List'!$B$3:$B$362)))</f>
        <v xml:space="preserve"> </v>
      </c>
      <c r="D16295" s="6" t="s">
        <v>386</v>
      </c>
      <c r="E16295">
        <v>0</v>
      </c>
      <c r="F16295">
        <v>0</v>
      </c>
      <c r="G16295">
        <v>0</v>
      </c>
      <c r="H16295">
        <v>0</v>
      </c>
    </row>
    <row r="16296" spans="1:8" x14ac:dyDescent="0.2">
      <c r="A16296">
        <f t="shared" si="1776"/>
        <v>15427</v>
      </c>
      <c r="B16296">
        <f t="shared" si="1777"/>
        <v>320</v>
      </c>
      <c r="C16296" s="10" t="str">
        <f>IF(B16296=B16295," ",(LOOKUP(B16296,'Co List'!$A$3:$A$362,'Co List'!$B$3:$B$362)))</f>
        <v xml:space="preserve"> </v>
      </c>
      <c r="D16296" s="6" t="s">
        <v>387</v>
      </c>
      <c r="E16296">
        <v>0</v>
      </c>
      <c r="F16296">
        <v>0</v>
      </c>
      <c r="G16296">
        <v>0</v>
      </c>
      <c r="H16296">
        <v>0</v>
      </c>
    </row>
    <row r="16297" spans="1:8" x14ac:dyDescent="0.2">
      <c r="A16297">
        <f t="shared" si="1776"/>
        <v>15428</v>
      </c>
      <c r="B16297">
        <f t="shared" si="1777"/>
        <v>320</v>
      </c>
      <c r="C16297" s="10" t="str">
        <f>IF(B16297=B16296," ",(LOOKUP(B16297,'Co List'!$A$3:$A$362,'Co List'!$B$3:$B$362)))</f>
        <v xml:space="preserve"> </v>
      </c>
      <c r="D16297" s="6" t="s">
        <v>388</v>
      </c>
      <c r="E16297">
        <v>0</v>
      </c>
      <c r="F16297">
        <v>0</v>
      </c>
      <c r="G16297">
        <v>0</v>
      </c>
      <c r="H16297">
        <v>0</v>
      </c>
    </row>
    <row r="16298" spans="1:8" x14ac:dyDescent="0.2">
      <c r="A16298">
        <f t="shared" si="1776"/>
        <v>15429</v>
      </c>
      <c r="B16298">
        <f t="shared" si="1777"/>
        <v>320</v>
      </c>
      <c r="C16298" s="10" t="str">
        <f>IF(B16298=B16297," ",(LOOKUP(B16298,'Co List'!$A$3:$A$362,'Co List'!$B$3:$B$362)))</f>
        <v xml:space="preserve"> </v>
      </c>
      <c r="D16298" s="6" t="s">
        <v>389</v>
      </c>
      <c r="E16298">
        <v>2599.0438844064001</v>
      </c>
      <c r="F16298">
        <v>2965.9707154879998</v>
      </c>
      <c r="G16298">
        <v>2538.3763015895997</v>
      </c>
      <c r="H16298">
        <v>2381.6040821975998</v>
      </c>
    </row>
    <row r="16299" spans="1:8" x14ac:dyDescent="0.2">
      <c r="A16299">
        <f t="shared" si="1776"/>
        <v>15430</v>
      </c>
      <c r="B16299">
        <f t="shared" si="1777"/>
        <v>320</v>
      </c>
      <c r="C16299" s="10" t="str">
        <f>IF(B16299=B16298," ",(LOOKUP(B16299,'Co List'!$A$3:$A$362,'Co List'!$B$3:$B$362)))</f>
        <v xml:space="preserve"> </v>
      </c>
      <c r="D16299" s="6" t="s">
        <v>390</v>
      </c>
      <c r="E16299">
        <v>0</v>
      </c>
      <c r="F16299">
        <v>0</v>
      </c>
      <c r="G16299">
        <v>0</v>
      </c>
      <c r="H16299">
        <v>0</v>
      </c>
    </row>
    <row r="16300" spans="1:8" x14ac:dyDescent="0.2">
      <c r="A16300">
        <f t="shared" si="1776"/>
        <v>15431</v>
      </c>
      <c r="B16300">
        <f t="shared" si="1777"/>
        <v>320</v>
      </c>
      <c r="C16300" s="10" t="str">
        <f>IF(B16300=B16299," ",(LOOKUP(B16300,'Co List'!$A$3:$A$362,'Co List'!$B$3:$B$362)))</f>
        <v xml:space="preserve"> </v>
      </c>
      <c r="D16300" s="6" t="s">
        <v>391</v>
      </c>
      <c r="E16300">
        <v>0</v>
      </c>
      <c r="F16300">
        <v>0</v>
      </c>
      <c r="G16300">
        <v>0</v>
      </c>
      <c r="H16300">
        <v>0</v>
      </c>
    </row>
    <row r="16301" spans="1:8" x14ac:dyDescent="0.2">
      <c r="A16301">
        <f t="shared" si="1776"/>
        <v>15432</v>
      </c>
      <c r="B16301">
        <f t="shared" si="1777"/>
        <v>320</v>
      </c>
      <c r="C16301" s="10" t="str">
        <f>IF(B16301=B16300," ",(LOOKUP(B16301,'Co List'!$A$3:$A$362,'Co List'!$B$3:$B$362)))</f>
        <v xml:space="preserve"> </v>
      </c>
      <c r="D16301" s="6" t="s">
        <v>392</v>
      </c>
      <c r="E16301">
        <v>0</v>
      </c>
      <c r="F16301">
        <v>0</v>
      </c>
      <c r="G16301">
        <v>0</v>
      </c>
      <c r="H16301">
        <v>0</v>
      </c>
    </row>
    <row r="16302" spans="1:8" x14ac:dyDescent="0.2">
      <c r="A16302">
        <f t="shared" si="1776"/>
        <v>15433</v>
      </c>
      <c r="B16302">
        <f t="shared" si="1777"/>
        <v>320</v>
      </c>
      <c r="C16302" s="10" t="str">
        <f>IF(B16302=B16301," ",(LOOKUP(B16302,'Co List'!$A$3:$A$362,'Co List'!$B$3:$B$362)))</f>
        <v xml:space="preserve"> </v>
      </c>
      <c r="D16302" s="6" t="s">
        <v>393</v>
      </c>
      <c r="E16302">
        <v>6650.9759999999987</v>
      </c>
      <c r="F16302">
        <v>5819.6039999999994</v>
      </c>
      <c r="G16302">
        <v>8590.8439999999973</v>
      </c>
      <c r="H16302">
        <v>8313.7199999999993</v>
      </c>
    </row>
    <row r="16303" spans="1:8" ht="15" x14ac:dyDescent="0.25">
      <c r="A16303">
        <f t="shared" si="1776"/>
        <v>15434</v>
      </c>
      <c r="B16303">
        <f t="shared" si="1777"/>
        <v>320</v>
      </c>
      <c r="C16303" s="10" t="str">
        <f>IF(B16303=B16302," ",(LOOKUP(B16303,'Co List'!$A$3:$A$362,'Co List'!$B$3:$B$362)))</f>
        <v xml:space="preserve"> </v>
      </c>
      <c r="D16303" s="8" t="s">
        <v>394</v>
      </c>
      <c r="E16303">
        <v>0</v>
      </c>
      <c r="F16303">
        <v>0</v>
      </c>
      <c r="G16303">
        <v>0</v>
      </c>
      <c r="H16303">
        <v>0</v>
      </c>
    </row>
    <row r="16304" spans="1:8" ht="15" x14ac:dyDescent="0.25">
      <c r="A16304">
        <f t="shared" si="1776"/>
        <v>15435</v>
      </c>
      <c r="B16304">
        <f t="shared" si="1777"/>
        <v>320</v>
      </c>
      <c r="C16304" s="10" t="str">
        <f>IF(B16304=B16303," ",(LOOKUP(B16304,'Co List'!$A$3:$A$362,'Co List'!$B$3:$B$362)))</f>
        <v xml:space="preserve"> </v>
      </c>
      <c r="D16304" s="8" t="s">
        <v>395</v>
      </c>
      <c r="E16304">
        <v>8.7523115115600003</v>
      </c>
      <c r="F16304">
        <v>11.145857999999999</v>
      </c>
      <c r="G16304">
        <v>14.377303040000001</v>
      </c>
      <c r="H16304">
        <v>14.559141</v>
      </c>
    </row>
    <row r="16305" spans="1:8" ht="15" x14ac:dyDescent="0.25">
      <c r="A16305">
        <f t="shared" si="1776"/>
        <v>15436</v>
      </c>
      <c r="B16305">
        <f t="shared" si="1777"/>
        <v>320</v>
      </c>
      <c r="C16305" s="10" t="str">
        <f>IF(B16305=B16304," ",(LOOKUP(B16305,'Co List'!$A$3:$A$362,'Co List'!$B$3:$B$362)))</f>
        <v xml:space="preserve"> </v>
      </c>
      <c r="D16305" s="8" t="s">
        <v>396</v>
      </c>
      <c r="E16305">
        <v>11445</v>
      </c>
      <c r="F16305">
        <v>13405</v>
      </c>
      <c r="G16305">
        <v>13612</v>
      </c>
      <c r="H16305">
        <v>14432</v>
      </c>
    </row>
    <row r="16306" spans="1:8" x14ac:dyDescent="0.2">
      <c r="A16306">
        <f t="shared" si="1776"/>
        <v>15437</v>
      </c>
      <c r="B16306">
        <f t="shared" si="1777"/>
        <v>320</v>
      </c>
      <c r="C16306" s="10" t="str">
        <f>IF(B16306=B16305," ",(LOOKUP(B16306,'Co List'!$A$3:$A$362,'Co List'!$B$3:$B$362)))</f>
        <v xml:space="preserve"> </v>
      </c>
      <c r="D16306" s="6" t="s">
        <v>397</v>
      </c>
      <c r="E16306">
        <v>9972</v>
      </c>
      <c r="F16306">
        <v>12273</v>
      </c>
      <c r="G16306">
        <v>12148</v>
      </c>
      <c r="H16306">
        <v>11949</v>
      </c>
    </row>
    <row r="16307" spans="1:8" x14ac:dyDescent="0.2">
      <c r="A16307">
        <f t="shared" si="1776"/>
        <v>15438</v>
      </c>
      <c r="B16307">
        <f t="shared" si="1777"/>
        <v>320</v>
      </c>
      <c r="C16307" s="10" t="str">
        <f>IF(B16307=B16306," ",(LOOKUP(B16307,'Co List'!$A$3:$A$362,'Co List'!$B$3:$B$362)))</f>
        <v xml:space="preserve"> </v>
      </c>
      <c r="D16307" s="6" t="s">
        <v>398</v>
      </c>
      <c r="E16307">
        <v>1473</v>
      </c>
      <c r="F16307">
        <v>1132</v>
      </c>
      <c r="G16307">
        <v>1464</v>
      </c>
      <c r="H16307">
        <v>2483</v>
      </c>
    </row>
    <row r="16308" spans="1:8" x14ac:dyDescent="0.2">
      <c r="A16308">
        <f t="shared" si="1776"/>
        <v>15439</v>
      </c>
      <c r="B16308">
        <f t="shared" si="1777"/>
        <v>320</v>
      </c>
      <c r="C16308" s="10" t="str">
        <f>IF(B16308=B16307," ",(LOOKUP(B16308,'Co List'!$A$3:$A$362,'Co List'!$B$3:$B$362)))</f>
        <v xml:space="preserve"> </v>
      </c>
      <c r="D16308" s="6" t="s">
        <v>399</v>
      </c>
      <c r="E16308">
        <v>0</v>
      </c>
      <c r="F16308">
        <v>0</v>
      </c>
      <c r="G16308">
        <v>0</v>
      </c>
      <c r="H16308">
        <v>0</v>
      </c>
    </row>
    <row r="16309" spans="1:8" x14ac:dyDescent="0.2">
      <c r="A16309">
        <f t="shared" si="1776"/>
        <v>15440</v>
      </c>
      <c r="B16309">
        <f t="shared" si="1777"/>
        <v>320</v>
      </c>
      <c r="C16309" s="10" t="str">
        <f>IF(B16309=B16308," ",(LOOKUP(B16309,'Co List'!$A$3:$A$362,'Co List'!$B$3:$B$362)))</f>
        <v xml:space="preserve"> </v>
      </c>
      <c r="D16309" s="6" t="s">
        <v>400</v>
      </c>
      <c r="E16309">
        <v>0</v>
      </c>
      <c r="F16309">
        <v>0</v>
      </c>
      <c r="G16309">
        <v>0</v>
      </c>
      <c r="H16309">
        <v>0</v>
      </c>
    </row>
    <row r="16310" spans="1:8" x14ac:dyDescent="0.2">
      <c r="A16310">
        <f t="shared" si="1776"/>
        <v>15441</v>
      </c>
      <c r="B16310">
        <f t="shared" si="1777"/>
        <v>320</v>
      </c>
      <c r="C16310" s="10" t="str">
        <f>IF(B16310=B16309," ",(LOOKUP(B16310,'Co List'!$A$3:$A$362,'Co List'!$B$3:$B$362)))</f>
        <v xml:space="preserve"> </v>
      </c>
      <c r="D16310" s="6" t="s">
        <v>401</v>
      </c>
      <c r="E16310">
        <v>4.5671759999999999</v>
      </c>
      <c r="F16310">
        <v>6.2101379999999988</v>
      </c>
      <c r="G16310">
        <v>6.195479999999999</v>
      </c>
      <c r="H16310">
        <v>7.6115130000000004</v>
      </c>
    </row>
    <row r="16311" spans="1:8" x14ac:dyDescent="0.2">
      <c r="A16311">
        <f t="shared" si="1776"/>
        <v>15442</v>
      </c>
      <c r="B16311">
        <f t="shared" si="1777"/>
        <v>320</v>
      </c>
      <c r="C16311" s="10" t="str">
        <f>IF(B16311=B16310," ",(LOOKUP(B16311,'Co List'!$A$3:$A$362,'Co List'!$B$3:$B$362)))</f>
        <v xml:space="preserve"> </v>
      </c>
      <c r="D16311" s="6" t="s">
        <v>402</v>
      </c>
      <c r="E16311">
        <v>1.5643259999999999</v>
      </c>
      <c r="F16311">
        <v>1.3640600000000001</v>
      </c>
      <c r="G16311">
        <v>1.885632</v>
      </c>
      <c r="H16311">
        <v>3.6947040000000002</v>
      </c>
    </row>
    <row r="16312" spans="1:8" x14ac:dyDescent="0.2">
      <c r="A16312">
        <f t="shared" si="1776"/>
        <v>15443</v>
      </c>
      <c r="B16312">
        <f t="shared" si="1777"/>
        <v>320</v>
      </c>
      <c r="C16312" s="10" t="str">
        <f>IF(B16312=B16311," ",(LOOKUP(B16312,'Co List'!$A$3:$A$362,'Co List'!$B$3:$B$362)))</f>
        <v xml:space="preserve"> </v>
      </c>
      <c r="D16312" s="6" t="s">
        <v>403</v>
      </c>
      <c r="E16312">
        <v>0</v>
      </c>
      <c r="F16312">
        <v>0</v>
      </c>
      <c r="G16312">
        <v>0</v>
      </c>
      <c r="H16312">
        <v>0</v>
      </c>
    </row>
    <row r="16313" spans="1:8" x14ac:dyDescent="0.2">
      <c r="A16313">
        <f t="shared" si="1776"/>
        <v>15444</v>
      </c>
      <c r="B16313">
        <f t="shared" si="1777"/>
        <v>320</v>
      </c>
      <c r="C16313" s="10" t="str">
        <f>IF(B16313=B16312," ",(LOOKUP(B16313,'Co List'!$A$3:$A$362,'Co List'!$B$3:$B$362)))</f>
        <v xml:space="preserve"> </v>
      </c>
      <c r="D16313" s="6" t="s">
        <v>404</v>
      </c>
      <c r="E16313" s="11">
        <v>6.1315020000000002</v>
      </c>
      <c r="F16313" s="11">
        <v>7.574198</v>
      </c>
      <c r="G16313" s="11">
        <v>8.0811119999999992</v>
      </c>
      <c r="H16313" s="11">
        <v>11.306217</v>
      </c>
    </row>
    <row r="16314" spans="1:8" x14ac:dyDescent="0.2">
      <c r="A16314">
        <f t="shared" si="1776"/>
        <v>15445</v>
      </c>
      <c r="B16314">
        <f t="shared" si="1777"/>
        <v>320</v>
      </c>
      <c r="C16314" s="10" t="str">
        <f>IF(B16314=B16313," ",(LOOKUP(B16314,'Co List'!$A$3:$A$362,'Co List'!$B$3:$B$362)))</f>
        <v xml:space="preserve"> </v>
      </c>
      <c r="D16314" s="6" t="s">
        <v>405</v>
      </c>
      <c r="E16314">
        <v>1697.66</v>
      </c>
      <c r="F16314">
        <v>1811.11</v>
      </c>
      <c r="G16314">
        <v>2035.28</v>
      </c>
      <c r="H16314">
        <v>2326.1</v>
      </c>
    </row>
    <row r="16315" spans="1:8" x14ac:dyDescent="0.2">
      <c r="A16315">
        <f t="shared" si="1776"/>
        <v>15446</v>
      </c>
      <c r="B16315">
        <f t="shared" si="1777"/>
        <v>320</v>
      </c>
      <c r="C16315" s="10" t="str">
        <f>IF(B16315=B16314," ",(LOOKUP(B16315,'Co List'!$A$3:$A$362,'Co List'!$B$3:$B$362)))</f>
        <v xml:space="preserve"> </v>
      </c>
      <c r="D16315" s="6" t="s">
        <v>406</v>
      </c>
      <c r="E16315">
        <v>312.68</v>
      </c>
      <c r="F16315">
        <v>260</v>
      </c>
      <c r="G16315">
        <v>326</v>
      </c>
      <c r="H16315">
        <v>369.35</v>
      </c>
    </row>
    <row r="16316" spans="1:8" x14ac:dyDescent="0.2">
      <c r="A16316">
        <f t="shared" si="1776"/>
        <v>15447</v>
      </c>
      <c r="B16316">
        <f t="shared" si="1777"/>
        <v>320</v>
      </c>
      <c r="C16316" s="10" t="str">
        <f>IF(B16316=B16315," ",(LOOKUP(B16316,'Co List'!$A$3:$A$362,'Co List'!$B$3:$B$362)))</f>
        <v xml:space="preserve"> </v>
      </c>
      <c r="D16316" s="6" t="s">
        <v>407</v>
      </c>
      <c r="E16316" s="11">
        <v>391.47</v>
      </c>
      <c r="F16316" s="11">
        <v>180</v>
      </c>
      <c r="G16316" s="11">
        <v>303</v>
      </c>
      <c r="H16316" s="11">
        <v>258.64999999999998</v>
      </c>
    </row>
    <row r="16317" spans="1:8" x14ac:dyDescent="0.2">
      <c r="A16317">
        <f t="shared" si="1776"/>
        <v>15448</v>
      </c>
      <c r="B16317">
        <f t="shared" si="1777"/>
        <v>320</v>
      </c>
      <c r="C16317" s="10" t="str">
        <f>IF(B16317=B16316," ",(LOOKUP(B16317,'Co List'!$A$3:$A$362,'Co List'!$B$3:$B$362)))</f>
        <v xml:space="preserve"> </v>
      </c>
      <c r="D16317" s="6" t="s">
        <v>408</v>
      </c>
      <c r="E16317">
        <v>61.8399</v>
      </c>
      <c r="F16317">
        <v>61.8399</v>
      </c>
      <c r="G16317">
        <v>61.8399</v>
      </c>
      <c r="H16317">
        <v>61.8399</v>
      </c>
    </row>
    <row r="16318" spans="1:8" x14ac:dyDescent="0.2">
      <c r="A16318">
        <f t="shared" si="1776"/>
        <v>15449</v>
      </c>
      <c r="B16318">
        <f t="shared" si="1777"/>
        <v>320</v>
      </c>
      <c r="C16318" s="10" t="str">
        <f>IF(B16318=B16317," ",(LOOKUP(B16318,'Co List'!$A$3:$A$362,'Co List'!$B$3:$B$362)))</f>
        <v xml:space="preserve"> </v>
      </c>
      <c r="D16318" s="6" t="s">
        <v>409</v>
      </c>
      <c r="E16318">
        <v>17.02</v>
      </c>
      <c r="F16318">
        <v>20.6172</v>
      </c>
      <c r="G16318">
        <v>25.310300000000002</v>
      </c>
      <c r="H16318">
        <v>27.91</v>
      </c>
    </row>
    <row r="16319" spans="1:8" x14ac:dyDescent="0.2">
      <c r="A16319">
        <f t="shared" si="1776"/>
        <v>15450</v>
      </c>
      <c r="B16319">
        <f t="shared" si="1777"/>
        <v>320</v>
      </c>
      <c r="C16319" s="10" t="str">
        <f>IF(B16319=B16318," ",(LOOKUP(B16319,'Co List'!$A$3:$A$362,'Co List'!$B$3:$B$362)))</f>
        <v xml:space="preserve"> </v>
      </c>
      <c r="D16319" s="6" t="s">
        <v>410</v>
      </c>
      <c r="E16319">
        <v>14.88381351156</v>
      </c>
      <c r="F16319">
        <v>18.720056</v>
      </c>
      <c r="G16319">
        <v>22.458415039999998</v>
      </c>
      <c r="H16319">
        <v>25.865358000000001</v>
      </c>
    </row>
    <row r="16320" spans="1:8" x14ac:dyDescent="0.2">
      <c r="A16320">
        <f t="shared" si="1776"/>
        <v>15451</v>
      </c>
      <c r="B16320">
        <f t="shared" si="1777"/>
        <v>320</v>
      </c>
      <c r="C16320" s="10" t="str">
        <f>IF(B16320=B16319," ",(LOOKUP(B16320,'Co List'!$A$3:$A$362,'Co List'!$B$3:$B$362)))</f>
        <v xml:space="preserve"> </v>
      </c>
      <c r="D16320" s="6" t="s">
        <v>411</v>
      </c>
      <c r="E16320">
        <v>14.88381351156</v>
      </c>
      <c r="F16320">
        <v>18.720056</v>
      </c>
      <c r="G16320">
        <v>22.458415039999998</v>
      </c>
      <c r="H16320">
        <v>25.865358000000001</v>
      </c>
    </row>
    <row r="16321" spans="1:16" x14ac:dyDescent="0.2">
      <c r="A16321">
        <f t="shared" si="1776"/>
        <v>15452</v>
      </c>
      <c r="B16321">
        <f t="shared" si="1777"/>
        <v>320</v>
      </c>
      <c r="C16321" s="10" t="str">
        <f>IF(B16321=B16320," ",(LOOKUP(B16321,'Co List'!$A$3:$A$362,'Co List'!$B$3:$B$362)))</f>
        <v xml:space="preserve"> </v>
      </c>
      <c r="D16321" s="6" t="s">
        <v>412</v>
      </c>
      <c r="E16321">
        <v>-2.1361864884399999</v>
      </c>
      <c r="F16321">
        <v>-1.8971440000000008</v>
      </c>
      <c r="G16321">
        <v>-2.8518849600000031</v>
      </c>
      <c r="H16321">
        <v>-2.0446419999999996</v>
      </c>
    </row>
    <row r="16322" spans="1:16" ht="13.5" thickBot="1" x14ac:dyDescent="0.25">
      <c r="A16322">
        <f t="shared" si="1776"/>
        <v>15453</v>
      </c>
      <c r="B16322">
        <f t="shared" si="1777"/>
        <v>320</v>
      </c>
      <c r="C16322" s="10" t="str">
        <f>IF(B16322=B16321," ",(LOOKUP(B16322,'Co List'!$A$3:$A$362,'Co List'!$B$3:$B$362)))</f>
        <v xml:space="preserve"> </v>
      </c>
      <c r="D16322" s="9" t="s">
        <v>413</v>
      </c>
      <c r="E16322">
        <v>12</v>
      </c>
      <c r="F16322">
        <v>12</v>
      </c>
      <c r="G16322">
        <v>12</v>
      </c>
      <c r="H16322">
        <v>12</v>
      </c>
    </row>
    <row r="16323" spans="1:16" ht="15" x14ac:dyDescent="0.25">
      <c r="A16323">
        <f t="shared" si="1776"/>
        <v>15454</v>
      </c>
      <c r="B16323">
        <f t="shared" si="1777"/>
        <v>321</v>
      </c>
      <c r="C16323" s="10" t="str">
        <f>IF(B16323=B16322," ",(LOOKUP(B16323,'Co List'!$A$3:$A$362,'Co List'!$B$3:$B$362)))</f>
        <v>TATA METALIKS LTD.</v>
      </c>
      <c r="D16323" s="4" t="s">
        <v>362</v>
      </c>
      <c r="E16323">
        <v>23.754515151515154</v>
      </c>
      <c r="F16323">
        <v>23.754515151515147</v>
      </c>
      <c r="G16323">
        <v>43.75451515151515</v>
      </c>
      <c r="H16323">
        <v>43.75451515151515</v>
      </c>
      <c r="J16323">
        <f t="shared" ref="J16323" si="1782">COUNTIF(E16365:H16365,0)</f>
        <v>0</v>
      </c>
      <c r="K16323">
        <f>SUM(E16323:H16323)/(4-J16323)</f>
        <v>33.75451515151515</v>
      </c>
      <c r="L16323">
        <f>SUM(E16333:H16333)/(4-J16323)</f>
        <v>6055.9428963139671</v>
      </c>
      <c r="M16323">
        <f>E16333</f>
        <v>4711.3016061849485</v>
      </c>
      <c r="N16323">
        <f t="shared" ref="N16323" si="1783">F16333</f>
        <v>5548.3744393152738</v>
      </c>
      <c r="O16323">
        <f t="shared" ref="O16323" si="1784">G16333</f>
        <v>3988.4500230746357</v>
      </c>
      <c r="P16323">
        <f t="shared" ref="P16323" si="1785">H16333</f>
        <v>9975.6455166810083</v>
      </c>
    </row>
    <row r="16324" spans="1:16" x14ac:dyDescent="0.2">
      <c r="A16324">
        <f t="shared" si="1776"/>
        <v>15455</v>
      </c>
      <c r="B16324">
        <f t="shared" si="1777"/>
        <v>321</v>
      </c>
      <c r="C16324" s="10" t="str">
        <f>IF(B16324=B16323," ",(LOOKUP(B16324,'Co List'!$A$3:$A$362,'Co List'!$B$3:$B$362)))</f>
        <v xml:space="preserve"> </v>
      </c>
      <c r="D16324" s="6" t="s">
        <v>364</v>
      </c>
      <c r="E16324">
        <v>3.2577980000000002</v>
      </c>
      <c r="F16324">
        <v>3.2577979999999997</v>
      </c>
      <c r="G16324">
        <v>3.2577979999999997</v>
      </c>
      <c r="H16324">
        <v>3.2577979999999997</v>
      </c>
    </row>
    <row r="16325" spans="1:16" x14ac:dyDescent="0.2">
      <c r="A16325">
        <f t="shared" ref="A16325:A16388" si="1786">IF(A16324&gt;0,A16324+1,(IF($C$1=C16325,1,0)))</f>
        <v>15456</v>
      </c>
      <c r="B16325">
        <f t="shared" ref="B16325:B16388" si="1787">IF(D16325=$D$3,B16324+1,B16324)</f>
        <v>321</v>
      </c>
      <c r="C16325" s="10" t="str">
        <f>IF(B16325=B16324," ",(LOOKUP(B16325,'Co List'!$A$3:$A$362,'Co List'!$B$3:$B$362)))</f>
        <v xml:space="preserve"> </v>
      </c>
      <c r="D16325" s="6" t="s">
        <v>365</v>
      </c>
      <c r="E16325">
        <v>3.6968439036246775E-2</v>
      </c>
      <c r="F16325">
        <v>4.1793061165205397E-2</v>
      </c>
      <c r="G16325">
        <v>4.7155038498506503E-2</v>
      </c>
      <c r="H16325">
        <v>0.15844604271654109</v>
      </c>
    </row>
    <row r="16326" spans="1:16" x14ac:dyDescent="0.2">
      <c r="A16326">
        <f t="shared" si="1786"/>
        <v>15457</v>
      </c>
      <c r="B16326">
        <f t="shared" si="1787"/>
        <v>321</v>
      </c>
      <c r="C16326" s="10" t="str">
        <f>IF(B16326=B16325," ",(LOOKUP(B16326,'Co List'!$A$3:$A$362,'Co List'!$B$3:$B$362)))</f>
        <v xml:space="preserve"> </v>
      </c>
      <c r="D16326" s="7" t="s">
        <v>366</v>
      </c>
      <c r="E16326">
        <v>0.4535374431968876</v>
      </c>
      <c r="F16326">
        <v>0.42087343088183826</v>
      </c>
      <c r="G16326">
        <v>0.35205045573161703</v>
      </c>
      <c r="H16326">
        <v>1.1515364966328838</v>
      </c>
    </row>
    <row r="16327" spans="1:16" x14ac:dyDescent="0.2">
      <c r="A16327">
        <f t="shared" si="1786"/>
        <v>15458</v>
      </c>
      <c r="B16327">
        <f t="shared" si="1787"/>
        <v>321</v>
      </c>
      <c r="C16327" s="10" t="str">
        <f>IF(B16327=B16326," ",(LOOKUP(B16327,'Co List'!$A$3:$A$362,'Co List'!$B$3:$B$362)))</f>
        <v xml:space="preserve"> </v>
      </c>
      <c r="D16327" s="6" t="s">
        <v>367</v>
      </c>
      <c r="E16327">
        <v>10343.142933446648</v>
      </c>
      <c r="F16327">
        <v>24175.923482855225</v>
      </c>
      <c r="G16327">
        <v>-4402.2627186254258</v>
      </c>
      <c r="H16327">
        <v>-18290.512498498367</v>
      </c>
    </row>
    <row r="16328" spans="1:16" x14ac:dyDescent="0.2">
      <c r="A16328">
        <f t="shared" si="1786"/>
        <v>15459</v>
      </c>
      <c r="B16328">
        <f t="shared" si="1787"/>
        <v>321</v>
      </c>
      <c r="C16328" s="10" t="str">
        <f>IF(B16328=B16327," ",(LOOKUP(B16328,'Co List'!$A$3:$A$362,'Co List'!$B$3:$B$362)))</f>
        <v xml:space="preserve"> </v>
      </c>
      <c r="D16328" s="6" t="s">
        <v>368</v>
      </c>
      <c r="E16328">
        <v>1.8636477872567041E-2</v>
      </c>
      <c r="F16328">
        <v>2.1947683699823077E-2</v>
      </c>
      <c r="G16328">
        <v>3.1836286901936748E-3</v>
      </c>
      <c r="H16328">
        <v>7.9626800101221338E-3</v>
      </c>
    </row>
    <row r="16329" spans="1:16" x14ac:dyDescent="0.2">
      <c r="A16329">
        <f t="shared" si="1786"/>
        <v>15460</v>
      </c>
      <c r="B16329">
        <f t="shared" si="1787"/>
        <v>321</v>
      </c>
      <c r="C16329" s="10" t="str">
        <f>IF(B16329=B16328," ",(LOOKUP(B16329,'Co List'!$A$3:$A$362,'Co List'!$B$3:$B$362)))</f>
        <v xml:space="preserve"> </v>
      </c>
      <c r="D16329" s="6" t="s">
        <v>369</v>
      </c>
      <c r="E16329">
        <v>4.5798596346699219</v>
      </c>
      <c r="F16329">
        <v>7.4947648781781364</v>
      </c>
      <c r="G16329">
        <v>-4.7840350522665656</v>
      </c>
      <c r="H16329">
        <v>-52.420628043515542</v>
      </c>
    </row>
    <row r="16330" spans="1:16" x14ac:dyDescent="0.2">
      <c r="A16330">
        <f t="shared" si="1786"/>
        <v>15461</v>
      </c>
      <c r="B16330">
        <f t="shared" si="1787"/>
        <v>321</v>
      </c>
      <c r="C16330" s="10" t="str">
        <f>IF(B16330=B16329," ",(LOOKUP(B16330,'Co List'!$A$3:$A$362,'Co List'!$B$3:$B$362)))</f>
        <v xml:space="preserve"> </v>
      </c>
      <c r="D16330" s="6" t="s">
        <v>370</v>
      </c>
      <c r="E16330">
        <v>0</v>
      </c>
      <c r="F16330">
        <v>0</v>
      </c>
      <c r="G16330">
        <v>0</v>
      </c>
      <c r="H16330">
        <v>0</v>
      </c>
    </row>
    <row r="16331" spans="1:16" x14ac:dyDescent="0.2">
      <c r="A16331">
        <f t="shared" si="1786"/>
        <v>15462</v>
      </c>
      <c r="B16331">
        <f t="shared" si="1787"/>
        <v>321</v>
      </c>
      <c r="C16331" s="10" t="str">
        <f>IF(B16331=B16330," ",(LOOKUP(B16331,'Co List'!$A$3:$A$362,'Co List'!$B$3:$B$362)))</f>
        <v xml:space="preserve"> </v>
      </c>
      <c r="D16331" s="6" t="s">
        <v>371</v>
      </c>
      <c r="E16331">
        <v>70.548858579530886</v>
      </c>
      <c r="F16331">
        <v>65.79703164901008</v>
      </c>
      <c r="G16331">
        <v>61.682660816074701</v>
      </c>
      <c r="H16331">
        <v>82.916318318665958</v>
      </c>
    </row>
    <row r="16332" spans="1:16" x14ac:dyDescent="0.2">
      <c r="A16332">
        <f t="shared" si="1786"/>
        <v>15463</v>
      </c>
      <c r="B16332">
        <f t="shared" si="1787"/>
        <v>321</v>
      </c>
      <c r="C16332" s="10" t="str">
        <f>IF(B16332=B16331," ",(LOOKUP(B16332,'Co List'!$A$3:$A$362,'Co List'!$B$3:$B$362)))</f>
        <v xml:space="preserve"> </v>
      </c>
      <c r="D16332" s="6" t="s">
        <v>372</v>
      </c>
      <c r="E16332">
        <v>29.451141420469128</v>
      </c>
      <c r="F16332">
        <v>34.202968350989913</v>
      </c>
      <c r="G16332">
        <v>38.317339183925291</v>
      </c>
      <c r="H16332">
        <v>17.083681681334031</v>
      </c>
    </row>
    <row r="16333" spans="1:16" x14ac:dyDescent="0.2">
      <c r="A16333">
        <f t="shared" si="1786"/>
        <v>15464</v>
      </c>
      <c r="B16333">
        <f t="shared" si="1787"/>
        <v>321</v>
      </c>
      <c r="C16333" s="10" t="str">
        <f>IF(B16333=B16332," ",(LOOKUP(B16333,'Co List'!$A$3:$A$362,'Co List'!$B$3:$B$362)))</f>
        <v xml:space="preserve"> </v>
      </c>
      <c r="D16333" s="6" t="s">
        <v>373</v>
      </c>
      <c r="E16333">
        <v>4711.3016061849485</v>
      </c>
      <c r="F16333">
        <v>5548.3744393152738</v>
      </c>
      <c r="G16333">
        <v>3988.4500230746357</v>
      </c>
      <c r="H16333">
        <v>9975.6455166810083</v>
      </c>
    </row>
    <row r="16334" spans="1:16" x14ac:dyDescent="0.2">
      <c r="A16334">
        <f t="shared" si="1786"/>
        <v>15465</v>
      </c>
      <c r="B16334">
        <f t="shared" si="1787"/>
        <v>321</v>
      </c>
      <c r="C16334" s="10" t="str">
        <f>IF(B16334=B16333," ",(LOOKUP(B16334,'Co List'!$A$3:$A$362,'Co List'!$B$3:$B$362)))</f>
        <v xml:space="preserve"> </v>
      </c>
      <c r="D16334" s="6" t="s">
        <v>374</v>
      </c>
      <c r="E16334">
        <v>4693.8030198285896</v>
      </c>
      <c r="F16334">
        <v>5526.817624665432</v>
      </c>
      <c r="G16334">
        <v>3973.3270962317119</v>
      </c>
      <c r="H16334">
        <v>9957.0277728470246</v>
      </c>
    </row>
    <row r="16335" spans="1:16" x14ac:dyDescent="0.2">
      <c r="A16335">
        <f t="shared" si="1786"/>
        <v>15466</v>
      </c>
      <c r="B16335">
        <f t="shared" si="1787"/>
        <v>321</v>
      </c>
      <c r="C16335" s="10" t="str">
        <f>IF(B16335=B16334," ",(LOOKUP(B16335,'Co List'!$A$3:$A$362,'Co List'!$B$3:$B$362)))</f>
        <v xml:space="preserve"> </v>
      </c>
      <c r="D16335" s="6" t="s">
        <v>375</v>
      </c>
      <c r="E16335">
        <v>10.202390451796481</v>
      </c>
      <c r="F16335">
        <v>12.568503276538928</v>
      </c>
      <c r="G16335">
        <v>8.8172839384478827</v>
      </c>
      <c r="H16335">
        <v>10.854904965325685</v>
      </c>
    </row>
    <row r="16336" spans="1:16" x14ac:dyDescent="0.2">
      <c r="A16336">
        <f t="shared" si="1786"/>
        <v>15467</v>
      </c>
      <c r="B16336">
        <f t="shared" si="1787"/>
        <v>321</v>
      </c>
      <c r="C16336" s="10" t="str">
        <f>IF(B16336=B16335," ",(LOOKUP(B16336,'Co List'!$A$3:$A$362,'Co List'!$B$3:$B$362)))</f>
        <v xml:space="preserve"> </v>
      </c>
      <c r="D16336" s="6" t="s">
        <v>376</v>
      </c>
      <c r="E16336">
        <v>7.2961959045623379</v>
      </c>
      <c r="F16336">
        <v>8.988311373303139</v>
      </c>
      <c r="G16336">
        <v>6.3056429044762501</v>
      </c>
      <c r="H16336">
        <v>7.762838868657183</v>
      </c>
    </row>
    <row r="16337" spans="1:8" x14ac:dyDescent="0.2">
      <c r="A16337">
        <f t="shared" si="1786"/>
        <v>15468</v>
      </c>
      <c r="B16337">
        <f t="shared" si="1787"/>
        <v>321</v>
      </c>
      <c r="C16337" s="10" t="str">
        <f>IF(B16337=B16336," ",(LOOKUP(B16337,'Co List'!$A$3:$A$362,'Co List'!$B$3:$B$362)))</f>
        <v xml:space="preserve"> </v>
      </c>
      <c r="D16337" s="6" t="s">
        <v>377</v>
      </c>
      <c r="E16337">
        <v>3323.769507402586</v>
      </c>
      <c r="F16337">
        <v>3650.665685841856</v>
      </c>
      <c r="G16337">
        <v>2460.182099551781</v>
      </c>
      <c r="H16337">
        <v>8271.4379909529544</v>
      </c>
    </row>
    <row r="16338" spans="1:8" ht="15" x14ac:dyDescent="0.25">
      <c r="A16338">
        <f t="shared" si="1786"/>
        <v>15469</v>
      </c>
      <c r="B16338">
        <f t="shared" si="1787"/>
        <v>321</v>
      </c>
      <c r="C16338" s="10" t="str">
        <f>IF(B16338=B16337," ",(LOOKUP(B16338,'Co List'!$A$3:$A$362,'Co List'!$B$3:$B$362)))</f>
        <v xml:space="preserve"> </v>
      </c>
      <c r="D16338" s="8" t="s">
        <v>378</v>
      </c>
      <c r="E16338">
        <v>1604.6100000000001</v>
      </c>
      <c r="F16338">
        <v>1716.6699999999996</v>
      </c>
      <c r="G16338">
        <v>1290.8999999999999</v>
      </c>
      <c r="H16338">
        <v>6658.0800000000017</v>
      </c>
    </row>
    <row r="16339" spans="1:8" ht="15" x14ac:dyDescent="0.25">
      <c r="A16339">
        <f t="shared" si="1786"/>
        <v>15470</v>
      </c>
      <c r="B16339">
        <f t="shared" si="1787"/>
        <v>321</v>
      </c>
      <c r="C16339" s="10" t="str">
        <f>IF(B16339=B16338," ",(LOOKUP(B16339,'Co List'!$A$3:$A$362,'Co List'!$B$3:$B$362)))</f>
        <v xml:space="preserve"> </v>
      </c>
      <c r="D16339" s="8" t="s">
        <v>379</v>
      </c>
      <c r="E16339">
        <v>299.1456602944844</v>
      </c>
      <c r="F16339">
        <v>208.27461943493785</v>
      </c>
      <c r="G16339">
        <v>197.47166434601664</v>
      </c>
      <c r="H16339">
        <v>434.37660979298806</v>
      </c>
    </row>
    <row r="16340" spans="1:8" ht="15" x14ac:dyDescent="0.25">
      <c r="A16340">
        <f t="shared" si="1786"/>
        <v>15471</v>
      </c>
      <c r="B16340">
        <f t="shared" si="1787"/>
        <v>321</v>
      </c>
      <c r="C16340" s="10" t="str">
        <f>IF(B16340=B16339," ",(LOOKUP(B16340,'Co List'!$A$3:$A$362,'Co List'!$B$3:$B$362)))</f>
        <v xml:space="preserve"> </v>
      </c>
      <c r="D16340" s="8" t="s">
        <v>380</v>
      </c>
      <c r="E16340">
        <v>1420.0138471081013</v>
      </c>
      <c r="F16340">
        <v>1725.7210664069185</v>
      </c>
      <c r="G16340">
        <v>971.81043520576452</v>
      </c>
      <c r="H16340">
        <v>1178.9813811599645</v>
      </c>
    </row>
    <row r="16341" spans="1:8" ht="15" x14ac:dyDescent="0.25">
      <c r="A16341">
        <f t="shared" si="1786"/>
        <v>15472</v>
      </c>
      <c r="B16341">
        <f t="shared" si="1787"/>
        <v>321</v>
      </c>
      <c r="C16341" s="10" t="str">
        <f>IF(B16341=B16340," ",(LOOKUP(B16341,'Co List'!$A$3:$A$362,'Co List'!$B$3:$B$362)))</f>
        <v xml:space="preserve"> </v>
      </c>
      <c r="D16341" s="8" t="s">
        <v>381</v>
      </c>
      <c r="E16341">
        <v>1387.5320987823627</v>
      </c>
      <c r="F16341">
        <v>1897.7087534734171</v>
      </c>
      <c r="G16341">
        <v>1528.2679235228547</v>
      </c>
      <c r="H16341">
        <v>1704.207525728053</v>
      </c>
    </row>
    <row r="16342" spans="1:8" ht="15" x14ac:dyDescent="0.25">
      <c r="A16342">
        <f t="shared" si="1786"/>
        <v>15473</v>
      </c>
      <c r="B16342">
        <f t="shared" si="1787"/>
        <v>321</v>
      </c>
      <c r="C16342" s="10" t="str">
        <f>IF(B16342=B16341," ",(LOOKUP(B16342,'Co List'!$A$3:$A$362,'Co List'!$B$3:$B$362)))</f>
        <v xml:space="preserve"> </v>
      </c>
      <c r="D16342" s="8" t="s">
        <v>382</v>
      </c>
      <c r="E16342">
        <v>0</v>
      </c>
      <c r="F16342">
        <v>0</v>
      </c>
      <c r="G16342">
        <v>0</v>
      </c>
      <c r="H16342">
        <v>0</v>
      </c>
    </row>
    <row r="16343" spans="1:8" ht="15" x14ac:dyDescent="0.25">
      <c r="A16343">
        <f t="shared" si="1786"/>
        <v>15474</v>
      </c>
      <c r="B16343">
        <f t="shared" si="1787"/>
        <v>321</v>
      </c>
      <c r="C16343" s="10" t="str">
        <f>IF(B16343=B16342," ",(LOOKUP(B16343,'Co List'!$A$3:$A$362,'Co List'!$B$3:$B$362)))</f>
        <v xml:space="preserve"> </v>
      </c>
      <c r="D16343" s="8" t="s">
        <v>383</v>
      </c>
      <c r="E16343">
        <v>1387.5320987823627</v>
      </c>
      <c r="F16343">
        <v>1897.7087534734171</v>
      </c>
      <c r="G16343">
        <v>1528.2679235228547</v>
      </c>
      <c r="H16343">
        <v>1704.207525728053</v>
      </c>
    </row>
    <row r="16344" spans="1:8" x14ac:dyDescent="0.2">
      <c r="A16344">
        <f t="shared" si="1786"/>
        <v>15475</v>
      </c>
      <c r="B16344">
        <f t="shared" si="1787"/>
        <v>321</v>
      </c>
      <c r="C16344" s="10" t="str">
        <f>IF(B16344=B16343," ",(LOOKUP(B16344,'Co List'!$A$3:$A$362,'Co List'!$B$3:$B$362)))</f>
        <v xml:space="preserve"> </v>
      </c>
      <c r="D16344" s="6" t="s">
        <v>384</v>
      </c>
      <c r="E16344">
        <v>0</v>
      </c>
      <c r="F16344">
        <v>0</v>
      </c>
      <c r="G16344">
        <v>0</v>
      </c>
      <c r="H16344">
        <v>0</v>
      </c>
    </row>
    <row r="16345" spans="1:8" x14ac:dyDescent="0.2">
      <c r="A16345">
        <f t="shared" si="1786"/>
        <v>15476</v>
      </c>
      <c r="B16345">
        <f t="shared" si="1787"/>
        <v>321</v>
      </c>
      <c r="C16345" s="10" t="str">
        <f>IF(B16345=B16344," ",(LOOKUP(B16345,'Co List'!$A$3:$A$362,'Co List'!$B$3:$B$362)))</f>
        <v xml:space="preserve"> </v>
      </c>
      <c r="D16345" s="6" t="s">
        <v>385</v>
      </c>
      <c r="E16345">
        <v>425.91102910074926</v>
      </c>
      <c r="F16345">
        <v>582.51271364075285</v>
      </c>
      <c r="G16345">
        <v>469.11070714723712</v>
      </c>
      <c r="H16345">
        <v>523.11638896213128</v>
      </c>
    </row>
    <row r="16346" spans="1:8" x14ac:dyDescent="0.2">
      <c r="A16346">
        <f t="shared" si="1786"/>
        <v>15477</v>
      </c>
      <c r="B16346">
        <f t="shared" si="1787"/>
        <v>321</v>
      </c>
      <c r="C16346" s="10" t="str">
        <f>IF(B16346=B16345," ",(LOOKUP(B16346,'Co List'!$A$3:$A$362,'Co List'!$B$3:$B$362)))</f>
        <v xml:space="preserve"> </v>
      </c>
      <c r="D16346" s="6" t="s">
        <v>386</v>
      </c>
      <c r="E16346">
        <v>0</v>
      </c>
      <c r="F16346">
        <v>0</v>
      </c>
      <c r="G16346">
        <v>0</v>
      </c>
      <c r="H16346">
        <v>0</v>
      </c>
    </row>
    <row r="16347" spans="1:8" x14ac:dyDescent="0.2">
      <c r="A16347">
        <f t="shared" si="1786"/>
        <v>15478</v>
      </c>
      <c r="B16347">
        <f t="shared" si="1787"/>
        <v>321</v>
      </c>
      <c r="C16347" s="10" t="str">
        <f>IF(B16347=B16346," ",(LOOKUP(B16347,'Co List'!$A$3:$A$362,'Co List'!$B$3:$B$362)))</f>
        <v xml:space="preserve"> </v>
      </c>
      <c r="D16347" s="6" t="s">
        <v>387</v>
      </c>
      <c r="E16347">
        <v>0</v>
      </c>
      <c r="F16347">
        <v>0</v>
      </c>
      <c r="G16347">
        <v>0</v>
      </c>
      <c r="H16347">
        <v>0</v>
      </c>
    </row>
    <row r="16348" spans="1:8" x14ac:dyDescent="0.2">
      <c r="A16348">
        <f t="shared" si="1786"/>
        <v>15479</v>
      </c>
      <c r="B16348">
        <f t="shared" si="1787"/>
        <v>321</v>
      </c>
      <c r="C16348" s="10" t="str">
        <f>IF(B16348=B16347," ",(LOOKUP(B16348,'Co List'!$A$3:$A$362,'Co List'!$B$3:$B$362)))</f>
        <v xml:space="preserve"> </v>
      </c>
      <c r="D16348" s="6" t="s">
        <v>388</v>
      </c>
      <c r="E16348">
        <v>0</v>
      </c>
      <c r="F16348">
        <v>0</v>
      </c>
      <c r="G16348">
        <v>0</v>
      </c>
      <c r="H16348">
        <v>0</v>
      </c>
    </row>
    <row r="16349" spans="1:8" x14ac:dyDescent="0.2">
      <c r="A16349">
        <f t="shared" si="1786"/>
        <v>15480</v>
      </c>
      <c r="B16349">
        <f t="shared" si="1787"/>
        <v>321</v>
      </c>
      <c r="C16349" s="10" t="str">
        <f>IF(B16349=B16348," ",(LOOKUP(B16349,'Co List'!$A$3:$A$362,'Co List'!$B$3:$B$362)))</f>
        <v xml:space="preserve"> </v>
      </c>
      <c r="D16349" s="6" t="s">
        <v>389</v>
      </c>
      <c r="E16349">
        <v>425.91102910074926</v>
      </c>
      <c r="F16349">
        <v>582.51271364075285</v>
      </c>
      <c r="G16349">
        <v>469.11070714723712</v>
      </c>
      <c r="H16349">
        <v>523.11638896213128</v>
      </c>
    </row>
    <row r="16350" spans="1:8" x14ac:dyDescent="0.2">
      <c r="A16350">
        <f t="shared" si="1786"/>
        <v>15481</v>
      </c>
      <c r="B16350">
        <f t="shared" si="1787"/>
        <v>321</v>
      </c>
      <c r="C16350" s="10" t="str">
        <f>IF(B16350=B16349," ",(LOOKUP(B16350,'Co List'!$A$3:$A$362,'Co List'!$B$3:$B$362)))</f>
        <v xml:space="preserve"> </v>
      </c>
      <c r="D16350" s="6" t="s">
        <v>390</v>
      </c>
      <c r="E16350">
        <v>0</v>
      </c>
      <c r="F16350">
        <v>0</v>
      </c>
      <c r="G16350">
        <v>0</v>
      </c>
      <c r="H16350">
        <v>0</v>
      </c>
    </row>
    <row r="16351" spans="1:8" x14ac:dyDescent="0.2">
      <c r="A16351">
        <f t="shared" si="1786"/>
        <v>15482</v>
      </c>
      <c r="B16351">
        <f t="shared" si="1787"/>
        <v>321</v>
      </c>
      <c r="C16351" s="10" t="str">
        <f>IF(B16351=B16350," ",(LOOKUP(B16351,'Co List'!$A$3:$A$362,'Co List'!$B$3:$B$362)))</f>
        <v xml:space="preserve"> </v>
      </c>
      <c r="D16351" s="6" t="s">
        <v>391</v>
      </c>
      <c r="E16351">
        <v>0</v>
      </c>
      <c r="F16351">
        <v>0</v>
      </c>
      <c r="G16351">
        <v>0</v>
      </c>
      <c r="H16351">
        <v>0</v>
      </c>
    </row>
    <row r="16352" spans="1:8" x14ac:dyDescent="0.2">
      <c r="A16352">
        <f t="shared" si="1786"/>
        <v>15483</v>
      </c>
      <c r="B16352">
        <f t="shared" si="1787"/>
        <v>321</v>
      </c>
      <c r="C16352" s="10" t="str">
        <f>IF(B16352=B16351," ",(LOOKUP(B16352,'Co List'!$A$3:$A$362,'Co List'!$B$3:$B$362)))</f>
        <v xml:space="preserve"> </v>
      </c>
      <c r="D16352" s="6" t="s">
        <v>392</v>
      </c>
      <c r="E16352">
        <v>0</v>
      </c>
      <c r="F16352">
        <v>0</v>
      </c>
      <c r="G16352">
        <v>0</v>
      </c>
      <c r="H16352">
        <v>0</v>
      </c>
    </row>
    <row r="16353" spans="1:8" x14ac:dyDescent="0.2">
      <c r="A16353">
        <f t="shared" si="1786"/>
        <v>15484</v>
      </c>
      <c r="B16353">
        <f t="shared" si="1787"/>
        <v>321</v>
      </c>
      <c r="C16353" s="10" t="str">
        <f>IF(B16353=B16352," ",(LOOKUP(B16353,'Co List'!$A$3:$A$362,'Co List'!$B$3:$B$362)))</f>
        <v xml:space="preserve"> </v>
      </c>
      <c r="D16353" s="6" t="s">
        <v>393</v>
      </c>
      <c r="E16353">
        <v>0</v>
      </c>
      <c r="F16353">
        <v>0</v>
      </c>
      <c r="G16353">
        <v>0</v>
      </c>
      <c r="H16353">
        <v>0</v>
      </c>
    </row>
    <row r="16354" spans="1:8" ht="15" x14ac:dyDescent="0.25">
      <c r="A16354">
        <f t="shared" si="1786"/>
        <v>15485</v>
      </c>
      <c r="B16354">
        <f t="shared" si="1787"/>
        <v>321</v>
      </c>
      <c r="C16354" s="10" t="str">
        <f>IF(B16354=B16353," ",(LOOKUP(B16354,'Co List'!$A$3:$A$362,'Co List'!$B$3:$B$362)))</f>
        <v xml:space="preserve"> </v>
      </c>
      <c r="D16354" s="8" t="s">
        <v>394</v>
      </c>
      <c r="E16354">
        <v>0</v>
      </c>
      <c r="F16354">
        <v>0</v>
      </c>
      <c r="G16354">
        <v>0</v>
      </c>
      <c r="H16354">
        <v>0</v>
      </c>
    </row>
    <row r="16355" spans="1:8" ht="15" x14ac:dyDescent="0.25">
      <c r="A16355">
        <f t="shared" si="1786"/>
        <v>15486</v>
      </c>
      <c r="B16355">
        <f t="shared" si="1787"/>
        <v>321</v>
      </c>
      <c r="C16355" s="10" t="str">
        <f>IF(B16355=B16354," ",(LOOKUP(B16355,'Co List'!$A$3:$A$362,'Co List'!$B$3:$B$362)))</f>
        <v xml:space="preserve"> </v>
      </c>
      <c r="D16355" s="8" t="s">
        <v>395</v>
      </c>
      <c r="E16355">
        <v>1.5057284034005827</v>
      </c>
      <c r="F16355">
        <v>2.3303034692236237</v>
      </c>
      <c r="G16355">
        <v>2.0964152976446497</v>
      </c>
      <c r="H16355">
        <v>2.803821973489101</v>
      </c>
    </row>
    <row r="16356" spans="1:8" ht="15" x14ac:dyDescent="0.25">
      <c r="A16356">
        <f t="shared" si="1786"/>
        <v>15487</v>
      </c>
      <c r="B16356">
        <f t="shared" si="1787"/>
        <v>321</v>
      </c>
      <c r="C16356" s="10" t="str">
        <f>IF(B16356=B16355," ",(LOOKUP(B16356,'Co List'!$A$3:$A$362,'Co List'!$B$3:$B$362)))</f>
        <v xml:space="preserve"> </v>
      </c>
      <c r="D16356" s="8" t="s">
        <v>396</v>
      </c>
      <c r="E16356">
        <v>89908.3</v>
      </c>
      <c r="F16356">
        <v>87351</v>
      </c>
      <c r="G16356">
        <v>52172.2</v>
      </c>
      <c r="H16356">
        <v>52203.5</v>
      </c>
    </row>
    <row r="16357" spans="1:8" x14ac:dyDescent="0.2">
      <c r="A16357">
        <f t="shared" si="1786"/>
        <v>15488</v>
      </c>
      <c r="B16357">
        <f t="shared" si="1787"/>
        <v>321</v>
      </c>
      <c r="C16357" s="10" t="str">
        <f>IF(B16357=B16356," ",(LOOKUP(B16357,'Co List'!$A$3:$A$362,'Co List'!$B$3:$B$362)))</f>
        <v xml:space="preserve"> </v>
      </c>
      <c r="D16357" s="6" t="s">
        <v>397</v>
      </c>
      <c r="E16357">
        <v>1981</v>
      </c>
      <c r="F16357">
        <v>2173</v>
      </c>
      <c r="G16357">
        <v>1655</v>
      </c>
      <c r="H16357">
        <v>8536</v>
      </c>
    </row>
    <row r="16358" spans="1:8" x14ac:dyDescent="0.2">
      <c r="A16358">
        <f t="shared" si="1786"/>
        <v>15489</v>
      </c>
      <c r="B16358">
        <f t="shared" si="1787"/>
        <v>321</v>
      </c>
      <c r="C16358" s="10" t="str">
        <f>IF(B16358=B16357," ",(LOOKUP(B16358,'Co List'!$A$3:$A$362,'Co List'!$B$3:$B$362)))</f>
        <v xml:space="preserve"> </v>
      </c>
      <c r="D16358" s="6" t="s">
        <v>398</v>
      </c>
      <c r="E16358">
        <v>394.3</v>
      </c>
      <c r="F16358">
        <v>276</v>
      </c>
      <c r="G16358">
        <v>226</v>
      </c>
      <c r="H16358">
        <v>480.2</v>
      </c>
    </row>
    <row r="16359" spans="1:8" x14ac:dyDescent="0.2">
      <c r="A16359">
        <f t="shared" si="1786"/>
        <v>15490</v>
      </c>
      <c r="B16359">
        <f t="shared" si="1787"/>
        <v>321</v>
      </c>
      <c r="C16359" s="10" t="str">
        <f>IF(B16359=B16358," ",(LOOKUP(B16359,'Co List'!$A$3:$A$362,'Co List'!$B$3:$B$362)))</f>
        <v xml:space="preserve"> </v>
      </c>
      <c r="D16359" s="6" t="s">
        <v>399</v>
      </c>
      <c r="E16359">
        <v>87533</v>
      </c>
      <c r="F16359">
        <v>84902</v>
      </c>
      <c r="G16359">
        <v>50291.199999999997</v>
      </c>
      <c r="H16359">
        <v>43187.3</v>
      </c>
    </row>
    <row r="16360" spans="1:8" x14ac:dyDescent="0.2">
      <c r="A16360">
        <f t="shared" si="1786"/>
        <v>15491</v>
      </c>
      <c r="B16360">
        <f t="shared" si="1787"/>
        <v>321</v>
      </c>
      <c r="C16360" s="10" t="str">
        <f>IF(B16360=B16359," ",(LOOKUP(B16360,'Co List'!$A$3:$A$362,'Co List'!$B$3:$B$362)))</f>
        <v xml:space="preserve"> </v>
      </c>
      <c r="D16360" s="6" t="s">
        <v>400</v>
      </c>
      <c r="E16360">
        <v>0</v>
      </c>
      <c r="F16360">
        <v>0</v>
      </c>
      <c r="G16360">
        <v>0</v>
      </c>
      <c r="H16360">
        <v>0</v>
      </c>
    </row>
    <row r="16361" spans="1:8" x14ac:dyDescent="0.2">
      <c r="A16361">
        <f t="shared" si="1786"/>
        <v>15492</v>
      </c>
      <c r="B16361">
        <f t="shared" si="1787"/>
        <v>321</v>
      </c>
      <c r="C16361" s="10" t="str">
        <f>IF(B16361=B16360," ",(LOOKUP(B16361,'Co List'!$A$3:$A$362,'Co List'!$B$3:$B$362)))</f>
        <v xml:space="preserve"> </v>
      </c>
      <c r="D16361" s="6" t="s">
        <v>401</v>
      </c>
      <c r="E16361">
        <v>2.125613</v>
      </c>
      <c r="F16361">
        <v>2.1621350000000001</v>
      </c>
      <c r="G16361">
        <v>2.2359049999999998</v>
      </c>
      <c r="H16361">
        <v>6.9824479999999998</v>
      </c>
    </row>
    <row r="16362" spans="1:8" x14ac:dyDescent="0.2">
      <c r="A16362">
        <f t="shared" si="1786"/>
        <v>15493</v>
      </c>
      <c r="B16362">
        <f t="shared" si="1787"/>
        <v>321</v>
      </c>
      <c r="C16362" s="10" t="str">
        <f>IF(B16362=B16361," ",(LOOKUP(B16362,'Co List'!$A$3:$A$362,'Co List'!$B$3:$B$362)))</f>
        <v xml:space="preserve"> </v>
      </c>
      <c r="D16362" s="6" t="s">
        <v>402</v>
      </c>
      <c r="E16362">
        <v>0.34146379999999998</v>
      </c>
      <c r="F16362">
        <v>0.30166799999999999</v>
      </c>
      <c r="G16362">
        <v>0.28995799999999999</v>
      </c>
      <c r="H16362">
        <v>0.74815160000000003</v>
      </c>
    </row>
    <row r="16363" spans="1:8" x14ac:dyDescent="0.2">
      <c r="A16363">
        <f t="shared" si="1786"/>
        <v>15494</v>
      </c>
      <c r="B16363">
        <f t="shared" si="1787"/>
        <v>321</v>
      </c>
      <c r="C16363" s="10" t="str">
        <f>IF(B16363=B16362," ",(LOOKUP(B16363,'Co List'!$A$3:$A$362,'Co List'!$B$3:$B$362)))</f>
        <v xml:space="preserve"> </v>
      </c>
      <c r="D16363" s="6" t="s">
        <v>403</v>
      </c>
      <c r="E16363">
        <v>1.6631270000000002</v>
      </c>
      <c r="F16363">
        <v>2.2074520000000004</v>
      </c>
      <c r="G16363">
        <v>1.5087360000000003</v>
      </c>
      <c r="H16363">
        <v>2.1161776999999997</v>
      </c>
    </row>
    <row r="16364" spans="1:8" x14ac:dyDescent="0.2">
      <c r="A16364">
        <f t="shared" si="1786"/>
        <v>15495</v>
      </c>
      <c r="B16364">
        <f t="shared" si="1787"/>
        <v>321</v>
      </c>
      <c r="C16364" s="10" t="str">
        <f>IF(B16364=B16363," ",(LOOKUP(B16364,'Co List'!$A$3:$A$362,'Co List'!$B$3:$B$362)))</f>
        <v xml:space="preserve"> </v>
      </c>
      <c r="D16364" s="6" t="s">
        <v>404</v>
      </c>
      <c r="E16364" s="11">
        <v>4.1302038000000003</v>
      </c>
      <c r="F16364" s="11">
        <v>4.6712550000000004</v>
      </c>
      <c r="G16364" s="11">
        <v>4.034599</v>
      </c>
      <c r="H16364" s="11">
        <v>9.8467772999999994</v>
      </c>
    </row>
    <row r="16365" spans="1:8" x14ac:dyDescent="0.2">
      <c r="A16365">
        <f t="shared" si="1786"/>
        <v>15496</v>
      </c>
      <c r="B16365">
        <f t="shared" si="1787"/>
        <v>321</v>
      </c>
      <c r="C16365" s="10" t="str">
        <f>IF(B16365=B16364," ",(LOOKUP(B16365,'Co List'!$A$3:$A$362,'Co List'!$B$3:$B$362)))</f>
        <v xml:space="preserve"> </v>
      </c>
      <c r="D16365" s="6" t="s">
        <v>405</v>
      </c>
      <c r="E16365">
        <v>1038.79</v>
      </c>
      <c r="F16365">
        <v>1318.3</v>
      </c>
      <c r="G16365">
        <v>1132.92</v>
      </c>
      <c r="H16365">
        <v>866.29</v>
      </c>
    </row>
    <row r="16366" spans="1:8" x14ac:dyDescent="0.2">
      <c r="A16366">
        <f t="shared" si="1786"/>
        <v>15497</v>
      </c>
      <c r="B16366">
        <f t="shared" si="1787"/>
        <v>321</v>
      </c>
      <c r="C16366" s="10" t="str">
        <f>IF(B16366=B16365," ",(LOOKUP(B16366,'Co List'!$A$3:$A$362,'Co List'!$B$3:$B$362)))</f>
        <v xml:space="preserve"> </v>
      </c>
      <c r="D16366" s="6" t="s">
        <v>406</v>
      </c>
      <c r="E16366">
        <v>102.87</v>
      </c>
      <c r="F16366">
        <v>74.03</v>
      </c>
      <c r="G16366">
        <v>-83.37</v>
      </c>
      <c r="H16366">
        <v>-19.03</v>
      </c>
    </row>
    <row r="16367" spans="1:8" x14ac:dyDescent="0.2">
      <c r="A16367">
        <f t="shared" si="1786"/>
        <v>15498</v>
      </c>
      <c r="B16367">
        <f t="shared" si="1787"/>
        <v>321</v>
      </c>
      <c r="C16367" s="10" t="str">
        <f>IF(B16367=B16366," ",(LOOKUP(B16367,'Co List'!$A$3:$A$362,'Co List'!$B$3:$B$362)))</f>
        <v xml:space="preserve"> </v>
      </c>
      <c r="D16367" s="6" t="s">
        <v>407</v>
      </c>
      <c r="E16367" s="11">
        <v>45.55</v>
      </c>
      <c r="F16367" s="11">
        <v>22.95</v>
      </c>
      <c r="G16367" s="11">
        <v>-90.6</v>
      </c>
      <c r="H16367" s="11">
        <v>-54.54</v>
      </c>
    </row>
    <row r="16368" spans="1:8" x14ac:dyDescent="0.2">
      <c r="A16368">
        <f t="shared" si="1786"/>
        <v>15499</v>
      </c>
      <c r="B16368">
        <f t="shared" si="1787"/>
        <v>321</v>
      </c>
      <c r="C16368" s="10" t="str">
        <f>IF(B16368=B16367," ",(LOOKUP(B16368,'Co List'!$A$3:$A$362,'Co List'!$B$3:$B$362)))</f>
        <v xml:space="preserve"> </v>
      </c>
      <c r="D16368" s="6" t="s">
        <v>408</v>
      </c>
      <c r="E16368">
        <v>25.28</v>
      </c>
      <c r="F16368">
        <v>25.28</v>
      </c>
      <c r="G16368">
        <v>125.28</v>
      </c>
      <c r="H16368">
        <v>125.28</v>
      </c>
    </row>
    <row r="16369" spans="1:16" x14ac:dyDescent="0.2">
      <c r="A16369">
        <f t="shared" si="1786"/>
        <v>15500</v>
      </c>
      <c r="B16369">
        <f t="shared" si="1787"/>
        <v>321</v>
      </c>
      <c r="C16369" s="10" t="str">
        <f>IF(B16369=B16368," ",(LOOKUP(B16369,'Co List'!$A$3:$A$362,'Co List'!$B$3:$B$362)))</f>
        <v xml:space="preserve"> </v>
      </c>
      <c r="D16369" s="6" t="s">
        <v>409</v>
      </c>
      <c r="E16369">
        <v>3.76</v>
      </c>
      <c r="F16369">
        <v>5.07</v>
      </c>
      <c r="G16369">
        <v>4.41</v>
      </c>
      <c r="H16369">
        <v>6.46</v>
      </c>
    </row>
    <row r="16370" spans="1:16" x14ac:dyDescent="0.2">
      <c r="A16370">
        <f t="shared" si="1786"/>
        <v>15501</v>
      </c>
      <c r="B16370">
        <f t="shared" si="1787"/>
        <v>321</v>
      </c>
      <c r="C16370" s="10" t="str">
        <f>IF(B16370=B16369," ",(LOOKUP(B16370,'Co List'!$A$3:$A$362,'Co List'!$B$3:$B$362)))</f>
        <v xml:space="preserve"> </v>
      </c>
      <c r="D16370" s="6" t="s">
        <v>410</v>
      </c>
      <c r="E16370">
        <v>5.9675917566000001</v>
      </c>
      <c r="F16370">
        <v>7.2628500828</v>
      </c>
      <c r="G16370">
        <v>6.4077650493100009</v>
      </c>
      <c r="H16370">
        <v>13.3807299369</v>
      </c>
    </row>
    <row r="16371" spans="1:16" x14ac:dyDescent="0.2">
      <c r="A16371">
        <f t="shared" si="1786"/>
        <v>15502</v>
      </c>
      <c r="B16371">
        <f t="shared" si="1787"/>
        <v>321</v>
      </c>
      <c r="C16371" s="10" t="str">
        <f>IF(B16371=B16370," ",(LOOKUP(B16371,'Co List'!$A$3:$A$362,'Co List'!$B$3:$B$362)))</f>
        <v xml:space="preserve"> </v>
      </c>
      <c r="D16371" s="6" t="s">
        <v>411</v>
      </c>
      <c r="E16371">
        <v>5.635932203400583</v>
      </c>
      <c r="F16371">
        <v>7.0015584692236246</v>
      </c>
      <c r="G16371">
        <v>6.1310142976446498</v>
      </c>
      <c r="H16371">
        <v>12.6505992734891</v>
      </c>
    </row>
    <row r="16372" spans="1:16" x14ac:dyDescent="0.2">
      <c r="A16372">
        <f t="shared" si="1786"/>
        <v>15503</v>
      </c>
      <c r="B16372">
        <f t="shared" si="1787"/>
        <v>321</v>
      </c>
      <c r="C16372" s="10" t="str">
        <f>IF(B16372=B16371," ",(LOOKUP(B16372,'Co List'!$A$3:$A$362,'Co List'!$B$3:$B$362)))</f>
        <v xml:space="preserve"> </v>
      </c>
      <c r="D16372" s="6" t="s">
        <v>412</v>
      </c>
      <c r="E16372">
        <v>1.8759322034005832</v>
      </c>
      <c r="F16372">
        <v>1.9315584692236243</v>
      </c>
      <c r="G16372">
        <v>1.7210142976446496</v>
      </c>
      <c r="H16372">
        <v>6.1905992734890996</v>
      </c>
    </row>
    <row r="16373" spans="1:16" ht="13.5" thickBot="1" x14ac:dyDescent="0.25">
      <c r="A16373">
        <f t="shared" si="1786"/>
        <v>15504</v>
      </c>
      <c r="B16373">
        <f t="shared" si="1787"/>
        <v>321</v>
      </c>
      <c r="C16373" s="10" t="str">
        <f>IF(B16373=B16372," ",(LOOKUP(B16373,'Co List'!$A$3:$A$362,'Co List'!$B$3:$B$362)))</f>
        <v xml:space="preserve"> </v>
      </c>
      <c r="D16373" s="9" t="s">
        <v>413</v>
      </c>
      <c r="E16373">
        <v>12</v>
      </c>
      <c r="F16373">
        <v>12</v>
      </c>
      <c r="G16373">
        <v>12</v>
      </c>
      <c r="H16373">
        <v>12</v>
      </c>
    </row>
    <row r="16374" spans="1:16" ht="15" x14ac:dyDescent="0.25">
      <c r="A16374">
        <f t="shared" si="1786"/>
        <v>15505</v>
      </c>
      <c r="B16374">
        <f t="shared" si="1787"/>
        <v>322</v>
      </c>
      <c r="C16374" s="10" t="str">
        <f>IF(B16374=B16373," ",(LOOKUP(B16374,'Co List'!$A$3:$A$362,'Co List'!$B$3:$B$362)))</f>
        <v>TATA STEEL</v>
      </c>
      <c r="D16374" s="4" t="s">
        <v>362</v>
      </c>
      <c r="E16374">
        <v>90.760900978870666</v>
      </c>
      <c r="F16374">
        <v>88.063846039442467</v>
      </c>
      <c r="G16374">
        <v>88.507512667205432</v>
      </c>
      <c r="H16374">
        <v>90.503020182190269</v>
      </c>
      <c r="J16374">
        <f t="shared" ref="J16374" si="1788">COUNTIF(E16416:H16416,0)</f>
        <v>0</v>
      </c>
      <c r="K16374">
        <f>SUM(E16374:H16374)/(4-J16374)</f>
        <v>89.458819966927209</v>
      </c>
      <c r="L16374">
        <f>SUM(E16384:H16384)/(4-J16374)</f>
        <v>13607320.761971682</v>
      </c>
      <c r="M16374">
        <f>E16384</f>
        <v>12804235.362073552</v>
      </c>
      <c r="N16374">
        <f t="shared" ref="N16374" si="1789">F16384</f>
        <v>13119381.348741593</v>
      </c>
      <c r="O16374">
        <f t="shared" ref="O16374" si="1790">G16384</f>
        <v>13696014.100430531</v>
      </c>
      <c r="P16374">
        <f t="shared" ref="P16374" si="1791">H16384</f>
        <v>14809652.236641051</v>
      </c>
    </row>
    <row r="16375" spans="1:16" x14ac:dyDescent="0.2">
      <c r="A16375">
        <f t="shared" si="1786"/>
        <v>15506</v>
      </c>
      <c r="B16375">
        <f t="shared" si="1787"/>
        <v>322</v>
      </c>
      <c r="C16375" s="10" t="str">
        <f>IF(B16375=B16374," ",(LOOKUP(B16375,'Co List'!$A$3:$A$362,'Co List'!$B$3:$B$362)))</f>
        <v xml:space="preserve"> </v>
      </c>
      <c r="D16375" s="6" t="s">
        <v>364</v>
      </c>
      <c r="E16375">
        <v>4.0439961648091964</v>
      </c>
      <c r="F16375">
        <v>4.0434129797378882</v>
      </c>
      <c r="G16375">
        <v>4.0432388469226197</v>
      </c>
      <c r="H16375">
        <v>4.0441595176179774</v>
      </c>
    </row>
    <row r="16376" spans="1:16" x14ac:dyDescent="0.2">
      <c r="A16376">
        <f t="shared" si="1786"/>
        <v>15507</v>
      </c>
      <c r="B16376">
        <f t="shared" si="1787"/>
        <v>322</v>
      </c>
      <c r="C16376" s="10" t="str">
        <f>IF(B16376=B16375," ",(LOOKUP(B16376,'Co List'!$A$3:$A$362,'Co List'!$B$3:$B$362)))</f>
        <v xml:space="preserve"> </v>
      </c>
      <c r="D16376" s="6" t="s">
        <v>365</v>
      </c>
      <c r="E16376">
        <v>0.65847877605347904</v>
      </c>
      <c r="F16376">
        <v>0.60379599821530261</v>
      </c>
      <c r="G16376">
        <v>0.60531419254152252</v>
      </c>
      <c r="H16376">
        <v>0.63564590676929211</v>
      </c>
    </row>
    <row r="16377" spans="1:16" x14ac:dyDescent="0.2">
      <c r="A16377">
        <f t="shared" si="1786"/>
        <v>15508</v>
      </c>
      <c r="B16377">
        <f t="shared" si="1787"/>
        <v>322</v>
      </c>
      <c r="C16377" s="10" t="str">
        <f>IF(B16377=B16376," ",(LOOKUP(B16377,'Co List'!$A$3:$A$362,'Co List'!$B$3:$B$362)))</f>
        <v xml:space="preserve"> </v>
      </c>
      <c r="D16377" s="7" t="s">
        <v>366</v>
      </c>
      <c r="E16377">
        <v>51.171951068914417</v>
      </c>
      <c r="F16377">
        <v>44.629286794930636</v>
      </c>
      <c r="G16377">
        <v>40.361384015748861</v>
      </c>
      <c r="H16377">
        <v>38.769301627383058</v>
      </c>
    </row>
    <row r="16378" spans="1:16" x14ac:dyDescent="0.2">
      <c r="A16378">
        <f t="shared" si="1786"/>
        <v>15509</v>
      </c>
      <c r="B16378">
        <f t="shared" si="1787"/>
        <v>322</v>
      </c>
      <c r="C16378" s="10" t="str">
        <f>IF(B16378=B16377," ",(LOOKUP(B16378,'Co List'!$A$3:$A$362,'Co List'!$B$3:$B$362)))</f>
        <v xml:space="preserve"> </v>
      </c>
      <c r="D16378" s="6" t="s">
        <v>367</v>
      </c>
      <c r="E16378">
        <v>253709.9818117134</v>
      </c>
      <c r="F16378">
        <v>191086.13043614835</v>
      </c>
      <c r="G16378">
        <v>204527.4056948419</v>
      </c>
      <c r="H16378">
        <v>292509.18406866031</v>
      </c>
    </row>
    <row r="16379" spans="1:16" x14ac:dyDescent="0.2">
      <c r="A16379">
        <f t="shared" si="1786"/>
        <v>15510</v>
      </c>
      <c r="B16379">
        <f t="shared" si="1787"/>
        <v>322</v>
      </c>
      <c r="C16379" s="10" t="str">
        <f>IF(B16379=B16378," ",(LOOKUP(B16379,'Co List'!$A$3:$A$362,'Co List'!$B$3:$B$362)))</f>
        <v xml:space="preserve"> </v>
      </c>
      <c r="D16379" s="6" t="s">
        <v>368</v>
      </c>
      <c r="E16379">
        <v>1.4428770649500853</v>
      </c>
      <c r="F16379">
        <v>1.3674426312777219</v>
      </c>
      <c r="G16379">
        <v>1.409910758632352</v>
      </c>
      <c r="H16379">
        <v>1.524552170210421</v>
      </c>
    </row>
    <row r="16380" spans="1:16" x14ac:dyDescent="0.2">
      <c r="A16380">
        <f t="shared" si="1786"/>
        <v>15511</v>
      </c>
      <c r="B16380">
        <f t="shared" si="1787"/>
        <v>322</v>
      </c>
      <c r="C16380" s="10" t="str">
        <f>IF(B16380=B16379," ",(LOOKUP(B16380,'Co List'!$A$3:$A$362,'Co List'!$B$3:$B$362)))</f>
        <v xml:space="preserve"> </v>
      </c>
      <c r="D16380" s="6" t="s">
        <v>369</v>
      </c>
      <c r="E16380">
        <v>130.57711660833655</v>
      </c>
      <c r="F16380">
        <v>109.23123518495329</v>
      </c>
      <c r="G16380">
        <v>110.2454609153079</v>
      </c>
      <c r="H16380">
        <v>123.12360733738366</v>
      </c>
    </row>
    <row r="16381" spans="1:16" x14ac:dyDescent="0.2">
      <c r="A16381">
        <f t="shared" si="1786"/>
        <v>15512</v>
      </c>
      <c r="B16381">
        <f t="shared" si="1787"/>
        <v>322</v>
      </c>
      <c r="C16381" s="10" t="str">
        <f>IF(B16381=B16380," ",(LOOKUP(B16381,'Co List'!$A$3:$A$362,'Co List'!$B$3:$B$362)))</f>
        <v xml:space="preserve"> </v>
      </c>
      <c r="D16381" s="6" t="s">
        <v>370</v>
      </c>
      <c r="E16381">
        <v>0</v>
      </c>
      <c r="F16381">
        <v>0</v>
      </c>
      <c r="G16381">
        <v>0</v>
      </c>
      <c r="H16381">
        <v>0</v>
      </c>
    </row>
    <row r="16382" spans="1:16" x14ac:dyDescent="0.2">
      <c r="A16382">
        <f t="shared" si="1786"/>
        <v>15513</v>
      </c>
      <c r="B16382">
        <f t="shared" si="1787"/>
        <v>322</v>
      </c>
      <c r="C16382" s="10" t="str">
        <f>IF(B16382=B16381," ",(LOOKUP(B16382,'Co List'!$A$3:$A$362,'Co List'!$B$3:$B$362)))</f>
        <v xml:space="preserve"> </v>
      </c>
      <c r="D16382" s="6" t="s">
        <v>371</v>
      </c>
      <c r="E16382">
        <v>17.7435271816056</v>
      </c>
      <c r="F16382">
        <v>15.938526792041884</v>
      </c>
      <c r="G16382">
        <v>16.135168851200277</v>
      </c>
      <c r="H16382">
        <v>19.332029722730702</v>
      </c>
    </row>
    <row r="16383" spans="1:16" x14ac:dyDescent="0.2">
      <c r="A16383">
        <f t="shared" si="1786"/>
        <v>15514</v>
      </c>
      <c r="B16383">
        <f t="shared" si="1787"/>
        <v>322</v>
      </c>
      <c r="C16383" s="10" t="str">
        <f>IF(B16383=B16382," ",(LOOKUP(B16383,'Co List'!$A$3:$A$362,'Co List'!$B$3:$B$362)))</f>
        <v xml:space="preserve"> </v>
      </c>
      <c r="D16383" s="6" t="s">
        <v>372</v>
      </c>
      <c r="E16383">
        <v>82.256472818394386</v>
      </c>
      <c r="F16383">
        <v>84.061473207958102</v>
      </c>
      <c r="G16383">
        <v>83.864831148799723</v>
      </c>
      <c r="H16383">
        <v>80.667970277269305</v>
      </c>
    </row>
    <row r="16384" spans="1:16" x14ac:dyDescent="0.2">
      <c r="A16384">
        <f t="shared" si="1786"/>
        <v>15515</v>
      </c>
      <c r="B16384">
        <f t="shared" si="1787"/>
        <v>322</v>
      </c>
      <c r="C16384" s="10" t="str">
        <f>IF(B16384=B16383," ",(LOOKUP(B16384,'Co List'!$A$3:$A$362,'Co List'!$B$3:$B$362)))</f>
        <v xml:space="preserve"> </v>
      </c>
      <c r="D16384" s="6" t="s">
        <v>373</v>
      </c>
      <c r="E16384">
        <v>12804235.362073552</v>
      </c>
      <c r="F16384">
        <v>13119381.348741593</v>
      </c>
      <c r="G16384">
        <v>13696014.100430531</v>
      </c>
      <c r="H16384">
        <v>14809652.236641051</v>
      </c>
    </row>
    <row r="16385" spans="1:8" x14ac:dyDescent="0.2">
      <c r="A16385">
        <f t="shared" si="1786"/>
        <v>15516</v>
      </c>
      <c r="B16385">
        <f t="shared" si="1787"/>
        <v>322</v>
      </c>
      <c r="C16385" s="10" t="str">
        <f>IF(B16385=B16384," ",(LOOKUP(B16385,'Co List'!$A$3:$A$362,'Co List'!$B$3:$B$362)))</f>
        <v xml:space="preserve"> </v>
      </c>
      <c r="D16385" s="6" t="s">
        <v>374</v>
      </c>
      <c r="E16385">
        <v>12726429.429599045</v>
      </c>
      <c r="F16385">
        <v>13038502.344891684</v>
      </c>
      <c r="G16385">
        <v>13611885.377395844</v>
      </c>
      <c r="H16385">
        <v>14722001.539572468</v>
      </c>
    </row>
    <row r="16386" spans="1:8" x14ac:dyDescent="0.2">
      <c r="A16386">
        <f t="shared" si="1786"/>
        <v>15517</v>
      </c>
      <c r="B16386">
        <f t="shared" si="1787"/>
        <v>322</v>
      </c>
      <c r="C16386" s="10" t="str">
        <f>IF(B16386=B16385," ",(LOOKUP(B16386,'Co List'!$A$3:$A$362,'Co List'!$B$3:$B$362)))</f>
        <v xml:space="preserve"> </v>
      </c>
      <c r="D16386" s="6" t="s">
        <v>375</v>
      </c>
      <c r="E16386">
        <v>27994.203957118028</v>
      </c>
      <c r="F16386">
        <v>29108.062728451911</v>
      </c>
      <c r="G16386">
        <v>30265.611933295637</v>
      </c>
      <c r="H16386">
        <v>31521.098075697661</v>
      </c>
    </row>
    <row r="16387" spans="1:8" x14ac:dyDescent="0.2">
      <c r="A16387">
        <f t="shared" si="1786"/>
        <v>15518</v>
      </c>
      <c r="B16387">
        <f t="shared" si="1787"/>
        <v>322</v>
      </c>
      <c r="C16387" s="10" t="str">
        <f>IF(B16387=B16386," ",(LOOKUP(B16387,'Co List'!$A$3:$A$362,'Co List'!$B$3:$B$362)))</f>
        <v xml:space="preserve"> </v>
      </c>
      <c r="D16387" s="6" t="s">
        <v>376</v>
      </c>
      <c r="E16387">
        <v>49811.728517387521</v>
      </c>
      <c r="F16387">
        <v>51770.941121457785</v>
      </c>
      <c r="G16387">
        <v>53863.111101394708</v>
      </c>
      <c r="H16387">
        <v>56129.598992888139</v>
      </c>
    </row>
    <row r="16388" spans="1:8" x14ac:dyDescent="0.2">
      <c r="A16388">
        <f t="shared" si="1786"/>
        <v>15519</v>
      </c>
      <c r="B16388">
        <f t="shared" si="1787"/>
        <v>322</v>
      </c>
      <c r="C16388" s="10" t="str">
        <f>IF(B16388=B16387," ",(LOOKUP(B16388,'Co List'!$A$3:$A$362,'Co List'!$B$3:$B$362)))</f>
        <v xml:space="preserve"> </v>
      </c>
      <c r="D16388" s="6" t="s">
        <v>377</v>
      </c>
      <c r="E16388">
        <v>2271922.9818662768</v>
      </c>
      <c r="F16388">
        <v>2091036.1112193249</v>
      </c>
      <c r="G16388">
        <v>2209875.000988665</v>
      </c>
      <c r="H16388">
        <v>2863006.3722205008</v>
      </c>
    </row>
    <row r="16389" spans="1:8" ht="15" x14ac:dyDescent="0.25">
      <c r="A16389">
        <f t="shared" ref="A16389:A16452" si="1792">IF(A16388&gt;0,A16388+1,(IF($C$1=C16389,1,0)))</f>
        <v>15520</v>
      </c>
      <c r="B16389">
        <f t="shared" ref="B16389:B16452" si="1793">IF(D16389=$D$3,B16388+1,B16388)</f>
        <v>322</v>
      </c>
      <c r="C16389" s="10" t="str">
        <f>IF(B16389=B16388," ",(LOOKUP(B16389,'Co List'!$A$3:$A$362,'Co List'!$B$3:$B$362)))</f>
        <v xml:space="preserve"> </v>
      </c>
      <c r="D16389" s="8" t="s">
        <v>378</v>
      </c>
      <c r="E16389">
        <v>1975970.7000000002</v>
      </c>
      <c r="F16389">
        <v>1860260.4</v>
      </c>
      <c r="G16389">
        <v>1985591.4000000001</v>
      </c>
      <c r="H16389">
        <v>2611580.4</v>
      </c>
    </row>
    <row r="16390" spans="1:8" ht="15" x14ac:dyDescent="0.25">
      <c r="A16390">
        <f t="shared" si="1792"/>
        <v>15521</v>
      </c>
      <c r="B16390">
        <f t="shared" si="1793"/>
        <v>322</v>
      </c>
      <c r="C16390" s="10" t="str">
        <f>IF(B16390=B16389," ",(LOOKUP(B16390,'Co List'!$A$3:$A$362,'Co List'!$B$3:$B$362)))</f>
        <v xml:space="preserve"> </v>
      </c>
      <c r="D16390" s="8" t="s">
        <v>379</v>
      </c>
      <c r="E16390">
        <v>9211.7812533937959</v>
      </c>
      <c r="F16390">
        <v>11123.495577130489</v>
      </c>
      <c r="G16390">
        <v>3094.6628818903437</v>
      </c>
      <c r="H16390">
        <v>3993.6328262567849</v>
      </c>
    </row>
    <row r="16391" spans="1:8" ht="15" x14ac:dyDescent="0.25">
      <c r="A16391">
        <f t="shared" si="1792"/>
        <v>15522</v>
      </c>
      <c r="B16391">
        <f t="shared" si="1793"/>
        <v>322</v>
      </c>
      <c r="C16391" s="10" t="str">
        <f>IF(B16391=B16390," ",(LOOKUP(B16391,'Co List'!$A$3:$A$362,'Co List'!$B$3:$B$362)))</f>
        <v xml:space="preserve"> </v>
      </c>
      <c r="D16391" s="8" t="s">
        <v>380</v>
      </c>
      <c r="E16391">
        <v>286740.50061288284</v>
      </c>
      <c r="F16391">
        <v>219652.21564219447</v>
      </c>
      <c r="G16391">
        <v>221188.93810677456</v>
      </c>
      <c r="H16391">
        <v>247432.33939424413</v>
      </c>
    </row>
    <row r="16392" spans="1:8" ht="15" x14ac:dyDescent="0.25">
      <c r="A16392">
        <f t="shared" si="1792"/>
        <v>15523</v>
      </c>
      <c r="B16392">
        <f t="shared" si="1793"/>
        <v>322</v>
      </c>
      <c r="C16392" s="10" t="str">
        <f>IF(B16392=B16391," ",(LOOKUP(B16392,'Co List'!$A$3:$A$362,'Co List'!$B$3:$B$362)))</f>
        <v xml:space="preserve"> </v>
      </c>
      <c r="D16392" s="8" t="s">
        <v>381</v>
      </c>
      <c r="E16392">
        <v>10532312.380207274</v>
      </c>
      <c r="F16392">
        <v>11028345.237522269</v>
      </c>
      <c r="G16392">
        <v>11486139.099441865</v>
      </c>
      <c r="H16392">
        <v>11946645.86442055</v>
      </c>
    </row>
    <row r="16393" spans="1:8" ht="15" x14ac:dyDescent="0.25">
      <c r="A16393">
        <f t="shared" si="1792"/>
        <v>15524</v>
      </c>
      <c r="B16393">
        <f t="shared" si="1793"/>
        <v>322</v>
      </c>
      <c r="C16393" s="10" t="str">
        <f>IF(B16393=B16392," ",(LOOKUP(B16393,'Co List'!$A$3:$A$362,'Co List'!$B$3:$B$362)))</f>
        <v xml:space="preserve"> </v>
      </c>
      <c r="D16393" s="8" t="s">
        <v>382</v>
      </c>
      <c r="E16393">
        <v>10470506.392781517</v>
      </c>
      <c r="F16393">
        <v>10958371.341949606</v>
      </c>
      <c r="G16393">
        <v>11414200.558830025</v>
      </c>
      <c r="H16393">
        <v>11881912.372035155</v>
      </c>
    </row>
    <row r="16394" spans="1:8" ht="15" x14ac:dyDescent="0.25">
      <c r="A16394">
        <f t="shared" si="1792"/>
        <v>15525</v>
      </c>
      <c r="B16394">
        <f t="shared" si="1793"/>
        <v>322</v>
      </c>
      <c r="C16394" s="10" t="str">
        <f>IF(B16394=B16393," ",(LOOKUP(B16394,'Co List'!$A$3:$A$362,'Co List'!$B$3:$B$362)))</f>
        <v xml:space="preserve"> </v>
      </c>
      <c r="D16394" s="8" t="s">
        <v>383</v>
      </c>
      <c r="E16394">
        <v>45875.228942976937</v>
      </c>
      <c r="F16394">
        <v>50298.169627461524</v>
      </c>
      <c r="G16394">
        <v>49128.626644247328</v>
      </c>
      <c r="H16394">
        <v>41861.226165489614</v>
      </c>
    </row>
    <row r="16395" spans="1:8" x14ac:dyDescent="0.2">
      <c r="A16395">
        <f t="shared" si="1792"/>
        <v>15526</v>
      </c>
      <c r="B16395">
        <f t="shared" si="1793"/>
        <v>322</v>
      </c>
      <c r="C16395" s="10" t="str">
        <f>IF(B16395=B16394," ",(LOOKUP(B16395,'Co List'!$A$3:$A$362,'Co List'!$B$3:$B$362)))</f>
        <v xml:space="preserve"> </v>
      </c>
      <c r="D16395" s="6" t="s">
        <v>384</v>
      </c>
      <c r="E16395">
        <v>15930.758482778463</v>
      </c>
      <c r="F16395">
        <v>19675.725945199356</v>
      </c>
      <c r="G16395">
        <v>22809.913967594308</v>
      </c>
      <c r="H16395">
        <v>22872.266219906112</v>
      </c>
    </row>
    <row r="16396" spans="1:8" x14ac:dyDescent="0.2">
      <c r="A16396">
        <f t="shared" si="1792"/>
        <v>15527</v>
      </c>
      <c r="B16396">
        <f t="shared" si="1793"/>
        <v>322</v>
      </c>
      <c r="C16396" s="10" t="str">
        <f>IF(B16396=B16395," ",(LOOKUP(B16396,'Co List'!$A$3:$A$362,'Co List'!$B$3:$B$362)))</f>
        <v xml:space="preserve"> </v>
      </c>
      <c r="D16396" s="6" t="s">
        <v>385</v>
      </c>
      <c r="E16396">
        <v>2604431.8419140261</v>
      </c>
      <c r="F16396">
        <v>2727484.2547092913</v>
      </c>
      <c r="G16396">
        <v>2840826.2618925343</v>
      </c>
      <c r="H16396">
        <v>2954049.1200646707</v>
      </c>
    </row>
    <row r="16397" spans="1:8" x14ac:dyDescent="0.2">
      <c r="A16397">
        <f t="shared" si="1792"/>
        <v>15528</v>
      </c>
      <c r="B16397">
        <f t="shared" si="1793"/>
        <v>322</v>
      </c>
      <c r="C16397" s="10" t="str">
        <f>IF(B16397=B16396," ",(LOOKUP(B16397,'Co List'!$A$3:$A$362,'Co List'!$B$3:$B$362)))</f>
        <v xml:space="preserve"> </v>
      </c>
      <c r="D16397" s="6" t="s">
        <v>386</v>
      </c>
      <c r="E16397">
        <v>2584174.4598130989</v>
      </c>
      <c r="F16397">
        <v>2704582.0212226738</v>
      </c>
      <c r="G16397">
        <v>2817083.0002690237</v>
      </c>
      <c r="H16397">
        <v>2932516.6647831709</v>
      </c>
    </row>
    <row r="16398" spans="1:8" x14ac:dyDescent="0.2">
      <c r="A16398">
        <f t="shared" si="1792"/>
        <v>15529</v>
      </c>
      <c r="B16398">
        <f t="shared" si="1793"/>
        <v>322</v>
      </c>
      <c r="C16398" s="10" t="str">
        <f>IF(B16398=B16397," ",(LOOKUP(B16398,'Co List'!$A$3:$A$362,'Co List'!$B$3:$B$362)))</f>
        <v xml:space="preserve"> </v>
      </c>
      <c r="D16398" s="6" t="s">
        <v>387</v>
      </c>
      <c r="E16398">
        <v>0</v>
      </c>
      <c r="F16398">
        <v>0</v>
      </c>
      <c r="G16398">
        <v>0</v>
      </c>
      <c r="H16398">
        <v>0</v>
      </c>
    </row>
    <row r="16399" spans="1:8" x14ac:dyDescent="0.2">
      <c r="A16399">
        <f t="shared" si="1792"/>
        <v>15530</v>
      </c>
      <c r="B16399">
        <f t="shared" si="1793"/>
        <v>322</v>
      </c>
      <c r="C16399" s="10" t="str">
        <f>IF(B16399=B16398," ",(LOOKUP(B16399,'Co List'!$A$3:$A$362,'Co List'!$B$3:$B$362)))</f>
        <v xml:space="preserve"> </v>
      </c>
      <c r="D16399" s="6" t="s">
        <v>388</v>
      </c>
      <c r="E16399">
        <v>0</v>
      </c>
      <c r="F16399">
        <v>0</v>
      </c>
      <c r="G16399">
        <v>0</v>
      </c>
      <c r="H16399">
        <v>0</v>
      </c>
    </row>
    <row r="16400" spans="1:8" x14ac:dyDescent="0.2">
      <c r="A16400">
        <f t="shared" si="1792"/>
        <v>15531</v>
      </c>
      <c r="B16400">
        <f t="shared" si="1793"/>
        <v>322</v>
      </c>
      <c r="C16400" s="10" t="str">
        <f>IF(B16400=B16399," ",(LOOKUP(B16400,'Co List'!$A$3:$A$362,'Co List'!$B$3:$B$362)))</f>
        <v xml:space="preserve"> </v>
      </c>
      <c r="D16400" s="6" t="s">
        <v>389</v>
      </c>
      <c r="E16400">
        <v>12743.540131629599</v>
      </c>
      <c r="F16400">
        <v>14720.911400908801</v>
      </c>
      <c r="G16400">
        <v>13993.580842087198</v>
      </c>
      <c r="H16400">
        <v>11852.1249454976</v>
      </c>
    </row>
    <row r="16401" spans="1:8" x14ac:dyDescent="0.2">
      <c r="A16401">
        <f t="shared" si="1792"/>
        <v>15532</v>
      </c>
      <c r="B16401">
        <f t="shared" si="1793"/>
        <v>322</v>
      </c>
      <c r="C16401" s="10" t="str">
        <f>IF(B16401=B16400," ",(LOOKUP(B16401,'Co List'!$A$3:$A$362,'Co List'!$B$3:$B$362)))</f>
        <v xml:space="preserve"> </v>
      </c>
      <c r="D16401" s="6" t="s">
        <v>390</v>
      </c>
      <c r="E16401">
        <v>1352.7811616578269</v>
      </c>
      <c r="F16401">
        <v>750.21321436873404</v>
      </c>
      <c r="G16401">
        <v>1134.8548527028845</v>
      </c>
      <c r="H16401">
        <v>1007.4892241385512</v>
      </c>
    </row>
    <row r="16402" spans="1:8" x14ac:dyDescent="0.2">
      <c r="A16402">
        <f t="shared" si="1792"/>
        <v>15533</v>
      </c>
      <c r="B16402">
        <f t="shared" si="1793"/>
        <v>322</v>
      </c>
      <c r="C16402" s="10" t="str">
        <f>IF(B16402=B16401," ",(LOOKUP(B16402,'Co List'!$A$3:$A$362,'Co List'!$B$3:$B$362)))</f>
        <v xml:space="preserve"> </v>
      </c>
      <c r="D16402" s="6" t="s">
        <v>391</v>
      </c>
      <c r="E16402">
        <v>897.02171999999996</v>
      </c>
      <c r="F16402">
        <v>0</v>
      </c>
      <c r="G16402">
        <v>0</v>
      </c>
      <c r="H16402">
        <v>0</v>
      </c>
    </row>
    <row r="16403" spans="1:8" x14ac:dyDescent="0.2">
      <c r="A16403">
        <f t="shared" si="1792"/>
        <v>15534</v>
      </c>
      <c r="B16403">
        <f t="shared" si="1793"/>
        <v>322</v>
      </c>
      <c r="C16403" s="10" t="str">
        <f>IF(B16403=B16402," ",(LOOKUP(B16403,'Co List'!$A$3:$A$362,'Co List'!$B$3:$B$362)))</f>
        <v xml:space="preserve"> </v>
      </c>
      <c r="D16403" s="6" t="s">
        <v>392</v>
      </c>
      <c r="E16403">
        <v>5218.9589443200002</v>
      </c>
      <c r="F16403">
        <v>7431.1088713399995</v>
      </c>
      <c r="G16403">
        <v>8614.8259287199999</v>
      </c>
      <c r="H16403">
        <v>8638.3750661999984</v>
      </c>
    </row>
    <row r="16404" spans="1:8" x14ac:dyDescent="0.2">
      <c r="A16404">
        <f t="shared" si="1792"/>
        <v>15535</v>
      </c>
      <c r="B16404">
        <f t="shared" si="1793"/>
        <v>322</v>
      </c>
      <c r="C16404" s="10" t="str">
        <f>IF(B16404=B16403," ",(LOOKUP(B16404,'Co List'!$A$3:$A$362,'Co List'!$B$3:$B$362)))</f>
        <v xml:space="preserve"> </v>
      </c>
      <c r="D16404" s="6" t="s">
        <v>393</v>
      </c>
      <c r="E16404">
        <v>0</v>
      </c>
      <c r="F16404">
        <v>0</v>
      </c>
      <c r="G16404">
        <v>0</v>
      </c>
      <c r="H16404">
        <v>0</v>
      </c>
    </row>
    <row r="16405" spans="1:8" ht="15" x14ac:dyDescent="0.25">
      <c r="A16405">
        <f t="shared" si="1792"/>
        <v>15536</v>
      </c>
      <c r="B16405">
        <f t="shared" si="1793"/>
        <v>322</v>
      </c>
      <c r="C16405" s="10" t="str">
        <f>IF(B16405=B16404," ",(LOOKUP(B16405,'Co List'!$A$3:$A$362,'Co List'!$B$3:$B$362)))</f>
        <v xml:space="preserve"> </v>
      </c>
      <c r="D16405" s="8" t="s">
        <v>394</v>
      </c>
      <c r="E16405">
        <v>45.080143319999998</v>
      </c>
      <c r="F16405">
        <v>0</v>
      </c>
      <c r="G16405">
        <v>0</v>
      </c>
      <c r="H16405">
        <v>34.466045663999999</v>
      </c>
    </row>
    <row r="16406" spans="1:8" ht="15" x14ac:dyDescent="0.25">
      <c r="A16406">
        <f t="shared" si="1792"/>
        <v>15537</v>
      </c>
      <c r="B16406">
        <f t="shared" si="1793"/>
        <v>322</v>
      </c>
      <c r="C16406" s="10" t="str">
        <f>IF(B16406=B16405," ",(LOOKUP(B16406,'Co List'!$A$3:$A$362,'Co List'!$B$3:$B$362)))</f>
        <v xml:space="preserve"> </v>
      </c>
      <c r="D16406" s="8" t="s">
        <v>395</v>
      </c>
      <c r="E16406">
        <v>3588.8522013365018</v>
      </c>
      <c r="F16406">
        <v>4060.6636894564376</v>
      </c>
      <c r="G16406">
        <v>5874.9079033917533</v>
      </c>
      <c r="H16406">
        <v>5573.5749776668872</v>
      </c>
    </row>
    <row r="16407" spans="1:8" ht="15" x14ac:dyDescent="0.25">
      <c r="A16407">
        <f t="shared" si="1792"/>
        <v>15538</v>
      </c>
      <c r="B16407">
        <f t="shared" si="1793"/>
        <v>322</v>
      </c>
      <c r="C16407" s="10" t="str">
        <f>IF(B16407=B16406," ",(LOOKUP(B16407,'Co List'!$A$3:$A$362,'Co List'!$B$3:$B$362)))</f>
        <v xml:space="preserve"> </v>
      </c>
      <c r="D16407" s="8" t="s">
        <v>396</v>
      </c>
      <c r="E16407">
        <v>3450260</v>
      </c>
      <c r="F16407">
        <v>3463150</v>
      </c>
      <c r="G16407">
        <v>3650790</v>
      </c>
      <c r="H16407">
        <v>4504090</v>
      </c>
    </row>
    <row r="16408" spans="1:8" x14ac:dyDescent="0.2">
      <c r="A16408">
        <f t="shared" si="1792"/>
        <v>15539</v>
      </c>
      <c r="B16408">
        <f t="shared" si="1793"/>
        <v>322</v>
      </c>
      <c r="C16408" s="10" t="str">
        <f>IF(B16408=B16407," ",(LOOKUP(B16408,'Co List'!$A$3:$A$362,'Co List'!$B$3:$B$362)))</f>
        <v xml:space="preserve"> </v>
      </c>
      <c r="D16408" s="6" t="s">
        <v>397</v>
      </c>
      <c r="E16408">
        <v>2439470</v>
      </c>
      <c r="F16408">
        <v>2354760</v>
      </c>
      <c r="G16408">
        <v>2545630</v>
      </c>
      <c r="H16408">
        <v>3348180</v>
      </c>
    </row>
    <row r="16409" spans="1:8" x14ac:dyDescent="0.2">
      <c r="A16409">
        <f t="shared" si="1792"/>
        <v>15540</v>
      </c>
      <c r="B16409">
        <f t="shared" si="1793"/>
        <v>322</v>
      </c>
      <c r="C16409" s="10" t="str">
        <f>IF(B16409=B16408," ",(LOOKUP(B16409,'Co List'!$A$3:$A$362,'Co List'!$B$3:$B$362)))</f>
        <v xml:space="preserve"> </v>
      </c>
      <c r="D16409" s="6" t="s">
        <v>398</v>
      </c>
      <c r="E16409">
        <v>12860</v>
      </c>
      <c r="F16409">
        <v>15450</v>
      </c>
      <c r="G16409">
        <v>4090</v>
      </c>
      <c r="H16409">
        <v>5080</v>
      </c>
    </row>
    <row r="16410" spans="1:8" x14ac:dyDescent="0.2">
      <c r="A16410">
        <f t="shared" si="1792"/>
        <v>15541</v>
      </c>
      <c r="B16410">
        <f t="shared" si="1793"/>
        <v>322</v>
      </c>
      <c r="C16410" s="10" t="str">
        <f>IF(B16410=B16409," ",(LOOKUP(B16410,'Co List'!$A$3:$A$362,'Co List'!$B$3:$B$362)))</f>
        <v xml:space="preserve"> </v>
      </c>
      <c r="D16410" s="6" t="s">
        <v>399</v>
      </c>
      <c r="E16410">
        <v>997930</v>
      </c>
      <c r="F16410">
        <v>1092940</v>
      </c>
      <c r="G16410">
        <v>1101070</v>
      </c>
      <c r="H16410">
        <v>1150830</v>
      </c>
    </row>
    <row r="16411" spans="1:8" x14ac:dyDescent="0.2">
      <c r="A16411">
        <f t="shared" si="1792"/>
        <v>15542</v>
      </c>
      <c r="B16411">
        <f t="shared" si="1793"/>
        <v>322</v>
      </c>
      <c r="C16411" s="10" t="str">
        <f>IF(B16411=B16410," ",(LOOKUP(B16411,'Co List'!$A$3:$A$362,'Co List'!$B$3:$B$362)))</f>
        <v xml:space="preserve"> </v>
      </c>
      <c r="D16411" s="6" t="s">
        <v>400</v>
      </c>
      <c r="E16411">
        <v>0</v>
      </c>
      <c r="F16411">
        <v>0</v>
      </c>
      <c r="G16411">
        <v>0</v>
      </c>
      <c r="H16411">
        <v>0</v>
      </c>
    </row>
    <row r="16412" spans="1:8" x14ac:dyDescent="0.2">
      <c r="A16412">
        <f t="shared" si="1792"/>
        <v>15543</v>
      </c>
      <c r="B16412">
        <f t="shared" si="1793"/>
        <v>322</v>
      </c>
      <c r="C16412" s="10" t="str">
        <f>IF(B16412=B16411," ",(LOOKUP(B16412,'Co List'!$A$3:$A$362,'Co List'!$B$3:$B$362)))</f>
        <v xml:space="preserve"> </v>
      </c>
      <c r="D16412" s="6" t="s">
        <v>401</v>
      </c>
      <c r="E16412">
        <v>685.49107000000004</v>
      </c>
      <c r="F16412">
        <v>704.07324000000006</v>
      </c>
      <c r="G16412">
        <v>987.70443999999998</v>
      </c>
      <c r="H16412">
        <v>1332.57564</v>
      </c>
    </row>
    <row r="16413" spans="1:8" x14ac:dyDescent="0.2">
      <c r="A16413">
        <f t="shared" si="1792"/>
        <v>15544</v>
      </c>
      <c r="B16413">
        <f t="shared" si="1793"/>
        <v>322</v>
      </c>
      <c r="C16413" s="10" t="str">
        <f>IF(B16413=B16412," ",(LOOKUP(B16413,'Co List'!$A$3:$A$362,'Co List'!$B$3:$B$362)))</f>
        <v xml:space="preserve"> </v>
      </c>
      <c r="D16413" s="6" t="s">
        <v>402</v>
      </c>
      <c r="E16413">
        <v>20.24164</v>
      </c>
      <c r="F16413">
        <v>30.776399999999999</v>
      </c>
      <c r="G16413">
        <v>15.333410000000001</v>
      </c>
      <c r="H16413">
        <v>19.878039999999999</v>
      </c>
    </row>
    <row r="16414" spans="1:8" x14ac:dyDescent="0.2">
      <c r="A16414">
        <f t="shared" si="1792"/>
        <v>15545</v>
      </c>
      <c r="B16414">
        <f t="shared" si="1793"/>
        <v>322</v>
      </c>
      <c r="C16414" s="10" t="str">
        <f>IF(B16414=B16413," ",(LOOKUP(B16414,'Co List'!$A$3:$A$362,'Co List'!$B$3:$B$362)))</f>
        <v xml:space="preserve"> </v>
      </c>
      <c r="D16414" s="6" t="s">
        <v>403</v>
      </c>
      <c r="E16414">
        <v>207.56943999999996</v>
      </c>
      <c r="F16414">
        <v>233.88915999999992</v>
      </c>
      <c r="G16414">
        <v>260.95359000000002</v>
      </c>
      <c r="H16414">
        <v>349.85232000000002</v>
      </c>
    </row>
    <row r="16415" spans="1:8" x14ac:dyDescent="0.2">
      <c r="A16415">
        <f t="shared" si="1792"/>
        <v>15546</v>
      </c>
      <c r="B16415">
        <f t="shared" si="1793"/>
        <v>322</v>
      </c>
      <c r="C16415" s="10" t="str">
        <f>IF(B16415=B16414," ",(LOOKUP(B16415,'Co List'!$A$3:$A$362,'Co List'!$B$3:$B$362)))</f>
        <v xml:space="preserve"> </v>
      </c>
      <c r="D16415" s="6" t="s">
        <v>404</v>
      </c>
      <c r="E16415" s="11">
        <v>913.30214999999998</v>
      </c>
      <c r="F16415" s="11">
        <v>968.73879999999997</v>
      </c>
      <c r="G16415" s="11">
        <v>1263.99144</v>
      </c>
      <c r="H16415" s="11">
        <v>1702.306</v>
      </c>
    </row>
    <row r="16416" spans="1:8" x14ac:dyDescent="0.2">
      <c r="A16416">
        <f t="shared" si="1792"/>
        <v>15547</v>
      </c>
      <c r="B16416">
        <f t="shared" si="1793"/>
        <v>322</v>
      </c>
      <c r="C16416" s="10" t="str">
        <f>IF(B16416=B16415," ",(LOOKUP(B16416,'Co List'!$A$3:$A$362,'Co List'!$B$3:$B$362)))</f>
        <v xml:space="preserve"> </v>
      </c>
      <c r="D16416" s="6" t="s">
        <v>405</v>
      </c>
      <c r="E16416">
        <v>25021.98</v>
      </c>
      <c r="F16416">
        <v>29396.35</v>
      </c>
      <c r="G16416">
        <v>33933.46</v>
      </c>
      <c r="H16416">
        <v>38199.43</v>
      </c>
    </row>
    <row r="16417" spans="1:16" x14ac:dyDescent="0.2">
      <c r="A16417">
        <f t="shared" si="1792"/>
        <v>15548</v>
      </c>
      <c r="B16417">
        <f t="shared" si="1793"/>
        <v>322</v>
      </c>
      <c r="C16417" s="10" t="str">
        <f>IF(B16417=B16416," ",(LOOKUP(B16417,'Co List'!$A$3:$A$362,'Co List'!$B$3:$B$362)))</f>
        <v xml:space="preserve"> </v>
      </c>
      <c r="D16417" s="6" t="s">
        <v>406</v>
      </c>
      <c r="E16417">
        <v>9805.8799999999992</v>
      </c>
      <c r="F16417">
        <v>12010.65</v>
      </c>
      <c r="G16417">
        <v>12423.2</v>
      </c>
      <c r="H16417">
        <v>12028.28</v>
      </c>
    </row>
    <row r="16418" spans="1:16" x14ac:dyDescent="0.2">
      <c r="A16418">
        <f t="shared" si="1792"/>
        <v>15549</v>
      </c>
      <c r="B16418">
        <f t="shared" si="1793"/>
        <v>322</v>
      </c>
      <c r="C16418" s="10" t="str">
        <f>IF(B16418=B16417," ",(LOOKUP(B16418,'Co List'!$A$3:$A$362,'Co List'!$B$3:$B$362)))</f>
        <v xml:space="preserve"> </v>
      </c>
      <c r="D16418" s="6" t="s">
        <v>407</v>
      </c>
      <c r="E16418" s="11">
        <v>5046.8</v>
      </c>
      <c r="F16418" s="11">
        <v>6865.69</v>
      </c>
      <c r="G16418" s="11">
        <v>6696.42</v>
      </c>
      <c r="H16418" s="11">
        <v>5062.97</v>
      </c>
    </row>
    <row r="16419" spans="1:16" x14ac:dyDescent="0.2">
      <c r="A16419">
        <f t="shared" si="1792"/>
        <v>15550</v>
      </c>
      <c r="B16419">
        <f t="shared" si="1793"/>
        <v>322</v>
      </c>
      <c r="C16419" s="10" t="str">
        <f>IF(B16419=B16418," ",(LOOKUP(B16419,'Co List'!$A$3:$A$362,'Co List'!$B$3:$B$362)))</f>
        <v xml:space="preserve"> </v>
      </c>
      <c r="D16419" s="6" t="s">
        <v>408</v>
      </c>
      <c r="E16419">
        <v>887.41</v>
      </c>
      <c r="F16419">
        <v>959.41</v>
      </c>
      <c r="G16419">
        <v>971.41</v>
      </c>
      <c r="H16419">
        <v>971.41</v>
      </c>
    </row>
    <row r="16420" spans="1:16" x14ac:dyDescent="0.2">
      <c r="A16420">
        <f t="shared" si="1792"/>
        <v>15551</v>
      </c>
      <c r="B16420">
        <f t="shared" si="1793"/>
        <v>322</v>
      </c>
      <c r="C16420" s="10" t="str">
        <f>IF(B16420=B16419," ",(LOOKUP(B16420,'Co List'!$A$3:$A$362,'Co List'!$B$3:$B$362)))</f>
        <v xml:space="preserve"> </v>
      </c>
      <c r="D16420" s="6" t="s">
        <v>409</v>
      </c>
      <c r="E16420">
        <v>1383.44</v>
      </c>
      <c r="F16420">
        <v>1558.49</v>
      </c>
      <c r="G16420">
        <v>1990.16</v>
      </c>
      <c r="H16420">
        <v>2510.17</v>
      </c>
    </row>
    <row r="16421" spans="1:16" x14ac:dyDescent="0.2">
      <c r="A16421">
        <f t="shared" si="1792"/>
        <v>15552</v>
      </c>
      <c r="B16421">
        <f t="shared" si="1793"/>
        <v>322</v>
      </c>
      <c r="C16421" s="10" t="str">
        <f>IF(B16421=B16420," ",(LOOKUP(B16421,'Co List'!$A$3:$A$362,'Co List'!$B$3:$B$362)))</f>
        <v xml:space="preserve"> </v>
      </c>
      <c r="D16421" s="6" t="s">
        <v>410</v>
      </c>
      <c r="E16421">
        <v>4610.5545952183202</v>
      </c>
      <c r="F16421">
        <v>5128.1233067694602</v>
      </c>
      <c r="G16421">
        <v>7256.6845848549401</v>
      </c>
      <c r="H16421">
        <v>7398.1579697855905</v>
      </c>
    </row>
    <row r="16422" spans="1:16" x14ac:dyDescent="0.2">
      <c r="A16422">
        <f t="shared" si="1792"/>
        <v>15553</v>
      </c>
      <c r="B16422">
        <f t="shared" si="1793"/>
        <v>322</v>
      </c>
      <c r="C16422" s="10" t="str">
        <f>IF(B16422=B16421," ",(LOOKUP(B16422,'Co List'!$A$3:$A$362,'Co List'!$B$3:$B$362)))</f>
        <v xml:space="preserve"> </v>
      </c>
      <c r="D16422" s="6" t="s">
        <v>411</v>
      </c>
      <c r="E16422">
        <v>4502.1543513365013</v>
      </c>
      <c r="F16422">
        <v>5029.4024894564373</v>
      </c>
      <c r="G16422">
        <v>7138.8993433917531</v>
      </c>
      <c r="H16422">
        <v>7275.8809776668877</v>
      </c>
    </row>
    <row r="16423" spans="1:16" x14ac:dyDescent="0.2">
      <c r="A16423">
        <f t="shared" si="1792"/>
        <v>15554</v>
      </c>
      <c r="B16423">
        <f t="shared" si="1793"/>
        <v>322</v>
      </c>
      <c r="C16423" s="10" t="str">
        <f>IF(B16423=B16422," ",(LOOKUP(B16423,'Co List'!$A$3:$A$362,'Co List'!$B$3:$B$362)))</f>
        <v xml:space="preserve"> </v>
      </c>
      <c r="D16423" s="6" t="s">
        <v>412</v>
      </c>
      <c r="E16423">
        <v>3118.7143513365013</v>
      </c>
      <c r="F16423">
        <v>3470.9124894564375</v>
      </c>
      <c r="G16423">
        <v>5148.7393433917532</v>
      </c>
      <c r="H16423">
        <v>4765.7109776668876</v>
      </c>
    </row>
    <row r="16424" spans="1:16" ht="13.5" thickBot="1" x14ac:dyDescent="0.25">
      <c r="A16424">
        <f t="shared" si="1792"/>
        <v>15555</v>
      </c>
      <c r="B16424">
        <f t="shared" si="1793"/>
        <v>322</v>
      </c>
      <c r="C16424" s="10" t="str">
        <f>IF(B16424=B16423," ",(LOOKUP(B16424,'Co List'!$A$3:$A$362,'Co List'!$B$3:$B$362)))</f>
        <v xml:space="preserve"> </v>
      </c>
      <c r="D16424" s="9" t="s">
        <v>413</v>
      </c>
      <c r="E16424">
        <v>12</v>
      </c>
      <c r="F16424">
        <v>12</v>
      </c>
      <c r="G16424">
        <v>12</v>
      </c>
      <c r="H16424">
        <v>12</v>
      </c>
    </row>
    <row r="16425" spans="1:16" ht="15" x14ac:dyDescent="0.25">
      <c r="A16425">
        <f t="shared" si="1792"/>
        <v>15556</v>
      </c>
      <c r="B16425">
        <f t="shared" si="1793"/>
        <v>323</v>
      </c>
      <c r="C16425" s="10" t="str">
        <f>IF(B16425=B16424," ",(LOOKUP(B16425,'Co List'!$A$3:$A$362,'Co List'!$B$3:$B$362)))</f>
        <v>TECPRO SYSTEMS</v>
      </c>
      <c r="D16425" s="4" t="s">
        <v>362</v>
      </c>
      <c r="E16425">
        <v>31.263258291788137</v>
      </c>
      <c r="F16425">
        <v>32.144036553775052</v>
      </c>
      <c r="G16425">
        <v>33.526719639528359</v>
      </c>
      <c r="H16425">
        <v>32.833604568693495</v>
      </c>
      <c r="J16425">
        <f t="shared" ref="J16425" si="1794">COUNTIF(E16467:H16467,0)</f>
        <v>0</v>
      </c>
      <c r="K16425">
        <f>SUM(E16425:H16425)/(4-J16425)</f>
        <v>32.44190476344626</v>
      </c>
      <c r="L16425">
        <f>SUM(E16435:H16435)/(4-J16425)</f>
        <v>2509.0771763645157</v>
      </c>
      <c r="M16425">
        <f>E16435</f>
        <v>1685.4730098660575</v>
      </c>
      <c r="N16425">
        <f t="shared" ref="N16425" si="1795">F16435</f>
        <v>2262.3353920158729</v>
      </c>
      <c r="O16425">
        <f t="shared" ref="O16425" si="1796">G16435</f>
        <v>3082.0872318813367</v>
      </c>
      <c r="P16425">
        <f t="shared" ref="P16425" si="1797">H16435</f>
        <v>3006.4130716947952</v>
      </c>
    </row>
    <row r="16426" spans="1:16" x14ac:dyDescent="0.2">
      <c r="A16426">
        <f t="shared" si="1792"/>
        <v>15557</v>
      </c>
      <c r="B16426">
        <f t="shared" si="1793"/>
        <v>323</v>
      </c>
      <c r="C16426" s="10" t="str">
        <f>IF(B16426=B16425," ",(LOOKUP(B16426,'Co List'!$A$3:$A$362,'Co List'!$B$3:$B$362)))</f>
        <v xml:space="preserve"> </v>
      </c>
      <c r="D16426" s="6" t="s">
        <v>364</v>
      </c>
      <c r="E16426">
        <v>0</v>
      </c>
      <c r="F16426">
        <v>0</v>
      </c>
      <c r="G16426">
        <v>0</v>
      </c>
      <c r="H16426">
        <v>0</v>
      </c>
    </row>
    <row r="16427" spans="1:16" x14ac:dyDescent="0.2">
      <c r="A16427">
        <f t="shared" si="1792"/>
        <v>15558</v>
      </c>
      <c r="B16427">
        <f t="shared" si="1793"/>
        <v>323</v>
      </c>
      <c r="C16427" s="10" t="str">
        <f>IF(B16427=B16426," ",(LOOKUP(B16427,'Co List'!$A$3:$A$362,'Co List'!$B$3:$B$362)))</f>
        <v xml:space="preserve"> </v>
      </c>
      <c r="D16427" s="6" t="s">
        <v>365</v>
      </c>
      <c r="E16427">
        <v>0.74871743598532547</v>
      </c>
      <c r="F16427">
        <v>0.74544697023889084</v>
      </c>
      <c r="G16427">
        <v>0.75760613852083103</v>
      </c>
      <c r="H16427">
        <v>0.74707078944414118</v>
      </c>
    </row>
    <row r="16428" spans="1:16" x14ac:dyDescent="0.2">
      <c r="A16428">
        <f t="shared" si="1792"/>
        <v>15559</v>
      </c>
      <c r="B16428">
        <f t="shared" si="1793"/>
        <v>323</v>
      </c>
      <c r="C16428" s="10" t="str">
        <f>IF(B16428=B16427," ",(LOOKUP(B16428,'Co List'!$A$3:$A$362,'Co List'!$B$3:$B$362)))</f>
        <v xml:space="preserve"> </v>
      </c>
      <c r="D16428" s="7" t="s">
        <v>366</v>
      </c>
      <c r="E16428">
        <v>0.11584962401476805</v>
      </c>
      <c r="F16428">
        <v>0.21125354997300172</v>
      </c>
      <c r="G16428">
        <v>0.12183800320522667</v>
      </c>
      <c r="H16428">
        <v>0.1151683836769444</v>
      </c>
    </row>
    <row r="16429" spans="1:16" x14ac:dyDescent="0.2">
      <c r="A16429">
        <f t="shared" si="1792"/>
        <v>15560</v>
      </c>
      <c r="B16429">
        <f t="shared" si="1793"/>
        <v>323</v>
      </c>
      <c r="C16429" s="10" t="str">
        <f>IF(B16429=B16428," ",(LOOKUP(B16429,'Co List'!$A$3:$A$362,'Co List'!$B$3:$B$362)))</f>
        <v xml:space="preserve"> </v>
      </c>
      <c r="D16429" s="6" t="s">
        <v>367</v>
      </c>
      <c r="E16429">
        <v>1537.2792866344921</v>
      </c>
      <c r="F16429">
        <v>1660.7953252208727</v>
      </c>
      <c r="G16429">
        <v>2467.0513342522504</v>
      </c>
      <c r="H16429">
        <v>10420.842536203796</v>
      </c>
    </row>
    <row r="16430" spans="1:16" x14ac:dyDescent="0.2">
      <c r="A16430">
        <f t="shared" si="1792"/>
        <v>15561</v>
      </c>
      <c r="B16430">
        <f t="shared" si="1793"/>
        <v>323</v>
      </c>
      <c r="C16430" s="10" t="str">
        <f>IF(B16430=B16429," ",(LOOKUP(B16430,'Co List'!$A$3:$A$362,'Co List'!$B$3:$B$362)))</f>
        <v xml:space="preserve"> </v>
      </c>
      <c r="D16430" s="6" t="s">
        <v>368</v>
      </c>
      <c r="E16430">
        <v>3.8115626636500621E-3</v>
      </c>
      <c r="F16430">
        <v>4.4825349554505111E-3</v>
      </c>
      <c r="G16430">
        <v>6.1067708180727893E-3</v>
      </c>
      <c r="H16430">
        <v>5.9568319233104725E-3</v>
      </c>
    </row>
    <row r="16431" spans="1:16" x14ac:dyDescent="0.2">
      <c r="A16431">
        <f t="shared" si="1792"/>
        <v>15562</v>
      </c>
      <c r="B16431">
        <f t="shared" si="1793"/>
        <v>323</v>
      </c>
      <c r="C16431" s="10" t="str">
        <f>IF(B16431=B16430," ",(LOOKUP(B16431,'Co List'!$A$3:$A$362,'Co List'!$B$3:$B$362)))</f>
        <v xml:space="preserve"> </v>
      </c>
      <c r="D16431" s="6" t="s">
        <v>369</v>
      </c>
      <c r="E16431">
        <v>0.68210158230111595</v>
      </c>
      <c r="F16431">
        <v>0.65882390052589568</v>
      </c>
      <c r="G16431">
        <v>0.7611595455599468</v>
      </c>
      <c r="H16431">
        <v>0.8263235774110973</v>
      </c>
    </row>
    <row r="16432" spans="1:16" x14ac:dyDescent="0.2">
      <c r="A16432">
        <f t="shared" si="1792"/>
        <v>15563</v>
      </c>
      <c r="B16432">
        <f t="shared" si="1793"/>
        <v>323</v>
      </c>
      <c r="C16432" s="10" t="str">
        <f>IF(B16432=B16431," ",(LOOKUP(B16432,'Co List'!$A$3:$A$362,'Co List'!$B$3:$B$362)))</f>
        <v xml:space="preserve"> </v>
      </c>
      <c r="D16432" s="6" t="s">
        <v>370</v>
      </c>
      <c r="E16432">
        <v>0</v>
      </c>
      <c r="F16432">
        <v>0</v>
      </c>
      <c r="G16432">
        <v>0</v>
      </c>
      <c r="H16432">
        <v>0</v>
      </c>
    </row>
    <row r="16433" spans="1:8" x14ac:dyDescent="0.2">
      <c r="A16433">
        <f t="shared" si="1792"/>
        <v>15564</v>
      </c>
      <c r="B16433">
        <f t="shared" si="1793"/>
        <v>323</v>
      </c>
      <c r="C16433" s="10" t="str">
        <f>IF(B16433=B16432," ",(LOOKUP(B16433,'Co List'!$A$3:$A$362,'Co List'!$B$3:$B$362)))</f>
        <v xml:space="preserve"> </v>
      </c>
      <c r="D16433" s="6" t="s">
        <v>371</v>
      </c>
      <c r="E16433">
        <v>100</v>
      </c>
      <c r="F16433">
        <v>100</v>
      </c>
      <c r="G16433">
        <v>100</v>
      </c>
      <c r="H16433">
        <v>100.00000000000001</v>
      </c>
    </row>
    <row r="16434" spans="1:8" x14ac:dyDescent="0.2">
      <c r="A16434">
        <f t="shared" si="1792"/>
        <v>15565</v>
      </c>
      <c r="B16434">
        <f t="shared" si="1793"/>
        <v>323</v>
      </c>
      <c r="C16434" s="10" t="str">
        <f>IF(B16434=B16433," ",(LOOKUP(B16434,'Co List'!$A$3:$A$362,'Co List'!$B$3:$B$362)))</f>
        <v xml:space="preserve"> </v>
      </c>
      <c r="D16434" s="6" t="s">
        <v>372</v>
      </c>
      <c r="E16434">
        <v>0</v>
      </c>
      <c r="F16434">
        <v>0</v>
      </c>
      <c r="G16434">
        <v>0</v>
      </c>
      <c r="H16434">
        <v>0</v>
      </c>
    </row>
    <row r="16435" spans="1:8" x14ac:dyDescent="0.2">
      <c r="A16435">
        <f t="shared" si="1792"/>
        <v>15566</v>
      </c>
      <c r="B16435">
        <f t="shared" si="1793"/>
        <v>323</v>
      </c>
      <c r="C16435" s="10" t="str">
        <f>IF(B16435=B16434," ",(LOOKUP(B16435,'Co List'!$A$3:$A$362,'Co List'!$B$3:$B$362)))</f>
        <v xml:space="preserve"> </v>
      </c>
      <c r="D16435" s="6" t="s">
        <v>373</v>
      </c>
      <c r="E16435">
        <v>1685.4730098660575</v>
      </c>
      <c r="F16435">
        <v>2262.3353920158729</v>
      </c>
      <c r="G16435">
        <v>3082.0872318813367</v>
      </c>
      <c r="H16435">
        <v>3006.4130716947952</v>
      </c>
    </row>
    <row r="16436" spans="1:8" x14ac:dyDescent="0.2">
      <c r="A16436">
        <f t="shared" si="1792"/>
        <v>15567</v>
      </c>
      <c r="B16436">
        <f t="shared" si="1793"/>
        <v>323</v>
      </c>
      <c r="C16436" s="10" t="str">
        <f>IF(B16436=B16435," ",(LOOKUP(B16436,'Co List'!$A$3:$A$362,'Co List'!$B$3:$B$362)))</f>
        <v xml:space="preserve"> </v>
      </c>
      <c r="D16436" s="6" t="s">
        <v>374</v>
      </c>
      <c r="E16436">
        <v>1684.458015905062</v>
      </c>
      <c r="F16436">
        <v>2261.630528222533</v>
      </c>
      <c r="G16436">
        <v>3081.2775792064917</v>
      </c>
      <c r="H16436">
        <v>3005.6196602654131</v>
      </c>
    </row>
    <row r="16437" spans="1:8" x14ac:dyDescent="0.2">
      <c r="A16437">
        <f t="shared" si="1792"/>
        <v>15568</v>
      </c>
      <c r="B16437">
        <f t="shared" si="1793"/>
        <v>323</v>
      </c>
      <c r="C16437" s="10" t="str">
        <f>IF(B16437=B16436," ",(LOOKUP(B16437,'Co List'!$A$3:$A$362,'Co List'!$B$3:$B$362)))</f>
        <v xml:space="preserve"> </v>
      </c>
      <c r="D16437" s="6" t="s">
        <v>375</v>
      </c>
      <c r="E16437">
        <v>0.59178292951234368</v>
      </c>
      <c r="F16437">
        <v>0.41096437669528157</v>
      </c>
      <c r="G16437">
        <v>0.47206057397375362</v>
      </c>
      <c r="H16437">
        <v>0.4625912646097764</v>
      </c>
    </row>
    <row r="16438" spans="1:8" x14ac:dyDescent="0.2">
      <c r="A16438">
        <f t="shared" si="1792"/>
        <v>15569</v>
      </c>
      <c r="B16438">
        <f t="shared" si="1793"/>
        <v>323</v>
      </c>
      <c r="C16438" s="10" t="str">
        <f>IF(B16438=B16437," ",(LOOKUP(B16438,'Co List'!$A$3:$A$362,'Co List'!$B$3:$B$362)))</f>
        <v xml:space="preserve"> </v>
      </c>
      <c r="D16438" s="6" t="s">
        <v>376</v>
      </c>
      <c r="E16438">
        <v>0.42321103148307498</v>
      </c>
      <c r="F16438">
        <v>0.2938994166447671</v>
      </c>
      <c r="G16438">
        <v>0.33759210087143543</v>
      </c>
      <c r="H16438">
        <v>0.330820164772056</v>
      </c>
    </row>
    <row r="16439" spans="1:8" x14ac:dyDescent="0.2">
      <c r="A16439">
        <f t="shared" si="1792"/>
        <v>15570</v>
      </c>
      <c r="B16439">
        <f t="shared" si="1793"/>
        <v>323</v>
      </c>
      <c r="C16439" s="10" t="str">
        <f>IF(B16439=B16438," ",(LOOKUP(B16439,'Co List'!$A$3:$A$362,'Co List'!$B$3:$B$362)))</f>
        <v xml:space="preserve"> </v>
      </c>
      <c r="D16439" s="6" t="s">
        <v>377</v>
      </c>
      <c r="E16439">
        <v>1685.4730098660575</v>
      </c>
      <c r="F16439">
        <v>2262.3353920158729</v>
      </c>
      <c r="G16439">
        <v>3082.0872318813367</v>
      </c>
      <c r="H16439">
        <v>3006.4130716947952</v>
      </c>
    </row>
    <row r="16440" spans="1:8" ht="15" x14ac:dyDescent="0.25">
      <c r="A16440">
        <f t="shared" si="1792"/>
        <v>15571</v>
      </c>
      <c r="B16440">
        <f t="shared" si="1793"/>
        <v>323</v>
      </c>
      <c r="C16440" s="10" t="str">
        <f>IF(B16440=B16439," ",(LOOKUP(B16440,'Co List'!$A$3:$A$362,'Co List'!$B$3:$B$362)))</f>
        <v xml:space="preserve"> </v>
      </c>
      <c r="D16440" s="8" t="s">
        <v>378</v>
      </c>
      <c r="E16440">
        <v>1505.1541500000003</v>
      </c>
      <c r="F16440">
        <v>2137.11274</v>
      </c>
      <c r="G16440">
        <v>2938.2483000000007</v>
      </c>
      <c r="H16440">
        <v>2865.45948</v>
      </c>
    </row>
    <row r="16441" spans="1:8" ht="15" x14ac:dyDescent="0.25">
      <c r="A16441">
        <f t="shared" si="1792"/>
        <v>15572</v>
      </c>
      <c r="B16441">
        <f t="shared" si="1793"/>
        <v>323</v>
      </c>
      <c r="C16441" s="10" t="str">
        <f>IF(B16441=B16440," ",(LOOKUP(B16441,'Co List'!$A$3:$A$362,'Co List'!$B$3:$B$362)))</f>
        <v xml:space="preserve"> </v>
      </c>
      <c r="D16441" s="8" t="s">
        <v>379</v>
      </c>
      <c r="E16441">
        <v>180.31885986605732</v>
      </c>
      <c r="F16441">
        <v>125.22265201587295</v>
      </c>
      <c r="G16441">
        <v>143.83893188133669</v>
      </c>
      <c r="H16441">
        <v>140.95359169479491</v>
      </c>
    </row>
    <row r="16442" spans="1:8" ht="15" x14ac:dyDescent="0.25">
      <c r="A16442">
        <f t="shared" si="1792"/>
        <v>15573</v>
      </c>
      <c r="B16442">
        <f t="shared" si="1793"/>
        <v>323</v>
      </c>
      <c r="C16442" s="10" t="str">
        <f>IF(B16442=B16441," ",(LOOKUP(B16442,'Co List'!$A$3:$A$362,'Co List'!$B$3:$B$362)))</f>
        <v xml:space="preserve"> </v>
      </c>
      <c r="D16442" s="8" t="s">
        <v>380</v>
      </c>
      <c r="E16442">
        <v>0</v>
      </c>
      <c r="F16442">
        <v>0</v>
      </c>
      <c r="G16442">
        <v>-6.2527760746888816E-13</v>
      </c>
      <c r="H16442">
        <v>3.4106051316484809E-13</v>
      </c>
    </row>
    <row r="16443" spans="1:8" ht="15" x14ac:dyDescent="0.25">
      <c r="A16443">
        <f t="shared" si="1792"/>
        <v>15574</v>
      </c>
      <c r="B16443">
        <f t="shared" si="1793"/>
        <v>323</v>
      </c>
      <c r="C16443" s="10" t="str">
        <f>IF(B16443=B16442," ",(LOOKUP(B16443,'Co List'!$A$3:$A$362,'Co List'!$B$3:$B$362)))</f>
        <v xml:space="preserve"> </v>
      </c>
      <c r="D16443" s="8" t="s">
        <v>381</v>
      </c>
      <c r="E16443">
        <v>0</v>
      </c>
      <c r="F16443">
        <v>0</v>
      </c>
      <c r="G16443">
        <v>0</v>
      </c>
      <c r="H16443">
        <v>0</v>
      </c>
    </row>
    <row r="16444" spans="1:8" ht="15" x14ac:dyDescent="0.25">
      <c r="A16444">
        <f t="shared" si="1792"/>
        <v>15575</v>
      </c>
      <c r="B16444">
        <f t="shared" si="1793"/>
        <v>323</v>
      </c>
      <c r="C16444" s="10" t="str">
        <f>IF(B16444=B16443," ",(LOOKUP(B16444,'Co List'!$A$3:$A$362,'Co List'!$B$3:$B$362)))</f>
        <v xml:space="preserve"> </v>
      </c>
      <c r="D16444" s="8" t="s">
        <v>382</v>
      </c>
      <c r="E16444">
        <v>0</v>
      </c>
      <c r="F16444">
        <v>0</v>
      </c>
      <c r="G16444">
        <v>0</v>
      </c>
      <c r="H16444">
        <v>0</v>
      </c>
    </row>
    <row r="16445" spans="1:8" ht="15" x14ac:dyDescent="0.25">
      <c r="A16445">
        <f t="shared" si="1792"/>
        <v>15576</v>
      </c>
      <c r="B16445">
        <f t="shared" si="1793"/>
        <v>323</v>
      </c>
      <c r="C16445" s="10" t="str">
        <f>IF(B16445=B16444," ",(LOOKUP(B16445,'Co List'!$A$3:$A$362,'Co List'!$B$3:$B$362)))</f>
        <v xml:space="preserve"> </v>
      </c>
      <c r="D16445" s="8" t="s">
        <v>383</v>
      </c>
      <c r="E16445">
        <v>0</v>
      </c>
      <c r="F16445">
        <v>0</v>
      </c>
      <c r="G16445">
        <v>0</v>
      </c>
      <c r="H16445">
        <v>0</v>
      </c>
    </row>
    <row r="16446" spans="1:8" x14ac:dyDescent="0.2">
      <c r="A16446">
        <f t="shared" si="1792"/>
        <v>15577</v>
      </c>
      <c r="B16446">
        <f t="shared" si="1793"/>
        <v>323</v>
      </c>
      <c r="C16446" s="10" t="str">
        <f>IF(B16446=B16445," ",(LOOKUP(B16446,'Co List'!$A$3:$A$362,'Co List'!$B$3:$B$362)))</f>
        <v xml:space="preserve"> </v>
      </c>
      <c r="D16446" s="6" t="s">
        <v>384</v>
      </c>
      <c r="E16446">
        <v>0</v>
      </c>
      <c r="F16446">
        <v>0</v>
      </c>
      <c r="G16446">
        <v>0</v>
      </c>
      <c r="H16446">
        <v>0</v>
      </c>
    </row>
    <row r="16447" spans="1:8" x14ac:dyDescent="0.2">
      <c r="A16447">
        <f t="shared" si="1792"/>
        <v>15578</v>
      </c>
      <c r="B16447">
        <f t="shared" si="1793"/>
        <v>323</v>
      </c>
      <c r="C16447" s="10" t="str">
        <f>IF(B16447=B16446," ",(LOOKUP(B16447,'Co List'!$A$3:$A$362,'Co List'!$B$3:$B$362)))</f>
        <v xml:space="preserve"> </v>
      </c>
      <c r="D16447" s="6" t="s">
        <v>385</v>
      </c>
      <c r="E16447">
        <v>0</v>
      </c>
      <c r="F16447">
        <v>0</v>
      </c>
      <c r="G16447">
        <v>0</v>
      </c>
      <c r="H16447">
        <v>0</v>
      </c>
    </row>
    <row r="16448" spans="1:8" x14ac:dyDescent="0.2">
      <c r="A16448">
        <f t="shared" si="1792"/>
        <v>15579</v>
      </c>
      <c r="B16448">
        <f t="shared" si="1793"/>
        <v>323</v>
      </c>
      <c r="C16448" s="10" t="str">
        <f>IF(B16448=B16447," ",(LOOKUP(B16448,'Co List'!$A$3:$A$362,'Co List'!$B$3:$B$362)))</f>
        <v xml:space="preserve"> </v>
      </c>
      <c r="D16448" s="6" t="s">
        <v>386</v>
      </c>
      <c r="E16448">
        <v>0</v>
      </c>
      <c r="F16448">
        <v>0</v>
      </c>
      <c r="G16448">
        <v>0</v>
      </c>
      <c r="H16448">
        <v>0</v>
      </c>
    </row>
    <row r="16449" spans="1:8" x14ac:dyDescent="0.2">
      <c r="A16449">
        <f t="shared" si="1792"/>
        <v>15580</v>
      </c>
      <c r="B16449">
        <f t="shared" si="1793"/>
        <v>323</v>
      </c>
      <c r="C16449" s="10" t="str">
        <f>IF(B16449=B16448," ",(LOOKUP(B16449,'Co List'!$A$3:$A$362,'Co List'!$B$3:$B$362)))</f>
        <v xml:space="preserve"> </v>
      </c>
      <c r="D16449" s="6" t="s">
        <v>387</v>
      </c>
      <c r="E16449">
        <v>0</v>
      </c>
      <c r="F16449">
        <v>0</v>
      </c>
      <c r="G16449">
        <v>0</v>
      </c>
      <c r="H16449">
        <v>0</v>
      </c>
    </row>
    <row r="16450" spans="1:8" x14ac:dyDescent="0.2">
      <c r="A16450">
        <f t="shared" si="1792"/>
        <v>15581</v>
      </c>
      <c r="B16450">
        <f t="shared" si="1793"/>
        <v>323</v>
      </c>
      <c r="C16450" s="10" t="str">
        <f>IF(B16450=B16449," ",(LOOKUP(B16450,'Co List'!$A$3:$A$362,'Co List'!$B$3:$B$362)))</f>
        <v xml:space="preserve"> </v>
      </c>
      <c r="D16450" s="6" t="s">
        <v>388</v>
      </c>
      <c r="E16450">
        <v>0</v>
      </c>
      <c r="F16450">
        <v>0</v>
      </c>
      <c r="G16450">
        <v>0</v>
      </c>
      <c r="H16450">
        <v>0</v>
      </c>
    </row>
    <row r="16451" spans="1:8" x14ac:dyDescent="0.2">
      <c r="A16451">
        <f t="shared" si="1792"/>
        <v>15582</v>
      </c>
      <c r="B16451">
        <f t="shared" si="1793"/>
        <v>323</v>
      </c>
      <c r="C16451" s="10" t="str">
        <f>IF(B16451=B16450," ",(LOOKUP(B16451,'Co List'!$A$3:$A$362,'Co List'!$B$3:$B$362)))</f>
        <v xml:space="preserve"> </v>
      </c>
      <c r="D16451" s="6" t="s">
        <v>389</v>
      </c>
      <c r="E16451">
        <v>0</v>
      </c>
      <c r="F16451">
        <v>0</v>
      </c>
      <c r="G16451">
        <v>0</v>
      </c>
      <c r="H16451">
        <v>0</v>
      </c>
    </row>
    <row r="16452" spans="1:8" x14ac:dyDescent="0.2">
      <c r="A16452">
        <f t="shared" si="1792"/>
        <v>15583</v>
      </c>
      <c r="B16452">
        <f t="shared" si="1793"/>
        <v>323</v>
      </c>
      <c r="C16452" s="10" t="str">
        <f>IF(B16452=B16451," ",(LOOKUP(B16452,'Co List'!$A$3:$A$362,'Co List'!$B$3:$B$362)))</f>
        <v xml:space="preserve"> </v>
      </c>
      <c r="D16452" s="6" t="s">
        <v>390</v>
      </c>
      <c r="E16452">
        <v>0</v>
      </c>
      <c r="F16452">
        <v>0</v>
      </c>
      <c r="G16452">
        <v>0</v>
      </c>
      <c r="H16452">
        <v>0</v>
      </c>
    </row>
    <row r="16453" spans="1:8" x14ac:dyDescent="0.2">
      <c r="A16453">
        <f t="shared" ref="A16453:A16516" si="1798">IF(A16452&gt;0,A16452+1,(IF($C$1=C16453,1,0)))</f>
        <v>15584</v>
      </c>
      <c r="B16453">
        <f t="shared" ref="B16453:B16516" si="1799">IF(D16453=$D$3,B16452+1,B16452)</f>
        <v>323</v>
      </c>
      <c r="C16453" s="10" t="str">
        <f>IF(B16453=B16452," ",(LOOKUP(B16453,'Co List'!$A$3:$A$362,'Co List'!$B$3:$B$362)))</f>
        <v xml:space="preserve"> </v>
      </c>
      <c r="D16453" s="6" t="s">
        <v>391</v>
      </c>
      <c r="E16453">
        <v>0</v>
      </c>
      <c r="F16453">
        <v>0</v>
      </c>
      <c r="G16453">
        <v>0</v>
      </c>
      <c r="H16453">
        <v>0</v>
      </c>
    </row>
    <row r="16454" spans="1:8" x14ac:dyDescent="0.2">
      <c r="A16454">
        <f t="shared" si="1798"/>
        <v>15585</v>
      </c>
      <c r="B16454">
        <f t="shared" si="1799"/>
        <v>323</v>
      </c>
      <c r="C16454" s="10" t="str">
        <f>IF(B16454=B16453," ",(LOOKUP(B16454,'Co List'!$A$3:$A$362,'Co List'!$B$3:$B$362)))</f>
        <v xml:space="preserve"> </v>
      </c>
      <c r="D16454" s="6" t="s">
        <v>392</v>
      </c>
      <c r="E16454">
        <v>0</v>
      </c>
      <c r="F16454">
        <v>0</v>
      </c>
      <c r="G16454">
        <v>0</v>
      </c>
      <c r="H16454">
        <v>0</v>
      </c>
    </row>
    <row r="16455" spans="1:8" x14ac:dyDescent="0.2">
      <c r="A16455">
        <f t="shared" si="1798"/>
        <v>15586</v>
      </c>
      <c r="B16455">
        <f t="shared" si="1799"/>
        <v>323</v>
      </c>
      <c r="C16455" s="10" t="str">
        <f>IF(B16455=B16454," ",(LOOKUP(B16455,'Co List'!$A$3:$A$362,'Co List'!$B$3:$B$362)))</f>
        <v xml:space="preserve"> </v>
      </c>
      <c r="D16455" s="6" t="s">
        <v>393</v>
      </c>
      <c r="E16455">
        <v>0</v>
      </c>
      <c r="F16455">
        <v>0</v>
      </c>
      <c r="G16455">
        <v>0</v>
      </c>
      <c r="H16455">
        <v>0</v>
      </c>
    </row>
    <row r="16456" spans="1:8" ht="15" x14ac:dyDescent="0.25">
      <c r="A16456">
        <f t="shared" si="1798"/>
        <v>15587</v>
      </c>
      <c r="B16456">
        <f t="shared" si="1799"/>
        <v>323</v>
      </c>
      <c r="C16456" s="10" t="str">
        <f>IF(B16456=B16455," ",(LOOKUP(B16456,'Co List'!$A$3:$A$362,'Co List'!$B$3:$B$362)))</f>
        <v xml:space="preserve"> </v>
      </c>
      <c r="D16456" s="8" t="s">
        <v>394</v>
      </c>
      <c r="E16456">
        <v>0</v>
      </c>
      <c r="F16456">
        <v>0</v>
      </c>
      <c r="G16456">
        <v>0</v>
      </c>
      <c r="H16456">
        <v>0</v>
      </c>
    </row>
    <row r="16457" spans="1:8" ht="15" x14ac:dyDescent="0.25">
      <c r="A16457">
        <f t="shared" si="1798"/>
        <v>15588</v>
      </c>
      <c r="B16457">
        <f t="shared" si="1799"/>
        <v>323</v>
      </c>
      <c r="C16457" s="10" t="str">
        <f>IF(B16457=B16456," ",(LOOKUP(B16457,'Co List'!$A$3:$A$362,'Co List'!$B$3:$B$362)))</f>
        <v xml:space="preserve"> </v>
      </c>
      <c r="D16457" s="8" t="s">
        <v>395</v>
      </c>
      <c r="E16457">
        <v>0</v>
      </c>
      <c r="F16457">
        <v>0</v>
      </c>
      <c r="G16457">
        <v>0</v>
      </c>
      <c r="H16457">
        <v>0</v>
      </c>
    </row>
    <row r="16458" spans="1:8" ht="15" x14ac:dyDescent="0.25">
      <c r="A16458">
        <f t="shared" si="1798"/>
        <v>15589</v>
      </c>
      <c r="B16458">
        <f t="shared" si="1799"/>
        <v>323</v>
      </c>
      <c r="C16458" s="10" t="str">
        <f>IF(B16458=B16457," ",(LOOKUP(B16458,'Co List'!$A$3:$A$362,'Co List'!$B$3:$B$362)))</f>
        <v xml:space="preserve"> </v>
      </c>
      <c r="D16458" s="8" t="s">
        <v>396</v>
      </c>
      <c r="E16458">
        <v>2251.1469999999999</v>
      </c>
      <c r="F16458">
        <v>3034.8710000000001</v>
      </c>
      <c r="G16458">
        <v>4068.192</v>
      </c>
      <c r="H16458">
        <v>4024.268</v>
      </c>
    </row>
    <row r="16459" spans="1:8" x14ac:dyDescent="0.2">
      <c r="A16459">
        <f t="shared" si="1798"/>
        <v>15590</v>
      </c>
      <c r="B16459">
        <f t="shared" si="1799"/>
        <v>323</v>
      </c>
      <c r="C16459" s="10" t="str">
        <f>IF(B16459=B16458," ",(LOOKUP(B16459,'Co List'!$A$3:$A$362,'Co List'!$B$3:$B$362)))</f>
        <v xml:space="preserve"> </v>
      </c>
      <c r="D16459" s="6" t="s">
        <v>397</v>
      </c>
      <c r="E16459">
        <v>1858.2149999999999</v>
      </c>
      <c r="F16459">
        <v>2705.2060000000001</v>
      </c>
      <c r="G16459">
        <v>3766.9850000000001</v>
      </c>
      <c r="H16459">
        <v>3673.6660000000002</v>
      </c>
    </row>
    <row r="16460" spans="1:8" x14ac:dyDescent="0.2">
      <c r="A16460">
        <f t="shared" si="1798"/>
        <v>15591</v>
      </c>
      <c r="B16460">
        <f t="shared" si="1799"/>
        <v>323</v>
      </c>
      <c r="C16460" s="10" t="str">
        <f>IF(B16460=B16459," ",(LOOKUP(B16460,'Co List'!$A$3:$A$362,'Co List'!$B$3:$B$362)))</f>
        <v xml:space="preserve"> </v>
      </c>
      <c r="D16460" s="6" t="s">
        <v>398</v>
      </c>
      <c r="E16460">
        <v>392.93200000000002</v>
      </c>
      <c r="F16460">
        <v>329.66500000000002</v>
      </c>
      <c r="G16460">
        <v>301.20699999999999</v>
      </c>
      <c r="H16460">
        <v>350.60199999999998</v>
      </c>
    </row>
    <row r="16461" spans="1:8" x14ac:dyDescent="0.2">
      <c r="A16461">
        <f t="shared" si="1798"/>
        <v>15592</v>
      </c>
      <c r="B16461">
        <f t="shared" si="1799"/>
        <v>323</v>
      </c>
      <c r="C16461" s="10" t="str">
        <f>IF(B16461=B16460," ",(LOOKUP(B16461,'Co List'!$A$3:$A$362,'Co List'!$B$3:$B$362)))</f>
        <v xml:space="preserve"> </v>
      </c>
      <c r="D16461" s="6" t="s">
        <v>399</v>
      </c>
      <c r="E16461">
        <v>0</v>
      </c>
      <c r="F16461">
        <v>0</v>
      </c>
      <c r="G16461">
        <v>0</v>
      </c>
      <c r="H16461">
        <v>0</v>
      </c>
    </row>
    <row r="16462" spans="1:8" x14ac:dyDescent="0.2">
      <c r="A16462">
        <f t="shared" si="1798"/>
        <v>15593</v>
      </c>
      <c r="B16462">
        <f t="shared" si="1799"/>
        <v>323</v>
      </c>
      <c r="C16462" s="10" t="str">
        <f>IF(B16462=B16461," ",(LOOKUP(B16462,'Co List'!$A$3:$A$362,'Co List'!$B$3:$B$362)))</f>
        <v xml:space="preserve"> </v>
      </c>
      <c r="D16462" s="6" t="s">
        <v>400</v>
      </c>
      <c r="E16462">
        <v>0</v>
      </c>
      <c r="F16462">
        <v>0</v>
      </c>
      <c r="G16462">
        <v>0</v>
      </c>
      <c r="H16462">
        <v>0</v>
      </c>
    </row>
    <row r="16463" spans="1:8" x14ac:dyDescent="0.2">
      <c r="A16463">
        <f t="shared" si="1798"/>
        <v>15594</v>
      </c>
      <c r="B16463">
        <f t="shared" si="1799"/>
        <v>323</v>
      </c>
      <c r="C16463" s="10" t="str">
        <f>IF(B16463=B16462," ",(LOOKUP(B16463,'Co List'!$A$3:$A$362,'Co List'!$B$3:$B$362)))</f>
        <v xml:space="preserve"> </v>
      </c>
      <c r="D16463" s="6" t="s">
        <v>401</v>
      </c>
      <c r="E16463">
        <v>0.94954786499999999</v>
      </c>
      <c r="F16463">
        <v>1.560903862</v>
      </c>
      <c r="G16463">
        <v>2.3543656249999998</v>
      </c>
      <c r="H16463">
        <v>2.7111655079999997</v>
      </c>
    </row>
    <row r="16464" spans="1:8" x14ac:dyDescent="0.2">
      <c r="A16464">
        <f t="shared" si="1798"/>
        <v>15595</v>
      </c>
      <c r="B16464">
        <f t="shared" si="1799"/>
        <v>323</v>
      </c>
      <c r="C16464" s="10" t="str">
        <f>IF(B16464=B16463," ",(LOOKUP(B16464,'Co List'!$A$3:$A$362,'Co List'!$B$3:$B$362)))</f>
        <v xml:space="preserve"> </v>
      </c>
      <c r="D16464" s="6" t="s">
        <v>402</v>
      </c>
      <c r="E16464">
        <v>0.35363879999999998</v>
      </c>
      <c r="F16464">
        <v>0.19582101000000002</v>
      </c>
      <c r="G16464">
        <v>0.20180869000000001</v>
      </c>
      <c r="H16464">
        <v>0.27942979400000001</v>
      </c>
    </row>
    <row r="16465" spans="1:16" x14ac:dyDescent="0.2">
      <c r="A16465">
        <f t="shared" si="1798"/>
        <v>15596</v>
      </c>
      <c r="B16465">
        <f t="shared" si="1799"/>
        <v>323</v>
      </c>
      <c r="C16465" s="10" t="str">
        <f>IF(B16465=B16464," ",(LOOKUP(B16465,'Co List'!$A$3:$A$362,'Co List'!$B$3:$B$362)))</f>
        <v xml:space="preserve"> </v>
      </c>
      <c r="D16465" s="6" t="s">
        <v>403</v>
      </c>
      <c r="E16465">
        <v>0</v>
      </c>
      <c r="F16465">
        <v>0</v>
      </c>
      <c r="G16465">
        <v>0</v>
      </c>
      <c r="H16465">
        <v>0</v>
      </c>
    </row>
    <row r="16466" spans="1:16" x14ac:dyDescent="0.2">
      <c r="A16466">
        <f t="shared" si="1798"/>
        <v>15597</v>
      </c>
      <c r="B16466">
        <f t="shared" si="1799"/>
        <v>323</v>
      </c>
      <c r="C16466" s="10" t="str">
        <f>IF(B16466=B16465," ",(LOOKUP(B16466,'Co List'!$A$3:$A$362,'Co List'!$B$3:$B$362)))</f>
        <v xml:space="preserve"> </v>
      </c>
      <c r="D16466" s="6" t="s">
        <v>404</v>
      </c>
      <c r="E16466" s="11">
        <v>1.3031866650000001</v>
      </c>
      <c r="F16466" s="11">
        <v>1.7567248719999999</v>
      </c>
      <c r="G16466" s="11">
        <v>2.5561743149999998</v>
      </c>
      <c r="H16466" s="11">
        <v>2.990595302</v>
      </c>
    </row>
    <row r="16467" spans="1:16" x14ac:dyDescent="0.2">
      <c r="A16467">
        <f t="shared" si="1798"/>
        <v>15598</v>
      </c>
      <c r="B16467">
        <f t="shared" si="1799"/>
        <v>323</v>
      </c>
      <c r="C16467" s="10" t="str">
        <f>IF(B16467=B16466," ",(LOOKUP(B16467,'Co List'!$A$3:$A$362,'Co List'!$B$3:$B$362)))</f>
        <v xml:space="preserve"> </v>
      </c>
      <c r="D16467" s="6" t="s">
        <v>405</v>
      </c>
      <c r="E16467">
        <v>1454.88</v>
      </c>
      <c r="F16467">
        <v>1070.9100000000001</v>
      </c>
      <c r="G16467">
        <v>2529.66</v>
      </c>
      <c r="H16467">
        <v>2610.4499999999998</v>
      </c>
    </row>
    <row r="16468" spans="1:16" x14ac:dyDescent="0.2">
      <c r="A16468">
        <f t="shared" si="1798"/>
        <v>15599</v>
      </c>
      <c r="B16468">
        <f t="shared" si="1799"/>
        <v>323</v>
      </c>
      <c r="C16468" s="10" t="str">
        <f>IF(B16468=B16467," ",(LOOKUP(B16468,'Co List'!$A$3:$A$362,'Co List'!$B$3:$B$362)))</f>
        <v xml:space="preserve"> </v>
      </c>
      <c r="D16468" s="6" t="s">
        <v>406</v>
      </c>
      <c r="E16468">
        <v>247.1</v>
      </c>
      <c r="F16468">
        <v>343.39</v>
      </c>
      <c r="G16468">
        <v>404.92</v>
      </c>
      <c r="H16468">
        <v>363.83</v>
      </c>
    </row>
    <row r="16469" spans="1:16" x14ac:dyDescent="0.2">
      <c r="A16469">
        <f t="shared" si="1798"/>
        <v>15600</v>
      </c>
      <c r="B16469">
        <f t="shared" si="1799"/>
        <v>323</v>
      </c>
      <c r="C16469" s="10" t="str">
        <f>IF(B16469=B16468," ",(LOOKUP(B16469,'Co List'!$A$3:$A$362,'Co List'!$B$3:$B$362)))</f>
        <v xml:space="preserve"> </v>
      </c>
      <c r="D16469" s="6" t="s">
        <v>407</v>
      </c>
      <c r="E16469" s="11">
        <v>109.64</v>
      </c>
      <c r="F16469" s="11">
        <v>136.22</v>
      </c>
      <c r="G16469" s="11">
        <v>124.93</v>
      </c>
      <c r="H16469" s="11">
        <v>28.85</v>
      </c>
    </row>
    <row r="16470" spans="1:16" x14ac:dyDescent="0.2">
      <c r="A16470">
        <f t="shared" si="1798"/>
        <v>15601</v>
      </c>
      <c r="B16470">
        <f t="shared" si="1799"/>
        <v>323</v>
      </c>
      <c r="C16470" s="10" t="str">
        <f>IF(B16470=B16469," ",(LOOKUP(B16470,'Co List'!$A$3:$A$362,'Co List'!$B$3:$B$362)))</f>
        <v xml:space="preserve"> </v>
      </c>
      <c r="D16470" s="6" t="s">
        <v>408</v>
      </c>
      <c r="E16470">
        <v>44.22</v>
      </c>
      <c r="F16470">
        <v>50.47</v>
      </c>
      <c r="G16470">
        <v>50.47</v>
      </c>
      <c r="H16470">
        <v>50.47</v>
      </c>
    </row>
    <row r="16471" spans="1:16" x14ac:dyDescent="0.2">
      <c r="A16471">
        <f t="shared" si="1798"/>
        <v>15602</v>
      </c>
      <c r="B16471">
        <f t="shared" si="1799"/>
        <v>323</v>
      </c>
      <c r="C16471" s="10" t="str">
        <f>IF(B16471=B16470," ",(LOOKUP(B16471,'Co List'!$A$3:$A$362,'Co List'!$B$3:$B$362)))</f>
        <v xml:space="preserve"> </v>
      </c>
      <c r="D16471" s="6" t="s">
        <v>409</v>
      </c>
      <c r="E16471">
        <v>1.3</v>
      </c>
      <c r="F16471">
        <v>3.18</v>
      </c>
      <c r="G16471">
        <v>5.45</v>
      </c>
      <c r="H16471">
        <v>7.07</v>
      </c>
    </row>
    <row r="16472" spans="1:16" x14ac:dyDescent="0.2">
      <c r="A16472">
        <f t="shared" si="1798"/>
        <v>15603</v>
      </c>
      <c r="B16472">
        <f t="shared" si="1799"/>
        <v>323</v>
      </c>
      <c r="C16472" s="10" t="str">
        <f>IF(B16472=B16471," ",(LOOKUP(B16472,'Co List'!$A$3:$A$362,'Co List'!$B$3:$B$362)))</f>
        <v xml:space="preserve"> </v>
      </c>
      <c r="D16472" s="6" t="s">
        <v>410</v>
      </c>
      <c r="E16472">
        <v>1.3031866650000001</v>
      </c>
      <c r="F16472">
        <v>1.7567248719999999</v>
      </c>
      <c r="G16472">
        <v>2.5561743149999998</v>
      </c>
      <c r="H16472">
        <v>2.990595302</v>
      </c>
    </row>
    <row r="16473" spans="1:16" x14ac:dyDescent="0.2">
      <c r="A16473">
        <f t="shared" si="1798"/>
        <v>15604</v>
      </c>
      <c r="B16473">
        <f t="shared" si="1799"/>
        <v>323</v>
      </c>
      <c r="C16473" s="10" t="str">
        <f>IF(B16473=B16472," ",(LOOKUP(B16473,'Co List'!$A$3:$A$362,'Co List'!$B$3:$B$362)))</f>
        <v xml:space="preserve"> </v>
      </c>
      <c r="D16473" s="6" t="s">
        <v>411</v>
      </c>
      <c r="E16473">
        <v>1.3031866650000001</v>
      </c>
      <c r="F16473">
        <v>1.7567248719999999</v>
      </c>
      <c r="G16473">
        <v>2.5561743149999998</v>
      </c>
      <c r="H16473">
        <v>2.990595302</v>
      </c>
    </row>
    <row r="16474" spans="1:16" x14ac:dyDescent="0.2">
      <c r="A16474">
        <f t="shared" si="1798"/>
        <v>15605</v>
      </c>
      <c r="B16474">
        <f t="shared" si="1799"/>
        <v>323</v>
      </c>
      <c r="C16474" s="10" t="str">
        <f>IF(B16474=B16473," ",(LOOKUP(B16474,'Co List'!$A$3:$A$362,'Co List'!$B$3:$B$362)))</f>
        <v xml:space="preserve"> </v>
      </c>
      <c r="D16474" s="6" t="s">
        <v>412</v>
      </c>
      <c r="E16474">
        <v>3.1866650000000885E-3</v>
      </c>
      <c r="F16474">
        <v>-1.4232751280000002</v>
      </c>
      <c r="G16474">
        <v>-2.8938256850000004</v>
      </c>
      <c r="H16474">
        <v>-4.0794046980000003</v>
      </c>
    </row>
    <row r="16475" spans="1:16" ht="13.5" thickBot="1" x14ac:dyDescent="0.25">
      <c r="A16475">
        <f t="shared" si="1798"/>
        <v>15606</v>
      </c>
      <c r="B16475">
        <f t="shared" si="1799"/>
        <v>323</v>
      </c>
      <c r="C16475" s="10" t="str">
        <f>IF(B16475=B16474," ",(LOOKUP(B16475,'Co List'!$A$3:$A$362,'Co List'!$B$3:$B$362)))</f>
        <v xml:space="preserve"> </v>
      </c>
      <c r="D16475" s="9" t="s">
        <v>413</v>
      </c>
      <c r="E16475">
        <v>12</v>
      </c>
      <c r="F16475">
        <v>12</v>
      </c>
      <c r="G16475">
        <v>12</v>
      </c>
      <c r="H16475">
        <v>12</v>
      </c>
    </row>
    <row r="16476" spans="1:16" ht="15" x14ac:dyDescent="0.25">
      <c r="A16476">
        <f t="shared" si="1798"/>
        <v>15607</v>
      </c>
      <c r="B16476">
        <f t="shared" si="1799"/>
        <v>324</v>
      </c>
      <c r="C16476" s="10" t="str">
        <f>IF(B16476=B16475," ",(LOOKUP(B16476,'Co List'!$A$3:$A$362,'Co List'!$B$3:$B$362)))</f>
        <v>TEXMACO RAIL &amp; ENGINEERING</v>
      </c>
      <c r="D16476" s="4" t="s">
        <v>362</v>
      </c>
      <c r="E16476">
        <v>0</v>
      </c>
      <c r="F16476">
        <v>52.962258813436684</v>
      </c>
      <c r="G16476">
        <v>53.428781994474853</v>
      </c>
      <c r="H16476">
        <v>53.659405083405417</v>
      </c>
      <c r="J16476">
        <f t="shared" ref="J16476" si="1800">COUNTIF(E16518:H16518,0)</f>
        <v>1</v>
      </c>
      <c r="K16476">
        <f>SUM(E16476:H16476)/(4-J16476)</f>
        <v>53.35014863043898</v>
      </c>
      <c r="L16476">
        <f>SUM(E16486:H16486)/(4-J16476)</f>
        <v>38026.131140947291</v>
      </c>
      <c r="M16476">
        <f>E16486</f>
        <v>0</v>
      </c>
      <c r="N16476">
        <f t="shared" ref="N16476" si="1801">F16486</f>
        <v>39535.964125704057</v>
      </c>
      <c r="O16476">
        <f t="shared" ref="O16476" si="1802">G16486</f>
        <v>37017.028104532837</v>
      </c>
      <c r="P16476">
        <f t="shared" ref="P16476" si="1803">H16486</f>
        <v>37525.401192604979</v>
      </c>
    </row>
    <row r="16477" spans="1:16" x14ac:dyDescent="0.2">
      <c r="A16477">
        <f t="shared" si="1798"/>
        <v>15608</v>
      </c>
      <c r="B16477">
        <f t="shared" si="1799"/>
        <v>324</v>
      </c>
      <c r="C16477" s="10" t="str">
        <f>IF(B16477=B16476," ",(LOOKUP(B16477,'Co List'!$A$3:$A$362,'Co List'!$B$3:$B$362)))</f>
        <v xml:space="preserve"> </v>
      </c>
      <c r="D16477" s="6" t="s">
        <v>364</v>
      </c>
      <c r="E16477">
        <v>0</v>
      </c>
      <c r="F16477">
        <v>3.2577979999999997</v>
      </c>
      <c r="G16477">
        <v>3.2577979999999997</v>
      </c>
      <c r="H16477">
        <v>3.2577979999999997</v>
      </c>
    </row>
    <row r="16478" spans="1:16" x14ac:dyDescent="0.2">
      <c r="A16478">
        <f t="shared" si="1798"/>
        <v>15609</v>
      </c>
      <c r="B16478">
        <f t="shared" si="1799"/>
        <v>324</v>
      </c>
      <c r="C16478" s="10" t="str">
        <f>IF(B16478=B16477," ",(LOOKUP(B16478,'Co List'!$A$3:$A$362,'Co List'!$B$3:$B$362)))</f>
        <v xml:space="preserve"> </v>
      </c>
      <c r="D16478" s="6" t="s">
        <v>365</v>
      </c>
      <c r="E16478">
        <v>0</v>
      </c>
      <c r="F16478">
        <v>0.79</v>
      </c>
      <c r="G16478">
        <v>0.78</v>
      </c>
      <c r="H16478">
        <v>0.78</v>
      </c>
    </row>
    <row r="16479" spans="1:16" x14ac:dyDescent="0.2">
      <c r="A16479">
        <f t="shared" si="1798"/>
        <v>15610</v>
      </c>
      <c r="B16479">
        <f t="shared" si="1799"/>
        <v>324</v>
      </c>
      <c r="C16479" s="10" t="str">
        <f>IF(B16479=B16478," ",(LOOKUP(B16479,'Co List'!$A$3:$A$362,'Co List'!$B$3:$B$362)))</f>
        <v xml:space="preserve"> </v>
      </c>
      <c r="D16479" s="7" t="s">
        <v>366</v>
      </c>
      <c r="E16479">
        <v>0</v>
      </c>
      <c r="F16479">
        <v>4.2124515609934532</v>
      </c>
      <c r="G16479">
        <v>4.823505479917757</v>
      </c>
      <c r="H16479">
        <v>4.5498019075142135</v>
      </c>
    </row>
    <row r="16480" spans="1:16" x14ac:dyDescent="0.2">
      <c r="A16480">
        <f t="shared" si="1798"/>
        <v>15611</v>
      </c>
      <c r="B16480">
        <f t="shared" si="1799"/>
        <v>324</v>
      </c>
      <c r="C16480" s="10" t="str">
        <f>IF(B16480=B16479," ",(LOOKUP(B16480,'Co List'!$A$3:$A$362,'Co List'!$B$3:$B$362)))</f>
        <v xml:space="preserve"> </v>
      </c>
      <c r="D16480" s="6" t="s">
        <v>367</v>
      </c>
      <c r="E16480">
        <v>0</v>
      </c>
      <c r="F16480">
        <v>32547.924693919533</v>
      </c>
      <c r="G16480">
        <v>39781.867925344268</v>
      </c>
      <c r="H16480">
        <v>39806.302315269953</v>
      </c>
    </row>
    <row r="16481" spans="1:8" x14ac:dyDescent="0.2">
      <c r="A16481">
        <f t="shared" si="1798"/>
        <v>15612</v>
      </c>
      <c r="B16481">
        <f t="shared" si="1799"/>
        <v>324</v>
      </c>
      <c r="C16481" s="10" t="str">
        <f>IF(B16481=B16480," ",(LOOKUP(B16481,'Co List'!$A$3:$A$362,'Co List'!$B$3:$B$362)))</f>
        <v xml:space="preserve"> </v>
      </c>
      <c r="D16481" s="6" t="s">
        <v>368</v>
      </c>
      <c r="E16481">
        <v>0</v>
      </c>
      <c r="F16481">
        <v>0.21758923569457375</v>
      </c>
      <c r="G16481">
        <v>0.20339026431061999</v>
      </c>
      <c r="H16481">
        <v>0.20618352303629109</v>
      </c>
    </row>
    <row r="16482" spans="1:8" x14ac:dyDescent="0.2">
      <c r="A16482">
        <f t="shared" si="1798"/>
        <v>15613</v>
      </c>
      <c r="B16482">
        <f t="shared" si="1799"/>
        <v>324</v>
      </c>
      <c r="C16482" s="10" t="str">
        <f>IF(B16482=B16481," ",(LOOKUP(B16482,'Co List'!$A$3:$A$362,'Co List'!$B$3:$B$362)))</f>
        <v xml:space="preserve"> </v>
      </c>
      <c r="D16482" s="6" t="s">
        <v>369</v>
      </c>
      <c r="E16482">
        <v>0</v>
      </c>
      <c r="F16482">
        <v>21.559583447324712</v>
      </c>
      <c r="G16482">
        <v>24.596031963144743</v>
      </c>
      <c r="H16482">
        <v>25.331039012154033</v>
      </c>
    </row>
    <row r="16483" spans="1:8" x14ac:dyDescent="0.2">
      <c r="A16483">
        <f t="shared" si="1798"/>
        <v>15614</v>
      </c>
      <c r="B16483">
        <f t="shared" si="1799"/>
        <v>324</v>
      </c>
      <c r="C16483" s="10" t="str">
        <f>IF(B16483=B16482," ",(LOOKUP(B16483,'Co List'!$A$3:$A$362,'Co List'!$B$3:$B$362)))</f>
        <v xml:space="preserve"> </v>
      </c>
      <c r="D16483" s="6" t="s">
        <v>370</v>
      </c>
      <c r="E16483">
        <v>0</v>
      </c>
      <c r="F16483">
        <v>0</v>
      </c>
      <c r="G16483">
        <v>0</v>
      </c>
      <c r="H16483">
        <v>0</v>
      </c>
    </row>
    <row r="16484" spans="1:8" x14ac:dyDescent="0.2">
      <c r="A16484">
        <f t="shared" si="1798"/>
        <v>15615</v>
      </c>
      <c r="B16484">
        <f t="shared" si="1799"/>
        <v>324</v>
      </c>
      <c r="C16484" s="10" t="str">
        <f>IF(B16484=B16483," ",(LOOKUP(B16484,'Co List'!$A$3:$A$362,'Co List'!$B$3:$B$362)))</f>
        <v xml:space="preserve"> </v>
      </c>
      <c r="D16484" s="6" t="s">
        <v>371</v>
      </c>
      <c r="E16484">
        <v>0</v>
      </c>
      <c r="F16484">
        <v>81.629677468818471</v>
      </c>
      <c r="G16484">
        <v>79.717258545632802</v>
      </c>
      <c r="H16484">
        <v>79.007283220845636</v>
      </c>
    </row>
    <row r="16485" spans="1:8" x14ac:dyDescent="0.2">
      <c r="A16485">
        <f t="shared" si="1798"/>
        <v>15616</v>
      </c>
      <c r="B16485">
        <f t="shared" si="1799"/>
        <v>324</v>
      </c>
      <c r="C16485" s="10" t="str">
        <f>IF(B16485=B16484," ",(LOOKUP(B16485,'Co List'!$A$3:$A$362,'Co List'!$B$3:$B$362)))</f>
        <v xml:space="preserve"> </v>
      </c>
      <c r="D16485" s="6" t="s">
        <v>372</v>
      </c>
      <c r="E16485">
        <v>0</v>
      </c>
      <c r="F16485">
        <v>18.370322531181529</v>
      </c>
      <c r="G16485">
        <v>20.282741454367187</v>
      </c>
      <c r="H16485">
        <v>20.992716779154382</v>
      </c>
    </row>
    <row r="16486" spans="1:8" x14ac:dyDescent="0.2">
      <c r="A16486">
        <f t="shared" si="1798"/>
        <v>15617</v>
      </c>
      <c r="B16486">
        <f t="shared" si="1799"/>
        <v>324</v>
      </c>
      <c r="C16486" s="10" t="str">
        <f>IF(B16486=B16485," ",(LOOKUP(B16486,'Co List'!$A$3:$A$362,'Co List'!$B$3:$B$362)))</f>
        <v xml:space="preserve"> </v>
      </c>
      <c r="D16486" s="6" t="s">
        <v>373</v>
      </c>
      <c r="E16486">
        <v>0</v>
      </c>
      <c r="F16486">
        <v>39535.964125704057</v>
      </c>
      <c r="G16486">
        <v>37017.028104532837</v>
      </c>
      <c r="H16486">
        <v>37525.401192604979</v>
      </c>
    </row>
    <row r="16487" spans="1:8" x14ac:dyDescent="0.2">
      <c r="A16487">
        <f t="shared" si="1798"/>
        <v>15618</v>
      </c>
      <c r="B16487">
        <f t="shared" si="1799"/>
        <v>324</v>
      </c>
      <c r="C16487" s="10" t="str">
        <f>IF(B16487=B16486," ",(LOOKUP(B16487,'Co List'!$A$3:$A$362,'Co List'!$B$3:$B$362)))</f>
        <v xml:space="preserve"> </v>
      </c>
      <c r="D16487" s="6" t="s">
        <v>374</v>
      </c>
      <c r="E16487">
        <v>0</v>
      </c>
      <c r="F16487">
        <v>39495.948904633799</v>
      </c>
      <c r="G16487">
        <v>36975.662030145089</v>
      </c>
      <c r="H16487">
        <v>37481.99915730198</v>
      </c>
    </row>
    <row r="16488" spans="1:8" x14ac:dyDescent="0.2">
      <c r="A16488">
        <f t="shared" si="1798"/>
        <v>15619</v>
      </c>
      <c r="B16488">
        <f t="shared" si="1799"/>
        <v>324</v>
      </c>
      <c r="C16488" s="10" t="str">
        <f>IF(B16488=B16487," ",(LOOKUP(B16488,'Co List'!$A$3:$A$362,'Co List'!$B$3:$B$362)))</f>
        <v xml:space="preserve"> </v>
      </c>
      <c r="D16488" s="6" t="s">
        <v>375</v>
      </c>
      <c r="E16488">
        <v>0</v>
      </c>
      <c r="F16488">
        <v>23.33050802274818</v>
      </c>
      <c r="G16488">
        <v>24.118110672895039</v>
      </c>
      <c r="H16488">
        <v>25.305159030919402</v>
      </c>
    </row>
    <row r="16489" spans="1:8" x14ac:dyDescent="0.2">
      <c r="A16489">
        <f t="shared" si="1798"/>
        <v>15620</v>
      </c>
      <c r="B16489">
        <f t="shared" si="1799"/>
        <v>324</v>
      </c>
      <c r="C16489" s="10" t="str">
        <f>IF(B16489=B16488," ",(LOOKUP(B16489,'Co List'!$A$3:$A$362,'Co List'!$B$3:$B$362)))</f>
        <v xml:space="preserve"> </v>
      </c>
      <c r="D16489" s="6" t="s">
        <v>376</v>
      </c>
      <c r="E16489">
        <v>0</v>
      </c>
      <c r="F16489">
        <v>16.684713047515277</v>
      </c>
      <c r="G16489">
        <v>17.247963714853942</v>
      </c>
      <c r="H16489">
        <v>18.096876272087989</v>
      </c>
    </row>
    <row r="16490" spans="1:8" x14ac:dyDescent="0.2">
      <c r="A16490">
        <f t="shared" si="1798"/>
        <v>15621</v>
      </c>
      <c r="B16490">
        <f t="shared" si="1799"/>
        <v>324</v>
      </c>
      <c r="C16490" s="10" t="str">
        <f>IF(B16490=B16489," ",(LOOKUP(B16490,'Co List'!$A$3:$A$362,'Co List'!$B$3:$B$362)))</f>
        <v xml:space="preserve"> </v>
      </c>
      <c r="D16490" s="6" t="s">
        <v>377</v>
      </c>
      <c r="E16490">
        <v>0</v>
      </c>
      <c r="F16490">
        <v>32273.08</v>
      </c>
      <c r="G16490">
        <v>29508.959999999999</v>
      </c>
      <c r="H16490">
        <v>29647.8</v>
      </c>
    </row>
    <row r="16491" spans="1:8" ht="15" x14ac:dyDescent="0.25">
      <c r="A16491">
        <f t="shared" si="1798"/>
        <v>15622</v>
      </c>
      <c r="B16491">
        <f t="shared" si="1799"/>
        <v>324</v>
      </c>
      <c r="C16491" s="10" t="str">
        <f>IF(B16491=B16490," ",(LOOKUP(B16491,'Co List'!$A$3:$A$362,'Co List'!$B$3:$B$362)))</f>
        <v xml:space="preserve"> </v>
      </c>
      <c r="D16491" s="8" t="s">
        <v>378</v>
      </c>
      <c r="E16491">
        <v>0</v>
      </c>
      <c r="F16491">
        <v>32273.08</v>
      </c>
      <c r="G16491">
        <v>29508.959999999999</v>
      </c>
      <c r="H16491">
        <v>29647.8</v>
      </c>
    </row>
    <row r="16492" spans="1:8" ht="15" x14ac:dyDescent="0.25">
      <c r="A16492">
        <f t="shared" si="1798"/>
        <v>15623</v>
      </c>
      <c r="B16492">
        <f t="shared" si="1799"/>
        <v>324</v>
      </c>
      <c r="C16492" s="10" t="str">
        <f>IF(B16492=B16491," ",(LOOKUP(B16492,'Co List'!$A$3:$A$362,'Co List'!$B$3:$B$362)))</f>
        <v xml:space="preserve"> </v>
      </c>
      <c r="D16492" s="8" t="s">
        <v>379</v>
      </c>
      <c r="E16492">
        <v>0</v>
      </c>
      <c r="F16492">
        <v>0</v>
      </c>
      <c r="G16492">
        <v>0</v>
      </c>
      <c r="H16492">
        <v>0</v>
      </c>
    </row>
    <row r="16493" spans="1:8" ht="15" x14ac:dyDescent="0.25">
      <c r="A16493">
        <f t="shared" si="1798"/>
        <v>15624</v>
      </c>
      <c r="B16493">
        <f t="shared" si="1799"/>
        <v>324</v>
      </c>
      <c r="C16493" s="10" t="str">
        <f>IF(B16493=B16492," ",(LOOKUP(B16493,'Co List'!$A$3:$A$362,'Co List'!$B$3:$B$362)))</f>
        <v xml:space="preserve"> </v>
      </c>
      <c r="D16493" s="8" t="s">
        <v>380</v>
      </c>
      <c r="E16493">
        <v>0</v>
      </c>
      <c r="F16493">
        <v>0</v>
      </c>
      <c r="G16493">
        <v>0</v>
      </c>
      <c r="H16493">
        <v>0</v>
      </c>
    </row>
    <row r="16494" spans="1:8" ht="15" x14ac:dyDescent="0.25">
      <c r="A16494">
        <f t="shared" si="1798"/>
        <v>15625</v>
      </c>
      <c r="B16494">
        <f t="shared" si="1799"/>
        <v>324</v>
      </c>
      <c r="C16494" s="10" t="str">
        <f>IF(B16494=B16493," ",(LOOKUP(B16494,'Co List'!$A$3:$A$362,'Co List'!$B$3:$B$362)))</f>
        <v xml:space="preserve"> </v>
      </c>
      <c r="D16494" s="8" t="s">
        <v>381</v>
      </c>
      <c r="E16494">
        <v>0</v>
      </c>
      <c r="F16494">
        <v>7262.8841257040585</v>
      </c>
      <c r="G16494">
        <v>7508.0681045328338</v>
      </c>
      <c r="H16494">
        <v>7877.6011926049841</v>
      </c>
    </row>
    <row r="16495" spans="1:8" ht="15" x14ac:dyDescent="0.25">
      <c r="A16495">
        <f t="shared" si="1798"/>
        <v>15626</v>
      </c>
      <c r="B16495">
        <f t="shared" si="1799"/>
        <v>324</v>
      </c>
      <c r="C16495" s="10" t="str">
        <f>IF(B16495=B16494," ",(LOOKUP(B16495,'Co List'!$A$3:$A$362,'Co List'!$B$3:$B$362)))</f>
        <v xml:space="preserve"> </v>
      </c>
      <c r="D16495" s="8" t="s">
        <v>382</v>
      </c>
      <c r="E16495">
        <v>0</v>
      </c>
      <c r="F16495">
        <v>0</v>
      </c>
      <c r="G16495">
        <v>0</v>
      </c>
      <c r="H16495">
        <v>0</v>
      </c>
    </row>
    <row r="16496" spans="1:8" ht="15" x14ac:dyDescent="0.25">
      <c r="A16496">
        <f t="shared" si="1798"/>
        <v>15627</v>
      </c>
      <c r="B16496">
        <f t="shared" si="1799"/>
        <v>324</v>
      </c>
      <c r="C16496" s="10" t="str">
        <f>IF(B16496=B16495," ",(LOOKUP(B16496,'Co List'!$A$3:$A$362,'Co List'!$B$3:$B$362)))</f>
        <v xml:space="preserve"> </v>
      </c>
      <c r="D16496" s="8" t="s">
        <v>383</v>
      </c>
      <c r="E16496">
        <v>0</v>
      </c>
      <c r="F16496">
        <v>7262.8841257040585</v>
      </c>
      <c r="G16496">
        <v>7508.0681045328338</v>
      </c>
      <c r="H16496">
        <v>7877.6011926049841</v>
      </c>
    </row>
    <row r="16497" spans="1:8" x14ac:dyDescent="0.2">
      <c r="A16497">
        <f t="shared" si="1798"/>
        <v>15628</v>
      </c>
      <c r="B16497">
        <f t="shared" si="1799"/>
        <v>324</v>
      </c>
      <c r="C16497" s="10" t="str">
        <f>IF(B16497=B16496," ",(LOOKUP(B16497,'Co List'!$A$3:$A$362,'Co List'!$B$3:$B$362)))</f>
        <v xml:space="preserve"> </v>
      </c>
      <c r="D16497" s="6" t="s">
        <v>384</v>
      </c>
      <c r="E16497">
        <v>0</v>
      </c>
      <c r="F16497">
        <v>0</v>
      </c>
      <c r="G16497">
        <v>0</v>
      </c>
      <c r="H16497">
        <v>0</v>
      </c>
    </row>
    <row r="16498" spans="1:8" x14ac:dyDescent="0.2">
      <c r="A16498">
        <f t="shared" si="1798"/>
        <v>15629</v>
      </c>
      <c r="B16498">
        <f t="shared" si="1799"/>
        <v>324</v>
      </c>
      <c r="C16498" s="10" t="str">
        <f>IF(B16498=B16497," ",(LOOKUP(B16498,'Co List'!$A$3:$A$362,'Co List'!$B$3:$B$362)))</f>
        <v xml:space="preserve"> </v>
      </c>
      <c r="D16498" s="6" t="s">
        <v>385</v>
      </c>
      <c r="E16498">
        <v>0</v>
      </c>
      <c r="F16498">
        <v>2229.38442644512</v>
      </c>
      <c r="G16498">
        <v>2304.6450714663201</v>
      </c>
      <c r="H16498">
        <v>2418.0753971255999</v>
      </c>
    </row>
    <row r="16499" spans="1:8" x14ac:dyDescent="0.2">
      <c r="A16499">
        <f t="shared" si="1798"/>
        <v>15630</v>
      </c>
      <c r="B16499">
        <f t="shared" si="1799"/>
        <v>324</v>
      </c>
      <c r="C16499" s="10" t="str">
        <f>IF(B16499=B16498," ",(LOOKUP(B16499,'Co List'!$A$3:$A$362,'Co List'!$B$3:$B$362)))</f>
        <v xml:space="preserve"> </v>
      </c>
      <c r="D16499" s="6" t="s">
        <v>386</v>
      </c>
      <c r="E16499">
        <v>0</v>
      </c>
      <c r="F16499">
        <v>0</v>
      </c>
      <c r="G16499">
        <v>0</v>
      </c>
      <c r="H16499">
        <v>0</v>
      </c>
    </row>
    <row r="16500" spans="1:8" x14ac:dyDescent="0.2">
      <c r="A16500">
        <f t="shared" si="1798"/>
        <v>15631</v>
      </c>
      <c r="B16500">
        <f t="shared" si="1799"/>
        <v>324</v>
      </c>
      <c r="C16500" s="10" t="str">
        <f>IF(B16500=B16499," ",(LOOKUP(B16500,'Co List'!$A$3:$A$362,'Co List'!$B$3:$B$362)))</f>
        <v xml:space="preserve"> </v>
      </c>
      <c r="D16500" s="6" t="s">
        <v>387</v>
      </c>
      <c r="E16500">
        <v>0</v>
      </c>
      <c r="F16500">
        <v>0</v>
      </c>
      <c r="G16500">
        <v>0</v>
      </c>
      <c r="H16500">
        <v>0</v>
      </c>
    </row>
    <row r="16501" spans="1:8" x14ac:dyDescent="0.2">
      <c r="A16501">
        <f t="shared" si="1798"/>
        <v>15632</v>
      </c>
      <c r="B16501">
        <f t="shared" si="1799"/>
        <v>324</v>
      </c>
      <c r="C16501" s="10" t="str">
        <f>IF(B16501=B16500," ",(LOOKUP(B16501,'Co List'!$A$3:$A$362,'Co List'!$B$3:$B$362)))</f>
        <v xml:space="preserve"> </v>
      </c>
      <c r="D16501" s="6" t="s">
        <v>388</v>
      </c>
      <c r="E16501">
        <v>0</v>
      </c>
      <c r="F16501">
        <v>0</v>
      </c>
      <c r="G16501">
        <v>0</v>
      </c>
      <c r="H16501">
        <v>0</v>
      </c>
    </row>
    <row r="16502" spans="1:8" x14ac:dyDescent="0.2">
      <c r="A16502">
        <f t="shared" si="1798"/>
        <v>15633</v>
      </c>
      <c r="B16502">
        <f t="shared" si="1799"/>
        <v>324</v>
      </c>
      <c r="C16502" s="10" t="str">
        <f>IF(B16502=B16501," ",(LOOKUP(B16502,'Co List'!$A$3:$A$362,'Co List'!$B$3:$B$362)))</f>
        <v xml:space="preserve"> </v>
      </c>
      <c r="D16502" s="6" t="s">
        <v>389</v>
      </c>
      <c r="E16502">
        <v>0</v>
      </c>
      <c r="F16502">
        <v>2229.38442644512</v>
      </c>
      <c r="G16502">
        <v>2304.6450714663201</v>
      </c>
      <c r="H16502">
        <v>2418.0753971255999</v>
      </c>
    </row>
    <row r="16503" spans="1:8" x14ac:dyDescent="0.2">
      <c r="A16503">
        <f t="shared" si="1798"/>
        <v>15634</v>
      </c>
      <c r="B16503">
        <f t="shared" si="1799"/>
        <v>324</v>
      </c>
      <c r="C16503" s="10" t="str">
        <f>IF(B16503=B16502," ",(LOOKUP(B16503,'Co List'!$A$3:$A$362,'Co List'!$B$3:$B$362)))</f>
        <v xml:space="preserve"> </v>
      </c>
      <c r="D16503" s="6" t="s">
        <v>390</v>
      </c>
      <c r="E16503">
        <v>0</v>
      </c>
      <c r="F16503">
        <v>0</v>
      </c>
      <c r="G16503">
        <v>0</v>
      </c>
      <c r="H16503">
        <v>0</v>
      </c>
    </row>
    <row r="16504" spans="1:8" x14ac:dyDescent="0.2">
      <c r="A16504">
        <f t="shared" si="1798"/>
        <v>15635</v>
      </c>
      <c r="B16504">
        <f t="shared" si="1799"/>
        <v>324</v>
      </c>
      <c r="C16504" s="10" t="str">
        <f>IF(B16504=B16503," ",(LOOKUP(B16504,'Co List'!$A$3:$A$362,'Co List'!$B$3:$B$362)))</f>
        <v xml:space="preserve"> </v>
      </c>
      <c r="D16504" s="6" t="s">
        <v>391</v>
      </c>
      <c r="E16504">
        <v>0</v>
      </c>
      <c r="F16504">
        <v>0</v>
      </c>
      <c r="G16504">
        <v>0</v>
      </c>
      <c r="H16504">
        <v>0</v>
      </c>
    </row>
    <row r="16505" spans="1:8" x14ac:dyDescent="0.2">
      <c r="A16505">
        <f t="shared" si="1798"/>
        <v>15636</v>
      </c>
      <c r="B16505">
        <f t="shared" si="1799"/>
        <v>324</v>
      </c>
      <c r="C16505" s="10" t="str">
        <f>IF(B16505=B16504," ",(LOOKUP(B16505,'Co List'!$A$3:$A$362,'Co List'!$B$3:$B$362)))</f>
        <v xml:space="preserve"> </v>
      </c>
      <c r="D16505" s="6" t="s">
        <v>392</v>
      </c>
      <c r="E16505">
        <v>0</v>
      </c>
      <c r="F16505">
        <v>0</v>
      </c>
      <c r="G16505">
        <v>0</v>
      </c>
      <c r="H16505">
        <v>0</v>
      </c>
    </row>
    <row r="16506" spans="1:8" x14ac:dyDescent="0.2">
      <c r="A16506">
        <f t="shared" si="1798"/>
        <v>15637</v>
      </c>
      <c r="B16506">
        <f t="shared" si="1799"/>
        <v>324</v>
      </c>
      <c r="C16506" s="10" t="str">
        <f>IF(B16506=B16505," ",(LOOKUP(B16506,'Co List'!$A$3:$A$362,'Co List'!$B$3:$B$362)))</f>
        <v xml:space="preserve"> </v>
      </c>
      <c r="D16506" s="6" t="s">
        <v>393</v>
      </c>
      <c r="E16506">
        <v>0</v>
      </c>
      <c r="F16506">
        <v>0</v>
      </c>
      <c r="G16506">
        <v>0</v>
      </c>
      <c r="H16506">
        <v>0</v>
      </c>
    </row>
    <row r="16507" spans="1:8" ht="15" x14ac:dyDescent="0.25">
      <c r="A16507">
        <f t="shared" si="1798"/>
        <v>15638</v>
      </c>
      <c r="B16507">
        <f t="shared" si="1799"/>
        <v>324</v>
      </c>
      <c r="C16507" s="10" t="str">
        <f>IF(B16507=B16506," ",(LOOKUP(B16507,'Co List'!$A$3:$A$362,'Co List'!$B$3:$B$362)))</f>
        <v xml:space="preserve"> </v>
      </c>
      <c r="D16507" s="8" t="s">
        <v>394</v>
      </c>
      <c r="E16507">
        <v>0</v>
      </c>
      <c r="F16507">
        <v>0</v>
      </c>
      <c r="G16507">
        <v>0</v>
      </c>
      <c r="H16507">
        <v>0</v>
      </c>
    </row>
    <row r="16508" spans="1:8" ht="15" x14ac:dyDescent="0.25">
      <c r="A16508">
        <f t="shared" si="1798"/>
        <v>15639</v>
      </c>
      <c r="B16508">
        <f t="shared" si="1799"/>
        <v>324</v>
      </c>
      <c r="C16508" s="10" t="str">
        <f>IF(B16508=B16507," ",(LOOKUP(B16508,'Co List'!$A$3:$A$362,'Co List'!$B$3:$B$362)))</f>
        <v xml:space="preserve"> </v>
      </c>
      <c r="D16508" s="8" t="s">
        <v>395</v>
      </c>
      <c r="E16508">
        <v>0</v>
      </c>
      <c r="F16508">
        <v>7.6176548000000004</v>
      </c>
      <c r="G16508">
        <v>8.8909205000000018</v>
      </c>
      <c r="H16508">
        <v>11.076945240000001</v>
      </c>
    </row>
    <row r="16509" spans="1:8" ht="15" x14ac:dyDescent="0.25">
      <c r="A16509">
        <f t="shared" si="1798"/>
        <v>15640</v>
      </c>
      <c r="B16509">
        <f t="shared" si="1799"/>
        <v>324</v>
      </c>
      <c r="C16509" s="10" t="str">
        <f>IF(B16509=B16508," ",(LOOKUP(B16509,'Co List'!$A$3:$A$362,'Co List'!$B$3:$B$362)))</f>
        <v xml:space="preserve"> </v>
      </c>
      <c r="D16509" s="8" t="s">
        <v>396</v>
      </c>
      <c r="E16509">
        <v>0</v>
      </c>
      <c r="F16509">
        <v>40852</v>
      </c>
      <c r="G16509">
        <v>37832</v>
      </c>
      <c r="H16509">
        <v>38010</v>
      </c>
    </row>
    <row r="16510" spans="1:8" x14ac:dyDescent="0.2">
      <c r="A16510">
        <f t="shared" si="1798"/>
        <v>15641</v>
      </c>
      <c r="B16510">
        <f t="shared" si="1799"/>
        <v>324</v>
      </c>
      <c r="C16510" s="10" t="str">
        <f>IF(B16510=B16509," ",(LOOKUP(B16510,'Co List'!$A$3:$A$362,'Co List'!$B$3:$B$362)))</f>
        <v xml:space="preserve"> </v>
      </c>
      <c r="D16510" s="6" t="s">
        <v>397</v>
      </c>
      <c r="E16510">
        <v>0</v>
      </c>
      <c r="F16510">
        <v>40852</v>
      </c>
      <c r="G16510">
        <v>37832</v>
      </c>
      <c r="H16510">
        <v>38010</v>
      </c>
    </row>
    <row r="16511" spans="1:8" x14ac:dyDescent="0.2">
      <c r="A16511">
        <f t="shared" si="1798"/>
        <v>15642</v>
      </c>
      <c r="B16511">
        <f t="shared" si="1799"/>
        <v>324</v>
      </c>
      <c r="C16511" s="10" t="str">
        <f>IF(B16511=B16510," ",(LOOKUP(B16511,'Co List'!$A$3:$A$362,'Co List'!$B$3:$B$362)))</f>
        <v xml:space="preserve"> </v>
      </c>
      <c r="D16511" s="6" t="s">
        <v>398</v>
      </c>
      <c r="E16511">
        <v>0</v>
      </c>
      <c r="F16511">
        <v>0</v>
      </c>
      <c r="G16511">
        <v>0</v>
      </c>
      <c r="H16511">
        <v>0</v>
      </c>
    </row>
    <row r="16512" spans="1:8" x14ac:dyDescent="0.2">
      <c r="A16512">
        <f t="shared" si="1798"/>
        <v>15643</v>
      </c>
      <c r="B16512">
        <f t="shared" si="1799"/>
        <v>324</v>
      </c>
      <c r="C16512" s="10" t="str">
        <f>IF(B16512=B16511," ",(LOOKUP(B16512,'Co List'!$A$3:$A$362,'Co List'!$B$3:$B$362)))</f>
        <v xml:space="preserve"> </v>
      </c>
      <c r="D16512" s="6" t="s">
        <v>399</v>
      </c>
      <c r="E16512">
        <v>0</v>
      </c>
      <c r="F16512">
        <v>0</v>
      </c>
      <c r="G16512">
        <v>0</v>
      </c>
      <c r="H16512">
        <v>0</v>
      </c>
    </row>
    <row r="16513" spans="1:16" x14ac:dyDescent="0.2">
      <c r="A16513">
        <f t="shared" si="1798"/>
        <v>15644</v>
      </c>
      <c r="B16513">
        <f t="shared" si="1799"/>
        <v>324</v>
      </c>
      <c r="C16513" s="10" t="str">
        <f>IF(B16513=B16512," ",(LOOKUP(B16513,'Co List'!$A$3:$A$362,'Co List'!$B$3:$B$362)))</f>
        <v xml:space="preserve"> </v>
      </c>
      <c r="D16513" s="6" t="s">
        <v>400</v>
      </c>
      <c r="E16513">
        <v>0</v>
      </c>
      <c r="F16513">
        <v>0</v>
      </c>
      <c r="G16513">
        <v>0</v>
      </c>
      <c r="H16513">
        <v>0</v>
      </c>
    </row>
    <row r="16514" spans="1:16" x14ac:dyDescent="0.2">
      <c r="A16514">
        <f t="shared" si="1798"/>
        <v>15645</v>
      </c>
      <c r="B16514">
        <f t="shared" si="1799"/>
        <v>324</v>
      </c>
      <c r="C16514" s="10" t="str">
        <f>IF(B16514=B16513," ",(LOOKUP(B16514,'Co List'!$A$3:$A$362,'Co List'!$B$3:$B$362)))</f>
        <v xml:space="preserve"> </v>
      </c>
      <c r="D16514" s="6" t="s">
        <v>401</v>
      </c>
      <c r="E16514">
        <v>0</v>
      </c>
      <c r="F16514">
        <v>23.980124</v>
      </c>
      <c r="G16514">
        <v>23.985488</v>
      </c>
      <c r="H16514">
        <v>28.203420000000001</v>
      </c>
    </row>
    <row r="16515" spans="1:16" x14ac:dyDescent="0.2">
      <c r="A16515">
        <f t="shared" si="1798"/>
        <v>15646</v>
      </c>
      <c r="B16515">
        <f t="shared" si="1799"/>
        <v>324</v>
      </c>
      <c r="C16515" s="10" t="str">
        <f>IF(B16515=B16514," ",(LOOKUP(B16515,'Co List'!$A$3:$A$362,'Co List'!$B$3:$B$362)))</f>
        <v xml:space="preserve"> </v>
      </c>
      <c r="D16515" s="6" t="s">
        <v>402</v>
      </c>
      <c r="E16515">
        <v>0</v>
      </c>
      <c r="F16515">
        <v>0</v>
      </c>
      <c r="G16515">
        <v>0</v>
      </c>
      <c r="H16515">
        <v>0</v>
      </c>
    </row>
    <row r="16516" spans="1:16" x14ac:dyDescent="0.2">
      <c r="A16516">
        <f t="shared" si="1798"/>
        <v>15647</v>
      </c>
      <c r="B16516">
        <f t="shared" si="1799"/>
        <v>324</v>
      </c>
      <c r="C16516" s="10" t="str">
        <f>IF(B16516=B16515," ",(LOOKUP(B16516,'Co List'!$A$3:$A$362,'Co List'!$B$3:$B$362)))</f>
        <v xml:space="preserve"> </v>
      </c>
      <c r="D16516" s="6" t="s">
        <v>403</v>
      </c>
      <c r="E16516">
        <v>0</v>
      </c>
      <c r="F16516">
        <v>0</v>
      </c>
      <c r="G16516">
        <v>0</v>
      </c>
      <c r="H16516">
        <v>0</v>
      </c>
    </row>
    <row r="16517" spans="1:16" x14ac:dyDescent="0.2">
      <c r="A16517">
        <f t="shared" ref="A16517:A16580" si="1804">IF(A16516&gt;0,A16516+1,(IF($C$1=C16517,1,0)))</f>
        <v>15648</v>
      </c>
      <c r="B16517">
        <f t="shared" ref="B16517:B16580" si="1805">IF(D16517=$D$3,B16516+1,B16516)</f>
        <v>324</v>
      </c>
      <c r="C16517" s="10" t="str">
        <f>IF(B16517=B16516," ",(LOOKUP(B16517,'Co List'!$A$3:$A$362,'Co List'!$B$3:$B$362)))</f>
        <v xml:space="preserve"> </v>
      </c>
      <c r="D16517" s="6" t="s">
        <v>404</v>
      </c>
      <c r="E16517" s="11">
        <v>0</v>
      </c>
      <c r="F16517" s="11">
        <v>23.980124</v>
      </c>
      <c r="G16517" s="11">
        <v>23.985488</v>
      </c>
      <c r="H16517" s="11">
        <v>28.203420000000001</v>
      </c>
    </row>
    <row r="16518" spans="1:16" x14ac:dyDescent="0.2">
      <c r="A16518">
        <f t="shared" si="1804"/>
        <v>15649</v>
      </c>
      <c r="B16518">
        <f t="shared" si="1805"/>
        <v>324</v>
      </c>
      <c r="C16518" s="10" t="str">
        <f>IF(B16518=B16517," ",(LOOKUP(B16518,'Co List'!$A$3:$A$362,'Co List'!$B$3:$B$362)))</f>
        <v xml:space="preserve"> </v>
      </c>
      <c r="D16518" s="6" t="s">
        <v>405</v>
      </c>
      <c r="E16518">
        <v>0</v>
      </c>
      <c r="F16518">
        <v>938.55</v>
      </c>
      <c r="G16518">
        <v>767.43</v>
      </c>
      <c r="H16518">
        <v>824.77</v>
      </c>
    </row>
    <row r="16519" spans="1:16" x14ac:dyDescent="0.2">
      <c r="A16519">
        <f t="shared" si="1804"/>
        <v>15650</v>
      </c>
      <c r="B16519">
        <f t="shared" si="1805"/>
        <v>324</v>
      </c>
      <c r="C16519" s="10" t="str">
        <f>IF(B16519=B16518," ",(LOOKUP(B16519,'Co List'!$A$3:$A$362,'Co List'!$B$3:$B$362)))</f>
        <v xml:space="preserve"> </v>
      </c>
      <c r="D16519" s="6" t="s">
        <v>406</v>
      </c>
      <c r="E16519">
        <v>0</v>
      </c>
      <c r="F16519">
        <v>183.38</v>
      </c>
      <c r="G16519">
        <v>150.5</v>
      </c>
      <c r="H16519">
        <v>148.13999999999999</v>
      </c>
    </row>
    <row r="16520" spans="1:16" x14ac:dyDescent="0.2">
      <c r="A16520">
        <f t="shared" si="1804"/>
        <v>15651</v>
      </c>
      <c r="B16520">
        <f t="shared" si="1805"/>
        <v>324</v>
      </c>
      <c r="C16520" s="10" t="str">
        <f>IF(B16520=B16519," ",(LOOKUP(B16520,'Co List'!$A$3:$A$362,'Co List'!$B$3:$B$362)))</f>
        <v xml:space="preserve"> </v>
      </c>
      <c r="D16520" s="6" t="s">
        <v>407</v>
      </c>
      <c r="E16520" s="11">
        <v>0</v>
      </c>
      <c r="F16520" s="11">
        <v>121.47</v>
      </c>
      <c r="G16520" s="11">
        <v>93.05</v>
      </c>
      <c r="H16520" s="11">
        <v>94.27</v>
      </c>
    </row>
    <row r="16521" spans="1:16" x14ac:dyDescent="0.2">
      <c r="A16521">
        <f t="shared" si="1804"/>
        <v>15652</v>
      </c>
      <c r="B16521">
        <f t="shared" si="1805"/>
        <v>324</v>
      </c>
      <c r="C16521" s="10" t="str">
        <f>IF(B16521=B16520," ",(LOOKUP(B16521,'Co List'!$A$3:$A$362,'Co List'!$B$3:$B$362)))</f>
        <v xml:space="preserve"> </v>
      </c>
      <c r="D16521" s="6" t="s">
        <v>408</v>
      </c>
      <c r="E16521">
        <v>0</v>
      </c>
      <c r="F16521">
        <v>18.170000000000002</v>
      </c>
      <c r="G16521">
        <v>18.2</v>
      </c>
      <c r="H16521">
        <v>18.2</v>
      </c>
    </row>
    <row r="16522" spans="1:16" x14ac:dyDescent="0.2">
      <c r="A16522">
        <f t="shared" si="1804"/>
        <v>15653</v>
      </c>
      <c r="B16522">
        <f t="shared" si="1805"/>
        <v>324</v>
      </c>
      <c r="C16522" s="10" t="str">
        <f>IF(B16522=B16521," ",(LOOKUP(B16522,'Co List'!$A$3:$A$362,'Co List'!$B$3:$B$362)))</f>
        <v xml:space="preserve"> </v>
      </c>
      <c r="D16522" s="6" t="s">
        <v>409</v>
      </c>
      <c r="E16522">
        <v>0</v>
      </c>
      <c r="F16522">
        <v>31.93</v>
      </c>
      <c r="G16522">
        <v>34.58</v>
      </c>
      <c r="H16522">
        <v>47.91</v>
      </c>
    </row>
    <row r="16523" spans="1:16" x14ac:dyDescent="0.2">
      <c r="A16523">
        <f t="shared" si="1804"/>
        <v>15654</v>
      </c>
      <c r="B16523">
        <f t="shared" si="1805"/>
        <v>324</v>
      </c>
      <c r="C16523" s="10" t="str">
        <f>IF(B16523=B16522," ",(LOOKUP(B16523,'Co List'!$A$3:$A$362,'Co List'!$B$3:$B$362)))</f>
        <v xml:space="preserve"> </v>
      </c>
      <c r="D16523" s="6" t="s">
        <v>410</v>
      </c>
      <c r="E16523">
        <v>0</v>
      </c>
      <c r="F16523">
        <v>31.5977788</v>
      </c>
      <c r="G16523">
        <v>32.876408500000004</v>
      </c>
      <c r="H16523">
        <v>39.280365240000002</v>
      </c>
    </row>
    <row r="16524" spans="1:16" x14ac:dyDescent="0.2">
      <c r="A16524">
        <f t="shared" si="1804"/>
        <v>15655</v>
      </c>
      <c r="B16524">
        <f t="shared" si="1805"/>
        <v>324</v>
      </c>
      <c r="C16524" s="10" t="str">
        <f>IF(B16524=B16523," ",(LOOKUP(B16524,'Co List'!$A$3:$A$362,'Co List'!$B$3:$B$362)))</f>
        <v xml:space="preserve"> </v>
      </c>
      <c r="D16524" s="6" t="s">
        <v>411</v>
      </c>
      <c r="E16524">
        <v>0</v>
      </c>
      <c r="F16524">
        <v>31.5977788</v>
      </c>
      <c r="G16524">
        <v>32.876408500000004</v>
      </c>
      <c r="H16524">
        <v>39.280365240000002</v>
      </c>
    </row>
    <row r="16525" spans="1:16" x14ac:dyDescent="0.2">
      <c r="A16525">
        <f t="shared" si="1804"/>
        <v>15656</v>
      </c>
      <c r="B16525">
        <f t="shared" si="1805"/>
        <v>324</v>
      </c>
      <c r="C16525" s="10" t="str">
        <f>IF(B16525=B16524," ",(LOOKUP(B16525,'Co List'!$A$3:$A$362,'Co List'!$B$3:$B$362)))</f>
        <v xml:space="preserve"> </v>
      </c>
      <c r="D16525" s="6" t="s">
        <v>412</v>
      </c>
      <c r="E16525">
        <v>0</v>
      </c>
      <c r="F16525">
        <v>-0.33222119999999933</v>
      </c>
      <c r="G16525">
        <v>-1.7035914999999946</v>
      </c>
      <c r="H16525">
        <v>-8.6296347599999947</v>
      </c>
    </row>
    <row r="16526" spans="1:16" ht="13.5" thickBot="1" x14ac:dyDescent="0.25">
      <c r="A16526">
        <f t="shared" si="1804"/>
        <v>15657</v>
      </c>
      <c r="B16526">
        <f t="shared" si="1805"/>
        <v>324</v>
      </c>
      <c r="C16526" s="10" t="str">
        <f>IF(B16526=B16525," ",(LOOKUP(B16526,'Co List'!$A$3:$A$362,'Co List'!$B$3:$B$362)))</f>
        <v xml:space="preserve"> </v>
      </c>
      <c r="D16526" s="9" t="s">
        <v>413</v>
      </c>
      <c r="E16526">
        <v>3</v>
      </c>
      <c r="F16526">
        <v>12</v>
      </c>
      <c r="G16526">
        <v>12</v>
      </c>
      <c r="H16526">
        <v>12</v>
      </c>
    </row>
    <row r="16527" spans="1:16" ht="15" x14ac:dyDescent="0.25">
      <c r="A16527">
        <f t="shared" si="1804"/>
        <v>15658</v>
      </c>
      <c r="B16527">
        <f t="shared" si="1805"/>
        <v>325</v>
      </c>
      <c r="C16527" s="10" t="str">
        <f>IF(B16527=B16526," ",(LOOKUP(B16527,'Co List'!$A$3:$A$362,'Co List'!$B$3:$B$362)))</f>
        <v>THE OUDH SUGAR MILLS</v>
      </c>
      <c r="D16527" s="4" t="s">
        <v>362</v>
      </c>
      <c r="E16527">
        <v>90.756007124874841</v>
      </c>
      <c r="F16527">
        <v>92.603972746012928</v>
      </c>
      <c r="G16527">
        <v>95.997451238677414</v>
      </c>
      <c r="H16527">
        <v>93.496808399835317</v>
      </c>
      <c r="J16527">
        <f t="shared" ref="J16527" si="1806">COUNTIF(E16569:H16569,0)</f>
        <v>0</v>
      </c>
      <c r="K16527">
        <f>SUM(E16527:H16527)/(4-J16527)</f>
        <v>93.213559877350121</v>
      </c>
      <c r="L16527">
        <f>SUM(E16537:H16537)/(4-J16527)</f>
        <v>138754.61994181658</v>
      </c>
      <c r="M16527">
        <f>E16537</f>
        <v>112182.06768631103</v>
      </c>
      <c r="N16527">
        <f t="shared" ref="N16527" si="1807">F16537</f>
        <v>129737.74108712281</v>
      </c>
      <c r="O16527">
        <f t="shared" ref="O16527" si="1808">G16537</f>
        <v>161975.78676743546</v>
      </c>
      <c r="P16527">
        <f t="shared" ref="P16527" si="1809">H16537</f>
        <v>151122.88422639703</v>
      </c>
    </row>
    <row r="16528" spans="1:16" x14ac:dyDescent="0.2">
      <c r="A16528">
        <f t="shared" si="1804"/>
        <v>15659</v>
      </c>
      <c r="B16528">
        <f t="shared" si="1805"/>
        <v>325</v>
      </c>
      <c r="C16528" s="10" t="str">
        <f>IF(B16528=B16527," ",(LOOKUP(B16528,'Co List'!$A$3:$A$362,'Co List'!$B$3:$B$362)))</f>
        <v xml:space="preserve"> </v>
      </c>
      <c r="D16528" s="6" t="s">
        <v>364</v>
      </c>
      <c r="E16528">
        <v>4.0517799999999999</v>
      </c>
      <c r="F16528">
        <v>4.0517799999999999</v>
      </c>
      <c r="G16528">
        <v>4.0517799999999999</v>
      </c>
      <c r="H16528">
        <v>4.0517799999999999</v>
      </c>
    </row>
    <row r="16529" spans="1:8" x14ac:dyDescent="0.2">
      <c r="A16529">
        <f t="shared" si="1804"/>
        <v>15660</v>
      </c>
      <c r="B16529">
        <f t="shared" si="1805"/>
        <v>325</v>
      </c>
      <c r="C16529" s="10" t="str">
        <f>IF(B16529=B16528," ",(LOOKUP(B16529,'Co List'!$A$3:$A$362,'Co List'!$B$3:$B$362)))</f>
        <v xml:space="preserve"> </v>
      </c>
      <c r="D16529" s="6" t="s">
        <v>365</v>
      </c>
      <c r="E16529">
        <v>1.5140850045246055</v>
      </c>
      <c r="F16529">
        <v>1.5364967328941861</v>
      </c>
      <c r="G16529">
        <v>1.544310042417834</v>
      </c>
      <c r="H16529">
        <v>1.5419935425502249</v>
      </c>
    </row>
    <row r="16530" spans="1:8" x14ac:dyDescent="0.2">
      <c r="A16530">
        <f t="shared" si="1804"/>
        <v>15661</v>
      </c>
      <c r="B16530">
        <f t="shared" si="1805"/>
        <v>325</v>
      </c>
      <c r="C16530" s="10" t="str">
        <f>IF(B16530=B16529," ",(LOOKUP(B16530,'Co List'!$A$3:$A$362,'Co List'!$B$3:$B$362)))</f>
        <v xml:space="preserve"> </v>
      </c>
      <c r="D16530" s="7" t="s">
        <v>366</v>
      </c>
      <c r="E16530">
        <v>20.940429270199175</v>
      </c>
      <c r="F16530">
        <v>14.567780669577443</v>
      </c>
      <c r="G16530">
        <v>15.813006362019241</v>
      </c>
      <c r="H16530">
        <v>15.809817574004796</v>
      </c>
    </row>
    <row r="16531" spans="1:8" x14ac:dyDescent="0.2">
      <c r="A16531">
        <f t="shared" si="1804"/>
        <v>15662</v>
      </c>
      <c r="B16531">
        <f t="shared" si="1805"/>
        <v>325</v>
      </c>
      <c r="C16531" s="10" t="str">
        <f>IF(B16531=B16530," ",(LOOKUP(B16531,'Co List'!$A$3:$A$362,'Co List'!$B$3:$B$362)))</f>
        <v xml:space="preserve"> </v>
      </c>
      <c r="D16531" s="6" t="s">
        <v>367</v>
      </c>
      <c r="E16531">
        <v>-136341.84210781605</v>
      </c>
      <c r="F16531">
        <v>-288819.54827943631</v>
      </c>
      <c r="G16531">
        <v>-316916.03750231938</v>
      </c>
      <c r="H16531">
        <v>519679.79445115908</v>
      </c>
    </row>
    <row r="16532" spans="1:8" x14ac:dyDescent="0.2">
      <c r="A16532">
        <f t="shared" si="1804"/>
        <v>15663</v>
      </c>
      <c r="B16532">
        <f t="shared" si="1805"/>
        <v>325</v>
      </c>
      <c r="C16532" s="10" t="str">
        <f>IF(B16532=B16531," ",(LOOKUP(B16532,'Co List'!$A$3:$A$362,'Co List'!$B$3:$B$362)))</f>
        <v xml:space="preserve"> </v>
      </c>
      <c r="D16532" s="6" t="s">
        <v>368</v>
      </c>
      <c r="E16532">
        <v>0.43080671154497324</v>
      </c>
      <c r="F16532">
        <v>0.49822481216252995</v>
      </c>
      <c r="G16532">
        <v>0.21301392262945218</v>
      </c>
      <c r="H16532">
        <v>0.19874129961388348</v>
      </c>
    </row>
    <row r="16533" spans="1:8" x14ac:dyDescent="0.2">
      <c r="A16533">
        <f t="shared" si="1804"/>
        <v>15664</v>
      </c>
      <c r="B16533">
        <f t="shared" si="1805"/>
        <v>325</v>
      </c>
      <c r="C16533" s="10" t="str">
        <f>IF(B16533=B16532," ",(LOOKUP(B16533,'Co List'!$A$3:$A$362,'Co List'!$B$3:$B$362)))</f>
        <v xml:space="preserve"> </v>
      </c>
      <c r="D16533" s="6" t="s">
        <v>369</v>
      </c>
      <c r="E16533">
        <v>1010.6492584352345</v>
      </c>
      <c r="F16533">
        <v>163.50061888736334</v>
      </c>
      <c r="G16533">
        <v>138.90385624512089</v>
      </c>
      <c r="H16533">
        <v>94.363337013048408</v>
      </c>
    </row>
    <row r="16534" spans="1:8" x14ac:dyDescent="0.2">
      <c r="A16534">
        <f t="shared" si="1804"/>
        <v>15665</v>
      </c>
      <c r="B16534">
        <f t="shared" si="1805"/>
        <v>325</v>
      </c>
      <c r="C16534" s="10" t="str">
        <f>IF(B16534=B16533," ",(LOOKUP(B16534,'Co List'!$A$3:$A$362,'Co List'!$B$3:$B$362)))</f>
        <v xml:space="preserve"> </v>
      </c>
      <c r="D16534" s="6" t="s">
        <v>370</v>
      </c>
      <c r="E16534">
        <v>0</v>
      </c>
      <c r="F16534">
        <v>0</v>
      </c>
      <c r="G16534">
        <v>0</v>
      </c>
      <c r="H16534">
        <v>0</v>
      </c>
    </row>
    <row r="16535" spans="1:8" x14ac:dyDescent="0.2">
      <c r="A16535">
        <f t="shared" si="1804"/>
        <v>15666</v>
      </c>
      <c r="B16535">
        <f t="shared" si="1805"/>
        <v>325</v>
      </c>
      <c r="C16535" s="10" t="str">
        <f>IF(B16535=B16534," ",(LOOKUP(B16535,'Co List'!$A$3:$A$362,'Co List'!$B$3:$B$362)))</f>
        <v xml:space="preserve"> </v>
      </c>
      <c r="D16535" s="6" t="s">
        <v>371</v>
      </c>
      <c r="E16535">
        <v>98.765974585991358</v>
      </c>
      <c r="F16535">
        <v>98.88868083018113</v>
      </c>
      <c r="G16535">
        <v>99.227218383821395</v>
      </c>
      <c r="H16535">
        <v>99.400157496713902</v>
      </c>
    </row>
    <row r="16536" spans="1:8" x14ac:dyDescent="0.2">
      <c r="A16536">
        <f t="shared" si="1804"/>
        <v>15667</v>
      </c>
      <c r="B16536">
        <f t="shared" si="1805"/>
        <v>325</v>
      </c>
      <c r="C16536" s="10" t="str">
        <f>IF(B16536=B16535," ",(LOOKUP(B16536,'Co List'!$A$3:$A$362,'Co List'!$B$3:$B$362)))</f>
        <v xml:space="preserve"> </v>
      </c>
      <c r="D16536" s="6" t="s">
        <v>372</v>
      </c>
      <c r="E16536">
        <v>1.2340254140086344</v>
      </c>
      <c r="F16536">
        <v>1.1113191698188778</v>
      </c>
      <c r="G16536">
        <v>0.7727816161786033</v>
      </c>
      <c r="H16536">
        <v>0.59984250328611022</v>
      </c>
    </row>
    <row r="16537" spans="1:8" x14ac:dyDescent="0.2">
      <c r="A16537">
        <f t="shared" si="1804"/>
        <v>15668</v>
      </c>
      <c r="B16537">
        <f t="shared" si="1805"/>
        <v>325</v>
      </c>
      <c r="C16537" s="10" t="str">
        <f>IF(B16537=B16536," ",(LOOKUP(B16537,'Co List'!$A$3:$A$362,'Co List'!$B$3:$B$362)))</f>
        <v xml:space="preserve"> </v>
      </c>
      <c r="D16537" s="6" t="s">
        <v>373</v>
      </c>
      <c r="E16537">
        <v>112182.06768631103</v>
      </c>
      <c r="F16537">
        <v>129737.74108712281</v>
      </c>
      <c r="G16537">
        <v>161975.78676743546</v>
      </c>
      <c r="H16537">
        <v>151122.88422639703</v>
      </c>
    </row>
    <row r="16538" spans="1:8" x14ac:dyDescent="0.2">
      <c r="A16538">
        <f t="shared" si="1804"/>
        <v>15669</v>
      </c>
      <c r="B16538">
        <f t="shared" si="1805"/>
        <v>325</v>
      </c>
      <c r="C16538" s="10" t="str">
        <f>IF(B16538=B16537," ",(LOOKUP(B16538,'Co List'!$A$3:$A$362,'Co List'!$B$3:$B$362)))</f>
        <v xml:space="preserve"> </v>
      </c>
      <c r="D16538" s="6" t="s">
        <v>374</v>
      </c>
      <c r="E16538">
        <v>103670.47288362881</v>
      </c>
      <c r="F16538">
        <v>119679.4016134133</v>
      </c>
      <c r="G16538">
        <v>149320.3481031906</v>
      </c>
      <c r="H16538">
        <v>139320.40764144406</v>
      </c>
    </row>
    <row r="16539" spans="1:8" x14ac:dyDescent="0.2">
      <c r="A16539">
        <f t="shared" si="1804"/>
        <v>15670</v>
      </c>
      <c r="B16539">
        <f t="shared" si="1805"/>
        <v>325</v>
      </c>
      <c r="C16539" s="10" t="str">
        <f>IF(B16539=B16538," ",(LOOKUP(B16539,'Co List'!$A$3:$A$362,'Co List'!$B$3:$B$362)))</f>
        <v xml:space="preserve"> </v>
      </c>
      <c r="D16539" s="6" t="s">
        <v>375</v>
      </c>
      <c r="E16539">
        <v>7335.9591591958097</v>
      </c>
      <c r="F16539">
        <v>8671.9493661012511</v>
      </c>
      <c r="G16539">
        <v>10913.843409627454</v>
      </c>
      <c r="H16539">
        <v>10179.874616415547</v>
      </c>
    </row>
    <row r="16540" spans="1:8" x14ac:dyDescent="0.2">
      <c r="A16540">
        <f t="shared" si="1804"/>
        <v>15671</v>
      </c>
      <c r="B16540">
        <f t="shared" si="1805"/>
        <v>325</v>
      </c>
      <c r="C16540" s="10" t="str">
        <f>IF(B16540=B16539," ",(LOOKUP(B16540,'Co List'!$A$3:$A$362,'Co List'!$B$3:$B$362)))</f>
        <v xml:space="preserve"> </v>
      </c>
      <c r="D16540" s="6" t="s">
        <v>376</v>
      </c>
      <c r="E16540">
        <v>1175.6356434863908</v>
      </c>
      <c r="F16540">
        <v>1386.390107608262</v>
      </c>
      <c r="G16540">
        <v>1741.5952546174306</v>
      </c>
      <c r="H16540">
        <v>1622.6019685374356</v>
      </c>
    </row>
    <row r="16541" spans="1:8" x14ac:dyDescent="0.2">
      <c r="A16541">
        <f t="shared" si="1804"/>
        <v>15672</v>
      </c>
      <c r="B16541">
        <f t="shared" si="1805"/>
        <v>325</v>
      </c>
      <c r="C16541" s="10" t="str">
        <f>IF(B16541=B16540," ",(LOOKUP(B16541,'Co List'!$A$3:$A$362,'Co List'!$B$3:$B$362)))</f>
        <v xml:space="preserve"> </v>
      </c>
      <c r="D16541" s="6" t="s">
        <v>377</v>
      </c>
      <c r="E16541">
        <v>110797.71246110158</v>
      </c>
      <c r="F16541">
        <v>128295.94069993164</v>
      </c>
      <c r="G16541">
        <v>160724.06766463607</v>
      </c>
      <c r="H16541">
        <v>150216.38493461526</v>
      </c>
    </row>
    <row r="16542" spans="1:8" ht="15" x14ac:dyDescent="0.25">
      <c r="A16542">
        <f t="shared" si="1804"/>
        <v>15673</v>
      </c>
      <c r="B16542">
        <f t="shared" si="1805"/>
        <v>325</v>
      </c>
      <c r="C16542" s="10" t="str">
        <f>IF(B16542=B16541," ",(LOOKUP(B16542,'Co List'!$A$3:$A$362,'Co List'!$B$3:$B$362)))</f>
        <v xml:space="preserve"> </v>
      </c>
      <c r="D16542" s="8" t="s">
        <v>378</v>
      </c>
      <c r="E16542">
        <v>2505.33</v>
      </c>
      <c r="F16542">
        <v>1593.4299999999996</v>
      </c>
      <c r="G16542">
        <v>1683.24</v>
      </c>
      <c r="H16542">
        <v>2263.56</v>
      </c>
    </row>
    <row r="16543" spans="1:8" ht="15" x14ac:dyDescent="0.25">
      <c r="A16543">
        <f t="shared" si="1804"/>
        <v>15674</v>
      </c>
      <c r="B16543">
        <f t="shared" si="1805"/>
        <v>325</v>
      </c>
      <c r="C16543" s="10" t="str">
        <f>IF(B16543=B16542," ",(LOOKUP(B16543,'Co List'!$A$3:$A$362,'Co List'!$B$3:$B$362)))</f>
        <v xml:space="preserve"> </v>
      </c>
      <c r="D16543" s="8" t="s">
        <v>379</v>
      </c>
      <c r="E16543">
        <v>2131.6973328257191</v>
      </c>
      <c r="F16543">
        <v>1135.1979923454323</v>
      </c>
      <c r="G16543">
        <v>968.59039636023351</v>
      </c>
      <c r="H16543">
        <v>481.28148633942055</v>
      </c>
    </row>
    <row r="16544" spans="1:8" ht="15" x14ac:dyDescent="0.25">
      <c r="A16544">
        <f t="shared" si="1804"/>
        <v>15675</v>
      </c>
      <c r="B16544">
        <f t="shared" si="1805"/>
        <v>325</v>
      </c>
      <c r="C16544" s="10" t="str">
        <f>IF(B16544=B16543," ",(LOOKUP(B16544,'Co List'!$A$3:$A$362,'Co List'!$B$3:$B$362)))</f>
        <v xml:space="preserve"> </v>
      </c>
      <c r="D16544" s="8" t="s">
        <v>380</v>
      </c>
      <c r="E16544">
        <v>106160.68512827586</v>
      </c>
      <c r="F16544">
        <v>125567.31270758621</v>
      </c>
      <c r="G16544">
        <v>158072.23726827584</v>
      </c>
      <c r="H16544">
        <v>147471.54344827583</v>
      </c>
    </row>
    <row r="16545" spans="1:8" ht="15" x14ac:dyDescent="0.25">
      <c r="A16545">
        <f t="shared" si="1804"/>
        <v>15676</v>
      </c>
      <c r="B16545">
        <f t="shared" si="1805"/>
        <v>325</v>
      </c>
      <c r="C16545" s="10" t="str">
        <f>IF(B16545=B16544," ",(LOOKUP(B16545,'Co List'!$A$3:$A$362,'Co List'!$B$3:$B$362)))</f>
        <v xml:space="preserve"> </v>
      </c>
      <c r="D16545" s="8" t="s">
        <v>381</v>
      </c>
      <c r="E16545">
        <v>1384.3552252094462</v>
      </c>
      <c r="F16545">
        <v>1441.8003871911781</v>
      </c>
      <c r="G16545">
        <v>1251.7191027993961</v>
      </c>
      <c r="H16545">
        <v>906.49929178179002</v>
      </c>
    </row>
    <row r="16546" spans="1:8" ht="15" x14ac:dyDescent="0.25">
      <c r="A16546">
        <f t="shared" si="1804"/>
        <v>15677</v>
      </c>
      <c r="B16546">
        <f t="shared" si="1805"/>
        <v>325</v>
      </c>
      <c r="C16546" s="10" t="str">
        <f>IF(B16546=B16545," ",(LOOKUP(B16546,'Co List'!$A$3:$A$362,'Co List'!$B$3:$B$362)))</f>
        <v xml:space="preserve"> </v>
      </c>
      <c r="D16546" s="8" t="s">
        <v>382</v>
      </c>
      <c r="E16546">
        <v>1384.3552252094462</v>
      </c>
      <c r="F16546">
        <v>1441.8003871911781</v>
      </c>
      <c r="G16546">
        <v>1251.7191027993961</v>
      </c>
      <c r="H16546">
        <v>906.49929178179002</v>
      </c>
    </row>
    <row r="16547" spans="1:8" ht="15" x14ac:dyDescent="0.25">
      <c r="A16547">
        <f t="shared" si="1804"/>
        <v>15678</v>
      </c>
      <c r="B16547">
        <f t="shared" si="1805"/>
        <v>325</v>
      </c>
      <c r="C16547" s="10" t="str">
        <f>IF(B16547=B16546," ",(LOOKUP(B16547,'Co List'!$A$3:$A$362,'Co List'!$B$3:$B$362)))</f>
        <v xml:space="preserve"> </v>
      </c>
      <c r="D16547" s="8" t="s">
        <v>383</v>
      </c>
      <c r="E16547">
        <v>0</v>
      </c>
      <c r="F16547">
        <v>0</v>
      </c>
      <c r="G16547">
        <v>0</v>
      </c>
      <c r="H16547">
        <v>0</v>
      </c>
    </row>
    <row r="16548" spans="1:8" x14ac:dyDescent="0.2">
      <c r="A16548">
        <f t="shared" si="1804"/>
        <v>15679</v>
      </c>
      <c r="B16548">
        <f t="shared" si="1805"/>
        <v>325</v>
      </c>
      <c r="C16548" s="10" t="str">
        <f>IF(B16548=B16547," ",(LOOKUP(B16548,'Co List'!$A$3:$A$362,'Co List'!$B$3:$B$362)))</f>
        <v xml:space="preserve"> </v>
      </c>
      <c r="D16548" s="6" t="s">
        <v>384</v>
      </c>
      <c r="E16548">
        <v>0</v>
      </c>
      <c r="F16548">
        <v>0</v>
      </c>
      <c r="G16548">
        <v>0</v>
      </c>
      <c r="H16548">
        <v>0</v>
      </c>
    </row>
    <row r="16549" spans="1:8" x14ac:dyDescent="0.2">
      <c r="A16549">
        <f t="shared" si="1804"/>
        <v>15680</v>
      </c>
      <c r="B16549">
        <f t="shared" si="1805"/>
        <v>325</v>
      </c>
      <c r="C16549" s="10" t="str">
        <f>IF(B16549=B16548," ",(LOOKUP(B16549,'Co List'!$A$3:$A$362,'Co List'!$B$3:$B$362)))</f>
        <v xml:space="preserve"> </v>
      </c>
      <c r="D16549" s="6" t="s">
        <v>385</v>
      </c>
      <c r="E16549">
        <v>341.66594070000002</v>
      </c>
      <c r="F16549">
        <v>355.84370010000004</v>
      </c>
      <c r="G16549">
        <v>308.93066820000001</v>
      </c>
      <c r="H16549">
        <v>223.7286555</v>
      </c>
    </row>
    <row r="16550" spans="1:8" x14ac:dyDescent="0.2">
      <c r="A16550">
        <f t="shared" si="1804"/>
        <v>15681</v>
      </c>
      <c r="B16550">
        <f t="shared" si="1805"/>
        <v>325</v>
      </c>
      <c r="C16550" s="10" t="str">
        <f>IF(B16550=B16549," ",(LOOKUP(B16550,'Co List'!$A$3:$A$362,'Co List'!$B$3:$B$362)))</f>
        <v xml:space="preserve"> </v>
      </c>
      <c r="D16550" s="6" t="s">
        <v>386</v>
      </c>
      <c r="E16550">
        <v>341.66594070000002</v>
      </c>
      <c r="F16550">
        <v>355.84370010000004</v>
      </c>
      <c r="G16550">
        <v>308.93066820000001</v>
      </c>
      <c r="H16550">
        <v>223.7286555</v>
      </c>
    </row>
    <row r="16551" spans="1:8" x14ac:dyDescent="0.2">
      <c r="A16551">
        <f t="shared" si="1804"/>
        <v>15682</v>
      </c>
      <c r="B16551">
        <f t="shared" si="1805"/>
        <v>325</v>
      </c>
      <c r="C16551" s="10" t="str">
        <f>IF(B16551=B16550," ",(LOOKUP(B16551,'Co List'!$A$3:$A$362,'Co List'!$B$3:$B$362)))</f>
        <v xml:space="preserve"> </v>
      </c>
      <c r="D16551" s="6" t="s">
        <v>387</v>
      </c>
      <c r="E16551">
        <v>0</v>
      </c>
      <c r="F16551">
        <v>0</v>
      </c>
      <c r="G16551">
        <v>0</v>
      </c>
      <c r="H16551">
        <v>0</v>
      </c>
    </row>
    <row r="16552" spans="1:8" x14ac:dyDescent="0.2">
      <c r="A16552">
        <f t="shared" si="1804"/>
        <v>15683</v>
      </c>
      <c r="B16552">
        <f t="shared" si="1805"/>
        <v>325</v>
      </c>
      <c r="C16552" s="10" t="str">
        <f>IF(B16552=B16551," ",(LOOKUP(B16552,'Co List'!$A$3:$A$362,'Co List'!$B$3:$B$362)))</f>
        <v xml:space="preserve"> </v>
      </c>
      <c r="D16552" s="6" t="s">
        <v>388</v>
      </c>
      <c r="E16552">
        <v>0</v>
      </c>
      <c r="F16552">
        <v>0</v>
      </c>
      <c r="G16552">
        <v>0</v>
      </c>
      <c r="H16552">
        <v>0</v>
      </c>
    </row>
    <row r="16553" spans="1:8" x14ac:dyDescent="0.2">
      <c r="A16553">
        <f t="shared" si="1804"/>
        <v>15684</v>
      </c>
      <c r="B16553">
        <f t="shared" si="1805"/>
        <v>325</v>
      </c>
      <c r="C16553" s="10" t="str">
        <f>IF(B16553=B16552," ",(LOOKUP(B16553,'Co List'!$A$3:$A$362,'Co List'!$B$3:$B$362)))</f>
        <v xml:space="preserve"> </v>
      </c>
      <c r="D16553" s="6" t="s">
        <v>389</v>
      </c>
      <c r="E16553">
        <v>0</v>
      </c>
      <c r="F16553">
        <v>0</v>
      </c>
      <c r="G16553">
        <v>0</v>
      </c>
      <c r="H16553">
        <v>0</v>
      </c>
    </row>
    <row r="16554" spans="1:8" x14ac:dyDescent="0.2">
      <c r="A16554">
        <f t="shared" si="1804"/>
        <v>15685</v>
      </c>
      <c r="B16554">
        <f t="shared" si="1805"/>
        <v>325</v>
      </c>
      <c r="C16554" s="10" t="str">
        <f>IF(B16554=B16553," ",(LOOKUP(B16554,'Co List'!$A$3:$A$362,'Co List'!$B$3:$B$362)))</f>
        <v xml:space="preserve"> </v>
      </c>
      <c r="D16554" s="6" t="s">
        <v>390</v>
      </c>
      <c r="E16554">
        <v>0</v>
      </c>
      <c r="F16554">
        <v>0</v>
      </c>
      <c r="G16554">
        <v>0</v>
      </c>
      <c r="H16554">
        <v>0</v>
      </c>
    </row>
    <row r="16555" spans="1:8" x14ac:dyDescent="0.2">
      <c r="A16555">
        <f t="shared" si="1804"/>
        <v>15686</v>
      </c>
      <c r="B16555">
        <f t="shared" si="1805"/>
        <v>325</v>
      </c>
      <c r="C16555" s="10" t="str">
        <f>IF(B16555=B16554," ",(LOOKUP(B16555,'Co List'!$A$3:$A$362,'Co List'!$B$3:$B$362)))</f>
        <v xml:space="preserve"> </v>
      </c>
      <c r="D16555" s="6" t="s">
        <v>391</v>
      </c>
      <c r="E16555">
        <v>0</v>
      </c>
      <c r="F16555">
        <v>0</v>
      </c>
      <c r="G16555">
        <v>0</v>
      </c>
      <c r="H16555">
        <v>0</v>
      </c>
    </row>
    <row r="16556" spans="1:8" x14ac:dyDescent="0.2">
      <c r="A16556">
        <f t="shared" si="1804"/>
        <v>15687</v>
      </c>
      <c r="B16556">
        <f t="shared" si="1805"/>
        <v>325</v>
      </c>
      <c r="C16556" s="10" t="str">
        <f>IF(B16556=B16555," ",(LOOKUP(B16556,'Co List'!$A$3:$A$362,'Co List'!$B$3:$B$362)))</f>
        <v xml:space="preserve"> </v>
      </c>
      <c r="D16556" s="6" t="s">
        <v>392</v>
      </c>
      <c r="E16556">
        <v>0</v>
      </c>
      <c r="F16556">
        <v>0</v>
      </c>
      <c r="G16556">
        <v>0</v>
      </c>
      <c r="H16556">
        <v>0</v>
      </c>
    </row>
    <row r="16557" spans="1:8" x14ac:dyDescent="0.2">
      <c r="A16557">
        <f t="shared" si="1804"/>
        <v>15688</v>
      </c>
      <c r="B16557">
        <f t="shared" si="1805"/>
        <v>325</v>
      </c>
      <c r="C16557" s="10" t="str">
        <f>IF(B16557=B16556," ",(LOOKUP(B16557,'Co List'!$A$3:$A$362,'Co List'!$B$3:$B$362)))</f>
        <v xml:space="preserve"> </v>
      </c>
      <c r="D16557" s="6" t="s">
        <v>393</v>
      </c>
      <c r="E16557">
        <v>0</v>
      </c>
      <c r="F16557">
        <v>0</v>
      </c>
      <c r="G16557">
        <v>0</v>
      </c>
      <c r="H16557">
        <v>0</v>
      </c>
    </row>
    <row r="16558" spans="1:8" ht="15" x14ac:dyDescent="0.25">
      <c r="A16558">
        <f t="shared" si="1804"/>
        <v>15689</v>
      </c>
      <c r="B16558">
        <f t="shared" si="1805"/>
        <v>325</v>
      </c>
      <c r="C16558" s="10" t="str">
        <f>IF(B16558=B16557," ",(LOOKUP(B16558,'Co List'!$A$3:$A$362,'Co List'!$B$3:$B$362)))</f>
        <v xml:space="preserve"> </v>
      </c>
      <c r="D16558" s="8" t="s">
        <v>394</v>
      </c>
      <c r="E16558">
        <v>0</v>
      </c>
      <c r="F16558">
        <v>0</v>
      </c>
      <c r="G16558">
        <v>0</v>
      </c>
      <c r="H16558">
        <v>0</v>
      </c>
    </row>
    <row r="16559" spans="1:8" ht="15" x14ac:dyDescent="0.25">
      <c r="A16559">
        <f t="shared" si="1804"/>
        <v>15690</v>
      </c>
      <c r="B16559">
        <f t="shared" si="1805"/>
        <v>325</v>
      </c>
      <c r="C16559" s="10" t="str">
        <f>IF(B16559=B16558," ",(LOOKUP(B16559,'Co List'!$A$3:$A$362,'Co List'!$B$3:$B$362)))</f>
        <v xml:space="preserve"> </v>
      </c>
      <c r="D16559" s="8" t="s">
        <v>395</v>
      </c>
      <c r="E16559">
        <v>0.43222325650000004</v>
      </c>
      <c r="F16559">
        <v>0.53672920020000003</v>
      </c>
      <c r="G16559">
        <v>0.59295645640000005</v>
      </c>
      <c r="H16559">
        <v>0.42552796749999999</v>
      </c>
    </row>
    <row r="16560" spans="1:8" ht="15" x14ac:dyDescent="0.25">
      <c r="A16560">
        <f t="shared" si="1804"/>
        <v>15691</v>
      </c>
      <c r="B16560">
        <f t="shared" si="1805"/>
        <v>325</v>
      </c>
      <c r="C16560" s="10" t="str">
        <f>IF(B16560=B16559," ",(LOOKUP(B16560,'Co List'!$A$3:$A$362,'Co List'!$B$3:$B$362)))</f>
        <v xml:space="preserve"> </v>
      </c>
      <c r="D16560" s="8" t="s">
        <v>396</v>
      </c>
      <c r="E16560">
        <v>73178</v>
      </c>
      <c r="F16560">
        <v>83499</v>
      </c>
      <c r="G16560">
        <v>104075</v>
      </c>
      <c r="H16560">
        <v>97417</v>
      </c>
    </row>
    <row r="16561" spans="1:8" x14ac:dyDescent="0.2">
      <c r="A16561">
        <f t="shared" si="1804"/>
        <v>15692</v>
      </c>
      <c r="B16561">
        <f t="shared" si="1805"/>
        <v>325</v>
      </c>
      <c r="C16561" s="10" t="str">
        <f>IF(B16561=B16560," ",(LOOKUP(B16561,'Co List'!$A$3:$A$362,'Co List'!$B$3:$B$362)))</f>
        <v xml:space="preserve"> </v>
      </c>
      <c r="D16561" s="6" t="s">
        <v>397</v>
      </c>
      <c r="E16561">
        <v>3093</v>
      </c>
      <c r="F16561">
        <v>2017</v>
      </c>
      <c r="G16561">
        <v>2158</v>
      </c>
      <c r="H16561">
        <v>2902</v>
      </c>
    </row>
    <row r="16562" spans="1:8" x14ac:dyDescent="0.2">
      <c r="A16562">
        <f t="shared" si="1804"/>
        <v>15693</v>
      </c>
      <c r="B16562">
        <f t="shared" si="1805"/>
        <v>325</v>
      </c>
      <c r="C16562" s="10" t="str">
        <f>IF(B16562=B16561," ",(LOOKUP(B16562,'Co List'!$A$3:$A$362,'Co List'!$B$3:$B$362)))</f>
        <v xml:space="preserve"> </v>
      </c>
      <c r="D16562" s="6" t="s">
        <v>398</v>
      </c>
      <c r="E16562">
        <v>2417</v>
      </c>
      <c r="F16562">
        <v>1444</v>
      </c>
      <c r="G16562">
        <v>1160</v>
      </c>
      <c r="H16562">
        <v>515</v>
      </c>
    </row>
    <row r="16563" spans="1:8" x14ac:dyDescent="0.2">
      <c r="A16563">
        <f t="shared" si="1804"/>
        <v>15694</v>
      </c>
      <c r="B16563">
        <f t="shared" si="1805"/>
        <v>325</v>
      </c>
      <c r="C16563" s="10" t="str">
        <f>IF(B16563=B16562," ",(LOOKUP(B16563,'Co List'!$A$3:$A$362,'Co List'!$B$3:$B$362)))</f>
        <v xml:space="preserve"> </v>
      </c>
      <c r="D16563" s="6" t="s">
        <v>399</v>
      </c>
      <c r="E16563">
        <v>67668</v>
      </c>
      <c r="F16563">
        <v>80038</v>
      </c>
      <c r="G16563">
        <v>100757</v>
      </c>
      <c r="H16563">
        <v>94000</v>
      </c>
    </row>
    <row r="16564" spans="1:8" x14ac:dyDescent="0.2">
      <c r="A16564">
        <f t="shared" si="1804"/>
        <v>15695</v>
      </c>
      <c r="B16564">
        <f t="shared" si="1805"/>
        <v>325</v>
      </c>
      <c r="C16564" s="10" t="str">
        <f>IF(B16564=B16563," ",(LOOKUP(B16564,'Co List'!$A$3:$A$362,'Co List'!$B$3:$B$362)))</f>
        <v xml:space="preserve"> </v>
      </c>
      <c r="D16564" s="6" t="s">
        <v>400</v>
      </c>
      <c r="E16564">
        <v>0</v>
      </c>
      <c r="F16564">
        <v>0</v>
      </c>
      <c r="G16564">
        <v>0</v>
      </c>
      <c r="H16564">
        <v>0</v>
      </c>
    </row>
    <row r="16565" spans="1:8" x14ac:dyDescent="0.2">
      <c r="A16565">
        <f t="shared" si="1804"/>
        <v>15696</v>
      </c>
      <c r="B16565">
        <f t="shared" si="1805"/>
        <v>325</v>
      </c>
      <c r="C16565" s="10" t="str">
        <f>IF(B16565=B16564," ",(LOOKUP(B16565,'Co List'!$A$3:$A$362,'Co List'!$B$3:$B$362)))</f>
        <v xml:space="preserve"> </v>
      </c>
      <c r="D16565" s="6" t="s">
        <v>401</v>
      </c>
      <c r="E16565">
        <v>1.7506379999999999</v>
      </c>
      <c r="F16565">
        <v>1.6095660000000001</v>
      </c>
      <c r="G16565">
        <v>1.2235860000000001</v>
      </c>
      <c r="H16565">
        <v>1.616414</v>
      </c>
    </row>
    <row r="16566" spans="1:8" x14ac:dyDescent="0.2">
      <c r="A16566">
        <f t="shared" si="1804"/>
        <v>15697</v>
      </c>
      <c r="B16566">
        <f t="shared" si="1805"/>
        <v>325</v>
      </c>
      <c r="C16566" s="10" t="str">
        <f>IF(B16566=B16565," ",(LOOKUP(B16566,'Co List'!$A$3:$A$362,'Co List'!$B$3:$B$362)))</f>
        <v xml:space="preserve"> </v>
      </c>
      <c r="D16566" s="6" t="s">
        <v>402</v>
      </c>
      <c r="E16566">
        <v>2.6587000000000001</v>
      </c>
      <c r="F16566">
        <v>1.5089799999999998</v>
      </c>
      <c r="G16566">
        <v>1.3699600000000001</v>
      </c>
      <c r="H16566">
        <v>0.75138499999999997</v>
      </c>
    </row>
    <row r="16567" spans="1:8" x14ac:dyDescent="0.2">
      <c r="A16567">
        <f t="shared" si="1804"/>
        <v>15698</v>
      </c>
      <c r="B16567">
        <f t="shared" si="1805"/>
        <v>325</v>
      </c>
      <c r="C16567" s="10" t="str">
        <f>IF(B16567=B16566," ",(LOOKUP(B16567,'Co List'!$A$3:$A$362,'Co List'!$B$3:$B$362)))</f>
        <v xml:space="preserve"> </v>
      </c>
      <c r="D16567" s="6" t="s">
        <v>403</v>
      </c>
      <c r="E16567">
        <v>0</v>
      </c>
      <c r="F16567">
        <v>0</v>
      </c>
      <c r="G16567">
        <v>0</v>
      </c>
      <c r="H16567">
        <v>0</v>
      </c>
    </row>
    <row r="16568" spans="1:8" x14ac:dyDescent="0.2">
      <c r="A16568">
        <f t="shared" si="1804"/>
        <v>15699</v>
      </c>
      <c r="B16568">
        <f t="shared" si="1805"/>
        <v>325</v>
      </c>
      <c r="C16568" s="10" t="str">
        <f>IF(B16568=B16567," ",(LOOKUP(B16568,'Co List'!$A$3:$A$362,'Co List'!$B$3:$B$362)))</f>
        <v xml:space="preserve"> </v>
      </c>
      <c r="D16568" s="6" t="s">
        <v>404</v>
      </c>
      <c r="E16568" s="11">
        <v>4.409338</v>
      </c>
      <c r="F16568" s="11">
        <v>3.1185459999999998</v>
      </c>
      <c r="G16568" s="11">
        <v>2.5935459999999999</v>
      </c>
      <c r="H16568" s="11">
        <v>2.3677990000000002</v>
      </c>
    </row>
    <row r="16569" spans="1:8" x14ac:dyDescent="0.2">
      <c r="A16569">
        <f t="shared" si="1804"/>
        <v>15700</v>
      </c>
      <c r="B16569">
        <f t="shared" si="1805"/>
        <v>325</v>
      </c>
      <c r="C16569" s="10" t="str">
        <f>IF(B16569=B16568," ",(LOOKUP(B16569,'Co List'!$A$3:$A$362,'Co List'!$B$3:$B$362)))</f>
        <v xml:space="preserve"> </v>
      </c>
      <c r="D16569" s="6" t="s">
        <v>405</v>
      </c>
      <c r="E16569">
        <v>535.72</v>
      </c>
      <c r="F16569">
        <v>890.58</v>
      </c>
      <c r="G16569">
        <v>1024.32</v>
      </c>
      <c r="H16569">
        <v>955.88</v>
      </c>
    </row>
    <row r="16570" spans="1:8" x14ac:dyDescent="0.2">
      <c r="A16570">
        <f t="shared" si="1804"/>
        <v>15701</v>
      </c>
      <c r="B16570">
        <f t="shared" si="1805"/>
        <v>325</v>
      </c>
      <c r="C16570" s="10" t="str">
        <f>IF(B16570=B16569," ",(LOOKUP(B16570,'Co List'!$A$3:$A$362,'Co List'!$B$3:$B$362)))</f>
        <v xml:space="preserve"> </v>
      </c>
      <c r="D16570" s="6" t="s">
        <v>406</v>
      </c>
      <c r="E16570">
        <v>11.1</v>
      </c>
      <c r="F16570">
        <v>79.349999999999994</v>
      </c>
      <c r="G16570">
        <v>116.61</v>
      </c>
      <c r="H16570">
        <v>160.15</v>
      </c>
    </row>
    <row r="16571" spans="1:8" x14ac:dyDescent="0.2">
      <c r="A16571">
        <f t="shared" si="1804"/>
        <v>15702</v>
      </c>
      <c r="B16571">
        <f t="shared" si="1805"/>
        <v>325</v>
      </c>
      <c r="C16571" s="10" t="str">
        <f>IF(B16571=B16570," ",(LOOKUP(B16571,'Co List'!$A$3:$A$362,'Co List'!$B$3:$B$362)))</f>
        <v xml:space="preserve"> </v>
      </c>
      <c r="D16571" s="6" t="s">
        <v>407</v>
      </c>
      <c r="E16571" s="11">
        <v>-82.28</v>
      </c>
      <c r="F16571" s="11">
        <v>-44.92</v>
      </c>
      <c r="G16571" s="11">
        <v>-51.11</v>
      </c>
      <c r="H16571" s="11">
        <v>29.08</v>
      </c>
    </row>
    <row r="16572" spans="1:8" x14ac:dyDescent="0.2">
      <c r="A16572">
        <f t="shared" si="1804"/>
        <v>15703</v>
      </c>
      <c r="B16572">
        <f t="shared" si="1805"/>
        <v>325</v>
      </c>
      <c r="C16572" s="10" t="str">
        <f>IF(B16572=B16571," ",(LOOKUP(B16572,'Co List'!$A$3:$A$362,'Co List'!$B$3:$B$362)))</f>
        <v xml:space="preserve"> </v>
      </c>
      <c r="D16572" s="6" t="s">
        <v>408</v>
      </c>
      <c r="E16572">
        <v>26.04</v>
      </c>
      <c r="F16572">
        <v>26.04</v>
      </c>
      <c r="G16572">
        <v>76.040000000000006</v>
      </c>
      <c r="H16572">
        <v>76.040000000000006</v>
      </c>
    </row>
    <row r="16573" spans="1:8" x14ac:dyDescent="0.2">
      <c r="A16573">
        <f t="shared" si="1804"/>
        <v>15704</v>
      </c>
      <c r="B16573">
        <f t="shared" si="1805"/>
        <v>325</v>
      </c>
      <c r="C16573" s="10" t="str">
        <f>IF(B16573=B16572," ",(LOOKUP(B16573,'Co List'!$A$3:$A$362,'Co List'!$B$3:$B$362)))</f>
        <v xml:space="preserve"> </v>
      </c>
      <c r="D16573" s="6" t="s">
        <v>409</v>
      </c>
      <c r="E16573">
        <v>10.31</v>
      </c>
      <c r="F16573">
        <v>9.3800000000000008</v>
      </c>
      <c r="G16573">
        <v>6.89</v>
      </c>
      <c r="H16573">
        <v>6.22</v>
      </c>
    </row>
    <row r="16574" spans="1:8" x14ac:dyDescent="0.2">
      <c r="A16574">
        <f t="shared" si="1804"/>
        <v>15705</v>
      </c>
      <c r="B16574">
        <f t="shared" si="1805"/>
        <v>325</v>
      </c>
      <c r="C16574" s="10" t="str">
        <f>IF(B16574=B16573," ",(LOOKUP(B16574,'Co List'!$A$3:$A$362,'Co List'!$B$3:$B$362)))</f>
        <v xml:space="preserve"> </v>
      </c>
      <c r="D16574" s="6" t="s">
        <v>410</v>
      </c>
      <c r="E16574">
        <v>4.8415612565000004</v>
      </c>
      <c r="F16574">
        <v>3.6552752001999997</v>
      </c>
      <c r="G16574">
        <v>3.1865024564</v>
      </c>
      <c r="H16574">
        <v>2.7933269675000001</v>
      </c>
    </row>
    <row r="16575" spans="1:8" x14ac:dyDescent="0.2">
      <c r="A16575">
        <f t="shared" si="1804"/>
        <v>15706</v>
      </c>
      <c r="B16575">
        <f t="shared" si="1805"/>
        <v>325</v>
      </c>
      <c r="C16575" s="10" t="str">
        <f>IF(B16575=B16574," ",(LOOKUP(B16575,'Co List'!$A$3:$A$362,'Co List'!$B$3:$B$362)))</f>
        <v xml:space="preserve"> </v>
      </c>
      <c r="D16575" s="6" t="s">
        <v>411</v>
      </c>
      <c r="E16575">
        <v>4.8415612565000004</v>
      </c>
      <c r="F16575">
        <v>3.6552752001999997</v>
      </c>
      <c r="G16575">
        <v>3.1865024564</v>
      </c>
      <c r="H16575">
        <v>2.7933269675000001</v>
      </c>
    </row>
    <row r="16576" spans="1:8" x14ac:dyDescent="0.2">
      <c r="A16576">
        <f t="shared" si="1804"/>
        <v>15707</v>
      </c>
      <c r="B16576">
        <f t="shared" si="1805"/>
        <v>325</v>
      </c>
      <c r="C16576" s="10" t="str">
        <f>IF(B16576=B16575," ",(LOOKUP(B16576,'Co List'!$A$3:$A$362,'Co List'!$B$3:$B$362)))</f>
        <v xml:space="preserve"> </v>
      </c>
      <c r="D16576" s="6" t="s">
        <v>412</v>
      </c>
      <c r="E16576">
        <v>-5.4684387435000001</v>
      </c>
      <c r="F16576">
        <v>-5.7247247998000006</v>
      </c>
      <c r="G16576">
        <v>-3.7034975435999997</v>
      </c>
      <c r="H16576">
        <v>-3.4266730324999997</v>
      </c>
    </row>
    <row r="16577" spans="1:16" ht="13.5" thickBot="1" x14ac:dyDescent="0.25">
      <c r="A16577">
        <f t="shared" si="1804"/>
        <v>15708</v>
      </c>
      <c r="B16577">
        <f t="shared" si="1805"/>
        <v>325</v>
      </c>
      <c r="C16577" s="10" t="str">
        <f>IF(B16577=B16576," ",(LOOKUP(B16577,'Co List'!$A$3:$A$362,'Co List'!$B$3:$B$362)))</f>
        <v xml:space="preserve"> </v>
      </c>
      <c r="D16577" s="9" t="s">
        <v>413</v>
      </c>
      <c r="E16577">
        <v>12</v>
      </c>
      <c r="F16577">
        <v>12</v>
      </c>
      <c r="G16577">
        <v>12</v>
      </c>
      <c r="H16577">
        <v>12</v>
      </c>
    </row>
    <row r="16578" spans="1:16" ht="15" x14ac:dyDescent="0.25">
      <c r="A16578">
        <f t="shared" si="1804"/>
        <v>15709</v>
      </c>
      <c r="B16578">
        <f t="shared" si="1805"/>
        <v>326</v>
      </c>
      <c r="C16578" s="10" t="str">
        <f>IF(B16578=B16577," ",(LOOKUP(B16578,'Co List'!$A$3:$A$362,'Co List'!$B$3:$B$362)))</f>
        <v>THE RUBI MILLS</v>
      </c>
      <c r="D16578" s="4" t="s">
        <v>362</v>
      </c>
      <c r="E16578">
        <v>60.743119738357137</v>
      </c>
      <c r="F16578">
        <v>61.798687775887714</v>
      </c>
      <c r="G16578">
        <v>67.901202709046814</v>
      </c>
      <c r="H16578">
        <v>69.015023166560638</v>
      </c>
      <c r="J16578">
        <f t="shared" ref="J16578" si="1810">COUNTIF(E16620:H16620,0)</f>
        <v>0</v>
      </c>
      <c r="K16578">
        <f>SUM(E16578:H16578)/(4-J16578)</f>
        <v>64.864508347463072</v>
      </c>
      <c r="L16578">
        <f>SUM(E16588:H16588)/(4-J16578)</f>
        <v>43974.135689525698</v>
      </c>
      <c r="M16578">
        <f>E16588</f>
        <v>38989.70752695929</v>
      </c>
      <c r="N16578">
        <f t="shared" ref="N16578" si="1811">F16588</f>
        <v>46975.826587133277</v>
      </c>
      <c r="O16578">
        <f t="shared" ref="O16578" si="1812">G16588</f>
        <v>51803.491747023996</v>
      </c>
      <c r="P16578">
        <f t="shared" ref="P16578" si="1813">H16588</f>
        <v>38127.516896986228</v>
      </c>
    </row>
    <row r="16579" spans="1:16" x14ac:dyDescent="0.2">
      <c r="A16579">
        <f t="shared" si="1804"/>
        <v>15710</v>
      </c>
      <c r="B16579">
        <f t="shared" si="1805"/>
        <v>326</v>
      </c>
      <c r="C16579" s="10" t="str">
        <f>IF(B16579=B16578," ",(LOOKUP(B16579,'Co List'!$A$3:$A$362,'Co List'!$B$3:$B$362)))</f>
        <v xml:space="preserve"> </v>
      </c>
      <c r="D16579" s="6" t="s">
        <v>364</v>
      </c>
      <c r="E16579">
        <v>2.9760580680051305</v>
      </c>
      <c r="F16579">
        <v>3.4001840399843362</v>
      </c>
      <c r="G16579">
        <v>3.7577910039698739</v>
      </c>
      <c r="H16579">
        <v>3.9682914476057785</v>
      </c>
    </row>
    <row r="16580" spans="1:16" x14ac:dyDescent="0.2">
      <c r="A16580">
        <f t="shared" si="1804"/>
        <v>15711</v>
      </c>
      <c r="B16580">
        <f t="shared" si="1805"/>
        <v>326</v>
      </c>
      <c r="C16580" s="10" t="str">
        <f>IF(B16580=B16579," ",(LOOKUP(B16580,'Co List'!$A$3:$A$362,'Co List'!$B$3:$B$362)))</f>
        <v xml:space="preserve"> </v>
      </c>
      <c r="D16580" s="6" t="s">
        <v>365</v>
      </c>
      <c r="E16580">
        <v>0.81159963951228176</v>
      </c>
      <c r="F16580">
        <v>0.79059191350984725</v>
      </c>
      <c r="G16580">
        <v>0.78001836705240768</v>
      </c>
      <c r="H16580">
        <v>0.7800148632047561</v>
      </c>
    </row>
    <row r="16581" spans="1:16" x14ac:dyDescent="0.2">
      <c r="A16581">
        <f t="shared" ref="A16581:A16644" si="1814">IF(A16580&gt;0,A16580+1,(IF($C$1=C16581,1,0)))</f>
        <v>15712</v>
      </c>
      <c r="B16581">
        <f t="shared" ref="B16581:B16644" si="1815">IF(D16581=$D$3,B16580+1,B16580)</f>
        <v>326</v>
      </c>
      <c r="C16581" s="10" t="str">
        <f>IF(B16581=B16580," ",(LOOKUP(B16581,'Co List'!$A$3:$A$362,'Co List'!$B$3:$B$362)))</f>
        <v xml:space="preserve"> </v>
      </c>
      <c r="D16581" s="7" t="s">
        <v>366</v>
      </c>
      <c r="E16581">
        <v>32.753450543480582</v>
      </c>
      <c r="F16581">
        <v>34.602111510852446</v>
      </c>
      <c r="G16581">
        <v>30.787764024143588</v>
      </c>
      <c r="H16581">
        <v>23.978062321228997</v>
      </c>
    </row>
    <row r="16582" spans="1:16" x14ac:dyDescent="0.2">
      <c r="A16582">
        <f t="shared" si="1814"/>
        <v>15713</v>
      </c>
      <c r="B16582">
        <f t="shared" si="1815"/>
        <v>326</v>
      </c>
      <c r="C16582" s="10" t="str">
        <f>IF(B16582=B16581," ",(LOOKUP(B16582,'Co List'!$A$3:$A$362,'Co List'!$B$3:$B$362)))</f>
        <v xml:space="preserve"> </v>
      </c>
      <c r="D16582" s="6" t="s">
        <v>367</v>
      </c>
      <c r="E16582">
        <v>203814.46694699055</v>
      </c>
      <c r="F16582">
        <v>81626.110490240273</v>
      </c>
      <c r="G16582">
        <v>88963.578476771421</v>
      </c>
      <c r="H16582">
        <v>125090.27853341938</v>
      </c>
    </row>
    <row r="16583" spans="1:16" x14ac:dyDescent="0.2">
      <c r="A16583">
        <f t="shared" si="1814"/>
        <v>15714</v>
      </c>
      <c r="B16583">
        <f t="shared" si="1815"/>
        <v>326</v>
      </c>
      <c r="C16583" s="10" t="str">
        <f>IF(B16583=B16582," ",(LOOKUP(B16583,'Co List'!$A$3:$A$362,'Co List'!$B$3:$B$362)))</f>
        <v xml:space="preserve"> </v>
      </c>
      <c r="D16583" s="6" t="s">
        <v>368</v>
      </c>
      <c r="E16583">
        <v>0.93276812265452846</v>
      </c>
      <c r="F16583">
        <v>1.1238236025629971</v>
      </c>
      <c r="G16583">
        <v>1.2393179843785644</v>
      </c>
      <c r="H16583">
        <v>0.91214155255947915</v>
      </c>
    </row>
    <row r="16584" spans="1:16" x14ac:dyDescent="0.2">
      <c r="A16584">
        <f t="shared" si="1814"/>
        <v>15715</v>
      </c>
      <c r="B16584">
        <f t="shared" si="1815"/>
        <v>326</v>
      </c>
      <c r="C16584" s="10" t="str">
        <f>IF(B16584=B16583," ",(LOOKUP(B16584,'Co List'!$A$3:$A$362,'Co List'!$B$3:$B$362)))</f>
        <v xml:space="preserve"> </v>
      </c>
      <c r="D16584" s="6" t="s">
        <v>369</v>
      </c>
      <c r="E16584">
        <v>71.804249589243625</v>
      </c>
      <c r="F16584">
        <v>46.027656855901704</v>
      </c>
      <c r="G16584">
        <v>46.758273984135748</v>
      </c>
      <c r="H16584">
        <v>44.118857784061824</v>
      </c>
    </row>
    <row r="16585" spans="1:16" x14ac:dyDescent="0.2">
      <c r="A16585">
        <f t="shared" si="1814"/>
        <v>15716</v>
      </c>
      <c r="B16585">
        <f t="shared" si="1815"/>
        <v>326</v>
      </c>
      <c r="C16585" s="10" t="str">
        <f>IF(B16585=B16584," ",(LOOKUP(B16585,'Co List'!$A$3:$A$362,'Co List'!$B$3:$B$362)))</f>
        <v xml:space="preserve"> </v>
      </c>
      <c r="D16585" s="6" t="s">
        <v>370</v>
      </c>
      <c r="E16585">
        <v>0</v>
      </c>
      <c r="F16585">
        <v>0</v>
      </c>
      <c r="G16585">
        <v>0</v>
      </c>
      <c r="H16585">
        <v>0</v>
      </c>
    </row>
    <row r="16586" spans="1:16" x14ac:dyDescent="0.2">
      <c r="A16586">
        <f t="shared" si="1814"/>
        <v>15717</v>
      </c>
      <c r="B16586">
        <f t="shared" si="1815"/>
        <v>326</v>
      </c>
      <c r="C16586" s="10" t="str">
        <f>IF(B16586=B16585," ",(LOOKUP(B16586,'Co List'!$A$3:$A$362,'Co List'!$B$3:$B$362)))</f>
        <v xml:space="preserve"> </v>
      </c>
      <c r="D16586" s="6" t="s">
        <v>371</v>
      </c>
      <c r="E16586">
        <v>63.545660227405044</v>
      </c>
      <c r="F16586">
        <v>57.678820748792909</v>
      </c>
      <c r="G16586">
        <v>49.107567700829797</v>
      </c>
      <c r="H16586">
        <v>50.56485665283148</v>
      </c>
    </row>
    <row r="16587" spans="1:16" x14ac:dyDescent="0.2">
      <c r="A16587">
        <f t="shared" si="1814"/>
        <v>15718</v>
      </c>
      <c r="B16587">
        <f t="shared" si="1815"/>
        <v>326</v>
      </c>
      <c r="C16587" s="10" t="str">
        <f>IF(B16587=B16586," ",(LOOKUP(B16587,'Co List'!$A$3:$A$362,'Co List'!$B$3:$B$362)))</f>
        <v xml:space="preserve"> </v>
      </c>
      <c r="D16587" s="6" t="s">
        <v>372</v>
      </c>
      <c r="E16587">
        <v>36.454339772594963</v>
      </c>
      <c r="F16587">
        <v>42.321179251207084</v>
      </c>
      <c r="G16587">
        <v>50.89243229917021</v>
      </c>
      <c r="H16587">
        <v>49.43514334716852</v>
      </c>
    </row>
    <row r="16588" spans="1:16" x14ac:dyDescent="0.2">
      <c r="A16588">
        <f t="shared" si="1814"/>
        <v>15719</v>
      </c>
      <c r="B16588">
        <f t="shared" si="1815"/>
        <v>326</v>
      </c>
      <c r="C16588" s="10" t="str">
        <f>IF(B16588=B16587," ",(LOOKUP(B16588,'Co List'!$A$3:$A$362,'Co List'!$B$3:$B$362)))</f>
        <v xml:space="preserve"> </v>
      </c>
      <c r="D16588" s="6" t="s">
        <v>373</v>
      </c>
      <c r="E16588">
        <v>38989.70752695929</v>
      </c>
      <c r="F16588">
        <v>46975.826587133277</v>
      </c>
      <c r="G16588">
        <v>51803.491747023996</v>
      </c>
      <c r="H16588">
        <v>38127.516896986228</v>
      </c>
    </row>
    <row r="16589" spans="1:16" x14ac:dyDescent="0.2">
      <c r="A16589">
        <f t="shared" si="1814"/>
        <v>15720</v>
      </c>
      <c r="B16589">
        <f t="shared" si="1815"/>
        <v>326</v>
      </c>
      <c r="C16589" s="10" t="str">
        <f>IF(B16589=B16588," ",(LOOKUP(B16589,'Co List'!$A$3:$A$362,'Co List'!$B$3:$B$362)))</f>
        <v xml:space="preserve"> </v>
      </c>
      <c r="D16589" s="6" t="s">
        <v>374</v>
      </c>
      <c r="E16589">
        <v>38919.361903403129</v>
      </c>
      <c r="F16589">
        <v>46855.844650317114</v>
      </c>
      <c r="G16589">
        <v>51626.408271897322</v>
      </c>
      <c r="H16589">
        <v>37994.2467498509</v>
      </c>
    </row>
    <row r="16590" spans="1:16" x14ac:dyDescent="0.2">
      <c r="A16590">
        <f t="shared" si="1814"/>
        <v>15721</v>
      </c>
      <c r="B16590">
        <f t="shared" si="1815"/>
        <v>326</v>
      </c>
      <c r="C16590" s="10" t="str">
        <f>IF(B16590=B16589," ",(LOOKUP(B16590,'Co List'!$A$3:$A$362,'Co List'!$B$3:$B$362)))</f>
        <v xml:space="preserve"> </v>
      </c>
      <c r="D16590" s="6" t="s">
        <v>375</v>
      </c>
      <c r="E16590">
        <v>38.861333545763586</v>
      </c>
      <c r="F16590">
        <v>51.068304524453893</v>
      </c>
      <c r="G16590">
        <v>67.244292002847246</v>
      </c>
      <c r="H16590">
        <v>48.554742783929498</v>
      </c>
    </row>
    <row r="16591" spans="1:16" x14ac:dyDescent="0.2">
      <c r="A16591">
        <f t="shared" si="1814"/>
        <v>15722</v>
      </c>
      <c r="B16591">
        <f t="shared" si="1815"/>
        <v>326</v>
      </c>
      <c r="C16591" s="10" t="str">
        <f>IF(B16591=B16590," ",(LOOKUP(B16591,'Co List'!$A$3:$A$362,'Co List'!$B$3:$B$362)))</f>
        <v xml:space="preserve"> </v>
      </c>
      <c r="D16591" s="6" t="s">
        <v>376</v>
      </c>
      <c r="E16591">
        <v>31.484290010405861</v>
      </c>
      <c r="F16591">
        <v>68.913632291697937</v>
      </c>
      <c r="G16591">
        <v>109.83918312382384</v>
      </c>
      <c r="H16591">
        <v>84.715404351399386</v>
      </c>
    </row>
    <row r="16592" spans="1:16" x14ac:dyDescent="0.2">
      <c r="A16592">
        <f t="shared" si="1814"/>
        <v>15723</v>
      </c>
      <c r="B16592">
        <f t="shared" si="1815"/>
        <v>326</v>
      </c>
      <c r="C16592" s="10" t="str">
        <f>IF(B16592=B16591," ",(LOOKUP(B16592,'Co List'!$A$3:$A$362,'Co List'!$B$3:$B$362)))</f>
        <v xml:space="preserve"> </v>
      </c>
      <c r="D16592" s="6" t="s">
        <v>377</v>
      </c>
      <c r="E16592">
        <v>24776.267068740519</v>
      </c>
      <c r="F16592">
        <v>27095.102812456404</v>
      </c>
      <c r="G16592">
        <v>25439.434781063585</v>
      </c>
      <c r="H16592">
        <v>19279.124264245187</v>
      </c>
    </row>
    <row r="16593" spans="1:8" ht="15" x14ac:dyDescent="0.25">
      <c r="A16593">
        <f t="shared" si="1814"/>
        <v>15724</v>
      </c>
      <c r="B16593">
        <f t="shared" si="1815"/>
        <v>326</v>
      </c>
      <c r="C16593" s="10" t="str">
        <f>IF(B16593=B16592," ",(LOOKUP(B16593,'Co List'!$A$3:$A$362,'Co List'!$B$3:$B$362)))</f>
        <v xml:space="preserve"> </v>
      </c>
      <c r="D16593" s="8" t="s">
        <v>378</v>
      </c>
      <c r="E16593">
        <v>24638.414759999996</v>
      </c>
      <c r="F16593">
        <v>26978.681700000001</v>
      </c>
      <c r="G16593">
        <v>25436.191560000003</v>
      </c>
      <c r="H16593">
        <v>19277.135279999999</v>
      </c>
    </row>
    <row r="16594" spans="1:8" ht="15" x14ac:dyDescent="0.25">
      <c r="A16594">
        <f t="shared" si="1814"/>
        <v>15725</v>
      </c>
      <c r="B16594">
        <f t="shared" si="1815"/>
        <v>326</v>
      </c>
      <c r="C16594" s="10" t="str">
        <f>IF(B16594=B16593," ",(LOOKUP(B16594,'Co List'!$A$3:$A$362,'Co List'!$B$3:$B$362)))</f>
        <v xml:space="preserve"> </v>
      </c>
      <c r="D16594" s="8" t="s">
        <v>379</v>
      </c>
      <c r="E16594">
        <v>137.85230874052297</v>
      </c>
      <c r="F16594">
        <v>116.42111245639965</v>
      </c>
      <c r="G16594">
        <v>3.243221063581188</v>
      </c>
      <c r="H16594">
        <v>1.9889842451874009</v>
      </c>
    </row>
    <row r="16595" spans="1:8" ht="15" x14ac:dyDescent="0.25">
      <c r="A16595">
        <f t="shared" si="1814"/>
        <v>15726</v>
      </c>
      <c r="B16595">
        <f t="shared" si="1815"/>
        <v>326</v>
      </c>
      <c r="C16595" s="10" t="str">
        <f>IF(B16595=B16594," ",(LOOKUP(B16595,'Co List'!$A$3:$A$362,'Co List'!$B$3:$B$362)))</f>
        <v xml:space="preserve"> </v>
      </c>
      <c r="D16595" s="8" t="s">
        <v>380</v>
      </c>
      <c r="E16595">
        <v>0</v>
      </c>
      <c r="F16595">
        <v>2.9700686354772188E-12</v>
      </c>
      <c r="G16595">
        <v>3.9834802123550617E-13</v>
      </c>
      <c r="H16595">
        <v>1.0751399770470016E-12</v>
      </c>
    </row>
    <row r="16596" spans="1:8" ht="15" x14ac:dyDescent="0.25">
      <c r="A16596">
        <f t="shared" si="1814"/>
        <v>15727</v>
      </c>
      <c r="B16596">
        <f t="shared" si="1815"/>
        <v>326</v>
      </c>
      <c r="C16596" s="10" t="str">
        <f>IF(B16596=B16595," ",(LOOKUP(B16596,'Co List'!$A$3:$A$362,'Co List'!$B$3:$B$362)))</f>
        <v xml:space="preserve"> </v>
      </c>
      <c r="D16596" s="8" t="s">
        <v>381</v>
      </c>
      <c r="E16596">
        <v>14213.440458218773</v>
      </c>
      <c r="F16596">
        <v>19880.72377467687</v>
      </c>
      <c r="G16596">
        <v>26364.056965960412</v>
      </c>
      <c r="H16596">
        <v>18848.392632741041</v>
      </c>
    </row>
    <row r="16597" spans="1:8" ht="15" x14ac:dyDescent="0.25">
      <c r="A16597">
        <f t="shared" si="1814"/>
        <v>15728</v>
      </c>
      <c r="B16597">
        <f t="shared" si="1815"/>
        <v>326</v>
      </c>
      <c r="C16597" s="10" t="str">
        <f>IF(B16597=B16596," ",(LOOKUP(B16597,'Co List'!$A$3:$A$362,'Co List'!$B$3:$B$362)))</f>
        <v xml:space="preserve"> </v>
      </c>
      <c r="D16597" s="8" t="s">
        <v>382</v>
      </c>
      <c r="E16597">
        <v>3323.4587455692294</v>
      </c>
      <c r="F16597">
        <v>13497.106700359411</v>
      </c>
      <c r="G16597">
        <v>23349.683765729402</v>
      </c>
      <c r="H16597">
        <v>18241.015991071195</v>
      </c>
    </row>
    <row r="16598" spans="1:8" ht="15" x14ac:dyDescent="0.25">
      <c r="A16598">
        <f t="shared" si="1814"/>
        <v>15729</v>
      </c>
      <c r="B16598">
        <f t="shared" si="1815"/>
        <v>326</v>
      </c>
      <c r="C16598" s="10" t="str">
        <f>IF(B16598=B16597," ",(LOOKUP(B16598,'Co List'!$A$3:$A$362,'Co List'!$B$3:$B$362)))</f>
        <v xml:space="preserve"> </v>
      </c>
      <c r="D16598" s="8" t="s">
        <v>383</v>
      </c>
      <c r="E16598">
        <v>5683.1934984888603</v>
      </c>
      <c r="F16598">
        <v>1657.8615583236758</v>
      </c>
      <c r="G16598">
        <v>230.30240046215621</v>
      </c>
      <c r="H16598">
        <v>86.336799536704902</v>
      </c>
    </row>
    <row r="16599" spans="1:8" x14ac:dyDescent="0.2">
      <c r="A16599">
        <f t="shared" si="1814"/>
        <v>15730</v>
      </c>
      <c r="B16599">
        <f t="shared" si="1815"/>
        <v>326</v>
      </c>
      <c r="C16599" s="10" t="str">
        <f>IF(B16599=B16598," ",(LOOKUP(B16599,'Co List'!$A$3:$A$362,'Co List'!$B$3:$B$362)))</f>
        <v xml:space="preserve"> </v>
      </c>
      <c r="D16599" s="6" t="s">
        <v>384</v>
      </c>
      <c r="E16599">
        <v>5206.7882141606824</v>
      </c>
      <c r="F16599">
        <v>4725.7555159937829</v>
      </c>
      <c r="G16599">
        <v>2784.0707997688542</v>
      </c>
      <c r="H16599">
        <v>521.03984213314061</v>
      </c>
    </row>
    <row r="16600" spans="1:8" x14ac:dyDescent="0.2">
      <c r="A16600">
        <f t="shared" si="1814"/>
        <v>15731</v>
      </c>
      <c r="B16600">
        <f t="shared" si="1815"/>
        <v>326</v>
      </c>
      <c r="C16600" s="10" t="str">
        <f>IF(B16600=B16599," ",(LOOKUP(B16600,'Co List'!$A$3:$A$362,'Co List'!$B$3:$B$362)))</f>
        <v xml:space="preserve"> </v>
      </c>
      <c r="D16600" s="6" t="s">
        <v>385</v>
      </c>
      <c r="E16600">
        <v>4775.9284709609601</v>
      </c>
      <c r="F16600">
        <v>5846.9552062153834</v>
      </c>
      <c r="G16600">
        <v>7015.8390762308009</v>
      </c>
      <c r="H16600">
        <v>4749.750083027041</v>
      </c>
    </row>
    <row r="16601" spans="1:8" x14ac:dyDescent="0.2">
      <c r="A16601">
        <f t="shared" si="1814"/>
        <v>15732</v>
      </c>
      <c r="B16601">
        <f t="shared" si="1815"/>
        <v>326</v>
      </c>
      <c r="C16601" s="10" t="str">
        <f>IF(B16601=B16600," ",(LOOKUP(B16601,'Co List'!$A$3:$A$362,'Co List'!$B$3:$B$362)))</f>
        <v xml:space="preserve"> </v>
      </c>
      <c r="D16601" s="6" t="s">
        <v>386</v>
      </c>
      <c r="E16601">
        <v>820.24659423000003</v>
      </c>
      <c r="F16601">
        <v>3331.1548752300005</v>
      </c>
      <c r="G16601">
        <v>5762.8212207300003</v>
      </c>
      <c r="H16601">
        <v>4501.9759194899998</v>
      </c>
    </row>
    <row r="16602" spans="1:8" x14ac:dyDescent="0.2">
      <c r="A16602">
        <f t="shared" si="1814"/>
        <v>15733</v>
      </c>
      <c r="B16602">
        <f t="shared" si="1815"/>
        <v>326</v>
      </c>
      <c r="C16602" s="10" t="str">
        <f>IF(B16602=B16601," ",(LOOKUP(B16602,'Co List'!$A$3:$A$362,'Co List'!$B$3:$B$362)))</f>
        <v xml:space="preserve"> </v>
      </c>
      <c r="D16602" s="6" t="s">
        <v>387</v>
      </c>
      <c r="E16602">
        <v>0</v>
      </c>
      <c r="F16602">
        <v>0</v>
      </c>
      <c r="G16602">
        <v>0</v>
      </c>
      <c r="H16602">
        <v>0</v>
      </c>
    </row>
    <row r="16603" spans="1:8" x14ac:dyDescent="0.2">
      <c r="A16603">
        <f t="shared" si="1814"/>
        <v>15734</v>
      </c>
      <c r="B16603">
        <f t="shared" si="1815"/>
        <v>326</v>
      </c>
      <c r="C16603" s="10" t="str">
        <f>IF(B16603=B16602," ",(LOOKUP(B16603,'Co List'!$A$3:$A$362,'Co List'!$B$3:$B$362)))</f>
        <v xml:space="preserve"> </v>
      </c>
      <c r="D16603" s="6" t="s">
        <v>388</v>
      </c>
      <c r="E16603">
        <v>0</v>
      </c>
      <c r="F16603">
        <v>0</v>
      </c>
      <c r="G16603">
        <v>0</v>
      </c>
      <c r="H16603">
        <v>0</v>
      </c>
    </row>
    <row r="16604" spans="1:8" x14ac:dyDescent="0.2">
      <c r="A16604">
        <f t="shared" si="1814"/>
        <v>15735</v>
      </c>
      <c r="B16604">
        <f t="shared" si="1815"/>
        <v>326</v>
      </c>
      <c r="C16604" s="10" t="str">
        <f>IF(B16604=B16603," ",(LOOKUP(B16604,'Co List'!$A$3:$A$362,'Co List'!$B$3:$B$362)))</f>
        <v xml:space="preserve"> </v>
      </c>
      <c r="D16604" s="6" t="s">
        <v>389</v>
      </c>
      <c r="E16604">
        <v>1744.4892220109598</v>
      </c>
      <c r="F16604">
        <v>508.89022533738307</v>
      </c>
      <c r="G16604">
        <v>70.692658188799996</v>
      </c>
      <c r="H16604">
        <v>26.501581601040002</v>
      </c>
    </row>
    <row r="16605" spans="1:8" x14ac:dyDescent="0.2">
      <c r="A16605">
        <f t="shared" si="1814"/>
        <v>15736</v>
      </c>
      <c r="B16605">
        <f t="shared" si="1815"/>
        <v>326</v>
      </c>
      <c r="C16605" s="10" t="str">
        <f>IF(B16605=B16604," ",(LOOKUP(B16605,'Co List'!$A$3:$A$362,'Co List'!$B$3:$B$362)))</f>
        <v xml:space="preserve"> </v>
      </c>
      <c r="D16605" s="6" t="s">
        <v>390</v>
      </c>
      <c r="E16605">
        <v>0</v>
      </c>
      <c r="F16605">
        <v>0</v>
      </c>
      <c r="G16605">
        <v>0</v>
      </c>
      <c r="H16605">
        <v>0</v>
      </c>
    </row>
    <row r="16606" spans="1:8" x14ac:dyDescent="0.2">
      <c r="A16606">
        <f t="shared" si="1814"/>
        <v>15737</v>
      </c>
      <c r="B16606">
        <f t="shared" si="1815"/>
        <v>326</v>
      </c>
      <c r="C16606" s="10" t="str">
        <f>IF(B16606=B16605," ",(LOOKUP(B16606,'Co List'!$A$3:$A$362,'Co List'!$B$3:$B$362)))</f>
        <v xml:space="preserve"> </v>
      </c>
      <c r="D16606" s="6" t="s">
        <v>391</v>
      </c>
      <c r="E16606">
        <v>2211.1926547200001</v>
      </c>
      <c r="F16606">
        <v>2006.9101056480001</v>
      </c>
      <c r="G16606">
        <v>1182.325197312</v>
      </c>
      <c r="H16606">
        <v>221.27258193599999</v>
      </c>
    </row>
    <row r="16607" spans="1:8" x14ac:dyDescent="0.2">
      <c r="A16607">
        <f t="shared" si="1814"/>
        <v>15738</v>
      </c>
      <c r="B16607">
        <f t="shared" si="1815"/>
        <v>326</v>
      </c>
      <c r="C16607" s="10" t="str">
        <f>IF(B16607=B16606," ",(LOOKUP(B16607,'Co List'!$A$3:$A$362,'Co List'!$B$3:$B$362)))</f>
        <v xml:space="preserve"> </v>
      </c>
      <c r="D16607" s="6" t="s">
        <v>392</v>
      </c>
      <c r="E16607">
        <v>0</v>
      </c>
      <c r="F16607">
        <v>0</v>
      </c>
      <c r="G16607">
        <v>0</v>
      </c>
      <c r="H16607">
        <v>0</v>
      </c>
    </row>
    <row r="16608" spans="1:8" x14ac:dyDescent="0.2">
      <c r="A16608">
        <f t="shared" si="1814"/>
        <v>15739</v>
      </c>
      <c r="B16608">
        <f t="shared" si="1815"/>
        <v>326</v>
      </c>
      <c r="C16608" s="10" t="str">
        <f>IF(B16608=B16607," ",(LOOKUP(B16608,'Co List'!$A$3:$A$362,'Co List'!$B$3:$B$362)))</f>
        <v xml:space="preserve"> </v>
      </c>
      <c r="D16608" s="6" t="s">
        <v>393</v>
      </c>
      <c r="E16608">
        <v>0</v>
      </c>
      <c r="F16608">
        <v>0</v>
      </c>
      <c r="G16608">
        <v>0</v>
      </c>
      <c r="H16608">
        <v>0</v>
      </c>
    </row>
    <row r="16609" spans="1:8" ht="15" x14ac:dyDescent="0.25">
      <c r="A16609">
        <f t="shared" si="1814"/>
        <v>15740</v>
      </c>
      <c r="B16609">
        <f t="shared" si="1815"/>
        <v>326</v>
      </c>
      <c r="C16609" s="10" t="str">
        <f>IF(B16609=B16608," ",(LOOKUP(B16609,'Co List'!$A$3:$A$362,'Co List'!$B$3:$B$362)))</f>
        <v xml:space="preserve"> </v>
      </c>
      <c r="D16609" s="8" t="s">
        <v>394</v>
      </c>
      <c r="E16609">
        <v>0</v>
      </c>
      <c r="F16609">
        <v>0</v>
      </c>
      <c r="G16609">
        <v>0</v>
      </c>
      <c r="H16609">
        <v>0</v>
      </c>
    </row>
    <row r="16610" spans="1:8" ht="15" x14ac:dyDescent="0.25">
      <c r="A16610">
        <f t="shared" si="1814"/>
        <v>15741</v>
      </c>
      <c r="B16610">
        <f t="shared" si="1815"/>
        <v>326</v>
      </c>
      <c r="C16610" s="10" t="str">
        <f>IF(B16610=B16609," ",(LOOKUP(B16610,'Co List'!$A$3:$A$362,'Co List'!$B$3:$B$362)))</f>
        <v xml:space="preserve"> </v>
      </c>
      <c r="D16610" s="8" t="s">
        <v>395</v>
      </c>
      <c r="E16610">
        <v>10.3405718243</v>
      </c>
      <c r="F16610">
        <v>9.6404741167296386</v>
      </c>
      <c r="G16610">
        <v>10.72850691915</v>
      </c>
      <c r="H16610">
        <v>5.7700948313899998</v>
      </c>
    </row>
    <row r="16611" spans="1:8" ht="15" x14ac:dyDescent="0.25">
      <c r="A16611">
        <f t="shared" si="1814"/>
        <v>15742</v>
      </c>
      <c r="B16611">
        <f t="shared" si="1815"/>
        <v>326</v>
      </c>
      <c r="C16611" s="10" t="str">
        <f>IF(B16611=B16610," ",(LOOKUP(B16611,'Co List'!$A$3:$A$362,'Co List'!$B$3:$B$362)))</f>
        <v xml:space="preserve"> </v>
      </c>
      <c r="D16611" s="8" t="s">
        <v>396</v>
      </c>
      <c r="E16611">
        <v>30527.696</v>
      </c>
      <c r="F16611">
        <v>34271.919999999998</v>
      </c>
      <c r="G16611">
        <v>32613.892</v>
      </c>
      <c r="H16611">
        <v>24716.355</v>
      </c>
    </row>
    <row r="16612" spans="1:8" x14ac:dyDescent="0.2">
      <c r="A16612">
        <f t="shared" si="1814"/>
        <v>15743</v>
      </c>
      <c r="B16612">
        <f t="shared" si="1815"/>
        <v>326</v>
      </c>
      <c r="C16612" s="10" t="str">
        <f>IF(B16612=B16611," ",(LOOKUP(B16612,'Co List'!$A$3:$A$362,'Co List'!$B$3:$B$362)))</f>
        <v xml:space="preserve"> </v>
      </c>
      <c r="D16612" s="6" t="s">
        <v>397</v>
      </c>
      <c r="E16612">
        <v>30417.795999999998</v>
      </c>
      <c r="F16612">
        <v>34150.230000000003</v>
      </c>
      <c r="G16612">
        <v>32610.502</v>
      </c>
      <c r="H16612">
        <v>24714.276000000002</v>
      </c>
    </row>
    <row r="16613" spans="1:8" x14ac:dyDescent="0.2">
      <c r="A16613">
        <f t="shared" si="1814"/>
        <v>15744</v>
      </c>
      <c r="B16613">
        <f t="shared" si="1815"/>
        <v>326</v>
      </c>
      <c r="C16613" s="10" t="str">
        <f>IF(B16613=B16612," ",(LOOKUP(B16613,'Co List'!$A$3:$A$362,'Co List'!$B$3:$B$362)))</f>
        <v xml:space="preserve"> </v>
      </c>
      <c r="D16613" s="6" t="s">
        <v>398</v>
      </c>
      <c r="E16613">
        <v>109.9</v>
      </c>
      <c r="F16613">
        <v>121.69</v>
      </c>
      <c r="G16613">
        <v>3.39</v>
      </c>
      <c r="H16613">
        <v>2.0790000000000002</v>
      </c>
    </row>
    <row r="16614" spans="1:8" x14ac:dyDescent="0.2">
      <c r="A16614">
        <f t="shared" si="1814"/>
        <v>15745</v>
      </c>
      <c r="B16614">
        <f t="shared" si="1815"/>
        <v>326</v>
      </c>
      <c r="C16614" s="10" t="str">
        <f>IF(B16614=B16613," ",(LOOKUP(B16614,'Co List'!$A$3:$A$362,'Co List'!$B$3:$B$362)))</f>
        <v xml:space="preserve"> </v>
      </c>
      <c r="D16614" s="6" t="s">
        <v>399</v>
      </c>
      <c r="E16614">
        <v>0</v>
      </c>
      <c r="F16614">
        <v>0</v>
      </c>
      <c r="G16614">
        <v>0</v>
      </c>
      <c r="H16614">
        <v>0</v>
      </c>
    </row>
    <row r="16615" spans="1:8" x14ac:dyDescent="0.2">
      <c r="A16615">
        <f t="shared" si="1814"/>
        <v>15746</v>
      </c>
      <c r="B16615">
        <f t="shared" si="1815"/>
        <v>326</v>
      </c>
      <c r="C16615" s="10" t="str">
        <f>IF(B16615=B16614," ",(LOOKUP(B16615,'Co List'!$A$3:$A$362,'Co List'!$B$3:$B$362)))</f>
        <v xml:space="preserve"> </v>
      </c>
      <c r="D16615" s="6" t="s">
        <v>400</v>
      </c>
      <c r="E16615">
        <v>0</v>
      </c>
      <c r="F16615">
        <v>0</v>
      </c>
      <c r="G16615">
        <v>0</v>
      </c>
      <c r="H16615">
        <v>0</v>
      </c>
    </row>
    <row r="16616" spans="1:8" x14ac:dyDescent="0.2">
      <c r="A16616">
        <f t="shared" si="1814"/>
        <v>15747</v>
      </c>
      <c r="B16616">
        <f t="shared" si="1815"/>
        <v>326</v>
      </c>
      <c r="C16616" s="10" t="str">
        <f>IF(B16616=B16615," ",(LOOKUP(B16616,'Co List'!$A$3:$A$362,'Co List'!$B$3:$B$362)))</f>
        <v xml:space="preserve"> </v>
      </c>
      <c r="D16616" s="6" t="s">
        <v>401</v>
      </c>
      <c r="E16616">
        <v>13.049234484000001</v>
      </c>
      <c r="F16616">
        <v>16.494561090000001</v>
      </c>
      <c r="G16616">
        <v>17.772723590000002</v>
      </c>
      <c r="H16616">
        <v>16.261993608000001</v>
      </c>
    </row>
    <row r="16617" spans="1:8" x14ac:dyDescent="0.2">
      <c r="A16617">
        <f t="shared" si="1814"/>
        <v>15748</v>
      </c>
      <c r="B16617">
        <f t="shared" si="1815"/>
        <v>326</v>
      </c>
      <c r="C16617" s="10" t="str">
        <f>IF(B16617=B16616," ",(LOOKUP(B16617,'Co List'!$A$3:$A$362,'Co List'!$B$3:$B$362)))</f>
        <v xml:space="preserve"> </v>
      </c>
      <c r="D16617" s="6" t="s">
        <v>402</v>
      </c>
      <c r="E16617">
        <v>0.17551030000000001</v>
      </c>
      <c r="F16617">
        <v>0.17121783000000002</v>
      </c>
      <c r="G16617">
        <v>5.1019500000000001E-3</v>
      </c>
      <c r="H16617">
        <v>3.3575849999999997E-3</v>
      </c>
    </row>
    <row r="16618" spans="1:8" x14ac:dyDescent="0.2">
      <c r="A16618">
        <f t="shared" si="1814"/>
        <v>15749</v>
      </c>
      <c r="B16618">
        <f t="shared" si="1815"/>
        <v>326</v>
      </c>
      <c r="C16618" s="10" t="str">
        <f>IF(B16618=B16617," ",(LOOKUP(B16618,'Co List'!$A$3:$A$362,'Co List'!$B$3:$B$362)))</f>
        <v xml:space="preserve"> </v>
      </c>
      <c r="D16618" s="6" t="s">
        <v>403</v>
      </c>
      <c r="E16618">
        <v>-8.8817841970012523E-16</v>
      </c>
      <c r="F16618">
        <v>-2.2204460492503131E-16</v>
      </c>
      <c r="G16618">
        <v>2.437286483747414E-16</v>
      </c>
      <c r="H16618">
        <v>-1.700029006457271E-16</v>
      </c>
    </row>
    <row r="16619" spans="1:8" x14ac:dyDescent="0.2">
      <c r="A16619">
        <f t="shared" si="1814"/>
        <v>15750</v>
      </c>
      <c r="B16619">
        <f t="shared" si="1815"/>
        <v>326</v>
      </c>
      <c r="C16619" s="10" t="str">
        <f>IF(B16619=B16618," ",(LOOKUP(B16619,'Co List'!$A$3:$A$362,'Co List'!$B$3:$B$362)))</f>
        <v xml:space="preserve"> </v>
      </c>
      <c r="D16619" s="6" t="s">
        <v>404</v>
      </c>
      <c r="E16619" s="11">
        <v>13.224744784</v>
      </c>
      <c r="F16619" s="11">
        <v>16.665778920000001</v>
      </c>
      <c r="G16619" s="11">
        <v>17.777825540000002</v>
      </c>
      <c r="H16619" s="11">
        <v>16.265351193000001</v>
      </c>
    </row>
    <row r="16620" spans="1:8" x14ac:dyDescent="0.2">
      <c r="A16620">
        <f t="shared" si="1814"/>
        <v>15751</v>
      </c>
      <c r="B16620">
        <f t="shared" si="1815"/>
        <v>326</v>
      </c>
      <c r="C16620" s="10" t="str">
        <f>IF(B16620=B16619," ",(LOOKUP(B16620,'Co List'!$A$3:$A$362,'Co List'!$B$3:$B$362)))</f>
        <v xml:space="preserve"> </v>
      </c>
      <c r="D16620" s="6" t="s">
        <v>405</v>
      </c>
      <c r="E16620">
        <v>119.04</v>
      </c>
      <c r="F16620">
        <v>135.76</v>
      </c>
      <c r="G16620">
        <v>168.26</v>
      </c>
      <c r="H16620">
        <v>159.01</v>
      </c>
    </row>
    <row r="16621" spans="1:8" x14ac:dyDescent="0.2">
      <c r="A16621">
        <f t="shared" si="1814"/>
        <v>15752</v>
      </c>
      <c r="B16621">
        <f t="shared" si="1815"/>
        <v>326</v>
      </c>
      <c r="C16621" s="10" t="str">
        <f>IF(B16621=B16620," ",(LOOKUP(B16621,'Co List'!$A$3:$A$362,'Co List'!$B$3:$B$362)))</f>
        <v xml:space="preserve"> </v>
      </c>
      <c r="D16621" s="6" t="s">
        <v>406</v>
      </c>
      <c r="E16621">
        <v>54.3</v>
      </c>
      <c r="F16621">
        <v>102.06</v>
      </c>
      <c r="G16621">
        <v>110.79</v>
      </c>
      <c r="H16621">
        <v>86.42</v>
      </c>
    </row>
    <row r="16622" spans="1:8" x14ac:dyDescent="0.2">
      <c r="A16622">
        <f t="shared" si="1814"/>
        <v>15753</v>
      </c>
      <c r="B16622">
        <f t="shared" si="1815"/>
        <v>326</v>
      </c>
      <c r="C16622" s="10" t="str">
        <f>IF(B16622=B16621," ",(LOOKUP(B16622,'Co List'!$A$3:$A$362,'Co List'!$B$3:$B$362)))</f>
        <v xml:space="preserve"> </v>
      </c>
      <c r="D16622" s="6" t="s">
        <v>407</v>
      </c>
      <c r="E16622" s="11">
        <v>19.13</v>
      </c>
      <c r="F16622" s="11">
        <v>57.55</v>
      </c>
      <c r="G16622" s="11">
        <v>58.23</v>
      </c>
      <c r="H16622" s="11">
        <v>30.48</v>
      </c>
    </row>
    <row r="16623" spans="1:8" x14ac:dyDescent="0.2">
      <c r="A16623">
        <f t="shared" si="1814"/>
        <v>15754</v>
      </c>
      <c r="B16623">
        <f t="shared" si="1815"/>
        <v>326</v>
      </c>
      <c r="C16623" s="10" t="str">
        <f>IF(B16623=B16622," ",(LOOKUP(B16623,'Co List'!$A$3:$A$362,'Co List'!$B$3:$B$362)))</f>
        <v xml:space="preserve"> </v>
      </c>
      <c r="D16623" s="6" t="s">
        <v>408</v>
      </c>
      <c r="E16623">
        <v>4.18</v>
      </c>
      <c r="F16623">
        <v>4.18</v>
      </c>
      <c r="G16623">
        <v>4.18</v>
      </c>
      <c r="H16623">
        <v>4.18</v>
      </c>
    </row>
    <row r="16624" spans="1:8" x14ac:dyDescent="0.2">
      <c r="A16624">
        <f t="shared" si="1814"/>
        <v>15755</v>
      </c>
      <c r="B16624">
        <f t="shared" si="1815"/>
        <v>326</v>
      </c>
      <c r="C16624" s="10" t="str">
        <f>IF(B16624=B16623," ",(LOOKUP(B16624,'Co List'!$A$3:$A$362,'Co List'!$B$3:$B$362)))</f>
        <v xml:space="preserve"> </v>
      </c>
      <c r="D16624" s="6" t="s">
        <v>409</v>
      </c>
      <c r="E16624">
        <v>23.68</v>
      </c>
      <c r="F16624">
        <v>25.93</v>
      </c>
      <c r="G16624">
        <v>28.57</v>
      </c>
      <c r="H16624">
        <v>22.4</v>
      </c>
    </row>
    <row r="16625" spans="1:16" x14ac:dyDescent="0.2">
      <c r="A16625">
        <f t="shared" si="1814"/>
        <v>15756</v>
      </c>
      <c r="B16625">
        <f t="shared" si="1815"/>
        <v>326</v>
      </c>
      <c r="C16625" s="10" t="str">
        <f>IF(B16625=B16624," ",(LOOKUP(B16625,'Co List'!$A$3:$A$362,'Co List'!$B$3:$B$362)))</f>
        <v xml:space="preserve"> </v>
      </c>
      <c r="D16625" s="6" t="s">
        <v>410</v>
      </c>
      <c r="E16625">
        <v>23.565316608300002</v>
      </c>
      <c r="F16625">
        <v>26.432011854519999</v>
      </c>
      <c r="G16625">
        <v>28.506332459150002</v>
      </c>
      <c r="H16625">
        <v>22.035446024390001</v>
      </c>
    </row>
    <row r="16626" spans="1:16" x14ac:dyDescent="0.2">
      <c r="A16626">
        <f t="shared" si="1814"/>
        <v>15757</v>
      </c>
      <c r="B16626">
        <f t="shared" si="1815"/>
        <v>326</v>
      </c>
      <c r="C16626" s="10" t="str">
        <f>IF(B16626=B16625," ",(LOOKUP(B16626,'Co List'!$A$3:$A$362,'Co List'!$B$3:$B$362)))</f>
        <v xml:space="preserve"> </v>
      </c>
      <c r="D16626" s="6" t="s">
        <v>411</v>
      </c>
      <c r="E16626">
        <v>23.565316608300002</v>
      </c>
      <c r="F16626">
        <v>26.30625303672964</v>
      </c>
      <c r="G16626">
        <v>28.506332459150002</v>
      </c>
      <c r="H16626">
        <v>22.035446024390001</v>
      </c>
    </row>
    <row r="16627" spans="1:16" x14ac:dyDescent="0.2">
      <c r="A16627">
        <f t="shared" si="1814"/>
        <v>15758</v>
      </c>
      <c r="B16627">
        <f t="shared" si="1815"/>
        <v>326</v>
      </c>
      <c r="C16627" s="10" t="str">
        <f>IF(B16627=B16626," ",(LOOKUP(B16627,'Co List'!$A$3:$A$362,'Co List'!$B$3:$B$362)))</f>
        <v xml:space="preserve"> </v>
      </c>
      <c r="D16627" s="6" t="s">
        <v>412</v>
      </c>
      <c r="E16627">
        <v>-0.11468339169999808</v>
      </c>
      <c r="F16627">
        <v>0.37625303672963994</v>
      </c>
      <c r="G16627">
        <v>-6.3667540849998261E-2</v>
      </c>
      <c r="H16627">
        <v>-0.36455397560999714</v>
      </c>
    </row>
    <row r="16628" spans="1:16" ht="13.5" thickBot="1" x14ac:dyDescent="0.25">
      <c r="A16628">
        <f t="shared" si="1814"/>
        <v>15759</v>
      </c>
      <c r="B16628">
        <f t="shared" si="1815"/>
        <v>326</v>
      </c>
      <c r="C16628" s="10" t="str">
        <f>IF(B16628=B16627," ",(LOOKUP(B16628,'Co List'!$A$3:$A$362,'Co List'!$B$3:$B$362)))</f>
        <v xml:space="preserve"> </v>
      </c>
      <c r="D16628" s="9" t="s">
        <v>413</v>
      </c>
      <c r="E16628">
        <v>12</v>
      </c>
      <c r="F16628">
        <v>12</v>
      </c>
      <c r="G16628">
        <v>12</v>
      </c>
      <c r="H16628">
        <v>12</v>
      </c>
    </row>
    <row r="16629" spans="1:16" ht="15" x14ac:dyDescent="0.25">
      <c r="A16629">
        <f t="shared" si="1814"/>
        <v>15760</v>
      </c>
      <c r="B16629">
        <f t="shared" si="1815"/>
        <v>327</v>
      </c>
      <c r="C16629" s="10" t="str">
        <f>IF(B16629=B16628," ",(LOOKUP(B16629,'Co List'!$A$3:$A$362,'Co List'!$B$3:$B$362)))</f>
        <v>THE SIRPUR PAPER MILLS</v>
      </c>
      <c r="D16629" s="4" t="s">
        <v>362</v>
      </c>
      <c r="E16629">
        <v>100</v>
      </c>
      <c r="F16629">
        <v>100</v>
      </c>
      <c r="G16629">
        <v>100</v>
      </c>
      <c r="H16629">
        <v>100</v>
      </c>
      <c r="J16629">
        <f t="shared" ref="J16629" si="1816">COUNTIF(E16671:H16671,0)</f>
        <v>0</v>
      </c>
      <c r="K16629">
        <f>SUM(E16629:H16629)/(4-J16629)</f>
        <v>100</v>
      </c>
      <c r="L16629">
        <f>SUM(E16639:H16639)/(4-J16629)</f>
        <v>572890.76814538182</v>
      </c>
      <c r="M16629">
        <f>E16639</f>
        <v>646318.52540974494</v>
      </c>
      <c r="N16629">
        <f t="shared" ref="N16629" si="1817">F16639</f>
        <v>628720.66131051769</v>
      </c>
      <c r="O16629">
        <f t="shared" ref="O16629" si="1818">G16639</f>
        <v>520827.40643753955</v>
      </c>
      <c r="P16629">
        <f t="shared" ref="P16629" si="1819">H16639</f>
        <v>495696.47942372522</v>
      </c>
    </row>
    <row r="16630" spans="1:16" x14ac:dyDescent="0.2">
      <c r="A16630">
        <f t="shared" si="1814"/>
        <v>15761</v>
      </c>
      <c r="B16630">
        <f t="shared" si="1815"/>
        <v>327</v>
      </c>
      <c r="C16630" s="10" t="str">
        <f>IF(B16630=B16629," ",(LOOKUP(B16630,'Co List'!$A$3:$A$362,'Co List'!$B$3:$B$362)))</f>
        <v xml:space="preserve"> </v>
      </c>
      <c r="D16630" s="6" t="s">
        <v>364</v>
      </c>
      <c r="E16630">
        <v>4.0360605805569501</v>
      </c>
      <c r="F16630">
        <v>4.0326581556710019</v>
      </c>
      <c r="G16630">
        <v>4.0166450044379589</v>
      </c>
      <c r="H16630">
        <v>4.0191789166276557</v>
      </c>
    </row>
    <row r="16631" spans="1:16" x14ac:dyDescent="0.2">
      <c r="A16631">
        <f t="shared" si="1814"/>
        <v>15762</v>
      </c>
      <c r="B16631">
        <f t="shared" si="1815"/>
        <v>327</v>
      </c>
      <c r="C16631" s="10" t="str">
        <f>IF(B16631=B16630," ",(LOOKUP(B16631,'Co List'!$A$3:$A$362,'Co List'!$B$3:$B$362)))</f>
        <v xml:space="preserve"> </v>
      </c>
      <c r="D16631" s="6" t="s">
        <v>365</v>
      </c>
      <c r="E16631">
        <v>1.1869733660854804</v>
      </c>
      <c r="F16631">
        <v>1.1587888290905457</v>
      </c>
      <c r="G16631">
        <v>1.1152276162473096</v>
      </c>
      <c r="H16631">
        <v>1.1836405471762916</v>
      </c>
    </row>
    <row r="16632" spans="1:16" x14ac:dyDescent="0.2">
      <c r="A16632">
        <f t="shared" si="1814"/>
        <v>15763</v>
      </c>
      <c r="B16632">
        <f t="shared" si="1815"/>
        <v>327</v>
      </c>
      <c r="C16632" s="10" t="str">
        <f>IF(B16632=B16631," ",(LOOKUP(B16632,'Co List'!$A$3:$A$362,'Co List'!$B$3:$B$362)))</f>
        <v xml:space="preserve"> </v>
      </c>
      <c r="D16632" s="7" t="s">
        <v>366</v>
      </c>
      <c r="E16632">
        <v>192.64911783055976</v>
      </c>
      <c r="F16632">
        <v>172.44594237650998</v>
      </c>
      <c r="G16632">
        <v>133.65172481653096</v>
      </c>
      <c r="H16632">
        <v>141.65994496562791</v>
      </c>
    </row>
    <row r="16633" spans="1:16" x14ac:dyDescent="0.2">
      <c r="A16633">
        <f t="shared" si="1814"/>
        <v>15764</v>
      </c>
      <c r="B16633">
        <f t="shared" si="1815"/>
        <v>327</v>
      </c>
      <c r="C16633" s="10" t="str">
        <f>IF(B16633=B16632," ",(LOOKUP(B16633,'Co List'!$A$3:$A$362,'Co List'!$B$3:$B$362)))</f>
        <v xml:space="preserve"> </v>
      </c>
      <c r="D16633" s="6" t="s">
        <v>367</v>
      </c>
      <c r="E16633">
        <v>-5454164.7713902527</v>
      </c>
      <c r="F16633">
        <v>-3510444.7867700597</v>
      </c>
      <c r="G16633">
        <v>-3008823.8384606563</v>
      </c>
      <c r="H16633">
        <v>-510501.00867530919</v>
      </c>
    </row>
    <row r="16634" spans="1:16" x14ac:dyDescent="0.2">
      <c r="A16634">
        <f t="shared" si="1814"/>
        <v>15765</v>
      </c>
      <c r="B16634">
        <f t="shared" si="1815"/>
        <v>327</v>
      </c>
      <c r="C16634" s="10" t="str">
        <f>IF(B16634=B16633," ",(LOOKUP(B16634,'Co List'!$A$3:$A$362,'Co List'!$B$3:$B$362)))</f>
        <v xml:space="preserve"> </v>
      </c>
      <c r="D16634" s="6" t="s">
        <v>368</v>
      </c>
      <c r="E16634">
        <v>4.3059195563607258</v>
      </c>
      <c r="F16634">
        <v>3.9591981190838648</v>
      </c>
      <c r="G16634">
        <v>3.2797695619492417</v>
      </c>
      <c r="H16634">
        <v>3.0151853979545331</v>
      </c>
    </row>
    <row r="16635" spans="1:16" x14ac:dyDescent="0.2">
      <c r="A16635">
        <f t="shared" si="1814"/>
        <v>15766</v>
      </c>
      <c r="B16635">
        <f t="shared" si="1815"/>
        <v>327</v>
      </c>
      <c r="C16635" s="10" t="str">
        <f>IF(B16635=B16634," ",(LOOKUP(B16635,'Co List'!$A$3:$A$362,'Co List'!$B$3:$B$362)))</f>
        <v xml:space="preserve"> </v>
      </c>
      <c r="D16635" s="6" t="s">
        <v>369</v>
      </c>
      <c r="E16635">
        <v>1433.7145639080413</v>
      </c>
      <c r="F16635">
        <v>1339.6988308342588</v>
      </c>
      <c r="G16635">
        <v>1046.0482153796738</v>
      </c>
      <c r="H16635">
        <v>-1736.8482110151551</v>
      </c>
    </row>
    <row r="16636" spans="1:16" x14ac:dyDescent="0.2">
      <c r="A16636">
        <f t="shared" si="1814"/>
        <v>15767</v>
      </c>
      <c r="B16636">
        <f t="shared" si="1815"/>
        <v>327</v>
      </c>
      <c r="C16636" s="10" t="str">
        <f>IF(B16636=B16635," ",(LOOKUP(B16636,'Co List'!$A$3:$A$362,'Co List'!$B$3:$B$362)))</f>
        <v xml:space="preserve"> </v>
      </c>
      <c r="D16636" s="6" t="s">
        <v>370</v>
      </c>
      <c r="E16636">
        <v>0</v>
      </c>
      <c r="F16636">
        <v>0</v>
      </c>
      <c r="G16636">
        <v>0</v>
      </c>
      <c r="H16636">
        <v>0</v>
      </c>
    </row>
    <row r="16637" spans="1:16" x14ac:dyDescent="0.2">
      <c r="A16637">
        <f t="shared" si="1814"/>
        <v>15768</v>
      </c>
      <c r="B16637">
        <f t="shared" si="1815"/>
        <v>327</v>
      </c>
      <c r="C16637" s="10" t="str">
        <f>IF(B16637=B16636," ",(LOOKUP(B16637,'Co List'!$A$3:$A$362,'Co List'!$B$3:$B$362)))</f>
        <v xml:space="preserve"> </v>
      </c>
      <c r="D16637" s="6" t="s">
        <v>371</v>
      </c>
      <c r="E16637">
        <v>34.726653340288024</v>
      </c>
      <c r="F16637">
        <v>34.592405236401433</v>
      </c>
      <c r="G16637">
        <v>38.589170391774374</v>
      </c>
      <c r="H16637">
        <v>33.516105394959332</v>
      </c>
    </row>
    <row r="16638" spans="1:16" x14ac:dyDescent="0.2">
      <c r="A16638">
        <f t="shared" si="1814"/>
        <v>15769</v>
      </c>
      <c r="B16638">
        <f t="shared" si="1815"/>
        <v>327</v>
      </c>
      <c r="C16638" s="10" t="str">
        <f>IF(B16638=B16637," ",(LOOKUP(B16638,'Co List'!$A$3:$A$362,'Co List'!$B$3:$B$362)))</f>
        <v xml:space="preserve"> </v>
      </c>
      <c r="D16638" s="6" t="s">
        <v>372</v>
      </c>
      <c r="E16638">
        <v>65.27334665971199</v>
      </c>
      <c r="F16638">
        <v>65.407594763598567</v>
      </c>
      <c r="G16638">
        <v>61.410829608225626</v>
      </c>
      <c r="H16638">
        <v>66.483894605040675</v>
      </c>
    </row>
    <row r="16639" spans="1:16" x14ac:dyDescent="0.2">
      <c r="A16639">
        <f t="shared" si="1814"/>
        <v>15770</v>
      </c>
      <c r="B16639">
        <f t="shared" si="1815"/>
        <v>327</v>
      </c>
      <c r="C16639" s="10" t="str">
        <f>IF(B16639=B16638," ",(LOOKUP(B16639,'Co List'!$A$3:$A$362,'Co List'!$B$3:$B$362)))</f>
        <v xml:space="preserve"> </v>
      </c>
      <c r="D16639" s="6" t="s">
        <v>373</v>
      </c>
      <c r="E16639">
        <v>646318.52540974494</v>
      </c>
      <c r="F16639">
        <v>628720.66131051769</v>
      </c>
      <c r="G16639">
        <v>520827.40643753955</v>
      </c>
      <c r="H16639">
        <v>495696.47942372522</v>
      </c>
    </row>
    <row r="16640" spans="1:16" x14ac:dyDescent="0.2">
      <c r="A16640">
        <f t="shared" si="1814"/>
        <v>15771</v>
      </c>
      <c r="B16640">
        <f t="shared" si="1815"/>
        <v>327</v>
      </c>
      <c r="C16640" s="10" t="str">
        <f>IF(B16640=B16639," ",(LOOKUP(B16640,'Co List'!$A$3:$A$362,'Co List'!$B$3:$B$362)))</f>
        <v xml:space="preserve"> </v>
      </c>
      <c r="D16640" s="6" t="s">
        <v>374</v>
      </c>
      <c r="E16640">
        <v>642070.73724591965</v>
      </c>
      <c r="F16640">
        <v>624626.08726219053</v>
      </c>
      <c r="G16640">
        <v>517558.85914430924</v>
      </c>
      <c r="H16640">
        <v>492418.37923233386</v>
      </c>
    </row>
    <row r="16641" spans="1:8" x14ac:dyDescent="0.2">
      <c r="A16641">
        <f t="shared" si="1814"/>
        <v>15772</v>
      </c>
      <c r="B16641">
        <f t="shared" si="1815"/>
        <v>327</v>
      </c>
      <c r="C16641" s="10" t="str">
        <f>IF(B16641=B16640," ",(LOOKUP(B16641,'Co List'!$A$3:$A$362,'Co List'!$B$3:$B$362)))</f>
        <v xml:space="preserve"> </v>
      </c>
      <c r="D16641" s="6" t="s">
        <v>375</v>
      </c>
      <c r="E16641">
        <v>1531.9523431932355</v>
      </c>
      <c r="F16641">
        <v>1478.5530719259484</v>
      </c>
      <c r="G16641">
        <v>1186.5695877081266</v>
      </c>
      <c r="H16641">
        <v>1189.3640251090046</v>
      </c>
    </row>
    <row r="16642" spans="1:8" x14ac:dyDescent="0.2">
      <c r="A16642">
        <f t="shared" si="1814"/>
        <v>15773</v>
      </c>
      <c r="B16642">
        <f t="shared" si="1815"/>
        <v>327</v>
      </c>
      <c r="C16642" s="10" t="str">
        <f>IF(B16642=B16641," ",(LOOKUP(B16642,'Co List'!$A$3:$A$362,'Co List'!$B$3:$B$362)))</f>
        <v xml:space="preserve"> </v>
      </c>
      <c r="D16642" s="6" t="s">
        <v>376</v>
      </c>
      <c r="E16642">
        <v>2715.8358206320941</v>
      </c>
      <c r="F16642">
        <v>2616.0209764011292</v>
      </c>
      <c r="G16642">
        <v>2081.9777055222594</v>
      </c>
      <c r="H16642">
        <v>2088.7361662824155</v>
      </c>
    </row>
    <row r="16643" spans="1:8" x14ac:dyDescent="0.2">
      <c r="A16643">
        <f t="shared" si="1814"/>
        <v>15774</v>
      </c>
      <c r="B16643">
        <f t="shared" si="1815"/>
        <v>327</v>
      </c>
      <c r="C16643" s="10" t="str">
        <f>IF(B16643=B16642," ",(LOOKUP(B16643,'Co List'!$A$3:$A$362,'Co List'!$B$3:$B$362)))</f>
        <v xml:space="preserve"> </v>
      </c>
      <c r="D16643" s="6" t="s">
        <v>377</v>
      </c>
      <c r="E16643">
        <v>224444.79379310348</v>
      </c>
      <c r="F16643">
        <v>217489.59896551725</v>
      </c>
      <c r="G16643">
        <v>200982.97531724139</v>
      </c>
      <c r="H16643">
        <v>166138.15448275863</v>
      </c>
    </row>
    <row r="16644" spans="1:8" ht="15" x14ac:dyDescent="0.25">
      <c r="A16644">
        <f t="shared" si="1814"/>
        <v>15775</v>
      </c>
      <c r="B16644">
        <f t="shared" si="1815"/>
        <v>327</v>
      </c>
      <c r="C16644" s="10" t="str">
        <f>IF(B16644=B16643," ",(LOOKUP(B16644,'Co List'!$A$3:$A$362,'Co List'!$B$3:$B$362)))</f>
        <v xml:space="preserve"> </v>
      </c>
      <c r="D16644" s="8" t="s">
        <v>378</v>
      </c>
      <c r="E16644">
        <v>54828.9</v>
      </c>
      <c r="F16644">
        <v>58212.73</v>
      </c>
      <c r="G16644">
        <v>64215.840000000004</v>
      </c>
      <c r="H16644">
        <v>37878.36</v>
      </c>
    </row>
    <row r="16645" spans="1:8" ht="15" x14ac:dyDescent="0.25">
      <c r="A16645">
        <f t="shared" ref="A16645:A16708" si="1820">IF(A16644&gt;0,A16644+1,(IF($C$1=C16645,1,0)))</f>
        <v>15776</v>
      </c>
      <c r="B16645">
        <f t="shared" ref="B16645:B16708" si="1821">IF(D16645=$D$3,B16644+1,B16644)</f>
        <v>327</v>
      </c>
      <c r="C16645" s="10" t="str">
        <f>IF(B16645=B16644," ",(LOOKUP(B16645,'Co List'!$A$3:$A$362,'Co List'!$B$3:$B$362)))</f>
        <v xml:space="preserve"> </v>
      </c>
      <c r="D16645" s="8" t="s">
        <v>379</v>
      </c>
      <c r="E16645">
        <v>0</v>
      </c>
      <c r="F16645">
        <v>0</v>
      </c>
      <c r="G16645">
        <v>0</v>
      </c>
      <c r="H16645">
        <v>0</v>
      </c>
    </row>
    <row r="16646" spans="1:8" ht="15" x14ac:dyDescent="0.25">
      <c r="A16646">
        <f t="shared" si="1820"/>
        <v>15777</v>
      </c>
      <c r="B16646">
        <f t="shared" si="1821"/>
        <v>327</v>
      </c>
      <c r="C16646" s="10" t="str">
        <f>IF(B16646=B16645," ",(LOOKUP(B16646,'Co List'!$A$3:$A$362,'Co List'!$B$3:$B$362)))</f>
        <v xml:space="preserve"> </v>
      </c>
      <c r="D16646" s="8" t="s">
        <v>380</v>
      </c>
      <c r="E16646">
        <v>169615.89379310349</v>
      </c>
      <c r="F16646">
        <v>159276.86896551723</v>
      </c>
      <c r="G16646">
        <v>136767.13531724139</v>
      </c>
      <c r="H16646">
        <v>128259.79448275863</v>
      </c>
    </row>
    <row r="16647" spans="1:8" ht="15" x14ac:dyDescent="0.25">
      <c r="A16647">
        <f t="shared" si="1820"/>
        <v>15778</v>
      </c>
      <c r="B16647">
        <f t="shared" si="1821"/>
        <v>327</v>
      </c>
      <c r="C16647" s="10" t="str">
        <f>IF(B16647=B16646," ",(LOOKUP(B16647,'Co List'!$A$3:$A$362,'Co List'!$B$3:$B$362)))</f>
        <v xml:space="preserve"> </v>
      </c>
      <c r="D16647" s="8" t="s">
        <v>381</v>
      </c>
      <c r="E16647">
        <v>421873.73161664145</v>
      </c>
      <c r="F16647">
        <v>411231.06234500039</v>
      </c>
      <c r="G16647">
        <v>319844.43112029822</v>
      </c>
      <c r="H16647">
        <v>329558.32494096662</v>
      </c>
    </row>
    <row r="16648" spans="1:8" ht="15" x14ac:dyDescent="0.25">
      <c r="A16648">
        <f t="shared" si="1820"/>
        <v>15779</v>
      </c>
      <c r="B16648">
        <f t="shared" si="1821"/>
        <v>327</v>
      </c>
      <c r="C16648" s="10" t="str">
        <f>IF(B16648=B16647," ",(LOOKUP(B16648,'Co List'!$A$3:$A$362,'Co List'!$B$3:$B$362)))</f>
        <v xml:space="preserve"> </v>
      </c>
      <c r="D16648" s="8" t="s">
        <v>382</v>
      </c>
      <c r="E16648">
        <v>415131.94805075112</v>
      </c>
      <c r="F16648">
        <v>403230.18197986879</v>
      </c>
      <c r="G16648">
        <v>308364.77861266193</v>
      </c>
      <c r="H16648">
        <v>318589.99578137905</v>
      </c>
    </row>
    <row r="16649" spans="1:8" ht="15" x14ac:dyDescent="0.25">
      <c r="A16649">
        <f t="shared" si="1820"/>
        <v>15780</v>
      </c>
      <c r="B16649">
        <f t="shared" si="1821"/>
        <v>327</v>
      </c>
      <c r="C16649" s="10" t="str">
        <f>IF(B16649=B16648," ",(LOOKUP(B16649,'Co List'!$A$3:$A$362,'Co List'!$B$3:$B$362)))</f>
        <v xml:space="preserve"> </v>
      </c>
      <c r="D16649" s="8" t="s">
        <v>383</v>
      </c>
      <c r="E16649">
        <v>6741.7835658903796</v>
      </c>
      <c r="F16649">
        <v>8000.8803651316339</v>
      </c>
      <c r="G16649">
        <v>11479.652507636227</v>
      </c>
      <c r="H16649">
        <v>10968.329159587549</v>
      </c>
    </row>
    <row r="16650" spans="1:8" x14ac:dyDescent="0.2">
      <c r="A16650">
        <f t="shared" si="1820"/>
        <v>15781</v>
      </c>
      <c r="B16650">
        <f t="shared" si="1821"/>
        <v>327</v>
      </c>
      <c r="C16650" s="10" t="str">
        <f>IF(B16650=B16649," ",(LOOKUP(B16650,'Co List'!$A$3:$A$362,'Co List'!$B$3:$B$362)))</f>
        <v xml:space="preserve"> </v>
      </c>
      <c r="D16650" s="6" t="s">
        <v>384</v>
      </c>
      <c r="E16650">
        <v>0</v>
      </c>
      <c r="F16650">
        <v>0</v>
      </c>
      <c r="G16650">
        <v>0</v>
      </c>
      <c r="H16650">
        <v>0</v>
      </c>
    </row>
    <row r="16651" spans="1:8" x14ac:dyDescent="0.2">
      <c r="A16651">
        <f t="shared" si="1820"/>
        <v>15782</v>
      </c>
      <c r="B16651">
        <f t="shared" si="1821"/>
        <v>327</v>
      </c>
      <c r="C16651" s="10" t="str">
        <f>IF(B16651=B16650," ",(LOOKUP(B16651,'Co List'!$A$3:$A$362,'Co List'!$B$3:$B$362)))</f>
        <v xml:space="preserve"> </v>
      </c>
      <c r="D16651" s="6" t="s">
        <v>385</v>
      </c>
      <c r="E16651">
        <v>104526.11480832275</v>
      </c>
      <c r="F16651">
        <v>101975.1852178938</v>
      </c>
      <c r="G16651">
        <v>79629.748401191711</v>
      </c>
      <c r="H16651">
        <v>81996.430558878143</v>
      </c>
    </row>
    <row r="16652" spans="1:8" x14ac:dyDescent="0.2">
      <c r="A16652">
        <f t="shared" si="1820"/>
        <v>15783</v>
      </c>
      <c r="B16652">
        <f t="shared" si="1821"/>
        <v>327</v>
      </c>
      <c r="C16652" s="10" t="str">
        <f>IF(B16652=B16651," ",(LOOKUP(B16652,'Co List'!$A$3:$A$362,'Co List'!$B$3:$B$362)))</f>
        <v xml:space="preserve"> </v>
      </c>
      <c r="D16652" s="6" t="s">
        <v>386</v>
      </c>
      <c r="E16652">
        <v>102456.68522248275</v>
      </c>
      <c r="F16652">
        <v>99519.268563413803</v>
      </c>
      <c r="G16652">
        <v>76106.002451431705</v>
      </c>
      <c r="H16652">
        <v>78629.638277838138</v>
      </c>
    </row>
    <row r="16653" spans="1:8" x14ac:dyDescent="0.2">
      <c r="A16653">
        <f t="shared" si="1820"/>
        <v>15784</v>
      </c>
      <c r="B16653">
        <f t="shared" si="1821"/>
        <v>327</v>
      </c>
      <c r="C16653" s="10" t="str">
        <f>IF(B16653=B16652," ",(LOOKUP(B16653,'Co List'!$A$3:$A$362,'Co List'!$B$3:$B$362)))</f>
        <v xml:space="preserve"> </v>
      </c>
      <c r="D16653" s="6" t="s">
        <v>387</v>
      </c>
      <c r="E16653">
        <v>0</v>
      </c>
      <c r="F16653">
        <v>0</v>
      </c>
      <c r="G16653">
        <v>0</v>
      </c>
      <c r="H16653">
        <v>0</v>
      </c>
    </row>
    <row r="16654" spans="1:8" x14ac:dyDescent="0.2">
      <c r="A16654">
        <f t="shared" si="1820"/>
        <v>15785</v>
      </c>
      <c r="B16654">
        <f t="shared" si="1821"/>
        <v>327</v>
      </c>
      <c r="C16654" s="10" t="str">
        <f>IF(B16654=B16653," ",(LOOKUP(B16654,'Co List'!$A$3:$A$362,'Co List'!$B$3:$B$362)))</f>
        <v xml:space="preserve"> </v>
      </c>
      <c r="D16654" s="6" t="s">
        <v>388</v>
      </c>
      <c r="E16654">
        <v>0</v>
      </c>
      <c r="F16654">
        <v>0</v>
      </c>
      <c r="G16654">
        <v>0</v>
      </c>
      <c r="H16654">
        <v>0</v>
      </c>
    </row>
    <row r="16655" spans="1:8" x14ac:dyDescent="0.2">
      <c r="A16655">
        <f t="shared" si="1820"/>
        <v>15786</v>
      </c>
      <c r="B16655">
        <f t="shared" si="1821"/>
        <v>327</v>
      </c>
      <c r="C16655" s="10" t="str">
        <f>IF(B16655=B16654," ",(LOOKUP(B16655,'Co List'!$A$3:$A$362,'Co List'!$B$3:$B$362)))</f>
        <v xml:space="preserve"> </v>
      </c>
      <c r="D16655" s="6" t="s">
        <v>389</v>
      </c>
      <c r="E16655">
        <v>2069.4295858399996</v>
      </c>
      <c r="F16655">
        <v>2455.91665448</v>
      </c>
      <c r="G16655">
        <v>3523.7459497599998</v>
      </c>
      <c r="H16655">
        <v>3366.7922810399996</v>
      </c>
    </row>
    <row r="16656" spans="1:8" x14ac:dyDescent="0.2">
      <c r="A16656">
        <f t="shared" si="1820"/>
        <v>15787</v>
      </c>
      <c r="B16656">
        <f t="shared" si="1821"/>
        <v>327</v>
      </c>
      <c r="C16656" s="10" t="str">
        <f>IF(B16656=B16655," ",(LOOKUP(B16656,'Co List'!$A$3:$A$362,'Co List'!$B$3:$B$362)))</f>
        <v xml:space="preserve"> </v>
      </c>
      <c r="D16656" s="6" t="s">
        <v>390</v>
      </c>
      <c r="E16656">
        <v>0</v>
      </c>
      <c r="F16656">
        <v>0</v>
      </c>
      <c r="G16656">
        <v>0</v>
      </c>
      <c r="H16656">
        <v>0</v>
      </c>
    </row>
    <row r="16657" spans="1:8" x14ac:dyDescent="0.2">
      <c r="A16657">
        <f t="shared" si="1820"/>
        <v>15788</v>
      </c>
      <c r="B16657">
        <f t="shared" si="1821"/>
        <v>327</v>
      </c>
      <c r="C16657" s="10" t="str">
        <f>IF(B16657=B16656," ",(LOOKUP(B16657,'Co List'!$A$3:$A$362,'Co List'!$B$3:$B$362)))</f>
        <v xml:space="preserve"> </v>
      </c>
      <c r="D16657" s="6" t="s">
        <v>391</v>
      </c>
      <c r="E16657">
        <v>0</v>
      </c>
      <c r="F16657">
        <v>0</v>
      </c>
      <c r="G16657">
        <v>0</v>
      </c>
      <c r="H16657">
        <v>0</v>
      </c>
    </row>
    <row r="16658" spans="1:8" x14ac:dyDescent="0.2">
      <c r="A16658">
        <f t="shared" si="1820"/>
        <v>15789</v>
      </c>
      <c r="B16658">
        <f t="shared" si="1821"/>
        <v>327</v>
      </c>
      <c r="C16658" s="10" t="str">
        <f>IF(B16658=B16657," ",(LOOKUP(B16658,'Co List'!$A$3:$A$362,'Co List'!$B$3:$B$362)))</f>
        <v xml:space="preserve"> </v>
      </c>
      <c r="D16658" s="6" t="s">
        <v>392</v>
      </c>
      <c r="E16658">
        <v>0</v>
      </c>
      <c r="F16658">
        <v>0</v>
      </c>
      <c r="G16658">
        <v>0</v>
      </c>
      <c r="H16658">
        <v>0</v>
      </c>
    </row>
    <row r="16659" spans="1:8" x14ac:dyDescent="0.2">
      <c r="A16659">
        <f t="shared" si="1820"/>
        <v>15790</v>
      </c>
      <c r="B16659">
        <f t="shared" si="1821"/>
        <v>327</v>
      </c>
      <c r="C16659" s="10" t="str">
        <f>IF(B16659=B16658," ",(LOOKUP(B16659,'Co List'!$A$3:$A$362,'Co List'!$B$3:$B$362)))</f>
        <v xml:space="preserve"> </v>
      </c>
      <c r="D16659" s="6" t="s">
        <v>393</v>
      </c>
      <c r="E16659">
        <v>0</v>
      </c>
      <c r="F16659">
        <v>0</v>
      </c>
      <c r="G16659">
        <v>0</v>
      </c>
      <c r="H16659">
        <v>0</v>
      </c>
    </row>
    <row r="16660" spans="1:8" ht="15" x14ac:dyDescent="0.25">
      <c r="A16660">
        <f t="shared" si="1820"/>
        <v>15791</v>
      </c>
      <c r="B16660">
        <f t="shared" si="1821"/>
        <v>327</v>
      </c>
      <c r="C16660" s="10" t="str">
        <f>IF(B16660=B16659," ",(LOOKUP(B16660,'Co List'!$A$3:$A$362,'Co List'!$B$3:$B$362)))</f>
        <v xml:space="preserve"> </v>
      </c>
      <c r="D16660" s="8" t="s">
        <v>394</v>
      </c>
      <c r="E16660">
        <v>0</v>
      </c>
      <c r="F16660">
        <v>0</v>
      </c>
      <c r="G16660">
        <v>0</v>
      </c>
      <c r="H16660">
        <v>0</v>
      </c>
    </row>
    <row r="16661" spans="1:8" ht="15" x14ac:dyDescent="0.25">
      <c r="A16661">
        <f t="shared" si="1820"/>
        <v>15792</v>
      </c>
      <c r="B16661">
        <f t="shared" si="1821"/>
        <v>327</v>
      </c>
      <c r="C16661" s="10" t="str">
        <f>IF(B16661=B16660," ",(LOOKUP(B16661,'Co List'!$A$3:$A$362,'Co List'!$B$3:$B$362)))</f>
        <v xml:space="preserve"> </v>
      </c>
      <c r="D16661" s="8" t="s">
        <v>395</v>
      </c>
      <c r="E16661">
        <v>41.156817449368475</v>
      </c>
      <c r="F16661">
        <v>45.620517896606366</v>
      </c>
      <c r="G16661">
        <v>50.107686999999999</v>
      </c>
      <c r="H16661">
        <v>59.127915999999992</v>
      </c>
    </row>
    <row r="16662" spans="1:8" ht="15" x14ac:dyDescent="0.25">
      <c r="A16662">
        <f t="shared" si="1820"/>
        <v>15793</v>
      </c>
      <c r="B16662">
        <f t="shared" si="1821"/>
        <v>327</v>
      </c>
      <c r="C16662" s="10" t="str">
        <f>IF(B16662=B16661," ",(LOOKUP(B16662,'Co List'!$A$3:$A$362,'Co List'!$B$3:$B$362)))</f>
        <v xml:space="preserve"> </v>
      </c>
      <c r="D16662" s="8" t="s">
        <v>396</v>
      </c>
      <c r="E16662">
        <v>189090</v>
      </c>
      <c r="F16662">
        <v>187687</v>
      </c>
      <c r="G16662">
        <v>180217</v>
      </c>
      <c r="H16662">
        <v>140362</v>
      </c>
    </row>
    <row r="16663" spans="1:8" x14ac:dyDescent="0.2">
      <c r="A16663">
        <f t="shared" si="1820"/>
        <v>15794</v>
      </c>
      <c r="B16663">
        <f t="shared" si="1821"/>
        <v>327</v>
      </c>
      <c r="C16663" s="10" t="str">
        <f>IF(B16663=B16662," ",(LOOKUP(B16663,'Co List'!$A$3:$A$362,'Co List'!$B$3:$B$362)))</f>
        <v xml:space="preserve"> </v>
      </c>
      <c r="D16663" s="6" t="s">
        <v>397</v>
      </c>
      <c r="E16663">
        <v>67690</v>
      </c>
      <c r="F16663">
        <v>73687</v>
      </c>
      <c r="G16663">
        <v>82328</v>
      </c>
      <c r="H16663">
        <v>48562</v>
      </c>
    </row>
    <row r="16664" spans="1:8" x14ac:dyDescent="0.2">
      <c r="A16664">
        <f t="shared" si="1820"/>
        <v>15795</v>
      </c>
      <c r="B16664">
        <f t="shared" si="1821"/>
        <v>327</v>
      </c>
      <c r="C16664" s="10" t="str">
        <f>IF(B16664=B16663," ",(LOOKUP(B16664,'Co List'!$A$3:$A$362,'Co List'!$B$3:$B$362)))</f>
        <v xml:space="preserve"> </v>
      </c>
      <c r="D16664" s="6" t="s">
        <v>398</v>
      </c>
      <c r="E16664">
        <v>0</v>
      </c>
      <c r="F16664">
        <v>0</v>
      </c>
      <c r="G16664">
        <v>0</v>
      </c>
      <c r="H16664">
        <v>0</v>
      </c>
    </row>
    <row r="16665" spans="1:8" x14ac:dyDescent="0.2">
      <c r="A16665">
        <f t="shared" si="1820"/>
        <v>15796</v>
      </c>
      <c r="B16665">
        <f t="shared" si="1821"/>
        <v>327</v>
      </c>
      <c r="C16665" s="10" t="str">
        <f>IF(B16665=B16664," ",(LOOKUP(B16665,'Co List'!$A$3:$A$362,'Co List'!$B$3:$B$362)))</f>
        <v xml:space="preserve"> </v>
      </c>
      <c r="D16665" s="6" t="s">
        <v>399</v>
      </c>
      <c r="E16665">
        <v>121400</v>
      </c>
      <c r="F16665">
        <v>114000</v>
      </c>
      <c r="G16665">
        <v>97889</v>
      </c>
      <c r="H16665">
        <v>91800</v>
      </c>
    </row>
    <row r="16666" spans="1:8" x14ac:dyDescent="0.2">
      <c r="A16666">
        <f t="shared" si="1820"/>
        <v>15797</v>
      </c>
      <c r="B16666">
        <f t="shared" si="1821"/>
        <v>327</v>
      </c>
      <c r="C16666" s="10" t="str">
        <f>IF(B16666=B16665," ",(LOOKUP(B16666,'Co List'!$A$3:$A$362,'Co List'!$B$3:$B$362)))</f>
        <v xml:space="preserve"> </v>
      </c>
      <c r="D16666" s="6" t="s">
        <v>400</v>
      </c>
      <c r="E16666">
        <v>0</v>
      </c>
      <c r="F16666">
        <v>0</v>
      </c>
      <c r="G16666">
        <v>0</v>
      </c>
      <c r="H16666">
        <v>0</v>
      </c>
    </row>
    <row r="16667" spans="1:8" x14ac:dyDescent="0.2">
      <c r="A16667">
        <f t="shared" si="1820"/>
        <v>15798</v>
      </c>
      <c r="B16667">
        <f t="shared" si="1821"/>
        <v>327</v>
      </c>
      <c r="C16667" s="10" t="str">
        <f>IF(B16667=B16666," ",(LOOKUP(B16667,'Co List'!$A$3:$A$362,'Co List'!$B$3:$B$362)))</f>
        <v xml:space="preserve"> </v>
      </c>
      <c r="D16667" s="6" t="s">
        <v>401</v>
      </c>
      <c r="E16667">
        <v>19.76548</v>
      </c>
      <c r="F16667">
        <v>24.390397</v>
      </c>
      <c r="G16667">
        <v>27.991520000000001</v>
      </c>
      <c r="H16667">
        <v>28.263083999999999</v>
      </c>
    </row>
    <row r="16668" spans="1:8" x14ac:dyDescent="0.2">
      <c r="A16668">
        <f t="shared" si="1820"/>
        <v>15799</v>
      </c>
      <c r="B16668">
        <f t="shared" si="1821"/>
        <v>327</v>
      </c>
      <c r="C16668" s="10" t="str">
        <f>IF(B16668=B16667," ",(LOOKUP(B16668,'Co List'!$A$3:$A$362,'Co List'!$B$3:$B$362)))</f>
        <v xml:space="preserve"> </v>
      </c>
      <c r="D16668" s="6" t="s">
        <v>402</v>
      </c>
      <c r="E16668">
        <v>0</v>
      </c>
      <c r="F16668">
        <v>0</v>
      </c>
      <c r="G16668">
        <v>0</v>
      </c>
      <c r="H16668">
        <v>0</v>
      </c>
    </row>
    <row r="16669" spans="1:8" x14ac:dyDescent="0.2">
      <c r="A16669">
        <f t="shared" si="1820"/>
        <v>15800</v>
      </c>
      <c r="B16669">
        <f t="shared" si="1821"/>
        <v>327</v>
      </c>
      <c r="C16669" s="10" t="str">
        <f>IF(B16669=B16668," ",(LOOKUP(B16669,'Co List'!$A$3:$A$362,'Co List'!$B$3:$B$362)))</f>
        <v xml:space="preserve"> </v>
      </c>
      <c r="D16669" s="6" t="s">
        <v>403</v>
      </c>
      <c r="E16669">
        <v>16.267599999999998</v>
      </c>
      <c r="F16669">
        <v>19.037999999999997</v>
      </c>
      <c r="G16669">
        <v>13.410792999999998</v>
      </c>
      <c r="H16669">
        <v>18.819000000000003</v>
      </c>
    </row>
    <row r="16670" spans="1:8" x14ac:dyDescent="0.2">
      <c r="A16670">
        <f t="shared" si="1820"/>
        <v>15801</v>
      </c>
      <c r="B16670">
        <f t="shared" si="1821"/>
        <v>327</v>
      </c>
      <c r="C16670" s="10" t="str">
        <f>IF(B16670=B16669," ",(LOOKUP(B16670,'Co List'!$A$3:$A$362,'Co List'!$B$3:$B$362)))</f>
        <v xml:space="preserve"> </v>
      </c>
      <c r="D16670" s="6" t="s">
        <v>404</v>
      </c>
      <c r="E16670" s="11">
        <v>36.033079999999998</v>
      </c>
      <c r="F16670" s="11">
        <v>43.428396999999997</v>
      </c>
      <c r="G16670" s="11">
        <v>41.402312999999999</v>
      </c>
      <c r="H16670" s="11">
        <v>47.082084000000002</v>
      </c>
    </row>
    <row r="16671" spans="1:8" x14ac:dyDescent="0.2">
      <c r="A16671">
        <f t="shared" si="1820"/>
        <v>15802</v>
      </c>
      <c r="B16671">
        <f t="shared" si="1821"/>
        <v>327</v>
      </c>
      <c r="C16671" s="10" t="str">
        <f>IF(B16671=B16670," ",(LOOKUP(B16671,'Co List'!$A$3:$A$362,'Co List'!$B$3:$B$362)))</f>
        <v xml:space="preserve"> </v>
      </c>
      <c r="D16671" s="6" t="s">
        <v>405</v>
      </c>
      <c r="E16671">
        <v>335.49</v>
      </c>
      <c r="F16671">
        <v>364.59</v>
      </c>
      <c r="G16671">
        <v>389.69</v>
      </c>
      <c r="H16671">
        <v>349.92</v>
      </c>
    </row>
    <row r="16672" spans="1:8" x14ac:dyDescent="0.2">
      <c r="A16672">
        <f t="shared" si="1820"/>
        <v>15803</v>
      </c>
      <c r="B16672">
        <f t="shared" si="1821"/>
        <v>327</v>
      </c>
      <c r="C16672" s="10" t="str">
        <f>IF(B16672=B16671," ",(LOOKUP(B16672,'Co List'!$A$3:$A$362,'Co List'!$B$3:$B$362)))</f>
        <v xml:space="preserve"> </v>
      </c>
      <c r="D16672" s="6" t="s">
        <v>406</v>
      </c>
      <c r="E16672">
        <v>45.08</v>
      </c>
      <c r="F16672">
        <v>46.93</v>
      </c>
      <c r="G16672">
        <v>49.79</v>
      </c>
      <c r="H16672">
        <v>-28.54</v>
      </c>
    </row>
    <row r="16673" spans="1:16" x14ac:dyDescent="0.2">
      <c r="A16673">
        <f t="shared" si="1820"/>
        <v>15804</v>
      </c>
      <c r="B16673">
        <f t="shared" si="1821"/>
        <v>327</v>
      </c>
      <c r="C16673" s="10" t="str">
        <f>IF(B16673=B16672," ",(LOOKUP(B16673,'Co List'!$A$3:$A$362,'Co List'!$B$3:$B$362)))</f>
        <v xml:space="preserve"> </v>
      </c>
      <c r="D16673" s="6" t="s">
        <v>407</v>
      </c>
      <c r="E16673" s="11">
        <v>-11.85</v>
      </c>
      <c r="F16673" s="11">
        <v>-17.91</v>
      </c>
      <c r="G16673" s="11">
        <v>-17.309999999999999</v>
      </c>
      <c r="H16673" s="11">
        <v>-97.1</v>
      </c>
    </row>
    <row r="16674" spans="1:16" x14ac:dyDescent="0.2">
      <c r="A16674">
        <f t="shared" si="1820"/>
        <v>15805</v>
      </c>
      <c r="B16674">
        <f t="shared" si="1821"/>
        <v>327</v>
      </c>
      <c r="C16674" s="10" t="str">
        <f>IF(B16674=B16673," ",(LOOKUP(B16674,'Co List'!$A$3:$A$362,'Co List'!$B$3:$B$362)))</f>
        <v xml:space="preserve"> </v>
      </c>
      <c r="D16674" s="6" t="s">
        <v>408</v>
      </c>
      <c r="E16674">
        <v>15.01</v>
      </c>
      <c r="F16674">
        <v>15.88</v>
      </c>
      <c r="G16674">
        <v>15.88</v>
      </c>
      <c r="H16674">
        <v>16.440000000000001</v>
      </c>
    </row>
    <row r="16675" spans="1:16" x14ac:dyDescent="0.2">
      <c r="A16675">
        <f t="shared" si="1820"/>
        <v>15806</v>
      </c>
      <c r="B16675">
        <f t="shared" si="1821"/>
        <v>327</v>
      </c>
      <c r="C16675" s="10" t="str">
        <f>IF(B16675=B16674," ",(LOOKUP(B16675,'Co List'!$A$3:$A$362,'Co List'!$B$3:$B$362)))</f>
        <v xml:space="preserve"> </v>
      </c>
      <c r="D16675" s="6" t="s">
        <v>409</v>
      </c>
      <c r="E16675">
        <v>77.02</v>
      </c>
      <c r="F16675">
        <v>86.8</v>
      </c>
      <c r="G16675">
        <v>91.51</v>
      </c>
      <c r="H16675">
        <v>106.21</v>
      </c>
    </row>
    <row r="16676" spans="1:16" x14ac:dyDescent="0.2">
      <c r="A16676">
        <f t="shared" si="1820"/>
        <v>15807</v>
      </c>
      <c r="B16676">
        <f t="shared" si="1821"/>
        <v>327</v>
      </c>
      <c r="C16676" s="10" t="str">
        <f>IF(B16676=B16675," ",(LOOKUP(B16676,'Co List'!$A$3:$A$362,'Co List'!$B$3:$B$362)))</f>
        <v xml:space="preserve"> </v>
      </c>
      <c r="D16676" s="6" t="s">
        <v>410</v>
      </c>
      <c r="E16676">
        <v>91.671738099999999</v>
      </c>
      <c r="F16676">
        <v>104.09323749999999</v>
      </c>
      <c r="G16676">
        <v>104.5688212</v>
      </c>
      <c r="H16676">
        <v>113.1697441</v>
      </c>
    </row>
    <row r="16677" spans="1:16" x14ac:dyDescent="0.2">
      <c r="A16677">
        <f t="shared" si="1820"/>
        <v>15808</v>
      </c>
      <c r="B16677">
        <f t="shared" si="1821"/>
        <v>327</v>
      </c>
      <c r="C16677" s="10" t="str">
        <f>IF(B16677=B16676," ",(LOOKUP(B16677,'Co List'!$A$3:$A$362,'Co List'!$B$3:$B$362)))</f>
        <v xml:space="preserve"> </v>
      </c>
      <c r="D16677" s="6" t="s">
        <v>411</v>
      </c>
      <c r="E16677">
        <v>77.189897449368473</v>
      </c>
      <c r="F16677">
        <v>89.048914896606362</v>
      </c>
      <c r="G16677">
        <v>91.509999999999991</v>
      </c>
      <c r="H16677">
        <v>106.21</v>
      </c>
    </row>
    <row r="16678" spans="1:16" x14ac:dyDescent="0.2">
      <c r="A16678">
        <f t="shared" si="1820"/>
        <v>15809</v>
      </c>
      <c r="B16678">
        <f t="shared" si="1821"/>
        <v>327</v>
      </c>
      <c r="C16678" s="10" t="str">
        <f>IF(B16678=B16677," ",(LOOKUP(B16678,'Co List'!$A$3:$A$362,'Co List'!$B$3:$B$362)))</f>
        <v xml:space="preserve"> </v>
      </c>
      <c r="D16678" s="6" t="s">
        <v>412</v>
      </c>
      <c r="E16678">
        <v>0.16989744936847728</v>
      </c>
      <c r="F16678">
        <v>2.2489148966063652</v>
      </c>
      <c r="G16678">
        <v>0</v>
      </c>
      <c r="H16678">
        <v>0</v>
      </c>
    </row>
    <row r="16679" spans="1:16" ht="13.5" thickBot="1" x14ac:dyDescent="0.25">
      <c r="A16679">
        <f t="shared" si="1820"/>
        <v>15810</v>
      </c>
      <c r="B16679">
        <f t="shared" si="1821"/>
        <v>327</v>
      </c>
      <c r="C16679" s="10" t="str">
        <f>IF(B16679=B16678," ",(LOOKUP(B16679,'Co List'!$A$3:$A$362,'Co List'!$B$3:$B$362)))</f>
        <v xml:space="preserve"> </v>
      </c>
      <c r="D16679" s="9" t="s">
        <v>413</v>
      </c>
      <c r="E16679">
        <v>12</v>
      </c>
      <c r="F16679">
        <v>12</v>
      </c>
      <c r="G16679">
        <v>12</v>
      </c>
      <c r="H16679">
        <v>12</v>
      </c>
    </row>
    <row r="16680" spans="1:16" ht="15" x14ac:dyDescent="0.25">
      <c r="A16680">
        <f t="shared" si="1820"/>
        <v>15811</v>
      </c>
      <c r="B16680">
        <f t="shared" si="1821"/>
        <v>328</v>
      </c>
      <c r="C16680" s="10" t="str">
        <f>IF(B16680=B16679," ",(LOOKUP(B16680,'Co List'!$A$3:$A$362,'Co List'!$B$3:$B$362)))</f>
        <v>THE UGAR SUGAR WORKS</v>
      </c>
      <c r="D16680" s="4" t="s">
        <v>362</v>
      </c>
      <c r="E16680">
        <v>75</v>
      </c>
      <c r="F16680">
        <v>75</v>
      </c>
      <c r="G16680">
        <v>75</v>
      </c>
      <c r="H16680">
        <v>75</v>
      </c>
      <c r="J16680">
        <f t="shared" ref="J16680" si="1822">COUNTIF(E16722:H16722,0)</f>
        <v>0</v>
      </c>
      <c r="K16680">
        <f>SUM(E16680:H16680)/(4-J16680)</f>
        <v>75</v>
      </c>
      <c r="L16680">
        <f>SUM(E16690:H16690)/(4-J16680)</f>
        <v>263365.27491649415</v>
      </c>
      <c r="M16680">
        <f>E16690</f>
        <v>270654.07666133106</v>
      </c>
      <c r="N16680">
        <f t="shared" ref="N16680" si="1823">F16690</f>
        <v>248365.00544353193</v>
      </c>
      <c r="O16680">
        <f t="shared" ref="O16680" si="1824">G16690</f>
        <v>293810.53829888161</v>
      </c>
      <c r="P16680">
        <f t="shared" ref="P16680" si="1825">H16690</f>
        <v>240631.47926223199</v>
      </c>
    </row>
    <row r="16681" spans="1:16" x14ac:dyDescent="0.2">
      <c r="A16681">
        <f t="shared" si="1820"/>
        <v>15812</v>
      </c>
      <c r="B16681">
        <f t="shared" si="1821"/>
        <v>328</v>
      </c>
      <c r="C16681" s="10" t="str">
        <f>IF(B16681=B16680," ",(LOOKUP(B16681,'Co List'!$A$3:$A$362,'Co List'!$B$3:$B$362)))</f>
        <v xml:space="preserve"> </v>
      </c>
      <c r="D16681" s="6" t="s">
        <v>364</v>
      </c>
      <c r="E16681">
        <v>0</v>
      </c>
      <c r="F16681">
        <v>0</v>
      </c>
      <c r="G16681">
        <v>0</v>
      </c>
      <c r="H16681">
        <v>0</v>
      </c>
    </row>
    <row r="16682" spans="1:16" x14ac:dyDescent="0.2">
      <c r="A16682">
        <f t="shared" si="1820"/>
        <v>15813</v>
      </c>
      <c r="B16682">
        <f t="shared" si="1821"/>
        <v>328</v>
      </c>
      <c r="C16682" s="10" t="str">
        <f>IF(B16682=B16681," ",(LOOKUP(B16682,'Co List'!$A$3:$A$362,'Co List'!$B$3:$B$362)))</f>
        <v xml:space="preserve"> </v>
      </c>
      <c r="D16682" s="6" t="s">
        <v>365</v>
      </c>
      <c r="E16682">
        <v>4.1858685822751829</v>
      </c>
      <c r="F16682">
        <v>3.5751918905343674</v>
      </c>
      <c r="G16682">
        <v>3.9668210984498047</v>
      </c>
      <c r="H16682">
        <v>3.9616641300993085</v>
      </c>
    </row>
    <row r="16683" spans="1:16" x14ac:dyDescent="0.2">
      <c r="A16683">
        <f t="shared" si="1820"/>
        <v>15814</v>
      </c>
      <c r="B16683">
        <f t="shared" si="1821"/>
        <v>328</v>
      </c>
      <c r="C16683" s="10" t="str">
        <f>IF(B16683=B16682," ",(LOOKUP(B16683,'Co List'!$A$3:$A$362,'Co List'!$B$3:$B$362)))</f>
        <v xml:space="preserve"> </v>
      </c>
      <c r="D16683" s="7" t="s">
        <v>366</v>
      </c>
      <c r="E16683">
        <v>60.641261126844206</v>
      </c>
      <c r="F16683">
        <v>41.703468297125674</v>
      </c>
      <c r="G16683">
        <v>44.623574359661255</v>
      </c>
      <c r="H16683">
        <v>33.53468410477619</v>
      </c>
    </row>
    <row r="16684" spans="1:16" x14ac:dyDescent="0.2">
      <c r="A16684">
        <f t="shared" si="1820"/>
        <v>15815</v>
      </c>
      <c r="B16684">
        <f t="shared" si="1821"/>
        <v>328</v>
      </c>
      <c r="C16684" s="10" t="str">
        <f>IF(B16684=B16683," ",(LOOKUP(B16684,'Co List'!$A$3:$A$362,'Co List'!$B$3:$B$362)))</f>
        <v xml:space="preserve"> </v>
      </c>
      <c r="D16684" s="6" t="s">
        <v>367</v>
      </c>
      <c r="E16684">
        <v>-1350569.2448170213</v>
      </c>
      <c r="F16684">
        <v>6193641.0335045373</v>
      </c>
      <c r="G16684">
        <v>1719195.660028564</v>
      </c>
      <c r="H16684">
        <v>1378976.9585228194</v>
      </c>
    </row>
    <row r="16685" spans="1:16" x14ac:dyDescent="0.2">
      <c r="A16685">
        <f t="shared" si="1820"/>
        <v>15816</v>
      </c>
      <c r="B16685">
        <f t="shared" si="1821"/>
        <v>328</v>
      </c>
      <c r="C16685" s="10" t="str">
        <f>IF(B16685=B16684," ",(LOOKUP(B16685,'Co List'!$A$3:$A$362,'Co List'!$B$3:$B$362)))</f>
        <v xml:space="preserve"> </v>
      </c>
      <c r="D16685" s="6" t="s">
        <v>368</v>
      </c>
      <c r="E16685">
        <v>2.4058140147673872</v>
      </c>
      <c r="F16685">
        <v>2.2076889372758393</v>
      </c>
      <c r="G16685">
        <v>2.6116492293233922</v>
      </c>
      <c r="H16685">
        <v>2.138946482330951</v>
      </c>
    </row>
    <row r="16686" spans="1:16" x14ac:dyDescent="0.2">
      <c r="A16686">
        <f t="shared" si="1820"/>
        <v>15817</v>
      </c>
      <c r="B16686">
        <f t="shared" si="1821"/>
        <v>328</v>
      </c>
      <c r="C16686" s="10" t="str">
        <f>IF(B16686=B16685," ",(LOOKUP(B16686,'Co List'!$A$3:$A$362,'Co List'!$B$3:$B$362)))</f>
        <v xml:space="preserve"> </v>
      </c>
      <c r="D16686" s="6" t="s">
        <v>369</v>
      </c>
      <c r="E16686">
        <v>899.78083996453154</v>
      </c>
      <c r="F16686">
        <v>763.96495061067969</v>
      </c>
      <c r="G16686">
        <v>516.00024288528562</v>
      </c>
      <c r="H16686">
        <v>545.40226487359928</v>
      </c>
    </row>
    <row r="16687" spans="1:16" x14ac:dyDescent="0.2">
      <c r="A16687">
        <f t="shared" si="1820"/>
        <v>15818</v>
      </c>
      <c r="B16687">
        <f t="shared" si="1821"/>
        <v>328</v>
      </c>
      <c r="C16687" s="10" t="str">
        <f>IF(B16687=B16686," ",(LOOKUP(B16687,'Co List'!$A$3:$A$362,'Co List'!$B$3:$B$362)))</f>
        <v xml:space="preserve"> </v>
      </c>
      <c r="D16687" s="6" t="s">
        <v>370</v>
      </c>
      <c r="E16687">
        <v>0</v>
      </c>
      <c r="F16687">
        <v>0</v>
      </c>
      <c r="G16687">
        <v>0</v>
      </c>
      <c r="H16687">
        <v>0</v>
      </c>
    </row>
    <row r="16688" spans="1:16" x14ac:dyDescent="0.2">
      <c r="A16688">
        <f t="shared" si="1820"/>
        <v>15819</v>
      </c>
      <c r="B16688">
        <f t="shared" si="1821"/>
        <v>328</v>
      </c>
      <c r="C16688" s="10" t="str">
        <f>IF(B16688=B16687," ",(LOOKUP(B16688,'Co List'!$A$3:$A$362,'Co List'!$B$3:$B$362)))</f>
        <v xml:space="preserve"> </v>
      </c>
      <c r="D16688" s="6" t="s">
        <v>371</v>
      </c>
      <c r="E16688">
        <v>100</v>
      </c>
      <c r="F16688">
        <v>100</v>
      </c>
      <c r="G16688">
        <v>100.00000000000003</v>
      </c>
      <c r="H16688">
        <v>100</v>
      </c>
    </row>
    <row r="16689" spans="1:8" x14ac:dyDescent="0.2">
      <c r="A16689">
        <f t="shared" si="1820"/>
        <v>15820</v>
      </c>
      <c r="B16689">
        <f t="shared" si="1821"/>
        <v>328</v>
      </c>
      <c r="C16689" s="10" t="str">
        <f>IF(B16689=B16688," ",(LOOKUP(B16689,'Co List'!$A$3:$A$362,'Co List'!$B$3:$B$362)))</f>
        <v xml:space="preserve"> </v>
      </c>
      <c r="D16689" s="6" t="s">
        <v>372</v>
      </c>
      <c r="E16689">
        <v>0</v>
      </c>
      <c r="F16689">
        <v>0</v>
      </c>
      <c r="G16689">
        <v>0</v>
      </c>
      <c r="H16689">
        <v>0</v>
      </c>
    </row>
    <row r="16690" spans="1:8" x14ac:dyDescent="0.2">
      <c r="A16690">
        <f t="shared" si="1820"/>
        <v>15821</v>
      </c>
      <c r="B16690">
        <f t="shared" si="1821"/>
        <v>328</v>
      </c>
      <c r="C16690" s="10" t="str">
        <f>IF(B16690=B16689," ",(LOOKUP(B16690,'Co List'!$A$3:$A$362,'Co List'!$B$3:$B$362)))</f>
        <v xml:space="preserve"> </v>
      </c>
      <c r="D16690" s="6" t="s">
        <v>373</v>
      </c>
      <c r="E16690">
        <v>270654.07666133106</v>
      </c>
      <c r="F16690">
        <v>248365.00544353193</v>
      </c>
      <c r="G16690">
        <v>293810.53829888161</v>
      </c>
      <c r="H16690">
        <v>240631.47926223199</v>
      </c>
    </row>
    <row r="16691" spans="1:8" x14ac:dyDescent="0.2">
      <c r="A16691">
        <f t="shared" si="1820"/>
        <v>15822</v>
      </c>
      <c r="B16691">
        <f t="shared" si="1821"/>
        <v>328</v>
      </c>
      <c r="C16691" s="10" t="str">
        <f>IF(B16691=B16690," ",(LOOKUP(B16691,'Co List'!$A$3:$A$362,'Co List'!$B$3:$B$362)))</f>
        <v xml:space="preserve"> </v>
      </c>
      <c r="D16691" s="6" t="s">
        <v>374</v>
      </c>
      <c r="E16691">
        <v>249199.87805974393</v>
      </c>
      <c r="F16691">
        <v>228702.37365827753</v>
      </c>
      <c r="G16691">
        <v>270456.168054835</v>
      </c>
      <c r="H16691">
        <v>221509.64214580253</v>
      </c>
    </row>
    <row r="16692" spans="1:8" x14ac:dyDescent="0.2">
      <c r="A16692">
        <f t="shared" si="1820"/>
        <v>15823</v>
      </c>
      <c r="B16692">
        <f t="shared" si="1821"/>
        <v>328</v>
      </c>
      <c r="C16692" s="10" t="str">
        <f>IF(B16692=B16691," ",(LOOKUP(B16692,'Co List'!$A$3:$A$362,'Co List'!$B$3:$B$362)))</f>
        <v xml:space="preserve"> </v>
      </c>
      <c r="D16692" s="6" t="s">
        <v>375</v>
      </c>
      <c r="E16692">
        <v>18511.80295349779</v>
      </c>
      <c r="F16692">
        <v>16965.968135846171</v>
      </c>
      <c r="G16692">
        <v>20151.50458413066</v>
      </c>
      <c r="H16692">
        <v>16499.444110362805</v>
      </c>
    </row>
    <row r="16693" spans="1:8" x14ac:dyDescent="0.2">
      <c r="A16693">
        <f t="shared" si="1820"/>
        <v>15824</v>
      </c>
      <c r="B16693">
        <f t="shared" si="1821"/>
        <v>328</v>
      </c>
      <c r="C16693" s="10" t="str">
        <f>IF(B16693=B16692," ",(LOOKUP(B16693,'Co List'!$A$3:$A$362,'Co List'!$B$3:$B$362)))</f>
        <v xml:space="preserve"> </v>
      </c>
      <c r="D16693" s="6" t="s">
        <v>376</v>
      </c>
      <c r="E16693">
        <v>2942.395648089308</v>
      </c>
      <c r="F16693">
        <v>2696.6636494082318</v>
      </c>
      <c r="G16693">
        <v>3202.8656599159476</v>
      </c>
      <c r="H16693">
        <v>2622.3930060666671</v>
      </c>
    </row>
    <row r="16694" spans="1:8" x14ac:dyDescent="0.2">
      <c r="A16694">
        <f t="shared" si="1820"/>
        <v>15825</v>
      </c>
      <c r="B16694">
        <f t="shared" si="1821"/>
        <v>328</v>
      </c>
      <c r="C16694" s="10" t="str">
        <f>IF(B16694=B16693," ",(LOOKUP(B16694,'Co List'!$A$3:$A$362,'Co List'!$B$3:$B$362)))</f>
        <v xml:space="preserve"> </v>
      </c>
      <c r="D16694" s="6" t="s">
        <v>377</v>
      </c>
      <c r="E16694">
        <v>270654.07666133106</v>
      </c>
      <c r="F16694">
        <v>248365.00544353193</v>
      </c>
      <c r="G16694">
        <v>293810.53829888161</v>
      </c>
      <c r="H16694">
        <v>240631.47926223199</v>
      </c>
    </row>
    <row r="16695" spans="1:8" ht="15" x14ac:dyDescent="0.25">
      <c r="A16695">
        <f t="shared" si="1820"/>
        <v>15826</v>
      </c>
      <c r="B16695">
        <f t="shared" si="1821"/>
        <v>328</v>
      </c>
      <c r="C16695" s="10" t="str">
        <f>IF(B16695=B16694," ",(LOOKUP(B16695,'Co List'!$A$3:$A$362,'Co List'!$B$3:$B$362)))</f>
        <v xml:space="preserve"> </v>
      </c>
      <c r="D16695" s="8" t="s">
        <v>378</v>
      </c>
      <c r="E16695">
        <v>2234.5845320471262</v>
      </c>
      <c r="F16695">
        <v>2373.6417968069663</v>
      </c>
      <c r="G16695">
        <v>1696.7325991277089</v>
      </c>
      <c r="H16695">
        <v>1466.2647719510735</v>
      </c>
    </row>
    <row r="16696" spans="1:8" ht="15" x14ac:dyDescent="0.25">
      <c r="A16696">
        <f t="shared" si="1820"/>
        <v>15827</v>
      </c>
      <c r="B16696">
        <f t="shared" si="1821"/>
        <v>328</v>
      </c>
      <c r="C16696" s="10" t="str">
        <f>IF(B16696=B16695," ",(LOOKUP(B16696,'Co List'!$A$3:$A$362,'Co List'!$B$3:$B$362)))</f>
        <v xml:space="preserve"> </v>
      </c>
      <c r="D16696" s="8" t="s">
        <v>379</v>
      </c>
      <c r="E16696">
        <v>150.66031909262389</v>
      </c>
      <c r="F16696">
        <v>123.73570110948513</v>
      </c>
      <c r="G16696">
        <v>78.735818039873138</v>
      </c>
      <c r="H16696">
        <v>55.27075467198047</v>
      </c>
    </row>
    <row r="16697" spans="1:8" ht="15" x14ac:dyDescent="0.25">
      <c r="A16697">
        <f t="shared" si="1820"/>
        <v>15828</v>
      </c>
      <c r="B16697">
        <f t="shared" si="1821"/>
        <v>328</v>
      </c>
      <c r="C16697" s="10" t="str">
        <f>IF(B16697=B16696," ",(LOOKUP(B16697,'Co List'!$A$3:$A$362,'Co List'!$B$3:$B$362)))</f>
        <v xml:space="preserve"> </v>
      </c>
      <c r="D16697" s="8" t="s">
        <v>380</v>
      </c>
      <c r="E16697">
        <v>268268.83181019133</v>
      </c>
      <c r="F16697">
        <v>245867.62794561547</v>
      </c>
      <c r="G16697">
        <v>292035.06988171407</v>
      </c>
      <c r="H16697">
        <v>239109.94373560895</v>
      </c>
    </row>
    <row r="16698" spans="1:8" ht="15" x14ac:dyDescent="0.25">
      <c r="A16698">
        <f t="shared" si="1820"/>
        <v>15829</v>
      </c>
      <c r="B16698">
        <f t="shared" si="1821"/>
        <v>328</v>
      </c>
      <c r="C16698" s="10" t="str">
        <f>IF(B16698=B16697," ",(LOOKUP(B16698,'Co List'!$A$3:$A$362,'Co List'!$B$3:$B$362)))</f>
        <v xml:space="preserve"> </v>
      </c>
      <c r="D16698" s="8" t="s">
        <v>381</v>
      </c>
      <c r="E16698">
        <v>0</v>
      </c>
      <c r="F16698">
        <v>0</v>
      </c>
      <c r="G16698">
        <v>0</v>
      </c>
      <c r="H16698">
        <v>0</v>
      </c>
    </row>
    <row r="16699" spans="1:8" ht="15" x14ac:dyDescent="0.25">
      <c r="A16699">
        <f t="shared" si="1820"/>
        <v>15830</v>
      </c>
      <c r="B16699">
        <f t="shared" si="1821"/>
        <v>328</v>
      </c>
      <c r="C16699" s="10" t="str">
        <f>IF(B16699=B16698," ",(LOOKUP(B16699,'Co List'!$A$3:$A$362,'Co List'!$B$3:$B$362)))</f>
        <v xml:space="preserve"> </v>
      </c>
      <c r="D16699" s="8" t="s">
        <v>382</v>
      </c>
      <c r="E16699">
        <v>0</v>
      </c>
      <c r="F16699">
        <v>0</v>
      </c>
      <c r="G16699">
        <v>0</v>
      </c>
      <c r="H16699">
        <v>0</v>
      </c>
    </row>
    <row r="16700" spans="1:8" ht="15" x14ac:dyDescent="0.25">
      <c r="A16700">
        <f t="shared" si="1820"/>
        <v>15831</v>
      </c>
      <c r="B16700">
        <f t="shared" si="1821"/>
        <v>328</v>
      </c>
      <c r="C16700" s="10" t="str">
        <f>IF(B16700=B16699," ",(LOOKUP(B16700,'Co List'!$A$3:$A$362,'Co List'!$B$3:$B$362)))</f>
        <v xml:space="preserve"> </v>
      </c>
      <c r="D16700" s="8" t="s">
        <v>383</v>
      </c>
      <c r="E16700">
        <v>0</v>
      </c>
      <c r="F16700">
        <v>0</v>
      </c>
      <c r="G16700">
        <v>0</v>
      </c>
      <c r="H16700">
        <v>0</v>
      </c>
    </row>
    <row r="16701" spans="1:8" x14ac:dyDescent="0.2">
      <c r="A16701">
        <f t="shared" si="1820"/>
        <v>15832</v>
      </c>
      <c r="B16701">
        <f t="shared" si="1821"/>
        <v>328</v>
      </c>
      <c r="C16701" s="10" t="str">
        <f>IF(B16701=B16700," ",(LOOKUP(B16701,'Co List'!$A$3:$A$362,'Co List'!$B$3:$B$362)))</f>
        <v xml:space="preserve"> </v>
      </c>
      <c r="D16701" s="6" t="s">
        <v>384</v>
      </c>
      <c r="E16701">
        <v>0</v>
      </c>
      <c r="F16701">
        <v>0</v>
      </c>
      <c r="G16701">
        <v>0</v>
      </c>
      <c r="H16701">
        <v>0</v>
      </c>
    </row>
    <row r="16702" spans="1:8" x14ac:dyDescent="0.2">
      <c r="A16702">
        <f t="shared" si="1820"/>
        <v>15833</v>
      </c>
      <c r="B16702">
        <f t="shared" si="1821"/>
        <v>328</v>
      </c>
      <c r="C16702" s="10" t="str">
        <f>IF(B16702=B16701," ",(LOOKUP(B16702,'Co List'!$A$3:$A$362,'Co List'!$B$3:$B$362)))</f>
        <v xml:space="preserve"> </v>
      </c>
      <c r="D16702" s="6" t="s">
        <v>385</v>
      </c>
      <c r="E16702">
        <v>0</v>
      </c>
      <c r="F16702">
        <v>0</v>
      </c>
      <c r="G16702">
        <v>0</v>
      </c>
      <c r="H16702">
        <v>0</v>
      </c>
    </row>
    <row r="16703" spans="1:8" x14ac:dyDescent="0.2">
      <c r="A16703">
        <f t="shared" si="1820"/>
        <v>15834</v>
      </c>
      <c r="B16703">
        <f t="shared" si="1821"/>
        <v>328</v>
      </c>
      <c r="C16703" s="10" t="str">
        <f>IF(B16703=B16702," ",(LOOKUP(B16703,'Co List'!$A$3:$A$362,'Co List'!$B$3:$B$362)))</f>
        <v xml:space="preserve"> </v>
      </c>
      <c r="D16703" s="6" t="s">
        <v>386</v>
      </c>
      <c r="E16703">
        <v>0</v>
      </c>
      <c r="F16703">
        <v>0</v>
      </c>
      <c r="G16703">
        <v>0</v>
      </c>
      <c r="H16703">
        <v>0</v>
      </c>
    </row>
    <row r="16704" spans="1:8" x14ac:dyDescent="0.2">
      <c r="A16704">
        <f t="shared" si="1820"/>
        <v>15835</v>
      </c>
      <c r="B16704">
        <f t="shared" si="1821"/>
        <v>328</v>
      </c>
      <c r="C16704" s="10" t="str">
        <f>IF(B16704=B16703," ",(LOOKUP(B16704,'Co List'!$A$3:$A$362,'Co List'!$B$3:$B$362)))</f>
        <v xml:space="preserve"> </v>
      </c>
      <c r="D16704" s="6" t="s">
        <v>387</v>
      </c>
      <c r="E16704">
        <v>0</v>
      </c>
      <c r="F16704">
        <v>0</v>
      </c>
      <c r="G16704">
        <v>0</v>
      </c>
      <c r="H16704">
        <v>0</v>
      </c>
    </row>
    <row r="16705" spans="1:8" x14ac:dyDescent="0.2">
      <c r="A16705">
        <f t="shared" si="1820"/>
        <v>15836</v>
      </c>
      <c r="B16705">
        <f t="shared" si="1821"/>
        <v>328</v>
      </c>
      <c r="C16705" s="10" t="str">
        <f>IF(B16705=B16704," ",(LOOKUP(B16705,'Co List'!$A$3:$A$362,'Co List'!$B$3:$B$362)))</f>
        <v xml:space="preserve"> </v>
      </c>
      <c r="D16705" s="6" t="s">
        <v>388</v>
      </c>
      <c r="E16705">
        <v>0</v>
      </c>
      <c r="F16705">
        <v>0</v>
      </c>
      <c r="G16705">
        <v>0</v>
      </c>
      <c r="H16705">
        <v>0</v>
      </c>
    </row>
    <row r="16706" spans="1:8" x14ac:dyDescent="0.2">
      <c r="A16706">
        <f t="shared" si="1820"/>
        <v>15837</v>
      </c>
      <c r="B16706">
        <f t="shared" si="1821"/>
        <v>328</v>
      </c>
      <c r="C16706" s="10" t="str">
        <f>IF(B16706=B16705," ",(LOOKUP(B16706,'Co List'!$A$3:$A$362,'Co List'!$B$3:$B$362)))</f>
        <v xml:space="preserve"> </v>
      </c>
      <c r="D16706" s="6" t="s">
        <v>389</v>
      </c>
      <c r="E16706">
        <v>0</v>
      </c>
      <c r="F16706">
        <v>0</v>
      </c>
      <c r="G16706">
        <v>0</v>
      </c>
      <c r="H16706">
        <v>0</v>
      </c>
    </row>
    <row r="16707" spans="1:8" x14ac:dyDescent="0.2">
      <c r="A16707">
        <f t="shared" si="1820"/>
        <v>15838</v>
      </c>
      <c r="B16707">
        <f t="shared" si="1821"/>
        <v>328</v>
      </c>
      <c r="C16707" s="10" t="str">
        <f>IF(B16707=B16706," ",(LOOKUP(B16707,'Co List'!$A$3:$A$362,'Co List'!$B$3:$B$362)))</f>
        <v xml:space="preserve"> </v>
      </c>
      <c r="D16707" s="6" t="s">
        <v>390</v>
      </c>
      <c r="E16707">
        <v>0</v>
      </c>
      <c r="F16707">
        <v>0</v>
      </c>
      <c r="G16707">
        <v>0</v>
      </c>
      <c r="H16707">
        <v>0</v>
      </c>
    </row>
    <row r="16708" spans="1:8" x14ac:dyDescent="0.2">
      <c r="A16708">
        <f t="shared" si="1820"/>
        <v>15839</v>
      </c>
      <c r="B16708">
        <f t="shared" si="1821"/>
        <v>328</v>
      </c>
      <c r="C16708" s="10" t="str">
        <f>IF(B16708=B16707," ",(LOOKUP(B16708,'Co List'!$A$3:$A$362,'Co List'!$B$3:$B$362)))</f>
        <v xml:space="preserve"> </v>
      </c>
      <c r="D16708" s="6" t="s">
        <v>391</v>
      </c>
      <c r="E16708">
        <v>0</v>
      </c>
      <c r="F16708">
        <v>0</v>
      </c>
      <c r="G16708">
        <v>0</v>
      </c>
      <c r="H16708">
        <v>0</v>
      </c>
    </row>
    <row r="16709" spans="1:8" x14ac:dyDescent="0.2">
      <c r="A16709">
        <f t="shared" ref="A16709:A16772" si="1826">IF(A16708&gt;0,A16708+1,(IF($C$1=C16709,1,0)))</f>
        <v>15840</v>
      </c>
      <c r="B16709">
        <f t="shared" ref="B16709:B16772" si="1827">IF(D16709=$D$3,B16708+1,B16708)</f>
        <v>328</v>
      </c>
      <c r="C16709" s="10" t="str">
        <f>IF(B16709=B16708," ",(LOOKUP(B16709,'Co List'!$A$3:$A$362,'Co List'!$B$3:$B$362)))</f>
        <v xml:space="preserve"> </v>
      </c>
      <c r="D16709" s="6" t="s">
        <v>392</v>
      </c>
      <c r="E16709">
        <v>0</v>
      </c>
      <c r="F16709">
        <v>0</v>
      </c>
      <c r="G16709">
        <v>0</v>
      </c>
      <c r="H16709">
        <v>0</v>
      </c>
    </row>
    <row r="16710" spans="1:8" x14ac:dyDescent="0.2">
      <c r="A16710">
        <f t="shared" si="1826"/>
        <v>15841</v>
      </c>
      <c r="B16710">
        <f t="shared" si="1827"/>
        <v>328</v>
      </c>
      <c r="C16710" s="10" t="str">
        <f>IF(B16710=B16709," ",(LOOKUP(B16710,'Co List'!$A$3:$A$362,'Co List'!$B$3:$B$362)))</f>
        <v xml:space="preserve"> </v>
      </c>
      <c r="D16710" s="6" t="s">
        <v>393</v>
      </c>
      <c r="E16710">
        <v>0</v>
      </c>
      <c r="F16710">
        <v>0</v>
      </c>
      <c r="G16710">
        <v>0</v>
      </c>
      <c r="H16710">
        <v>0</v>
      </c>
    </row>
    <row r="16711" spans="1:8" ht="15" x14ac:dyDescent="0.25">
      <c r="A16711">
        <f t="shared" si="1826"/>
        <v>15842</v>
      </c>
      <c r="B16711">
        <f t="shared" si="1827"/>
        <v>328</v>
      </c>
      <c r="C16711" s="10" t="str">
        <f>IF(B16711=B16710," ",(LOOKUP(B16711,'Co List'!$A$3:$A$362,'Co List'!$B$3:$B$362)))</f>
        <v xml:space="preserve"> </v>
      </c>
      <c r="D16711" s="8" t="s">
        <v>394</v>
      </c>
      <c r="E16711">
        <v>0</v>
      </c>
      <c r="F16711">
        <v>0</v>
      </c>
      <c r="G16711">
        <v>0</v>
      </c>
      <c r="H16711">
        <v>0</v>
      </c>
    </row>
    <row r="16712" spans="1:8" ht="15" x14ac:dyDescent="0.25">
      <c r="A16712">
        <f t="shared" si="1826"/>
        <v>15843</v>
      </c>
      <c r="B16712">
        <f t="shared" si="1827"/>
        <v>328</v>
      </c>
      <c r="C16712" s="10" t="str">
        <f>IF(B16712=B16711," ",(LOOKUP(B16712,'Co List'!$A$3:$A$362,'Co List'!$B$3:$B$362)))</f>
        <v xml:space="preserve"> </v>
      </c>
      <c r="D16712" s="8" t="s">
        <v>395</v>
      </c>
      <c r="E16712">
        <v>0</v>
      </c>
      <c r="F16712">
        <v>0</v>
      </c>
      <c r="G16712">
        <v>0</v>
      </c>
      <c r="H16712">
        <v>0</v>
      </c>
    </row>
    <row r="16713" spans="1:8" ht="15" x14ac:dyDescent="0.25">
      <c r="A16713">
        <f t="shared" si="1826"/>
        <v>15844</v>
      </c>
      <c r="B16713">
        <f t="shared" si="1827"/>
        <v>328</v>
      </c>
      <c r="C16713" s="10" t="str">
        <f>IF(B16713=B16712," ",(LOOKUP(B16713,'Co List'!$A$3:$A$362,'Co List'!$B$3:$B$362)))</f>
        <v xml:space="preserve"> </v>
      </c>
      <c r="D16713" s="8" t="s">
        <v>396</v>
      </c>
      <c r="E16713">
        <v>64659</v>
      </c>
      <c r="F16713">
        <v>69469</v>
      </c>
      <c r="G16713">
        <v>74067</v>
      </c>
      <c r="H16713">
        <v>60740</v>
      </c>
    </row>
    <row r="16714" spans="1:8" x14ac:dyDescent="0.2">
      <c r="A16714">
        <f t="shared" si="1826"/>
        <v>15845</v>
      </c>
      <c r="B16714">
        <f t="shared" si="1827"/>
        <v>328</v>
      </c>
      <c r="C16714" s="10" t="str">
        <f>IF(B16714=B16713," ",(LOOKUP(B16714,'Co List'!$A$3:$A$362,'Co List'!$B$3:$B$362)))</f>
        <v xml:space="preserve"> </v>
      </c>
      <c r="D16714" s="6" t="s">
        <v>397</v>
      </c>
      <c r="E16714">
        <v>6055</v>
      </c>
      <c r="F16714">
        <v>6705</v>
      </c>
      <c r="G16714">
        <v>5313</v>
      </c>
      <c r="H16714">
        <v>4395</v>
      </c>
    </row>
    <row r="16715" spans="1:8" x14ac:dyDescent="0.2">
      <c r="A16715">
        <f t="shared" si="1826"/>
        <v>15846</v>
      </c>
      <c r="B16715">
        <f t="shared" si="1827"/>
        <v>328</v>
      </c>
      <c r="C16715" s="10" t="str">
        <f>IF(B16715=B16714," ",(LOOKUP(B16715,'Co List'!$A$3:$A$362,'Co List'!$B$3:$B$362)))</f>
        <v xml:space="preserve"> </v>
      </c>
      <c r="D16715" s="6" t="s">
        <v>398</v>
      </c>
      <c r="E16715">
        <v>430</v>
      </c>
      <c r="F16715">
        <v>362</v>
      </c>
      <c r="G16715">
        <v>216</v>
      </c>
      <c r="H16715">
        <v>163</v>
      </c>
    </row>
    <row r="16716" spans="1:8" x14ac:dyDescent="0.2">
      <c r="A16716">
        <f t="shared" si="1826"/>
        <v>15847</v>
      </c>
      <c r="B16716">
        <f t="shared" si="1827"/>
        <v>328</v>
      </c>
      <c r="C16716" s="10" t="str">
        <f>IF(B16716=B16715," ",(LOOKUP(B16716,'Co List'!$A$3:$A$362,'Co List'!$B$3:$B$362)))</f>
        <v xml:space="preserve"> </v>
      </c>
      <c r="D16716" s="6" t="s">
        <v>399</v>
      </c>
      <c r="E16716">
        <v>135431</v>
      </c>
      <c r="F16716">
        <v>147958</v>
      </c>
      <c r="G16716">
        <v>175374</v>
      </c>
      <c r="H16716">
        <v>137451</v>
      </c>
    </row>
    <row r="16717" spans="1:8" x14ac:dyDescent="0.2">
      <c r="A16717">
        <f t="shared" si="1826"/>
        <v>15848</v>
      </c>
      <c r="B16717">
        <f t="shared" si="1827"/>
        <v>328</v>
      </c>
      <c r="C16717" s="10" t="str">
        <f>IF(B16717=B16716," ",(LOOKUP(B16717,'Co List'!$A$3:$A$362,'Co List'!$B$3:$B$362)))</f>
        <v xml:space="preserve"> </v>
      </c>
      <c r="D16717" s="6" t="s">
        <v>400</v>
      </c>
      <c r="E16717">
        <v>0</v>
      </c>
      <c r="F16717">
        <v>0</v>
      </c>
      <c r="G16717">
        <v>0</v>
      </c>
      <c r="H16717">
        <v>0</v>
      </c>
    </row>
    <row r="16718" spans="1:8" x14ac:dyDescent="0.2">
      <c r="A16718">
        <f t="shared" si="1826"/>
        <v>15849</v>
      </c>
      <c r="B16718">
        <f t="shared" si="1827"/>
        <v>328</v>
      </c>
      <c r="C16718" s="10" t="str">
        <f>IF(B16718=B16717," ",(LOOKUP(B16718,'Co List'!$A$3:$A$362,'Co List'!$B$3:$B$362)))</f>
        <v xml:space="preserve"> </v>
      </c>
      <c r="D16718" s="6" t="s">
        <v>401</v>
      </c>
      <c r="E16718">
        <v>8.7313100000000006</v>
      </c>
      <c r="F16718">
        <v>5.5115100000000004</v>
      </c>
      <c r="G16718">
        <v>1.8170459999999999</v>
      </c>
      <c r="H16718">
        <v>0</v>
      </c>
    </row>
    <row r="16719" spans="1:8" x14ac:dyDescent="0.2">
      <c r="A16719">
        <f t="shared" si="1826"/>
        <v>15850</v>
      </c>
      <c r="B16719">
        <f t="shared" si="1827"/>
        <v>328</v>
      </c>
      <c r="C16719" s="10" t="str">
        <f>IF(B16719=B16718," ",(LOOKUP(B16719,'Co List'!$A$3:$A$362,'Co List'!$B$3:$B$362)))</f>
        <v xml:space="preserve"> </v>
      </c>
      <c r="D16719" s="6" t="s">
        <v>402</v>
      </c>
      <c r="E16719">
        <v>0</v>
      </c>
      <c r="F16719">
        <v>0</v>
      </c>
      <c r="G16719">
        <v>0</v>
      </c>
      <c r="H16719">
        <v>0</v>
      </c>
    </row>
    <row r="16720" spans="1:8" x14ac:dyDescent="0.2">
      <c r="A16720">
        <f t="shared" si="1826"/>
        <v>15851</v>
      </c>
      <c r="B16720">
        <f t="shared" si="1827"/>
        <v>328</v>
      </c>
      <c r="C16720" s="10" t="str">
        <f>IF(B16720=B16719," ",(LOOKUP(B16720,'Co List'!$A$3:$A$362,'Co List'!$B$3:$B$362)))</f>
        <v xml:space="preserve"> </v>
      </c>
      <c r="D16720" s="6" t="s">
        <v>403</v>
      </c>
      <c r="E16720">
        <v>78.820841999999999</v>
      </c>
      <c r="F16720">
        <v>69.244343999999998</v>
      </c>
      <c r="G16720">
        <v>73.130957999999993</v>
      </c>
      <c r="H16720">
        <v>88.793346</v>
      </c>
    </row>
    <row r="16721" spans="1:16" x14ac:dyDescent="0.2">
      <c r="A16721">
        <f t="shared" si="1826"/>
        <v>15852</v>
      </c>
      <c r="B16721">
        <f t="shared" si="1827"/>
        <v>328</v>
      </c>
      <c r="C16721" s="10" t="str">
        <f>IF(B16721=B16720," ",(LOOKUP(B16721,'Co List'!$A$3:$A$362,'Co List'!$B$3:$B$362)))</f>
        <v xml:space="preserve"> </v>
      </c>
      <c r="D16721" s="6" t="s">
        <v>404</v>
      </c>
      <c r="E16721" s="11">
        <v>87.552152000000007</v>
      </c>
      <c r="F16721" s="11">
        <v>74.755853999999999</v>
      </c>
      <c r="G16721" s="11">
        <v>74.948003999999997</v>
      </c>
      <c r="H16721" s="11">
        <v>88.793346</v>
      </c>
    </row>
    <row r="16722" spans="1:16" x14ac:dyDescent="0.2">
      <c r="A16722">
        <f t="shared" si="1826"/>
        <v>15853</v>
      </c>
      <c r="B16722">
        <f t="shared" si="1827"/>
        <v>328</v>
      </c>
      <c r="C16722" s="10" t="str">
        <f>IF(B16722=B16721," ",(LOOKUP(B16722,'Co List'!$A$3:$A$362,'Co List'!$B$3:$B$362)))</f>
        <v xml:space="preserve"> </v>
      </c>
      <c r="D16722" s="6" t="s">
        <v>405</v>
      </c>
      <c r="E16722">
        <v>446.32</v>
      </c>
      <c r="F16722">
        <v>595.54999999999995</v>
      </c>
      <c r="G16722">
        <v>658.42</v>
      </c>
      <c r="H16722">
        <v>717.56</v>
      </c>
    </row>
    <row r="16723" spans="1:16" x14ac:dyDescent="0.2">
      <c r="A16723">
        <f t="shared" si="1826"/>
        <v>15854</v>
      </c>
      <c r="B16723">
        <f t="shared" si="1827"/>
        <v>328</v>
      </c>
      <c r="C16723" s="10" t="str">
        <f>IF(B16723=B16722," ",(LOOKUP(B16723,'Co List'!$A$3:$A$362,'Co List'!$B$3:$B$362)))</f>
        <v xml:space="preserve"> </v>
      </c>
      <c r="D16723" s="6" t="s">
        <v>406</v>
      </c>
      <c r="E16723">
        <v>30.08</v>
      </c>
      <c r="F16723">
        <v>32.51</v>
      </c>
      <c r="G16723">
        <v>56.94</v>
      </c>
      <c r="H16723">
        <v>44.12</v>
      </c>
    </row>
    <row r="16724" spans="1:16" x14ac:dyDescent="0.2">
      <c r="A16724">
        <f t="shared" si="1826"/>
        <v>15855</v>
      </c>
      <c r="B16724">
        <f t="shared" si="1827"/>
        <v>328</v>
      </c>
      <c r="C16724" s="10" t="str">
        <f>IF(B16724=B16723," ",(LOOKUP(B16724,'Co List'!$A$3:$A$362,'Co List'!$B$3:$B$362)))</f>
        <v xml:space="preserve"> </v>
      </c>
      <c r="D16724" s="6" t="s">
        <v>407</v>
      </c>
      <c r="E16724" s="11">
        <v>-20.04</v>
      </c>
      <c r="F16724" s="11">
        <v>4.01</v>
      </c>
      <c r="G16724" s="11">
        <v>17.09</v>
      </c>
      <c r="H16724" s="11">
        <v>17.45</v>
      </c>
    </row>
    <row r="16725" spans="1:16" x14ac:dyDescent="0.2">
      <c r="A16725">
        <f t="shared" si="1826"/>
        <v>15856</v>
      </c>
      <c r="B16725">
        <f t="shared" si="1827"/>
        <v>328</v>
      </c>
      <c r="C16725" s="10" t="str">
        <f>IF(B16725=B16724," ",(LOOKUP(B16725,'Co List'!$A$3:$A$362,'Co List'!$B$3:$B$362)))</f>
        <v xml:space="preserve"> </v>
      </c>
      <c r="D16725" s="6" t="s">
        <v>408</v>
      </c>
      <c r="E16725">
        <v>11.25</v>
      </c>
      <c r="F16725">
        <v>11.25</v>
      </c>
      <c r="G16725">
        <v>11.25</v>
      </c>
      <c r="H16725">
        <v>11.25</v>
      </c>
    </row>
    <row r="16726" spans="1:16" x14ac:dyDescent="0.2">
      <c r="A16726">
        <f t="shared" si="1826"/>
        <v>15857</v>
      </c>
      <c r="B16726">
        <f t="shared" si="1827"/>
        <v>328</v>
      </c>
      <c r="C16726" s="10" t="str">
        <f>IF(B16726=B16725," ",(LOOKUP(B16726,'Co List'!$A$3:$A$362,'Co List'!$B$3:$B$362)))</f>
        <v xml:space="preserve"> </v>
      </c>
      <c r="D16726" s="6" t="s">
        <v>409</v>
      </c>
      <c r="E16726">
        <v>16.39</v>
      </c>
      <c r="F16726">
        <v>14.03</v>
      </c>
      <c r="G16726">
        <v>11.88</v>
      </c>
      <c r="H16726">
        <v>10.039999999999999</v>
      </c>
    </row>
    <row r="16727" spans="1:16" x14ac:dyDescent="0.2">
      <c r="A16727">
        <f t="shared" si="1826"/>
        <v>15858</v>
      </c>
      <c r="B16727">
        <f t="shared" si="1827"/>
        <v>328</v>
      </c>
      <c r="C16727" s="10" t="str">
        <f>IF(B16727=B16726," ",(LOOKUP(B16727,'Co List'!$A$3:$A$362,'Co List'!$B$3:$B$362)))</f>
        <v xml:space="preserve"> </v>
      </c>
      <c r="D16727" s="6" t="s">
        <v>410</v>
      </c>
      <c r="E16727">
        <v>87.552152000000007</v>
      </c>
      <c r="F16727">
        <v>74.755853999999999</v>
      </c>
      <c r="G16727">
        <v>74.948003999999997</v>
      </c>
      <c r="H16727">
        <v>88.793346</v>
      </c>
    </row>
    <row r="16728" spans="1:16" x14ac:dyDescent="0.2">
      <c r="A16728">
        <f t="shared" si="1826"/>
        <v>15859</v>
      </c>
      <c r="B16728">
        <f t="shared" si="1827"/>
        <v>328</v>
      </c>
      <c r="C16728" s="10" t="str">
        <f>IF(B16728=B16727," ",(LOOKUP(B16728,'Co List'!$A$3:$A$362,'Co List'!$B$3:$B$362)))</f>
        <v xml:space="preserve"> </v>
      </c>
      <c r="D16728" s="6" t="s">
        <v>411</v>
      </c>
      <c r="E16728">
        <v>87.552152000000007</v>
      </c>
      <c r="F16728">
        <v>74.755853999999999</v>
      </c>
      <c r="G16728">
        <v>74.948003999999997</v>
      </c>
      <c r="H16728">
        <v>88.793346</v>
      </c>
    </row>
    <row r="16729" spans="1:16" x14ac:dyDescent="0.2">
      <c r="A16729">
        <f t="shared" si="1826"/>
        <v>15860</v>
      </c>
      <c r="B16729">
        <f t="shared" si="1827"/>
        <v>328</v>
      </c>
      <c r="C16729" s="10" t="str">
        <f>IF(B16729=B16728," ",(LOOKUP(B16729,'Co List'!$A$3:$A$362,'Co List'!$B$3:$B$362)))</f>
        <v xml:space="preserve"> </v>
      </c>
      <c r="D16729" s="6" t="s">
        <v>412</v>
      </c>
      <c r="E16729">
        <v>71.162152000000006</v>
      </c>
      <c r="F16729">
        <v>60.725853999999998</v>
      </c>
      <c r="G16729">
        <v>63.068003999999995</v>
      </c>
      <c r="H16729">
        <v>78.753345999999993</v>
      </c>
    </row>
    <row r="16730" spans="1:16" ht="13.5" thickBot="1" x14ac:dyDescent="0.25">
      <c r="A16730">
        <f t="shared" si="1826"/>
        <v>15861</v>
      </c>
      <c r="B16730">
        <f t="shared" si="1827"/>
        <v>328</v>
      </c>
      <c r="C16730" s="10" t="str">
        <f>IF(B16730=B16729," ",(LOOKUP(B16730,'Co List'!$A$3:$A$362,'Co List'!$B$3:$B$362)))</f>
        <v xml:space="preserve"> </v>
      </c>
      <c r="D16730" s="9" t="s">
        <v>413</v>
      </c>
      <c r="E16730">
        <v>12</v>
      </c>
      <c r="F16730">
        <v>12</v>
      </c>
      <c r="G16730">
        <v>12</v>
      </c>
      <c r="H16730">
        <v>12</v>
      </c>
    </row>
    <row r="16731" spans="1:16" ht="15" x14ac:dyDescent="0.25">
      <c r="A16731">
        <f t="shared" si="1826"/>
        <v>15862</v>
      </c>
      <c r="B16731">
        <f t="shared" si="1827"/>
        <v>329</v>
      </c>
      <c r="C16731" s="10" t="str">
        <f>IF(B16731=B16730," ",(LOOKUP(B16731,'Co List'!$A$3:$A$362,'Co List'!$B$3:$B$362)))</f>
        <v>TIL</v>
      </c>
      <c r="D16731" s="4" t="s">
        <v>362</v>
      </c>
      <c r="E16731">
        <v>34.401640011503041</v>
      </c>
      <c r="F16731">
        <v>34.815564448136435</v>
      </c>
      <c r="G16731">
        <v>34.957390378484412</v>
      </c>
      <c r="H16731">
        <v>34.869187253629534</v>
      </c>
      <c r="J16731">
        <f t="shared" ref="J16731" si="1828">COUNTIF(E16773:H16773,0)</f>
        <v>0</v>
      </c>
      <c r="K16731">
        <f>SUM(E16731:H16731)/(4-J16731)</f>
        <v>34.760945522938357</v>
      </c>
      <c r="L16731">
        <f>SUM(E16741:H16741)/(4-J16731)</f>
        <v>1301.2989747196484</v>
      </c>
      <c r="M16731">
        <f>E16741</f>
        <v>1501.4226807946113</v>
      </c>
      <c r="N16731">
        <f t="shared" ref="N16731" si="1829">F16741</f>
        <v>1288.242178074647</v>
      </c>
      <c r="O16731">
        <f t="shared" ref="O16731" si="1830">G16741</f>
        <v>1263.2670054745192</v>
      </c>
      <c r="P16731">
        <f t="shared" ref="P16731" si="1831">H16741</f>
        <v>1152.2640345348166</v>
      </c>
    </row>
    <row r="16732" spans="1:16" x14ac:dyDescent="0.2">
      <c r="A16732">
        <f t="shared" si="1826"/>
        <v>15863</v>
      </c>
      <c r="B16732">
        <f t="shared" si="1827"/>
        <v>329</v>
      </c>
      <c r="C16732" s="10" t="str">
        <f>IF(B16732=B16731," ",(LOOKUP(B16732,'Co List'!$A$3:$A$362,'Co List'!$B$3:$B$362)))</f>
        <v xml:space="preserve"> </v>
      </c>
      <c r="D16732" s="6" t="s">
        <v>364</v>
      </c>
      <c r="E16732">
        <v>0</v>
      </c>
      <c r="F16732">
        <v>0</v>
      </c>
      <c r="G16732">
        <v>0</v>
      </c>
      <c r="H16732">
        <v>0</v>
      </c>
    </row>
    <row r="16733" spans="1:16" x14ac:dyDescent="0.2">
      <c r="A16733">
        <f t="shared" si="1826"/>
        <v>15864</v>
      </c>
      <c r="B16733">
        <f t="shared" si="1827"/>
        <v>329</v>
      </c>
      <c r="C16733" s="10" t="str">
        <f>IF(B16733=B16732," ",(LOOKUP(B16733,'Co List'!$A$3:$A$362,'Co List'!$B$3:$B$362)))</f>
        <v xml:space="preserve"> </v>
      </c>
      <c r="D16733" s="6" t="s">
        <v>365</v>
      </c>
      <c r="E16733">
        <v>0.80018689618864991</v>
      </c>
      <c r="F16733">
        <v>0.78712280539092838</v>
      </c>
      <c r="G16733">
        <v>0.77935233375296309</v>
      </c>
      <c r="H16733">
        <v>0.77801164625516894</v>
      </c>
    </row>
    <row r="16734" spans="1:16" x14ac:dyDescent="0.2">
      <c r="A16734">
        <f t="shared" si="1826"/>
        <v>15865</v>
      </c>
      <c r="B16734">
        <f t="shared" si="1827"/>
        <v>329</v>
      </c>
      <c r="C16734" s="10" t="str">
        <f>IF(B16734=B16733," ",(LOOKUP(B16734,'Co List'!$A$3:$A$362,'Co List'!$B$3:$B$362)))</f>
        <v xml:space="preserve"> </v>
      </c>
      <c r="D16734" s="7" t="s">
        <v>366</v>
      </c>
      <c r="E16734">
        <v>0.18517793300377544</v>
      </c>
      <c r="F16734">
        <v>0.62381588207575756</v>
      </c>
      <c r="G16734">
        <v>0.53125320891312466</v>
      </c>
      <c r="H16734">
        <v>0.4301258107935409</v>
      </c>
    </row>
    <row r="16735" spans="1:16" x14ac:dyDescent="0.2">
      <c r="A16735">
        <f t="shared" si="1826"/>
        <v>15866</v>
      </c>
      <c r="B16735">
        <f t="shared" si="1827"/>
        <v>329</v>
      </c>
      <c r="C16735" s="10" t="str">
        <f>IF(B16735=B16734," ",(LOOKUP(B16735,'Co List'!$A$3:$A$362,'Co List'!$B$3:$B$362)))</f>
        <v xml:space="preserve"> </v>
      </c>
      <c r="D16735" s="6" t="s">
        <v>367</v>
      </c>
      <c r="E16735">
        <v>3204.0603516743731</v>
      </c>
      <c r="F16735">
        <v>4128.9813399828436</v>
      </c>
      <c r="G16735">
        <v>2384.42243388924</v>
      </c>
      <c r="H16735">
        <v>43155.956349618602</v>
      </c>
    </row>
    <row r="16736" spans="1:16" x14ac:dyDescent="0.2">
      <c r="A16736">
        <f t="shared" si="1826"/>
        <v>15867</v>
      </c>
      <c r="B16736">
        <f t="shared" si="1827"/>
        <v>329</v>
      </c>
      <c r="C16736" s="10" t="str">
        <f>IF(B16736=B16735," ",(LOOKUP(B16736,'Co List'!$A$3:$A$362,'Co List'!$B$3:$B$362)))</f>
        <v xml:space="preserve"> </v>
      </c>
      <c r="D16736" s="6" t="s">
        <v>368</v>
      </c>
      <c r="E16736">
        <v>1.4969318851391937E-2</v>
      </c>
      <c r="F16736">
        <v>1.2843890110415224E-2</v>
      </c>
      <c r="G16736">
        <v>1.2594885398549544E-2</v>
      </c>
      <c r="H16736">
        <v>1.1488175817894483E-2</v>
      </c>
    </row>
    <row r="16737" spans="1:8" x14ac:dyDescent="0.2">
      <c r="A16737">
        <f t="shared" si="1826"/>
        <v>15868</v>
      </c>
      <c r="B16737">
        <f t="shared" si="1827"/>
        <v>329</v>
      </c>
      <c r="C16737" s="10" t="str">
        <f>IF(B16737=B16736," ",(LOOKUP(B16737,'Co List'!$A$3:$A$362,'Co List'!$B$3:$B$362)))</f>
        <v xml:space="preserve"> </v>
      </c>
      <c r="D16737" s="6" t="s">
        <v>369</v>
      </c>
      <c r="E16737">
        <v>1.3853318700817598</v>
      </c>
      <c r="F16737">
        <v>2.6414643798947033</v>
      </c>
      <c r="G16737">
        <v>1.8829438149866136</v>
      </c>
      <c r="H16737">
        <v>3.5108593374004164</v>
      </c>
    </row>
    <row r="16738" spans="1:8" x14ac:dyDescent="0.2">
      <c r="A16738">
        <f t="shared" si="1826"/>
        <v>15869</v>
      </c>
      <c r="B16738">
        <f t="shared" si="1827"/>
        <v>329</v>
      </c>
      <c r="C16738" s="10" t="str">
        <f>IF(B16738=B16737," ",(LOOKUP(B16738,'Co List'!$A$3:$A$362,'Co List'!$B$3:$B$362)))</f>
        <v xml:space="preserve"> </v>
      </c>
      <c r="D16738" s="6" t="s">
        <v>370</v>
      </c>
      <c r="E16738">
        <v>0</v>
      </c>
      <c r="F16738">
        <v>0</v>
      </c>
      <c r="G16738">
        <v>0</v>
      </c>
      <c r="H16738">
        <v>0</v>
      </c>
    </row>
    <row r="16739" spans="1:8" x14ac:dyDescent="0.2">
      <c r="A16739">
        <f t="shared" si="1826"/>
        <v>15870</v>
      </c>
      <c r="B16739">
        <f t="shared" si="1827"/>
        <v>329</v>
      </c>
      <c r="C16739" s="10" t="str">
        <f>IF(B16739=B16738," ",(LOOKUP(B16739,'Co List'!$A$3:$A$362,'Co List'!$B$3:$B$362)))</f>
        <v xml:space="preserve"> </v>
      </c>
      <c r="D16739" s="6" t="s">
        <v>371</v>
      </c>
      <c r="E16739">
        <v>100</v>
      </c>
      <c r="F16739">
        <v>100</v>
      </c>
      <c r="G16739">
        <v>100</v>
      </c>
      <c r="H16739">
        <v>100</v>
      </c>
    </row>
    <row r="16740" spans="1:8" x14ac:dyDescent="0.2">
      <c r="A16740">
        <f t="shared" si="1826"/>
        <v>15871</v>
      </c>
      <c r="B16740">
        <f t="shared" si="1827"/>
        <v>329</v>
      </c>
      <c r="C16740" s="10" t="str">
        <f>IF(B16740=B16739," ",(LOOKUP(B16740,'Co List'!$A$3:$A$362,'Co List'!$B$3:$B$362)))</f>
        <v xml:space="preserve"> </v>
      </c>
      <c r="D16740" s="6" t="s">
        <v>372</v>
      </c>
      <c r="E16740">
        <v>0</v>
      </c>
      <c r="F16740">
        <v>0</v>
      </c>
      <c r="G16740">
        <v>0</v>
      </c>
      <c r="H16740">
        <v>0</v>
      </c>
    </row>
    <row r="16741" spans="1:8" x14ac:dyDescent="0.2">
      <c r="A16741">
        <f t="shared" si="1826"/>
        <v>15872</v>
      </c>
      <c r="B16741">
        <f t="shared" si="1827"/>
        <v>329</v>
      </c>
      <c r="C16741" s="10" t="str">
        <f>IF(B16741=B16740," ",(LOOKUP(B16741,'Co List'!$A$3:$A$362,'Co List'!$B$3:$B$362)))</f>
        <v xml:space="preserve"> </v>
      </c>
      <c r="D16741" s="6" t="s">
        <v>373</v>
      </c>
      <c r="E16741">
        <v>1501.4226807946113</v>
      </c>
      <c r="F16741">
        <v>1288.242178074647</v>
      </c>
      <c r="G16741">
        <v>1263.2670054745192</v>
      </c>
      <c r="H16741">
        <v>1152.2640345348166</v>
      </c>
    </row>
    <row r="16742" spans="1:8" x14ac:dyDescent="0.2">
      <c r="A16742">
        <f t="shared" si="1826"/>
        <v>15873</v>
      </c>
      <c r="B16742">
        <f t="shared" si="1827"/>
        <v>329</v>
      </c>
      <c r="C16742" s="10" t="str">
        <f>IF(B16742=B16741," ",(LOOKUP(B16742,'Co List'!$A$3:$A$362,'Co List'!$B$3:$B$362)))</f>
        <v xml:space="preserve"> </v>
      </c>
      <c r="D16742" s="6" t="s">
        <v>374</v>
      </c>
      <c r="E16742">
        <v>1500.7954207443963</v>
      </c>
      <c r="F16742">
        <v>1288.1596571249615</v>
      </c>
      <c r="G16742">
        <v>1263.2282499012945</v>
      </c>
      <c r="H16742">
        <v>1152.2258738836406</v>
      </c>
    </row>
    <row r="16743" spans="1:8" x14ac:dyDescent="0.2">
      <c r="A16743">
        <f t="shared" si="1826"/>
        <v>15874</v>
      </c>
      <c r="B16743">
        <f t="shared" si="1827"/>
        <v>329</v>
      </c>
      <c r="C16743" s="10" t="str">
        <f>IF(B16743=B16742," ",(LOOKUP(B16743,'Co List'!$A$3:$A$362,'Co List'!$B$3:$B$362)))</f>
        <v xml:space="preserve"> </v>
      </c>
      <c r="D16743" s="6" t="s">
        <v>375</v>
      </c>
      <c r="E16743">
        <v>0.36571822527723247</v>
      </c>
      <c r="F16743">
        <v>4.8113083651344576E-2</v>
      </c>
      <c r="G16743">
        <v>2.2596081887371802E-2</v>
      </c>
      <c r="H16743">
        <v>2.2249218037597614E-2</v>
      </c>
    </row>
    <row r="16744" spans="1:8" x14ac:dyDescent="0.2">
      <c r="A16744">
        <f t="shared" si="1826"/>
        <v>15875</v>
      </c>
      <c r="B16744">
        <f t="shared" si="1827"/>
        <v>329</v>
      </c>
      <c r="C16744" s="10" t="str">
        <f>IF(B16744=B16743," ",(LOOKUP(B16744,'Co List'!$A$3:$A$362,'Co List'!$B$3:$B$362)))</f>
        <v xml:space="preserve"> </v>
      </c>
      <c r="D16744" s="6" t="s">
        <v>376</v>
      </c>
      <c r="E16744">
        <v>0.26154182493786987</v>
      </c>
      <c r="F16744">
        <v>3.4407866034081497E-2</v>
      </c>
      <c r="G16744">
        <v>1.6159491337323514E-2</v>
      </c>
      <c r="H16744">
        <v>1.5911433138402344E-2</v>
      </c>
    </row>
    <row r="16745" spans="1:8" x14ac:dyDescent="0.2">
      <c r="A16745">
        <f t="shared" si="1826"/>
        <v>15876</v>
      </c>
      <c r="B16745">
        <f t="shared" si="1827"/>
        <v>329</v>
      </c>
      <c r="C16745" s="10" t="str">
        <f>IF(B16745=B16744," ",(LOOKUP(B16745,'Co List'!$A$3:$A$362,'Co List'!$B$3:$B$362)))</f>
        <v xml:space="preserve"> </v>
      </c>
      <c r="D16745" s="6" t="s">
        <v>377</v>
      </c>
      <c r="E16745">
        <v>1501.4226807946113</v>
      </c>
      <c r="F16745">
        <v>1288.242178074647</v>
      </c>
      <c r="G16745">
        <v>1263.2670054745192</v>
      </c>
      <c r="H16745">
        <v>1152.2640345348166</v>
      </c>
    </row>
    <row r="16746" spans="1:8" ht="15" x14ac:dyDescent="0.25">
      <c r="A16746">
        <f t="shared" si="1826"/>
        <v>15877</v>
      </c>
      <c r="B16746">
        <f t="shared" si="1827"/>
        <v>329</v>
      </c>
      <c r="C16746" s="10" t="str">
        <f>IF(B16746=B16745," ",(LOOKUP(B16746,'Co List'!$A$3:$A$362,'Co List'!$B$3:$B$362)))</f>
        <v xml:space="preserve"> </v>
      </c>
      <c r="D16746" s="8" t="s">
        <v>378</v>
      </c>
      <c r="E16746">
        <v>1389.9867299999999</v>
      </c>
      <c r="F16746">
        <v>1273.5819100000003</v>
      </c>
      <c r="G16746">
        <v>1256.3818800000001</v>
      </c>
      <c r="H16746">
        <v>1145.4846</v>
      </c>
    </row>
    <row r="16747" spans="1:8" ht="15" x14ac:dyDescent="0.25">
      <c r="A16747">
        <f t="shared" si="1826"/>
        <v>15878</v>
      </c>
      <c r="B16747">
        <f t="shared" si="1827"/>
        <v>329</v>
      </c>
      <c r="C16747" s="10" t="str">
        <f>IF(B16747=B16746," ",(LOOKUP(B16747,'Co List'!$A$3:$A$362,'Co List'!$B$3:$B$362)))</f>
        <v xml:space="preserve"> </v>
      </c>
      <c r="D16747" s="8" t="s">
        <v>379</v>
      </c>
      <c r="E16747">
        <v>111.43595079461132</v>
      </c>
      <c r="F16747">
        <v>14.660268074646678</v>
      </c>
      <c r="G16747">
        <v>6.8851254745190564</v>
      </c>
      <c r="H16747">
        <v>6.7794345348165974</v>
      </c>
    </row>
    <row r="16748" spans="1:8" ht="15" x14ac:dyDescent="0.25">
      <c r="A16748">
        <f t="shared" si="1826"/>
        <v>15879</v>
      </c>
      <c r="B16748">
        <f t="shared" si="1827"/>
        <v>329</v>
      </c>
      <c r="C16748" s="10" t="str">
        <f>IF(B16748=B16747," ",(LOOKUP(B16748,'Co List'!$A$3:$A$362,'Co List'!$B$3:$B$362)))</f>
        <v xml:space="preserve"> </v>
      </c>
      <c r="D16748" s="8" t="s">
        <v>380</v>
      </c>
      <c r="E16748">
        <v>1.5631940186722204E-13</v>
      </c>
      <c r="F16748">
        <v>-4.0856207306205761E-14</v>
      </c>
      <c r="G16748">
        <v>4.3520742565306136E-14</v>
      </c>
      <c r="H16748">
        <v>-2.3980817331903381E-14</v>
      </c>
    </row>
    <row r="16749" spans="1:8" ht="15" x14ac:dyDescent="0.25">
      <c r="A16749">
        <f t="shared" si="1826"/>
        <v>15880</v>
      </c>
      <c r="B16749">
        <f t="shared" si="1827"/>
        <v>329</v>
      </c>
      <c r="C16749" s="10" t="str">
        <f>IF(B16749=B16748," ",(LOOKUP(B16749,'Co List'!$A$3:$A$362,'Co List'!$B$3:$B$362)))</f>
        <v xml:space="preserve"> </v>
      </c>
      <c r="D16749" s="8" t="s">
        <v>381</v>
      </c>
      <c r="E16749">
        <v>0</v>
      </c>
      <c r="F16749">
        <v>0</v>
      </c>
      <c r="G16749">
        <v>0</v>
      </c>
      <c r="H16749">
        <v>0</v>
      </c>
    </row>
    <row r="16750" spans="1:8" ht="15" x14ac:dyDescent="0.25">
      <c r="A16750">
        <f t="shared" si="1826"/>
        <v>15881</v>
      </c>
      <c r="B16750">
        <f t="shared" si="1827"/>
        <v>329</v>
      </c>
      <c r="C16750" s="10" t="str">
        <f>IF(B16750=B16749," ",(LOOKUP(B16750,'Co List'!$A$3:$A$362,'Co List'!$B$3:$B$362)))</f>
        <v xml:space="preserve"> </v>
      </c>
      <c r="D16750" s="8" t="s">
        <v>382</v>
      </c>
      <c r="E16750">
        <v>0</v>
      </c>
      <c r="F16750">
        <v>0</v>
      </c>
      <c r="G16750">
        <v>0</v>
      </c>
      <c r="H16750">
        <v>0</v>
      </c>
    </row>
    <row r="16751" spans="1:8" ht="15" x14ac:dyDescent="0.25">
      <c r="A16751">
        <f t="shared" si="1826"/>
        <v>15882</v>
      </c>
      <c r="B16751">
        <f t="shared" si="1827"/>
        <v>329</v>
      </c>
      <c r="C16751" s="10" t="str">
        <f>IF(B16751=B16750," ",(LOOKUP(B16751,'Co List'!$A$3:$A$362,'Co List'!$B$3:$B$362)))</f>
        <v xml:space="preserve"> </v>
      </c>
      <c r="D16751" s="8" t="s">
        <v>383</v>
      </c>
      <c r="E16751">
        <v>0</v>
      </c>
      <c r="F16751">
        <v>0</v>
      </c>
      <c r="G16751">
        <v>0</v>
      </c>
      <c r="H16751">
        <v>0</v>
      </c>
    </row>
    <row r="16752" spans="1:8" x14ac:dyDescent="0.2">
      <c r="A16752">
        <f t="shared" si="1826"/>
        <v>15883</v>
      </c>
      <c r="B16752">
        <f t="shared" si="1827"/>
        <v>329</v>
      </c>
      <c r="C16752" s="10" t="str">
        <f>IF(B16752=B16751," ",(LOOKUP(B16752,'Co List'!$A$3:$A$362,'Co List'!$B$3:$B$362)))</f>
        <v xml:space="preserve"> </v>
      </c>
      <c r="D16752" s="6" t="s">
        <v>384</v>
      </c>
      <c r="E16752">
        <v>0</v>
      </c>
      <c r="F16752">
        <v>0</v>
      </c>
      <c r="G16752">
        <v>0</v>
      </c>
      <c r="H16752">
        <v>0</v>
      </c>
    </row>
    <row r="16753" spans="1:8" x14ac:dyDescent="0.2">
      <c r="A16753">
        <f t="shared" si="1826"/>
        <v>15884</v>
      </c>
      <c r="B16753">
        <f t="shared" si="1827"/>
        <v>329</v>
      </c>
      <c r="C16753" s="10" t="str">
        <f>IF(B16753=B16752," ",(LOOKUP(B16753,'Co List'!$A$3:$A$362,'Co List'!$B$3:$B$362)))</f>
        <v xml:space="preserve"> </v>
      </c>
      <c r="D16753" s="6" t="s">
        <v>385</v>
      </c>
      <c r="E16753">
        <v>0</v>
      </c>
      <c r="F16753">
        <v>0</v>
      </c>
      <c r="G16753">
        <v>0</v>
      </c>
      <c r="H16753">
        <v>0</v>
      </c>
    </row>
    <row r="16754" spans="1:8" x14ac:dyDescent="0.2">
      <c r="A16754">
        <f t="shared" si="1826"/>
        <v>15885</v>
      </c>
      <c r="B16754">
        <f t="shared" si="1827"/>
        <v>329</v>
      </c>
      <c r="C16754" s="10" t="str">
        <f>IF(B16754=B16753," ",(LOOKUP(B16754,'Co List'!$A$3:$A$362,'Co List'!$B$3:$B$362)))</f>
        <v xml:space="preserve"> </v>
      </c>
      <c r="D16754" s="6" t="s">
        <v>386</v>
      </c>
      <c r="E16754">
        <v>0</v>
      </c>
      <c r="F16754">
        <v>0</v>
      </c>
      <c r="G16754">
        <v>0</v>
      </c>
      <c r="H16754">
        <v>0</v>
      </c>
    </row>
    <row r="16755" spans="1:8" x14ac:dyDescent="0.2">
      <c r="A16755">
        <f t="shared" si="1826"/>
        <v>15886</v>
      </c>
      <c r="B16755">
        <f t="shared" si="1827"/>
        <v>329</v>
      </c>
      <c r="C16755" s="10" t="str">
        <f>IF(B16755=B16754," ",(LOOKUP(B16755,'Co List'!$A$3:$A$362,'Co List'!$B$3:$B$362)))</f>
        <v xml:space="preserve"> </v>
      </c>
      <c r="D16755" s="6" t="s">
        <v>387</v>
      </c>
      <c r="E16755">
        <v>0</v>
      </c>
      <c r="F16755">
        <v>0</v>
      </c>
      <c r="G16755">
        <v>0</v>
      </c>
      <c r="H16755">
        <v>0</v>
      </c>
    </row>
    <row r="16756" spans="1:8" x14ac:dyDescent="0.2">
      <c r="A16756">
        <f t="shared" si="1826"/>
        <v>15887</v>
      </c>
      <c r="B16756">
        <f t="shared" si="1827"/>
        <v>329</v>
      </c>
      <c r="C16756" s="10" t="str">
        <f>IF(B16756=B16755," ",(LOOKUP(B16756,'Co List'!$A$3:$A$362,'Co List'!$B$3:$B$362)))</f>
        <v xml:space="preserve"> </v>
      </c>
      <c r="D16756" s="6" t="s">
        <v>388</v>
      </c>
      <c r="E16756">
        <v>0</v>
      </c>
      <c r="F16756">
        <v>0</v>
      </c>
      <c r="G16756">
        <v>0</v>
      </c>
      <c r="H16756">
        <v>0</v>
      </c>
    </row>
    <row r="16757" spans="1:8" x14ac:dyDescent="0.2">
      <c r="A16757">
        <f t="shared" si="1826"/>
        <v>15888</v>
      </c>
      <c r="B16757">
        <f t="shared" si="1827"/>
        <v>329</v>
      </c>
      <c r="C16757" s="10" t="str">
        <f>IF(B16757=B16756," ",(LOOKUP(B16757,'Co List'!$A$3:$A$362,'Co List'!$B$3:$B$362)))</f>
        <v xml:space="preserve"> </v>
      </c>
      <c r="D16757" s="6" t="s">
        <v>389</v>
      </c>
      <c r="E16757">
        <v>0</v>
      </c>
      <c r="F16757">
        <v>0</v>
      </c>
      <c r="G16757">
        <v>0</v>
      </c>
      <c r="H16757">
        <v>0</v>
      </c>
    </row>
    <row r="16758" spans="1:8" x14ac:dyDescent="0.2">
      <c r="A16758">
        <f t="shared" si="1826"/>
        <v>15889</v>
      </c>
      <c r="B16758">
        <f t="shared" si="1827"/>
        <v>329</v>
      </c>
      <c r="C16758" s="10" t="str">
        <f>IF(B16758=B16757," ",(LOOKUP(B16758,'Co List'!$A$3:$A$362,'Co List'!$B$3:$B$362)))</f>
        <v xml:space="preserve"> </v>
      </c>
      <c r="D16758" s="6" t="s">
        <v>390</v>
      </c>
      <c r="E16758">
        <v>0</v>
      </c>
      <c r="F16758">
        <v>0</v>
      </c>
      <c r="G16758">
        <v>0</v>
      </c>
      <c r="H16758">
        <v>0</v>
      </c>
    </row>
    <row r="16759" spans="1:8" x14ac:dyDescent="0.2">
      <c r="A16759">
        <f t="shared" si="1826"/>
        <v>15890</v>
      </c>
      <c r="B16759">
        <f t="shared" si="1827"/>
        <v>329</v>
      </c>
      <c r="C16759" s="10" t="str">
        <f>IF(B16759=B16758," ",(LOOKUP(B16759,'Co List'!$A$3:$A$362,'Co List'!$B$3:$B$362)))</f>
        <v xml:space="preserve"> </v>
      </c>
      <c r="D16759" s="6" t="s">
        <v>391</v>
      </c>
      <c r="E16759">
        <v>0</v>
      </c>
      <c r="F16759">
        <v>0</v>
      </c>
      <c r="G16759">
        <v>0</v>
      </c>
      <c r="H16759">
        <v>0</v>
      </c>
    </row>
    <row r="16760" spans="1:8" x14ac:dyDescent="0.2">
      <c r="A16760">
        <f t="shared" si="1826"/>
        <v>15891</v>
      </c>
      <c r="B16760">
        <f t="shared" si="1827"/>
        <v>329</v>
      </c>
      <c r="C16760" s="10" t="str">
        <f>IF(B16760=B16759," ",(LOOKUP(B16760,'Co List'!$A$3:$A$362,'Co List'!$B$3:$B$362)))</f>
        <v xml:space="preserve"> </v>
      </c>
      <c r="D16760" s="6" t="s">
        <v>392</v>
      </c>
      <c r="E16760">
        <v>0</v>
      </c>
      <c r="F16760">
        <v>0</v>
      </c>
      <c r="G16760">
        <v>0</v>
      </c>
      <c r="H16760">
        <v>0</v>
      </c>
    </row>
    <row r="16761" spans="1:8" x14ac:dyDescent="0.2">
      <c r="A16761">
        <f t="shared" si="1826"/>
        <v>15892</v>
      </c>
      <c r="B16761">
        <f t="shared" si="1827"/>
        <v>329</v>
      </c>
      <c r="C16761" s="10" t="str">
        <f>IF(B16761=B16760," ",(LOOKUP(B16761,'Co List'!$A$3:$A$362,'Co List'!$B$3:$B$362)))</f>
        <v xml:space="preserve"> </v>
      </c>
      <c r="D16761" s="6" t="s">
        <v>393</v>
      </c>
      <c r="E16761">
        <v>0</v>
      </c>
      <c r="F16761">
        <v>0</v>
      </c>
      <c r="G16761">
        <v>0</v>
      </c>
      <c r="H16761">
        <v>0</v>
      </c>
    </row>
    <row r="16762" spans="1:8" ht="15" x14ac:dyDescent="0.25">
      <c r="A16762">
        <f t="shared" si="1826"/>
        <v>15893</v>
      </c>
      <c r="B16762">
        <f t="shared" si="1827"/>
        <v>329</v>
      </c>
      <c r="C16762" s="10" t="str">
        <f>IF(B16762=B16761," ",(LOOKUP(B16762,'Co List'!$A$3:$A$362,'Co List'!$B$3:$B$362)))</f>
        <v xml:space="preserve"> </v>
      </c>
      <c r="D16762" s="8" t="s">
        <v>394</v>
      </c>
      <c r="E16762">
        <v>0</v>
      </c>
      <c r="F16762">
        <v>0</v>
      </c>
      <c r="G16762">
        <v>0</v>
      </c>
      <c r="H16762">
        <v>0</v>
      </c>
    </row>
    <row r="16763" spans="1:8" ht="15" x14ac:dyDescent="0.25">
      <c r="A16763">
        <f t="shared" si="1826"/>
        <v>15894</v>
      </c>
      <c r="B16763">
        <f t="shared" si="1827"/>
        <v>329</v>
      </c>
      <c r="C16763" s="10" t="str">
        <f>IF(B16763=B16762," ",(LOOKUP(B16763,'Co List'!$A$3:$A$362,'Co List'!$B$3:$B$362)))</f>
        <v xml:space="preserve"> </v>
      </c>
      <c r="D16763" s="8" t="s">
        <v>395</v>
      </c>
      <c r="E16763">
        <v>0</v>
      </c>
      <c r="F16763">
        <v>0</v>
      </c>
      <c r="G16763">
        <v>0</v>
      </c>
      <c r="H16763">
        <v>0</v>
      </c>
    </row>
    <row r="16764" spans="1:8" ht="15" x14ac:dyDescent="0.25">
      <c r="A16764">
        <f t="shared" si="1826"/>
        <v>15895</v>
      </c>
      <c r="B16764">
        <f t="shared" si="1827"/>
        <v>329</v>
      </c>
      <c r="C16764" s="10" t="str">
        <f>IF(B16764=B16763," ",(LOOKUP(B16764,'Co List'!$A$3:$A$362,'Co List'!$B$3:$B$362)))</f>
        <v xml:space="preserve"> </v>
      </c>
      <c r="D16764" s="8" t="s">
        <v>396</v>
      </c>
      <c r="E16764">
        <v>1876.34</v>
      </c>
      <c r="F16764">
        <v>1636.6469999999999</v>
      </c>
      <c r="G16764">
        <v>1620.9190000000001</v>
      </c>
      <c r="H16764">
        <v>1481.037</v>
      </c>
    </row>
    <row r="16765" spans="1:8" x14ac:dyDescent="0.2">
      <c r="A16765">
        <f t="shared" si="1826"/>
        <v>15896</v>
      </c>
      <c r="B16765">
        <f t="shared" si="1827"/>
        <v>329</v>
      </c>
      <c r="C16765" s="10" t="str">
        <f>IF(B16765=B16764," ",(LOOKUP(B16765,'Co List'!$A$3:$A$362,'Co List'!$B$3:$B$362)))</f>
        <v xml:space="preserve"> </v>
      </c>
      <c r="D16765" s="6" t="s">
        <v>397</v>
      </c>
      <c r="E16765">
        <v>1716.0329999999999</v>
      </c>
      <c r="F16765">
        <v>1612.1289999999999</v>
      </c>
      <c r="G16765">
        <v>1610.7460000000001</v>
      </c>
      <c r="H16765">
        <v>1468.57</v>
      </c>
    </row>
    <row r="16766" spans="1:8" x14ac:dyDescent="0.2">
      <c r="A16766">
        <f t="shared" si="1826"/>
        <v>15897</v>
      </c>
      <c r="B16766">
        <f t="shared" si="1827"/>
        <v>329</v>
      </c>
      <c r="C16766" s="10" t="str">
        <f>IF(B16766=B16765," ",(LOOKUP(B16766,'Co List'!$A$3:$A$362,'Co List'!$B$3:$B$362)))</f>
        <v xml:space="preserve"> </v>
      </c>
      <c r="D16766" s="6" t="s">
        <v>398</v>
      </c>
      <c r="E16766">
        <v>160.30699999999999</v>
      </c>
      <c r="F16766">
        <v>24.518000000000001</v>
      </c>
      <c r="G16766">
        <v>10.173</v>
      </c>
      <c r="H16766">
        <v>12.467000000000001</v>
      </c>
    </row>
    <row r="16767" spans="1:8" x14ac:dyDescent="0.2">
      <c r="A16767">
        <f t="shared" si="1826"/>
        <v>15898</v>
      </c>
      <c r="B16767">
        <f t="shared" si="1827"/>
        <v>329</v>
      </c>
      <c r="C16767" s="10" t="str">
        <f>IF(B16767=B16766," ",(LOOKUP(B16767,'Co List'!$A$3:$A$362,'Co List'!$B$3:$B$362)))</f>
        <v xml:space="preserve"> </v>
      </c>
      <c r="D16767" s="6" t="s">
        <v>399</v>
      </c>
      <c r="E16767">
        <v>0</v>
      </c>
      <c r="F16767">
        <v>0</v>
      </c>
      <c r="G16767">
        <v>0</v>
      </c>
      <c r="H16767">
        <v>0</v>
      </c>
    </row>
    <row r="16768" spans="1:8" x14ac:dyDescent="0.2">
      <c r="A16768">
        <f t="shared" si="1826"/>
        <v>15899</v>
      </c>
      <c r="B16768">
        <f t="shared" si="1827"/>
        <v>329</v>
      </c>
      <c r="C16768" s="10" t="str">
        <f>IF(B16768=B16767," ",(LOOKUP(B16768,'Co List'!$A$3:$A$362,'Co List'!$B$3:$B$362)))</f>
        <v xml:space="preserve"> </v>
      </c>
      <c r="D16768" s="6" t="s">
        <v>400</v>
      </c>
      <c r="E16768">
        <v>0</v>
      </c>
      <c r="F16768">
        <v>0</v>
      </c>
      <c r="G16768">
        <v>0</v>
      </c>
      <c r="H16768">
        <v>0</v>
      </c>
    </row>
    <row r="16769" spans="1:16" x14ac:dyDescent="0.2">
      <c r="A16769">
        <f t="shared" si="1826"/>
        <v>15900</v>
      </c>
      <c r="B16769">
        <f t="shared" si="1827"/>
        <v>329</v>
      </c>
      <c r="C16769" s="10" t="str">
        <f>IF(B16769=B16768," ",(LOOKUP(B16769,'Co List'!$A$3:$A$362,'Co List'!$B$3:$B$362)))</f>
        <v xml:space="preserve"> </v>
      </c>
      <c r="D16769" s="6" t="s">
        <v>401</v>
      </c>
      <c r="E16769">
        <v>1.057076328</v>
      </c>
      <c r="F16769">
        <v>1.060780882</v>
      </c>
      <c r="G16769">
        <v>1.1581263740000001</v>
      </c>
      <c r="H16769">
        <v>1.24241022</v>
      </c>
    </row>
    <row r="16770" spans="1:16" x14ac:dyDescent="0.2">
      <c r="A16770">
        <f t="shared" si="1826"/>
        <v>15901</v>
      </c>
      <c r="B16770">
        <f t="shared" si="1827"/>
        <v>329</v>
      </c>
      <c r="C16770" s="10" t="str">
        <f>IF(B16770=B16769," ",(LOOKUP(B16770,'Co List'!$A$3:$A$362,'Co List'!$B$3:$B$362)))</f>
        <v xml:space="preserve"> </v>
      </c>
      <c r="D16770" s="6" t="s">
        <v>402</v>
      </c>
      <c r="E16770">
        <v>0.13610064299999999</v>
      </c>
      <c r="F16770">
        <v>1.8731751999999997E-2</v>
      </c>
      <c r="G16770">
        <v>1.0488363000000001E-2</v>
      </c>
      <c r="H16770">
        <v>1.2479466999999999E-2</v>
      </c>
    </row>
    <row r="16771" spans="1:16" x14ac:dyDescent="0.2">
      <c r="A16771">
        <f t="shared" si="1826"/>
        <v>15902</v>
      </c>
      <c r="B16771">
        <f t="shared" si="1827"/>
        <v>329</v>
      </c>
      <c r="C16771" s="10" t="str">
        <f>IF(B16771=B16770," ",(LOOKUP(B16771,'Co List'!$A$3:$A$362,'Co List'!$B$3:$B$362)))</f>
        <v xml:space="preserve"> </v>
      </c>
      <c r="D16771" s="6" t="s">
        <v>403</v>
      </c>
      <c r="E16771">
        <v>0</v>
      </c>
      <c r="F16771">
        <v>1.0408340855860843E-16</v>
      </c>
      <c r="G16771">
        <v>1.1102230246251565E-16</v>
      </c>
      <c r="H16771">
        <v>1.3357370765021415E-16</v>
      </c>
    </row>
    <row r="16772" spans="1:16" x14ac:dyDescent="0.2">
      <c r="A16772">
        <f t="shared" si="1826"/>
        <v>15903</v>
      </c>
      <c r="B16772">
        <f t="shared" si="1827"/>
        <v>329</v>
      </c>
      <c r="C16772" s="10" t="str">
        <f>IF(B16772=B16771," ",(LOOKUP(B16772,'Co List'!$A$3:$A$362,'Co List'!$B$3:$B$362)))</f>
        <v xml:space="preserve"> </v>
      </c>
      <c r="D16772" s="6" t="s">
        <v>404</v>
      </c>
      <c r="E16772" s="11">
        <v>1.193176971</v>
      </c>
      <c r="F16772" s="11">
        <v>1.0795126340000001</v>
      </c>
      <c r="G16772" s="11">
        <v>1.1686147370000002</v>
      </c>
      <c r="H16772" s="11">
        <v>1.2548896870000001</v>
      </c>
    </row>
    <row r="16773" spans="1:16" x14ac:dyDescent="0.2">
      <c r="A16773">
        <f t="shared" ref="A16773:A16836" si="1832">IF(A16772&gt;0,A16772+1,(IF($C$1=C16773,1,0)))</f>
        <v>15904</v>
      </c>
      <c r="B16773">
        <f t="shared" ref="B16773:B16836" si="1833">IF(D16773=$D$3,B16772+1,B16772)</f>
        <v>329</v>
      </c>
      <c r="C16773" s="10" t="str">
        <f>IF(B16773=B16772," ",(LOOKUP(B16773,'Co List'!$A$3:$A$362,'Co List'!$B$3:$B$362)))</f>
        <v xml:space="preserve"> </v>
      </c>
      <c r="D16773" s="6" t="s">
        <v>405</v>
      </c>
      <c r="E16773">
        <v>810.8</v>
      </c>
      <c r="F16773">
        <v>206.51</v>
      </c>
      <c r="G16773">
        <v>237.79</v>
      </c>
      <c r="H16773">
        <v>267.89</v>
      </c>
    </row>
    <row r="16774" spans="1:16" x14ac:dyDescent="0.2">
      <c r="A16774">
        <f t="shared" si="1832"/>
        <v>15905</v>
      </c>
      <c r="B16774">
        <f t="shared" si="1833"/>
        <v>329</v>
      </c>
      <c r="C16774" s="10" t="str">
        <f>IF(B16774=B16773," ",(LOOKUP(B16774,'Co List'!$A$3:$A$362,'Co List'!$B$3:$B$362)))</f>
        <v xml:space="preserve"> </v>
      </c>
      <c r="D16774" s="6" t="s">
        <v>406</v>
      </c>
      <c r="E16774">
        <v>108.38</v>
      </c>
      <c r="F16774">
        <v>48.77</v>
      </c>
      <c r="G16774">
        <v>67.09</v>
      </c>
      <c r="H16774">
        <v>32.82</v>
      </c>
    </row>
    <row r="16775" spans="1:16" x14ac:dyDescent="0.2">
      <c r="A16775">
        <f t="shared" si="1832"/>
        <v>15906</v>
      </c>
      <c r="B16775">
        <f t="shared" si="1833"/>
        <v>329</v>
      </c>
      <c r="C16775" s="10" t="str">
        <f>IF(B16775=B16774," ",(LOOKUP(B16775,'Co List'!$A$3:$A$362,'Co List'!$B$3:$B$362)))</f>
        <v xml:space="preserve"> </v>
      </c>
      <c r="D16775" s="6" t="s">
        <v>407</v>
      </c>
      <c r="E16775" s="11">
        <v>46.86</v>
      </c>
      <c r="F16775" s="11">
        <v>31.2</v>
      </c>
      <c r="G16775" s="11">
        <v>52.98</v>
      </c>
      <c r="H16775" s="11">
        <v>2.67</v>
      </c>
    </row>
    <row r="16776" spans="1:16" x14ac:dyDescent="0.2">
      <c r="A16776">
        <f t="shared" si="1832"/>
        <v>15907</v>
      </c>
      <c r="B16776">
        <f t="shared" si="1833"/>
        <v>329</v>
      </c>
      <c r="C16776" s="10" t="str">
        <f>IF(B16776=B16775," ",(LOOKUP(B16776,'Co List'!$A$3:$A$362,'Co List'!$B$3:$B$362)))</f>
        <v xml:space="preserve"> </v>
      </c>
      <c r="D16776" s="6" t="s">
        <v>408</v>
      </c>
      <c r="E16776">
        <v>10.029999999999999</v>
      </c>
      <c r="F16776">
        <v>10.029999999999999</v>
      </c>
      <c r="G16776">
        <v>10.029999999999999</v>
      </c>
      <c r="H16776">
        <v>10.029999999999999</v>
      </c>
    </row>
    <row r="16777" spans="1:16" x14ac:dyDescent="0.2">
      <c r="A16777">
        <f t="shared" si="1832"/>
        <v>15908</v>
      </c>
      <c r="B16777">
        <f t="shared" si="1833"/>
        <v>329</v>
      </c>
      <c r="C16777" s="10" t="str">
        <f>IF(B16777=B16776," ",(LOOKUP(B16777,'Co List'!$A$3:$A$362,'Co List'!$B$3:$B$362)))</f>
        <v xml:space="preserve"> </v>
      </c>
      <c r="D16777" s="6" t="s">
        <v>409</v>
      </c>
      <c r="E16777">
        <v>2.12</v>
      </c>
      <c r="F16777">
        <v>2.0699999999999998</v>
      </c>
      <c r="G16777">
        <v>2.46</v>
      </c>
      <c r="H16777">
        <v>4.45</v>
      </c>
    </row>
    <row r="16778" spans="1:16" x14ac:dyDescent="0.2">
      <c r="A16778">
        <f t="shared" si="1832"/>
        <v>15909</v>
      </c>
      <c r="B16778">
        <f t="shared" si="1833"/>
        <v>329</v>
      </c>
      <c r="C16778" s="10" t="str">
        <f>IF(B16778=B16777," ",(LOOKUP(B16778,'Co List'!$A$3:$A$362,'Co List'!$B$3:$B$362)))</f>
        <v xml:space="preserve"> </v>
      </c>
      <c r="D16778" s="6" t="s">
        <v>410</v>
      </c>
      <c r="E16778">
        <v>1.193176971</v>
      </c>
      <c r="F16778">
        <v>1.0795126340000001</v>
      </c>
      <c r="G16778">
        <v>1.1686147370000002</v>
      </c>
      <c r="H16778">
        <v>1.2548896870000001</v>
      </c>
    </row>
    <row r="16779" spans="1:16" x14ac:dyDescent="0.2">
      <c r="A16779">
        <f t="shared" si="1832"/>
        <v>15910</v>
      </c>
      <c r="B16779">
        <f t="shared" si="1833"/>
        <v>329</v>
      </c>
      <c r="C16779" s="10" t="str">
        <f>IF(B16779=B16778," ",(LOOKUP(B16779,'Co List'!$A$3:$A$362,'Co List'!$B$3:$B$362)))</f>
        <v xml:space="preserve"> </v>
      </c>
      <c r="D16779" s="6" t="s">
        <v>411</v>
      </c>
      <c r="E16779">
        <v>1.193176971</v>
      </c>
      <c r="F16779">
        <v>1.0795126340000001</v>
      </c>
      <c r="G16779">
        <v>1.1686147370000002</v>
      </c>
      <c r="H16779">
        <v>1.2548896870000001</v>
      </c>
    </row>
    <row r="16780" spans="1:16" x14ac:dyDescent="0.2">
      <c r="A16780">
        <f t="shared" si="1832"/>
        <v>15911</v>
      </c>
      <c r="B16780">
        <f t="shared" si="1833"/>
        <v>329</v>
      </c>
      <c r="C16780" s="10" t="str">
        <f>IF(B16780=B16779," ",(LOOKUP(B16780,'Co List'!$A$3:$A$362,'Co List'!$B$3:$B$362)))</f>
        <v xml:space="preserve"> </v>
      </c>
      <c r="D16780" s="6" t="s">
        <v>412</v>
      </c>
      <c r="E16780">
        <v>-0.92682302900000013</v>
      </c>
      <c r="F16780">
        <v>-0.99048736599999976</v>
      </c>
      <c r="G16780">
        <v>-1.2913852629999998</v>
      </c>
      <c r="H16780">
        <v>-3.1951103129999998</v>
      </c>
    </row>
    <row r="16781" spans="1:16" ht="13.5" thickBot="1" x14ac:dyDescent="0.25">
      <c r="A16781">
        <f t="shared" si="1832"/>
        <v>15912</v>
      </c>
      <c r="B16781">
        <f t="shared" si="1833"/>
        <v>329</v>
      </c>
      <c r="C16781" s="10" t="str">
        <f>IF(B16781=B16780," ",(LOOKUP(B16781,'Co List'!$A$3:$A$362,'Co List'!$B$3:$B$362)))</f>
        <v xml:space="preserve"> </v>
      </c>
      <c r="D16781" s="9" t="s">
        <v>413</v>
      </c>
      <c r="E16781">
        <v>12</v>
      </c>
      <c r="F16781">
        <v>12</v>
      </c>
      <c r="G16781">
        <v>12</v>
      </c>
      <c r="H16781">
        <v>12</v>
      </c>
    </row>
    <row r="16782" spans="1:16" ht="15" x14ac:dyDescent="0.25">
      <c r="A16782">
        <f t="shared" si="1832"/>
        <v>15913</v>
      </c>
      <c r="B16782">
        <f t="shared" si="1833"/>
        <v>330</v>
      </c>
      <c r="C16782" s="10" t="str">
        <f>IF(B16782=B16781," ",(LOOKUP(B16782,'Co List'!$A$3:$A$362,'Co List'!$B$3:$B$362)))</f>
        <v>TILAKNAGAR INDUSTRIES</v>
      </c>
      <c r="D16782" s="4" t="s">
        <v>362</v>
      </c>
      <c r="E16782">
        <v>65.728538615464799</v>
      </c>
      <c r="F16782">
        <v>71.832762509760371</v>
      </c>
      <c r="G16782">
        <v>79.280879692285453</v>
      </c>
      <c r="H16782">
        <v>65.835399553425574</v>
      </c>
      <c r="J16782">
        <f t="shared" ref="J16782" si="1834">COUNTIF(E16824:H16824,0)</f>
        <v>0</v>
      </c>
      <c r="K16782">
        <f>SUM(E16782:H16782)/(4-J16782)</f>
        <v>70.66939509273405</v>
      </c>
      <c r="L16782">
        <f>SUM(E16792:H16792)/(4-J16782)</f>
        <v>51816.059515814937</v>
      </c>
      <c r="M16782">
        <f>E16792</f>
        <v>26676.789037938775</v>
      </c>
      <c r="N16782">
        <f t="shared" ref="N16782" si="1835">F16792</f>
        <v>50267.039988840472</v>
      </c>
      <c r="O16782">
        <f t="shared" ref="O16782" si="1836">G16792</f>
        <v>85462.512578978814</v>
      </c>
      <c r="P16782">
        <f t="shared" ref="P16782" si="1837">H16792</f>
        <v>44857.896457501694</v>
      </c>
    </row>
    <row r="16783" spans="1:16" x14ac:dyDescent="0.2">
      <c r="A16783">
        <f t="shared" si="1832"/>
        <v>15914</v>
      </c>
      <c r="B16783">
        <f t="shared" si="1833"/>
        <v>330</v>
      </c>
      <c r="C16783" s="10" t="str">
        <f>IF(B16783=B16782," ",(LOOKUP(B16783,'Co List'!$A$3:$A$362,'Co List'!$B$3:$B$362)))</f>
        <v xml:space="preserve"> </v>
      </c>
      <c r="D16783" s="6" t="s">
        <v>364</v>
      </c>
      <c r="E16783">
        <v>4.31577402395002</v>
      </c>
      <c r="F16783">
        <v>4.2500257138006319</v>
      </c>
      <c r="G16783">
        <v>4.066138919097261</v>
      </c>
      <c r="H16783">
        <v>4.061927918655476</v>
      </c>
    </row>
    <row r="16784" spans="1:16" x14ac:dyDescent="0.2">
      <c r="A16784">
        <f t="shared" si="1832"/>
        <v>15915</v>
      </c>
      <c r="B16784">
        <f t="shared" si="1833"/>
        <v>330</v>
      </c>
      <c r="C16784" s="10" t="str">
        <f>IF(B16784=B16783," ",(LOOKUP(B16784,'Co List'!$A$3:$A$362,'Co List'!$B$3:$B$362)))</f>
        <v xml:space="preserve"> </v>
      </c>
      <c r="D16784" s="6" t="s">
        <v>365</v>
      </c>
      <c r="E16784">
        <v>0.88415256238094486</v>
      </c>
      <c r="F16784">
        <v>0.89914446397591918</v>
      </c>
      <c r="G16784">
        <v>1.2194611870076888</v>
      </c>
      <c r="H16784">
        <v>0.99114452426129995</v>
      </c>
    </row>
    <row r="16785" spans="1:8" x14ac:dyDescent="0.2">
      <c r="A16785">
        <f t="shared" si="1832"/>
        <v>15916</v>
      </c>
      <c r="B16785">
        <f t="shared" si="1833"/>
        <v>330</v>
      </c>
      <c r="C16785" s="10" t="str">
        <f>IF(B16785=B16784," ",(LOOKUP(B16785,'Co List'!$A$3:$A$362,'Co List'!$B$3:$B$362)))</f>
        <v xml:space="preserve"> </v>
      </c>
      <c r="D16785" s="7" t="s">
        <v>366</v>
      </c>
      <c r="E16785">
        <v>7.5844508679779299</v>
      </c>
      <c r="F16785">
        <v>9.1763339945673472</v>
      </c>
      <c r="G16785">
        <v>18.24835320798984</v>
      </c>
      <c r="H16785">
        <v>6.0825091130051518</v>
      </c>
    </row>
    <row r="16786" spans="1:8" x14ac:dyDescent="0.2">
      <c r="A16786">
        <f t="shared" si="1832"/>
        <v>15917</v>
      </c>
      <c r="B16786">
        <f t="shared" si="1833"/>
        <v>330</v>
      </c>
      <c r="C16786" s="10" t="str">
        <f>IF(B16786=B16785," ",(LOOKUP(B16786,'Co List'!$A$3:$A$362,'Co List'!$B$3:$B$362)))</f>
        <v xml:space="preserve"> </v>
      </c>
      <c r="D16786" s="6" t="s">
        <v>367</v>
      </c>
      <c r="E16786">
        <v>80545.86062179583</v>
      </c>
      <c r="F16786">
        <v>127033.20694677906</v>
      </c>
      <c r="G16786">
        <v>181218.22005720699</v>
      </c>
      <c r="H16786">
        <v>74022.931448022602</v>
      </c>
    </row>
    <row r="16787" spans="1:8" x14ac:dyDescent="0.2">
      <c r="A16787">
        <f t="shared" si="1832"/>
        <v>15918</v>
      </c>
      <c r="B16787">
        <f t="shared" si="1833"/>
        <v>330</v>
      </c>
      <c r="C16787" s="10" t="str">
        <f>IF(B16787=B16786," ",(LOOKUP(B16787,'Co List'!$A$3:$A$362,'Co List'!$B$3:$B$362)))</f>
        <v xml:space="preserve"> </v>
      </c>
      <c r="D16787" s="6" t="s">
        <v>368</v>
      </c>
      <c r="E16787">
        <v>8.2565116180559506E-2</v>
      </c>
      <c r="F16787">
        <v>4.3615652918733601E-2</v>
      </c>
      <c r="G16787">
        <v>7.1218760482482352E-2</v>
      </c>
      <c r="H16787">
        <v>3.6804969197162529E-2</v>
      </c>
    </row>
    <row r="16788" spans="1:8" x14ac:dyDescent="0.2">
      <c r="A16788">
        <f t="shared" si="1832"/>
        <v>15919</v>
      </c>
      <c r="B16788">
        <f t="shared" si="1833"/>
        <v>330</v>
      </c>
      <c r="C16788" s="10" t="str">
        <f>IF(B16788=B16787," ",(LOOKUP(B16788,'Co List'!$A$3:$A$362,'Co List'!$B$3:$B$362)))</f>
        <v xml:space="preserve"> </v>
      </c>
      <c r="D16788" s="6" t="s">
        <v>369</v>
      </c>
      <c r="E16788">
        <v>33.488311621816194</v>
      </c>
      <c r="F16788">
        <v>48.51562589406474</v>
      </c>
      <c r="G16788">
        <v>64.050447859535936</v>
      </c>
      <c r="H16788">
        <v>25.989511273175953</v>
      </c>
    </row>
    <row r="16789" spans="1:8" x14ac:dyDescent="0.2">
      <c r="A16789">
        <f t="shared" si="1832"/>
        <v>15920</v>
      </c>
      <c r="B16789">
        <f t="shared" si="1833"/>
        <v>330</v>
      </c>
      <c r="C16789" s="10" t="str">
        <f>IF(B16789=B16788," ",(LOOKUP(B16789,'Co List'!$A$3:$A$362,'Co List'!$B$3:$B$362)))</f>
        <v xml:space="preserve"> </v>
      </c>
      <c r="D16789" s="6" t="s">
        <v>370</v>
      </c>
      <c r="E16789">
        <v>0</v>
      </c>
      <c r="F16789">
        <v>0</v>
      </c>
      <c r="G16789">
        <v>0</v>
      </c>
      <c r="H16789">
        <v>0</v>
      </c>
    </row>
    <row r="16790" spans="1:8" x14ac:dyDescent="0.2">
      <c r="A16790">
        <f t="shared" si="1832"/>
        <v>15921</v>
      </c>
      <c r="B16790">
        <f t="shared" si="1833"/>
        <v>330</v>
      </c>
      <c r="C16790" s="10" t="str">
        <f>IF(B16790=B16789," ",(LOOKUP(B16790,'Co List'!$A$3:$A$362,'Co List'!$B$3:$B$362)))</f>
        <v xml:space="preserve"> </v>
      </c>
      <c r="D16790" s="6" t="s">
        <v>371</v>
      </c>
      <c r="E16790">
        <v>14.914608688688181</v>
      </c>
      <c r="F16790">
        <v>14.02165369570282</v>
      </c>
      <c r="G16790">
        <v>23.166440182723285</v>
      </c>
      <c r="H16790">
        <v>20.802774726009439</v>
      </c>
    </row>
    <row r="16791" spans="1:8" x14ac:dyDescent="0.2">
      <c r="A16791">
        <f t="shared" si="1832"/>
        <v>15922</v>
      </c>
      <c r="B16791">
        <f t="shared" si="1833"/>
        <v>330</v>
      </c>
      <c r="C16791" s="10" t="str">
        <f>IF(B16791=B16790," ",(LOOKUP(B16791,'Co List'!$A$3:$A$362,'Co List'!$B$3:$B$362)))</f>
        <v xml:space="preserve"> </v>
      </c>
      <c r="D16791" s="6" t="s">
        <v>372</v>
      </c>
      <c r="E16791">
        <v>85.08539131131181</v>
      </c>
      <c r="F16791">
        <v>85.978346304297176</v>
      </c>
      <c r="G16791">
        <v>76.833559817276722</v>
      </c>
      <c r="H16791">
        <v>79.197225273990554</v>
      </c>
    </row>
    <row r="16792" spans="1:8" x14ac:dyDescent="0.2">
      <c r="A16792">
        <f t="shared" si="1832"/>
        <v>15923</v>
      </c>
      <c r="B16792">
        <f t="shared" si="1833"/>
        <v>330</v>
      </c>
      <c r="C16792" s="10" t="str">
        <f>IF(B16792=B16791," ",(LOOKUP(B16792,'Co List'!$A$3:$A$362,'Co List'!$B$3:$B$362)))</f>
        <v xml:space="preserve"> </v>
      </c>
      <c r="D16792" s="6" t="s">
        <v>373</v>
      </c>
      <c r="E16792">
        <v>26676.789037938775</v>
      </c>
      <c r="F16792">
        <v>50267.039988840472</v>
      </c>
      <c r="G16792">
        <v>85462.512578978814</v>
      </c>
      <c r="H16792">
        <v>44857.896457501694</v>
      </c>
    </row>
    <row r="16793" spans="1:8" x14ac:dyDescent="0.2">
      <c r="A16793">
        <f t="shared" si="1832"/>
        <v>15924</v>
      </c>
      <c r="B16793">
        <f t="shared" si="1833"/>
        <v>330</v>
      </c>
      <c r="C16793" s="10" t="str">
        <f>IF(B16793=B16792," ",(LOOKUP(B16793,'Co List'!$A$3:$A$362,'Co List'!$B$3:$B$362)))</f>
        <v xml:space="preserve"> </v>
      </c>
      <c r="D16793" s="6" t="s">
        <v>374</v>
      </c>
      <c r="E16793">
        <v>25585.724242850039</v>
      </c>
      <c r="F16793">
        <v>48601.081829953349</v>
      </c>
      <c r="G16793">
        <v>84714.156231997418</v>
      </c>
      <c r="H16793">
        <v>44509.387575754314</v>
      </c>
    </row>
    <row r="16794" spans="1:8" x14ac:dyDescent="0.2">
      <c r="A16794">
        <f t="shared" si="1832"/>
        <v>15925</v>
      </c>
      <c r="B16794">
        <f t="shared" si="1833"/>
        <v>330</v>
      </c>
      <c r="C16794" s="10" t="str">
        <f>IF(B16794=B16793," ",(LOOKUP(B16794,'Co List'!$A$3:$A$362,'Co List'!$B$3:$B$362)))</f>
        <v xml:space="preserve"> </v>
      </c>
      <c r="D16794" s="6" t="s">
        <v>375</v>
      </c>
      <c r="E16794">
        <v>904.34051191322044</v>
      </c>
      <c r="F16794">
        <v>1343.2568411449415</v>
      </c>
      <c r="G16794">
        <v>355.16661169981984</v>
      </c>
      <c r="H16794">
        <v>157.9857493637069</v>
      </c>
    </row>
    <row r="16795" spans="1:8" x14ac:dyDescent="0.2">
      <c r="A16795">
        <f t="shared" si="1832"/>
        <v>15926</v>
      </c>
      <c r="B16795">
        <f t="shared" si="1833"/>
        <v>330</v>
      </c>
      <c r="C16795" s="10" t="str">
        <f>IF(B16795=B16794," ",(LOOKUP(B16795,'Co List'!$A$3:$A$362,'Co List'!$B$3:$B$362)))</f>
        <v xml:space="preserve"> </v>
      </c>
      <c r="D16795" s="6" t="s">
        <v>376</v>
      </c>
      <c r="E16795">
        <v>186.72428317551592</v>
      </c>
      <c r="F16795">
        <v>322.70131774218248</v>
      </c>
      <c r="G16795">
        <v>393.18973528159722</v>
      </c>
      <c r="H16795">
        <v>190.52313238367643</v>
      </c>
    </row>
    <row r="16796" spans="1:8" x14ac:dyDescent="0.2">
      <c r="A16796">
        <f t="shared" si="1832"/>
        <v>15927</v>
      </c>
      <c r="B16796">
        <f t="shared" si="1833"/>
        <v>330</v>
      </c>
      <c r="C16796" s="10" t="str">
        <f>IF(B16796=B16795," ",(LOOKUP(B16796,'Co List'!$A$3:$A$362,'Co List'!$B$3:$B$362)))</f>
        <v xml:space="preserve"> </v>
      </c>
      <c r="D16796" s="6" t="s">
        <v>377</v>
      </c>
      <c r="E16796">
        <v>3978.7386957154326</v>
      </c>
      <c r="F16796">
        <v>7048.2702703156647</v>
      </c>
      <c r="G16796">
        <v>19798.621855261492</v>
      </c>
      <c r="H16796">
        <v>9331.6871468806457</v>
      </c>
    </row>
    <row r="16797" spans="1:8" ht="15" x14ac:dyDescent="0.25">
      <c r="A16797">
        <f t="shared" si="1832"/>
        <v>15928</v>
      </c>
      <c r="B16797">
        <f t="shared" si="1833"/>
        <v>330</v>
      </c>
      <c r="C16797" s="10" t="str">
        <f>IF(B16797=B16796," ",(LOOKUP(B16797,'Co List'!$A$3:$A$362,'Co List'!$B$3:$B$362)))</f>
        <v xml:space="preserve"> </v>
      </c>
      <c r="D16797" s="8" t="s">
        <v>378</v>
      </c>
      <c r="E16797">
        <v>2862.8105400000004</v>
      </c>
      <c r="F16797">
        <v>3893.7772799999998</v>
      </c>
      <c r="G16797">
        <v>2689.10772</v>
      </c>
      <c r="H16797">
        <v>4607.115240000001</v>
      </c>
    </row>
    <row r="16798" spans="1:8" ht="15" x14ac:dyDescent="0.25">
      <c r="A16798">
        <f t="shared" si="1832"/>
        <v>15929</v>
      </c>
      <c r="B16798">
        <f t="shared" si="1833"/>
        <v>330</v>
      </c>
      <c r="C16798" s="10" t="str">
        <f>IF(B16798=B16797," ",(LOOKUP(B16798,'Co List'!$A$3:$A$362,'Co List'!$B$3:$B$362)))</f>
        <v xml:space="preserve"> </v>
      </c>
      <c r="D16798" s="8" t="s">
        <v>379</v>
      </c>
      <c r="E16798">
        <v>415.98204980474452</v>
      </c>
      <c r="F16798">
        <v>620.6450786562043</v>
      </c>
      <c r="G16798">
        <v>919.29189527299252</v>
      </c>
      <c r="H16798">
        <v>221.50744481167888</v>
      </c>
    </row>
    <row r="16799" spans="1:8" ht="15" x14ac:dyDescent="0.25">
      <c r="A16799">
        <f t="shared" si="1832"/>
        <v>15930</v>
      </c>
      <c r="B16799">
        <f t="shared" si="1833"/>
        <v>330</v>
      </c>
      <c r="C16799" s="10" t="str">
        <f>IF(B16799=B16798," ",(LOOKUP(B16799,'Co List'!$A$3:$A$362,'Co List'!$B$3:$B$362)))</f>
        <v xml:space="preserve"> </v>
      </c>
      <c r="D16799" s="8" t="s">
        <v>380</v>
      </c>
      <c r="E16799">
        <v>699.94610591068772</v>
      </c>
      <c r="F16799">
        <v>2533.8479116594608</v>
      </c>
      <c r="G16799">
        <v>16190.222239988499</v>
      </c>
      <c r="H16799">
        <v>4503.0644620689654</v>
      </c>
    </row>
    <row r="16800" spans="1:8" ht="15" x14ac:dyDescent="0.25">
      <c r="A16800">
        <f t="shared" si="1832"/>
        <v>15931</v>
      </c>
      <c r="B16800">
        <f t="shared" si="1833"/>
        <v>330</v>
      </c>
      <c r="C16800" s="10" t="str">
        <f>IF(B16800=B16799," ",(LOOKUP(B16800,'Co List'!$A$3:$A$362,'Co List'!$B$3:$B$362)))</f>
        <v xml:space="preserve"> </v>
      </c>
      <c r="D16800" s="8" t="s">
        <v>381</v>
      </c>
      <c r="E16800">
        <v>22698.050342223341</v>
      </c>
      <c r="F16800">
        <v>43218.769718524803</v>
      </c>
      <c r="G16800">
        <v>65663.890723717326</v>
      </c>
      <c r="H16800">
        <v>35526.209310621045</v>
      </c>
    </row>
    <row r="16801" spans="1:8" ht="15" x14ac:dyDescent="0.25">
      <c r="A16801">
        <f t="shared" si="1832"/>
        <v>15932</v>
      </c>
      <c r="B16801">
        <f t="shared" si="1833"/>
        <v>330</v>
      </c>
      <c r="C16801" s="10" t="str">
        <f>IF(B16801=B16800," ",(LOOKUP(B16801,'Co List'!$A$3:$A$362,'Co List'!$B$3:$B$362)))</f>
        <v xml:space="preserve"> </v>
      </c>
      <c r="D16801" s="8" t="s">
        <v>382</v>
      </c>
      <c r="E16801">
        <v>22697.871739752125</v>
      </c>
      <c r="F16801">
        <v>43218.634591655136</v>
      </c>
      <c r="G16801">
        <v>65663.820222741851</v>
      </c>
      <c r="H16801">
        <v>35526.209310621045</v>
      </c>
    </row>
    <row r="16802" spans="1:8" ht="15" x14ac:dyDescent="0.25">
      <c r="A16802">
        <f t="shared" si="1832"/>
        <v>15933</v>
      </c>
      <c r="B16802">
        <f t="shared" si="1833"/>
        <v>330</v>
      </c>
      <c r="C16802" s="10" t="str">
        <f>IF(B16802=B16801," ",(LOOKUP(B16802,'Co List'!$A$3:$A$362,'Co List'!$B$3:$B$362)))</f>
        <v xml:space="preserve"> </v>
      </c>
      <c r="D16802" s="8" t="s">
        <v>383</v>
      </c>
      <c r="E16802">
        <v>0</v>
      </c>
      <c r="F16802">
        <v>0</v>
      </c>
      <c r="G16802">
        <v>0</v>
      </c>
      <c r="H16802">
        <v>0</v>
      </c>
    </row>
    <row r="16803" spans="1:8" x14ac:dyDescent="0.2">
      <c r="A16803">
        <f t="shared" si="1832"/>
        <v>15934</v>
      </c>
      <c r="B16803">
        <f t="shared" si="1833"/>
        <v>330</v>
      </c>
      <c r="C16803" s="10" t="str">
        <f>IF(B16803=B16802," ",(LOOKUP(B16803,'Co List'!$A$3:$A$362,'Co List'!$B$3:$B$362)))</f>
        <v xml:space="preserve"> </v>
      </c>
      <c r="D16803" s="6" t="s">
        <v>384</v>
      </c>
      <c r="E16803">
        <v>0.17860247121600004</v>
      </c>
      <c r="F16803">
        <v>0.13512686966999998</v>
      </c>
      <c r="G16803">
        <v>7.0500975480000005E-2</v>
      </c>
      <c r="H16803">
        <v>0</v>
      </c>
    </row>
    <row r="16804" spans="1:8" x14ac:dyDescent="0.2">
      <c r="A16804">
        <f t="shared" si="1832"/>
        <v>15935</v>
      </c>
      <c r="B16804">
        <f t="shared" si="1833"/>
        <v>330</v>
      </c>
      <c r="C16804" s="10" t="str">
        <f>IF(B16804=B16803," ",(LOOKUP(B16804,'Co List'!$A$3:$A$362,'Co List'!$B$3:$B$362)))</f>
        <v xml:space="preserve"> </v>
      </c>
      <c r="D16804" s="6" t="s">
        <v>385</v>
      </c>
      <c r="E16804">
        <v>5259.3231749999995</v>
      </c>
      <c r="F16804">
        <v>10169.060760782069</v>
      </c>
      <c r="G16804">
        <v>16148.954088931036</v>
      </c>
      <c r="H16804">
        <v>8746.1446933751722</v>
      </c>
    </row>
    <row r="16805" spans="1:8" x14ac:dyDescent="0.2">
      <c r="A16805">
        <f t="shared" si="1832"/>
        <v>15936</v>
      </c>
      <c r="B16805">
        <f t="shared" si="1833"/>
        <v>330</v>
      </c>
      <c r="C16805" s="10" t="str">
        <f>IF(B16805=B16804," ",(LOOKUP(B16805,'Co List'!$A$3:$A$362,'Co List'!$B$3:$B$362)))</f>
        <v xml:space="preserve"> </v>
      </c>
      <c r="D16805" s="6" t="s">
        <v>386</v>
      </c>
      <c r="E16805">
        <v>2470.2713910000002</v>
      </c>
      <c r="F16805">
        <v>6119.6453178620695</v>
      </c>
      <c r="G16805">
        <v>15683.078704931035</v>
      </c>
      <c r="H16805">
        <v>8567.8763666551731</v>
      </c>
    </row>
    <row r="16806" spans="1:8" x14ac:dyDescent="0.2">
      <c r="A16806">
        <f t="shared" si="1832"/>
        <v>15937</v>
      </c>
      <c r="B16806">
        <f t="shared" si="1833"/>
        <v>330</v>
      </c>
      <c r="C16806" s="10" t="str">
        <f>IF(B16806=B16805," ",(LOOKUP(B16806,'Co List'!$A$3:$A$362,'Co List'!$B$3:$B$362)))</f>
        <v xml:space="preserve"> </v>
      </c>
      <c r="D16806" s="6" t="s">
        <v>387</v>
      </c>
      <c r="E16806">
        <v>0</v>
      </c>
      <c r="F16806">
        <v>0</v>
      </c>
      <c r="G16806">
        <v>0</v>
      </c>
      <c r="H16806">
        <v>0</v>
      </c>
    </row>
    <row r="16807" spans="1:8" x14ac:dyDescent="0.2">
      <c r="A16807">
        <f t="shared" si="1832"/>
        <v>15938</v>
      </c>
      <c r="B16807">
        <f t="shared" si="1833"/>
        <v>330</v>
      </c>
      <c r="C16807" s="10" t="str">
        <f>IF(B16807=B16806," ",(LOOKUP(B16807,'Co List'!$A$3:$A$362,'Co List'!$B$3:$B$362)))</f>
        <v xml:space="preserve"> </v>
      </c>
      <c r="D16807" s="6" t="s">
        <v>388</v>
      </c>
      <c r="E16807">
        <v>0</v>
      </c>
      <c r="F16807">
        <v>0</v>
      </c>
      <c r="G16807">
        <v>0</v>
      </c>
      <c r="H16807">
        <v>0</v>
      </c>
    </row>
    <row r="16808" spans="1:8" x14ac:dyDescent="0.2">
      <c r="A16808">
        <f t="shared" si="1832"/>
        <v>15939</v>
      </c>
      <c r="B16808">
        <f t="shared" si="1833"/>
        <v>330</v>
      </c>
      <c r="C16808" s="10" t="str">
        <f>IF(B16808=B16807," ",(LOOKUP(B16808,'Co List'!$A$3:$A$362,'Co List'!$B$3:$B$362)))</f>
        <v xml:space="preserve"> </v>
      </c>
      <c r="D16808" s="6" t="s">
        <v>389</v>
      </c>
      <c r="E16808">
        <v>0</v>
      </c>
      <c r="F16808">
        <v>0</v>
      </c>
      <c r="G16808">
        <v>0</v>
      </c>
      <c r="H16808">
        <v>0</v>
      </c>
    </row>
    <row r="16809" spans="1:8" x14ac:dyDescent="0.2">
      <c r="A16809">
        <f t="shared" si="1832"/>
        <v>15940</v>
      </c>
      <c r="B16809">
        <f t="shared" si="1833"/>
        <v>330</v>
      </c>
      <c r="C16809" s="10" t="str">
        <f>IF(B16809=B16808," ",(LOOKUP(B16809,'Co List'!$A$3:$A$362,'Co List'!$B$3:$B$362)))</f>
        <v xml:space="preserve"> </v>
      </c>
      <c r="D16809" s="6" t="s">
        <v>390</v>
      </c>
      <c r="E16809">
        <v>0</v>
      </c>
      <c r="F16809">
        <v>0</v>
      </c>
      <c r="G16809">
        <v>0</v>
      </c>
      <c r="H16809">
        <v>0</v>
      </c>
    </row>
    <row r="16810" spans="1:8" x14ac:dyDescent="0.2">
      <c r="A16810">
        <f t="shared" si="1832"/>
        <v>15941</v>
      </c>
      <c r="B16810">
        <f t="shared" si="1833"/>
        <v>330</v>
      </c>
      <c r="C16810" s="10" t="str">
        <f>IF(B16810=B16809," ",(LOOKUP(B16810,'Co List'!$A$3:$A$362,'Co List'!$B$3:$B$362)))</f>
        <v xml:space="preserve"> </v>
      </c>
      <c r="D16810" s="6" t="s">
        <v>391</v>
      </c>
      <c r="E16810">
        <v>7.5847999999999999E-2</v>
      </c>
      <c r="F16810">
        <v>5.7384999999999992E-2</v>
      </c>
      <c r="G16810">
        <v>2.9939999999999998E-2</v>
      </c>
      <c r="H16810">
        <v>0</v>
      </c>
    </row>
    <row r="16811" spans="1:8" x14ac:dyDescent="0.2">
      <c r="A16811">
        <f t="shared" si="1832"/>
        <v>15942</v>
      </c>
      <c r="B16811">
        <f t="shared" si="1833"/>
        <v>330</v>
      </c>
      <c r="C16811" s="10" t="str">
        <f>IF(B16811=B16810," ",(LOOKUP(B16811,'Co List'!$A$3:$A$362,'Co List'!$B$3:$B$362)))</f>
        <v xml:space="preserve"> </v>
      </c>
      <c r="D16811" s="6" t="s">
        <v>392</v>
      </c>
      <c r="E16811">
        <v>0</v>
      </c>
      <c r="F16811">
        <v>0</v>
      </c>
      <c r="G16811">
        <v>0</v>
      </c>
      <c r="H16811">
        <v>0</v>
      </c>
    </row>
    <row r="16812" spans="1:8" x14ac:dyDescent="0.2">
      <c r="A16812">
        <f t="shared" si="1832"/>
        <v>15943</v>
      </c>
      <c r="B16812">
        <f t="shared" si="1833"/>
        <v>330</v>
      </c>
      <c r="C16812" s="10" t="str">
        <f>IF(B16812=B16811," ",(LOOKUP(B16812,'Co List'!$A$3:$A$362,'Co List'!$B$3:$B$362)))</f>
        <v xml:space="preserve"> </v>
      </c>
      <c r="D16812" s="6" t="s">
        <v>393</v>
      </c>
      <c r="E16812">
        <v>2788.9759359999998</v>
      </c>
      <c r="F16812">
        <v>4049.3580579199997</v>
      </c>
      <c r="G16812">
        <v>465.84544399999999</v>
      </c>
      <c r="H16812">
        <v>178.26832671999998</v>
      </c>
    </row>
    <row r="16813" spans="1:8" ht="15" x14ac:dyDescent="0.25">
      <c r="A16813">
        <f t="shared" si="1832"/>
        <v>15944</v>
      </c>
      <c r="B16813">
        <f t="shared" si="1833"/>
        <v>330</v>
      </c>
      <c r="C16813" s="10" t="str">
        <f>IF(B16813=B16812," ",(LOOKUP(B16813,'Co List'!$A$3:$A$362,'Co List'!$B$3:$B$362)))</f>
        <v xml:space="preserve"> </v>
      </c>
      <c r="D16813" s="8" t="s">
        <v>394</v>
      </c>
      <c r="E16813">
        <v>0</v>
      </c>
      <c r="F16813">
        <v>0</v>
      </c>
      <c r="G16813">
        <v>0</v>
      </c>
      <c r="H16813">
        <v>0</v>
      </c>
    </row>
    <row r="16814" spans="1:8" ht="15" x14ac:dyDescent="0.25">
      <c r="A16814">
        <f t="shared" si="1832"/>
        <v>15945</v>
      </c>
      <c r="B16814">
        <f t="shared" si="1833"/>
        <v>330</v>
      </c>
      <c r="C16814" s="10" t="str">
        <f>IF(B16814=B16813," ",(LOOKUP(B16814,'Co List'!$A$3:$A$362,'Co List'!$B$3:$B$362)))</f>
        <v xml:space="preserve"> </v>
      </c>
      <c r="D16814" s="8" t="s">
        <v>395</v>
      </c>
      <c r="E16814">
        <v>3.6714621000000003</v>
      </c>
      <c r="F16814">
        <v>9.3996828366097738</v>
      </c>
      <c r="G16814">
        <v>19.337036287397115</v>
      </c>
      <c r="H16814">
        <v>11.205787424918356</v>
      </c>
    </row>
    <row r="16815" spans="1:8" ht="15" x14ac:dyDescent="0.25">
      <c r="A16815">
        <f t="shared" si="1832"/>
        <v>15946</v>
      </c>
      <c r="B16815">
        <f t="shared" si="1833"/>
        <v>330</v>
      </c>
      <c r="C16815" s="10" t="str">
        <f>IF(B16815=B16814," ",(LOOKUP(B16815,'Co List'!$A$3:$A$362,'Co List'!$B$3:$B$362)))</f>
        <v xml:space="preserve"> </v>
      </c>
      <c r="D16815" s="8" t="s">
        <v>396</v>
      </c>
      <c r="E16815">
        <v>4500.0590000000002</v>
      </c>
      <c r="F16815">
        <v>7838.8630000000003</v>
      </c>
      <c r="G16815">
        <v>16235.549000000001</v>
      </c>
      <c r="H16815">
        <v>9415.0619999999999</v>
      </c>
    </row>
    <row r="16816" spans="1:8" x14ac:dyDescent="0.2">
      <c r="A16816">
        <f t="shared" si="1832"/>
        <v>15947</v>
      </c>
      <c r="B16816">
        <f t="shared" si="1833"/>
        <v>330</v>
      </c>
      <c r="C16816" s="10" t="str">
        <f>IF(B16816=B16815," ",(LOOKUP(B16816,'Co List'!$A$3:$A$362,'Co List'!$B$3:$B$362)))</f>
        <v xml:space="preserve"> </v>
      </c>
      <c r="D16816" s="6" t="s">
        <v>397</v>
      </c>
      <c r="E16816">
        <v>3534.3339999999998</v>
      </c>
      <c r="F16816">
        <v>4928.8320000000003</v>
      </c>
      <c r="G16816">
        <v>3447.5740000000001</v>
      </c>
      <c r="H16816">
        <v>5906.558</v>
      </c>
    </row>
    <row r="16817" spans="1:8" x14ac:dyDescent="0.2">
      <c r="A16817">
        <f t="shared" si="1832"/>
        <v>15948</v>
      </c>
      <c r="B16817">
        <f t="shared" si="1833"/>
        <v>330</v>
      </c>
      <c r="C16817" s="10" t="str">
        <f>IF(B16817=B16816," ",(LOOKUP(B16817,'Co List'!$A$3:$A$362,'Co List'!$B$3:$B$362)))</f>
        <v xml:space="preserve"> </v>
      </c>
      <c r="D16817" s="6" t="s">
        <v>398</v>
      </c>
      <c r="E16817">
        <v>536.16499999999996</v>
      </c>
      <c r="F16817">
        <v>799.95799999999997</v>
      </c>
      <c r="G16817">
        <v>1184.8879999999999</v>
      </c>
      <c r="H16817">
        <v>285.50400000000002</v>
      </c>
    </row>
    <row r="16818" spans="1:8" x14ac:dyDescent="0.2">
      <c r="A16818">
        <f t="shared" si="1832"/>
        <v>15949</v>
      </c>
      <c r="B16818">
        <f t="shared" si="1833"/>
        <v>330</v>
      </c>
      <c r="C16818" s="10" t="str">
        <f>IF(B16818=B16817," ",(LOOKUP(B16818,'Co List'!$A$3:$A$362,'Co List'!$B$3:$B$362)))</f>
        <v xml:space="preserve"> </v>
      </c>
      <c r="D16818" s="6" t="s">
        <v>399</v>
      </c>
      <c r="E16818">
        <v>429.56</v>
      </c>
      <c r="F16818">
        <v>2110.0729999999999</v>
      </c>
      <c r="G16818">
        <v>11603.087</v>
      </c>
      <c r="H16818">
        <v>3223</v>
      </c>
    </row>
    <row r="16819" spans="1:8" x14ac:dyDescent="0.2">
      <c r="A16819">
        <f t="shared" si="1832"/>
        <v>15950</v>
      </c>
      <c r="B16819">
        <f t="shared" si="1833"/>
        <v>330</v>
      </c>
      <c r="C16819" s="10" t="str">
        <f>IF(B16819=B16818," ",(LOOKUP(B16819,'Co List'!$A$3:$A$362,'Co List'!$B$3:$B$362)))</f>
        <v xml:space="preserve"> </v>
      </c>
      <c r="D16819" s="6" t="s">
        <v>400</v>
      </c>
      <c r="E16819">
        <v>0</v>
      </c>
      <c r="F16819">
        <v>0</v>
      </c>
      <c r="G16819">
        <v>0</v>
      </c>
      <c r="H16819">
        <v>0</v>
      </c>
    </row>
    <row r="16820" spans="1:8" x14ac:dyDescent="0.2">
      <c r="A16820">
        <f t="shared" si="1832"/>
        <v>15951</v>
      </c>
      <c r="B16820">
        <f t="shared" si="1833"/>
        <v>330</v>
      </c>
      <c r="C16820" s="10" t="str">
        <f>IF(B16820=B16819," ",(LOOKUP(B16820,'Co List'!$A$3:$A$362,'Co List'!$B$3:$B$362)))</f>
        <v xml:space="preserve"> </v>
      </c>
      <c r="D16820" s="6" t="s">
        <v>401</v>
      </c>
      <c r="E16820">
        <v>1.487954614</v>
      </c>
      <c r="F16820">
        <v>2.3214798719999998</v>
      </c>
      <c r="G16820">
        <v>2.4753581320000002</v>
      </c>
      <c r="H16820">
        <v>4.6898070519999999</v>
      </c>
    </row>
    <row r="16821" spans="1:8" x14ac:dyDescent="0.2">
      <c r="A16821">
        <f t="shared" si="1832"/>
        <v>15952</v>
      </c>
      <c r="B16821">
        <f t="shared" si="1833"/>
        <v>330</v>
      </c>
      <c r="C16821" s="10" t="str">
        <f>IF(B16821=B16820," ",(LOOKUP(B16821,'Co List'!$A$3:$A$362,'Co List'!$B$3:$B$362)))</f>
        <v xml:space="preserve"> </v>
      </c>
      <c r="D16821" s="6" t="s">
        <v>402</v>
      </c>
      <c r="E16821">
        <v>0.89110623000000011</v>
      </c>
      <c r="F16821">
        <v>1.085543006</v>
      </c>
      <c r="G16821">
        <v>1.654103648</v>
      </c>
      <c r="H16821">
        <v>0.46908307199999999</v>
      </c>
    </row>
    <row r="16822" spans="1:8" x14ac:dyDescent="0.2">
      <c r="A16822">
        <f t="shared" si="1832"/>
        <v>15953</v>
      </c>
      <c r="B16822">
        <f t="shared" si="1833"/>
        <v>330</v>
      </c>
      <c r="C16822" s="10" t="str">
        <f>IF(B16822=B16821," ",(LOOKUP(B16822,'Co List'!$A$3:$A$362,'Co List'!$B$3:$B$362)))</f>
        <v xml:space="preserve"> </v>
      </c>
      <c r="D16822" s="6" t="s">
        <v>403</v>
      </c>
      <c r="E16822">
        <v>0.12027680000000007</v>
      </c>
      <c r="F16822">
        <v>0.91678080799999995</v>
      </c>
      <c r="G16822">
        <v>0.53805311599999905</v>
      </c>
      <c r="H16822">
        <v>0.19338000000000044</v>
      </c>
    </row>
    <row r="16823" spans="1:8" x14ac:dyDescent="0.2">
      <c r="A16823">
        <f t="shared" si="1832"/>
        <v>15954</v>
      </c>
      <c r="B16823">
        <f t="shared" si="1833"/>
        <v>330</v>
      </c>
      <c r="C16823" s="10" t="str">
        <f>IF(B16823=B16822," ",(LOOKUP(B16823,'Co List'!$A$3:$A$362,'Co List'!$B$3:$B$362)))</f>
        <v xml:space="preserve"> </v>
      </c>
      <c r="D16823" s="6" t="s">
        <v>404</v>
      </c>
      <c r="E16823" s="11">
        <v>2.4993376440000001</v>
      </c>
      <c r="F16823" s="11">
        <v>4.3238036859999998</v>
      </c>
      <c r="G16823" s="11">
        <v>4.6675148959999992</v>
      </c>
      <c r="H16823" s="11">
        <v>5.3522701240000004</v>
      </c>
    </row>
    <row r="16824" spans="1:8" x14ac:dyDescent="0.2">
      <c r="A16824">
        <f t="shared" si="1832"/>
        <v>15955</v>
      </c>
      <c r="B16824">
        <f t="shared" si="1833"/>
        <v>330</v>
      </c>
      <c r="C16824" s="10" t="str">
        <f>IF(B16824=B16823," ",(LOOKUP(B16824,'Co List'!$A$3:$A$362,'Co List'!$B$3:$B$362)))</f>
        <v xml:space="preserve"> </v>
      </c>
      <c r="D16824" s="6" t="s">
        <v>405</v>
      </c>
      <c r="E16824">
        <v>351.73</v>
      </c>
      <c r="F16824">
        <v>547.79</v>
      </c>
      <c r="G16824">
        <v>468.33</v>
      </c>
      <c r="H16824">
        <v>737.49</v>
      </c>
    </row>
    <row r="16825" spans="1:8" x14ac:dyDescent="0.2">
      <c r="A16825">
        <f t="shared" si="1832"/>
        <v>15956</v>
      </c>
      <c r="B16825">
        <f t="shared" si="1833"/>
        <v>330</v>
      </c>
      <c r="C16825" s="10" t="str">
        <f>IF(B16825=B16824," ",(LOOKUP(B16825,'Co List'!$A$3:$A$362,'Co List'!$B$3:$B$362)))</f>
        <v xml:space="preserve"> </v>
      </c>
      <c r="D16825" s="6" t="s">
        <v>406</v>
      </c>
      <c r="E16825">
        <v>79.66</v>
      </c>
      <c r="F16825">
        <v>103.61</v>
      </c>
      <c r="G16825">
        <v>133.43</v>
      </c>
      <c r="H16825">
        <v>172.6</v>
      </c>
    </row>
    <row r="16826" spans="1:8" x14ac:dyDescent="0.2">
      <c r="A16826">
        <f t="shared" si="1832"/>
        <v>15957</v>
      </c>
      <c r="B16826">
        <f t="shared" si="1833"/>
        <v>330</v>
      </c>
      <c r="C16826" s="10" t="str">
        <f>IF(B16826=B16825," ",(LOOKUP(B16826,'Co List'!$A$3:$A$362,'Co List'!$B$3:$B$362)))</f>
        <v xml:space="preserve"> </v>
      </c>
      <c r="D16826" s="6" t="s">
        <v>407</v>
      </c>
      <c r="E16826" s="11">
        <v>33.119999999999997</v>
      </c>
      <c r="F16826" s="11">
        <v>39.57</v>
      </c>
      <c r="G16826" s="11">
        <v>47.16</v>
      </c>
      <c r="H16826" s="11">
        <v>60.6</v>
      </c>
    </row>
    <row r="16827" spans="1:8" x14ac:dyDescent="0.2">
      <c r="A16827">
        <f t="shared" si="1832"/>
        <v>15958</v>
      </c>
      <c r="B16827">
        <f t="shared" si="1833"/>
        <v>330</v>
      </c>
      <c r="C16827" s="10" t="str">
        <f>IF(B16827=B16826," ",(LOOKUP(B16827,'Co List'!$A$3:$A$362,'Co List'!$B$3:$B$362)))</f>
        <v xml:space="preserve"> </v>
      </c>
      <c r="D16827" s="6" t="s">
        <v>408</v>
      </c>
      <c r="E16827">
        <v>32.31</v>
      </c>
      <c r="F16827">
        <v>115.25</v>
      </c>
      <c r="G16827">
        <v>120</v>
      </c>
      <c r="H16827">
        <v>121.88</v>
      </c>
    </row>
    <row r="16828" spans="1:8" x14ac:dyDescent="0.2">
      <c r="A16828">
        <f t="shared" si="1832"/>
        <v>15959</v>
      </c>
      <c r="B16828">
        <f t="shared" si="1833"/>
        <v>330</v>
      </c>
      <c r="C16828" s="10" t="str">
        <f>IF(B16828=B16827," ",(LOOKUP(B16828,'Co List'!$A$3:$A$362,'Co List'!$B$3:$B$362)))</f>
        <v xml:space="preserve"> </v>
      </c>
      <c r="D16828" s="6" t="s">
        <v>409</v>
      </c>
      <c r="E16828">
        <v>2.16</v>
      </c>
      <c r="F16828">
        <v>3.86</v>
      </c>
      <c r="G16828">
        <v>4.2</v>
      </c>
      <c r="H16828">
        <v>4.5999999999999996</v>
      </c>
    </row>
    <row r="16829" spans="1:8" x14ac:dyDescent="0.2">
      <c r="A16829">
        <f t="shared" si="1832"/>
        <v>15960</v>
      </c>
      <c r="B16829">
        <f t="shared" si="1833"/>
        <v>330</v>
      </c>
      <c r="C16829" s="10" t="str">
        <f>IF(B16829=B16828," ",(LOOKUP(B16829,'Co List'!$A$3:$A$362,'Co List'!$B$3:$B$362)))</f>
        <v xml:space="preserve"> </v>
      </c>
      <c r="D16829" s="6" t="s">
        <v>410</v>
      </c>
      <c r="E16829">
        <v>6.170799744</v>
      </c>
      <c r="F16829">
        <v>13.9293484564</v>
      </c>
      <c r="G16829">
        <v>28.799726705000005</v>
      </c>
      <c r="H16829">
        <v>17.980999957600002</v>
      </c>
    </row>
    <row r="16830" spans="1:8" x14ac:dyDescent="0.2">
      <c r="A16830">
        <f t="shared" si="1832"/>
        <v>15961</v>
      </c>
      <c r="B16830">
        <f t="shared" si="1833"/>
        <v>330</v>
      </c>
      <c r="C16830" s="10" t="str">
        <f>IF(B16830=B16829," ",(LOOKUP(B16830,'Co List'!$A$3:$A$362,'Co List'!$B$3:$B$362)))</f>
        <v xml:space="preserve"> </v>
      </c>
      <c r="D16830" s="6" t="s">
        <v>411</v>
      </c>
      <c r="E16830">
        <v>6.170799744</v>
      </c>
      <c r="F16830">
        <v>13.723486522609774</v>
      </c>
      <c r="G16830">
        <v>24.004551183397115</v>
      </c>
      <c r="H16830">
        <v>16.558057548918356</v>
      </c>
    </row>
    <row r="16831" spans="1:8" x14ac:dyDescent="0.2">
      <c r="A16831">
        <f t="shared" si="1832"/>
        <v>15962</v>
      </c>
      <c r="B16831">
        <f t="shared" si="1833"/>
        <v>330</v>
      </c>
      <c r="C16831" s="10" t="str">
        <f>IF(B16831=B16830," ",(LOOKUP(B16831,'Co List'!$A$3:$A$362,'Co List'!$B$3:$B$362)))</f>
        <v xml:space="preserve"> </v>
      </c>
      <c r="D16831" s="6" t="s">
        <v>412</v>
      </c>
      <c r="E16831">
        <v>4.0107997439999998</v>
      </c>
      <c r="F16831">
        <v>9.8634865226097741</v>
      </c>
      <c r="G16831">
        <v>19.804551183397116</v>
      </c>
      <c r="H16831">
        <v>11.958057548918356</v>
      </c>
    </row>
    <row r="16832" spans="1:8" ht="13.5" thickBot="1" x14ac:dyDescent="0.25">
      <c r="A16832">
        <f t="shared" si="1832"/>
        <v>15963</v>
      </c>
      <c r="B16832">
        <f t="shared" si="1833"/>
        <v>330</v>
      </c>
      <c r="C16832" s="10" t="str">
        <f>IF(B16832=B16831," ",(LOOKUP(B16832,'Co List'!$A$3:$A$362,'Co List'!$B$3:$B$362)))</f>
        <v xml:space="preserve"> </v>
      </c>
      <c r="D16832" s="9" t="s">
        <v>413</v>
      </c>
      <c r="E16832">
        <v>12</v>
      </c>
      <c r="F16832">
        <v>12</v>
      </c>
      <c r="G16832">
        <v>12</v>
      </c>
      <c r="H16832">
        <v>12</v>
      </c>
    </row>
    <row r="16833" spans="1:16" ht="15" x14ac:dyDescent="0.25">
      <c r="A16833">
        <f t="shared" si="1832"/>
        <v>15964</v>
      </c>
      <c r="B16833">
        <f t="shared" si="1833"/>
        <v>331</v>
      </c>
      <c r="C16833" s="10" t="str">
        <f>IF(B16833=B16832," ",(LOOKUP(B16833,'Co List'!$A$3:$A$362,'Co List'!$B$3:$B$362)))</f>
        <v>TIMKEN INDIA</v>
      </c>
      <c r="D16833" s="4" t="s">
        <v>362</v>
      </c>
      <c r="E16833">
        <v>36.280076378899324</v>
      </c>
      <c r="F16833">
        <v>0</v>
      </c>
      <c r="G16833">
        <v>36.010738547368412</v>
      </c>
      <c r="H16833">
        <v>36.069085706366465</v>
      </c>
      <c r="J16833">
        <f t="shared" ref="J16833" si="1838">COUNTIF(E16875:H16875,0)</f>
        <v>1</v>
      </c>
      <c r="K16833">
        <f>SUM(E16833:H16833)/(4-J16833)</f>
        <v>36.119966877544734</v>
      </c>
      <c r="L16833">
        <f>SUM(E16843:H16843)/(4-J16833)</f>
        <v>17098.034100000001</v>
      </c>
      <c r="M16833">
        <f>E16843</f>
        <v>16550.6247</v>
      </c>
      <c r="N16833">
        <f t="shared" ref="N16833" si="1839">F16843</f>
        <v>0</v>
      </c>
      <c r="O16833">
        <f t="shared" ref="O16833" si="1840">G16843</f>
        <v>19602.016199999998</v>
      </c>
      <c r="P16833">
        <f t="shared" ref="P16833" si="1841">H16843</f>
        <v>15141.4614</v>
      </c>
    </row>
    <row r="16834" spans="1:16" x14ac:dyDescent="0.2">
      <c r="A16834">
        <f t="shared" si="1832"/>
        <v>15965</v>
      </c>
      <c r="B16834">
        <f t="shared" si="1833"/>
        <v>331</v>
      </c>
      <c r="C16834" s="10" t="str">
        <f>IF(B16834=B16833," ",(LOOKUP(B16834,'Co List'!$A$3:$A$362,'Co List'!$B$3:$B$362)))</f>
        <v xml:space="preserve"> </v>
      </c>
      <c r="D16834" s="6" t="s">
        <v>364</v>
      </c>
      <c r="E16834">
        <v>0</v>
      </c>
      <c r="F16834">
        <v>0</v>
      </c>
      <c r="G16834">
        <v>0</v>
      </c>
      <c r="H16834">
        <v>0</v>
      </c>
    </row>
    <row r="16835" spans="1:16" x14ac:dyDescent="0.2">
      <c r="A16835">
        <f t="shared" si="1832"/>
        <v>15966</v>
      </c>
      <c r="B16835">
        <f t="shared" si="1833"/>
        <v>331</v>
      </c>
      <c r="C16835" s="10" t="str">
        <f>IF(B16835=B16834," ",(LOOKUP(B16835,'Co List'!$A$3:$A$362,'Co List'!$B$3:$B$362)))</f>
        <v xml:space="preserve"> </v>
      </c>
      <c r="D16835" s="6" t="s">
        <v>365</v>
      </c>
      <c r="E16835">
        <v>0.81</v>
      </c>
      <c r="F16835">
        <v>0</v>
      </c>
      <c r="G16835">
        <v>0.77999999999999992</v>
      </c>
      <c r="H16835">
        <v>0.78</v>
      </c>
    </row>
    <row r="16836" spans="1:16" x14ac:dyDescent="0.2">
      <c r="A16836">
        <f t="shared" si="1832"/>
        <v>15967</v>
      </c>
      <c r="B16836">
        <f t="shared" si="1833"/>
        <v>331</v>
      </c>
      <c r="C16836" s="10" t="str">
        <f>IF(B16836=B16835," ",(LOOKUP(B16836,'Co List'!$A$3:$A$362,'Co List'!$B$3:$B$362)))</f>
        <v xml:space="preserve"> </v>
      </c>
      <c r="D16836" s="7" t="s">
        <v>366</v>
      </c>
      <c r="E16836">
        <v>3.7333358973202202</v>
      </c>
      <c r="F16836">
        <v>0</v>
      </c>
      <c r="G16836">
        <v>2.4891449142857143</v>
      </c>
      <c r="H16836">
        <v>2.199163614181348</v>
      </c>
    </row>
    <row r="16837" spans="1:16" x14ac:dyDescent="0.2">
      <c r="A16837">
        <f t="shared" ref="A16837:A16900" si="1842">IF(A16836&gt;0,A16836+1,(IF($C$1=C16837,1,0)))</f>
        <v>15968</v>
      </c>
      <c r="B16837">
        <f t="shared" ref="B16837:B16900" si="1843">IF(D16837=$D$3,B16836+1,B16836)</f>
        <v>331</v>
      </c>
      <c r="C16837" s="10" t="str">
        <f>IF(B16837=B16836," ",(LOOKUP(B16837,'Co List'!$A$3:$A$362,'Co List'!$B$3:$B$362)))</f>
        <v xml:space="preserve"> </v>
      </c>
      <c r="D16837" s="6" t="s">
        <v>367</v>
      </c>
      <c r="E16837">
        <v>32414.07109283196</v>
      </c>
      <c r="F16837">
        <v>0</v>
      </c>
      <c r="G16837">
        <v>24305.041785492867</v>
      </c>
      <c r="H16837">
        <v>34256.700000000004</v>
      </c>
    </row>
    <row r="16838" spans="1:16" x14ac:dyDescent="0.2">
      <c r="A16838">
        <f t="shared" si="1842"/>
        <v>15969</v>
      </c>
      <c r="B16838">
        <f t="shared" si="1843"/>
        <v>331</v>
      </c>
      <c r="C16838" s="10" t="str">
        <f>IF(B16838=B16837," ",(LOOKUP(B16838,'Co List'!$A$3:$A$362,'Co List'!$B$3:$B$362)))</f>
        <v xml:space="preserve"> </v>
      </c>
      <c r="D16838" s="6" t="s">
        <v>368</v>
      </c>
      <c r="E16838">
        <v>2.5973987288135592E-2</v>
      </c>
      <c r="F16838">
        <v>0</v>
      </c>
      <c r="G16838">
        <v>3.076273728813559E-2</v>
      </c>
      <c r="H16838">
        <v>2.3762494350282486E-2</v>
      </c>
    </row>
    <row r="16839" spans="1:16" x14ac:dyDescent="0.2">
      <c r="A16839">
        <f t="shared" si="1842"/>
        <v>15970</v>
      </c>
      <c r="B16839">
        <f t="shared" si="1843"/>
        <v>331</v>
      </c>
      <c r="C16839" s="10" t="str">
        <f>IF(B16839=B16838," ",(LOOKUP(B16839,'Co List'!$A$3:$A$362,'Co List'!$B$3:$B$362)))</f>
        <v xml:space="preserve"> </v>
      </c>
      <c r="D16839" s="6" t="s">
        <v>369</v>
      </c>
      <c r="E16839">
        <v>19.45072828769538</v>
      </c>
      <c r="F16839">
        <v>0</v>
      </c>
      <c r="G16839">
        <v>15.476090478446233</v>
      </c>
      <c r="H16839">
        <v>19.190698859315589</v>
      </c>
    </row>
    <row r="16840" spans="1:16" x14ac:dyDescent="0.2">
      <c r="A16840">
        <f t="shared" si="1842"/>
        <v>15971</v>
      </c>
      <c r="B16840">
        <f t="shared" si="1843"/>
        <v>331</v>
      </c>
      <c r="C16840" s="10" t="str">
        <f>IF(B16840=B16839," ",(LOOKUP(B16840,'Co List'!$A$3:$A$362,'Co List'!$B$3:$B$362)))</f>
        <v xml:space="preserve"> </v>
      </c>
      <c r="D16840" s="6" t="s">
        <v>370</v>
      </c>
      <c r="E16840">
        <v>0</v>
      </c>
      <c r="F16840">
        <v>0</v>
      </c>
      <c r="G16840">
        <v>0</v>
      </c>
      <c r="H16840">
        <v>0</v>
      </c>
    </row>
    <row r="16841" spans="1:16" x14ac:dyDescent="0.2">
      <c r="A16841">
        <f t="shared" si="1842"/>
        <v>15972</v>
      </c>
      <c r="B16841">
        <f t="shared" si="1843"/>
        <v>331</v>
      </c>
      <c r="C16841" s="10" t="str">
        <f>IF(B16841=B16840," ",(LOOKUP(B16841,'Co List'!$A$3:$A$362,'Co List'!$B$3:$B$362)))</f>
        <v xml:space="preserve"> </v>
      </c>
      <c r="D16841" s="6" t="s">
        <v>371</v>
      </c>
      <c r="E16841">
        <v>100</v>
      </c>
      <c r="F16841">
        <v>0</v>
      </c>
      <c r="G16841">
        <v>100</v>
      </c>
      <c r="H16841">
        <v>100.00000000000001</v>
      </c>
    </row>
    <row r="16842" spans="1:16" x14ac:dyDescent="0.2">
      <c r="A16842">
        <f t="shared" si="1842"/>
        <v>15973</v>
      </c>
      <c r="B16842">
        <f t="shared" si="1843"/>
        <v>331</v>
      </c>
      <c r="C16842" s="10" t="str">
        <f>IF(B16842=B16841," ",(LOOKUP(B16842,'Co List'!$A$3:$A$362,'Co List'!$B$3:$B$362)))</f>
        <v xml:space="preserve"> </v>
      </c>
      <c r="D16842" s="6" t="s">
        <v>372</v>
      </c>
      <c r="E16842">
        <v>0</v>
      </c>
      <c r="F16842">
        <v>0</v>
      </c>
      <c r="G16842">
        <v>0</v>
      </c>
      <c r="H16842">
        <v>0</v>
      </c>
    </row>
    <row r="16843" spans="1:16" x14ac:dyDescent="0.2">
      <c r="A16843">
        <f t="shared" si="1842"/>
        <v>15974</v>
      </c>
      <c r="B16843">
        <f t="shared" si="1843"/>
        <v>331</v>
      </c>
      <c r="C16843" s="10" t="str">
        <f>IF(B16843=B16842," ",(LOOKUP(B16843,'Co List'!$A$3:$A$362,'Co List'!$B$3:$B$362)))</f>
        <v xml:space="preserve"> </v>
      </c>
      <c r="D16843" s="6" t="s">
        <v>373</v>
      </c>
      <c r="E16843">
        <v>16550.6247</v>
      </c>
      <c r="F16843">
        <v>0</v>
      </c>
      <c r="G16843">
        <v>19602.016199999998</v>
      </c>
      <c r="H16843">
        <v>15141.4614</v>
      </c>
    </row>
    <row r="16844" spans="1:16" x14ac:dyDescent="0.2">
      <c r="A16844">
        <f t="shared" si="1842"/>
        <v>15975</v>
      </c>
      <c r="B16844">
        <f t="shared" si="1843"/>
        <v>331</v>
      </c>
      <c r="C16844" s="10" t="str">
        <f>IF(B16844=B16843," ",(LOOKUP(B16844,'Co List'!$A$3:$A$362,'Co List'!$B$3:$B$362)))</f>
        <v xml:space="preserve"> </v>
      </c>
      <c r="D16844" s="6" t="s">
        <v>374</v>
      </c>
      <c r="E16844">
        <v>16550.6247</v>
      </c>
      <c r="F16844">
        <v>0</v>
      </c>
      <c r="G16844">
        <v>19602.016199999998</v>
      </c>
      <c r="H16844">
        <v>15141.4614</v>
      </c>
    </row>
    <row r="16845" spans="1:16" x14ac:dyDescent="0.2">
      <c r="A16845">
        <f t="shared" si="1842"/>
        <v>15976</v>
      </c>
      <c r="B16845">
        <f t="shared" si="1843"/>
        <v>331</v>
      </c>
      <c r="C16845" s="10" t="str">
        <f>IF(B16845=B16844," ",(LOOKUP(B16845,'Co List'!$A$3:$A$362,'Co List'!$B$3:$B$362)))</f>
        <v xml:space="preserve"> </v>
      </c>
      <c r="D16845" s="6" t="s">
        <v>375</v>
      </c>
      <c r="E16845">
        <v>0</v>
      </c>
      <c r="F16845">
        <v>0</v>
      </c>
      <c r="G16845">
        <v>0</v>
      </c>
      <c r="H16845">
        <v>0</v>
      </c>
    </row>
    <row r="16846" spans="1:16" x14ac:dyDescent="0.2">
      <c r="A16846">
        <f t="shared" si="1842"/>
        <v>15977</v>
      </c>
      <c r="B16846">
        <f t="shared" si="1843"/>
        <v>331</v>
      </c>
      <c r="C16846" s="10" t="str">
        <f>IF(B16846=B16845," ",(LOOKUP(B16846,'Co List'!$A$3:$A$362,'Co List'!$B$3:$B$362)))</f>
        <v xml:space="preserve"> </v>
      </c>
      <c r="D16846" s="6" t="s">
        <v>376</v>
      </c>
      <c r="E16846">
        <v>0</v>
      </c>
      <c r="F16846">
        <v>0</v>
      </c>
      <c r="G16846">
        <v>0</v>
      </c>
      <c r="H16846">
        <v>0</v>
      </c>
    </row>
    <row r="16847" spans="1:16" x14ac:dyDescent="0.2">
      <c r="A16847">
        <f t="shared" si="1842"/>
        <v>15978</v>
      </c>
      <c r="B16847">
        <f t="shared" si="1843"/>
        <v>331</v>
      </c>
      <c r="C16847" s="10" t="str">
        <f>IF(B16847=B16846," ",(LOOKUP(B16847,'Co List'!$A$3:$A$362,'Co List'!$B$3:$B$362)))</f>
        <v xml:space="preserve"> </v>
      </c>
      <c r="D16847" s="6" t="s">
        <v>377</v>
      </c>
      <c r="E16847">
        <v>16550.6247</v>
      </c>
      <c r="F16847">
        <v>0</v>
      </c>
      <c r="G16847">
        <v>19602.016199999998</v>
      </c>
      <c r="H16847">
        <v>15141.4614</v>
      </c>
    </row>
    <row r="16848" spans="1:16" ht="15" x14ac:dyDescent="0.25">
      <c r="A16848">
        <f t="shared" si="1842"/>
        <v>15979</v>
      </c>
      <c r="B16848">
        <f t="shared" si="1843"/>
        <v>331</v>
      </c>
      <c r="C16848" s="10" t="str">
        <f>IF(B16848=B16847," ",(LOOKUP(B16848,'Co List'!$A$3:$A$362,'Co List'!$B$3:$B$362)))</f>
        <v xml:space="preserve"> </v>
      </c>
      <c r="D16848" s="8" t="s">
        <v>378</v>
      </c>
      <c r="E16848">
        <v>16550.624699999997</v>
      </c>
      <c r="F16848">
        <v>0</v>
      </c>
      <c r="G16848">
        <v>19602.016199999998</v>
      </c>
      <c r="H16848">
        <v>15141.4614</v>
      </c>
    </row>
    <row r="16849" spans="1:8" ht="15" x14ac:dyDescent="0.25">
      <c r="A16849">
        <f t="shared" si="1842"/>
        <v>15980</v>
      </c>
      <c r="B16849">
        <f t="shared" si="1843"/>
        <v>331</v>
      </c>
      <c r="C16849" s="10" t="str">
        <f>IF(B16849=B16848," ",(LOOKUP(B16849,'Co List'!$A$3:$A$362,'Co List'!$B$3:$B$362)))</f>
        <v xml:space="preserve"> </v>
      </c>
      <c r="D16849" s="8" t="s">
        <v>379</v>
      </c>
      <c r="E16849">
        <v>0</v>
      </c>
      <c r="F16849">
        <v>0</v>
      </c>
      <c r="G16849">
        <v>0</v>
      </c>
      <c r="H16849">
        <v>0</v>
      </c>
    </row>
    <row r="16850" spans="1:8" ht="15" x14ac:dyDescent="0.25">
      <c r="A16850">
        <f t="shared" si="1842"/>
        <v>15981</v>
      </c>
      <c r="B16850">
        <f t="shared" si="1843"/>
        <v>331</v>
      </c>
      <c r="C16850" s="10" t="str">
        <f>IF(B16850=B16849," ",(LOOKUP(B16850,'Co List'!$A$3:$A$362,'Co List'!$B$3:$B$362)))</f>
        <v xml:space="preserve"> </v>
      </c>
      <c r="D16850" s="8" t="s">
        <v>380</v>
      </c>
      <c r="E16850">
        <v>3.637978807091713E-12</v>
      </c>
      <c r="F16850">
        <v>0</v>
      </c>
      <c r="G16850">
        <v>0</v>
      </c>
      <c r="H16850">
        <v>0</v>
      </c>
    </row>
    <row r="16851" spans="1:8" ht="15" x14ac:dyDescent="0.25">
      <c r="A16851">
        <f t="shared" si="1842"/>
        <v>15982</v>
      </c>
      <c r="B16851">
        <f t="shared" si="1843"/>
        <v>331</v>
      </c>
      <c r="C16851" s="10" t="str">
        <f>IF(B16851=B16850," ",(LOOKUP(B16851,'Co List'!$A$3:$A$362,'Co List'!$B$3:$B$362)))</f>
        <v xml:space="preserve"> </v>
      </c>
      <c r="D16851" s="8" t="s">
        <v>381</v>
      </c>
      <c r="E16851">
        <v>0</v>
      </c>
      <c r="F16851">
        <v>0</v>
      </c>
      <c r="G16851">
        <v>0</v>
      </c>
      <c r="H16851">
        <v>0</v>
      </c>
    </row>
    <row r="16852" spans="1:8" ht="15" x14ac:dyDescent="0.25">
      <c r="A16852">
        <f t="shared" si="1842"/>
        <v>15983</v>
      </c>
      <c r="B16852">
        <f t="shared" si="1843"/>
        <v>331</v>
      </c>
      <c r="C16852" s="10" t="str">
        <f>IF(B16852=B16851," ",(LOOKUP(B16852,'Co List'!$A$3:$A$362,'Co List'!$B$3:$B$362)))</f>
        <v xml:space="preserve"> </v>
      </c>
      <c r="D16852" s="8" t="s">
        <v>382</v>
      </c>
      <c r="E16852">
        <v>0</v>
      </c>
      <c r="F16852">
        <v>0</v>
      </c>
      <c r="G16852">
        <v>0</v>
      </c>
      <c r="H16852">
        <v>0</v>
      </c>
    </row>
    <row r="16853" spans="1:8" ht="15" x14ac:dyDescent="0.25">
      <c r="A16853">
        <f t="shared" si="1842"/>
        <v>15984</v>
      </c>
      <c r="B16853">
        <f t="shared" si="1843"/>
        <v>331</v>
      </c>
      <c r="C16853" s="10" t="str">
        <f>IF(B16853=B16852," ",(LOOKUP(B16853,'Co List'!$A$3:$A$362,'Co List'!$B$3:$B$362)))</f>
        <v xml:space="preserve"> </v>
      </c>
      <c r="D16853" s="8" t="s">
        <v>383</v>
      </c>
      <c r="E16853">
        <v>0</v>
      </c>
      <c r="F16853">
        <v>0</v>
      </c>
      <c r="G16853">
        <v>0</v>
      </c>
      <c r="H16853">
        <v>0</v>
      </c>
    </row>
    <row r="16854" spans="1:8" x14ac:dyDescent="0.2">
      <c r="A16854">
        <f t="shared" si="1842"/>
        <v>15985</v>
      </c>
      <c r="B16854">
        <f t="shared" si="1843"/>
        <v>331</v>
      </c>
      <c r="C16854" s="10" t="str">
        <f>IF(B16854=B16853," ",(LOOKUP(B16854,'Co List'!$A$3:$A$362,'Co List'!$B$3:$B$362)))</f>
        <v xml:space="preserve"> </v>
      </c>
      <c r="D16854" s="6" t="s">
        <v>384</v>
      </c>
      <c r="E16854">
        <v>0</v>
      </c>
      <c r="F16854">
        <v>0</v>
      </c>
      <c r="G16854">
        <v>0</v>
      </c>
      <c r="H16854">
        <v>0</v>
      </c>
    </row>
    <row r="16855" spans="1:8" x14ac:dyDescent="0.2">
      <c r="A16855">
        <f t="shared" si="1842"/>
        <v>15986</v>
      </c>
      <c r="B16855">
        <f t="shared" si="1843"/>
        <v>331</v>
      </c>
      <c r="C16855" s="10" t="str">
        <f>IF(B16855=B16854," ",(LOOKUP(B16855,'Co List'!$A$3:$A$362,'Co List'!$B$3:$B$362)))</f>
        <v xml:space="preserve"> </v>
      </c>
      <c r="D16855" s="6" t="s">
        <v>385</v>
      </c>
      <c r="E16855">
        <v>0</v>
      </c>
      <c r="F16855">
        <v>0</v>
      </c>
      <c r="G16855">
        <v>0</v>
      </c>
      <c r="H16855">
        <v>0</v>
      </c>
    </row>
    <row r="16856" spans="1:8" x14ac:dyDescent="0.2">
      <c r="A16856">
        <f t="shared" si="1842"/>
        <v>15987</v>
      </c>
      <c r="B16856">
        <f t="shared" si="1843"/>
        <v>331</v>
      </c>
      <c r="C16856" s="10" t="str">
        <f>IF(B16856=B16855," ",(LOOKUP(B16856,'Co List'!$A$3:$A$362,'Co List'!$B$3:$B$362)))</f>
        <v xml:space="preserve"> </v>
      </c>
      <c r="D16856" s="6" t="s">
        <v>386</v>
      </c>
      <c r="E16856">
        <v>0</v>
      </c>
      <c r="F16856">
        <v>0</v>
      </c>
      <c r="G16856">
        <v>0</v>
      </c>
      <c r="H16856">
        <v>0</v>
      </c>
    </row>
    <row r="16857" spans="1:8" x14ac:dyDescent="0.2">
      <c r="A16857">
        <f t="shared" si="1842"/>
        <v>15988</v>
      </c>
      <c r="B16857">
        <f t="shared" si="1843"/>
        <v>331</v>
      </c>
      <c r="C16857" s="10" t="str">
        <f>IF(B16857=B16856," ",(LOOKUP(B16857,'Co List'!$A$3:$A$362,'Co List'!$B$3:$B$362)))</f>
        <v xml:space="preserve"> </v>
      </c>
      <c r="D16857" s="6" t="s">
        <v>387</v>
      </c>
      <c r="E16857">
        <v>0</v>
      </c>
      <c r="F16857">
        <v>0</v>
      </c>
      <c r="G16857">
        <v>0</v>
      </c>
      <c r="H16857">
        <v>0</v>
      </c>
    </row>
    <row r="16858" spans="1:8" x14ac:dyDescent="0.2">
      <c r="A16858">
        <f t="shared" si="1842"/>
        <v>15989</v>
      </c>
      <c r="B16858">
        <f t="shared" si="1843"/>
        <v>331</v>
      </c>
      <c r="C16858" s="10" t="str">
        <f>IF(B16858=B16857," ",(LOOKUP(B16858,'Co List'!$A$3:$A$362,'Co List'!$B$3:$B$362)))</f>
        <v xml:space="preserve"> </v>
      </c>
      <c r="D16858" s="6" t="s">
        <v>388</v>
      </c>
      <c r="E16858">
        <v>0</v>
      </c>
      <c r="F16858">
        <v>0</v>
      </c>
      <c r="G16858">
        <v>0</v>
      </c>
      <c r="H16858">
        <v>0</v>
      </c>
    </row>
    <row r="16859" spans="1:8" x14ac:dyDescent="0.2">
      <c r="A16859">
        <f t="shared" si="1842"/>
        <v>15990</v>
      </c>
      <c r="B16859">
        <f t="shared" si="1843"/>
        <v>331</v>
      </c>
      <c r="C16859" s="10" t="str">
        <f>IF(B16859=B16858," ",(LOOKUP(B16859,'Co List'!$A$3:$A$362,'Co List'!$B$3:$B$362)))</f>
        <v xml:space="preserve"> </v>
      </c>
      <c r="D16859" s="6" t="s">
        <v>389</v>
      </c>
      <c r="E16859">
        <v>0</v>
      </c>
      <c r="F16859">
        <v>0</v>
      </c>
      <c r="G16859">
        <v>0</v>
      </c>
      <c r="H16859">
        <v>0</v>
      </c>
    </row>
    <row r="16860" spans="1:8" x14ac:dyDescent="0.2">
      <c r="A16860">
        <f t="shared" si="1842"/>
        <v>15991</v>
      </c>
      <c r="B16860">
        <f t="shared" si="1843"/>
        <v>331</v>
      </c>
      <c r="C16860" s="10" t="str">
        <f>IF(B16860=B16859," ",(LOOKUP(B16860,'Co List'!$A$3:$A$362,'Co List'!$B$3:$B$362)))</f>
        <v xml:space="preserve"> </v>
      </c>
      <c r="D16860" s="6" t="s">
        <v>390</v>
      </c>
      <c r="E16860">
        <v>0</v>
      </c>
      <c r="F16860">
        <v>0</v>
      </c>
      <c r="G16860">
        <v>0</v>
      </c>
      <c r="H16860">
        <v>0</v>
      </c>
    </row>
    <row r="16861" spans="1:8" x14ac:dyDescent="0.2">
      <c r="A16861">
        <f t="shared" si="1842"/>
        <v>15992</v>
      </c>
      <c r="B16861">
        <f t="shared" si="1843"/>
        <v>331</v>
      </c>
      <c r="C16861" s="10" t="str">
        <f>IF(B16861=B16860," ",(LOOKUP(B16861,'Co List'!$A$3:$A$362,'Co List'!$B$3:$B$362)))</f>
        <v xml:space="preserve"> </v>
      </c>
      <c r="D16861" s="6" t="s">
        <v>391</v>
      </c>
      <c r="E16861">
        <v>0</v>
      </c>
      <c r="F16861">
        <v>0</v>
      </c>
      <c r="G16861">
        <v>0</v>
      </c>
      <c r="H16861">
        <v>0</v>
      </c>
    </row>
    <row r="16862" spans="1:8" x14ac:dyDescent="0.2">
      <c r="A16862">
        <f t="shared" si="1842"/>
        <v>15993</v>
      </c>
      <c r="B16862">
        <f t="shared" si="1843"/>
        <v>331</v>
      </c>
      <c r="C16862" s="10" t="str">
        <f>IF(B16862=B16861," ",(LOOKUP(B16862,'Co List'!$A$3:$A$362,'Co List'!$B$3:$B$362)))</f>
        <v xml:space="preserve"> </v>
      </c>
      <c r="D16862" s="6" t="s">
        <v>392</v>
      </c>
      <c r="E16862">
        <v>0</v>
      </c>
      <c r="F16862">
        <v>0</v>
      </c>
      <c r="G16862">
        <v>0</v>
      </c>
      <c r="H16862">
        <v>0</v>
      </c>
    </row>
    <row r="16863" spans="1:8" x14ac:dyDescent="0.2">
      <c r="A16863">
        <f t="shared" si="1842"/>
        <v>15994</v>
      </c>
      <c r="B16863">
        <f t="shared" si="1843"/>
        <v>331</v>
      </c>
      <c r="C16863" s="10" t="str">
        <f>IF(B16863=B16862," ",(LOOKUP(B16863,'Co List'!$A$3:$A$362,'Co List'!$B$3:$B$362)))</f>
        <v xml:space="preserve"> </v>
      </c>
      <c r="D16863" s="6" t="s">
        <v>393</v>
      </c>
      <c r="E16863">
        <v>0</v>
      </c>
      <c r="F16863">
        <v>0</v>
      </c>
      <c r="G16863">
        <v>0</v>
      </c>
      <c r="H16863">
        <v>0</v>
      </c>
    </row>
    <row r="16864" spans="1:8" ht="15" x14ac:dyDescent="0.25">
      <c r="A16864">
        <f t="shared" si="1842"/>
        <v>15995</v>
      </c>
      <c r="B16864">
        <f t="shared" si="1843"/>
        <v>331</v>
      </c>
      <c r="C16864" s="10" t="str">
        <f>IF(B16864=B16863," ",(LOOKUP(B16864,'Co List'!$A$3:$A$362,'Co List'!$B$3:$B$362)))</f>
        <v xml:space="preserve"> </v>
      </c>
      <c r="D16864" s="8" t="s">
        <v>394</v>
      </c>
      <c r="E16864">
        <v>0</v>
      </c>
      <c r="F16864">
        <v>0</v>
      </c>
      <c r="G16864">
        <v>0</v>
      </c>
      <c r="H16864">
        <v>0</v>
      </c>
    </row>
    <row r="16865" spans="1:8" ht="15" x14ac:dyDescent="0.25">
      <c r="A16865">
        <f t="shared" si="1842"/>
        <v>15996</v>
      </c>
      <c r="B16865">
        <f t="shared" si="1843"/>
        <v>331</v>
      </c>
      <c r="C16865" s="10" t="str">
        <f>IF(B16865=B16864," ",(LOOKUP(B16865,'Co List'!$A$3:$A$362,'Co List'!$B$3:$B$362)))</f>
        <v xml:space="preserve"> </v>
      </c>
      <c r="D16865" s="8" t="s">
        <v>395</v>
      </c>
      <c r="E16865">
        <v>0</v>
      </c>
      <c r="F16865">
        <v>0</v>
      </c>
      <c r="G16865">
        <v>0</v>
      </c>
      <c r="H16865">
        <v>0</v>
      </c>
    </row>
    <row r="16866" spans="1:8" ht="15" x14ac:dyDescent="0.25">
      <c r="A16866">
        <f t="shared" si="1842"/>
        <v>15997</v>
      </c>
      <c r="B16866">
        <f t="shared" si="1843"/>
        <v>331</v>
      </c>
      <c r="C16866" s="10" t="str">
        <f>IF(B16866=B16865," ",(LOOKUP(B16866,'Co List'!$A$3:$A$362,'Co List'!$B$3:$B$362)))</f>
        <v xml:space="preserve"> </v>
      </c>
      <c r="D16866" s="8" t="s">
        <v>396</v>
      </c>
      <c r="E16866">
        <v>20432.87</v>
      </c>
      <c r="F16866">
        <v>0</v>
      </c>
      <c r="G16866">
        <v>25130.79</v>
      </c>
      <c r="H16866">
        <v>19412.13</v>
      </c>
    </row>
    <row r="16867" spans="1:8" x14ac:dyDescent="0.2">
      <c r="A16867">
        <f t="shared" si="1842"/>
        <v>15998</v>
      </c>
      <c r="B16867">
        <f t="shared" si="1843"/>
        <v>331</v>
      </c>
      <c r="C16867" s="10" t="str">
        <f>IF(B16867=B16866," ",(LOOKUP(B16867,'Co List'!$A$3:$A$362,'Co List'!$B$3:$B$362)))</f>
        <v xml:space="preserve"> </v>
      </c>
      <c r="D16867" s="6" t="s">
        <v>397</v>
      </c>
      <c r="E16867">
        <v>20432.87</v>
      </c>
      <c r="F16867">
        <v>0</v>
      </c>
      <c r="G16867">
        <v>25130.79</v>
      </c>
      <c r="H16867">
        <v>19412.13</v>
      </c>
    </row>
    <row r="16868" spans="1:8" x14ac:dyDescent="0.2">
      <c r="A16868">
        <f t="shared" si="1842"/>
        <v>15999</v>
      </c>
      <c r="B16868">
        <f t="shared" si="1843"/>
        <v>331</v>
      </c>
      <c r="C16868" s="10" t="str">
        <f>IF(B16868=B16867," ",(LOOKUP(B16868,'Co List'!$A$3:$A$362,'Co List'!$B$3:$B$362)))</f>
        <v xml:space="preserve"> </v>
      </c>
      <c r="D16868" s="6" t="s">
        <v>398</v>
      </c>
      <c r="E16868">
        <v>0</v>
      </c>
      <c r="F16868">
        <v>0</v>
      </c>
      <c r="G16868">
        <v>0</v>
      </c>
      <c r="H16868">
        <v>0</v>
      </c>
    </row>
    <row r="16869" spans="1:8" x14ac:dyDescent="0.2">
      <c r="A16869">
        <f t="shared" si="1842"/>
        <v>16000</v>
      </c>
      <c r="B16869">
        <f t="shared" si="1843"/>
        <v>331</v>
      </c>
      <c r="C16869" s="10" t="str">
        <f>IF(B16869=B16868," ",(LOOKUP(B16869,'Co List'!$A$3:$A$362,'Co List'!$B$3:$B$362)))</f>
        <v xml:space="preserve"> </v>
      </c>
      <c r="D16869" s="6" t="s">
        <v>399</v>
      </c>
      <c r="E16869">
        <v>0</v>
      </c>
      <c r="F16869">
        <v>0</v>
      </c>
      <c r="G16869">
        <v>0</v>
      </c>
      <c r="H16869">
        <v>0</v>
      </c>
    </row>
    <row r="16870" spans="1:8" x14ac:dyDescent="0.2">
      <c r="A16870">
        <f t="shared" si="1842"/>
        <v>16001</v>
      </c>
      <c r="B16870">
        <f t="shared" si="1843"/>
        <v>331</v>
      </c>
      <c r="C16870" s="10" t="str">
        <f>IF(B16870=B16869," ",(LOOKUP(B16870,'Co List'!$A$3:$A$362,'Co List'!$B$3:$B$362)))</f>
        <v xml:space="preserve"> </v>
      </c>
      <c r="D16870" s="6" t="s">
        <v>400</v>
      </c>
      <c r="E16870">
        <v>0</v>
      </c>
      <c r="F16870">
        <v>0</v>
      </c>
      <c r="G16870">
        <v>0</v>
      </c>
      <c r="H16870">
        <v>0</v>
      </c>
    </row>
    <row r="16871" spans="1:8" x14ac:dyDescent="0.2">
      <c r="A16871">
        <f t="shared" si="1842"/>
        <v>16002</v>
      </c>
      <c r="B16871">
        <f t="shared" si="1843"/>
        <v>331</v>
      </c>
      <c r="C16871" s="10" t="str">
        <f>IF(B16871=B16870," ",(LOOKUP(B16871,'Co List'!$A$3:$A$362,'Co List'!$B$3:$B$362)))</f>
        <v xml:space="preserve"> </v>
      </c>
      <c r="D16871" s="6" t="s">
        <v>401</v>
      </c>
      <c r="E16871">
        <v>7.7236248599999993</v>
      </c>
      <c r="F16871">
        <v>0</v>
      </c>
      <c r="G16871">
        <v>9.8261388900000011</v>
      </c>
      <c r="H16871">
        <v>7.6095549599999996</v>
      </c>
    </row>
    <row r="16872" spans="1:8" x14ac:dyDescent="0.2">
      <c r="A16872">
        <f t="shared" si="1842"/>
        <v>16003</v>
      </c>
      <c r="B16872">
        <f t="shared" si="1843"/>
        <v>331</v>
      </c>
      <c r="C16872" s="10" t="str">
        <f>IF(B16872=B16871," ",(LOOKUP(B16872,'Co List'!$A$3:$A$362,'Co List'!$B$3:$B$362)))</f>
        <v xml:space="preserve"> </v>
      </c>
      <c r="D16872" s="6" t="s">
        <v>402</v>
      </c>
      <c r="E16872">
        <v>0</v>
      </c>
      <c r="F16872">
        <v>0</v>
      </c>
      <c r="G16872">
        <v>0</v>
      </c>
      <c r="H16872">
        <v>0</v>
      </c>
    </row>
    <row r="16873" spans="1:8" x14ac:dyDescent="0.2">
      <c r="A16873">
        <f t="shared" si="1842"/>
        <v>16004</v>
      </c>
      <c r="B16873">
        <f t="shared" si="1843"/>
        <v>331</v>
      </c>
      <c r="C16873" s="10" t="str">
        <f>IF(B16873=B16872," ",(LOOKUP(B16873,'Co List'!$A$3:$A$362,'Co List'!$B$3:$B$362)))</f>
        <v xml:space="preserve"> </v>
      </c>
      <c r="D16873" s="6" t="s">
        <v>403</v>
      </c>
      <c r="E16873">
        <v>0</v>
      </c>
      <c r="F16873">
        <v>0</v>
      </c>
      <c r="G16873">
        <v>0</v>
      </c>
      <c r="H16873">
        <v>0</v>
      </c>
    </row>
    <row r="16874" spans="1:8" x14ac:dyDescent="0.2">
      <c r="A16874">
        <f t="shared" si="1842"/>
        <v>16005</v>
      </c>
      <c r="B16874">
        <f t="shared" si="1843"/>
        <v>331</v>
      </c>
      <c r="C16874" s="10" t="str">
        <f>IF(B16874=B16873," ",(LOOKUP(B16874,'Co List'!$A$3:$A$362,'Co List'!$B$3:$B$362)))</f>
        <v xml:space="preserve"> </v>
      </c>
      <c r="D16874" s="6" t="s">
        <v>404</v>
      </c>
      <c r="E16874" s="11">
        <v>7.7236248599999993</v>
      </c>
      <c r="F16874" s="11">
        <v>0</v>
      </c>
      <c r="G16874" s="11">
        <v>9.8261388900000011</v>
      </c>
      <c r="H16874" s="11">
        <v>7.6095549599999996</v>
      </c>
    </row>
    <row r="16875" spans="1:8" x14ac:dyDescent="0.2">
      <c r="A16875">
        <f t="shared" si="1842"/>
        <v>16006</v>
      </c>
      <c r="B16875">
        <f t="shared" si="1843"/>
        <v>331</v>
      </c>
      <c r="C16875" s="10" t="str">
        <f>IF(B16875=B16874," ",(LOOKUP(B16875,'Co List'!$A$3:$A$362,'Co List'!$B$3:$B$362)))</f>
        <v xml:space="preserve"> </v>
      </c>
      <c r="D16875" s="6" t="s">
        <v>405</v>
      </c>
      <c r="E16875">
        <v>443.32</v>
      </c>
      <c r="F16875">
        <v>0</v>
      </c>
      <c r="G16875">
        <v>787.5</v>
      </c>
      <c r="H16875">
        <v>688.51</v>
      </c>
    </row>
    <row r="16876" spans="1:8" x14ac:dyDescent="0.2">
      <c r="A16876">
        <f t="shared" si="1842"/>
        <v>16007</v>
      </c>
      <c r="B16876">
        <f t="shared" si="1843"/>
        <v>331</v>
      </c>
      <c r="C16876" s="10" t="str">
        <f>IF(B16876=B16875," ",(LOOKUP(B16876,'Co List'!$A$3:$A$362,'Co List'!$B$3:$B$362)))</f>
        <v xml:space="preserve"> </v>
      </c>
      <c r="D16876" s="6" t="s">
        <v>406</v>
      </c>
      <c r="E16876">
        <v>85.09</v>
      </c>
      <c r="F16876">
        <v>0</v>
      </c>
      <c r="G16876">
        <v>126.66</v>
      </c>
      <c r="H16876">
        <v>78.900000000000006</v>
      </c>
    </row>
    <row r="16877" spans="1:8" x14ac:dyDescent="0.2">
      <c r="A16877">
        <f t="shared" si="1842"/>
        <v>16008</v>
      </c>
      <c r="B16877">
        <f t="shared" si="1843"/>
        <v>331</v>
      </c>
      <c r="C16877" s="10" t="str">
        <f>IF(B16877=B16876," ",(LOOKUP(B16877,'Co List'!$A$3:$A$362,'Co List'!$B$3:$B$362)))</f>
        <v xml:space="preserve"> </v>
      </c>
      <c r="D16877" s="6" t="s">
        <v>407</v>
      </c>
      <c r="E16877" s="11">
        <v>51.06</v>
      </c>
      <c r="F16877" s="11">
        <v>0</v>
      </c>
      <c r="G16877" s="11">
        <v>80.650000000000006</v>
      </c>
      <c r="H16877" s="11">
        <v>44.2</v>
      </c>
    </row>
    <row r="16878" spans="1:8" x14ac:dyDescent="0.2">
      <c r="A16878">
        <f t="shared" si="1842"/>
        <v>16009</v>
      </c>
      <c r="B16878">
        <f t="shared" si="1843"/>
        <v>331</v>
      </c>
      <c r="C16878" s="10" t="str">
        <f>IF(B16878=B16877," ",(LOOKUP(B16878,'Co List'!$A$3:$A$362,'Co List'!$B$3:$B$362)))</f>
        <v xml:space="preserve"> </v>
      </c>
      <c r="D16878" s="6" t="s">
        <v>408</v>
      </c>
      <c r="E16878">
        <v>63.72</v>
      </c>
      <c r="F16878">
        <v>0</v>
      </c>
      <c r="G16878">
        <v>63.72</v>
      </c>
      <c r="H16878">
        <v>63.72</v>
      </c>
    </row>
    <row r="16879" spans="1:8" x14ac:dyDescent="0.2">
      <c r="A16879">
        <f t="shared" si="1842"/>
        <v>16010</v>
      </c>
      <c r="B16879">
        <f t="shared" si="1843"/>
        <v>331</v>
      </c>
      <c r="C16879" s="10" t="str">
        <f>IF(B16879=B16878," ",(LOOKUP(B16879,'Co List'!$A$3:$A$362,'Co List'!$B$3:$B$362)))</f>
        <v xml:space="preserve"> </v>
      </c>
      <c r="D16879" s="6" t="s">
        <v>409</v>
      </c>
      <c r="E16879">
        <v>7.72</v>
      </c>
      <c r="F16879">
        <v>0</v>
      </c>
      <c r="G16879">
        <v>9.83</v>
      </c>
      <c r="H16879">
        <v>7.6</v>
      </c>
    </row>
    <row r="16880" spans="1:8" x14ac:dyDescent="0.2">
      <c r="A16880">
        <f t="shared" si="1842"/>
        <v>16011</v>
      </c>
      <c r="B16880">
        <f t="shared" si="1843"/>
        <v>331</v>
      </c>
      <c r="C16880" s="10" t="str">
        <f>IF(B16880=B16879," ",(LOOKUP(B16880,'Co List'!$A$3:$A$362,'Co List'!$B$3:$B$362)))</f>
        <v xml:space="preserve"> </v>
      </c>
      <c r="D16880" s="6" t="s">
        <v>410</v>
      </c>
      <c r="E16880">
        <v>7.7236248599999993</v>
      </c>
      <c r="F16880">
        <v>0</v>
      </c>
      <c r="G16880">
        <v>9.8261388900000011</v>
      </c>
      <c r="H16880">
        <v>7.6095549599999996</v>
      </c>
    </row>
    <row r="16881" spans="1:16" x14ac:dyDescent="0.2">
      <c r="A16881">
        <f t="shared" si="1842"/>
        <v>16012</v>
      </c>
      <c r="B16881">
        <f t="shared" si="1843"/>
        <v>331</v>
      </c>
      <c r="C16881" s="10" t="str">
        <f>IF(B16881=B16880," ",(LOOKUP(B16881,'Co List'!$A$3:$A$362,'Co List'!$B$3:$B$362)))</f>
        <v xml:space="preserve"> </v>
      </c>
      <c r="D16881" s="6" t="s">
        <v>411</v>
      </c>
      <c r="E16881">
        <v>7.7236248599999993</v>
      </c>
      <c r="F16881">
        <v>0</v>
      </c>
      <c r="G16881">
        <v>9.8261388900000011</v>
      </c>
      <c r="H16881">
        <v>7.6095549599999996</v>
      </c>
    </row>
    <row r="16882" spans="1:16" x14ac:dyDescent="0.2">
      <c r="A16882">
        <f t="shared" si="1842"/>
        <v>16013</v>
      </c>
      <c r="B16882">
        <f t="shared" si="1843"/>
        <v>331</v>
      </c>
      <c r="C16882" s="10" t="str">
        <f>IF(B16882=B16881," ",(LOOKUP(B16882,'Co List'!$A$3:$A$362,'Co List'!$B$3:$B$362)))</f>
        <v xml:space="preserve"> </v>
      </c>
      <c r="D16882" s="6" t="s">
        <v>412</v>
      </c>
      <c r="E16882">
        <v>3.6248599999995079E-3</v>
      </c>
      <c r="F16882">
        <v>0</v>
      </c>
      <c r="G16882">
        <v>-3.8611099999990017E-3</v>
      </c>
      <c r="H16882">
        <v>9.5549600000000012E-3</v>
      </c>
    </row>
    <row r="16883" spans="1:16" ht="13.5" thickBot="1" x14ac:dyDescent="0.25">
      <c r="A16883">
        <f t="shared" si="1842"/>
        <v>16014</v>
      </c>
      <c r="B16883">
        <f t="shared" si="1843"/>
        <v>331</v>
      </c>
      <c r="C16883" s="10" t="str">
        <f>IF(B16883=B16882," ",(LOOKUP(B16883,'Co List'!$A$3:$A$362,'Co List'!$B$3:$B$362)))</f>
        <v xml:space="preserve"> </v>
      </c>
      <c r="D16883" s="9" t="s">
        <v>413</v>
      </c>
      <c r="E16883">
        <v>12</v>
      </c>
      <c r="F16883">
        <v>0</v>
      </c>
      <c r="G16883">
        <v>15</v>
      </c>
      <c r="H16883">
        <v>12</v>
      </c>
    </row>
    <row r="16884" spans="1:16" ht="15" x14ac:dyDescent="0.25">
      <c r="A16884">
        <f t="shared" si="1842"/>
        <v>16015</v>
      </c>
      <c r="B16884">
        <f t="shared" si="1843"/>
        <v>332</v>
      </c>
      <c r="C16884" s="10" t="str">
        <f>IF(B16884=B16883," ",(LOOKUP(B16884,'Co List'!$A$3:$A$362,'Co List'!$B$3:$B$362)))</f>
        <v>TITAGARH WAGONS</v>
      </c>
      <c r="D16884" s="4" t="s">
        <v>362</v>
      </c>
      <c r="E16884">
        <v>52.934884627275622</v>
      </c>
      <c r="F16884">
        <v>51.301977516217036</v>
      </c>
      <c r="G16884">
        <v>52.363631914555533</v>
      </c>
      <c r="H16884">
        <v>56.036562165699316</v>
      </c>
      <c r="J16884">
        <f t="shared" ref="J16884" si="1844">COUNTIF(E16926:H16926,0)</f>
        <v>0</v>
      </c>
      <c r="K16884">
        <f>SUM(E16884:H16884)/(4-J16884)</f>
        <v>53.159264055936873</v>
      </c>
      <c r="L16884">
        <f>SUM(E16894:H16894)/(4-J16884)</f>
        <v>27643.184907594801</v>
      </c>
      <c r="M16884">
        <f>E16894</f>
        <v>28843.502280935154</v>
      </c>
      <c r="N16884">
        <f t="shared" ref="N16884" si="1845">F16894</f>
        <v>27263.547018789381</v>
      </c>
      <c r="O16884">
        <f t="shared" ref="O16884" si="1846">G16894</f>
        <v>30268.769601112559</v>
      </c>
      <c r="P16884">
        <f t="shared" ref="P16884" si="1847">H16894</f>
        <v>24196.920729542111</v>
      </c>
    </row>
    <row r="16885" spans="1:16" x14ac:dyDescent="0.2">
      <c r="A16885">
        <f t="shared" si="1842"/>
        <v>16016</v>
      </c>
      <c r="B16885">
        <f t="shared" si="1843"/>
        <v>332</v>
      </c>
      <c r="C16885" s="10" t="str">
        <f>IF(B16885=B16884," ",(LOOKUP(B16885,'Co List'!$A$3:$A$362,'Co List'!$B$3:$B$362)))</f>
        <v xml:space="preserve"> </v>
      </c>
      <c r="D16885" s="6" t="s">
        <v>364</v>
      </c>
      <c r="E16885">
        <v>3.2577979999999997</v>
      </c>
      <c r="F16885">
        <v>3.2577979999999997</v>
      </c>
      <c r="G16885">
        <v>3.2577979999999997</v>
      </c>
      <c r="H16885">
        <v>3.2577979999999997</v>
      </c>
    </row>
    <row r="16886" spans="1:16" x14ac:dyDescent="0.2">
      <c r="A16886">
        <f t="shared" si="1842"/>
        <v>16017</v>
      </c>
      <c r="B16886">
        <f t="shared" si="1843"/>
        <v>332</v>
      </c>
      <c r="C16886" s="10" t="str">
        <f>IF(B16886=B16885," ",(LOOKUP(B16886,'Co List'!$A$3:$A$362,'Co List'!$B$3:$B$362)))</f>
        <v xml:space="preserve"> </v>
      </c>
      <c r="D16886" s="6" t="s">
        <v>365</v>
      </c>
      <c r="E16886">
        <v>0.81</v>
      </c>
      <c r="F16886">
        <v>0.79</v>
      </c>
      <c r="G16886">
        <v>0.78</v>
      </c>
      <c r="H16886">
        <v>0.77999999999999992</v>
      </c>
    </row>
    <row r="16887" spans="1:16" x14ac:dyDescent="0.2">
      <c r="A16887">
        <f t="shared" si="1842"/>
        <v>16018</v>
      </c>
      <c r="B16887">
        <f t="shared" si="1843"/>
        <v>332</v>
      </c>
      <c r="C16887" s="10" t="str">
        <f>IF(B16887=B16886," ",(LOOKUP(B16887,'Co List'!$A$3:$A$362,'Co List'!$B$3:$B$362)))</f>
        <v xml:space="preserve"> </v>
      </c>
      <c r="D16887" s="7" t="s">
        <v>366</v>
      </c>
      <c r="E16887">
        <v>5.2043416478898541</v>
      </c>
      <c r="F16887">
        <v>4.0893275864390848</v>
      </c>
      <c r="G16887">
        <v>4.6977122904587025</v>
      </c>
      <c r="H16887">
        <v>4.8456835345032765</v>
      </c>
    </row>
    <row r="16888" spans="1:16" x14ac:dyDescent="0.2">
      <c r="A16888">
        <f t="shared" si="1842"/>
        <v>16019</v>
      </c>
      <c r="B16888">
        <f t="shared" si="1843"/>
        <v>332</v>
      </c>
      <c r="C16888" s="10" t="str">
        <f>IF(B16888=B16887," ",(LOOKUP(B16888,'Co List'!$A$3:$A$362,'Co List'!$B$3:$B$362)))</f>
        <v xml:space="preserve"> </v>
      </c>
      <c r="D16888" s="6" t="s">
        <v>367</v>
      </c>
      <c r="E16888">
        <v>44123.454613637987</v>
      </c>
      <c r="F16888">
        <v>33497.416167575109</v>
      </c>
      <c r="G16888">
        <v>39505.050379943299</v>
      </c>
      <c r="H16888">
        <v>101369.58830977004</v>
      </c>
    </row>
    <row r="16889" spans="1:16" x14ac:dyDescent="0.2">
      <c r="A16889">
        <f t="shared" si="1842"/>
        <v>16020</v>
      </c>
      <c r="B16889">
        <f t="shared" si="1843"/>
        <v>332</v>
      </c>
      <c r="C16889" s="10" t="str">
        <f>IF(B16889=B16888," ",(LOOKUP(B16889,'Co List'!$A$3:$A$362,'Co List'!$B$3:$B$362)))</f>
        <v xml:space="preserve"> </v>
      </c>
      <c r="D16889" s="6" t="s">
        <v>368</v>
      </c>
      <c r="E16889">
        <v>0.15342288447305932</v>
      </c>
      <c r="F16889">
        <v>0.14501886712122011</v>
      </c>
      <c r="G16889">
        <v>0.15096643192574843</v>
      </c>
      <c r="H16889">
        <v>0.12068289640669382</v>
      </c>
    </row>
    <row r="16890" spans="1:16" x14ac:dyDescent="0.2">
      <c r="A16890">
        <f t="shared" si="1842"/>
        <v>16021</v>
      </c>
      <c r="B16890">
        <f t="shared" si="1843"/>
        <v>332</v>
      </c>
      <c r="C16890" s="10" t="str">
        <f>IF(B16890=B16889," ",(LOOKUP(B16890,'Co List'!$A$3:$A$362,'Co List'!$B$3:$B$362)))</f>
        <v xml:space="preserve"> </v>
      </c>
      <c r="D16890" s="6" t="s">
        <v>369</v>
      </c>
      <c r="E16890">
        <v>26.116898117471163</v>
      </c>
      <c r="F16890">
        <v>20.030524589515377</v>
      </c>
      <c r="G16890">
        <v>23.12358258297369</v>
      </c>
      <c r="H16890">
        <v>41.018682369116988</v>
      </c>
    </row>
    <row r="16891" spans="1:16" x14ac:dyDescent="0.2">
      <c r="A16891">
        <f t="shared" si="1842"/>
        <v>16022</v>
      </c>
      <c r="B16891">
        <f t="shared" si="1843"/>
        <v>332</v>
      </c>
      <c r="C16891" s="10" t="str">
        <f>IF(B16891=B16890," ",(LOOKUP(B16891,'Co List'!$A$3:$A$362,'Co List'!$B$3:$B$362)))</f>
        <v xml:space="preserve"> </v>
      </c>
      <c r="D16891" s="6" t="s">
        <v>370</v>
      </c>
      <c r="E16891">
        <v>0</v>
      </c>
      <c r="F16891">
        <v>0</v>
      </c>
      <c r="G16891">
        <v>0</v>
      </c>
      <c r="H16891">
        <v>0</v>
      </c>
    </row>
    <row r="16892" spans="1:16" x14ac:dyDescent="0.2">
      <c r="A16892">
        <f t="shared" si="1842"/>
        <v>16023</v>
      </c>
      <c r="B16892">
        <f t="shared" si="1843"/>
        <v>332</v>
      </c>
      <c r="C16892" s="10" t="str">
        <f>IF(B16892=B16891," ",(LOOKUP(B16892,'Co List'!$A$3:$A$362,'Co List'!$B$3:$B$362)))</f>
        <v xml:space="preserve"> </v>
      </c>
      <c r="D16892" s="6" t="s">
        <v>371</v>
      </c>
      <c r="E16892">
        <v>78.801694740875575</v>
      </c>
      <c r="F16892">
        <v>82.058235102651068</v>
      </c>
      <c r="G16892">
        <v>79.845851874704778</v>
      </c>
      <c r="H16892">
        <v>77.219237558553502</v>
      </c>
    </row>
    <row r="16893" spans="1:16" x14ac:dyDescent="0.2">
      <c r="A16893">
        <f t="shared" si="1842"/>
        <v>16024</v>
      </c>
      <c r="B16893">
        <f t="shared" si="1843"/>
        <v>332</v>
      </c>
      <c r="C16893" s="10" t="str">
        <f>IF(B16893=B16892," ",(LOOKUP(B16893,'Co List'!$A$3:$A$362,'Co List'!$B$3:$B$362)))</f>
        <v xml:space="preserve"> </v>
      </c>
      <c r="D16893" s="6" t="s">
        <v>372</v>
      </c>
      <c r="E16893">
        <v>21.198305259124439</v>
      </c>
      <c r="F16893">
        <v>17.941764897348957</v>
      </c>
      <c r="G16893">
        <v>20.154148125295222</v>
      </c>
      <c r="H16893">
        <v>22.780762441446498</v>
      </c>
    </row>
    <row r="16894" spans="1:16" x14ac:dyDescent="0.2">
      <c r="A16894">
        <f t="shared" si="1842"/>
        <v>16025</v>
      </c>
      <c r="B16894">
        <f t="shared" si="1843"/>
        <v>332</v>
      </c>
      <c r="C16894" s="10" t="str">
        <f>IF(B16894=B16893," ",(LOOKUP(B16894,'Co List'!$A$3:$A$362,'Co List'!$B$3:$B$362)))</f>
        <v xml:space="preserve"> </v>
      </c>
      <c r="D16894" s="6" t="s">
        <v>373</v>
      </c>
      <c r="E16894">
        <v>28843.502280935154</v>
      </c>
      <c r="F16894">
        <v>27263.547018789381</v>
      </c>
      <c r="G16894">
        <v>30268.769601112559</v>
      </c>
      <c r="H16894">
        <v>24196.920729542111</v>
      </c>
    </row>
    <row r="16895" spans="1:16" x14ac:dyDescent="0.2">
      <c r="A16895">
        <f t="shared" si="1842"/>
        <v>16026</v>
      </c>
      <c r="B16895">
        <f t="shared" si="1843"/>
        <v>332</v>
      </c>
      <c r="C16895" s="10" t="str">
        <f>IF(B16895=B16894," ",(LOOKUP(B16895,'Co List'!$A$3:$A$362,'Co List'!$B$3:$B$362)))</f>
        <v xml:space="preserve"> </v>
      </c>
      <c r="D16895" s="6" t="s">
        <v>374</v>
      </c>
      <c r="E16895">
        <v>28809.815055735766</v>
      </c>
      <c r="F16895">
        <v>27236.596717536431</v>
      </c>
      <c r="G16895">
        <v>30235.159074353589</v>
      </c>
      <c r="H16895">
        <v>24166.550752601474</v>
      </c>
    </row>
    <row r="16896" spans="1:16" x14ac:dyDescent="0.2">
      <c r="A16896">
        <f t="shared" si="1842"/>
        <v>16027</v>
      </c>
      <c r="B16896">
        <f t="shared" si="1843"/>
        <v>332</v>
      </c>
      <c r="C16896" s="10" t="str">
        <f>IF(B16896=B16895," ",(LOOKUP(B16896,'Co List'!$A$3:$A$362,'Co List'!$B$3:$B$362)))</f>
        <v xml:space="preserve"> </v>
      </c>
      <c r="D16896" s="6" t="s">
        <v>375</v>
      </c>
      <c r="E16896">
        <v>19.641028007778999</v>
      </c>
      <c r="F16896">
        <v>15.713126224978</v>
      </c>
      <c r="G16896">
        <v>19.596309684806396</v>
      </c>
      <c r="H16896">
        <v>17.706936803373999</v>
      </c>
    </row>
    <row r="16897" spans="1:8" x14ac:dyDescent="0.2">
      <c r="A16897">
        <f t="shared" si="1842"/>
        <v>16028</v>
      </c>
      <c r="B16897">
        <f t="shared" si="1843"/>
        <v>332</v>
      </c>
      <c r="C16897" s="10" t="str">
        <f>IF(B16897=B16896," ",(LOOKUP(B16897,'Co List'!$A$3:$A$362,'Co List'!$B$3:$B$362)))</f>
        <v xml:space="preserve"> </v>
      </c>
      <c r="D16897" s="6" t="s">
        <v>376</v>
      </c>
      <c r="E16897">
        <v>14.046197191611849</v>
      </c>
      <c r="F16897">
        <v>11.2371750279728</v>
      </c>
      <c r="G16897">
        <v>14.014217074160639</v>
      </c>
      <c r="H16897">
        <v>12.663040137262399</v>
      </c>
    </row>
    <row r="16898" spans="1:8" x14ac:dyDescent="0.2">
      <c r="A16898">
        <f t="shared" si="1842"/>
        <v>16029</v>
      </c>
      <c r="B16898">
        <f t="shared" si="1843"/>
        <v>332</v>
      </c>
      <c r="C16898" s="10" t="str">
        <f>IF(B16898=B16897," ",(LOOKUP(B16898,'Co List'!$A$3:$A$362,'Co List'!$B$3:$B$362)))</f>
        <v xml:space="preserve"> </v>
      </c>
      <c r="D16898" s="6" t="s">
        <v>377</v>
      </c>
      <c r="E16898">
        <v>22729.16862</v>
      </c>
      <c r="F16898">
        <v>22371.985510000002</v>
      </c>
      <c r="G16898">
        <v>24168.356940000001</v>
      </c>
      <c r="H16898">
        <v>18684.6777</v>
      </c>
    </row>
    <row r="16899" spans="1:8" ht="15" x14ac:dyDescent="0.25">
      <c r="A16899">
        <f t="shared" si="1842"/>
        <v>16030</v>
      </c>
      <c r="B16899">
        <f t="shared" si="1843"/>
        <v>332</v>
      </c>
      <c r="C16899" s="10" t="str">
        <f>IF(B16899=B16898," ",(LOOKUP(B16899,'Co List'!$A$3:$A$362,'Co List'!$B$3:$B$362)))</f>
        <v xml:space="preserve"> </v>
      </c>
      <c r="D16899" s="8" t="s">
        <v>378</v>
      </c>
      <c r="E16899">
        <v>22729.16862</v>
      </c>
      <c r="F16899">
        <v>22371.985510000006</v>
      </c>
      <c r="G16899">
        <v>24168.356940000005</v>
      </c>
      <c r="H16899">
        <v>18684.677699999997</v>
      </c>
    </row>
    <row r="16900" spans="1:8" ht="15" x14ac:dyDescent="0.25">
      <c r="A16900">
        <f t="shared" si="1842"/>
        <v>16031</v>
      </c>
      <c r="B16900">
        <f t="shared" si="1843"/>
        <v>332</v>
      </c>
      <c r="C16900" s="10" t="str">
        <f>IF(B16900=B16899," ",(LOOKUP(B16900,'Co List'!$A$3:$A$362,'Co List'!$B$3:$B$362)))</f>
        <v xml:space="preserve"> </v>
      </c>
      <c r="D16900" s="8" t="s">
        <v>379</v>
      </c>
      <c r="E16900">
        <v>0</v>
      </c>
      <c r="F16900">
        <v>0</v>
      </c>
      <c r="G16900">
        <v>0</v>
      </c>
      <c r="H16900">
        <v>0</v>
      </c>
    </row>
    <row r="16901" spans="1:8" ht="15" x14ac:dyDescent="0.25">
      <c r="A16901">
        <f t="shared" ref="A16901:A16964" si="1848">IF(A16900&gt;0,A16900+1,(IF($C$1=C16901,1,0)))</f>
        <v>16032</v>
      </c>
      <c r="B16901">
        <f t="shared" ref="B16901:B16964" si="1849">IF(D16901=$D$3,B16900+1,B16900)</f>
        <v>332</v>
      </c>
      <c r="C16901" s="10" t="str">
        <f>IF(B16901=B16900," ",(LOOKUP(B16901,'Co List'!$A$3:$A$362,'Co List'!$B$3:$B$362)))</f>
        <v xml:space="preserve"> </v>
      </c>
      <c r="D16901" s="8" t="s">
        <v>380</v>
      </c>
      <c r="E16901">
        <v>0</v>
      </c>
      <c r="F16901">
        <v>-3.637978807091713E-12</v>
      </c>
      <c r="G16901">
        <v>-3.637978807091713E-12</v>
      </c>
      <c r="H16901">
        <v>3.637978807091713E-12</v>
      </c>
    </row>
    <row r="16902" spans="1:8" ht="15" x14ac:dyDescent="0.25">
      <c r="A16902">
        <f t="shared" si="1848"/>
        <v>16033</v>
      </c>
      <c r="B16902">
        <f t="shared" si="1849"/>
        <v>332</v>
      </c>
      <c r="C16902" s="10" t="str">
        <f>IF(B16902=B16901," ",(LOOKUP(B16902,'Co List'!$A$3:$A$362,'Co List'!$B$3:$B$362)))</f>
        <v xml:space="preserve"> </v>
      </c>
      <c r="D16902" s="8" t="s">
        <v>381</v>
      </c>
      <c r="E16902">
        <v>6114.3336609351545</v>
      </c>
      <c r="F16902">
        <v>4891.5615087893812</v>
      </c>
      <c r="G16902">
        <v>6100.4126611125575</v>
      </c>
      <c r="H16902">
        <v>5512.2430295421118</v>
      </c>
    </row>
    <row r="16903" spans="1:8" ht="15" x14ac:dyDescent="0.25">
      <c r="A16903">
        <f t="shared" si="1848"/>
        <v>16034</v>
      </c>
      <c r="B16903">
        <f t="shared" si="1849"/>
        <v>332</v>
      </c>
      <c r="C16903" s="10" t="str">
        <f>IF(B16903=B16902," ",(LOOKUP(B16903,'Co List'!$A$3:$A$362,'Co List'!$B$3:$B$362)))</f>
        <v xml:space="preserve"> </v>
      </c>
      <c r="D16903" s="8" t="s">
        <v>382</v>
      </c>
      <c r="E16903">
        <v>0</v>
      </c>
      <c r="F16903">
        <v>0</v>
      </c>
      <c r="G16903">
        <v>0</v>
      </c>
      <c r="H16903">
        <v>0</v>
      </c>
    </row>
    <row r="16904" spans="1:8" ht="15" x14ac:dyDescent="0.25">
      <c r="A16904">
        <f t="shared" si="1848"/>
        <v>16035</v>
      </c>
      <c r="B16904">
        <f t="shared" si="1849"/>
        <v>332</v>
      </c>
      <c r="C16904" s="10" t="str">
        <f>IF(B16904=B16903," ",(LOOKUP(B16904,'Co List'!$A$3:$A$362,'Co List'!$B$3:$B$362)))</f>
        <v xml:space="preserve"> </v>
      </c>
      <c r="D16904" s="8" t="s">
        <v>383</v>
      </c>
      <c r="E16904">
        <v>6114.3336609351545</v>
      </c>
      <c r="F16904">
        <v>4891.5615087893812</v>
      </c>
      <c r="G16904">
        <v>6100.4126611125575</v>
      </c>
      <c r="H16904">
        <v>5512.2430295421118</v>
      </c>
    </row>
    <row r="16905" spans="1:8" x14ac:dyDescent="0.2">
      <c r="A16905">
        <f t="shared" si="1848"/>
        <v>16036</v>
      </c>
      <c r="B16905">
        <f t="shared" si="1849"/>
        <v>332</v>
      </c>
      <c r="C16905" s="10" t="str">
        <f>IF(B16905=B16904," ",(LOOKUP(B16905,'Co List'!$A$3:$A$362,'Co List'!$B$3:$B$362)))</f>
        <v xml:space="preserve"> </v>
      </c>
      <c r="D16905" s="6" t="s">
        <v>384</v>
      </c>
      <c r="E16905">
        <v>0</v>
      </c>
      <c r="F16905">
        <v>0</v>
      </c>
      <c r="G16905">
        <v>0</v>
      </c>
      <c r="H16905">
        <v>0</v>
      </c>
    </row>
    <row r="16906" spans="1:8" x14ac:dyDescent="0.2">
      <c r="A16906">
        <f t="shared" si="1848"/>
        <v>16037</v>
      </c>
      <c r="B16906">
        <f t="shared" si="1849"/>
        <v>332</v>
      </c>
      <c r="C16906" s="10" t="str">
        <f>IF(B16906=B16905," ",(LOOKUP(B16906,'Co List'!$A$3:$A$362,'Co List'!$B$3:$B$362)))</f>
        <v xml:space="preserve"> </v>
      </c>
      <c r="D16906" s="6" t="s">
        <v>385</v>
      </c>
      <c r="E16906">
        <v>1876.8301966344</v>
      </c>
      <c r="F16906">
        <v>1501.4931892</v>
      </c>
      <c r="G16906">
        <v>1872.5570649599999</v>
      </c>
      <c r="H16906">
        <v>1692.0149835999998</v>
      </c>
    </row>
    <row r="16907" spans="1:8" x14ac:dyDescent="0.2">
      <c r="A16907">
        <f t="shared" si="1848"/>
        <v>16038</v>
      </c>
      <c r="B16907">
        <f t="shared" si="1849"/>
        <v>332</v>
      </c>
      <c r="C16907" s="10" t="str">
        <f>IF(B16907=B16906," ",(LOOKUP(B16907,'Co List'!$A$3:$A$362,'Co List'!$B$3:$B$362)))</f>
        <v xml:space="preserve"> </v>
      </c>
      <c r="D16907" s="6" t="s">
        <v>386</v>
      </c>
      <c r="E16907">
        <v>0</v>
      </c>
      <c r="F16907">
        <v>0</v>
      </c>
      <c r="G16907">
        <v>0</v>
      </c>
      <c r="H16907">
        <v>0</v>
      </c>
    </row>
    <row r="16908" spans="1:8" x14ac:dyDescent="0.2">
      <c r="A16908">
        <f t="shared" si="1848"/>
        <v>16039</v>
      </c>
      <c r="B16908">
        <f t="shared" si="1849"/>
        <v>332</v>
      </c>
      <c r="C16908" s="10" t="str">
        <f>IF(B16908=B16907," ",(LOOKUP(B16908,'Co List'!$A$3:$A$362,'Co List'!$B$3:$B$362)))</f>
        <v xml:space="preserve"> </v>
      </c>
      <c r="D16908" s="6" t="s">
        <v>387</v>
      </c>
      <c r="E16908">
        <v>0</v>
      </c>
      <c r="F16908">
        <v>0</v>
      </c>
      <c r="G16908">
        <v>0</v>
      </c>
      <c r="H16908">
        <v>0</v>
      </c>
    </row>
    <row r="16909" spans="1:8" x14ac:dyDescent="0.2">
      <c r="A16909">
        <f t="shared" si="1848"/>
        <v>16040</v>
      </c>
      <c r="B16909">
        <f t="shared" si="1849"/>
        <v>332</v>
      </c>
      <c r="C16909" s="10" t="str">
        <f>IF(B16909=B16908," ",(LOOKUP(B16909,'Co List'!$A$3:$A$362,'Co List'!$B$3:$B$362)))</f>
        <v xml:space="preserve"> </v>
      </c>
      <c r="D16909" s="6" t="s">
        <v>388</v>
      </c>
      <c r="E16909">
        <v>0</v>
      </c>
      <c r="F16909">
        <v>0</v>
      </c>
      <c r="G16909">
        <v>0</v>
      </c>
      <c r="H16909">
        <v>0</v>
      </c>
    </row>
    <row r="16910" spans="1:8" x14ac:dyDescent="0.2">
      <c r="A16910">
        <f t="shared" si="1848"/>
        <v>16041</v>
      </c>
      <c r="B16910">
        <f t="shared" si="1849"/>
        <v>332</v>
      </c>
      <c r="C16910" s="10" t="str">
        <f>IF(B16910=B16909," ",(LOOKUP(B16910,'Co List'!$A$3:$A$362,'Co List'!$B$3:$B$362)))</f>
        <v xml:space="preserve"> </v>
      </c>
      <c r="D16910" s="6" t="s">
        <v>389</v>
      </c>
      <c r="E16910">
        <v>1876.8301966344</v>
      </c>
      <c r="F16910">
        <v>1501.4931892</v>
      </c>
      <c r="G16910">
        <v>1872.5570649599999</v>
      </c>
      <c r="H16910">
        <v>1692.0149835999998</v>
      </c>
    </row>
    <row r="16911" spans="1:8" x14ac:dyDescent="0.2">
      <c r="A16911">
        <f t="shared" si="1848"/>
        <v>16042</v>
      </c>
      <c r="B16911">
        <f t="shared" si="1849"/>
        <v>332</v>
      </c>
      <c r="C16911" s="10" t="str">
        <f>IF(B16911=B16910," ",(LOOKUP(B16911,'Co List'!$A$3:$A$362,'Co List'!$B$3:$B$362)))</f>
        <v xml:space="preserve"> </v>
      </c>
      <c r="D16911" s="6" t="s">
        <v>390</v>
      </c>
      <c r="E16911">
        <v>0</v>
      </c>
      <c r="F16911">
        <v>0</v>
      </c>
      <c r="G16911">
        <v>0</v>
      </c>
      <c r="H16911">
        <v>0</v>
      </c>
    </row>
    <row r="16912" spans="1:8" x14ac:dyDescent="0.2">
      <c r="A16912">
        <f t="shared" si="1848"/>
        <v>16043</v>
      </c>
      <c r="B16912">
        <f t="shared" si="1849"/>
        <v>332</v>
      </c>
      <c r="C16912" s="10" t="str">
        <f>IF(B16912=B16911," ",(LOOKUP(B16912,'Co List'!$A$3:$A$362,'Co List'!$B$3:$B$362)))</f>
        <v xml:space="preserve"> </v>
      </c>
      <c r="D16912" s="6" t="s">
        <v>391</v>
      </c>
      <c r="E16912">
        <v>0</v>
      </c>
      <c r="F16912">
        <v>0</v>
      </c>
      <c r="G16912">
        <v>0</v>
      </c>
      <c r="H16912">
        <v>0</v>
      </c>
    </row>
    <row r="16913" spans="1:8" x14ac:dyDescent="0.2">
      <c r="A16913">
        <f t="shared" si="1848"/>
        <v>16044</v>
      </c>
      <c r="B16913">
        <f t="shared" si="1849"/>
        <v>332</v>
      </c>
      <c r="C16913" s="10" t="str">
        <f>IF(B16913=B16912," ",(LOOKUP(B16913,'Co List'!$A$3:$A$362,'Co List'!$B$3:$B$362)))</f>
        <v xml:space="preserve"> </v>
      </c>
      <c r="D16913" s="6" t="s">
        <v>392</v>
      </c>
      <c r="E16913">
        <v>0</v>
      </c>
      <c r="F16913">
        <v>0</v>
      </c>
      <c r="G16913">
        <v>0</v>
      </c>
      <c r="H16913">
        <v>0</v>
      </c>
    </row>
    <row r="16914" spans="1:8" x14ac:dyDescent="0.2">
      <c r="A16914">
        <f t="shared" si="1848"/>
        <v>16045</v>
      </c>
      <c r="B16914">
        <f t="shared" si="1849"/>
        <v>332</v>
      </c>
      <c r="C16914" s="10" t="str">
        <f>IF(B16914=B16913," ",(LOOKUP(B16914,'Co List'!$A$3:$A$362,'Co List'!$B$3:$B$362)))</f>
        <v xml:space="preserve"> </v>
      </c>
      <c r="D16914" s="6" t="s">
        <v>393</v>
      </c>
      <c r="E16914">
        <v>0</v>
      </c>
      <c r="F16914">
        <v>0</v>
      </c>
      <c r="G16914">
        <v>0</v>
      </c>
      <c r="H16914">
        <v>0</v>
      </c>
    </row>
    <row r="16915" spans="1:8" ht="15" x14ac:dyDescent="0.25">
      <c r="A16915">
        <f t="shared" si="1848"/>
        <v>16046</v>
      </c>
      <c r="B16915">
        <f t="shared" si="1849"/>
        <v>332</v>
      </c>
      <c r="C16915" s="10" t="str">
        <f>IF(B16915=B16914," ",(LOOKUP(B16915,'Co List'!$A$3:$A$362,'Co List'!$B$3:$B$362)))</f>
        <v xml:space="preserve"> </v>
      </c>
      <c r="D16915" s="8" t="s">
        <v>394</v>
      </c>
      <c r="E16915">
        <v>0</v>
      </c>
      <c r="F16915">
        <v>0</v>
      </c>
      <c r="G16915">
        <v>0</v>
      </c>
      <c r="H16915">
        <v>0</v>
      </c>
    </row>
    <row r="16916" spans="1:8" ht="15" x14ac:dyDescent="0.25">
      <c r="A16916">
        <f t="shared" si="1848"/>
        <v>16047</v>
      </c>
      <c r="B16916">
        <f t="shared" si="1849"/>
        <v>332</v>
      </c>
      <c r="C16916" s="10" t="str">
        <f>IF(B16916=B16915," ",(LOOKUP(B16916,'Co List'!$A$3:$A$362,'Co List'!$B$3:$B$362)))</f>
        <v xml:space="preserve"> </v>
      </c>
      <c r="D16916" s="8" t="s">
        <v>395</v>
      </c>
      <c r="E16916">
        <v>7.6500895799999995</v>
      </c>
      <c r="F16916">
        <v>5.6016785000000002</v>
      </c>
      <c r="G16916">
        <v>8.5127615999999993</v>
      </c>
      <c r="H16916">
        <v>7.4641029999999997</v>
      </c>
    </row>
    <row r="16917" spans="1:8" ht="15" x14ac:dyDescent="0.25">
      <c r="A16917">
        <f t="shared" si="1848"/>
        <v>16048</v>
      </c>
      <c r="B16917">
        <f t="shared" si="1849"/>
        <v>332</v>
      </c>
      <c r="C16917" s="10" t="str">
        <f>IF(B16917=B16916," ",(LOOKUP(B16917,'Co List'!$A$3:$A$362,'Co List'!$B$3:$B$362)))</f>
        <v xml:space="preserve"> </v>
      </c>
      <c r="D16917" s="8" t="s">
        <v>396</v>
      </c>
      <c r="E16917">
        <v>28060.702000000001</v>
      </c>
      <c r="F16917">
        <v>28318.969000000001</v>
      </c>
      <c r="G16917">
        <v>30985.073</v>
      </c>
      <c r="H16917">
        <v>23954.715</v>
      </c>
    </row>
    <row r="16918" spans="1:8" x14ac:dyDescent="0.2">
      <c r="A16918">
        <f t="shared" si="1848"/>
        <v>16049</v>
      </c>
      <c r="B16918">
        <f t="shared" si="1849"/>
        <v>332</v>
      </c>
      <c r="C16918" s="10" t="str">
        <f>IF(B16918=B16917," ",(LOOKUP(B16918,'Co List'!$A$3:$A$362,'Co List'!$B$3:$B$362)))</f>
        <v xml:space="preserve"> </v>
      </c>
      <c r="D16918" s="6" t="s">
        <v>397</v>
      </c>
      <c r="E16918">
        <v>28060.702000000001</v>
      </c>
      <c r="F16918">
        <v>28318.969000000001</v>
      </c>
      <c r="G16918">
        <v>30985.073</v>
      </c>
      <c r="H16918">
        <v>23954.715</v>
      </c>
    </row>
    <row r="16919" spans="1:8" x14ac:dyDescent="0.2">
      <c r="A16919">
        <f t="shared" si="1848"/>
        <v>16050</v>
      </c>
      <c r="B16919">
        <f t="shared" si="1849"/>
        <v>332</v>
      </c>
      <c r="C16919" s="10" t="str">
        <f>IF(B16919=B16918," ",(LOOKUP(B16919,'Co List'!$A$3:$A$362,'Co List'!$B$3:$B$362)))</f>
        <v xml:space="preserve"> </v>
      </c>
      <c r="D16919" s="6" t="s">
        <v>398</v>
      </c>
      <c r="E16919">
        <v>0</v>
      </c>
      <c r="F16919">
        <v>0</v>
      </c>
      <c r="G16919">
        <v>0</v>
      </c>
      <c r="H16919">
        <v>0</v>
      </c>
    </row>
    <row r="16920" spans="1:8" x14ac:dyDescent="0.2">
      <c r="A16920">
        <f t="shared" si="1848"/>
        <v>16051</v>
      </c>
      <c r="B16920">
        <f t="shared" si="1849"/>
        <v>332</v>
      </c>
      <c r="C16920" s="10" t="str">
        <f>IF(B16920=B16919," ",(LOOKUP(B16920,'Co List'!$A$3:$A$362,'Co List'!$B$3:$B$362)))</f>
        <v xml:space="preserve"> </v>
      </c>
      <c r="D16920" s="6" t="s">
        <v>399</v>
      </c>
      <c r="E16920">
        <v>0</v>
      </c>
      <c r="F16920">
        <v>0</v>
      </c>
      <c r="G16920">
        <v>0</v>
      </c>
      <c r="H16920">
        <v>0</v>
      </c>
    </row>
    <row r="16921" spans="1:8" x14ac:dyDescent="0.2">
      <c r="A16921">
        <f t="shared" si="1848"/>
        <v>16052</v>
      </c>
      <c r="B16921">
        <f t="shared" si="1849"/>
        <v>332</v>
      </c>
      <c r="C16921" s="10" t="str">
        <f>IF(B16921=B16920," ",(LOOKUP(B16921,'Co List'!$A$3:$A$362,'Co List'!$B$3:$B$362)))</f>
        <v xml:space="preserve"> </v>
      </c>
      <c r="D16921" s="6" t="s">
        <v>400</v>
      </c>
      <c r="E16921">
        <v>0</v>
      </c>
      <c r="F16921">
        <v>0</v>
      </c>
      <c r="G16921">
        <v>0</v>
      </c>
      <c r="H16921">
        <v>0</v>
      </c>
    </row>
    <row r="16922" spans="1:8" x14ac:dyDescent="0.2">
      <c r="A16922">
        <f t="shared" si="1848"/>
        <v>16053</v>
      </c>
      <c r="B16922">
        <f t="shared" si="1849"/>
        <v>332</v>
      </c>
      <c r="C16922" s="10" t="str">
        <f>IF(B16922=B16921," ",(LOOKUP(B16922,'Co List'!$A$3:$A$362,'Co List'!$B$3:$B$362)))</f>
        <v xml:space="preserve"> </v>
      </c>
      <c r="D16922" s="6" t="s">
        <v>401</v>
      </c>
      <c r="E16922">
        <v>14.198715211999998</v>
      </c>
      <c r="F16922">
        <v>17.189614183</v>
      </c>
      <c r="G16922">
        <v>19.52059599</v>
      </c>
      <c r="H16922">
        <v>19.882413450000001</v>
      </c>
    </row>
    <row r="16923" spans="1:8" x14ac:dyDescent="0.2">
      <c r="A16923">
        <f t="shared" si="1848"/>
        <v>16054</v>
      </c>
      <c r="B16923">
        <f t="shared" si="1849"/>
        <v>332</v>
      </c>
      <c r="C16923" s="10" t="str">
        <f>IF(B16923=B16922," ",(LOOKUP(B16923,'Co List'!$A$3:$A$362,'Co List'!$B$3:$B$362)))</f>
        <v xml:space="preserve"> </v>
      </c>
      <c r="D16923" s="6" t="s">
        <v>402</v>
      </c>
      <c r="E16923">
        <v>0</v>
      </c>
      <c r="F16923">
        <v>0</v>
      </c>
      <c r="G16923">
        <v>0</v>
      </c>
      <c r="H16923">
        <v>0</v>
      </c>
    </row>
    <row r="16924" spans="1:8" x14ac:dyDescent="0.2">
      <c r="A16924">
        <f t="shared" si="1848"/>
        <v>16055</v>
      </c>
      <c r="B16924">
        <f t="shared" si="1849"/>
        <v>332</v>
      </c>
      <c r="C16924" s="10" t="str">
        <f>IF(B16924=B16923," ",(LOOKUP(B16924,'Co List'!$A$3:$A$362,'Co List'!$B$3:$B$362)))</f>
        <v xml:space="preserve"> </v>
      </c>
      <c r="D16924" s="6" t="s">
        <v>403</v>
      </c>
      <c r="E16924">
        <v>0</v>
      </c>
      <c r="F16924">
        <v>0</v>
      </c>
      <c r="G16924">
        <v>0</v>
      </c>
      <c r="H16924">
        <v>0</v>
      </c>
    </row>
    <row r="16925" spans="1:8" x14ac:dyDescent="0.2">
      <c r="A16925">
        <f t="shared" si="1848"/>
        <v>16056</v>
      </c>
      <c r="B16925">
        <f t="shared" si="1849"/>
        <v>332</v>
      </c>
      <c r="C16925" s="10" t="str">
        <f>IF(B16925=B16924," ",(LOOKUP(B16925,'Co List'!$A$3:$A$362,'Co List'!$B$3:$B$362)))</f>
        <v xml:space="preserve"> </v>
      </c>
      <c r="D16925" s="6" t="s">
        <v>404</v>
      </c>
      <c r="E16925" s="11">
        <v>14.198715211999998</v>
      </c>
      <c r="F16925" s="11">
        <v>17.189614183</v>
      </c>
      <c r="G16925" s="11">
        <v>19.52059599</v>
      </c>
      <c r="H16925" s="11">
        <v>19.882413450000001</v>
      </c>
    </row>
    <row r="16926" spans="1:8" x14ac:dyDescent="0.2">
      <c r="A16926">
        <f t="shared" si="1848"/>
        <v>16057</v>
      </c>
      <c r="B16926">
        <f t="shared" si="1849"/>
        <v>332</v>
      </c>
      <c r="C16926" s="10" t="str">
        <f>IF(B16926=B16925," ",(LOOKUP(B16926,'Co List'!$A$3:$A$362,'Co List'!$B$3:$B$362)))</f>
        <v xml:space="preserve"> </v>
      </c>
      <c r="D16926" s="6" t="s">
        <v>405</v>
      </c>
      <c r="E16926">
        <v>554.22</v>
      </c>
      <c r="F16926">
        <v>666.7</v>
      </c>
      <c r="G16926">
        <v>644.33000000000004</v>
      </c>
      <c r="H16926">
        <v>499.35</v>
      </c>
    </row>
    <row r="16927" spans="1:8" x14ac:dyDescent="0.2">
      <c r="A16927">
        <f t="shared" si="1848"/>
        <v>16058</v>
      </c>
      <c r="B16927">
        <f t="shared" si="1849"/>
        <v>332</v>
      </c>
      <c r="C16927" s="10" t="str">
        <f>IF(B16927=B16926," ",(LOOKUP(B16927,'Co List'!$A$3:$A$362,'Co List'!$B$3:$B$362)))</f>
        <v xml:space="preserve"> </v>
      </c>
      <c r="D16927" s="6" t="s">
        <v>406</v>
      </c>
      <c r="E16927">
        <v>110.44</v>
      </c>
      <c r="F16927">
        <v>136.11000000000001</v>
      </c>
      <c r="G16927">
        <v>130.9</v>
      </c>
      <c r="H16927">
        <v>58.99</v>
      </c>
    </row>
    <row r="16928" spans="1:8" x14ac:dyDescent="0.2">
      <c r="A16928">
        <f t="shared" si="1848"/>
        <v>16059</v>
      </c>
      <c r="B16928">
        <f t="shared" si="1849"/>
        <v>332</v>
      </c>
      <c r="C16928" s="10" t="str">
        <f>IF(B16928=B16927," ",(LOOKUP(B16928,'Co List'!$A$3:$A$362,'Co List'!$B$3:$B$362)))</f>
        <v xml:space="preserve"> </v>
      </c>
      <c r="D16928" s="6" t="s">
        <v>407</v>
      </c>
      <c r="E16928" s="11">
        <v>65.37</v>
      </c>
      <c r="F16928" s="11">
        <v>81.39</v>
      </c>
      <c r="G16928" s="11">
        <v>76.62</v>
      </c>
      <c r="H16928" s="11">
        <v>23.87</v>
      </c>
    </row>
    <row r="16929" spans="1:16" x14ac:dyDescent="0.2">
      <c r="A16929">
        <f t="shared" si="1848"/>
        <v>16060</v>
      </c>
      <c r="B16929">
        <f t="shared" si="1849"/>
        <v>332</v>
      </c>
      <c r="C16929" s="10" t="str">
        <f>IF(B16929=B16928," ",(LOOKUP(B16929,'Co List'!$A$3:$A$362,'Co List'!$B$3:$B$362)))</f>
        <v xml:space="preserve"> </v>
      </c>
      <c r="D16929" s="6" t="s">
        <v>408</v>
      </c>
      <c r="E16929">
        <v>18.8</v>
      </c>
      <c r="F16929">
        <v>18.8</v>
      </c>
      <c r="G16929">
        <v>20.05</v>
      </c>
      <c r="H16929">
        <v>20.05</v>
      </c>
    </row>
    <row r="16930" spans="1:16" x14ac:dyDescent="0.2">
      <c r="A16930">
        <f t="shared" si="1848"/>
        <v>16061</v>
      </c>
      <c r="B16930">
        <f t="shared" si="1849"/>
        <v>332</v>
      </c>
      <c r="C16930" s="10" t="str">
        <f>IF(B16930=B16929," ",(LOOKUP(B16930,'Co List'!$A$3:$A$362,'Co List'!$B$3:$B$362)))</f>
        <v xml:space="preserve"> </v>
      </c>
      <c r="D16930" s="6" t="s">
        <v>409</v>
      </c>
      <c r="E16930">
        <v>20.7</v>
      </c>
      <c r="F16930">
        <v>27.4</v>
      </c>
      <c r="G16930">
        <v>32.54</v>
      </c>
      <c r="H16930">
        <v>31.65</v>
      </c>
    </row>
    <row r="16931" spans="1:16" x14ac:dyDescent="0.2">
      <c r="A16931">
        <f t="shared" si="1848"/>
        <v>16062</v>
      </c>
      <c r="B16931">
        <f t="shared" si="1849"/>
        <v>332</v>
      </c>
      <c r="C16931" s="10" t="str">
        <f>IF(B16931=B16930," ",(LOOKUP(B16931,'Co List'!$A$3:$A$362,'Co List'!$B$3:$B$362)))</f>
        <v xml:space="preserve"> </v>
      </c>
      <c r="D16931" s="6" t="s">
        <v>410</v>
      </c>
      <c r="E16931">
        <v>21.848804791999996</v>
      </c>
      <c r="F16931">
        <v>22.791292683000002</v>
      </c>
      <c r="G16931">
        <v>28.033357590000001</v>
      </c>
      <c r="H16931">
        <v>27.346516450000003</v>
      </c>
    </row>
    <row r="16932" spans="1:16" x14ac:dyDescent="0.2">
      <c r="A16932">
        <f t="shared" si="1848"/>
        <v>16063</v>
      </c>
      <c r="B16932">
        <f t="shared" si="1849"/>
        <v>332</v>
      </c>
      <c r="C16932" s="10" t="str">
        <f>IF(B16932=B16931," ",(LOOKUP(B16932,'Co List'!$A$3:$A$362,'Co List'!$B$3:$B$362)))</f>
        <v xml:space="preserve"> </v>
      </c>
      <c r="D16932" s="6" t="s">
        <v>411</v>
      </c>
      <c r="E16932">
        <v>21.848804791999996</v>
      </c>
      <c r="F16932">
        <v>22.791292683000002</v>
      </c>
      <c r="G16932">
        <v>28.033357590000001</v>
      </c>
      <c r="H16932">
        <v>27.346516450000003</v>
      </c>
    </row>
    <row r="16933" spans="1:16" x14ac:dyDescent="0.2">
      <c r="A16933">
        <f t="shared" si="1848"/>
        <v>16064</v>
      </c>
      <c r="B16933">
        <f t="shared" si="1849"/>
        <v>332</v>
      </c>
      <c r="C16933" s="10" t="str">
        <f>IF(B16933=B16932," ",(LOOKUP(B16933,'Co List'!$A$3:$A$362,'Co List'!$B$3:$B$362)))</f>
        <v xml:space="preserve"> </v>
      </c>
      <c r="D16933" s="6" t="s">
        <v>412</v>
      </c>
      <c r="E16933">
        <v>1.1488047919999964</v>
      </c>
      <c r="F16933">
        <v>-4.6087073169999968</v>
      </c>
      <c r="G16933">
        <v>-4.5066424099999978</v>
      </c>
      <c r="H16933">
        <v>-4.3034835499999957</v>
      </c>
    </row>
    <row r="16934" spans="1:16" ht="13.5" thickBot="1" x14ac:dyDescent="0.25">
      <c r="A16934">
        <f t="shared" si="1848"/>
        <v>16065</v>
      </c>
      <c r="B16934">
        <f t="shared" si="1849"/>
        <v>332</v>
      </c>
      <c r="C16934" s="10" t="str">
        <f>IF(B16934=B16933," ",(LOOKUP(B16934,'Co List'!$A$3:$A$362,'Co List'!$B$3:$B$362)))</f>
        <v xml:space="preserve"> </v>
      </c>
      <c r="D16934" s="9" t="s">
        <v>413</v>
      </c>
      <c r="E16934">
        <v>12</v>
      </c>
      <c r="F16934">
        <v>12</v>
      </c>
      <c r="G16934">
        <v>12</v>
      </c>
      <c r="H16934">
        <v>12</v>
      </c>
    </row>
    <row r="16935" spans="1:16" ht="15" x14ac:dyDescent="0.25">
      <c r="A16935">
        <f t="shared" si="1848"/>
        <v>16066</v>
      </c>
      <c r="B16935">
        <f t="shared" si="1849"/>
        <v>333</v>
      </c>
      <c r="C16935" s="10" t="str">
        <f>IF(B16935=B16934," ",(LOOKUP(B16935,'Co List'!$A$3:$A$362,'Co List'!$B$3:$B$362)))</f>
        <v>TORRENT LTD.</v>
      </c>
      <c r="D16935" s="4" t="s">
        <v>362</v>
      </c>
      <c r="E16935">
        <v>44.042454163619297</v>
      </c>
      <c r="F16935">
        <v>42.844675970433663</v>
      </c>
      <c r="G16935">
        <v>72.790874405663089</v>
      </c>
      <c r="H16935">
        <v>86.096848658653613</v>
      </c>
      <c r="J16935">
        <f t="shared" ref="J16935" si="1850">COUNTIF(E16977:H16977,0)</f>
        <v>0</v>
      </c>
      <c r="K16935">
        <f>SUM(E16935:H16935)/(4-J16935)</f>
        <v>61.443713299592417</v>
      </c>
      <c r="L16935">
        <f>SUM(E16945:H16945)/(4-J16935)</f>
        <v>1021822.8643981506</v>
      </c>
      <c r="M16935">
        <f>E16945</f>
        <v>35423.171031078535</v>
      </c>
      <c r="N16935">
        <f t="shared" ref="N16935" si="1851">F16945</f>
        <v>44033.568504669624</v>
      </c>
      <c r="O16935">
        <f t="shared" ref="O16935" si="1852">G16945</f>
        <v>300022.82629531377</v>
      </c>
      <c r="P16935">
        <f t="shared" ref="P16935" si="1853">H16945</f>
        <v>3707811.8917615404</v>
      </c>
    </row>
    <row r="16936" spans="1:16" x14ac:dyDescent="0.2">
      <c r="A16936">
        <f t="shared" si="1848"/>
        <v>16067</v>
      </c>
      <c r="B16936">
        <f t="shared" si="1849"/>
        <v>333</v>
      </c>
      <c r="C16936" s="10" t="str">
        <f>IF(B16936=B16935," ",(LOOKUP(B16936,'Co List'!$A$3:$A$362,'Co List'!$B$3:$B$362)))</f>
        <v xml:space="preserve"> </v>
      </c>
      <c r="D16936" s="6" t="s">
        <v>364</v>
      </c>
      <c r="E16936">
        <v>2.7809645538884129</v>
      </c>
      <c r="F16936">
        <v>2.7422728631025266</v>
      </c>
      <c r="G16936">
        <v>3.0699131471679064</v>
      </c>
      <c r="H16936">
        <v>3.0846330300615659</v>
      </c>
    </row>
    <row r="16937" spans="1:16" x14ac:dyDescent="0.2">
      <c r="A16937">
        <f t="shared" si="1848"/>
        <v>16068</v>
      </c>
      <c r="B16937">
        <f t="shared" si="1849"/>
        <v>333</v>
      </c>
      <c r="C16937" s="10" t="str">
        <f>IF(B16937=B16936," ",(LOOKUP(B16937,'Co List'!$A$3:$A$362,'Co List'!$B$3:$B$362)))</f>
        <v xml:space="preserve"> </v>
      </c>
      <c r="D16937" s="6" t="s">
        <v>365</v>
      </c>
      <c r="E16937">
        <v>0.80731966483861317</v>
      </c>
      <c r="F16937">
        <v>0.76377120280351429</v>
      </c>
      <c r="G16937">
        <v>0.74187347307809348</v>
      </c>
      <c r="H16937">
        <v>0.77948388662765922</v>
      </c>
    </row>
    <row r="16938" spans="1:16" x14ac:dyDescent="0.2">
      <c r="A16938">
        <f t="shared" si="1848"/>
        <v>16069</v>
      </c>
      <c r="B16938">
        <f t="shared" si="1849"/>
        <v>333</v>
      </c>
      <c r="C16938" s="10" t="str">
        <f>IF(B16938=B16937," ",(LOOKUP(B16938,'Co List'!$A$3:$A$362,'Co List'!$B$3:$B$362)))</f>
        <v xml:space="preserve"> </v>
      </c>
      <c r="D16938" s="7" t="s">
        <v>366</v>
      </c>
      <c r="E16938">
        <v>2.5555999589552365</v>
      </c>
      <c r="F16938">
        <v>2.620499806865809</v>
      </c>
      <c r="G16938">
        <v>15.101642747248627</v>
      </c>
      <c r="H16938">
        <v>134.03845275922612</v>
      </c>
    </row>
    <row r="16939" spans="1:16" x14ac:dyDescent="0.2">
      <c r="A16939">
        <f t="shared" si="1848"/>
        <v>16070</v>
      </c>
      <c r="B16939">
        <f t="shared" si="1849"/>
        <v>333</v>
      </c>
      <c r="C16939" s="10" t="str">
        <f>IF(B16939=B16938," ",(LOOKUP(B16939,'Co List'!$A$3:$A$362,'Co List'!$B$3:$B$362)))</f>
        <v xml:space="preserve"> </v>
      </c>
      <c r="D16939" s="6" t="s">
        <v>367</v>
      </c>
      <c r="E16939">
        <v>17112.643010182866</v>
      </c>
      <c r="F16939">
        <v>15139.093895575061</v>
      </c>
      <c r="G16939">
        <v>96470.362152834015</v>
      </c>
      <c r="H16939">
        <v>677844.95279004402</v>
      </c>
    </row>
    <row r="16940" spans="1:16" x14ac:dyDescent="0.2">
      <c r="A16940">
        <f t="shared" si="1848"/>
        <v>16071</v>
      </c>
      <c r="B16940">
        <f t="shared" si="1849"/>
        <v>333</v>
      </c>
      <c r="C16940" s="10" t="str">
        <f>IF(B16940=B16939," ",(LOOKUP(B16940,'Co List'!$A$3:$A$362,'Co List'!$B$3:$B$362)))</f>
        <v xml:space="preserve"> </v>
      </c>
      <c r="D16940" s="6" t="s">
        <v>368</v>
      </c>
      <c r="E16940">
        <v>8.3722928459178766E-2</v>
      </c>
      <c r="F16940">
        <v>0.10407366699283768</v>
      </c>
      <c r="G16940">
        <v>0.70910618363345257</v>
      </c>
      <c r="H16940">
        <v>8.7634410110175853</v>
      </c>
    </row>
    <row r="16941" spans="1:16" x14ac:dyDescent="0.2">
      <c r="A16941">
        <f t="shared" si="1848"/>
        <v>16072</v>
      </c>
      <c r="B16941">
        <f t="shared" si="1849"/>
        <v>333</v>
      </c>
      <c r="C16941" s="10" t="str">
        <f>IF(B16941=B16940," ",(LOOKUP(B16941,'Co List'!$A$3:$A$362,'Co List'!$B$3:$B$362)))</f>
        <v xml:space="preserve"> </v>
      </c>
      <c r="D16941" s="6" t="s">
        <v>369</v>
      </c>
      <c r="E16941">
        <v>8.3941163580754825</v>
      </c>
      <c r="F16941">
        <v>9.6777073636636537</v>
      </c>
      <c r="G16941">
        <v>55.974407890916751</v>
      </c>
      <c r="H16941">
        <v>457.19012228872259</v>
      </c>
    </row>
    <row r="16942" spans="1:16" x14ac:dyDescent="0.2">
      <c r="A16942">
        <f t="shared" si="1848"/>
        <v>16073</v>
      </c>
      <c r="B16942">
        <f t="shared" si="1849"/>
        <v>333</v>
      </c>
      <c r="C16942" s="10" t="str">
        <f>IF(B16942=B16941," ",(LOOKUP(B16942,'Co List'!$A$3:$A$362,'Co List'!$B$3:$B$362)))</f>
        <v xml:space="preserve"> </v>
      </c>
      <c r="D16942" s="6" t="s">
        <v>370</v>
      </c>
      <c r="E16942">
        <v>0</v>
      </c>
      <c r="F16942">
        <v>0</v>
      </c>
      <c r="G16942">
        <v>0</v>
      </c>
      <c r="H16942">
        <v>0</v>
      </c>
    </row>
    <row r="16943" spans="1:16" x14ac:dyDescent="0.2">
      <c r="A16943">
        <f t="shared" si="1848"/>
        <v>16074</v>
      </c>
      <c r="B16943">
        <f t="shared" si="1849"/>
        <v>333</v>
      </c>
      <c r="C16943" s="10" t="str">
        <f>IF(B16943=B16942," ",(LOOKUP(B16943,'Co List'!$A$3:$A$362,'Co List'!$B$3:$B$362)))</f>
        <v xml:space="preserve"> </v>
      </c>
      <c r="D16943" s="6" t="s">
        <v>371</v>
      </c>
      <c r="E16943">
        <v>79.250179722203029</v>
      </c>
      <c r="F16943">
        <v>78.828745960324142</v>
      </c>
      <c r="G16943">
        <v>12.023370421636702</v>
      </c>
      <c r="H16943">
        <v>1.1505959267731407</v>
      </c>
    </row>
    <row r="16944" spans="1:16" x14ac:dyDescent="0.2">
      <c r="A16944">
        <f t="shared" si="1848"/>
        <v>16075</v>
      </c>
      <c r="B16944">
        <f t="shared" si="1849"/>
        <v>333</v>
      </c>
      <c r="C16944" s="10" t="str">
        <f>IF(B16944=B16943," ",(LOOKUP(B16944,'Co List'!$A$3:$A$362,'Co List'!$B$3:$B$362)))</f>
        <v xml:space="preserve"> </v>
      </c>
      <c r="D16944" s="6" t="s">
        <v>372</v>
      </c>
      <c r="E16944">
        <v>20.749820277796971</v>
      </c>
      <c r="F16944">
        <v>21.171254039675844</v>
      </c>
      <c r="G16944">
        <v>87.976629578363301</v>
      </c>
      <c r="H16944">
        <v>98.849404073226864</v>
      </c>
    </row>
    <row r="16945" spans="1:8" x14ac:dyDescent="0.2">
      <c r="A16945">
        <f t="shared" si="1848"/>
        <v>16076</v>
      </c>
      <c r="B16945">
        <f t="shared" si="1849"/>
        <v>333</v>
      </c>
      <c r="C16945" s="10" t="str">
        <f>IF(B16945=B16944," ",(LOOKUP(B16945,'Co List'!$A$3:$A$362,'Co List'!$B$3:$B$362)))</f>
        <v xml:space="preserve"> </v>
      </c>
      <c r="D16945" s="6" t="s">
        <v>373</v>
      </c>
      <c r="E16945">
        <v>35423.171031078535</v>
      </c>
      <c r="F16945">
        <v>44033.568504669624</v>
      </c>
      <c r="G16945">
        <v>300022.82629531377</v>
      </c>
      <c r="H16945">
        <v>3707811.8917615404</v>
      </c>
    </row>
    <row r="16946" spans="1:8" x14ac:dyDescent="0.2">
      <c r="A16946">
        <f t="shared" si="1848"/>
        <v>16077</v>
      </c>
      <c r="B16946">
        <f t="shared" si="1849"/>
        <v>333</v>
      </c>
      <c r="C16946" s="10" t="str">
        <f>IF(B16946=B16945," ",(LOOKUP(B16946,'Co List'!$A$3:$A$362,'Co List'!$B$3:$B$362)))</f>
        <v xml:space="preserve"> </v>
      </c>
      <c r="D16946" s="6" t="s">
        <v>374</v>
      </c>
      <c r="E16946">
        <v>35382.852296339552</v>
      </c>
      <c r="F16946">
        <v>43980.275534092965</v>
      </c>
      <c r="G16946">
        <v>298486.66285617423</v>
      </c>
      <c r="H16946">
        <v>3686507.0380898309</v>
      </c>
    </row>
    <row r="16947" spans="1:8" x14ac:dyDescent="0.2">
      <c r="A16947">
        <f t="shared" si="1848"/>
        <v>16078</v>
      </c>
      <c r="B16947">
        <f t="shared" si="1849"/>
        <v>333</v>
      </c>
      <c r="C16947" s="10" t="str">
        <f>IF(B16947=B16946," ",(LOOKUP(B16947,'Co List'!$A$3:$A$362,'Co List'!$B$3:$B$362)))</f>
        <v xml:space="preserve"> </v>
      </c>
      <c r="D16947" s="6" t="s">
        <v>375</v>
      </c>
      <c r="E16947">
        <v>25.53732675322151</v>
      </c>
      <c r="F16947">
        <v>35.107581124052736</v>
      </c>
      <c r="G16947">
        <v>900.94272901177749</v>
      </c>
      <c r="H16947">
        <v>12425.44260657976</v>
      </c>
    </row>
    <row r="16948" spans="1:8" x14ac:dyDescent="0.2">
      <c r="A16948">
        <f t="shared" si="1848"/>
        <v>16079</v>
      </c>
      <c r="B16948">
        <f t="shared" si="1849"/>
        <v>333</v>
      </c>
      <c r="C16948" s="10" t="str">
        <f>IF(B16948=B16947," ",(LOOKUP(B16948,'Co List'!$A$3:$A$362,'Co List'!$B$3:$B$362)))</f>
        <v xml:space="preserve"> </v>
      </c>
      <c r="D16948" s="6" t="s">
        <v>376</v>
      </c>
      <c r="E16948">
        <v>14.781407985759996</v>
      </c>
      <c r="F16948">
        <v>18.18538945260401</v>
      </c>
      <c r="G16948">
        <v>635.22071012778372</v>
      </c>
      <c r="H16948">
        <v>8879.4110651300343</v>
      </c>
    </row>
    <row r="16949" spans="1:8" x14ac:dyDescent="0.2">
      <c r="A16949">
        <f t="shared" si="1848"/>
        <v>16080</v>
      </c>
      <c r="B16949">
        <f t="shared" si="1849"/>
        <v>333</v>
      </c>
      <c r="C16949" s="10" t="str">
        <f>IF(B16949=B16948," ",(LOOKUP(B16949,'Co List'!$A$3:$A$362,'Co List'!$B$3:$B$362)))</f>
        <v xml:space="preserve"> </v>
      </c>
      <c r="D16949" s="6" t="s">
        <v>377</v>
      </c>
      <c r="E16949">
        <v>28072.926705433096</v>
      </c>
      <c r="F16949">
        <v>34711.109853811322</v>
      </c>
      <c r="G16949">
        <v>36072.855754949218</v>
      </c>
      <c r="H16949">
        <v>42661.932599018422</v>
      </c>
    </row>
    <row r="16950" spans="1:8" ht="15" x14ac:dyDescent="0.25">
      <c r="A16950">
        <f t="shared" si="1848"/>
        <v>16081</v>
      </c>
      <c r="B16950">
        <f t="shared" si="1849"/>
        <v>333</v>
      </c>
      <c r="C16950" s="10" t="str">
        <f>IF(B16950=B16949," ",(LOOKUP(B16950,'Co List'!$A$3:$A$362,'Co List'!$B$3:$B$362)))</f>
        <v xml:space="preserve"> </v>
      </c>
      <c r="D16950" s="8" t="s">
        <v>378</v>
      </c>
      <c r="E16950">
        <v>26494.289999999997</v>
      </c>
      <c r="F16950">
        <v>31125.210000000006</v>
      </c>
      <c r="G16950">
        <v>31119.66</v>
      </c>
      <c r="H16950">
        <v>41219.880000000005</v>
      </c>
    </row>
    <row r="16951" spans="1:8" ht="15" x14ac:dyDescent="0.25">
      <c r="A16951">
        <f t="shared" si="1848"/>
        <v>16082</v>
      </c>
      <c r="B16951">
        <f t="shared" si="1849"/>
        <v>333</v>
      </c>
      <c r="C16951" s="10" t="str">
        <f>IF(B16951=B16950," ",(LOOKUP(B16951,'Co List'!$A$3:$A$362,'Co List'!$B$3:$B$362)))</f>
        <v xml:space="preserve"> </v>
      </c>
      <c r="D16951" s="8" t="s">
        <v>379</v>
      </c>
      <c r="E16951">
        <v>1578.6367054330958</v>
      </c>
      <c r="F16951">
        <v>1622.232777240115</v>
      </c>
      <c r="G16951">
        <v>1540.264618582333</v>
      </c>
      <c r="H16951">
        <v>1390.0859133360646</v>
      </c>
    </row>
    <row r="16952" spans="1:8" ht="15" x14ac:dyDescent="0.25">
      <c r="A16952">
        <f t="shared" si="1848"/>
        <v>16083</v>
      </c>
      <c r="B16952">
        <f t="shared" si="1849"/>
        <v>333</v>
      </c>
      <c r="C16952" s="10" t="str">
        <f>IF(B16952=B16951," ",(LOOKUP(B16952,'Co List'!$A$3:$A$362,'Co List'!$B$3:$B$362)))</f>
        <v xml:space="preserve"> </v>
      </c>
      <c r="D16952" s="8" t="s">
        <v>380</v>
      </c>
      <c r="E16952">
        <v>2.7284841053187847E-12</v>
      </c>
      <c r="F16952">
        <v>1963.6670765712006</v>
      </c>
      <c r="G16952">
        <v>3412.9311363668849</v>
      </c>
      <c r="H16952">
        <v>51.966685682353273</v>
      </c>
    </row>
    <row r="16953" spans="1:8" ht="15" x14ac:dyDescent="0.25">
      <c r="A16953">
        <f t="shared" si="1848"/>
        <v>16084</v>
      </c>
      <c r="B16953">
        <f t="shared" si="1849"/>
        <v>333</v>
      </c>
      <c r="C16953" s="10" t="str">
        <f>IF(B16953=B16952," ",(LOOKUP(B16953,'Co List'!$A$3:$A$362,'Co List'!$B$3:$B$362)))</f>
        <v xml:space="preserve"> </v>
      </c>
      <c r="D16953" s="8" t="s">
        <v>381</v>
      </c>
      <c r="E16953">
        <v>7350.2443256454353</v>
      </c>
      <c r="F16953">
        <v>9322.4586508582979</v>
      </c>
      <c r="G16953">
        <v>263949.97054036456</v>
      </c>
      <c r="H16953">
        <v>3665149.9591625216</v>
      </c>
    </row>
    <row r="16954" spans="1:8" ht="15" x14ac:dyDescent="0.25">
      <c r="A16954">
        <f t="shared" si="1848"/>
        <v>16085</v>
      </c>
      <c r="B16954">
        <f t="shared" si="1849"/>
        <v>333</v>
      </c>
      <c r="C16954" s="10" t="str">
        <f>IF(B16954=B16953," ",(LOOKUP(B16954,'Co List'!$A$3:$A$362,'Co List'!$B$3:$B$362)))</f>
        <v xml:space="preserve"> </v>
      </c>
      <c r="D16954" s="8" t="s">
        <v>382</v>
      </c>
      <c r="E16954">
        <v>0</v>
      </c>
      <c r="F16954">
        <v>0</v>
      </c>
      <c r="G16954">
        <v>0</v>
      </c>
      <c r="H16954">
        <v>0</v>
      </c>
    </row>
    <row r="16955" spans="1:8" ht="15" x14ac:dyDescent="0.25">
      <c r="A16955">
        <f t="shared" si="1848"/>
        <v>16086</v>
      </c>
      <c r="B16955">
        <f t="shared" si="1849"/>
        <v>333</v>
      </c>
      <c r="C16955" s="10" t="str">
        <f>IF(B16955=B16954," ",(LOOKUP(B16955,'Co List'!$A$3:$A$362,'Co List'!$B$3:$B$362)))</f>
        <v xml:space="preserve"> </v>
      </c>
      <c r="D16955" s="8" t="s">
        <v>383</v>
      </c>
      <c r="E16955">
        <v>4063.9861477857394</v>
      </c>
      <c r="F16955">
        <v>4752.6470731923409</v>
      </c>
      <c r="G16955">
        <v>258787.7409774304</v>
      </c>
      <c r="H16955">
        <v>3658980.4742383128</v>
      </c>
    </row>
    <row r="16956" spans="1:8" x14ac:dyDescent="0.2">
      <c r="A16956">
        <f t="shared" si="1848"/>
        <v>16087</v>
      </c>
      <c r="B16956">
        <f t="shared" si="1849"/>
        <v>333</v>
      </c>
      <c r="C16956" s="10" t="str">
        <f>IF(B16956=B16955," ",(LOOKUP(B16956,'Co List'!$A$3:$A$362,'Co List'!$B$3:$B$362)))</f>
        <v xml:space="preserve"> </v>
      </c>
      <c r="D16956" s="6" t="s">
        <v>384</v>
      </c>
      <c r="E16956">
        <v>3286.2581778596959</v>
      </c>
      <c r="F16956">
        <v>4569.811577665957</v>
      </c>
      <c r="G16956">
        <v>5162.2295629341797</v>
      </c>
      <c r="H16956">
        <v>6169.4849242091523</v>
      </c>
    </row>
    <row r="16957" spans="1:8" x14ac:dyDescent="0.2">
      <c r="A16957">
        <f t="shared" si="1848"/>
        <v>16088</v>
      </c>
      <c r="B16957">
        <f t="shared" si="1849"/>
        <v>333</v>
      </c>
      <c r="C16957" s="10" t="str">
        <f>IF(B16957=B16956," ",(LOOKUP(B16957,'Co List'!$A$3:$A$362,'Co List'!$B$3:$B$362)))</f>
        <v xml:space="preserve"> </v>
      </c>
      <c r="D16957" s="6" t="s">
        <v>385</v>
      </c>
      <c r="E16957">
        <v>2643.0557395519995</v>
      </c>
      <c r="F16957">
        <v>3399.5372146559998</v>
      </c>
      <c r="G16957">
        <v>85979.621535504004</v>
      </c>
      <c r="H16957">
        <v>1188196.43161552</v>
      </c>
    </row>
    <row r="16958" spans="1:8" x14ac:dyDescent="0.2">
      <c r="A16958">
        <f t="shared" si="1848"/>
        <v>16089</v>
      </c>
      <c r="B16958">
        <f t="shared" si="1849"/>
        <v>333</v>
      </c>
      <c r="C16958" s="10" t="str">
        <f>IF(B16958=B16957," ",(LOOKUP(B16958,'Co List'!$A$3:$A$362,'Co List'!$B$3:$B$362)))</f>
        <v xml:space="preserve"> </v>
      </c>
      <c r="D16958" s="6" t="s">
        <v>386</v>
      </c>
      <c r="E16958">
        <v>0</v>
      </c>
      <c r="F16958">
        <v>0</v>
      </c>
      <c r="G16958">
        <v>0</v>
      </c>
      <c r="H16958">
        <v>0</v>
      </c>
    </row>
    <row r="16959" spans="1:8" x14ac:dyDescent="0.2">
      <c r="A16959">
        <f t="shared" si="1848"/>
        <v>16090</v>
      </c>
      <c r="B16959">
        <f t="shared" si="1849"/>
        <v>333</v>
      </c>
      <c r="C16959" s="10" t="str">
        <f>IF(B16959=B16958," ",(LOOKUP(B16959,'Co List'!$A$3:$A$362,'Co List'!$B$3:$B$362)))</f>
        <v xml:space="preserve"> </v>
      </c>
      <c r="D16959" s="6" t="s">
        <v>387</v>
      </c>
      <c r="E16959">
        <v>0</v>
      </c>
      <c r="F16959">
        <v>0</v>
      </c>
      <c r="G16959">
        <v>0</v>
      </c>
      <c r="H16959">
        <v>0</v>
      </c>
    </row>
    <row r="16960" spans="1:8" x14ac:dyDescent="0.2">
      <c r="A16960">
        <f t="shared" si="1848"/>
        <v>16091</v>
      </c>
      <c r="B16960">
        <f t="shared" si="1849"/>
        <v>333</v>
      </c>
      <c r="C16960" s="10" t="str">
        <f>IF(B16960=B16959," ",(LOOKUP(B16960,'Co List'!$A$3:$A$362,'Co List'!$B$3:$B$362)))</f>
        <v xml:space="preserve"> </v>
      </c>
      <c r="D16960" s="6" t="s">
        <v>388</v>
      </c>
      <c r="E16960">
        <v>0</v>
      </c>
      <c r="F16960">
        <v>0</v>
      </c>
      <c r="G16960">
        <v>0</v>
      </c>
      <c r="H16960">
        <v>0</v>
      </c>
    </row>
    <row r="16961" spans="1:8" x14ac:dyDescent="0.2">
      <c r="A16961">
        <f t="shared" si="1848"/>
        <v>16092</v>
      </c>
      <c r="B16961">
        <f t="shared" si="1849"/>
        <v>333</v>
      </c>
      <c r="C16961" s="10" t="str">
        <f>IF(B16961=B16960," ",(LOOKUP(B16961,'Co List'!$A$3:$A$362,'Co List'!$B$3:$B$362)))</f>
        <v xml:space="preserve"> </v>
      </c>
      <c r="D16961" s="6" t="s">
        <v>389</v>
      </c>
      <c r="E16961">
        <v>1247.4641299999998</v>
      </c>
      <c r="F16961">
        <v>1458.8525971200002</v>
      </c>
      <c r="G16961">
        <v>1194.8438248800001</v>
      </c>
      <c r="H16961">
        <v>469.95375952000001</v>
      </c>
    </row>
    <row r="16962" spans="1:8" x14ac:dyDescent="0.2">
      <c r="A16962">
        <f t="shared" si="1848"/>
        <v>16093</v>
      </c>
      <c r="B16962">
        <f t="shared" si="1849"/>
        <v>333</v>
      </c>
      <c r="C16962" s="10" t="str">
        <f>IF(B16962=B16961," ",(LOOKUP(B16962,'Co List'!$A$3:$A$362,'Co List'!$B$3:$B$362)))</f>
        <v xml:space="preserve"> </v>
      </c>
      <c r="D16962" s="6" t="s">
        <v>390</v>
      </c>
      <c r="E16962">
        <v>0</v>
      </c>
      <c r="F16962">
        <v>0</v>
      </c>
      <c r="G16962">
        <v>0</v>
      </c>
      <c r="H16962">
        <v>0</v>
      </c>
    </row>
    <row r="16963" spans="1:8" x14ac:dyDescent="0.2">
      <c r="A16963">
        <f t="shared" si="1848"/>
        <v>16094</v>
      </c>
      <c r="B16963">
        <f t="shared" si="1849"/>
        <v>333</v>
      </c>
      <c r="C16963" s="10" t="str">
        <f>IF(B16963=B16962," ",(LOOKUP(B16963,'Co List'!$A$3:$A$362,'Co List'!$B$3:$B$362)))</f>
        <v xml:space="preserve"> </v>
      </c>
      <c r="D16963" s="6" t="s">
        <v>391</v>
      </c>
      <c r="E16963">
        <v>1395.5916095519999</v>
      </c>
      <c r="F16963">
        <v>1940.6846175359999</v>
      </c>
      <c r="G16963">
        <v>2192.2697106240003</v>
      </c>
      <c r="H16963">
        <v>2620.0258559999997</v>
      </c>
    </row>
    <row r="16964" spans="1:8" x14ac:dyDescent="0.2">
      <c r="A16964">
        <f t="shared" si="1848"/>
        <v>16095</v>
      </c>
      <c r="B16964">
        <f t="shared" si="1849"/>
        <v>333</v>
      </c>
      <c r="C16964" s="10" t="str">
        <f>IF(B16964=B16963," ",(LOOKUP(B16964,'Co List'!$A$3:$A$362,'Co List'!$B$3:$B$362)))</f>
        <v xml:space="preserve"> </v>
      </c>
      <c r="D16964" s="6" t="s">
        <v>392</v>
      </c>
      <c r="E16964">
        <v>0</v>
      </c>
      <c r="F16964">
        <v>0</v>
      </c>
      <c r="G16964">
        <v>0</v>
      </c>
      <c r="H16964">
        <v>0</v>
      </c>
    </row>
    <row r="16965" spans="1:8" x14ac:dyDescent="0.2">
      <c r="A16965">
        <f t="shared" ref="A16965:A17028" si="1854">IF(A16964&gt;0,A16964+1,(IF($C$1=C16965,1,0)))</f>
        <v>16096</v>
      </c>
      <c r="B16965">
        <f t="shared" ref="B16965:B17028" si="1855">IF(D16965=$D$3,B16964+1,B16964)</f>
        <v>333</v>
      </c>
      <c r="C16965" s="10" t="str">
        <f>IF(B16965=B16964," ",(LOOKUP(B16965,'Co List'!$A$3:$A$362,'Co List'!$B$3:$B$362)))</f>
        <v xml:space="preserve"> </v>
      </c>
      <c r="D16965" s="6" t="s">
        <v>393</v>
      </c>
      <c r="E16965">
        <v>0</v>
      </c>
      <c r="F16965">
        <v>0</v>
      </c>
      <c r="G16965">
        <v>0</v>
      </c>
      <c r="H16965">
        <v>0</v>
      </c>
    </row>
    <row r="16966" spans="1:8" ht="15" x14ac:dyDescent="0.25">
      <c r="A16966">
        <f t="shared" si="1854"/>
        <v>16097</v>
      </c>
      <c r="B16966">
        <f t="shared" si="1855"/>
        <v>333</v>
      </c>
      <c r="C16966" s="10" t="str">
        <f>IF(B16966=B16965," ",(LOOKUP(B16966,'Co List'!$A$3:$A$362,'Co List'!$B$3:$B$362)))</f>
        <v xml:space="preserve"> </v>
      </c>
      <c r="D16966" s="8" t="s">
        <v>394</v>
      </c>
      <c r="E16966">
        <v>0</v>
      </c>
      <c r="F16966">
        <v>0</v>
      </c>
      <c r="G16966">
        <v>82592.508000000002</v>
      </c>
      <c r="H16966">
        <v>1185106.452</v>
      </c>
    </row>
    <row r="16967" spans="1:8" ht="15" x14ac:dyDescent="0.25">
      <c r="A16967">
        <f t="shared" si="1854"/>
        <v>16098</v>
      </c>
      <c r="B16967">
        <f t="shared" si="1855"/>
        <v>333</v>
      </c>
      <c r="C16967" s="10" t="str">
        <f>IF(B16967=B16966," ",(LOOKUP(B16967,'Co List'!$A$3:$A$362,'Co List'!$B$3:$B$362)))</f>
        <v xml:space="preserve"> </v>
      </c>
      <c r="D16967" s="8" t="s">
        <v>395</v>
      </c>
      <c r="E16967">
        <v>6.2976801159999987</v>
      </c>
      <c r="F16967">
        <v>9.4932463640000009</v>
      </c>
      <c r="G16967">
        <v>12.932597502</v>
      </c>
      <c r="H16967">
        <v>18.008839999999999</v>
      </c>
    </row>
    <row r="16968" spans="1:8" ht="15" x14ac:dyDescent="0.25">
      <c r="A16968">
        <f t="shared" si="1854"/>
        <v>16099</v>
      </c>
      <c r="B16968">
        <f t="shared" si="1855"/>
        <v>333</v>
      </c>
      <c r="C16968" s="10" t="str">
        <f>IF(B16968=B16967," ",(LOOKUP(B16968,'Co List'!$A$3:$A$362,'Co List'!$B$3:$B$362)))</f>
        <v xml:space="preserve"> </v>
      </c>
      <c r="D16968" s="8" t="s">
        <v>396</v>
      </c>
      <c r="E16968">
        <v>34773</v>
      </c>
      <c r="F16968">
        <v>45447</v>
      </c>
      <c r="G16968">
        <v>48624</v>
      </c>
      <c r="H16968">
        <v>54731</v>
      </c>
    </row>
    <row r="16969" spans="1:8" x14ac:dyDescent="0.2">
      <c r="A16969">
        <f t="shared" si="1854"/>
        <v>16100</v>
      </c>
      <c r="B16969">
        <f t="shared" si="1855"/>
        <v>333</v>
      </c>
      <c r="C16969" s="10" t="str">
        <f>IF(B16969=B16968," ",(LOOKUP(B16969,'Co List'!$A$3:$A$362,'Co List'!$B$3:$B$362)))</f>
        <v xml:space="preserve"> </v>
      </c>
      <c r="D16969" s="6" t="s">
        <v>397</v>
      </c>
      <c r="E16969">
        <v>32709</v>
      </c>
      <c r="F16969">
        <v>39399</v>
      </c>
      <c r="G16969">
        <v>39897</v>
      </c>
      <c r="H16969">
        <v>52846</v>
      </c>
    </row>
    <row r="16970" spans="1:8" x14ac:dyDescent="0.2">
      <c r="A16970">
        <f t="shared" si="1854"/>
        <v>16101</v>
      </c>
      <c r="B16970">
        <f t="shared" si="1855"/>
        <v>333</v>
      </c>
      <c r="C16970" s="10" t="str">
        <f>IF(B16970=B16969," ",(LOOKUP(B16970,'Co List'!$A$3:$A$362,'Co List'!$B$3:$B$362)))</f>
        <v xml:space="preserve"> </v>
      </c>
      <c r="D16970" s="6" t="s">
        <v>398</v>
      </c>
      <c r="E16970">
        <v>2064</v>
      </c>
      <c r="F16970">
        <v>2121</v>
      </c>
      <c r="G16970">
        <v>1992</v>
      </c>
      <c r="H16970">
        <v>1783</v>
      </c>
    </row>
    <row r="16971" spans="1:8" x14ac:dyDescent="0.2">
      <c r="A16971">
        <f t="shared" si="1854"/>
        <v>16102</v>
      </c>
      <c r="B16971">
        <f t="shared" si="1855"/>
        <v>333</v>
      </c>
      <c r="C16971" s="10" t="str">
        <f>IF(B16971=B16970," ",(LOOKUP(B16971,'Co List'!$A$3:$A$362,'Co List'!$B$3:$B$362)))</f>
        <v xml:space="preserve"> </v>
      </c>
      <c r="D16971" s="6" t="s">
        <v>399</v>
      </c>
      <c r="E16971">
        <v>0</v>
      </c>
      <c r="F16971">
        <v>3927</v>
      </c>
      <c r="G16971">
        <v>6735</v>
      </c>
      <c r="H16971">
        <v>102</v>
      </c>
    </row>
    <row r="16972" spans="1:8" x14ac:dyDescent="0.2">
      <c r="A16972">
        <f t="shared" si="1854"/>
        <v>16103</v>
      </c>
      <c r="B16972">
        <f t="shared" si="1855"/>
        <v>333</v>
      </c>
      <c r="C16972" s="10" t="str">
        <f>IF(B16972=B16971," ",(LOOKUP(B16972,'Co List'!$A$3:$A$362,'Co List'!$B$3:$B$362)))</f>
        <v xml:space="preserve"> </v>
      </c>
      <c r="D16972" s="6" t="s">
        <v>400</v>
      </c>
      <c r="E16972">
        <v>0</v>
      </c>
      <c r="F16972">
        <v>0</v>
      </c>
      <c r="G16972">
        <v>0</v>
      </c>
      <c r="H16972">
        <v>0</v>
      </c>
    </row>
    <row r="16973" spans="1:8" x14ac:dyDescent="0.2">
      <c r="A16973">
        <f t="shared" si="1854"/>
        <v>16104</v>
      </c>
      <c r="B16973">
        <f t="shared" si="1855"/>
        <v>333</v>
      </c>
      <c r="C16973" s="10" t="str">
        <f>IF(B16973=B16972," ",(LOOKUP(B16973,'Co List'!$A$3:$A$362,'Co List'!$B$3:$B$362)))</f>
        <v xml:space="preserve"> </v>
      </c>
      <c r="D16973" s="6" t="s">
        <v>401</v>
      </c>
      <c r="E16973">
        <v>18.578711999999999</v>
      </c>
      <c r="F16973">
        <v>22.339233</v>
      </c>
      <c r="G16973">
        <v>24.855831000000002</v>
      </c>
      <c r="H16973">
        <v>32.923057999999997</v>
      </c>
    </row>
    <row r="16974" spans="1:8" x14ac:dyDescent="0.2">
      <c r="A16974">
        <f t="shared" si="1854"/>
        <v>16105</v>
      </c>
      <c r="B16974">
        <f t="shared" si="1855"/>
        <v>333</v>
      </c>
      <c r="C16974" s="10" t="str">
        <f>IF(B16974=B16973," ",(LOOKUP(B16974,'Co List'!$A$3:$A$362,'Co List'!$B$3:$B$362)))</f>
        <v xml:space="preserve"> </v>
      </c>
      <c r="D16974" s="6" t="s">
        <v>402</v>
      </c>
      <c r="E16974">
        <v>1.6904159999999999</v>
      </c>
      <c r="F16974">
        <v>2.0340389999999999</v>
      </c>
      <c r="G16974">
        <v>2.0736720000000002</v>
      </c>
      <c r="H16974">
        <v>2.1235529999999998</v>
      </c>
    </row>
    <row r="16975" spans="1:8" x14ac:dyDescent="0.2">
      <c r="A16975">
        <f t="shared" si="1854"/>
        <v>16106</v>
      </c>
      <c r="B16975">
        <f t="shared" si="1855"/>
        <v>333</v>
      </c>
      <c r="C16975" s="10" t="str">
        <f>IF(B16975=B16974," ",(LOOKUP(B16975,'Co List'!$A$3:$A$362,'Co List'!$B$3:$B$362)))</f>
        <v xml:space="preserve"> </v>
      </c>
      <c r="D16975" s="6" t="s">
        <v>403</v>
      </c>
      <c r="E16975">
        <v>0</v>
      </c>
      <c r="F16975">
        <v>2.0970179999999985</v>
      </c>
      <c r="G16975">
        <v>4.6269449999999974</v>
      </c>
      <c r="H16975">
        <v>9.2310000000006109E-2</v>
      </c>
    </row>
    <row r="16976" spans="1:8" x14ac:dyDescent="0.2">
      <c r="A16976">
        <f t="shared" si="1854"/>
        <v>16107</v>
      </c>
      <c r="B16976">
        <f t="shared" si="1855"/>
        <v>333</v>
      </c>
      <c r="C16976" s="10" t="str">
        <f>IF(B16976=B16975," ",(LOOKUP(B16976,'Co List'!$A$3:$A$362,'Co List'!$B$3:$B$362)))</f>
        <v xml:space="preserve"> </v>
      </c>
      <c r="D16976" s="6" t="s">
        <v>404</v>
      </c>
      <c r="E16976" s="11">
        <v>20.269127999999998</v>
      </c>
      <c r="F16976" s="11">
        <v>26.470289999999999</v>
      </c>
      <c r="G16976" s="11">
        <v>31.556448</v>
      </c>
      <c r="H16976" s="11">
        <v>35.138921000000003</v>
      </c>
    </row>
    <row r="16977" spans="1:16" x14ac:dyDescent="0.2">
      <c r="A16977">
        <f t="shared" si="1854"/>
        <v>16108</v>
      </c>
      <c r="B16977">
        <f t="shared" si="1855"/>
        <v>333</v>
      </c>
      <c r="C16977" s="10" t="str">
        <f>IF(B16977=B16976," ",(LOOKUP(B16977,'Co List'!$A$3:$A$362,'Co List'!$B$3:$B$362)))</f>
        <v xml:space="preserve"> </v>
      </c>
      <c r="D16977" s="6" t="s">
        <v>405</v>
      </c>
      <c r="E16977">
        <v>1386.1</v>
      </c>
      <c r="F16977">
        <v>1680.35</v>
      </c>
      <c r="G16977">
        <v>1986.69</v>
      </c>
      <c r="H16977">
        <v>2766.23</v>
      </c>
    </row>
    <row r="16978" spans="1:16" x14ac:dyDescent="0.2">
      <c r="A16978">
        <f t="shared" si="1854"/>
        <v>16109</v>
      </c>
      <c r="B16978">
        <f t="shared" si="1855"/>
        <v>333</v>
      </c>
      <c r="C16978" s="10" t="str">
        <f>IF(B16978=B16977," ",(LOOKUP(B16978,'Co List'!$A$3:$A$362,'Co List'!$B$3:$B$362)))</f>
        <v xml:space="preserve"> </v>
      </c>
      <c r="D16978" s="6" t="s">
        <v>406</v>
      </c>
      <c r="E16978">
        <v>422</v>
      </c>
      <c r="F16978">
        <v>455</v>
      </c>
      <c r="G16978">
        <v>536</v>
      </c>
      <c r="H16978">
        <v>811</v>
      </c>
    </row>
    <row r="16979" spans="1:16" x14ac:dyDescent="0.2">
      <c r="A16979">
        <f t="shared" si="1854"/>
        <v>16110</v>
      </c>
      <c r="B16979">
        <f t="shared" si="1855"/>
        <v>333</v>
      </c>
      <c r="C16979" s="10" t="str">
        <f>IF(B16979=B16978," ",(LOOKUP(B16979,'Co List'!$A$3:$A$362,'Co List'!$B$3:$B$362)))</f>
        <v xml:space="preserve"> </v>
      </c>
      <c r="D16979" s="6" t="s">
        <v>407</v>
      </c>
      <c r="E16979" s="11">
        <v>207</v>
      </c>
      <c r="F16979" s="11">
        <v>290.86</v>
      </c>
      <c r="G16979" s="11">
        <v>311</v>
      </c>
      <c r="H16979" s="11">
        <v>547</v>
      </c>
    </row>
    <row r="16980" spans="1:16" x14ac:dyDescent="0.2">
      <c r="A16980">
        <f t="shared" si="1854"/>
        <v>16111</v>
      </c>
      <c r="B16980">
        <f t="shared" si="1855"/>
        <v>333</v>
      </c>
      <c r="C16980" s="10" t="str">
        <f>IF(B16980=B16979," ",(LOOKUP(B16980,'Co List'!$A$3:$A$362,'Co List'!$B$3:$B$362)))</f>
        <v xml:space="preserve"> </v>
      </c>
      <c r="D16980" s="6" t="s">
        <v>408</v>
      </c>
      <c r="E16980">
        <v>42.31</v>
      </c>
      <c r="F16980">
        <v>42.31</v>
      </c>
      <c r="G16980">
        <v>42.31</v>
      </c>
      <c r="H16980">
        <v>42.31</v>
      </c>
    </row>
    <row r="16981" spans="1:16" x14ac:dyDescent="0.2">
      <c r="A16981">
        <f t="shared" si="1854"/>
        <v>16112</v>
      </c>
      <c r="B16981">
        <f t="shared" si="1855"/>
        <v>333</v>
      </c>
      <c r="C16981" s="10" t="str">
        <f>IF(B16981=B16980," ",(LOOKUP(B16981,'Co List'!$A$3:$A$362,'Co List'!$B$3:$B$362)))</f>
        <v xml:space="preserve"> </v>
      </c>
      <c r="D16981" s="6" t="s">
        <v>409</v>
      </c>
      <c r="E16981">
        <v>26.94</v>
      </c>
      <c r="F16981">
        <v>37.74</v>
      </c>
      <c r="G16981">
        <v>49.95</v>
      </c>
      <c r="H16981">
        <v>58.58</v>
      </c>
    </row>
    <row r="16982" spans="1:16" x14ac:dyDescent="0.2">
      <c r="A16982">
        <f t="shared" si="1854"/>
        <v>16113</v>
      </c>
      <c r="B16982">
        <f t="shared" si="1855"/>
        <v>333</v>
      </c>
      <c r="C16982" s="10" t="str">
        <f>IF(B16982=B16981," ",(LOOKUP(B16982,'Co List'!$A$3:$A$362,'Co List'!$B$3:$B$362)))</f>
        <v xml:space="preserve"> </v>
      </c>
      <c r="D16982" s="6" t="s">
        <v>410</v>
      </c>
      <c r="E16982">
        <v>26.566808115999997</v>
      </c>
      <c r="F16982">
        <v>35.963536363999999</v>
      </c>
      <c r="G16982">
        <v>44.489045502000003</v>
      </c>
      <c r="H16982">
        <v>53.147761000000003</v>
      </c>
    </row>
    <row r="16983" spans="1:16" x14ac:dyDescent="0.2">
      <c r="A16983">
        <f t="shared" si="1854"/>
        <v>16114</v>
      </c>
      <c r="B16983">
        <f t="shared" si="1855"/>
        <v>333</v>
      </c>
      <c r="C16983" s="10" t="str">
        <f>IF(B16983=B16982," ",(LOOKUP(B16983,'Co List'!$A$3:$A$362,'Co List'!$B$3:$B$362)))</f>
        <v xml:space="preserve"> </v>
      </c>
      <c r="D16983" s="6" t="s">
        <v>411</v>
      </c>
      <c r="E16983">
        <v>26.566808115999997</v>
      </c>
      <c r="F16983">
        <v>35.963536363999999</v>
      </c>
      <c r="G16983">
        <v>44.489045501999996</v>
      </c>
      <c r="H16983">
        <v>53.147761000000003</v>
      </c>
    </row>
    <row r="16984" spans="1:16" x14ac:dyDescent="0.2">
      <c r="A16984">
        <f t="shared" si="1854"/>
        <v>16115</v>
      </c>
      <c r="B16984">
        <f t="shared" si="1855"/>
        <v>333</v>
      </c>
      <c r="C16984" s="10" t="str">
        <f>IF(B16984=B16983," ",(LOOKUP(B16984,'Co List'!$A$3:$A$362,'Co List'!$B$3:$B$362)))</f>
        <v xml:space="preserve"> </v>
      </c>
      <c r="D16984" s="6" t="s">
        <v>412</v>
      </c>
      <c r="E16984">
        <v>-0.37319188400000414</v>
      </c>
      <c r="F16984">
        <v>-1.7764636360000026</v>
      </c>
      <c r="G16984">
        <v>-5.4609544980000067</v>
      </c>
      <c r="H16984">
        <v>-5.4322389999999956</v>
      </c>
    </row>
    <row r="16985" spans="1:16" ht="13.5" thickBot="1" x14ac:dyDescent="0.25">
      <c r="A16985">
        <f t="shared" si="1854"/>
        <v>16116</v>
      </c>
      <c r="B16985">
        <f t="shared" si="1855"/>
        <v>333</v>
      </c>
      <c r="C16985" s="10" t="str">
        <f>IF(B16985=B16984," ",(LOOKUP(B16985,'Co List'!$A$3:$A$362,'Co List'!$B$3:$B$362)))</f>
        <v xml:space="preserve"> </v>
      </c>
      <c r="D16985" s="9" t="s">
        <v>413</v>
      </c>
      <c r="E16985">
        <v>12</v>
      </c>
      <c r="F16985">
        <v>12</v>
      </c>
      <c r="G16985">
        <v>12</v>
      </c>
      <c r="H16985">
        <v>12</v>
      </c>
    </row>
    <row r="16986" spans="1:16" ht="15" x14ac:dyDescent="0.25">
      <c r="A16986">
        <f t="shared" si="1854"/>
        <v>16117</v>
      </c>
      <c r="B16986">
        <f t="shared" si="1855"/>
        <v>334</v>
      </c>
      <c r="C16986" s="10" t="str">
        <f>IF(B16986=B16985," ",(LOOKUP(B16986,'Co List'!$A$3:$A$362,'Co List'!$B$3:$B$362)))</f>
        <v>TRANSFORMERS &amp; RECTIFIERS(INDIA)</v>
      </c>
      <c r="D16986" s="4" t="s">
        <v>362</v>
      </c>
      <c r="E16986">
        <v>35</v>
      </c>
      <c r="F16986">
        <v>35</v>
      </c>
      <c r="G16986">
        <v>35.071848484848488</v>
      </c>
      <c r="H16986">
        <v>35.371627775641507</v>
      </c>
      <c r="J16986">
        <f t="shared" ref="J16986" si="1856">COUNTIF(E17028:H17028,0)</f>
        <v>0</v>
      </c>
      <c r="K16986">
        <f>SUM(E16986:H16986)/(4-J16986)</f>
        <v>35.1108690651225</v>
      </c>
      <c r="L16986">
        <f>SUM(E16996:H16996)/(4-J16986)</f>
        <v>3592.0353571799124</v>
      </c>
      <c r="M16986">
        <f>E16996</f>
        <v>2625.2334900000001</v>
      </c>
      <c r="N16986">
        <f t="shared" ref="N16986" si="1857">F16996</f>
        <v>3201.4805300000003</v>
      </c>
      <c r="O16986">
        <f t="shared" ref="O16986" si="1858">G16996</f>
        <v>4292.3802318930175</v>
      </c>
      <c r="P16986">
        <f t="shared" ref="P16986" si="1859">H16996</f>
        <v>4249.0471768266325</v>
      </c>
    </row>
    <row r="16987" spans="1:16" x14ac:dyDescent="0.2">
      <c r="A16987">
        <f t="shared" si="1854"/>
        <v>16118</v>
      </c>
      <c r="B16987">
        <f t="shared" si="1855"/>
        <v>334</v>
      </c>
      <c r="C16987" s="10" t="str">
        <f>IF(B16987=B16986," ",(LOOKUP(B16987,'Co List'!$A$3:$A$362,'Co List'!$B$3:$B$362)))</f>
        <v xml:space="preserve"> </v>
      </c>
      <c r="D16987" s="6" t="s">
        <v>364</v>
      </c>
      <c r="E16987">
        <v>0</v>
      </c>
      <c r="F16987">
        <v>0</v>
      </c>
      <c r="G16987">
        <v>2.3547420000000003</v>
      </c>
      <c r="H16987">
        <v>2.3547420000000003</v>
      </c>
    </row>
    <row r="16988" spans="1:16" x14ac:dyDescent="0.2">
      <c r="A16988">
        <f t="shared" si="1854"/>
        <v>16119</v>
      </c>
      <c r="B16988">
        <f t="shared" si="1855"/>
        <v>334</v>
      </c>
      <c r="C16988" s="10" t="str">
        <f>IF(B16988=B16987," ",(LOOKUP(B16988,'Co List'!$A$3:$A$362,'Co List'!$B$3:$B$362)))</f>
        <v xml:space="preserve"> </v>
      </c>
      <c r="D16988" s="6" t="s">
        <v>365</v>
      </c>
      <c r="E16988">
        <v>0.81</v>
      </c>
      <c r="F16988">
        <v>0.79</v>
      </c>
      <c r="G16988">
        <v>0.78</v>
      </c>
      <c r="H16988">
        <v>0.78</v>
      </c>
    </row>
    <row r="16989" spans="1:16" x14ac:dyDescent="0.2">
      <c r="A16989">
        <f t="shared" si="1854"/>
        <v>16120</v>
      </c>
      <c r="B16989">
        <f t="shared" si="1855"/>
        <v>334</v>
      </c>
      <c r="C16989" s="10" t="str">
        <f>IF(B16989=B16988," ",(LOOKUP(B16989,'Co List'!$A$3:$A$362,'Co List'!$B$3:$B$362)))</f>
        <v xml:space="preserve"> </v>
      </c>
      <c r="D16989" s="7" t="s">
        <v>366</v>
      </c>
      <c r="E16989">
        <v>0.50965511357018056</v>
      </c>
      <c r="F16989">
        <v>0.59635655502570595</v>
      </c>
      <c r="G16989">
        <v>0.83810997401015663</v>
      </c>
      <c r="H16989">
        <v>0.83366959206298707</v>
      </c>
    </row>
    <row r="16990" spans="1:16" x14ac:dyDescent="0.2">
      <c r="A16990">
        <f t="shared" si="1854"/>
        <v>16121</v>
      </c>
      <c r="B16990">
        <f t="shared" si="1855"/>
        <v>334</v>
      </c>
      <c r="C16990" s="10" t="str">
        <f>IF(B16990=B16989," ",(LOOKUP(B16990,'Co List'!$A$3:$A$362,'Co List'!$B$3:$B$362)))</f>
        <v xml:space="preserve"> </v>
      </c>
      <c r="D16990" s="6" t="s">
        <v>367</v>
      </c>
      <c r="E16990">
        <v>5302.4308018582115</v>
      </c>
      <c r="F16990">
        <v>7981.7515083520329</v>
      </c>
      <c r="G16990">
        <v>46757.954595784504</v>
      </c>
      <c r="H16990">
        <v>89831.864203522884</v>
      </c>
    </row>
    <row r="16991" spans="1:16" x14ac:dyDescent="0.2">
      <c r="A16991">
        <f t="shared" si="1854"/>
        <v>16122</v>
      </c>
      <c r="B16991">
        <f t="shared" si="1855"/>
        <v>334</v>
      </c>
      <c r="C16991" s="10" t="str">
        <f>IF(B16991=B16990," ",(LOOKUP(B16991,'Co List'!$A$3:$A$362,'Co List'!$B$3:$B$362)))</f>
        <v xml:space="preserve"> </v>
      </c>
      <c r="D16991" s="6" t="s">
        <v>368</v>
      </c>
      <c r="E16991">
        <v>2.0319144659442723E-2</v>
      </c>
      <c r="F16991">
        <v>2.4779261068111458E-2</v>
      </c>
      <c r="G16991">
        <v>3.3222757212794253E-2</v>
      </c>
      <c r="H16991">
        <v>3.2887362049741735E-2</v>
      </c>
    </row>
    <row r="16992" spans="1:16" x14ac:dyDescent="0.2">
      <c r="A16992">
        <f t="shared" si="1854"/>
        <v>16123</v>
      </c>
      <c r="B16992">
        <f t="shared" si="1855"/>
        <v>334</v>
      </c>
      <c r="C16992" s="10" t="str">
        <f>IF(B16992=B16991," ",(LOOKUP(B16992,'Co List'!$A$3:$A$362,'Co List'!$B$3:$B$362)))</f>
        <v xml:space="preserve"> </v>
      </c>
      <c r="D16992" s="6" t="s">
        <v>369</v>
      </c>
      <c r="E16992">
        <v>3.1353558939448223</v>
      </c>
      <c r="F16992">
        <v>4.6378104157612636</v>
      </c>
      <c r="G16992">
        <v>15.625701608638579</v>
      </c>
      <c r="H16992">
        <v>18.244084056791039</v>
      </c>
    </row>
    <row r="16993" spans="1:8" x14ac:dyDescent="0.2">
      <c r="A16993">
        <f t="shared" si="1854"/>
        <v>16124</v>
      </c>
      <c r="B16993">
        <f t="shared" si="1855"/>
        <v>334</v>
      </c>
      <c r="C16993" s="10" t="str">
        <f>IF(B16993=B16992," ",(LOOKUP(B16993,'Co List'!$A$3:$A$362,'Co List'!$B$3:$B$362)))</f>
        <v xml:space="preserve"> </v>
      </c>
      <c r="D16993" s="6" t="s">
        <v>370</v>
      </c>
      <c r="E16993">
        <v>0</v>
      </c>
      <c r="F16993">
        <v>0</v>
      </c>
      <c r="G16993">
        <v>0</v>
      </c>
      <c r="H16993">
        <v>0</v>
      </c>
    </row>
    <row r="16994" spans="1:8" x14ac:dyDescent="0.2">
      <c r="A16994">
        <f t="shared" si="1854"/>
        <v>16125</v>
      </c>
      <c r="B16994">
        <f t="shared" si="1855"/>
        <v>334</v>
      </c>
      <c r="C16994" s="10" t="str">
        <f>IF(B16994=B16993," ",(LOOKUP(B16994,'Co List'!$A$3:$A$362,'Co List'!$B$3:$B$362)))</f>
        <v xml:space="preserve"> </v>
      </c>
      <c r="D16994" s="6" t="s">
        <v>371</v>
      </c>
      <c r="E16994">
        <v>99.999999999999986</v>
      </c>
      <c r="F16994">
        <v>100</v>
      </c>
      <c r="G16994">
        <v>71.553045491626648</v>
      </c>
      <c r="H16994">
        <v>74.384445935017652</v>
      </c>
    </row>
    <row r="16995" spans="1:8" x14ac:dyDescent="0.2">
      <c r="A16995">
        <f t="shared" si="1854"/>
        <v>16126</v>
      </c>
      <c r="B16995">
        <f t="shared" si="1855"/>
        <v>334</v>
      </c>
      <c r="C16995" s="10" t="str">
        <f>IF(B16995=B16994," ",(LOOKUP(B16995,'Co List'!$A$3:$A$362,'Co List'!$B$3:$B$362)))</f>
        <v xml:space="preserve"> </v>
      </c>
      <c r="D16995" s="6" t="s">
        <v>372</v>
      </c>
      <c r="E16995">
        <v>0</v>
      </c>
      <c r="F16995">
        <v>0</v>
      </c>
      <c r="G16995">
        <v>28.446954508373359</v>
      </c>
      <c r="H16995">
        <v>25.615554064982359</v>
      </c>
    </row>
    <row r="16996" spans="1:8" x14ac:dyDescent="0.2">
      <c r="A16996">
        <f t="shared" si="1854"/>
        <v>16127</v>
      </c>
      <c r="B16996">
        <f t="shared" si="1855"/>
        <v>334</v>
      </c>
      <c r="C16996" s="10" t="str">
        <f>IF(B16996=B16995," ",(LOOKUP(B16996,'Co List'!$A$3:$A$362,'Co List'!$B$3:$B$362)))</f>
        <v xml:space="preserve"> </v>
      </c>
      <c r="D16996" s="6" t="s">
        <v>373</v>
      </c>
      <c r="E16996">
        <v>2625.2334900000001</v>
      </c>
      <c r="F16996">
        <v>3201.4805300000003</v>
      </c>
      <c r="G16996">
        <v>4292.3802318930175</v>
      </c>
      <c r="H16996">
        <v>4249.0471768266325</v>
      </c>
    </row>
    <row r="16997" spans="1:8" x14ac:dyDescent="0.2">
      <c r="A16997">
        <f t="shared" si="1854"/>
        <v>16128</v>
      </c>
      <c r="B16997">
        <f t="shared" si="1855"/>
        <v>334</v>
      </c>
      <c r="C16997" s="10" t="str">
        <f>IF(B16997=B16996," ",(LOOKUP(B16997,'Co List'!$A$3:$A$362,'Co List'!$B$3:$B$362)))</f>
        <v xml:space="preserve"> </v>
      </c>
      <c r="D16997" s="6" t="s">
        <v>374</v>
      </c>
      <c r="E16997">
        <v>2625.2334900000001</v>
      </c>
      <c r="F16997">
        <v>3201.4805300000003</v>
      </c>
      <c r="G16997">
        <v>4289.0205464766041</v>
      </c>
      <c r="H16997">
        <v>4246.0524310783258</v>
      </c>
    </row>
    <row r="16998" spans="1:8" x14ac:dyDescent="0.2">
      <c r="A16998">
        <f t="shared" si="1854"/>
        <v>16129</v>
      </c>
      <c r="B16998">
        <f t="shared" si="1855"/>
        <v>334</v>
      </c>
      <c r="C16998" s="10" t="str">
        <f>IF(B16998=B16997," ",(LOOKUP(B16998,'Co List'!$A$3:$A$362,'Co List'!$B$3:$B$362)))</f>
        <v xml:space="preserve"> </v>
      </c>
      <c r="D16998" s="6" t="s">
        <v>375</v>
      </c>
      <c r="E16998">
        <v>0</v>
      </c>
      <c r="F16998">
        <v>0</v>
      </c>
      <c r="G16998">
        <v>2.7130535728773117</v>
      </c>
      <c r="H16998">
        <v>2.4183531031242236</v>
      </c>
    </row>
    <row r="16999" spans="1:8" x14ac:dyDescent="0.2">
      <c r="A16999">
        <f t="shared" si="1854"/>
        <v>16130</v>
      </c>
      <c r="B16999">
        <f t="shared" si="1855"/>
        <v>334</v>
      </c>
      <c r="C16999" s="10" t="str">
        <f>IF(B16999=B16998," ",(LOOKUP(B16999,'Co List'!$A$3:$A$362,'Co List'!$B$3:$B$362)))</f>
        <v xml:space="preserve"> </v>
      </c>
      <c r="D16999" s="6" t="s">
        <v>376</v>
      </c>
      <c r="E16999">
        <v>0</v>
      </c>
      <c r="F16999">
        <v>0</v>
      </c>
      <c r="G16999">
        <v>0.64663184353555203</v>
      </c>
      <c r="H16999">
        <v>0.57639264518270394</v>
      </c>
    </row>
    <row r="17000" spans="1:8" x14ac:dyDescent="0.2">
      <c r="A17000">
        <f t="shared" si="1854"/>
        <v>16131</v>
      </c>
      <c r="B17000">
        <f t="shared" si="1855"/>
        <v>334</v>
      </c>
      <c r="C17000" s="10" t="str">
        <f>IF(B17000=B16999," ",(LOOKUP(B17000,'Co List'!$A$3:$A$362,'Co List'!$B$3:$B$362)))</f>
        <v xml:space="preserve"> </v>
      </c>
      <c r="D17000" s="6" t="s">
        <v>377</v>
      </c>
      <c r="E17000">
        <v>2625.2334900000001</v>
      </c>
      <c r="F17000">
        <v>3201.4805300000003</v>
      </c>
      <c r="G17000">
        <v>3071.3287800000003</v>
      </c>
      <c r="H17000">
        <v>3160.6302000000001</v>
      </c>
    </row>
    <row r="17001" spans="1:8" ht="15" x14ac:dyDescent="0.25">
      <c r="A17001">
        <f t="shared" si="1854"/>
        <v>16132</v>
      </c>
      <c r="B17001">
        <f t="shared" si="1855"/>
        <v>334</v>
      </c>
      <c r="C17001" s="10" t="str">
        <f>IF(B17001=B17000," ",(LOOKUP(B17001,'Co List'!$A$3:$A$362,'Co List'!$B$3:$B$362)))</f>
        <v xml:space="preserve"> </v>
      </c>
      <c r="D17001" s="8" t="s">
        <v>378</v>
      </c>
      <c r="E17001">
        <v>2625.2334900000005</v>
      </c>
      <c r="F17001">
        <v>3201.4805299999998</v>
      </c>
      <c r="G17001">
        <v>3071.3287799999998</v>
      </c>
      <c r="H17001">
        <v>3160.6302000000005</v>
      </c>
    </row>
    <row r="17002" spans="1:8" ht="15" x14ac:dyDescent="0.25">
      <c r="A17002">
        <f t="shared" si="1854"/>
        <v>16133</v>
      </c>
      <c r="B17002">
        <f t="shared" si="1855"/>
        <v>334</v>
      </c>
      <c r="C17002" s="10" t="str">
        <f>IF(B17002=B17001," ",(LOOKUP(B17002,'Co List'!$A$3:$A$362,'Co List'!$B$3:$B$362)))</f>
        <v xml:space="preserve"> </v>
      </c>
      <c r="D17002" s="8" t="s">
        <v>379</v>
      </c>
      <c r="E17002">
        <v>0</v>
      </c>
      <c r="F17002">
        <v>0</v>
      </c>
      <c r="G17002">
        <v>0</v>
      </c>
      <c r="H17002">
        <v>0</v>
      </c>
    </row>
    <row r="17003" spans="1:8" ht="15" x14ac:dyDescent="0.25">
      <c r="A17003">
        <f t="shared" si="1854"/>
        <v>16134</v>
      </c>
      <c r="B17003">
        <f t="shared" si="1855"/>
        <v>334</v>
      </c>
      <c r="C17003" s="10" t="str">
        <f>IF(B17003=B17002," ",(LOOKUP(B17003,'Co List'!$A$3:$A$362,'Co List'!$B$3:$B$362)))</f>
        <v xml:space="preserve"> </v>
      </c>
      <c r="D17003" s="8" t="s">
        <v>380</v>
      </c>
      <c r="E17003">
        <v>-4.5474735088646412E-13</v>
      </c>
      <c r="F17003">
        <v>4.5474735088646412E-13</v>
      </c>
      <c r="G17003">
        <v>4.5474735088646412E-13</v>
      </c>
      <c r="H17003">
        <v>-4.5474735088646412E-13</v>
      </c>
    </row>
    <row r="17004" spans="1:8" ht="15" x14ac:dyDescent="0.25">
      <c r="A17004">
        <f t="shared" si="1854"/>
        <v>16135</v>
      </c>
      <c r="B17004">
        <f t="shared" si="1855"/>
        <v>334</v>
      </c>
      <c r="C17004" s="10" t="str">
        <f>IF(B17004=B17003," ",(LOOKUP(B17004,'Co List'!$A$3:$A$362,'Co List'!$B$3:$B$362)))</f>
        <v xml:space="preserve"> </v>
      </c>
      <c r="D17004" s="8" t="s">
        <v>381</v>
      </c>
      <c r="E17004">
        <v>0</v>
      </c>
      <c r="F17004">
        <v>0</v>
      </c>
      <c r="G17004">
        <v>1221.0514518930177</v>
      </c>
      <c r="H17004">
        <v>1088.4169768266327</v>
      </c>
    </row>
    <row r="17005" spans="1:8" ht="15" x14ac:dyDescent="0.25">
      <c r="A17005">
        <f t="shared" si="1854"/>
        <v>16136</v>
      </c>
      <c r="B17005">
        <f t="shared" si="1855"/>
        <v>334</v>
      </c>
      <c r="C17005" s="10" t="str">
        <f>IF(B17005=B17004," ",(LOOKUP(B17005,'Co List'!$A$3:$A$362,'Co List'!$B$3:$B$362)))</f>
        <v xml:space="preserve"> </v>
      </c>
      <c r="D17005" s="8" t="s">
        <v>382</v>
      </c>
      <c r="E17005">
        <v>0</v>
      </c>
      <c r="F17005">
        <v>0</v>
      </c>
      <c r="G17005">
        <v>0</v>
      </c>
      <c r="H17005">
        <v>0</v>
      </c>
    </row>
    <row r="17006" spans="1:8" ht="15" x14ac:dyDescent="0.25">
      <c r="A17006">
        <f t="shared" si="1854"/>
        <v>16137</v>
      </c>
      <c r="B17006">
        <f t="shared" si="1855"/>
        <v>334</v>
      </c>
      <c r="C17006" s="10" t="str">
        <f>IF(B17006=B17005," ",(LOOKUP(B17006,'Co List'!$A$3:$A$362,'Co List'!$B$3:$B$362)))</f>
        <v xml:space="preserve"> </v>
      </c>
      <c r="D17006" s="8" t="s">
        <v>383</v>
      </c>
      <c r="E17006">
        <v>0</v>
      </c>
      <c r="F17006">
        <v>0</v>
      </c>
      <c r="G17006">
        <v>0</v>
      </c>
      <c r="H17006">
        <v>0</v>
      </c>
    </row>
    <row r="17007" spans="1:8" x14ac:dyDescent="0.2">
      <c r="A17007">
        <f t="shared" si="1854"/>
        <v>16138</v>
      </c>
      <c r="B17007">
        <f t="shared" si="1855"/>
        <v>334</v>
      </c>
      <c r="C17007" s="10" t="str">
        <f>IF(B17007=B17006," ",(LOOKUP(B17007,'Co List'!$A$3:$A$362,'Co List'!$B$3:$B$362)))</f>
        <v xml:space="preserve"> </v>
      </c>
      <c r="D17007" s="6" t="s">
        <v>384</v>
      </c>
      <c r="E17007">
        <v>0</v>
      </c>
      <c r="F17007">
        <v>0</v>
      </c>
      <c r="G17007">
        <v>1221.0514518930177</v>
      </c>
      <c r="H17007">
        <v>1088.4169768266327</v>
      </c>
    </row>
    <row r="17008" spans="1:8" x14ac:dyDescent="0.2">
      <c r="A17008">
        <f t="shared" si="1854"/>
        <v>16139</v>
      </c>
      <c r="B17008">
        <f t="shared" si="1855"/>
        <v>334</v>
      </c>
      <c r="C17008" s="10" t="str">
        <f>IF(B17008=B17007," ",(LOOKUP(B17008,'Co List'!$A$3:$A$362,'Co List'!$B$3:$B$362)))</f>
        <v xml:space="preserve"> </v>
      </c>
      <c r="D17008" s="6" t="s">
        <v>385</v>
      </c>
      <c r="E17008">
        <v>0</v>
      </c>
      <c r="F17008">
        <v>0</v>
      </c>
      <c r="G17008">
        <v>518.54999481599998</v>
      </c>
      <c r="H17008">
        <v>462.22345243199999</v>
      </c>
    </row>
    <row r="17009" spans="1:8" x14ac:dyDescent="0.2">
      <c r="A17009">
        <f t="shared" si="1854"/>
        <v>16140</v>
      </c>
      <c r="B17009">
        <f t="shared" si="1855"/>
        <v>334</v>
      </c>
      <c r="C17009" s="10" t="str">
        <f>IF(B17009=B17008," ",(LOOKUP(B17009,'Co List'!$A$3:$A$362,'Co List'!$B$3:$B$362)))</f>
        <v xml:space="preserve"> </v>
      </c>
      <c r="D17009" s="6" t="s">
        <v>386</v>
      </c>
      <c r="E17009">
        <v>0</v>
      </c>
      <c r="F17009">
        <v>0</v>
      </c>
      <c r="G17009">
        <v>0</v>
      </c>
      <c r="H17009">
        <v>0</v>
      </c>
    </row>
    <row r="17010" spans="1:8" x14ac:dyDescent="0.2">
      <c r="A17010">
        <f t="shared" si="1854"/>
        <v>16141</v>
      </c>
      <c r="B17010">
        <f t="shared" si="1855"/>
        <v>334</v>
      </c>
      <c r="C17010" s="10" t="str">
        <f>IF(B17010=B17009," ",(LOOKUP(B17010,'Co List'!$A$3:$A$362,'Co List'!$B$3:$B$362)))</f>
        <v xml:space="preserve"> </v>
      </c>
      <c r="D17010" s="6" t="s">
        <v>387</v>
      </c>
      <c r="E17010">
        <v>0</v>
      </c>
      <c r="F17010">
        <v>0</v>
      </c>
      <c r="G17010">
        <v>0</v>
      </c>
      <c r="H17010">
        <v>0</v>
      </c>
    </row>
    <row r="17011" spans="1:8" x14ac:dyDescent="0.2">
      <c r="A17011">
        <f t="shared" si="1854"/>
        <v>16142</v>
      </c>
      <c r="B17011">
        <f t="shared" si="1855"/>
        <v>334</v>
      </c>
      <c r="C17011" s="10" t="str">
        <f>IF(B17011=B17010," ",(LOOKUP(B17011,'Co List'!$A$3:$A$362,'Co List'!$B$3:$B$362)))</f>
        <v xml:space="preserve"> </v>
      </c>
      <c r="D17011" s="6" t="s">
        <v>388</v>
      </c>
      <c r="E17011">
        <v>0</v>
      </c>
      <c r="F17011">
        <v>0</v>
      </c>
      <c r="G17011">
        <v>0</v>
      </c>
      <c r="H17011">
        <v>0</v>
      </c>
    </row>
    <row r="17012" spans="1:8" x14ac:dyDescent="0.2">
      <c r="A17012">
        <f t="shared" si="1854"/>
        <v>16143</v>
      </c>
      <c r="B17012">
        <f t="shared" si="1855"/>
        <v>334</v>
      </c>
      <c r="C17012" s="10" t="str">
        <f>IF(B17012=B17011," ",(LOOKUP(B17012,'Co List'!$A$3:$A$362,'Co List'!$B$3:$B$362)))</f>
        <v xml:space="preserve"> </v>
      </c>
      <c r="D17012" s="6" t="s">
        <v>389</v>
      </c>
      <c r="E17012">
        <v>0</v>
      </c>
      <c r="F17012">
        <v>0</v>
      </c>
      <c r="G17012">
        <v>0</v>
      </c>
      <c r="H17012">
        <v>0</v>
      </c>
    </row>
    <row r="17013" spans="1:8" x14ac:dyDescent="0.2">
      <c r="A17013">
        <f t="shared" si="1854"/>
        <v>16144</v>
      </c>
      <c r="B17013">
        <f t="shared" si="1855"/>
        <v>334</v>
      </c>
      <c r="C17013" s="10" t="str">
        <f>IF(B17013=B17012," ",(LOOKUP(B17013,'Co List'!$A$3:$A$362,'Co List'!$B$3:$B$362)))</f>
        <v xml:space="preserve"> </v>
      </c>
      <c r="D17013" s="6" t="s">
        <v>390</v>
      </c>
      <c r="E17013">
        <v>0</v>
      </c>
      <c r="F17013">
        <v>0</v>
      </c>
      <c r="G17013">
        <v>0</v>
      </c>
      <c r="H17013">
        <v>0</v>
      </c>
    </row>
    <row r="17014" spans="1:8" x14ac:dyDescent="0.2">
      <c r="A17014">
        <f t="shared" si="1854"/>
        <v>16145</v>
      </c>
      <c r="B17014">
        <f t="shared" si="1855"/>
        <v>334</v>
      </c>
      <c r="C17014" s="10" t="str">
        <f>IF(B17014=B17013," ",(LOOKUP(B17014,'Co List'!$A$3:$A$362,'Co List'!$B$3:$B$362)))</f>
        <v xml:space="preserve"> </v>
      </c>
      <c r="D17014" s="6" t="s">
        <v>391</v>
      </c>
      <c r="E17014">
        <v>0</v>
      </c>
      <c r="F17014">
        <v>0</v>
      </c>
      <c r="G17014">
        <v>518.54999481599998</v>
      </c>
      <c r="H17014">
        <v>462.22345243199999</v>
      </c>
    </row>
    <row r="17015" spans="1:8" x14ac:dyDescent="0.2">
      <c r="A17015">
        <f t="shared" si="1854"/>
        <v>16146</v>
      </c>
      <c r="B17015">
        <f t="shared" si="1855"/>
        <v>334</v>
      </c>
      <c r="C17015" s="10" t="str">
        <f>IF(B17015=B17014," ",(LOOKUP(B17015,'Co List'!$A$3:$A$362,'Co List'!$B$3:$B$362)))</f>
        <v xml:space="preserve"> </v>
      </c>
      <c r="D17015" s="6" t="s">
        <v>392</v>
      </c>
      <c r="E17015">
        <v>0</v>
      </c>
      <c r="F17015">
        <v>0</v>
      </c>
      <c r="G17015">
        <v>0</v>
      </c>
      <c r="H17015">
        <v>0</v>
      </c>
    </row>
    <row r="17016" spans="1:8" x14ac:dyDescent="0.2">
      <c r="A17016">
        <f t="shared" si="1854"/>
        <v>16147</v>
      </c>
      <c r="B17016">
        <f t="shared" si="1855"/>
        <v>334</v>
      </c>
      <c r="C17016" s="10" t="str">
        <f>IF(B17016=B17015," ",(LOOKUP(B17016,'Co List'!$A$3:$A$362,'Co List'!$B$3:$B$362)))</f>
        <v xml:space="preserve"> </v>
      </c>
      <c r="D17016" s="6" t="s">
        <v>393</v>
      </c>
      <c r="E17016">
        <v>0</v>
      </c>
      <c r="F17016">
        <v>0</v>
      </c>
      <c r="G17016">
        <v>0</v>
      </c>
      <c r="H17016">
        <v>0</v>
      </c>
    </row>
    <row r="17017" spans="1:8" ht="15" x14ac:dyDescent="0.25">
      <c r="A17017">
        <f t="shared" si="1854"/>
        <v>16148</v>
      </c>
      <c r="B17017">
        <f t="shared" si="1855"/>
        <v>334</v>
      </c>
      <c r="C17017" s="10" t="str">
        <f>IF(B17017=B17016," ",(LOOKUP(B17017,'Co List'!$A$3:$A$362,'Co List'!$B$3:$B$362)))</f>
        <v xml:space="preserve"> </v>
      </c>
      <c r="D17017" s="8" t="s">
        <v>394</v>
      </c>
      <c r="E17017">
        <v>0</v>
      </c>
      <c r="F17017">
        <v>0</v>
      </c>
      <c r="G17017">
        <v>0</v>
      </c>
      <c r="H17017">
        <v>0</v>
      </c>
    </row>
    <row r="17018" spans="1:8" ht="15" x14ac:dyDescent="0.25">
      <c r="A17018">
        <f t="shared" si="1854"/>
        <v>16149</v>
      </c>
      <c r="B17018">
        <f t="shared" si="1855"/>
        <v>334</v>
      </c>
      <c r="C17018" s="10" t="str">
        <f>IF(B17018=B17017," ",(LOOKUP(B17018,'Co List'!$A$3:$A$362,'Co List'!$B$3:$B$362)))</f>
        <v xml:space="preserve"> </v>
      </c>
      <c r="D17018" s="8" t="s">
        <v>395</v>
      </c>
      <c r="E17018">
        <v>0</v>
      </c>
      <c r="F17018">
        <v>0</v>
      </c>
      <c r="G17018">
        <v>2.082716896</v>
      </c>
      <c r="H17018">
        <v>2.2751161829999997</v>
      </c>
    </row>
    <row r="17019" spans="1:8" ht="15" x14ac:dyDescent="0.25">
      <c r="A17019">
        <f t="shared" si="1854"/>
        <v>16150</v>
      </c>
      <c r="B17019">
        <f t="shared" si="1855"/>
        <v>334</v>
      </c>
      <c r="C17019" s="10" t="str">
        <f>IF(B17019=B17018," ",(LOOKUP(B17019,'Co List'!$A$3:$A$362,'Co List'!$B$3:$B$362)))</f>
        <v xml:space="preserve"> </v>
      </c>
      <c r="D17019" s="8" t="s">
        <v>396</v>
      </c>
      <c r="E17019">
        <v>3241.029</v>
      </c>
      <c r="F17019">
        <v>4052.5070000000001</v>
      </c>
      <c r="G17019">
        <v>3937.6010000000001</v>
      </c>
      <c r="H17019">
        <v>4052.09</v>
      </c>
    </row>
    <row r="17020" spans="1:8" x14ac:dyDescent="0.2">
      <c r="A17020">
        <f t="shared" si="1854"/>
        <v>16151</v>
      </c>
      <c r="B17020">
        <f t="shared" si="1855"/>
        <v>334</v>
      </c>
      <c r="C17020" s="10" t="str">
        <f>IF(B17020=B17019," ",(LOOKUP(B17020,'Co List'!$A$3:$A$362,'Co List'!$B$3:$B$362)))</f>
        <v xml:space="preserve"> </v>
      </c>
      <c r="D17020" s="6" t="s">
        <v>397</v>
      </c>
      <c r="E17020">
        <v>3241.029</v>
      </c>
      <c r="F17020">
        <v>4052.5070000000001</v>
      </c>
      <c r="G17020">
        <v>3937.6010000000001</v>
      </c>
      <c r="H17020">
        <v>4052.09</v>
      </c>
    </row>
    <row r="17021" spans="1:8" x14ac:dyDescent="0.2">
      <c r="A17021">
        <f t="shared" si="1854"/>
        <v>16152</v>
      </c>
      <c r="B17021">
        <f t="shared" si="1855"/>
        <v>334</v>
      </c>
      <c r="C17021" s="10" t="str">
        <f>IF(B17021=B17020," ",(LOOKUP(B17021,'Co List'!$A$3:$A$362,'Co List'!$B$3:$B$362)))</f>
        <v xml:space="preserve"> </v>
      </c>
      <c r="D17021" s="6" t="s">
        <v>398</v>
      </c>
      <c r="E17021">
        <v>0</v>
      </c>
      <c r="F17021">
        <v>0</v>
      </c>
      <c r="G17021">
        <v>0</v>
      </c>
      <c r="H17021">
        <v>0</v>
      </c>
    </row>
    <row r="17022" spans="1:8" x14ac:dyDescent="0.2">
      <c r="A17022">
        <f t="shared" si="1854"/>
        <v>16153</v>
      </c>
      <c r="B17022">
        <f t="shared" si="1855"/>
        <v>334</v>
      </c>
      <c r="C17022" s="10" t="str">
        <f>IF(B17022=B17021," ",(LOOKUP(B17022,'Co List'!$A$3:$A$362,'Co List'!$B$3:$B$362)))</f>
        <v xml:space="preserve"> </v>
      </c>
      <c r="D17022" s="6" t="s">
        <v>399</v>
      </c>
      <c r="E17022">
        <v>0</v>
      </c>
      <c r="F17022">
        <v>0</v>
      </c>
      <c r="G17022">
        <v>0</v>
      </c>
      <c r="H17022">
        <v>0</v>
      </c>
    </row>
    <row r="17023" spans="1:8" x14ac:dyDescent="0.2">
      <c r="A17023">
        <f t="shared" si="1854"/>
        <v>16154</v>
      </c>
      <c r="B17023">
        <f t="shared" si="1855"/>
        <v>334</v>
      </c>
      <c r="C17023" s="10" t="str">
        <f>IF(B17023=B17022," ",(LOOKUP(B17023,'Co List'!$A$3:$A$362,'Co List'!$B$3:$B$362)))</f>
        <v xml:space="preserve"> </v>
      </c>
      <c r="D17023" s="6" t="s">
        <v>400</v>
      </c>
      <c r="E17023">
        <v>0</v>
      </c>
      <c r="F17023">
        <v>0</v>
      </c>
      <c r="G17023">
        <v>0</v>
      </c>
      <c r="H17023">
        <v>0</v>
      </c>
    </row>
    <row r="17024" spans="1:8" x14ac:dyDescent="0.2">
      <c r="A17024">
        <f t="shared" si="1854"/>
        <v>16155</v>
      </c>
      <c r="B17024">
        <f t="shared" si="1855"/>
        <v>334</v>
      </c>
      <c r="C17024" s="10" t="str">
        <f>IF(B17024=B17023," ",(LOOKUP(B17024,'Co List'!$A$3:$A$362,'Co List'!$B$3:$B$362)))</f>
        <v xml:space="preserve"> </v>
      </c>
      <c r="D17024" s="6" t="s">
        <v>401</v>
      </c>
      <c r="E17024">
        <v>2.0677765020000001</v>
      </c>
      <c r="F17024">
        <v>2.5044493259999996</v>
      </c>
      <c r="G17024">
        <v>2.6027542609999998</v>
      </c>
      <c r="H17024">
        <v>2.9499215199999997</v>
      </c>
    </row>
    <row r="17025" spans="1:16" x14ac:dyDescent="0.2">
      <c r="A17025">
        <f t="shared" si="1854"/>
        <v>16156</v>
      </c>
      <c r="B17025">
        <f t="shared" si="1855"/>
        <v>334</v>
      </c>
      <c r="C17025" s="10" t="str">
        <f>IF(B17025=B17024," ",(LOOKUP(B17025,'Co List'!$A$3:$A$362,'Co List'!$B$3:$B$362)))</f>
        <v xml:space="preserve"> </v>
      </c>
      <c r="D17025" s="6" t="s">
        <v>402</v>
      </c>
      <c r="E17025">
        <v>0</v>
      </c>
      <c r="F17025">
        <v>0</v>
      </c>
      <c r="G17025">
        <v>0</v>
      </c>
      <c r="H17025">
        <v>0</v>
      </c>
    </row>
    <row r="17026" spans="1:16" x14ac:dyDescent="0.2">
      <c r="A17026">
        <f t="shared" si="1854"/>
        <v>16157</v>
      </c>
      <c r="B17026">
        <f t="shared" si="1855"/>
        <v>334</v>
      </c>
      <c r="C17026" s="10" t="str">
        <f>IF(B17026=B17025," ",(LOOKUP(B17026,'Co List'!$A$3:$A$362,'Co List'!$B$3:$B$362)))</f>
        <v xml:space="preserve"> </v>
      </c>
      <c r="D17026" s="6" t="s">
        <v>403</v>
      </c>
      <c r="E17026">
        <v>0</v>
      </c>
      <c r="F17026">
        <v>0</v>
      </c>
      <c r="G17026">
        <v>0</v>
      </c>
      <c r="H17026">
        <v>0</v>
      </c>
    </row>
    <row r="17027" spans="1:16" x14ac:dyDescent="0.2">
      <c r="A17027">
        <f t="shared" si="1854"/>
        <v>16158</v>
      </c>
      <c r="B17027">
        <f t="shared" si="1855"/>
        <v>334</v>
      </c>
      <c r="C17027" s="10" t="str">
        <f>IF(B17027=B17026," ",(LOOKUP(B17027,'Co List'!$A$3:$A$362,'Co List'!$B$3:$B$362)))</f>
        <v xml:space="preserve"> </v>
      </c>
      <c r="D17027" s="6" t="s">
        <v>404</v>
      </c>
      <c r="E17027" s="11">
        <v>2.0677765020000001</v>
      </c>
      <c r="F17027" s="11">
        <v>2.5044493259999996</v>
      </c>
      <c r="G17027" s="11">
        <v>2.6027542609999998</v>
      </c>
      <c r="H17027" s="11">
        <v>2.9499215199999997</v>
      </c>
    </row>
    <row r="17028" spans="1:16" x14ac:dyDescent="0.2">
      <c r="A17028">
        <f t="shared" si="1854"/>
        <v>16159</v>
      </c>
      <c r="B17028">
        <f t="shared" si="1855"/>
        <v>334</v>
      </c>
      <c r="C17028" s="10" t="str">
        <f>IF(B17028=B17027," ",(LOOKUP(B17028,'Co List'!$A$3:$A$362,'Co List'!$B$3:$B$362)))</f>
        <v xml:space="preserve"> </v>
      </c>
      <c r="D17028" s="6" t="s">
        <v>405</v>
      </c>
      <c r="E17028">
        <v>515.1</v>
      </c>
      <c r="F17028">
        <v>536.84</v>
      </c>
      <c r="G17028">
        <v>512.15</v>
      </c>
      <c r="H17028">
        <v>509.68</v>
      </c>
    </row>
    <row r="17029" spans="1:16" x14ac:dyDescent="0.2">
      <c r="A17029">
        <f t="shared" ref="A17029:A17092" si="1860">IF(A17028&gt;0,A17028+1,(IF($C$1=C17029,1,0)))</f>
        <v>16160</v>
      </c>
      <c r="B17029">
        <f t="shared" ref="B17029:B17092" si="1861">IF(D17029=$D$3,B17028+1,B17028)</f>
        <v>334</v>
      </c>
      <c r="C17029" s="10" t="str">
        <f>IF(B17029=B17028," ",(LOOKUP(B17029,'Co List'!$A$3:$A$362,'Co List'!$B$3:$B$362)))</f>
        <v xml:space="preserve"> </v>
      </c>
      <c r="D17029" s="6" t="s">
        <v>406</v>
      </c>
      <c r="E17029">
        <v>83.73</v>
      </c>
      <c r="F17029">
        <v>69.03</v>
      </c>
      <c r="G17029">
        <v>27.47</v>
      </c>
      <c r="H17029">
        <v>23.29</v>
      </c>
    </row>
    <row r="17030" spans="1:16" x14ac:dyDescent="0.2">
      <c r="A17030">
        <f t="shared" si="1860"/>
        <v>16161</v>
      </c>
      <c r="B17030">
        <f t="shared" si="1861"/>
        <v>334</v>
      </c>
      <c r="C17030" s="10" t="str">
        <f>IF(B17030=B17029," ",(LOOKUP(B17030,'Co List'!$A$3:$A$362,'Co List'!$B$3:$B$362)))</f>
        <v xml:space="preserve"> </v>
      </c>
      <c r="D17030" s="6" t="s">
        <v>407</v>
      </c>
      <c r="E17030" s="11">
        <v>49.51</v>
      </c>
      <c r="F17030" s="11">
        <v>40.11</v>
      </c>
      <c r="G17030" s="11">
        <v>9.18</v>
      </c>
      <c r="H17030" s="11">
        <v>4.7300000000000004</v>
      </c>
    </row>
    <row r="17031" spans="1:16" x14ac:dyDescent="0.2">
      <c r="A17031">
        <f t="shared" si="1860"/>
        <v>16162</v>
      </c>
      <c r="B17031">
        <f t="shared" si="1861"/>
        <v>334</v>
      </c>
      <c r="C17031" s="10" t="str">
        <f>IF(B17031=B17030," ",(LOOKUP(B17031,'Co List'!$A$3:$A$362,'Co List'!$B$3:$B$362)))</f>
        <v xml:space="preserve"> </v>
      </c>
      <c r="D17031" s="6" t="s">
        <v>408</v>
      </c>
      <c r="E17031">
        <v>12.92</v>
      </c>
      <c r="F17031">
        <v>12.92</v>
      </c>
      <c r="G17031">
        <v>12.92</v>
      </c>
      <c r="H17031">
        <v>12.92</v>
      </c>
    </row>
    <row r="17032" spans="1:16" x14ac:dyDescent="0.2">
      <c r="A17032">
        <f t="shared" si="1860"/>
        <v>16163</v>
      </c>
      <c r="B17032">
        <f t="shared" si="1861"/>
        <v>334</v>
      </c>
      <c r="C17032" s="10" t="str">
        <f>IF(B17032=B17031," ",(LOOKUP(B17032,'Co List'!$A$3:$A$362,'Co List'!$B$3:$B$362)))</f>
        <v xml:space="preserve"> </v>
      </c>
      <c r="D17032" s="6" t="s">
        <v>409</v>
      </c>
      <c r="E17032">
        <v>2.46</v>
      </c>
      <c r="F17032">
        <v>3.5996999999999999</v>
      </c>
      <c r="G17032">
        <v>5.3536000000000001</v>
      </c>
      <c r="H17032">
        <v>5.87</v>
      </c>
    </row>
    <row r="17033" spans="1:16" x14ac:dyDescent="0.2">
      <c r="A17033">
        <f t="shared" si="1860"/>
        <v>16164</v>
      </c>
      <c r="B17033">
        <f t="shared" si="1861"/>
        <v>334</v>
      </c>
      <c r="C17033" s="10" t="str">
        <f>IF(B17033=B17032," ",(LOOKUP(B17033,'Co List'!$A$3:$A$362,'Co List'!$B$3:$B$362)))</f>
        <v xml:space="preserve"> </v>
      </c>
      <c r="D17033" s="6" t="s">
        <v>410</v>
      </c>
      <c r="E17033">
        <v>2.0677765020000001</v>
      </c>
      <c r="F17033">
        <v>2.5044493259999996</v>
      </c>
      <c r="G17033">
        <v>4.6854711570000003</v>
      </c>
      <c r="H17033">
        <v>5.2250377029999999</v>
      </c>
    </row>
    <row r="17034" spans="1:16" x14ac:dyDescent="0.2">
      <c r="A17034">
        <f t="shared" si="1860"/>
        <v>16165</v>
      </c>
      <c r="B17034">
        <f t="shared" si="1861"/>
        <v>334</v>
      </c>
      <c r="C17034" s="10" t="str">
        <f>IF(B17034=B17033," ",(LOOKUP(B17034,'Co List'!$A$3:$A$362,'Co List'!$B$3:$B$362)))</f>
        <v xml:space="preserve"> </v>
      </c>
      <c r="D17034" s="6" t="s">
        <v>411</v>
      </c>
      <c r="E17034">
        <v>2.0677765020000001</v>
      </c>
      <c r="F17034">
        <v>2.5044493259999996</v>
      </c>
      <c r="G17034">
        <v>4.6854711570000003</v>
      </c>
      <c r="H17034">
        <v>5.2250377029999999</v>
      </c>
    </row>
    <row r="17035" spans="1:16" x14ac:dyDescent="0.2">
      <c r="A17035">
        <f t="shared" si="1860"/>
        <v>16166</v>
      </c>
      <c r="B17035">
        <f t="shared" si="1861"/>
        <v>334</v>
      </c>
      <c r="C17035" s="10" t="str">
        <f>IF(B17035=B17034," ",(LOOKUP(B17035,'Co List'!$A$3:$A$362,'Co List'!$B$3:$B$362)))</f>
        <v xml:space="preserve"> </v>
      </c>
      <c r="D17035" s="6" t="s">
        <v>412</v>
      </c>
      <c r="E17035">
        <v>-0.39222349799999989</v>
      </c>
      <c r="F17035">
        <v>-1.0952506740000003</v>
      </c>
      <c r="G17035">
        <v>-0.66812884299999986</v>
      </c>
      <c r="H17035">
        <v>-0.64496229700000018</v>
      </c>
    </row>
    <row r="17036" spans="1:16" ht="13.5" thickBot="1" x14ac:dyDescent="0.25">
      <c r="A17036">
        <f t="shared" si="1860"/>
        <v>16167</v>
      </c>
      <c r="B17036">
        <f t="shared" si="1861"/>
        <v>334</v>
      </c>
      <c r="C17036" s="10" t="str">
        <f>IF(B17036=B17035," ",(LOOKUP(B17036,'Co List'!$A$3:$A$362,'Co List'!$B$3:$B$362)))</f>
        <v xml:space="preserve"> </v>
      </c>
      <c r="D17036" s="9" t="s">
        <v>413</v>
      </c>
      <c r="E17036">
        <v>12</v>
      </c>
      <c r="F17036">
        <v>12</v>
      </c>
      <c r="G17036">
        <v>12</v>
      </c>
      <c r="H17036">
        <v>12</v>
      </c>
    </row>
    <row r="17037" spans="1:16" ht="15" x14ac:dyDescent="0.25">
      <c r="A17037">
        <f t="shared" si="1860"/>
        <v>16168</v>
      </c>
      <c r="B17037">
        <f t="shared" si="1861"/>
        <v>335</v>
      </c>
      <c r="C17037" s="10" t="str">
        <f>IF(B17037=B17036," ",(LOOKUP(B17037,'Co List'!$A$3:$A$362,'Co List'!$B$3:$B$362)))</f>
        <v xml:space="preserve">TRIDENT </v>
      </c>
      <c r="D17037" s="4" t="s">
        <v>362</v>
      </c>
      <c r="E17037">
        <v>75</v>
      </c>
      <c r="F17037">
        <v>75</v>
      </c>
      <c r="G17037">
        <v>75</v>
      </c>
      <c r="H17037">
        <v>74.660655246527966</v>
      </c>
      <c r="J17037">
        <f t="shared" ref="J17037" si="1862">COUNTIF(E17079:H17079,0)</f>
        <v>0</v>
      </c>
      <c r="K17037">
        <f>SUM(E17037:H17037)/(4-J17037)</f>
        <v>74.915163811631999</v>
      </c>
      <c r="L17037">
        <f>SUM(E17047:H17047)/(4-J17037)</f>
        <v>504831.95149156498</v>
      </c>
      <c r="M17037">
        <f>E17047</f>
        <v>467174.35640789953</v>
      </c>
      <c r="N17037">
        <f t="shared" ref="N17037" si="1863">F17047</f>
        <v>491380.64781337191</v>
      </c>
      <c r="O17037">
        <f t="shared" ref="O17037" si="1864">G17047</f>
        <v>491109.84778506815</v>
      </c>
      <c r="P17037">
        <f t="shared" ref="P17037" si="1865">H17047</f>
        <v>569662.95395992009</v>
      </c>
    </row>
    <row r="17038" spans="1:16" x14ac:dyDescent="0.2">
      <c r="A17038">
        <f t="shared" si="1860"/>
        <v>16169</v>
      </c>
      <c r="B17038">
        <f t="shared" si="1861"/>
        <v>335</v>
      </c>
      <c r="C17038" s="10" t="str">
        <f>IF(B17038=B17037," ",(LOOKUP(B17038,'Co List'!$A$3:$A$362,'Co List'!$B$3:$B$362)))</f>
        <v xml:space="preserve"> </v>
      </c>
      <c r="D17038" s="6" t="s">
        <v>364</v>
      </c>
      <c r="E17038">
        <v>0</v>
      </c>
      <c r="F17038">
        <v>0</v>
      </c>
      <c r="G17038">
        <v>0</v>
      </c>
      <c r="H17038">
        <v>0</v>
      </c>
    </row>
    <row r="17039" spans="1:16" x14ac:dyDescent="0.2">
      <c r="A17039">
        <f t="shared" si="1860"/>
        <v>16170</v>
      </c>
      <c r="B17039">
        <f t="shared" si="1861"/>
        <v>335</v>
      </c>
      <c r="C17039" s="10" t="str">
        <f>IF(B17039=B17038," ",(LOOKUP(B17039,'Co List'!$A$3:$A$362,'Co List'!$B$3:$B$362)))</f>
        <v xml:space="preserve"> </v>
      </c>
      <c r="D17039" s="6" t="s">
        <v>365</v>
      </c>
      <c r="E17039">
        <v>1.2732113734319712</v>
      </c>
      <c r="F17039">
        <v>1.1544702779468976</v>
      </c>
      <c r="G17039">
        <v>1.0183148849832526</v>
      </c>
      <c r="H17039">
        <v>1.0231034070821248</v>
      </c>
    </row>
    <row r="17040" spans="1:16" x14ac:dyDescent="0.2">
      <c r="A17040">
        <f t="shared" si="1860"/>
        <v>16171</v>
      </c>
      <c r="B17040">
        <f t="shared" si="1861"/>
        <v>335</v>
      </c>
      <c r="C17040" s="10" t="str">
        <f>IF(B17040=B17039," ",(LOOKUP(B17040,'Co List'!$A$3:$A$362,'Co List'!$B$3:$B$362)))</f>
        <v xml:space="preserve"> </v>
      </c>
      <c r="D17040" s="7" t="s">
        <v>366</v>
      </c>
      <c r="E17040">
        <v>25.905773467743522</v>
      </c>
      <c r="F17040">
        <v>19.49420378923579</v>
      </c>
      <c r="G17040">
        <v>17.974360160198373</v>
      </c>
      <c r="H17040">
        <v>17.080016369336125</v>
      </c>
    </row>
    <row r="17041" spans="1:8" x14ac:dyDescent="0.2">
      <c r="A17041">
        <f t="shared" si="1860"/>
        <v>16172</v>
      </c>
      <c r="B17041">
        <f t="shared" si="1861"/>
        <v>335</v>
      </c>
      <c r="C17041" s="10" t="str">
        <f>IF(B17041=B17040," ",(LOOKUP(B17041,'Co List'!$A$3:$A$362,'Co List'!$B$3:$B$362)))</f>
        <v xml:space="preserve"> </v>
      </c>
      <c r="D17041" s="6" t="s">
        <v>367</v>
      </c>
      <c r="E17041">
        <v>827443.06838097679</v>
      </c>
      <c r="F17041">
        <v>732529.29012130585</v>
      </c>
      <c r="G17041">
        <v>-1122793.4334363698</v>
      </c>
      <c r="H17041">
        <v>1155502.949208763</v>
      </c>
    </row>
    <row r="17042" spans="1:8" x14ac:dyDescent="0.2">
      <c r="A17042">
        <f t="shared" si="1860"/>
        <v>16173</v>
      </c>
      <c r="B17042">
        <f t="shared" si="1861"/>
        <v>335</v>
      </c>
      <c r="C17042" s="10" t="str">
        <f>IF(B17042=B17041," ",(LOOKUP(B17042,'Co List'!$A$3:$A$362,'Co List'!$B$3:$B$362)))</f>
        <v xml:space="preserve"> </v>
      </c>
      <c r="D17042" s="6" t="s">
        <v>368</v>
      </c>
      <c r="E17042">
        <v>0.21025894793100477</v>
      </c>
      <c r="F17042">
        <v>0.22104392614186771</v>
      </c>
      <c r="G17042">
        <v>0.16057737633568803</v>
      </c>
      <c r="H17042">
        <v>0.18326565241279119</v>
      </c>
    </row>
    <row r="17043" spans="1:8" x14ac:dyDescent="0.2">
      <c r="A17043">
        <f t="shared" si="1860"/>
        <v>16174</v>
      </c>
      <c r="B17043">
        <f t="shared" si="1861"/>
        <v>335</v>
      </c>
      <c r="C17043" s="10" t="str">
        <f>IF(B17043=B17042," ",(LOOKUP(B17043,'Co List'!$A$3:$A$362,'Co List'!$B$3:$B$362)))</f>
        <v xml:space="preserve"> </v>
      </c>
      <c r="D17043" s="6" t="s">
        <v>369</v>
      </c>
      <c r="E17043">
        <v>131.22875179997177</v>
      </c>
      <c r="F17043">
        <v>118.68524414602481</v>
      </c>
      <c r="G17043">
        <v>153.35680982546469</v>
      </c>
      <c r="H17043">
        <v>98.591719273091044</v>
      </c>
    </row>
    <row r="17044" spans="1:8" x14ac:dyDescent="0.2">
      <c r="A17044">
        <f t="shared" si="1860"/>
        <v>16175</v>
      </c>
      <c r="B17044">
        <f t="shared" si="1861"/>
        <v>335</v>
      </c>
      <c r="C17044" s="10" t="str">
        <f>IF(B17044=B17043," ",(LOOKUP(B17044,'Co List'!$A$3:$A$362,'Co List'!$B$3:$B$362)))</f>
        <v xml:space="preserve"> </v>
      </c>
      <c r="D17044" s="6" t="s">
        <v>370</v>
      </c>
      <c r="E17044">
        <v>0</v>
      </c>
      <c r="F17044">
        <v>0</v>
      </c>
      <c r="G17044">
        <v>0</v>
      </c>
      <c r="H17044">
        <v>0</v>
      </c>
    </row>
    <row r="17045" spans="1:8" x14ac:dyDescent="0.2">
      <c r="A17045">
        <f t="shared" si="1860"/>
        <v>16176</v>
      </c>
      <c r="B17045">
        <f t="shared" si="1861"/>
        <v>335</v>
      </c>
      <c r="C17045" s="10" t="str">
        <f>IF(B17045=B17044," ",(LOOKUP(B17045,'Co List'!$A$3:$A$362,'Co List'!$B$3:$B$362)))</f>
        <v xml:space="preserve"> </v>
      </c>
      <c r="D17045" s="6" t="s">
        <v>371</v>
      </c>
      <c r="E17045">
        <v>100</v>
      </c>
      <c r="F17045">
        <v>100.00000000000001</v>
      </c>
      <c r="G17045">
        <v>100</v>
      </c>
      <c r="H17045">
        <v>99.999999999999972</v>
      </c>
    </row>
    <row r="17046" spans="1:8" x14ac:dyDescent="0.2">
      <c r="A17046">
        <f t="shared" si="1860"/>
        <v>16177</v>
      </c>
      <c r="B17046">
        <f t="shared" si="1861"/>
        <v>335</v>
      </c>
      <c r="C17046" s="10" t="str">
        <f>IF(B17046=B17045," ",(LOOKUP(B17046,'Co List'!$A$3:$A$362,'Co List'!$B$3:$B$362)))</f>
        <v xml:space="preserve"> </v>
      </c>
      <c r="D17046" s="6" t="s">
        <v>372</v>
      </c>
      <c r="E17046">
        <v>0</v>
      </c>
      <c r="F17046">
        <v>0</v>
      </c>
      <c r="G17046">
        <v>0</v>
      </c>
      <c r="H17046">
        <v>0</v>
      </c>
    </row>
    <row r="17047" spans="1:8" x14ac:dyDescent="0.2">
      <c r="A17047">
        <f t="shared" si="1860"/>
        <v>16178</v>
      </c>
      <c r="B17047">
        <f t="shared" si="1861"/>
        <v>335</v>
      </c>
      <c r="C17047" s="10" t="str">
        <f>IF(B17047=B17046," ",(LOOKUP(B17047,'Co List'!$A$3:$A$362,'Co List'!$B$3:$B$362)))</f>
        <v xml:space="preserve"> </v>
      </c>
      <c r="D17047" s="6" t="s">
        <v>373</v>
      </c>
      <c r="E17047">
        <v>467174.35640789953</v>
      </c>
      <c r="F17047">
        <v>491380.64781337191</v>
      </c>
      <c r="G17047">
        <v>491109.84778506815</v>
      </c>
      <c r="H17047">
        <v>569662.95395992009</v>
      </c>
    </row>
    <row r="17048" spans="1:8" x14ac:dyDescent="0.2">
      <c r="A17048">
        <f t="shared" si="1860"/>
        <v>16179</v>
      </c>
      <c r="B17048">
        <f t="shared" si="1861"/>
        <v>335</v>
      </c>
      <c r="C17048" s="10" t="str">
        <f>IF(B17048=B17047," ",(LOOKUP(B17048,'Co List'!$A$3:$A$362,'Co List'!$B$3:$B$362)))</f>
        <v xml:space="preserve"> </v>
      </c>
      <c r="D17048" s="6" t="s">
        <v>374</v>
      </c>
      <c r="E17048">
        <v>464228.90414241195</v>
      </c>
      <c r="F17048">
        <v>488586.19008657965</v>
      </c>
      <c r="G17048">
        <v>488470.17784905224</v>
      </c>
      <c r="H17048">
        <v>566893.28985846066</v>
      </c>
    </row>
    <row r="17049" spans="1:8" x14ac:dyDescent="0.2">
      <c r="A17049">
        <f t="shared" si="1860"/>
        <v>16180</v>
      </c>
      <c r="B17049">
        <f t="shared" si="1861"/>
        <v>335</v>
      </c>
      <c r="C17049" s="10" t="str">
        <f>IF(B17049=B17048," ",(LOOKUP(B17049,'Co List'!$A$3:$A$362,'Co List'!$B$3:$B$362)))</f>
        <v xml:space="preserve"> </v>
      </c>
      <c r="D17049" s="6" t="s">
        <v>375</v>
      </c>
      <c r="E17049">
        <v>1056.5954760229479</v>
      </c>
      <c r="F17049">
        <v>1002.4010618379684</v>
      </c>
      <c r="G17049">
        <v>946.97126406675272</v>
      </c>
      <c r="H17049">
        <v>993.52843091015836</v>
      </c>
    </row>
    <row r="17050" spans="1:8" x14ac:dyDescent="0.2">
      <c r="A17050">
        <f t="shared" si="1860"/>
        <v>16181</v>
      </c>
      <c r="B17050">
        <f t="shared" si="1861"/>
        <v>335</v>
      </c>
      <c r="C17050" s="10" t="str">
        <f>IF(B17050=B17049," ",(LOOKUP(B17050,'Co List'!$A$3:$A$362,'Co List'!$B$3:$B$362)))</f>
        <v xml:space="preserve"> </v>
      </c>
      <c r="D17050" s="6" t="s">
        <v>376</v>
      </c>
      <c r="E17050">
        <v>1888.8567894645928</v>
      </c>
      <c r="F17050">
        <v>1792.0566649542939</v>
      </c>
      <c r="G17050">
        <v>1692.6986719491222</v>
      </c>
      <c r="H17050">
        <v>1776.1356705492499</v>
      </c>
    </row>
    <row r="17051" spans="1:8" x14ac:dyDescent="0.2">
      <c r="A17051">
        <f t="shared" si="1860"/>
        <v>16182</v>
      </c>
      <c r="B17051">
        <f t="shared" si="1861"/>
        <v>335</v>
      </c>
      <c r="C17051" s="10" t="str">
        <f>IF(B17051=B17050," ",(LOOKUP(B17051,'Co List'!$A$3:$A$362,'Co List'!$B$3:$B$362)))</f>
        <v xml:space="preserve"> </v>
      </c>
      <c r="D17051" s="6" t="s">
        <v>377</v>
      </c>
      <c r="E17051">
        <v>467174.35640789953</v>
      </c>
      <c r="F17051">
        <v>491380.64781337191</v>
      </c>
      <c r="G17051">
        <v>491109.84778506815</v>
      </c>
      <c r="H17051">
        <v>569662.95395992009</v>
      </c>
    </row>
    <row r="17052" spans="1:8" ht="15" x14ac:dyDescent="0.25">
      <c r="A17052">
        <f t="shared" si="1860"/>
        <v>16183</v>
      </c>
      <c r="B17052">
        <f t="shared" si="1861"/>
        <v>335</v>
      </c>
      <c r="C17052" s="10" t="str">
        <f>IF(B17052=B17051," ",(LOOKUP(B17052,'Co List'!$A$3:$A$362,'Co List'!$B$3:$B$362)))</f>
        <v xml:space="preserve"> </v>
      </c>
      <c r="D17052" s="8" t="s">
        <v>378</v>
      </c>
      <c r="E17052">
        <v>58110.210000000006</v>
      </c>
      <c r="F17052">
        <v>103291.71</v>
      </c>
      <c r="G17052">
        <v>124501.26000000001</v>
      </c>
      <c r="H17052">
        <v>185013.66</v>
      </c>
    </row>
    <row r="17053" spans="1:8" ht="15" x14ac:dyDescent="0.25">
      <c r="A17053">
        <f t="shared" si="1860"/>
        <v>16184</v>
      </c>
      <c r="B17053">
        <f t="shared" si="1861"/>
        <v>335</v>
      </c>
      <c r="C17053" s="10" t="str">
        <f>IF(B17053=B17052," ",(LOOKUP(B17053,'Co List'!$A$3:$A$362,'Co List'!$B$3:$B$362)))</f>
        <v xml:space="preserve"> </v>
      </c>
      <c r="D17053" s="8" t="s">
        <v>379</v>
      </c>
      <c r="E17053">
        <v>83.365573424660099</v>
      </c>
      <c r="F17053">
        <v>55.726390144204508</v>
      </c>
      <c r="G17053">
        <v>127.22623060674813</v>
      </c>
      <c r="H17053">
        <v>71.940267099507537</v>
      </c>
    </row>
    <row r="17054" spans="1:8" ht="15" x14ac:dyDescent="0.25">
      <c r="A17054">
        <f t="shared" si="1860"/>
        <v>16185</v>
      </c>
      <c r="B17054">
        <f t="shared" si="1861"/>
        <v>335</v>
      </c>
      <c r="C17054" s="10" t="str">
        <f>IF(B17054=B17053," ",(LOOKUP(B17054,'Co List'!$A$3:$A$362,'Co List'!$B$3:$B$362)))</f>
        <v xml:space="preserve"> </v>
      </c>
      <c r="D17054" s="8" t="s">
        <v>380</v>
      </c>
      <c r="E17054">
        <v>408980.78083447483</v>
      </c>
      <c r="F17054">
        <v>388033.21142322768</v>
      </c>
      <c r="G17054">
        <v>366481.36155446141</v>
      </c>
      <c r="H17054">
        <v>384577.35369282053</v>
      </c>
    </row>
    <row r="17055" spans="1:8" ht="15" x14ac:dyDescent="0.25">
      <c r="A17055">
        <f t="shared" si="1860"/>
        <v>16186</v>
      </c>
      <c r="B17055">
        <f t="shared" si="1861"/>
        <v>335</v>
      </c>
      <c r="C17055" s="10" t="str">
        <f>IF(B17055=B17054," ",(LOOKUP(B17055,'Co List'!$A$3:$A$362,'Co List'!$B$3:$B$362)))</f>
        <v xml:space="preserve"> </v>
      </c>
      <c r="D17055" s="8" t="s">
        <v>381</v>
      </c>
      <c r="E17055">
        <v>0</v>
      </c>
      <c r="F17055">
        <v>0</v>
      </c>
      <c r="G17055">
        <v>0</v>
      </c>
      <c r="H17055">
        <v>0</v>
      </c>
    </row>
    <row r="17056" spans="1:8" ht="15" x14ac:dyDescent="0.25">
      <c r="A17056">
        <f t="shared" si="1860"/>
        <v>16187</v>
      </c>
      <c r="B17056">
        <f t="shared" si="1861"/>
        <v>335</v>
      </c>
      <c r="C17056" s="10" t="str">
        <f>IF(B17056=B17055," ",(LOOKUP(B17056,'Co List'!$A$3:$A$362,'Co List'!$B$3:$B$362)))</f>
        <v xml:space="preserve"> </v>
      </c>
      <c r="D17056" s="8" t="s">
        <v>382</v>
      </c>
      <c r="E17056">
        <v>0</v>
      </c>
      <c r="F17056">
        <v>0</v>
      </c>
      <c r="G17056">
        <v>0</v>
      </c>
      <c r="H17056">
        <v>0</v>
      </c>
    </row>
    <row r="17057" spans="1:8" ht="15" x14ac:dyDescent="0.25">
      <c r="A17057">
        <f t="shared" si="1860"/>
        <v>16188</v>
      </c>
      <c r="B17057">
        <f t="shared" si="1861"/>
        <v>335</v>
      </c>
      <c r="C17057" s="10" t="str">
        <f>IF(B17057=B17056," ",(LOOKUP(B17057,'Co List'!$A$3:$A$362,'Co List'!$B$3:$B$362)))</f>
        <v xml:space="preserve"> </v>
      </c>
      <c r="D17057" s="8" t="s">
        <v>383</v>
      </c>
      <c r="E17057">
        <v>0</v>
      </c>
      <c r="F17057">
        <v>0</v>
      </c>
      <c r="G17057">
        <v>0</v>
      </c>
      <c r="H17057">
        <v>0</v>
      </c>
    </row>
    <row r="17058" spans="1:8" x14ac:dyDescent="0.2">
      <c r="A17058">
        <f t="shared" si="1860"/>
        <v>16189</v>
      </c>
      <c r="B17058">
        <f t="shared" si="1861"/>
        <v>335</v>
      </c>
      <c r="C17058" s="10" t="str">
        <f>IF(B17058=B17057," ",(LOOKUP(B17058,'Co List'!$A$3:$A$362,'Co List'!$B$3:$B$362)))</f>
        <v xml:space="preserve"> </v>
      </c>
      <c r="D17058" s="6" t="s">
        <v>384</v>
      </c>
      <c r="E17058">
        <v>0</v>
      </c>
      <c r="F17058">
        <v>0</v>
      </c>
      <c r="G17058">
        <v>0</v>
      </c>
      <c r="H17058">
        <v>0</v>
      </c>
    </row>
    <row r="17059" spans="1:8" x14ac:dyDescent="0.2">
      <c r="A17059">
        <f t="shared" si="1860"/>
        <v>16190</v>
      </c>
      <c r="B17059">
        <f t="shared" si="1861"/>
        <v>335</v>
      </c>
      <c r="C17059" s="10" t="str">
        <f>IF(B17059=B17058," ",(LOOKUP(B17059,'Co List'!$A$3:$A$362,'Co List'!$B$3:$B$362)))</f>
        <v xml:space="preserve"> </v>
      </c>
      <c r="D17059" s="6" t="s">
        <v>385</v>
      </c>
      <c r="E17059">
        <v>0</v>
      </c>
      <c r="F17059">
        <v>0</v>
      </c>
      <c r="G17059">
        <v>0</v>
      </c>
      <c r="H17059">
        <v>0</v>
      </c>
    </row>
    <row r="17060" spans="1:8" x14ac:dyDescent="0.2">
      <c r="A17060">
        <f t="shared" si="1860"/>
        <v>16191</v>
      </c>
      <c r="B17060">
        <f t="shared" si="1861"/>
        <v>335</v>
      </c>
      <c r="C17060" s="10" t="str">
        <f>IF(B17060=B17059," ",(LOOKUP(B17060,'Co List'!$A$3:$A$362,'Co List'!$B$3:$B$362)))</f>
        <v xml:space="preserve"> </v>
      </c>
      <c r="D17060" s="6" t="s">
        <v>386</v>
      </c>
      <c r="E17060">
        <v>0</v>
      </c>
      <c r="F17060">
        <v>0</v>
      </c>
      <c r="G17060">
        <v>0</v>
      </c>
      <c r="H17060">
        <v>0</v>
      </c>
    </row>
    <row r="17061" spans="1:8" x14ac:dyDescent="0.2">
      <c r="A17061">
        <f t="shared" si="1860"/>
        <v>16192</v>
      </c>
      <c r="B17061">
        <f t="shared" si="1861"/>
        <v>335</v>
      </c>
      <c r="C17061" s="10" t="str">
        <f>IF(B17061=B17060," ",(LOOKUP(B17061,'Co List'!$A$3:$A$362,'Co List'!$B$3:$B$362)))</f>
        <v xml:space="preserve"> </v>
      </c>
      <c r="D17061" s="6" t="s">
        <v>387</v>
      </c>
      <c r="E17061">
        <v>0</v>
      </c>
      <c r="F17061">
        <v>0</v>
      </c>
      <c r="G17061">
        <v>0</v>
      </c>
      <c r="H17061">
        <v>0</v>
      </c>
    </row>
    <row r="17062" spans="1:8" x14ac:dyDescent="0.2">
      <c r="A17062">
        <f t="shared" si="1860"/>
        <v>16193</v>
      </c>
      <c r="B17062">
        <f t="shared" si="1861"/>
        <v>335</v>
      </c>
      <c r="C17062" s="10" t="str">
        <f>IF(B17062=B17061," ",(LOOKUP(B17062,'Co List'!$A$3:$A$362,'Co List'!$B$3:$B$362)))</f>
        <v xml:space="preserve"> </v>
      </c>
      <c r="D17062" s="6" t="s">
        <v>388</v>
      </c>
      <c r="E17062">
        <v>0</v>
      </c>
      <c r="F17062">
        <v>0</v>
      </c>
      <c r="G17062">
        <v>0</v>
      </c>
      <c r="H17062">
        <v>0</v>
      </c>
    </row>
    <row r="17063" spans="1:8" x14ac:dyDescent="0.2">
      <c r="A17063">
        <f t="shared" si="1860"/>
        <v>16194</v>
      </c>
      <c r="B17063">
        <f t="shared" si="1861"/>
        <v>335</v>
      </c>
      <c r="C17063" s="10" t="str">
        <f>IF(B17063=B17062," ",(LOOKUP(B17063,'Co List'!$A$3:$A$362,'Co List'!$B$3:$B$362)))</f>
        <v xml:space="preserve"> </v>
      </c>
      <c r="D17063" s="6" t="s">
        <v>389</v>
      </c>
      <c r="E17063">
        <v>0</v>
      </c>
      <c r="F17063">
        <v>0</v>
      </c>
      <c r="G17063">
        <v>0</v>
      </c>
      <c r="H17063">
        <v>0</v>
      </c>
    </row>
    <row r="17064" spans="1:8" x14ac:dyDescent="0.2">
      <c r="A17064">
        <f t="shared" si="1860"/>
        <v>16195</v>
      </c>
      <c r="B17064">
        <f t="shared" si="1861"/>
        <v>335</v>
      </c>
      <c r="C17064" s="10" t="str">
        <f>IF(B17064=B17063," ",(LOOKUP(B17064,'Co List'!$A$3:$A$362,'Co List'!$B$3:$B$362)))</f>
        <v xml:space="preserve"> </v>
      </c>
      <c r="D17064" s="6" t="s">
        <v>390</v>
      </c>
      <c r="E17064">
        <v>0</v>
      </c>
      <c r="F17064">
        <v>0</v>
      </c>
      <c r="G17064">
        <v>0</v>
      </c>
      <c r="H17064">
        <v>0</v>
      </c>
    </row>
    <row r="17065" spans="1:8" x14ac:dyDescent="0.2">
      <c r="A17065">
        <f t="shared" si="1860"/>
        <v>16196</v>
      </c>
      <c r="B17065">
        <f t="shared" si="1861"/>
        <v>335</v>
      </c>
      <c r="C17065" s="10" t="str">
        <f>IF(B17065=B17064," ",(LOOKUP(B17065,'Co List'!$A$3:$A$362,'Co List'!$B$3:$B$362)))</f>
        <v xml:space="preserve"> </v>
      </c>
      <c r="D17065" s="6" t="s">
        <v>391</v>
      </c>
      <c r="E17065">
        <v>0</v>
      </c>
      <c r="F17065">
        <v>0</v>
      </c>
      <c r="G17065">
        <v>0</v>
      </c>
      <c r="H17065">
        <v>0</v>
      </c>
    </row>
    <row r="17066" spans="1:8" x14ac:dyDescent="0.2">
      <c r="A17066">
        <f t="shared" si="1860"/>
        <v>16197</v>
      </c>
      <c r="B17066">
        <f t="shared" si="1861"/>
        <v>335</v>
      </c>
      <c r="C17066" s="10" t="str">
        <f>IF(B17066=B17065," ",(LOOKUP(B17066,'Co List'!$A$3:$A$362,'Co List'!$B$3:$B$362)))</f>
        <v xml:space="preserve"> </v>
      </c>
      <c r="D17066" s="6" t="s">
        <v>392</v>
      </c>
      <c r="E17066">
        <v>0</v>
      </c>
      <c r="F17066">
        <v>0</v>
      </c>
      <c r="G17066">
        <v>0</v>
      </c>
      <c r="H17066">
        <v>0</v>
      </c>
    </row>
    <row r="17067" spans="1:8" x14ac:dyDescent="0.2">
      <c r="A17067">
        <f t="shared" si="1860"/>
        <v>16198</v>
      </c>
      <c r="B17067">
        <f t="shared" si="1861"/>
        <v>335</v>
      </c>
      <c r="C17067" s="10" t="str">
        <f>IF(B17067=B17066," ",(LOOKUP(B17067,'Co List'!$A$3:$A$362,'Co List'!$B$3:$B$362)))</f>
        <v xml:space="preserve"> </v>
      </c>
      <c r="D17067" s="6" t="s">
        <v>393</v>
      </c>
      <c r="E17067">
        <v>0</v>
      </c>
      <c r="F17067">
        <v>0</v>
      </c>
      <c r="G17067">
        <v>0</v>
      </c>
      <c r="H17067">
        <v>0</v>
      </c>
    </row>
    <row r="17068" spans="1:8" ht="15" x14ac:dyDescent="0.25">
      <c r="A17068">
        <f t="shared" si="1860"/>
        <v>16199</v>
      </c>
      <c r="B17068">
        <f t="shared" si="1861"/>
        <v>335</v>
      </c>
      <c r="C17068" s="10" t="str">
        <f>IF(B17068=B17067," ",(LOOKUP(B17068,'Co List'!$A$3:$A$362,'Co List'!$B$3:$B$362)))</f>
        <v xml:space="preserve"> </v>
      </c>
      <c r="D17068" s="8" t="s">
        <v>394</v>
      </c>
      <c r="E17068">
        <v>0</v>
      </c>
      <c r="F17068">
        <v>0</v>
      </c>
      <c r="G17068">
        <v>0</v>
      </c>
      <c r="H17068">
        <v>0</v>
      </c>
    </row>
    <row r="17069" spans="1:8" ht="15" x14ac:dyDescent="0.25">
      <c r="A17069">
        <f t="shared" si="1860"/>
        <v>16200</v>
      </c>
      <c r="B17069">
        <f t="shared" si="1861"/>
        <v>335</v>
      </c>
      <c r="C17069" s="10" t="str">
        <f>IF(B17069=B17068," ",(LOOKUP(B17069,'Co List'!$A$3:$A$362,'Co List'!$B$3:$B$362)))</f>
        <v xml:space="preserve"> </v>
      </c>
      <c r="D17069" s="8" t="s">
        <v>395</v>
      </c>
      <c r="E17069">
        <v>0</v>
      </c>
      <c r="F17069">
        <v>0</v>
      </c>
      <c r="G17069">
        <v>0</v>
      </c>
      <c r="H17069">
        <v>0</v>
      </c>
    </row>
    <row r="17070" spans="1:8" ht="15" x14ac:dyDescent="0.25">
      <c r="A17070">
        <f t="shared" si="1860"/>
        <v>16201</v>
      </c>
      <c r="B17070">
        <f t="shared" si="1861"/>
        <v>335</v>
      </c>
      <c r="C17070" s="10" t="str">
        <f>IF(B17070=B17069," ",(LOOKUP(B17070,'Co List'!$A$3:$A$362,'Co List'!$B$3:$B$362)))</f>
        <v xml:space="preserve"> </v>
      </c>
      <c r="D17070" s="8" t="s">
        <v>396</v>
      </c>
      <c r="E17070">
        <v>366926</v>
      </c>
      <c r="F17070">
        <v>425633</v>
      </c>
      <c r="G17070">
        <v>482277</v>
      </c>
      <c r="H17070">
        <v>556799</v>
      </c>
    </row>
    <row r="17071" spans="1:8" x14ac:dyDescent="0.2">
      <c r="A17071">
        <f t="shared" si="1860"/>
        <v>16202</v>
      </c>
      <c r="B17071">
        <f t="shared" si="1861"/>
        <v>335</v>
      </c>
      <c r="C17071" s="10" t="str">
        <f>IF(B17071=B17070," ",(LOOKUP(B17071,'Co List'!$A$3:$A$362,'Co List'!$B$3:$B$362)))</f>
        <v xml:space="preserve"> </v>
      </c>
      <c r="D17071" s="6" t="s">
        <v>397</v>
      </c>
      <c r="E17071">
        <v>71741</v>
      </c>
      <c r="F17071">
        <v>130749</v>
      </c>
      <c r="G17071">
        <v>159617</v>
      </c>
      <c r="H17071">
        <v>237197</v>
      </c>
    </row>
    <row r="17072" spans="1:8" x14ac:dyDescent="0.2">
      <c r="A17072">
        <f t="shared" si="1860"/>
        <v>16203</v>
      </c>
      <c r="B17072">
        <f t="shared" si="1861"/>
        <v>335</v>
      </c>
      <c r="C17072" s="10" t="str">
        <f>IF(B17072=B17071," ",(LOOKUP(B17072,'Co List'!$A$3:$A$362,'Co List'!$B$3:$B$362)))</f>
        <v xml:space="preserve"> </v>
      </c>
      <c r="D17072" s="6" t="s">
        <v>398</v>
      </c>
      <c r="E17072">
        <v>96</v>
      </c>
      <c r="F17072">
        <v>62</v>
      </c>
      <c r="G17072">
        <v>142</v>
      </c>
      <c r="H17072">
        <v>78</v>
      </c>
    </row>
    <row r="17073" spans="1:16" x14ac:dyDescent="0.2">
      <c r="A17073">
        <f t="shared" si="1860"/>
        <v>16204</v>
      </c>
      <c r="B17073">
        <f t="shared" si="1861"/>
        <v>335</v>
      </c>
      <c r="C17073" s="10" t="str">
        <f>IF(B17073=B17072," ",(LOOKUP(B17073,'Co List'!$A$3:$A$362,'Co List'!$B$3:$B$362)))</f>
        <v xml:space="preserve"> </v>
      </c>
      <c r="D17073" s="6" t="s">
        <v>399</v>
      </c>
      <c r="E17073">
        <v>295089</v>
      </c>
      <c r="F17073">
        <v>294822</v>
      </c>
      <c r="G17073">
        <v>322518</v>
      </c>
      <c r="H17073">
        <v>319524</v>
      </c>
    </row>
    <row r="17074" spans="1:16" x14ac:dyDescent="0.2">
      <c r="A17074">
        <f t="shared" si="1860"/>
        <v>16205</v>
      </c>
      <c r="B17074">
        <f t="shared" si="1861"/>
        <v>335</v>
      </c>
      <c r="C17074" s="10" t="str">
        <f>IF(B17074=B17073," ",(LOOKUP(B17074,'Co List'!$A$3:$A$362,'Co List'!$B$3:$B$362)))</f>
        <v xml:space="preserve"> </v>
      </c>
      <c r="D17074" s="6" t="s">
        <v>400</v>
      </c>
      <c r="E17074">
        <v>0</v>
      </c>
      <c r="F17074">
        <v>0</v>
      </c>
      <c r="G17074">
        <v>0</v>
      </c>
      <c r="H17074">
        <v>0</v>
      </c>
    </row>
    <row r="17075" spans="1:16" x14ac:dyDescent="0.2">
      <c r="A17075">
        <f t="shared" si="1860"/>
        <v>16206</v>
      </c>
      <c r="B17075">
        <f t="shared" si="1861"/>
        <v>335</v>
      </c>
      <c r="C17075" s="10" t="str">
        <f>IF(B17075=B17074," ",(LOOKUP(B17075,'Co List'!$A$3:$A$362,'Co List'!$B$3:$B$362)))</f>
        <v xml:space="preserve"> </v>
      </c>
      <c r="D17075" s="6" t="s">
        <v>401</v>
      </c>
      <c r="E17075">
        <v>32.498672999999997</v>
      </c>
      <c r="F17075">
        <v>60.406038000000002</v>
      </c>
      <c r="G17075">
        <v>82.841223000000014</v>
      </c>
      <c r="H17075">
        <v>139.94623000000001</v>
      </c>
    </row>
    <row r="17076" spans="1:16" x14ac:dyDescent="0.2">
      <c r="A17076">
        <f t="shared" si="1860"/>
        <v>16207</v>
      </c>
      <c r="B17076">
        <f t="shared" si="1861"/>
        <v>335</v>
      </c>
      <c r="C17076" s="10" t="str">
        <f>IF(B17076=B17075," ",(LOOKUP(B17076,'Co List'!$A$3:$A$362,'Co List'!$B$3:$B$362)))</f>
        <v xml:space="preserve"> </v>
      </c>
      <c r="D17076" s="6" t="s">
        <v>402</v>
      </c>
      <c r="E17076">
        <v>9.1487999999999986E-2</v>
      </c>
      <c r="F17076">
        <v>6.6030000000000005E-2</v>
      </c>
      <c r="G17076">
        <v>0.17324000000000001</v>
      </c>
      <c r="H17076">
        <v>0.107484</v>
      </c>
    </row>
    <row r="17077" spans="1:16" x14ac:dyDescent="0.2">
      <c r="A17077">
        <f t="shared" si="1860"/>
        <v>16208</v>
      </c>
      <c r="B17077">
        <f t="shared" si="1861"/>
        <v>335</v>
      </c>
      <c r="C17077" s="10" t="str">
        <f>IF(B17077=B17076," ",(LOOKUP(B17077,'Co List'!$A$3:$A$362,'Co List'!$B$3:$B$362)))</f>
        <v xml:space="preserve"> </v>
      </c>
      <c r="D17077" s="6" t="s">
        <v>403</v>
      </c>
      <c r="E17077">
        <v>108.88784100000001</v>
      </c>
      <c r="F17077">
        <v>113.50646999999999</v>
      </c>
      <c r="G17077">
        <v>143.19799200000003</v>
      </c>
      <c r="H17077">
        <v>134.20008000000001</v>
      </c>
    </row>
    <row r="17078" spans="1:16" x14ac:dyDescent="0.2">
      <c r="A17078">
        <f t="shared" si="1860"/>
        <v>16209</v>
      </c>
      <c r="B17078">
        <f t="shared" si="1861"/>
        <v>335</v>
      </c>
      <c r="C17078" s="10" t="str">
        <f>IF(B17078=B17077," ",(LOOKUP(B17078,'Co List'!$A$3:$A$362,'Co List'!$B$3:$B$362)))</f>
        <v xml:space="preserve"> </v>
      </c>
      <c r="D17078" s="6" t="s">
        <v>404</v>
      </c>
      <c r="E17078" s="11">
        <v>141.478002</v>
      </c>
      <c r="F17078" s="11">
        <v>173.97853799999999</v>
      </c>
      <c r="G17078" s="11">
        <v>226.21245500000003</v>
      </c>
      <c r="H17078" s="11">
        <v>274.25379400000003</v>
      </c>
    </row>
    <row r="17079" spans="1:16" x14ac:dyDescent="0.2">
      <c r="A17079">
        <f t="shared" si="1860"/>
        <v>16210</v>
      </c>
      <c r="B17079">
        <f t="shared" si="1861"/>
        <v>335</v>
      </c>
      <c r="C17079" s="10" t="str">
        <f>IF(B17079=B17078," ",(LOOKUP(B17079,'Co List'!$A$3:$A$362,'Co List'!$B$3:$B$362)))</f>
        <v xml:space="preserve"> </v>
      </c>
      <c r="D17079" s="6" t="s">
        <v>405</v>
      </c>
      <c r="E17079">
        <v>1803.36</v>
      </c>
      <c r="F17079">
        <v>2520.65</v>
      </c>
      <c r="G17079">
        <v>2732.28</v>
      </c>
      <c r="H17079">
        <v>3335.26</v>
      </c>
    </row>
    <row r="17080" spans="1:16" x14ac:dyDescent="0.2">
      <c r="A17080">
        <f t="shared" si="1860"/>
        <v>16211</v>
      </c>
      <c r="B17080">
        <f t="shared" si="1861"/>
        <v>335</v>
      </c>
      <c r="C17080" s="10" t="str">
        <f>IF(B17080=B17079," ",(LOOKUP(B17080,'Co List'!$A$3:$A$362,'Co List'!$B$3:$B$362)))</f>
        <v xml:space="preserve"> </v>
      </c>
      <c r="D17080" s="6" t="s">
        <v>406</v>
      </c>
      <c r="E17080">
        <v>356</v>
      </c>
      <c r="F17080">
        <v>414.02</v>
      </c>
      <c r="G17080">
        <v>320.24</v>
      </c>
      <c r="H17080">
        <v>577.79999999999995</v>
      </c>
    </row>
    <row r="17081" spans="1:16" x14ac:dyDescent="0.2">
      <c r="A17081">
        <f t="shared" si="1860"/>
        <v>16212</v>
      </c>
      <c r="B17081">
        <f t="shared" si="1861"/>
        <v>335</v>
      </c>
      <c r="C17081" s="10" t="str">
        <f>IF(B17081=B17080," ",(LOOKUP(B17081,'Co List'!$A$3:$A$362,'Co List'!$B$3:$B$362)))</f>
        <v xml:space="preserve"> </v>
      </c>
      <c r="D17081" s="6" t="s">
        <v>407</v>
      </c>
      <c r="E17081" s="11">
        <v>56.46</v>
      </c>
      <c r="F17081" s="11">
        <v>67.08</v>
      </c>
      <c r="G17081" s="11">
        <v>-43.74</v>
      </c>
      <c r="H17081" s="11">
        <v>49.3</v>
      </c>
    </row>
    <row r="17082" spans="1:16" x14ac:dyDescent="0.2">
      <c r="A17082">
        <f t="shared" si="1860"/>
        <v>16213</v>
      </c>
      <c r="B17082">
        <f t="shared" si="1861"/>
        <v>335</v>
      </c>
      <c r="C17082" s="10" t="str">
        <f>IF(B17082=B17081," ",(LOOKUP(B17082,'Co List'!$A$3:$A$362,'Co List'!$B$3:$B$362)))</f>
        <v xml:space="preserve"> </v>
      </c>
      <c r="D17082" s="6" t="s">
        <v>408</v>
      </c>
      <c r="E17082">
        <v>222.19</v>
      </c>
      <c r="F17082">
        <v>222.3</v>
      </c>
      <c r="G17082">
        <v>305.83999999999997</v>
      </c>
      <c r="H17082">
        <v>310.83999999999997</v>
      </c>
    </row>
    <row r="17083" spans="1:16" x14ac:dyDescent="0.2">
      <c r="A17083">
        <f t="shared" si="1860"/>
        <v>16214</v>
      </c>
      <c r="B17083">
        <f t="shared" si="1861"/>
        <v>335</v>
      </c>
      <c r="C17083" s="10" t="str">
        <f>IF(B17083=B17082," ",(LOOKUP(B17083,'Co List'!$A$3:$A$362,'Co List'!$B$3:$B$362)))</f>
        <v xml:space="preserve"> </v>
      </c>
      <c r="D17083" s="6" t="s">
        <v>409</v>
      </c>
      <c r="E17083">
        <v>152.94</v>
      </c>
      <c r="F17083">
        <v>187.34</v>
      </c>
      <c r="G17083">
        <v>215.24</v>
      </c>
      <c r="H17083">
        <v>265.44</v>
      </c>
    </row>
    <row r="17084" spans="1:16" x14ac:dyDescent="0.2">
      <c r="A17084">
        <f t="shared" si="1860"/>
        <v>16215</v>
      </c>
      <c r="B17084">
        <f t="shared" si="1861"/>
        <v>335</v>
      </c>
      <c r="C17084" s="10" t="str">
        <f>IF(B17084=B17083," ",(LOOKUP(B17084,'Co List'!$A$3:$A$362,'Co List'!$B$3:$B$362)))</f>
        <v xml:space="preserve"> </v>
      </c>
      <c r="D17084" s="6" t="s">
        <v>410</v>
      </c>
      <c r="E17084">
        <v>141.478002</v>
      </c>
      <c r="F17084">
        <v>173.97853799999999</v>
      </c>
      <c r="G17084">
        <v>226.21245500000003</v>
      </c>
      <c r="H17084">
        <v>274.25379400000003</v>
      </c>
    </row>
    <row r="17085" spans="1:16" x14ac:dyDescent="0.2">
      <c r="A17085">
        <f t="shared" si="1860"/>
        <v>16216</v>
      </c>
      <c r="B17085">
        <f t="shared" si="1861"/>
        <v>335</v>
      </c>
      <c r="C17085" s="10" t="str">
        <f>IF(B17085=B17084," ",(LOOKUP(B17085,'Co List'!$A$3:$A$362,'Co List'!$B$3:$B$362)))</f>
        <v xml:space="preserve"> </v>
      </c>
      <c r="D17085" s="6" t="s">
        <v>411</v>
      </c>
      <c r="E17085">
        <v>141.478002</v>
      </c>
      <c r="F17085">
        <v>173.97853799999999</v>
      </c>
      <c r="G17085">
        <v>226.21245500000003</v>
      </c>
      <c r="H17085">
        <v>274.25379400000003</v>
      </c>
    </row>
    <row r="17086" spans="1:16" x14ac:dyDescent="0.2">
      <c r="A17086">
        <f t="shared" si="1860"/>
        <v>16217</v>
      </c>
      <c r="B17086">
        <f t="shared" si="1861"/>
        <v>335</v>
      </c>
      <c r="C17086" s="10" t="str">
        <f>IF(B17086=B17085," ",(LOOKUP(B17086,'Co List'!$A$3:$A$362,'Co List'!$B$3:$B$362)))</f>
        <v xml:space="preserve"> </v>
      </c>
      <c r="D17086" s="6" t="s">
        <v>412</v>
      </c>
      <c r="E17086">
        <v>-11.461997999999994</v>
      </c>
      <c r="F17086">
        <v>-13.361462000000017</v>
      </c>
      <c r="G17086">
        <v>10.972455000000025</v>
      </c>
      <c r="H17086">
        <v>8.8137940000000299</v>
      </c>
    </row>
    <row r="17087" spans="1:16" ht="13.5" thickBot="1" x14ac:dyDescent="0.25">
      <c r="A17087">
        <f t="shared" si="1860"/>
        <v>16218</v>
      </c>
      <c r="B17087">
        <f t="shared" si="1861"/>
        <v>335</v>
      </c>
      <c r="C17087" s="10" t="str">
        <f>IF(B17087=B17086," ",(LOOKUP(B17087,'Co List'!$A$3:$A$362,'Co List'!$B$3:$B$362)))</f>
        <v xml:space="preserve"> </v>
      </c>
      <c r="D17087" s="9" t="s">
        <v>413</v>
      </c>
      <c r="E17087">
        <v>12</v>
      </c>
      <c r="F17087">
        <v>12</v>
      </c>
      <c r="G17087">
        <v>12</v>
      </c>
      <c r="H17087">
        <v>12</v>
      </c>
    </row>
    <row r="17088" spans="1:16" ht="15" x14ac:dyDescent="0.25">
      <c r="A17088">
        <f t="shared" si="1860"/>
        <v>16219</v>
      </c>
      <c r="B17088">
        <f t="shared" si="1861"/>
        <v>336</v>
      </c>
      <c r="C17088" s="10" t="str">
        <f>IF(B17088=B17087," ",(LOOKUP(B17088,'Co List'!$A$3:$A$362,'Co List'!$B$3:$B$362)))</f>
        <v>TRIVENI TURBINE</v>
      </c>
      <c r="D17088" s="4" t="s">
        <v>362</v>
      </c>
      <c r="E17088">
        <v>0</v>
      </c>
      <c r="F17088">
        <v>48.75451515151515</v>
      </c>
      <c r="G17088">
        <v>48.75451515151515</v>
      </c>
      <c r="H17088">
        <v>48.75451515151515</v>
      </c>
      <c r="J17088">
        <f t="shared" ref="J17088" si="1866">COUNTIF(E17130:H17130,0)</f>
        <v>1</v>
      </c>
      <c r="K17088">
        <f>SUM(E17088:H17088)/(4-J17088)</f>
        <v>48.754515151515157</v>
      </c>
      <c r="L17088">
        <f>SUM(E17098:H17098)/(4-J17088)</f>
        <v>2896.0781095824045</v>
      </c>
      <c r="M17088">
        <f>E17098</f>
        <v>0</v>
      </c>
      <c r="N17088">
        <f t="shared" ref="N17088" si="1867">F17098</f>
        <v>2016.8869827004603</v>
      </c>
      <c r="O17088">
        <f t="shared" ref="O17088" si="1868">G17098</f>
        <v>3517.6067813483478</v>
      </c>
      <c r="P17088">
        <f t="shared" ref="P17088" si="1869">H17098</f>
        <v>3153.7405646984057</v>
      </c>
    </row>
    <row r="17089" spans="1:8" x14ac:dyDescent="0.2">
      <c r="A17089">
        <f t="shared" si="1860"/>
        <v>16220</v>
      </c>
      <c r="B17089">
        <f t="shared" si="1861"/>
        <v>336</v>
      </c>
      <c r="C17089" s="10" t="str">
        <f>IF(B17089=B17088," ",(LOOKUP(B17089,'Co List'!$A$3:$A$362,'Co List'!$B$3:$B$362)))</f>
        <v xml:space="preserve"> </v>
      </c>
      <c r="D17089" s="6" t="s">
        <v>364</v>
      </c>
      <c r="E17089">
        <v>0</v>
      </c>
      <c r="F17089">
        <v>3.2577979999999997</v>
      </c>
      <c r="G17089">
        <v>3.2577979999999997</v>
      </c>
      <c r="H17089">
        <v>3.2577979999999997</v>
      </c>
    </row>
    <row r="17090" spans="1:8" x14ac:dyDescent="0.2">
      <c r="A17090">
        <f t="shared" si="1860"/>
        <v>16221</v>
      </c>
      <c r="B17090">
        <f t="shared" si="1861"/>
        <v>336</v>
      </c>
      <c r="C17090" s="10" t="str">
        <f>IF(B17090=B17089," ",(LOOKUP(B17090,'Co List'!$A$3:$A$362,'Co List'!$B$3:$B$362)))</f>
        <v xml:space="preserve"> </v>
      </c>
      <c r="D17090" s="6" t="s">
        <v>365</v>
      </c>
      <c r="E17090">
        <v>0</v>
      </c>
      <c r="F17090">
        <v>0.79780653816927216</v>
      </c>
      <c r="G17090">
        <v>0.79149421411699994</v>
      </c>
      <c r="H17090">
        <v>0.79095323949695351</v>
      </c>
    </row>
    <row r="17091" spans="1:8" x14ac:dyDescent="0.2">
      <c r="A17091">
        <f t="shared" si="1860"/>
        <v>16222</v>
      </c>
      <c r="B17091">
        <f t="shared" si="1861"/>
        <v>336</v>
      </c>
      <c r="C17091" s="10" t="str">
        <f>IF(B17091=B17090," ",(LOOKUP(B17091,'Co List'!$A$3:$A$362,'Co List'!$B$3:$B$362)))</f>
        <v xml:space="preserve"> </v>
      </c>
      <c r="D17091" s="7" t="s">
        <v>366</v>
      </c>
      <c r="E17091">
        <v>0</v>
      </c>
      <c r="F17091">
        <v>0.66118770741557176</v>
      </c>
      <c r="G17091">
        <v>0.55668905193206741</v>
      </c>
      <c r="H17091">
        <v>0.48013101388420576</v>
      </c>
    </row>
    <row r="17092" spans="1:8" x14ac:dyDescent="0.2">
      <c r="A17092">
        <f t="shared" si="1860"/>
        <v>16223</v>
      </c>
      <c r="B17092">
        <f t="shared" si="1861"/>
        <v>336</v>
      </c>
      <c r="C17092" s="10" t="str">
        <f>IF(B17092=B17091," ",(LOOKUP(B17092,'Co List'!$A$3:$A$362,'Co List'!$B$3:$B$362)))</f>
        <v xml:space="preserve"> </v>
      </c>
      <c r="D17092" s="6" t="s">
        <v>367</v>
      </c>
      <c r="E17092">
        <v>0</v>
      </c>
      <c r="F17092">
        <v>-27780.812433890638</v>
      </c>
      <c r="G17092">
        <v>3862.1066988892708</v>
      </c>
      <c r="H17092">
        <v>2957.3711221853018</v>
      </c>
    </row>
    <row r="17093" spans="1:8" x14ac:dyDescent="0.2">
      <c r="A17093">
        <f t="shared" ref="A17093:A17156" si="1870">IF(A17092&gt;0,A17092+1,(IF($C$1=C17093,1,0)))</f>
        <v>16224</v>
      </c>
      <c r="B17093">
        <f t="shared" ref="B17093:B17156" si="1871">IF(D17093=$D$3,B17092+1,B17092)</f>
        <v>336</v>
      </c>
      <c r="C17093" s="10" t="str">
        <f>IF(B17093=B17092," ",(LOOKUP(B17093,'Co List'!$A$3:$A$362,'Co List'!$B$3:$B$362)))</f>
        <v xml:space="preserve"> </v>
      </c>
      <c r="D17093" s="6" t="s">
        <v>368</v>
      </c>
      <c r="E17093">
        <v>0</v>
      </c>
      <c r="F17093">
        <v>5.6369116341544448E-3</v>
      </c>
      <c r="G17093">
        <v>9.8312095621809602E-3</v>
      </c>
      <c r="H17093">
        <v>8.8142553513091276E-3</v>
      </c>
    </row>
    <row r="17094" spans="1:8" x14ac:dyDescent="0.2">
      <c r="A17094">
        <f t="shared" si="1870"/>
        <v>16225</v>
      </c>
      <c r="B17094">
        <f t="shared" si="1871"/>
        <v>336</v>
      </c>
      <c r="C17094" s="10" t="str">
        <f>IF(B17094=B17093," ",(LOOKUP(B17094,'Co List'!$A$3:$A$362,'Co List'!$B$3:$B$362)))</f>
        <v xml:space="preserve"> </v>
      </c>
      <c r="D17094" s="6" t="s">
        <v>369</v>
      </c>
      <c r="E17094">
        <v>0</v>
      </c>
      <c r="F17094">
        <v>2.8129525560675877</v>
      </c>
      <c r="G17094">
        <v>2.2531429550015036</v>
      </c>
      <c r="H17094">
        <v>1.8373088055335891</v>
      </c>
    </row>
    <row r="17095" spans="1:8" x14ac:dyDescent="0.2">
      <c r="A17095">
        <f t="shared" si="1870"/>
        <v>16226</v>
      </c>
      <c r="B17095">
        <f t="shared" si="1871"/>
        <v>336</v>
      </c>
      <c r="C17095" s="10" t="str">
        <f>IF(B17095=B17094," ",(LOOKUP(B17095,'Co List'!$A$3:$A$362,'Co List'!$B$3:$B$362)))</f>
        <v xml:space="preserve"> </v>
      </c>
      <c r="D17095" s="6" t="s">
        <v>370</v>
      </c>
      <c r="E17095">
        <v>0</v>
      </c>
      <c r="F17095">
        <v>0</v>
      </c>
      <c r="G17095">
        <v>0</v>
      </c>
      <c r="H17095">
        <v>0</v>
      </c>
    </row>
    <row r="17096" spans="1:8" x14ac:dyDescent="0.2">
      <c r="A17096">
        <f t="shared" si="1870"/>
        <v>16227</v>
      </c>
      <c r="B17096">
        <f t="shared" si="1871"/>
        <v>336</v>
      </c>
      <c r="C17096" s="10" t="str">
        <f>IF(B17096=B17095," ",(LOOKUP(B17096,'Co List'!$A$3:$A$362,'Co List'!$B$3:$B$362)))</f>
        <v xml:space="preserve"> </v>
      </c>
      <c r="D17096" s="6" t="s">
        <v>371</v>
      </c>
      <c r="E17096">
        <v>0</v>
      </c>
      <c r="F17096">
        <v>50.247223564474353</v>
      </c>
      <c r="G17096">
        <v>54.424347698232644</v>
      </c>
      <c r="H17096">
        <v>56.99921410970682</v>
      </c>
    </row>
    <row r="17097" spans="1:8" x14ac:dyDescent="0.2">
      <c r="A17097">
        <f t="shared" si="1870"/>
        <v>16228</v>
      </c>
      <c r="B17097">
        <f t="shared" si="1871"/>
        <v>336</v>
      </c>
      <c r="C17097" s="10" t="str">
        <f>IF(B17097=B17096," ",(LOOKUP(B17097,'Co List'!$A$3:$A$362,'Co List'!$B$3:$B$362)))</f>
        <v xml:space="preserve"> </v>
      </c>
      <c r="D17097" s="6" t="s">
        <v>372</v>
      </c>
      <c r="E17097">
        <v>0</v>
      </c>
      <c r="F17097">
        <v>49.752776435525647</v>
      </c>
      <c r="G17097">
        <v>45.575652301767356</v>
      </c>
      <c r="H17097">
        <v>43.00078589029318</v>
      </c>
    </row>
    <row r="17098" spans="1:8" x14ac:dyDescent="0.2">
      <c r="A17098">
        <f t="shared" si="1870"/>
        <v>16229</v>
      </c>
      <c r="B17098">
        <f t="shared" si="1871"/>
        <v>336</v>
      </c>
      <c r="C17098" s="10" t="str">
        <f>IF(B17098=B17097," ",(LOOKUP(B17098,'Co List'!$A$3:$A$362,'Co List'!$B$3:$B$362)))</f>
        <v xml:space="preserve"> </v>
      </c>
      <c r="D17098" s="6" t="s">
        <v>373</v>
      </c>
      <c r="E17098">
        <v>0</v>
      </c>
      <c r="F17098">
        <v>2016.8869827004603</v>
      </c>
      <c r="G17098">
        <v>3517.6067813483478</v>
      </c>
      <c r="H17098">
        <v>3153.7405646984057</v>
      </c>
    </row>
    <row r="17099" spans="1:8" x14ac:dyDescent="0.2">
      <c r="A17099">
        <f t="shared" si="1870"/>
        <v>16230</v>
      </c>
      <c r="B17099">
        <f t="shared" si="1871"/>
        <v>336</v>
      </c>
      <c r="C17099" s="10" t="str">
        <f>IF(B17099=B17098," ",(LOOKUP(B17099,'Co List'!$A$3:$A$362,'Co List'!$B$3:$B$362)))</f>
        <v xml:space="preserve"> </v>
      </c>
      <c r="D17099" s="6" t="s">
        <v>374</v>
      </c>
      <c r="E17099">
        <v>0</v>
      </c>
      <c r="F17099">
        <v>2010.917694525056</v>
      </c>
      <c r="G17099">
        <v>3507.9006018548002</v>
      </c>
      <c r="H17099">
        <v>3145.392159294569</v>
      </c>
    </row>
    <row r="17100" spans="1:8" x14ac:dyDescent="0.2">
      <c r="A17100">
        <f t="shared" si="1870"/>
        <v>16231</v>
      </c>
      <c r="B17100">
        <f t="shared" si="1871"/>
        <v>336</v>
      </c>
      <c r="C17100" s="10" t="str">
        <f>IF(B17100=B17099," ",(LOOKUP(B17100,'Co List'!$A$3:$A$362,'Co List'!$B$3:$B$362)))</f>
        <v xml:space="preserve"> </v>
      </c>
      <c r="D17100" s="6" t="s">
        <v>375</v>
      </c>
      <c r="E17100">
        <v>0</v>
      </c>
      <c r="F17100">
        <v>3.4803387796315324</v>
      </c>
      <c r="G17100">
        <v>5.6590990250139805</v>
      </c>
      <c r="H17100">
        <v>4.8674612820298924</v>
      </c>
    </row>
    <row r="17101" spans="1:8" x14ac:dyDescent="0.2">
      <c r="A17101">
        <f t="shared" si="1870"/>
        <v>16232</v>
      </c>
      <c r="B17101">
        <f t="shared" si="1871"/>
        <v>336</v>
      </c>
      <c r="C17101" s="10" t="str">
        <f>IF(B17101=B17100," ",(LOOKUP(B17101,'Co List'!$A$3:$A$362,'Co List'!$B$3:$B$362)))</f>
        <v xml:space="preserve"> </v>
      </c>
      <c r="D17101" s="6" t="s">
        <v>376</v>
      </c>
      <c r="E17101">
        <v>0</v>
      </c>
      <c r="F17101">
        <v>2.4889493957728037</v>
      </c>
      <c r="G17101">
        <v>4.0470804685336477</v>
      </c>
      <c r="H17101">
        <v>3.4809441218071391</v>
      </c>
    </row>
    <row r="17102" spans="1:8" x14ac:dyDescent="0.2">
      <c r="A17102">
        <f t="shared" si="1870"/>
        <v>16233</v>
      </c>
      <c r="B17102">
        <f t="shared" si="1871"/>
        <v>336</v>
      </c>
      <c r="C17102" s="10" t="str">
        <f>IF(B17102=B17101," ",(LOOKUP(B17102,'Co List'!$A$3:$A$362,'Co List'!$B$3:$B$362)))</f>
        <v xml:space="preserve"> </v>
      </c>
      <c r="D17102" s="6" t="s">
        <v>377</v>
      </c>
      <c r="E17102">
        <v>0</v>
      </c>
      <c r="F17102">
        <v>1013.4297112402813</v>
      </c>
      <c r="G17102">
        <v>1914.434545337635</v>
      </c>
      <c r="H17102">
        <v>1797.6073369371211</v>
      </c>
    </row>
    <row r="17103" spans="1:8" ht="15" x14ac:dyDescent="0.25">
      <c r="A17103">
        <f t="shared" si="1870"/>
        <v>16234</v>
      </c>
      <c r="B17103">
        <f t="shared" si="1871"/>
        <v>336</v>
      </c>
      <c r="C17103" s="10" t="str">
        <f>IF(B17103=B17102," ",(LOOKUP(B17103,'Co List'!$A$3:$A$362,'Co List'!$B$3:$B$362)))</f>
        <v xml:space="preserve"> </v>
      </c>
      <c r="D17103" s="8" t="s">
        <v>378</v>
      </c>
      <c r="E17103">
        <v>0</v>
      </c>
      <c r="F17103">
        <v>935.13880000000006</v>
      </c>
      <c r="G17103">
        <v>1759.2666000000002</v>
      </c>
      <c r="H17103">
        <v>1641.8532</v>
      </c>
    </row>
    <row r="17104" spans="1:8" ht="15" x14ac:dyDescent="0.25">
      <c r="A17104">
        <f t="shared" si="1870"/>
        <v>16235</v>
      </c>
      <c r="B17104">
        <f t="shared" si="1871"/>
        <v>336</v>
      </c>
      <c r="C17104" s="10" t="str">
        <f>IF(B17104=B17103," ",(LOOKUP(B17104,'Co List'!$A$3:$A$362,'Co List'!$B$3:$B$362)))</f>
        <v xml:space="preserve"> </v>
      </c>
      <c r="D17104" s="8" t="s">
        <v>379</v>
      </c>
      <c r="E17104">
        <v>0</v>
      </c>
      <c r="F17104">
        <v>78.290911240281361</v>
      </c>
      <c r="G17104">
        <v>155.16794533763479</v>
      </c>
      <c r="H17104">
        <v>155.75413693712127</v>
      </c>
    </row>
    <row r="17105" spans="1:8" ht="15" x14ac:dyDescent="0.25">
      <c r="A17105">
        <f t="shared" si="1870"/>
        <v>16236</v>
      </c>
      <c r="B17105">
        <f t="shared" si="1871"/>
        <v>336</v>
      </c>
      <c r="C17105" s="10" t="str">
        <f>IF(B17105=B17104," ",(LOOKUP(B17105,'Co List'!$A$3:$A$362,'Co List'!$B$3:$B$362)))</f>
        <v xml:space="preserve"> </v>
      </c>
      <c r="D17105" s="8" t="s">
        <v>380</v>
      </c>
      <c r="E17105">
        <v>0</v>
      </c>
      <c r="F17105">
        <v>0</v>
      </c>
      <c r="G17105">
        <v>0</v>
      </c>
      <c r="H17105">
        <v>0</v>
      </c>
    </row>
    <row r="17106" spans="1:8" ht="15" x14ac:dyDescent="0.25">
      <c r="A17106">
        <f t="shared" si="1870"/>
        <v>16237</v>
      </c>
      <c r="B17106">
        <f t="shared" si="1871"/>
        <v>336</v>
      </c>
      <c r="C17106" s="10" t="str">
        <f>IF(B17106=B17105," ",(LOOKUP(B17106,'Co List'!$A$3:$A$362,'Co List'!$B$3:$B$362)))</f>
        <v xml:space="preserve"> </v>
      </c>
      <c r="D17106" s="8" t="s">
        <v>381</v>
      </c>
      <c r="E17106">
        <v>0</v>
      </c>
      <c r="F17106">
        <v>1003.457271460179</v>
      </c>
      <c r="G17106">
        <v>1603.1722360107128</v>
      </c>
      <c r="H17106">
        <v>1356.1332277612846</v>
      </c>
    </row>
    <row r="17107" spans="1:8" ht="15" x14ac:dyDescent="0.25">
      <c r="A17107">
        <f t="shared" si="1870"/>
        <v>16238</v>
      </c>
      <c r="B17107">
        <f t="shared" si="1871"/>
        <v>336</v>
      </c>
      <c r="C17107" s="10" t="str">
        <f>IF(B17107=B17106," ",(LOOKUP(B17107,'Co List'!$A$3:$A$362,'Co List'!$B$3:$B$362)))</f>
        <v xml:space="preserve"> </v>
      </c>
      <c r="D17107" s="8" t="s">
        <v>382</v>
      </c>
      <c r="E17107">
        <v>0</v>
      </c>
      <c r="F17107">
        <v>0</v>
      </c>
      <c r="G17107">
        <v>0</v>
      </c>
      <c r="H17107">
        <v>0</v>
      </c>
    </row>
    <row r="17108" spans="1:8" ht="15" x14ac:dyDescent="0.25">
      <c r="A17108">
        <f t="shared" si="1870"/>
        <v>16239</v>
      </c>
      <c r="B17108">
        <f t="shared" si="1871"/>
        <v>336</v>
      </c>
      <c r="C17108" s="10" t="str">
        <f>IF(B17108=B17107," ",(LOOKUP(B17108,'Co List'!$A$3:$A$362,'Co List'!$B$3:$B$362)))</f>
        <v xml:space="preserve"> </v>
      </c>
      <c r="D17108" s="8" t="s">
        <v>383</v>
      </c>
      <c r="E17108">
        <v>0</v>
      </c>
      <c r="F17108">
        <v>1003.457271460179</v>
      </c>
      <c r="G17108">
        <v>1603.1722360107128</v>
      </c>
      <c r="H17108">
        <v>1356.1332277612846</v>
      </c>
    </row>
    <row r="17109" spans="1:8" x14ac:dyDescent="0.2">
      <c r="A17109">
        <f t="shared" si="1870"/>
        <v>16240</v>
      </c>
      <c r="B17109">
        <f t="shared" si="1871"/>
        <v>336</v>
      </c>
      <c r="C17109" s="10" t="str">
        <f>IF(B17109=B17108," ",(LOOKUP(B17109,'Co List'!$A$3:$A$362,'Co List'!$B$3:$B$362)))</f>
        <v xml:space="preserve"> </v>
      </c>
      <c r="D17109" s="6" t="s">
        <v>384</v>
      </c>
      <c r="E17109">
        <v>0</v>
      </c>
      <c r="F17109">
        <v>0</v>
      </c>
      <c r="G17109">
        <v>0</v>
      </c>
      <c r="H17109">
        <v>0</v>
      </c>
    </row>
    <row r="17110" spans="1:8" x14ac:dyDescent="0.2">
      <c r="A17110">
        <f t="shared" si="1870"/>
        <v>16241</v>
      </c>
      <c r="B17110">
        <f t="shared" si="1871"/>
        <v>336</v>
      </c>
      <c r="C17110" s="10" t="str">
        <f>IF(B17110=B17109," ",(LOOKUP(B17110,'Co List'!$A$3:$A$362,'Co List'!$B$3:$B$362)))</f>
        <v xml:space="preserve"> </v>
      </c>
      <c r="D17110" s="6" t="s">
        <v>385</v>
      </c>
      <c r="E17110">
        <v>0</v>
      </c>
      <c r="F17110">
        <v>308.01703219787697</v>
      </c>
      <c r="G17110">
        <v>492.10302050977776</v>
      </c>
      <c r="H17110">
        <v>416.27296344379999</v>
      </c>
    </row>
    <row r="17111" spans="1:8" x14ac:dyDescent="0.2">
      <c r="A17111">
        <f t="shared" si="1870"/>
        <v>16242</v>
      </c>
      <c r="B17111">
        <f t="shared" si="1871"/>
        <v>336</v>
      </c>
      <c r="C17111" s="10" t="str">
        <f>IF(B17111=B17110," ",(LOOKUP(B17111,'Co List'!$A$3:$A$362,'Co List'!$B$3:$B$362)))</f>
        <v xml:space="preserve"> </v>
      </c>
      <c r="D17111" s="6" t="s">
        <v>386</v>
      </c>
      <c r="E17111">
        <v>0</v>
      </c>
      <c r="F17111">
        <v>0</v>
      </c>
      <c r="G17111">
        <v>0</v>
      </c>
      <c r="H17111">
        <v>0</v>
      </c>
    </row>
    <row r="17112" spans="1:8" x14ac:dyDescent="0.2">
      <c r="A17112">
        <f t="shared" si="1870"/>
        <v>16243</v>
      </c>
      <c r="B17112">
        <f t="shared" si="1871"/>
        <v>336</v>
      </c>
      <c r="C17112" s="10" t="str">
        <f>IF(B17112=B17111," ",(LOOKUP(B17112,'Co List'!$A$3:$A$362,'Co List'!$B$3:$B$362)))</f>
        <v xml:space="preserve"> </v>
      </c>
      <c r="D17112" s="6" t="s">
        <v>387</v>
      </c>
      <c r="E17112">
        <v>0</v>
      </c>
      <c r="F17112">
        <v>0</v>
      </c>
      <c r="G17112">
        <v>0</v>
      </c>
      <c r="H17112">
        <v>0</v>
      </c>
    </row>
    <row r="17113" spans="1:8" x14ac:dyDescent="0.2">
      <c r="A17113">
        <f t="shared" si="1870"/>
        <v>16244</v>
      </c>
      <c r="B17113">
        <f t="shared" si="1871"/>
        <v>336</v>
      </c>
      <c r="C17113" s="10" t="str">
        <f>IF(B17113=B17112," ",(LOOKUP(B17113,'Co List'!$A$3:$A$362,'Co List'!$B$3:$B$362)))</f>
        <v xml:space="preserve"> </v>
      </c>
      <c r="D17113" s="6" t="s">
        <v>388</v>
      </c>
      <c r="E17113">
        <v>0</v>
      </c>
      <c r="F17113">
        <v>0</v>
      </c>
      <c r="G17113">
        <v>0</v>
      </c>
      <c r="H17113">
        <v>0</v>
      </c>
    </row>
    <row r="17114" spans="1:8" x14ac:dyDescent="0.2">
      <c r="A17114">
        <f t="shared" si="1870"/>
        <v>16245</v>
      </c>
      <c r="B17114">
        <f t="shared" si="1871"/>
        <v>336</v>
      </c>
      <c r="C17114" s="10" t="str">
        <f>IF(B17114=B17113," ",(LOOKUP(B17114,'Co List'!$A$3:$A$362,'Co List'!$B$3:$B$362)))</f>
        <v xml:space="preserve"> </v>
      </c>
      <c r="D17114" s="6" t="s">
        <v>389</v>
      </c>
      <c r="E17114">
        <v>0</v>
      </c>
      <c r="F17114">
        <v>308.01703219787697</v>
      </c>
      <c r="G17114">
        <v>492.10302050977776</v>
      </c>
      <c r="H17114">
        <v>416.27296344379999</v>
      </c>
    </row>
    <row r="17115" spans="1:8" x14ac:dyDescent="0.2">
      <c r="A17115">
        <f t="shared" si="1870"/>
        <v>16246</v>
      </c>
      <c r="B17115">
        <f t="shared" si="1871"/>
        <v>336</v>
      </c>
      <c r="C17115" s="10" t="str">
        <f>IF(B17115=B17114," ",(LOOKUP(B17115,'Co List'!$A$3:$A$362,'Co List'!$B$3:$B$362)))</f>
        <v xml:space="preserve"> </v>
      </c>
      <c r="D17115" s="6" t="s">
        <v>390</v>
      </c>
      <c r="E17115">
        <v>0</v>
      </c>
      <c r="F17115">
        <v>0</v>
      </c>
      <c r="G17115">
        <v>0</v>
      </c>
      <c r="H17115">
        <v>0</v>
      </c>
    </row>
    <row r="17116" spans="1:8" x14ac:dyDescent="0.2">
      <c r="A17116">
        <f t="shared" si="1870"/>
        <v>16247</v>
      </c>
      <c r="B17116">
        <f t="shared" si="1871"/>
        <v>336</v>
      </c>
      <c r="C17116" s="10" t="str">
        <f>IF(B17116=B17115," ",(LOOKUP(B17116,'Co List'!$A$3:$A$362,'Co List'!$B$3:$B$362)))</f>
        <v xml:space="preserve"> </v>
      </c>
      <c r="D17116" s="6" t="s">
        <v>391</v>
      </c>
      <c r="E17116">
        <v>0</v>
      </c>
      <c r="F17116">
        <v>0</v>
      </c>
      <c r="G17116">
        <v>0</v>
      </c>
      <c r="H17116">
        <v>0</v>
      </c>
    </row>
    <row r="17117" spans="1:8" x14ac:dyDescent="0.2">
      <c r="A17117">
        <f t="shared" si="1870"/>
        <v>16248</v>
      </c>
      <c r="B17117">
        <f t="shared" si="1871"/>
        <v>336</v>
      </c>
      <c r="C17117" s="10" t="str">
        <f>IF(B17117=B17116," ",(LOOKUP(B17117,'Co List'!$A$3:$A$362,'Co List'!$B$3:$B$362)))</f>
        <v xml:space="preserve"> </v>
      </c>
      <c r="D17117" s="6" t="s">
        <v>392</v>
      </c>
      <c r="E17117">
        <v>0</v>
      </c>
      <c r="F17117">
        <v>0</v>
      </c>
      <c r="G17117">
        <v>0</v>
      </c>
      <c r="H17117">
        <v>0</v>
      </c>
    </row>
    <row r="17118" spans="1:8" x14ac:dyDescent="0.2">
      <c r="A17118">
        <f t="shared" si="1870"/>
        <v>16249</v>
      </c>
      <c r="B17118">
        <f t="shared" si="1871"/>
        <v>336</v>
      </c>
      <c r="C17118" s="10" t="str">
        <f>IF(B17118=B17117," ",(LOOKUP(B17118,'Co List'!$A$3:$A$362,'Co List'!$B$3:$B$362)))</f>
        <v xml:space="preserve"> </v>
      </c>
      <c r="D17118" s="6" t="s">
        <v>393</v>
      </c>
      <c r="E17118">
        <v>0</v>
      </c>
      <c r="F17118">
        <v>0</v>
      </c>
      <c r="G17118">
        <v>0</v>
      </c>
      <c r="H17118">
        <v>0</v>
      </c>
    </row>
    <row r="17119" spans="1:8" ht="15" x14ac:dyDescent="0.25">
      <c r="A17119">
        <f t="shared" si="1870"/>
        <v>16250</v>
      </c>
      <c r="B17119">
        <f t="shared" si="1871"/>
        <v>336</v>
      </c>
      <c r="C17119" s="10" t="str">
        <f>IF(B17119=B17118," ",(LOOKUP(B17119,'Co List'!$A$3:$A$362,'Co List'!$B$3:$B$362)))</f>
        <v xml:space="preserve"> </v>
      </c>
      <c r="D17119" s="8" t="s">
        <v>394</v>
      </c>
      <c r="E17119">
        <v>0</v>
      </c>
      <c r="F17119">
        <v>0</v>
      </c>
      <c r="G17119">
        <v>0</v>
      </c>
      <c r="H17119">
        <v>0</v>
      </c>
    </row>
    <row r="17120" spans="1:8" ht="15" x14ac:dyDescent="0.25">
      <c r="A17120">
        <f t="shared" si="1870"/>
        <v>16251</v>
      </c>
      <c r="B17120">
        <f t="shared" si="1871"/>
        <v>336</v>
      </c>
      <c r="C17120" s="10" t="str">
        <f>IF(B17120=B17119," ",(LOOKUP(B17120,'Co List'!$A$3:$A$362,'Co List'!$B$3:$B$362)))</f>
        <v xml:space="preserve"> </v>
      </c>
      <c r="D17120" s="8" t="s">
        <v>395</v>
      </c>
      <c r="E17120">
        <v>0</v>
      </c>
      <c r="F17120">
        <v>1.2585542762192317</v>
      </c>
      <c r="G17120">
        <v>2.3497362137911662</v>
      </c>
      <c r="H17120">
        <v>2.1032817100610917</v>
      </c>
    </row>
    <row r="17121" spans="1:8" ht="15" x14ac:dyDescent="0.25">
      <c r="A17121">
        <f t="shared" si="1870"/>
        <v>16252</v>
      </c>
      <c r="B17121">
        <f t="shared" si="1871"/>
        <v>336</v>
      </c>
      <c r="C17121" s="10" t="str">
        <f>IF(B17121=B17120," ",(LOOKUP(B17121,'Co List'!$A$3:$A$362,'Co List'!$B$3:$B$362)))</f>
        <v xml:space="preserve"> </v>
      </c>
      <c r="D17121" s="8" t="s">
        <v>396</v>
      </c>
      <c r="E17121">
        <v>0</v>
      </c>
      <c r="F17121">
        <v>1270.27</v>
      </c>
      <c r="G17121">
        <v>2418.7600000000002</v>
      </c>
      <c r="H17121">
        <v>2272.71</v>
      </c>
    </row>
    <row r="17122" spans="1:8" x14ac:dyDescent="0.2">
      <c r="A17122">
        <f t="shared" si="1870"/>
        <v>16253</v>
      </c>
      <c r="B17122">
        <f t="shared" si="1871"/>
        <v>336</v>
      </c>
      <c r="C17122" s="10" t="str">
        <f>IF(B17122=B17121," ",(LOOKUP(B17122,'Co List'!$A$3:$A$362,'Co List'!$B$3:$B$362)))</f>
        <v xml:space="preserve"> </v>
      </c>
      <c r="D17122" s="6" t="s">
        <v>397</v>
      </c>
      <c r="E17122">
        <v>0</v>
      </c>
      <c r="F17122">
        <v>1183.72</v>
      </c>
      <c r="G17122">
        <v>2255.4699999999998</v>
      </c>
      <c r="H17122">
        <v>2104.94</v>
      </c>
    </row>
    <row r="17123" spans="1:8" x14ac:dyDescent="0.2">
      <c r="A17123">
        <f t="shared" si="1870"/>
        <v>16254</v>
      </c>
      <c r="B17123">
        <f t="shared" si="1871"/>
        <v>336</v>
      </c>
      <c r="C17123" s="10" t="str">
        <f>IF(B17123=B17122," ",(LOOKUP(B17123,'Co List'!$A$3:$A$362,'Co List'!$B$3:$B$362)))</f>
        <v xml:space="preserve"> </v>
      </c>
      <c r="D17123" s="6" t="s">
        <v>398</v>
      </c>
      <c r="E17123">
        <v>0</v>
      </c>
      <c r="F17123">
        <v>86.55</v>
      </c>
      <c r="G17123">
        <v>163.29</v>
      </c>
      <c r="H17123">
        <v>167.77</v>
      </c>
    </row>
    <row r="17124" spans="1:8" x14ac:dyDescent="0.2">
      <c r="A17124">
        <f t="shared" si="1870"/>
        <v>16255</v>
      </c>
      <c r="B17124">
        <f t="shared" si="1871"/>
        <v>336</v>
      </c>
      <c r="C17124" s="10" t="str">
        <f>IF(B17124=B17123," ",(LOOKUP(B17124,'Co List'!$A$3:$A$362,'Co List'!$B$3:$B$362)))</f>
        <v xml:space="preserve"> </v>
      </c>
      <c r="D17124" s="6" t="s">
        <v>399</v>
      </c>
      <c r="E17124">
        <v>0</v>
      </c>
      <c r="F17124">
        <v>0</v>
      </c>
      <c r="G17124">
        <v>0</v>
      </c>
      <c r="H17124">
        <v>0</v>
      </c>
    </row>
    <row r="17125" spans="1:8" x14ac:dyDescent="0.2">
      <c r="A17125">
        <f t="shared" si="1870"/>
        <v>16256</v>
      </c>
      <c r="B17125">
        <f t="shared" si="1871"/>
        <v>336</v>
      </c>
      <c r="C17125" s="10" t="str">
        <f>IF(B17125=B17124," ",(LOOKUP(B17125,'Co List'!$A$3:$A$362,'Co List'!$B$3:$B$362)))</f>
        <v xml:space="preserve"> </v>
      </c>
      <c r="D17125" s="6" t="s">
        <v>400</v>
      </c>
      <c r="E17125">
        <v>0</v>
      </c>
      <c r="F17125">
        <v>0</v>
      </c>
      <c r="G17125">
        <v>0</v>
      </c>
      <c r="H17125">
        <v>0</v>
      </c>
    </row>
    <row r="17126" spans="1:8" x14ac:dyDescent="0.2">
      <c r="A17126">
        <f t="shared" si="1870"/>
        <v>16257</v>
      </c>
      <c r="B17126">
        <f t="shared" si="1871"/>
        <v>336</v>
      </c>
      <c r="C17126" s="10" t="str">
        <f>IF(B17126=B17125," ",(LOOKUP(B17126,'Co List'!$A$3:$A$362,'Co List'!$B$3:$B$362)))</f>
        <v xml:space="preserve"> </v>
      </c>
      <c r="D17126" s="6" t="s">
        <v>401</v>
      </c>
      <c r="E17126">
        <v>0</v>
      </c>
      <c r="F17126">
        <v>0.66169948000000001</v>
      </c>
      <c r="G17126">
        <v>1.3239608899999999</v>
      </c>
      <c r="H17126">
        <v>1.3176924400000001</v>
      </c>
    </row>
    <row r="17127" spans="1:8" x14ac:dyDescent="0.2">
      <c r="A17127">
        <f t="shared" si="1870"/>
        <v>16258</v>
      </c>
      <c r="B17127">
        <f t="shared" si="1871"/>
        <v>336</v>
      </c>
      <c r="C17127" s="10" t="str">
        <f>IF(B17127=B17126," ",(LOOKUP(B17127,'Co List'!$A$3:$A$362,'Co List'!$B$3:$B$362)))</f>
        <v xml:space="preserve"> </v>
      </c>
      <c r="D17127" s="6" t="s">
        <v>402</v>
      </c>
      <c r="E17127">
        <v>0</v>
      </c>
      <c r="F17127">
        <v>0.10688925000000001</v>
      </c>
      <c r="G17127">
        <v>0.21374661</v>
      </c>
      <c r="H17127">
        <v>0.29443635000000001</v>
      </c>
    </row>
    <row r="17128" spans="1:8" x14ac:dyDescent="0.2">
      <c r="A17128">
        <f t="shared" si="1870"/>
        <v>16259</v>
      </c>
      <c r="B17128">
        <f t="shared" si="1871"/>
        <v>336</v>
      </c>
      <c r="C17128" s="10" t="str">
        <f>IF(B17128=B17127," ",(LOOKUP(B17128,'Co List'!$A$3:$A$362,'Co List'!$B$3:$B$362)))</f>
        <v xml:space="preserve"> </v>
      </c>
      <c r="D17128" s="6" t="s">
        <v>403</v>
      </c>
      <c r="E17128">
        <v>0</v>
      </c>
      <c r="F17128">
        <v>0</v>
      </c>
      <c r="G17128">
        <v>0</v>
      </c>
      <c r="H17128">
        <v>0</v>
      </c>
    </row>
    <row r="17129" spans="1:8" x14ac:dyDescent="0.2">
      <c r="A17129">
        <f t="shared" si="1870"/>
        <v>16260</v>
      </c>
      <c r="B17129">
        <f t="shared" si="1871"/>
        <v>336</v>
      </c>
      <c r="C17129" s="10" t="str">
        <f>IF(B17129=B17128," ",(LOOKUP(B17129,'Co List'!$A$3:$A$362,'Co List'!$B$3:$B$362)))</f>
        <v xml:space="preserve"> </v>
      </c>
      <c r="D17129" s="6" t="s">
        <v>404</v>
      </c>
      <c r="E17129" s="11">
        <v>0</v>
      </c>
      <c r="F17129" s="11">
        <v>0.76858872999999994</v>
      </c>
      <c r="G17129" s="11">
        <v>1.5377075</v>
      </c>
      <c r="H17129" s="11">
        <v>1.6121287900000001</v>
      </c>
    </row>
    <row r="17130" spans="1:8" x14ac:dyDescent="0.2">
      <c r="A17130">
        <f t="shared" si="1870"/>
        <v>16261</v>
      </c>
      <c r="B17130">
        <f t="shared" si="1871"/>
        <v>336</v>
      </c>
      <c r="C17130" s="10" t="str">
        <f>IF(B17130=B17129," ",(LOOKUP(B17130,'Co List'!$A$3:$A$362,'Co List'!$B$3:$B$362)))</f>
        <v xml:space="preserve"> </v>
      </c>
      <c r="D17130" s="6" t="s">
        <v>405</v>
      </c>
      <c r="E17130">
        <v>0</v>
      </c>
      <c r="F17130">
        <v>305.04000000000002</v>
      </c>
      <c r="G17130">
        <v>631.88</v>
      </c>
      <c r="H17130">
        <v>656.85</v>
      </c>
    </row>
    <row r="17131" spans="1:8" x14ac:dyDescent="0.2">
      <c r="A17131">
        <f t="shared" si="1870"/>
        <v>16262</v>
      </c>
      <c r="B17131">
        <f t="shared" si="1871"/>
        <v>336</v>
      </c>
      <c r="C17131" s="10" t="str">
        <f>IF(B17131=B17130," ",(LOOKUP(B17131,'Co List'!$A$3:$A$362,'Co List'!$B$3:$B$362)))</f>
        <v xml:space="preserve"> </v>
      </c>
      <c r="D17131" s="6" t="s">
        <v>406</v>
      </c>
      <c r="E17131">
        <v>0</v>
      </c>
      <c r="F17131">
        <v>71.7</v>
      </c>
      <c r="G17131">
        <v>156.12</v>
      </c>
      <c r="H17131">
        <v>171.65</v>
      </c>
    </row>
    <row r="17132" spans="1:8" x14ac:dyDescent="0.2">
      <c r="A17132">
        <f t="shared" si="1870"/>
        <v>16263</v>
      </c>
      <c r="B17132">
        <f t="shared" si="1871"/>
        <v>336</v>
      </c>
      <c r="C17132" s="10" t="str">
        <f>IF(B17132=B17131," ",(LOOKUP(B17132,'Co List'!$A$3:$A$362,'Co List'!$B$3:$B$362)))</f>
        <v xml:space="preserve"> </v>
      </c>
      <c r="D17132" s="6" t="s">
        <v>407</v>
      </c>
      <c r="E17132" s="11">
        <v>0</v>
      </c>
      <c r="F17132" s="11">
        <v>-7.26</v>
      </c>
      <c r="G17132" s="11">
        <v>91.08</v>
      </c>
      <c r="H17132" s="11">
        <v>106.64</v>
      </c>
    </row>
    <row r="17133" spans="1:8" x14ac:dyDescent="0.2">
      <c r="A17133">
        <f t="shared" si="1870"/>
        <v>16264</v>
      </c>
      <c r="B17133">
        <f t="shared" si="1871"/>
        <v>336</v>
      </c>
      <c r="C17133" s="10" t="str">
        <f>IF(B17133=B17132," ",(LOOKUP(B17133,'Co List'!$A$3:$A$362,'Co List'!$B$3:$B$362)))</f>
        <v xml:space="preserve"> </v>
      </c>
      <c r="D17133" s="6" t="s">
        <v>408</v>
      </c>
      <c r="E17133">
        <v>0</v>
      </c>
      <c r="F17133">
        <v>35.78</v>
      </c>
      <c r="G17133">
        <v>35.78</v>
      </c>
      <c r="H17133">
        <v>35.78</v>
      </c>
    </row>
    <row r="17134" spans="1:8" x14ac:dyDescent="0.2">
      <c r="A17134">
        <f t="shared" si="1870"/>
        <v>16265</v>
      </c>
      <c r="B17134">
        <f t="shared" si="1871"/>
        <v>336</v>
      </c>
      <c r="C17134" s="10" t="str">
        <f>IF(B17134=B17133," ",(LOOKUP(B17134,'Co List'!$A$3:$A$362,'Co List'!$B$3:$B$362)))</f>
        <v xml:space="preserve"> </v>
      </c>
      <c r="D17134" s="6" t="s">
        <v>409</v>
      </c>
      <c r="E17134">
        <v>0</v>
      </c>
      <c r="F17134">
        <v>0.75</v>
      </c>
      <c r="G17134">
        <v>1.56</v>
      </c>
      <c r="H17134">
        <v>1.59</v>
      </c>
    </row>
    <row r="17135" spans="1:8" x14ac:dyDescent="0.2">
      <c r="A17135">
        <f t="shared" si="1870"/>
        <v>16266</v>
      </c>
      <c r="B17135">
        <f t="shared" si="1871"/>
        <v>336</v>
      </c>
      <c r="C17135" s="10" t="str">
        <f>IF(B17135=B17134," ",(LOOKUP(B17135,'Co List'!$A$3:$A$362,'Co List'!$B$3:$B$362)))</f>
        <v xml:space="preserve"> </v>
      </c>
      <c r="D17135" s="6" t="s">
        <v>410</v>
      </c>
      <c r="E17135">
        <v>0</v>
      </c>
      <c r="F17135">
        <v>2.1274637200000002</v>
      </c>
      <c r="G17135">
        <v>4.1197961000000003</v>
      </c>
      <c r="H17135">
        <v>3.96220807</v>
      </c>
    </row>
    <row r="17136" spans="1:8" x14ac:dyDescent="0.2">
      <c r="A17136">
        <f t="shared" si="1870"/>
        <v>16267</v>
      </c>
      <c r="B17136">
        <f t="shared" si="1871"/>
        <v>336</v>
      </c>
      <c r="C17136" s="10" t="str">
        <f>IF(B17136=B17135," ",(LOOKUP(B17136,'Co List'!$A$3:$A$362,'Co List'!$B$3:$B$362)))</f>
        <v xml:space="preserve"> </v>
      </c>
      <c r="D17136" s="6" t="s">
        <v>411</v>
      </c>
      <c r="E17136">
        <v>0</v>
      </c>
      <c r="F17136">
        <v>2.0271430062192315</v>
      </c>
      <c r="G17136">
        <v>3.8874437137911659</v>
      </c>
      <c r="H17136">
        <v>3.7154105000610915</v>
      </c>
    </row>
    <row r="17137" spans="1:16" x14ac:dyDescent="0.2">
      <c r="A17137">
        <f t="shared" si="1870"/>
        <v>16268</v>
      </c>
      <c r="B17137">
        <f t="shared" si="1871"/>
        <v>336</v>
      </c>
      <c r="C17137" s="10" t="str">
        <f>IF(B17137=B17136," ",(LOOKUP(B17137,'Co List'!$A$3:$A$362,'Co List'!$B$3:$B$362)))</f>
        <v xml:space="preserve"> </v>
      </c>
      <c r="D17137" s="6" t="s">
        <v>412</v>
      </c>
      <c r="E17137">
        <v>0</v>
      </c>
      <c r="F17137">
        <v>1.2771430062192315</v>
      </c>
      <c r="G17137">
        <v>2.3274437137911659</v>
      </c>
      <c r="H17137">
        <v>2.1254105000610917</v>
      </c>
    </row>
    <row r="17138" spans="1:16" ht="13.5" thickBot="1" x14ac:dyDescent="0.25">
      <c r="A17138">
        <f t="shared" si="1870"/>
        <v>16269</v>
      </c>
      <c r="B17138">
        <f t="shared" si="1871"/>
        <v>336</v>
      </c>
      <c r="C17138" s="10" t="str">
        <f>IF(B17138=B17137," ",(LOOKUP(B17138,'Co List'!$A$3:$A$362,'Co List'!$B$3:$B$362)))</f>
        <v xml:space="preserve"> </v>
      </c>
      <c r="D17138" s="9" t="s">
        <v>413</v>
      </c>
      <c r="E17138">
        <v>9</v>
      </c>
      <c r="F17138">
        <v>6</v>
      </c>
      <c r="G17138">
        <v>12</v>
      </c>
      <c r="H17138">
        <v>12</v>
      </c>
    </row>
    <row r="17139" spans="1:16" ht="15" x14ac:dyDescent="0.25">
      <c r="A17139">
        <f t="shared" si="1870"/>
        <v>16270</v>
      </c>
      <c r="B17139">
        <f t="shared" si="1871"/>
        <v>337</v>
      </c>
      <c r="C17139" s="10" t="str">
        <f>IF(B17139=B17138," ",(LOOKUP(B17139,'Co List'!$A$3:$A$362,'Co List'!$B$3:$B$362)))</f>
        <v>TUBE INVESTMENTS OF INDIA</v>
      </c>
      <c r="D17139" s="4" t="s">
        <v>362</v>
      </c>
      <c r="E17139">
        <v>52.464673241352408</v>
      </c>
      <c r="F17139">
        <v>53.095737560594266</v>
      </c>
      <c r="G17139">
        <v>51.549320449804718</v>
      </c>
      <c r="H17139">
        <v>53.856944310634475</v>
      </c>
      <c r="J17139">
        <f t="shared" ref="J17139" si="1872">COUNTIF(E17181:H17181,0)</f>
        <v>0</v>
      </c>
      <c r="K17139">
        <f>SUM(E17139:H17139)/(4-J17139)</f>
        <v>52.741668890596465</v>
      </c>
      <c r="L17139">
        <f>SUM(E17149:H17149)/(4-J17139)</f>
        <v>62888.536879402789</v>
      </c>
      <c r="M17139">
        <f>E17149</f>
        <v>55803.795819162835</v>
      </c>
      <c r="N17139">
        <f t="shared" ref="N17139" si="1873">F17149</f>
        <v>64039.530428417238</v>
      </c>
      <c r="O17139">
        <f t="shared" ref="O17139" si="1874">G17149</f>
        <v>64366.965073929867</v>
      </c>
      <c r="P17139">
        <f t="shared" ref="P17139" si="1875">H17149</f>
        <v>67343.856196101216</v>
      </c>
    </row>
    <row r="17140" spans="1:16" x14ac:dyDescent="0.2">
      <c r="A17140">
        <f t="shared" si="1870"/>
        <v>16271</v>
      </c>
      <c r="B17140">
        <f t="shared" si="1871"/>
        <v>337</v>
      </c>
      <c r="C17140" s="10" t="str">
        <f>IF(B17140=B17139," ",(LOOKUP(B17140,'Co List'!$A$3:$A$362,'Co List'!$B$3:$B$362)))</f>
        <v xml:space="preserve"> </v>
      </c>
      <c r="D17140" s="6" t="s">
        <v>364</v>
      </c>
      <c r="E17140">
        <v>3.2577979999999997</v>
      </c>
      <c r="F17140">
        <v>3.2577980000000002</v>
      </c>
      <c r="G17140">
        <v>3.2577979999999997</v>
      </c>
      <c r="H17140">
        <v>3.2577979999999997</v>
      </c>
    </row>
    <row r="17141" spans="1:16" x14ac:dyDescent="0.2">
      <c r="A17141">
        <f t="shared" si="1870"/>
        <v>16272</v>
      </c>
      <c r="B17141">
        <f t="shared" si="1871"/>
        <v>337</v>
      </c>
      <c r="C17141" s="10" t="str">
        <f>IF(B17141=B17140," ",(LOOKUP(B17141,'Co List'!$A$3:$A$362,'Co List'!$B$3:$B$362)))</f>
        <v xml:space="preserve"> </v>
      </c>
      <c r="D17141" s="6" t="s">
        <v>365</v>
      </c>
      <c r="E17141">
        <v>0.78695675225589234</v>
      </c>
      <c r="F17141">
        <v>0.78991455228976848</v>
      </c>
      <c r="G17141">
        <v>0.75197561800070922</v>
      </c>
      <c r="H17141">
        <v>0.76929772574280975</v>
      </c>
    </row>
    <row r="17142" spans="1:16" x14ac:dyDescent="0.2">
      <c r="A17142">
        <f t="shared" si="1870"/>
        <v>16273</v>
      </c>
      <c r="B17142">
        <f t="shared" si="1871"/>
        <v>337</v>
      </c>
      <c r="C17142" s="10" t="str">
        <f>IF(B17142=B17141," ",(LOOKUP(B17142,'Co List'!$A$3:$A$362,'Co List'!$B$3:$B$362)))</f>
        <v xml:space="preserve"> </v>
      </c>
      <c r="D17142" s="7" t="s">
        <v>366</v>
      </c>
      <c r="E17142">
        <v>2.3790434942771626</v>
      </c>
      <c r="F17142">
        <v>2.1616135405091925</v>
      </c>
      <c r="G17142">
        <v>1.8608708683200454</v>
      </c>
      <c r="H17142">
        <v>1.9763826753917535</v>
      </c>
    </row>
    <row r="17143" spans="1:16" x14ac:dyDescent="0.2">
      <c r="A17143">
        <f t="shared" si="1870"/>
        <v>16274</v>
      </c>
      <c r="B17143">
        <f t="shared" si="1871"/>
        <v>337</v>
      </c>
      <c r="C17143" s="10" t="str">
        <f>IF(B17143=B17142," ",(LOOKUP(B17143,'Co List'!$A$3:$A$362,'Co List'!$B$3:$B$362)))</f>
        <v xml:space="preserve"> </v>
      </c>
      <c r="D17143" s="6" t="s">
        <v>367</v>
      </c>
      <c r="E17143">
        <v>68715.42398616283</v>
      </c>
      <c r="F17143">
        <v>37745.803623963948</v>
      </c>
      <c r="G17143">
        <v>35741.554263940176</v>
      </c>
      <c r="H17143">
        <v>64778.622735764926</v>
      </c>
    </row>
    <row r="17144" spans="1:16" x14ac:dyDescent="0.2">
      <c r="A17144">
        <f t="shared" si="1870"/>
        <v>16275</v>
      </c>
      <c r="B17144">
        <f t="shared" si="1871"/>
        <v>337</v>
      </c>
      <c r="C17144" s="10" t="str">
        <f>IF(B17144=B17143," ",(LOOKUP(B17144,'Co List'!$A$3:$A$362,'Co List'!$B$3:$B$362)))</f>
        <v xml:space="preserve"> </v>
      </c>
      <c r="D17144" s="6" t="s">
        <v>368</v>
      </c>
      <c r="E17144">
        <v>0.15102515783264636</v>
      </c>
      <c r="F17144">
        <v>0.17247382286134458</v>
      </c>
      <c r="G17144">
        <v>0.17275084560904419</v>
      </c>
      <c r="H17144">
        <v>0.18040143636780395</v>
      </c>
    </row>
    <row r="17145" spans="1:16" x14ac:dyDescent="0.2">
      <c r="A17145">
        <f t="shared" si="1870"/>
        <v>16276</v>
      </c>
      <c r="B17145">
        <f t="shared" si="1871"/>
        <v>337</v>
      </c>
      <c r="C17145" s="10" t="str">
        <f>IF(B17145=B17144," ",(LOOKUP(B17145,'Co List'!$A$3:$A$362,'Co List'!$B$3:$B$362)))</f>
        <v xml:space="preserve"> </v>
      </c>
      <c r="D17145" s="6" t="s">
        <v>369</v>
      </c>
      <c r="E17145">
        <v>24.793973350141219</v>
      </c>
      <c r="F17145">
        <v>17.0173071929255</v>
      </c>
      <c r="G17145">
        <v>16.199060041255787</v>
      </c>
      <c r="H17145">
        <v>20.105644483087392</v>
      </c>
    </row>
    <row r="17146" spans="1:16" x14ac:dyDescent="0.2">
      <c r="A17146">
        <f t="shared" si="1870"/>
        <v>16277</v>
      </c>
      <c r="B17146">
        <f t="shared" si="1871"/>
        <v>337</v>
      </c>
      <c r="C17146" s="10" t="str">
        <f>IF(B17146=B17145," ",(LOOKUP(B17146,'Co List'!$A$3:$A$362,'Co List'!$B$3:$B$362)))</f>
        <v xml:space="preserve"> </v>
      </c>
      <c r="D17146" s="6" t="s">
        <v>370</v>
      </c>
      <c r="E17146">
        <v>0.79214194359984125</v>
      </c>
      <c r="F17146">
        <v>0.67292110278806239</v>
      </c>
      <c r="G17146">
        <v>0.54216189424327488</v>
      </c>
      <c r="H17146">
        <v>0.48900865377658326</v>
      </c>
    </row>
    <row r="17147" spans="1:16" x14ac:dyDescent="0.2">
      <c r="A17147">
        <f t="shared" si="1870"/>
        <v>16278</v>
      </c>
      <c r="B17147">
        <f t="shared" si="1871"/>
        <v>337</v>
      </c>
      <c r="C17147" s="10" t="str">
        <f>IF(B17147=B17146," ",(LOOKUP(B17147,'Co List'!$A$3:$A$362,'Co List'!$B$3:$B$362)))</f>
        <v xml:space="preserve"> </v>
      </c>
      <c r="D17147" s="6" t="s">
        <v>371</v>
      </c>
      <c r="E17147">
        <v>75.938177618245177</v>
      </c>
      <c r="F17147">
        <v>73.503474473737867</v>
      </c>
      <c r="G17147">
        <v>77.79387498131743</v>
      </c>
      <c r="H17147">
        <v>78.389262702557488</v>
      </c>
    </row>
    <row r="17148" spans="1:16" x14ac:dyDescent="0.2">
      <c r="A17148">
        <f t="shared" si="1870"/>
        <v>16279</v>
      </c>
      <c r="B17148">
        <f t="shared" si="1871"/>
        <v>337</v>
      </c>
      <c r="C17148" s="10" t="str">
        <f>IF(B17148=B17147," ",(LOOKUP(B17148,'Co List'!$A$3:$A$362,'Co List'!$B$3:$B$362)))</f>
        <v xml:space="preserve"> </v>
      </c>
      <c r="D17148" s="6" t="s">
        <v>372</v>
      </c>
      <c r="E17148">
        <v>24.061822381754819</v>
      </c>
      <c r="F17148">
        <v>26.49652552626209</v>
      </c>
      <c r="G17148">
        <v>22.20612501868256</v>
      </c>
      <c r="H17148">
        <v>21.610737297442512</v>
      </c>
    </row>
    <row r="17149" spans="1:16" x14ac:dyDescent="0.2">
      <c r="A17149">
        <f t="shared" si="1870"/>
        <v>16280</v>
      </c>
      <c r="B17149">
        <f t="shared" si="1871"/>
        <v>337</v>
      </c>
      <c r="C17149" s="10" t="str">
        <f>IF(B17149=B17148," ",(LOOKUP(B17149,'Co List'!$A$3:$A$362,'Co List'!$B$3:$B$362)))</f>
        <v xml:space="preserve"> </v>
      </c>
      <c r="D17149" s="6" t="s">
        <v>373</v>
      </c>
      <c r="E17149">
        <v>55803.795819162835</v>
      </c>
      <c r="F17149">
        <v>64039.530428417238</v>
      </c>
      <c r="G17149">
        <v>64366.965073929867</v>
      </c>
      <c r="H17149">
        <v>67343.856196101216</v>
      </c>
    </row>
    <row r="17150" spans="1:16" x14ac:dyDescent="0.2">
      <c r="A17150">
        <f t="shared" si="1870"/>
        <v>16281</v>
      </c>
      <c r="B17150">
        <f t="shared" si="1871"/>
        <v>337</v>
      </c>
      <c r="C17150" s="10" t="str">
        <f>IF(B17150=B17149," ",(LOOKUP(B17150,'Co List'!$A$3:$A$362,'Co List'!$B$3:$B$362)))</f>
        <v xml:space="preserve"> </v>
      </c>
      <c r="D17150" s="6" t="s">
        <v>374</v>
      </c>
      <c r="E17150">
        <v>55635.263506749361</v>
      </c>
      <c r="F17150">
        <v>63845.75012579684</v>
      </c>
      <c r="G17150">
        <v>64177.581437663059</v>
      </c>
      <c r="H17150">
        <v>67169.016879695861</v>
      </c>
    </row>
    <row r="17151" spans="1:16" x14ac:dyDescent="0.2">
      <c r="A17151">
        <f t="shared" si="1870"/>
        <v>16282</v>
      </c>
      <c r="B17151">
        <f t="shared" si="1871"/>
        <v>337</v>
      </c>
      <c r="C17151" s="10" t="str">
        <f>IF(B17151=B17150," ",(LOOKUP(B17151,'Co List'!$A$3:$A$362,'Co List'!$B$3:$B$362)))</f>
        <v xml:space="preserve"> </v>
      </c>
      <c r="D17151" s="6" t="s">
        <v>375</v>
      </c>
      <c r="E17151">
        <v>98.261220647783972</v>
      </c>
      <c r="F17151">
        <v>112.9818300140636</v>
      </c>
      <c r="G17151">
        <v>110.4183939791737</v>
      </c>
      <c r="H17151">
        <v>101.9384615400344</v>
      </c>
    </row>
    <row r="17152" spans="1:16" x14ac:dyDescent="0.2">
      <c r="A17152">
        <f t="shared" si="1870"/>
        <v>16283</v>
      </c>
      <c r="B17152">
        <f t="shared" si="1871"/>
        <v>337</v>
      </c>
      <c r="C17152" s="10" t="str">
        <f>IF(B17152=B17151," ",(LOOKUP(B17152,'Co List'!$A$3:$A$362,'Co List'!$B$3:$B$362)))</f>
        <v xml:space="preserve"> </v>
      </c>
      <c r="D17152" s="6" t="s">
        <v>376</v>
      </c>
      <c r="E17152">
        <v>70.271091765696653</v>
      </c>
      <c r="F17152">
        <v>80.798472606330819</v>
      </c>
      <c r="G17152">
        <v>78.965242287638418</v>
      </c>
      <c r="H17152">
        <v>72.900854865324163</v>
      </c>
    </row>
    <row r="17153" spans="1:8" x14ac:dyDescent="0.2">
      <c r="A17153">
        <f t="shared" si="1870"/>
        <v>16284</v>
      </c>
      <c r="B17153">
        <f t="shared" si="1871"/>
        <v>337</v>
      </c>
      <c r="C17153" s="10" t="str">
        <f>IF(B17153=B17152," ",(LOOKUP(B17153,'Co List'!$A$3:$A$362,'Co List'!$B$3:$B$362)))</f>
        <v xml:space="preserve"> </v>
      </c>
      <c r="D17153" s="6" t="s">
        <v>377</v>
      </c>
      <c r="E17153">
        <v>42376.385586878758</v>
      </c>
      <c r="F17153">
        <v>47071.27990155328</v>
      </c>
      <c r="G17153">
        <v>50073.556338881259</v>
      </c>
      <c r="H17153">
        <v>52790.352347594329</v>
      </c>
    </row>
    <row r="17154" spans="1:8" ht="15" x14ac:dyDescent="0.25">
      <c r="A17154">
        <f t="shared" si="1870"/>
        <v>16285</v>
      </c>
      <c r="B17154">
        <f t="shared" si="1871"/>
        <v>337</v>
      </c>
      <c r="C17154" s="10" t="str">
        <f>IF(B17154=B17153," ",(LOOKUP(B17154,'Co List'!$A$3:$A$362,'Co List'!$B$3:$B$362)))</f>
        <v xml:space="preserve"> </v>
      </c>
      <c r="D17154" s="8" t="s">
        <v>378</v>
      </c>
      <c r="E17154">
        <v>25578.503999999994</v>
      </c>
      <c r="F17154">
        <v>29253.737129999994</v>
      </c>
      <c r="G17154">
        <v>30418.969620000003</v>
      </c>
      <c r="H17154">
        <v>35974.219319999997</v>
      </c>
    </row>
    <row r="17155" spans="1:8" ht="15" x14ac:dyDescent="0.25">
      <c r="A17155">
        <f t="shared" si="1870"/>
        <v>16286</v>
      </c>
      <c r="B17155">
        <f t="shared" si="1871"/>
        <v>337</v>
      </c>
      <c r="C17155" s="10" t="str">
        <f>IF(B17155=B17154," ",(LOOKUP(B17155,'Co List'!$A$3:$A$362,'Co List'!$B$3:$B$362)))</f>
        <v xml:space="preserve"> </v>
      </c>
      <c r="D17155" s="8" t="s">
        <v>379</v>
      </c>
      <c r="E17155">
        <v>16797.881586878757</v>
      </c>
      <c r="F17155">
        <v>17817.542771553275</v>
      </c>
      <c r="G17155">
        <v>19654.586718881255</v>
      </c>
      <c r="H17155">
        <v>16816.133027594329</v>
      </c>
    </row>
    <row r="17156" spans="1:8" ht="15" x14ac:dyDescent="0.25">
      <c r="A17156">
        <f t="shared" si="1870"/>
        <v>16287</v>
      </c>
      <c r="B17156">
        <f t="shared" si="1871"/>
        <v>337</v>
      </c>
      <c r="C17156" s="10" t="str">
        <f>IF(B17156=B17155," ",(LOOKUP(B17156,'Co List'!$A$3:$A$362,'Co List'!$B$3:$B$362)))</f>
        <v xml:space="preserve"> </v>
      </c>
      <c r="D17156" s="8" t="s">
        <v>380</v>
      </c>
      <c r="E17156">
        <v>0</v>
      </c>
      <c r="F17156">
        <v>0</v>
      </c>
      <c r="G17156">
        <v>0</v>
      </c>
      <c r="H17156">
        <v>0</v>
      </c>
    </row>
    <row r="17157" spans="1:8" ht="15" x14ac:dyDescent="0.25">
      <c r="A17157">
        <f t="shared" ref="A17157:A17220" si="1876">IF(A17156&gt;0,A17156+1,(IF($C$1=C17157,1,0)))</f>
        <v>16288</v>
      </c>
      <c r="B17157">
        <f t="shared" ref="B17157:B17220" si="1877">IF(D17157=$D$3,B17156+1,B17156)</f>
        <v>337</v>
      </c>
      <c r="C17157" s="10" t="str">
        <f>IF(B17157=B17156," ",(LOOKUP(B17157,'Co List'!$A$3:$A$362,'Co List'!$B$3:$B$362)))</f>
        <v xml:space="preserve"> </v>
      </c>
      <c r="D17157" s="8" t="s">
        <v>381</v>
      </c>
      <c r="E17157">
        <v>13427.410232284083</v>
      </c>
      <c r="F17157">
        <v>16968.250526863951</v>
      </c>
      <c r="G17157">
        <v>14293.408735048606</v>
      </c>
      <c r="H17157">
        <v>14553.503848506896</v>
      </c>
    </row>
    <row r="17158" spans="1:8" ht="15" x14ac:dyDescent="0.25">
      <c r="A17158">
        <f t="shared" si="1876"/>
        <v>16289</v>
      </c>
      <c r="B17158">
        <f t="shared" si="1877"/>
        <v>337</v>
      </c>
      <c r="C17158" s="10" t="str">
        <f>IF(B17158=B17157," ",(LOOKUP(B17158,'Co List'!$A$3:$A$362,'Co List'!$B$3:$B$362)))</f>
        <v xml:space="preserve"> </v>
      </c>
      <c r="D17158" s="8" t="s">
        <v>382</v>
      </c>
      <c r="E17158">
        <v>0</v>
      </c>
      <c r="F17158">
        <v>0</v>
      </c>
      <c r="G17158">
        <v>0</v>
      </c>
      <c r="H17158">
        <v>0</v>
      </c>
    </row>
    <row r="17159" spans="1:8" ht="15" x14ac:dyDescent="0.25">
      <c r="A17159">
        <f t="shared" si="1876"/>
        <v>16290</v>
      </c>
      <c r="B17159">
        <f t="shared" si="1877"/>
        <v>337</v>
      </c>
      <c r="C17159" s="10" t="str">
        <f>IF(B17159=B17158," ",(LOOKUP(B17159,'Co List'!$A$3:$A$362,'Co List'!$B$3:$B$362)))</f>
        <v xml:space="preserve"> </v>
      </c>
      <c r="D17159" s="8" t="s">
        <v>383</v>
      </c>
      <c r="E17159">
        <v>13427.410232284083</v>
      </c>
      <c r="F17159">
        <v>16968.250526863951</v>
      </c>
      <c r="G17159">
        <v>14293.408735048606</v>
      </c>
      <c r="H17159">
        <v>14553.503848506896</v>
      </c>
    </row>
    <row r="17160" spans="1:8" x14ac:dyDescent="0.2">
      <c r="A17160">
        <f t="shared" si="1876"/>
        <v>16291</v>
      </c>
      <c r="B17160">
        <f t="shared" si="1877"/>
        <v>337</v>
      </c>
      <c r="C17160" s="10" t="str">
        <f>IF(B17160=B17159," ",(LOOKUP(B17160,'Co List'!$A$3:$A$362,'Co List'!$B$3:$B$362)))</f>
        <v xml:space="preserve"> </v>
      </c>
      <c r="D17160" s="6" t="s">
        <v>384</v>
      </c>
      <c r="E17160">
        <v>0</v>
      </c>
      <c r="F17160">
        <v>0</v>
      </c>
      <c r="G17160">
        <v>0</v>
      </c>
      <c r="H17160">
        <v>0</v>
      </c>
    </row>
    <row r="17161" spans="1:8" x14ac:dyDescent="0.2">
      <c r="A17161">
        <f t="shared" si="1876"/>
        <v>16292</v>
      </c>
      <c r="B17161">
        <f t="shared" si="1877"/>
        <v>337</v>
      </c>
      <c r="C17161" s="10" t="str">
        <f>IF(B17161=B17160," ",(LOOKUP(B17161,'Co List'!$A$3:$A$362,'Co List'!$B$3:$B$362)))</f>
        <v xml:space="preserve"> </v>
      </c>
      <c r="D17161" s="6" t="s">
        <v>385</v>
      </c>
      <c r="E17161">
        <v>4121.6214855199996</v>
      </c>
      <c r="F17161">
        <v>5208.50296024</v>
      </c>
      <c r="G17161">
        <v>4387.4447510399996</v>
      </c>
      <c r="H17161">
        <v>4467.2824553600003</v>
      </c>
    </row>
    <row r="17162" spans="1:8" x14ac:dyDescent="0.2">
      <c r="A17162">
        <f t="shared" si="1876"/>
        <v>16293</v>
      </c>
      <c r="B17162">
        <f t="shared" si="1877"/>
        <v>337</v>
      </c>
      <c r="C17162" s="10" t="str">
        <f>IF(B17162=B17161," ",(LOOKUP(B17162,'Co List'!$A$3:$A$362,'Co List'!$B$3:$B$362)))</f>
        <v xml:space="preserve"> </v>
      </c>
      <c r="D17162" s="6" t="s">
        <v>386</v>
      </c>
      <c r="E17162">
        <v>0</v>
      </c>
      <c r="F17162">
        <v>0</v>
      </c>
      <c r="G17162">
        <v>0</v>
      </c>
      <c r="H17162">
        <v>0</v>
      </c>
    </row>
    <row r="17163" spans="1:8" x14ac:dyDescent="0.2">
      <c r="A17163">
        <f t="shared" si="1876"/>
        <v>16294</v>
      </c>
      <c r="B17163">
        <f t="shared" si="1877"/>
        <v>337</v>
      </c>
      <c r="C17163" s="10" t="str">
        <f>IF(B17163=B17162," ",(LOOKUP(B17163,'Co List'!$A$3:$A$362,'Co List'!$B$3:$B$362)))</f>
        <v xml:space="preserve"> </v>
      </c>
      <c r="D17163" s="6" t="s">
        <v>387</v>
      </c>
      <c r="E17163">
        <v>0</v>
      </c>
      <c r="F17163">
        <v>0</v>
      </c>
      <c r="G17163">
        <v>0</v>
      </c>
      <c r="H17163">
        <v>0</v>
      </c>
    </row>
    <row r="17164" spans="1:8" x14ac:dyDescent="0.2">
      <c r="A17164">
        <f t="shared" si="1876"/>
        <v>16295</v>
      </c>
      <c r="B17164">
        <f t="shared" si="1877"/>
        <v>337</v>
      </c>
      <c r="C17164" s="10" t="str">
        <f>IF(B17164=B17163," ",(LOOKUP(B17164,'Co List'!$A$3:$A$362,'Co List'!$B$3:$B$362)))</f>
        <v xml:space="preserve"> </v>
      </c>
      <c r="D17164" s="6" t="s">
        <v>388</v>
      </c>
      <c r="E17164">
        <v>0</v>
      </c>
      <c r="F17164">
        <v>0</v>
      </c>
      <c r="G17164">
        <v>0</v>
      </c>
      <c r="H17164">
        <v>0</v>
      </c>
    </row>
    <row r="17165" spans="1:8" x14ac:dyDescent="0.2">
      <c r="A17165">
        <f t="shared" si="1876"/>
        <v>16296</v>
      </c>
      <c r="B17165">
        <f t="shared" si="1877"/>
        <v>337</v>
      </c>
      <c r="C17165" s="10" t="str">
        <f>IF(B17165=B17164," ",(LOOKUP(B17165,'Co List'!$A$3:$A$362,'Co List'!$B$3:$B$362)))</f>
        <v xml:space="preserve"> </v>
      </c>
      <c r="D17165" s="6" t="s">
        <v>389</v>
      </c>
      <c r="E17165">
        <v>4121.6214855199996</v>
      </c>
      <c r="F17165">
        <v>5208.50296024</v>
      </c>
      <c r="G17165">
        <v>4387.4447510399996</v>
      </c>
      <c r="H17165">
        <v>4467.2824553600003</v>
      </c>
    </row>
    <row r="17166" spans="1:8" x14ac:dyDescent="0.2">
      <c r="A17166">
        <f t="shared" si="1876"/>
        <v>16297</v>
      </c>
      <c r="B17166">
        <f t="shared" si="1877"/>
        <v>337</v>
      </c>
      <c r="C17166" s="10" t="str">
        <f>IF(B17166=B17165," ",(LOOKUP(B17166,'Co List'!$A$3:$A$362,'Co List'!$B$3:$B$362)))</f>
        <v xml:space="preserve"> </v>
      </c>
      <c r="D17166" s="6" t="s">
        <v>390</v>
      </c>
      <c r="E17166">
        <v>0</v>
      </c>
      <c r="F17166">
        <v>0</v>
      </c>
      <c r="G17166">
        <v>0</v>
      </c>
      <c r="H17166">
        <v>0</v>
      </c>
    </row>
    <row r="17167" spans="1:8" x14ac:dyDescent="0.2">
      <c r="A17167">
        <f t="shared" si="1876"/>
        <v>16298</v>
      </c>
      <c r="B17167">
        <f t="shared" si="1877"/>
        <v>337</v>
      </c>
      <c r="C17167" s="10" t="str">
        <f>IF(B17167=B17166," ",(LOOKUP(B17167,'Co List'!$A$3:$A$362,'Co List'!$B$3:$B$362)))</f>
        <v xml:space="preserve"> </v>
      </c>
      <c r="D17167" s="6" t="s">
        <v>391</v>
      </c>
      <c r="E17167">
        <v>0</v>
      </c>
      <c r="F17167">
        <v>0</v>
      </c>
      <c r="G17167">
        <v>0</v>
      </c>
      <c r="H17167">
        <v>0</v>
      </c>
    </row>
    <row r="17168" spans="1:8" x14ac:dyDescent="0.2">
      <c r="A17168">
        <f t="shared" si="1876"/>
        <v>16299</v>
      </c>
      <c r="B17168">
        <f t="shared" si="1877"/>
        <v>337</v>
      </c>
      <c r="C17168" s="10" t="str">
        <f>IF(B17168=B17167," ",(LOOKUP(B17168,'Co List'!$A$3:$A$362,'Co List'!$B$3:$B$362)))</f>
        <v xml:space="preserve"> </v>
      </c>
      <c r="D17168" s="6" t="s">
        <v>392</v>
      </c>
      <c r="E17168">
        <v>0</v>
      </c>
      <c r="F17168">
        <v>0</v>
      </c>
      <c r="G17168">
        <v>0</v>
      </c>
      <c r="H17168">
        <v>0</v>
      </c>
    </row>
    <row r="17169" spans="1:8" x14ac:dyDescent="0.2">
      <c r="A17169">
        <f t="shared" si="1876"/>
        <v>16300</v>
      </c>
      <c r="B17169">
        <f t="shared" si="1877"/>
        <v>337</v>
      </c>
      <c r="C17169" s="10" t="str">
        <f>IF(B17169=B17168," ",(LOOKUP(B17169,'Co List'!$A$3:$A$362,'Co List'!$B$3:$B$362)))</f>
        <v xml:space="preserve"> </v>
      </c>
      <c r="D17169" s="6" t="s">
        <v>393</v>
      </c>
      <c r="E17169">
        <v>0</v>
      </c>
      <c r="F17169">
        <v>0</v>
      </c>
      <c r="G17169">
        <v>0</v>
      </c>
      <c r="H17169">
        <v>0</v>
      </c>
    </row>
    <row r="17170" spans="1:8" ht="15" x14ac:dyDescent="0.25">
      <c r="A17170">
        <f t="shared" si="1876"/>
        <v>16301</v>
      </c>
      <c r="B17170">
        <f t="shared" si="1877"/>
        <v>337</v>
      </c>
      <c r="C17170" s="10" t="str">
        <f>IF(B17170=B17169," ",(LOOKUP(B17170,'Co List'!$A$3:$A$362,'Co List'!$B$3:$B$362)))</f>
        <v xml:space="preserve"> </v>
      </c>
      <c r="D17170" s="8" t="s">
        <v>394</v>
      </c>
      <c r="E17170">
        <v>0</v>
      </c>
      <c r="F17170">
        <v>0</v>
      </c>
      <c r="G17170">
        <v>0</v>
      </c>
      <c r="H17170">
        <v>0</v>
      </c>
    </row>
    <row r="17171" spans="1:8" ht="15" x14ac:dyDescent="0.25">
      <c r="A17171">
        <f t="shared" si="1876"/>
        <v>16302</v>
      </c>
      <c r="B17171">
        <f t="shared" si="1877"/>
        <v>337</v>
      </c>
      <c r="C17171" s="10" t="str">
        <f>IF(B17171=B17170," ",(LOOKUP(B17171,'Co List'!$A$3:$A$362,'Co List'!$B$3:$B$362)))</f>
        <v xml:space="preserve"> </v>
      </c>
      <c r="D17171" s="8" t="s">
        <v>395</v>
      </c>
      <c r="E17171">
        <v>9.9123716999999978</v>
      </c>
      <c r="F17171">
        <v>14.549416300000001</v>
      </c>
      <c r="G17171">
        <v>17.09526</v>
      </c>
      <c r="H17171">
        <v>18.9633088</v>
      </c>
    </row>
    <row r="17172" spans="1:8" ht="15" x14ac:dyDescent="0.25">
      <c r="A17172">
        <f t="shared" si="1876"/>
        <v>16303</v>
      </c>
      <c r="B17172">
        <f t="shared" si="1877"/>
        <v>337</v>
      </c>
      <c r="C17172" s="10" t="str">
        <f>IF(B17172=B17171," ",(LOOKUP(B17172,'Co List'!$A$3:$A$362,'Co List'!$B$3:$B$362)))</f>
        <v xml:space="preserve"> </v>
      </c>
      <c r="D17172" s="8" t="s">
        <v>396</v>
      </c>
      <c r="E17172">
        <v>53848.43</v>
      </c>
      <c r="F17172">
        <v>59590.343999999997</v>
      </c>
      <c r="G17172">
        <v>66589.335000000006</v>
      </c>
      <c r="H17172">
        <v>68621.485000000001</v>
      </c>
    </row>
    <row r="17173" spans="1:8" x14ac:dyDescent="0.2">
      <c r="A17173">
        <f t="shared" si="1876"/>
        <v>16304</v>
      </c>
      <c r="B17173">
        <f t="shared" si="1877"/>
        <v>337</v>
      </c>
      <c r="C17173" s="10" t="str">
        <f>IF(B17173=B17172," ",(LOOKUP(B17173,'Co List'!$A$3:$A$362,'Co List'!$B$3:$B$362)))</f>
        <v xml:space="preserve"> </v>
      </c>
      <c r="D17173" s="6" t="s">
        <v>397</v>
      </c>
      <c r="E17173">
        <v>31578.400000000001</v>
      </c>
      <c r="F17173">
        <v>37030.046999999999</v>
      </c>
      <c r="G17173">
        <v>38998.678999999996</v>
      </c>
      <c r="H17173">
        <v>46120.794000000002</v>
      </c>
    </row>
    <row r="17174" spans="1:8" x14ac:dyDescent="0.2">
      <c r="A17174">
        <f t="shared" si="1876"/>
        <v>16305</v>
      </c>
      <c r="B17174">
        <f t="shared" si="1877"/>
        <v>337</v>
      </c>
      <c r="C17174" s="10" t="str">
        <f>IF(B17174=B17173," ",(LOOKUP(B17174,'Co List'!$A$3:$A$362,'Co List'!$B$3:$B$362)))</f>
        <v xml:space="preserve"> </v>
      </c>
      <c r="D17174" s="6" t="s">
        <v>398</v>
      </c>
      <c r="E17174">
        <v>21843.473999999998</v>
      </c>
      <c r="F17174">
        <v>22159.300999999999</v>
      </c>
      <c r="G17174">
        <v>27229.633999999998</v>
      </c>
      <c r="H17174">
        <v>22165.126</v>
      </c>
    </row>
    <row r="17175" spans="1:8" x14ac:dyDescent="0.2">
      <c r="A17175">
        <f t="shared" si="1876"/>
        <v>16306</v>
      </c>
      <c r="B17175">
        <f t="shared" si="1877"/>
        <v>337</v>
      </c>
      <c r="C17175" s="10" t="str">
        <f>IF(B17175=B17174," ",(LOOKUP(B17175,'Co List'!$A$3:$A$362,'Co List'!$B$3:$B$362)))</f>
        <v xml:space="preserve"> </v>
      </c>
      <c r="D17175" s="6" t="s">
        <v>399</v>
      </c>
      <c r="E17175">
        <v>0</v>
      </c>
      <c r="F17175">
        <v>0</v>
      </c>
      <c r="G17175">
        <v>0</v>
      </c>
      <c r="H17175">
        <v>0</v>
      </c>
    </row>
    <row r="17176" spans="1:8" x14ac:dyDescent="0.2">
      <c r="A17176">
        <f t="shared" si="1876"/>
        <v>16307</v>
      </c>
      <c r="B17176">
        <f t="shared" si="1877"/>
        <v>337</v>
      </c>
      <c r="C17176" s="10" t="str">
        <f>IF(B17176=B17175," ",(LOOKUP(B17176,'Co List'!$A$3:$A$362,'Co List'!$B$3:$B$362)))</f>
        <v xml:space="preserve"> </v>
      </c>
      <c r="D17176" s="6" t="s">
        <v>400</v>
      </c>
      <c r="E17176">
        <v>426.55599999999998</v>
      </c>
      <c r="F17176">
        <v>400.99599999999998</v>
      </c>
      <c r="G17176">
        <v>361.02199999999999</v>
      </c>
      <c r="H17176">
        <v>335.565</v>
      </c>
    </row>
    <row r="17177" spans="1:8" x14ac:dyDescent="0.2">
      <c r="A17177">
        <f t="shared" si="1876"/>
        <v>16308</v>
      </c>
      <c r="B17177">
        <f t="shared" si="1877"/>
        <v>337</v>
      </c>
      <c r="C17177" s="10" t="str">
        <f>IF(B17177=B17176," ",(LOOKUP(B17177,'Co List'!$A$3:$A$362,'Co List'!$B$3:$B$362)))</f>
        <v xml:space="preserve"> </v>
      </c>
      <c r="D17177" s="6" t="s">
        <v>401</v>
      </c>
      <c r="E17177">
        <v>18.504942400000001</v>
      </c>
      <c r="F17177">
        <v>21.662577494999997</v>
      </c>
      <c r="G17177">
        <v>29.638996039999999</v>
      </c>
      <c r="H17177">
        <v>38.234138225999999</v>
      </c>
    </row>
    <row r="17178" spans="1:8" x14ac:dyDescent="0.2">
      <c r="A17178">
        <f t="shared" si="1876"/>
        <v>16309</v>
      </c>
      <c r="B17178">
        <f t="shared" si="1877"/>
        <v>337</v>
      </c>
      <c r="C17178" s="10" t="str">
        <f>IF(B17178=B17177," ",(LOOKUP(B17178,'Co List'!$A$3:$A$362,'Co List'!$B$3:$B$362)))</f>
        <v xml:space="preserve"> </v>
      </c>
      <c r="D17178" s="6" t="s">
        <v>402</v>
      </c>
      <c r="E17178">
        <v>14.613284106</v>
      </c>
      <c r="F17178">
        <v>22.779761427999997</v>
      </c>
      <c r="G17178">
        <v>19.224121604</v>
      </c>
      <c r="H17178">
        <v>23.716684819999998</v>
      </c>
    </row>
    <row r="17179" spans="1:8" x14ac:dyDescent="0.2">
      <c r="A17179">
        <f t="shared" si="1876"/>
        <v>16310</v>
      </c>
      <c r="B17179">
        <f t="shared" si="1877"/>
        <v>337</v>
      </c>
      <c r="C17179" s="10" t="str">
        <f>IF(B17179=B17178," ",(LOOKUP(B17179,'Co List'!$A$3:$A$362,'Co List'!$B$3:$B$362)))</f>
        <v xml:space="preserve"> </v>
      </c>
      <c r="D17179" s="6" t="s">
        <v>403</v>
      </c>
      <c r="E17179">
        <v>0</v>
      </c>
      <c r="F17179">
        <v>0</v>
      </c>
      <c r="G17179">
        <v>0</v>
      </c>
      <c r="H17179">
        <v>0</v>
      </c>
    </row>
    <row r="17180" spans="1:8" x14ac:dyDescent="0.2">
      <c r="A17180">
        <f t="shared" si="1876"/>
        <v>16311</v>
      </c>
      <c r="B17180">
        <f t="shared" si="1877"/>
        <v>337</v>
      </c>
      <c r="C17180" s="10" t="str">
        <f>IF(B17180=B17179," ",(LOOKUP(B17180,'Co List'!$A$3:$A$362,'Co List'!$B$3:$B$362)))</f>
        <v xml:space="preserve"> </v>
      </c>
      <c r="D17180" s="6" t="s">
        <v>404</v>
      </c>
      <c r="E17180" s="11">
        <v>33.118226505999999</v>
      </c>
      <c r="F17180" s="11">
        <v>44.442338922999994</v>
      </c>
      <c r="G17180" s="11">
        <v>48.863117643999992</v>
      </c>
      <c r="H17180" s="11">
        <v>61.950823046000004</v>
      </c>
    </row>
    <row r="17181" spans="1:8" x14ac:dyDescent="0.2">
      <c r="A17181">
        <f t="shared" si="1876"/>
        <v>16312</v>
      </c>
      <c r="B17181">
        <f t="shared" si="1877"/>
        <v>337</v>
      </c>
      <c r="C17181" s="10" t="str">
        <f>IF(B17181=B17180," ",(LOOKUP(B17181,'Co List'!$A$3:$A$362,'Co List'!$B$3:$B$362)))</f>
        <v xml:space="preserve"> </v>
      </c>
      <c r="D17181" s="6" t="s">
        <v>405</v>
      </c>
      <c r="E17181">
        <v>2345.64</v>
      </c>
      <c r="F17181">
        <v>2962.58</v>
      </c>
      <c r="G17181">
        <v>3458.97</v>
      </c>
      <c r="H17181">
        <v>3407.43</v>
      </c>
    </row>
    <row r="17182" spans="1:8" x14ac:dyDescent="0.2">
      <c r="A17182">
        <f t="shared" si="1876"/>
        <v>16313</v>
      </c>
      <c r="B17182">
        <f t="shared" si="1877"/>
        <v>337</v>
      </c>
      <c r="C17182" s="10" t="str">
        <f>IF(B17182=B17181," ",(LOOKUP(B17182,'Co List'!$A$3:$A$362,'Co List'!$B$3:$B$362)))</f>
        <v xml:space="preserve"> </v>
      </c>
      <c r="D17182" s="6" t="s">
        <v>406</v>
      </c>
      <c r="E17182">
        <v>225.07</v>
      </c>
      <c r="F17182">
        <v>376.32</v>
      </c>
      <c r="G17182">
        <v>397.35</v>
      </c>
      <c r="H17182">
        <v>334.95</v>
      </c>
    </row>
    <row r="17183" spans="1:8" x14ac:dyDescent="0.2">
      <c r="A17183">
        <f t="shared" si="1876"/>
        <v>16314</v>
      </c>
      <c r="B17183">
        <f t="shared" si="1877"/>
        <v>337</v>
      </c>
      <c r="C17183" s="10" t="str">
        <f>IF(B17183=B17182," ",(LOOKUP(B17183,'Co List'!$A$3:$A$362,'Co List'!$B$3:$B$362)))</f>
        <v xml:space="preserve"> </v>
      </c>
      <c r="D17183" s="6" t="s">
        <v>407</v>
      </c>
      <c r="E17183" s="11">
        <v>81.209999999999994</v>
      </c>
      <c r="F17183" s="11">
        <v>169.66</v>
      </c>
      <c r="G17183" s="11">
        <v>180.09</v>
      </c>
      <c r="H17183" s="11">
        <v>103.96</v>
      </c>
    </row>
    <row r="17184" spans="1:8" x14ac:dyDescent="0.2">
      <c r="A17184">
        <f t="shared" si="1876"/>
        <v>16315</v>
      </c>
      <c r="B17184">
        <f t="shared" si="1877"/>
        <v>337</v>
      </c>
      <c r="C17184" s="10" t="str">
        <f>IF(B17184=B17183," ",(LOOKUP(B17184,'Co List'!$A$3:$A$362,'Co List'!$B$3:$B$362)))</f>
        <v xml:space="preserve"> </v>
      </c>
      <c r="D17184" s="6" t="s">
        <v>408</v>
      </c>
      <c r="E17184">
        <v>36.950000000000003</v>
      </c>
      <c r="F17184">
        <v>37.130000000000003</v>
      </c>
      <c r="G17184">
        <v>37.26</v>
      </c>
      <c r="H17184">
        <v>37.33</v>
      </c>
    </row>
    <row r="17185" spans="1:16" x14ac:dyDescent="0.2">
      <c r="A17185">
        <f t="shared" si="1876"/>
        <v>16316</v>
      </c>
      <c r="B17185">
        <f t="shared" si="1877"/>
        <v>337</v>
      </c>
      <c r="C17185" s="10" t="str">
        <f>IF(B17185=B17184," ",(LOOKUP(B17185,'Co List'!$A$3:$A$362,'Co List'!$B$3:$B$362)))</f>
        <v xml:space="preserve"> </v>
      </c>
      <c r="D17185" s="6" t="s">
        <v>409</v>
      </c>
      <c r="E17185">
        <v>75.58</v>
      </c>
      <c r="F17185">
        <v>101.68</v>
      </c>
      <c r="G17185">
        <v>125.1</v>
      </c>
      <c r="H17185">
        <v>147.52000000000001</v>
      </c>
    </row>
    <row r="17186" spans="1:16" x14ac:dyDescent="0.2">
      <c r="A17186">
        <f t="shared" si="1876"/>
        <v>16317</v>
      </c>
      <c r="B17186">
        <f t="shared" si="1877"/>
        <v>337</v>
      </c>
      <c r="C17186" s="10" t="str">
        <f>IF(B17186=B17185," ",(LOOKUP(B17186,'Co List'!$A$3:$A$362,'Co List'!$B$3:$B$362)))</f>
        <v xml:space="preserve"> </v>
      </c>
      <c r="D17186" s="6" t="s">
        <v>410</v>
      </c>
      <c r="E17186">
        <v>43.030598205999993</v>
      </c>
      <c r="F17186">
        <v>58.991755222999998</v>
      </c>
      <c r="G17186">
        <v>65.958377643999995</v>
      </c>
      <c r="H17186">
        <v>80.914131846000004</v>
      </c>
    </row>
    <row r="17187" spans="1:16" x14ac:dyDescent="0.2">
      <c r="A17187">
        <f t="shared" si="1876"/>
        <v>16318</v>
      </c>
      <c r="B17187">
        <f t="shared" si="1877"/>
        <v>337</v>
      </c>
      <c r="C17187" s="10" t="str">
        <f>IF(B17187=B17186," ",(LOOKUP(B17187,'Co List'!$A$3:$A$362,'Co List'!$B$3:$B$362)))</f>
        <v xml:space="preserve"> </v>
      </c>
      <c r="D17187" s="6" t="s">
        <v>411</v>
      </c>
      <c r="E17187">
        <v>43.030598205999993</v>
      </c>
      <c r="F17187">
        <v>58.991755222999998</v>
      </c>
      <c r="G17187">
        <v>65.958377643999995</v>
      </c>
      <c r="H17187">
        <v>80.914131846000004</v>
      </c>
    </row>
    <row r="17188" spans="1:16" x14ac:dyDescent="0.2">
      <c r="A17188">
        <f t="shared" si="1876"/>
        <v>16319</v>
      </c>
      <c r="B17188">
        <f t="shared" si="1877"/>
        <v>337</v>
      </c>
      <c r="C17188" s="10" t="str">
        <f>IF(B17188=B17187," ",(LOOKUP(B17188,'Co List'!$A$3:$A$362,'Co List'!$B$3:$B$362)))</f>
        <v xml:space="preserve"> </v>
      </c>
      <c r="D17188" s="6" t="s">
        <v>412</v>
      </c>
      <c r="E17188">
        <v>-32.549401794000005</v>
      </c>
      <c r="F17188">
        <v>-42.688244777000008</v>
      </c>
      <c r="G17188">
        <v>-59.141622355999999</v>
      </c>
      <c r="H17188">
        <v>-66.605868154000007</v>
      </c>
    </row>
    <row r="17189" spans="1:16" ht="13.5" thickBot="1" x14ac:dyDescent="0.25">
      <c r="A17189">
        <f t="shared" si="1876"/>
        <v>16320</v>
      </c>
      <c r="B17189">
        <f t="shared" si="1877"/>
        <v>337</v>
      </c>
      <c r="C17189" s="10" t="str">
        <f>IF(B17189=B17188," ",(LOOKUP(B17189,'Co List'!$A$3:$A$362,'Co List'!$B$3:$B$362)))</f>
        <v xml:space="preserve"> </v>
      </c>
      <c r="D17189" s="9" t="s">
        <v>413</v>
      </c>
      <c r="E17189">
        <v>12</v>
      </c>
      <c r="F17189">
        <v>12</v>
      </c>
      <c r="G17189">
        <v>12</v>
      </c>
      <c r="H17189">
        <v>12</v>
      </c>
    </row>
    <row r="17190" spans="1:16" ht="15" x14ac:dyDescent="0.25">
      <c r="A17190">
        <f t="shared" si="1876"/>
        <v>16321</v>
      </c>
      <c r="B17190">
        <f t="shared" si="1877"/>
        <v>338</v>
      </c>
      <c r="C17190" s="10" t="str">
        <f>IF(B17190=B17189," ",(LOOKUP(B17190,'Co List'!$A$3:$A$362,'Co List'!$B$3:$B$362)))</f>
        <v>TUNI TEXTILE MILLS</v>
      </c>
      <c r="D17190" s="4" t="s">
        <v>362</v>
      </c>
      <c r="E17190">
        <v>55</v>
      </c>
      <c r="F17190">
        <v>46.24982983260476</v>
      </c>
      <c r="G17190">
        <v>45.569505577867019</v>
      </c>
      <c r="H17190">
        <v>0</v>
      </c>
      <c r="J17190">
        <f t="shared" ref="J17190" si="1878">COUNTIF(E17232:H17232,0)</f>
        <v>1</v>
      </c>
      <c r="K17190">
        <f>SUM(E17190:H17190)/(4-J17190)</f>
        <v>48.939778470157258</v>
      </c>
      <c r="L17190">
        <f>SUM(E17200:H17200)/(4-J17190)</f>
        <v>823.96198333333348</v>
      </c>
      <c r="M17190">
        <f>E17200</f>
        <v>766.23732000000007</v>
      </c>
      <c r="N17190">
        <f t="shared" ref="N17190" si="1879">F17200</f>
        <v>719.66077000000007</v>
      </c>
      <c r="O17190">
        <f t="shared" ref="O17190" si="1880">G17200</f>
        <v>985.98786000000007</v>
      </c>
      <c r="P17190">
        <f t="shared" ref="P17190" si="1881">H17200</f>
        <v>0</v>
      </c>
    </row>
    <row r="17191" spans="1:16" x14ac:dyDescent="0.2">
      <c r="A17191">
        <f t="shared" si="1876"/>
        <v>16322</v>
      </c>
      <c r="B17191">
        <f t="shared" si="1877"/>
        <v>338</v>
      </c>
      <c r="C17191" s="10" t="str">
        <f>IF(B17191=B17190," ",(LOOKUP(B17191,'Co List'!$A$3:$A$362,'Co List'!$B$3:$B$362)))</f>
        <v xml:space="preserve"> </v>
      </c>
      <c r="D17191" s="6" t="s">
        <v>364</v>
      </c>
      <c r="E17191">
        <v>0</v>
      </c>
      <c r="F17191">
        <v>0</v>
      </c>
      <c r="G17191">
        <v>0</v>
      </c>
      <c r="H17191">
        <v>0</v>
      </c>
    </row>
    <row r="17192" spans="1:16" x14ac:dyDescent="0.2">
      <c r="A17192">
        <f t="shared" si="1876"/>
        <v>16323</v>
      </c>
      <c r="B17192">
        <f t="shared" si="1877"/>
        <v>338</v>
      </c>
      <c r="C17192" s="10" t="str">
        <f>IF(B17192=B17191," ",(LOOKUP(B17192,'Co List'!$A$3:$A$362,'Co List'!$B$3:$B$362)))</f>
        <v xml:space="preserve"> </v>
      </c>
      <c r="D17192" s="6" t="s">
        <v>365</v>
      </c>
      <c r="E17192">
        <v>0.81</v>
      </c>
      <c r="F17192">
        <v>0.79</v>
      </c>
      <c r="G17192">
        <v>0.78</v>
      </c>
      <c r="H17192">
        <v>0</v>
      </c>
    </row>
    <row r="17193" spans="1:16" x14ac:dyDescent="0.2">
      <c r="A17193">
        <f t="shared" si="1876"/>
        <v>16324</v>
      </c>
      <c r="B17193">
        <f t="shared" si="1877"/>
        <v>338</v>
      </c>
      <c r="C17193" s="10" t="str">
        <f>IF(B17193=B17192," ",(LOOKUP(B17193,'Co List'!$A$3:$A$362,'Co List'!$B$3:$B$362)))</f>
        <v xml:space="preserve"> </v>
      </c>
      <c r="D17193" s="7" t="s">
        <v>366</v>
      </c>
      <c r="E17193">
        <v>4.8221354310887357</v>
      </c>
      <c r="F17193">
        <v>3.9319494178518162</v>
      </c>
      <c r="G17193">
        <v>4.4797064075129152</v>
      </c>
      <c r="H17193">
        <v>0</v>
      </c>
    </row>
    <row r="17194" spans="1:16" x14ac:dyDescent="0.2">
      <c r="A17194">
        <f t="shared" si="1876"/>
        <v>16325</v>
      </c>
      <c r="B17194">
        <f t="shared" si="1877"/>
        <v>338</v>
      </c>
      <c r="C17194" s="10" t="str">
        <f>IF(B17194=B17193," ",(LOOKUP(B17194,'Co List'!$A$3:$A$362,'Co List'!$B$3:$B$362)))</f>
        <v xml:space="preserve"> </v>
      </c>
      <c r="D17194" s="6" t="s">
        <v>367</v>
      </c>
      <c r="E17194">
        <v>294706.66153846157</v>
      </c>
      <c r="F17194">
        <v>312081.86036426714</v>
      </c>
      <c r="G17194">
        <v>487630.00000000012</v>
      </c>
      <c r="H17194">
        <v>0</v>
      </c>
    </row>
    <row r="17195" spans="1:16" x14ac:dyDescent="0.2">
      <c r="A17195">
        <f t="shared" si="1876"/>
        <v>16326</v>
      </c>
      <c r="B17195">
        <f t="shared" si="1877"/>
        <v>338</v>
      </c>
      <c r="C17195" s="10" t="str">
        <f>IF(B17195=B17194," ",(LOOKUP(B17195,'Co List'!$A$3:$A$362,'Co List'!$B$3:$B$362)))</f>
        <v xml:space="preserve"> </v>
      </c>
      <c r="D17195" s="6" t="s">
        <v>368</v>
      </c>
      <c r="E17195">
        <v>5.8313342465753431E-3</v>
      </c>
      <c r="F17195">
        <v>5.4605800807332773E-3</v>
      </c>
      <c r="G17195">
        <v>7.4813938630569387E-3</v>
      </c>
      <c r="H17195">
        <v>0</v>
      </c>
    </row>
    <row r="17196" spans="1:16" x14ac:dyDescent="0.2">
      <c r="A17196">
        <f t="shared" si="1876"/>
        <v>16327</v>
      </c>
      <c r="B17196">
        <f t="shared" si="1877"/>
        <v>338</v>
      </c>
      <c r="C17196" s="10" t="str">
        <f>IF(B17196=B17195," ",(LOOKUP(B17196,'Co List'!$A$3:$A$362,'Co List'!$B$3:$B$362)))</f>
        <v xml:space="preserve"> </v>
      </c>
      <c r="D17196" s="6" t="s">
        <v>369</v>
      </c>
      <c r="E17196">
        <v>103.54558378378378</v>
      </c>
      <c r="F17196">
        <v>63.686793805309748</v>
      </c>
      <c r="G17196">
        <v>60.863448148148144</v>
      </c>
      <c r="H17196">
        <v>0</v>
      </c>
    </row>
    <row r="17197" spans="1:16" x14ac:dyDescent="0.2">
      <c r="A17197">
        <f t="shared" si="1876"/>
        <v>16328</v>
      </c>
      <c r="B17197">
        <f t="shared" si="1877"/>
        <v>338</v>
      </c>
      <c r="C17197" s="10" t="str">
        <f>IF(B17197=B17196," ",(LOOKUP(B17197,'Co List'!$A$3:$A$362,'Co List'!$B$3:$B$362)))</f>
        <v xml:space="preserve"> </v>
      </c>
      <c r="D17197" s="6" t="s">
        <v>370</v>
      </c>
      <c r="E17197">
        <v>0</v>
      </c>
      <c r="F17197">
        <v>0</v>
      </c>
      <c r="G17197">
        <v>0</v>
      </c>
      <c r="H17197">
        <v>0</v>
      </c>
    </row>
    <row r="17198" spans="1:16" x14ac:dyDescent="0.2">
      <c r="A17198">
        <f t="shared" si="1876"/>
        <v>16329</v>
      </c>
      <c r="B17198">
        <f t="shared" si="1877"/>
        <v>338</v>
      </c>
      <c r="C17198" s="10" t="str">
        <f>IF(B17198=B17197," ",(LOOKUP(B17198,'Co List'!$A$3:$A$362,'Co List'!$B$3:$B$362)))</f>
        <v xml:space="preserve"> </v>
      </c>
      <c r="D17198" s="6" t="s">
        <v>371</v>
      </c>
      <c r="E17198">
        <v>100</v>
      </c>
      <c r="F17198">
        <v>100</v>
      </c>
      <c r="G17198">
        <v>100</v>
      </c>
      <c r="H17198">
        <v>0</v>
      </c>
    </row>
    <row r="17199" spans="1:16" x14ac:dyDescent="0.2">
      <c r="A17199">
        <f t="shared" si="1876"/>
        <v>16330</v>
      </c>
      <c r="B17199">
        <f t="shared" si="1877"/>
        <v>338</v>
      </c>
      <c r="C17199" s="10" t="str">
        <f>IF(B17199=B17198," ",(LOOKUP(B17199,'Co List'!$A$3:$A$362,'Co List'!$B$3:$B$362)))</f>
        <v xml:space="preserve"> </v>
      </c>
      <c r="D17199" s="6" t="s">
        <v>372</v>
      </c>
      <c r="E17199">
        <v>0</v>
      </c>
      <c r="F17199">
        <v>0</v>
      </c>
      <c r="G17199">
        <v>0</v>
      </c>
      <c r="H17199">
        <v>0</v>
      </c>
    </row>
    <row r="17200" spans="1:16" x14ac:dyDescent="0.2">
      <c r="A17200">
        <f t="shared" si="1876"/>
        <v>16331</v>
      </c>
      <c r="B17200">
        <f t="shared" si="1877"/>
        <v>338</v>
      </c>
      <c r="C17200" s="10" t="str">
        <f>IF(B17200=B17199," ",(LOOKUP(B17200,'Co List'!$A$3:$A$362,'Co List'!$B$3:$B$362)))</f>
        <v xml:space="preserve"> </v>
      </c>
      <c r="D17200" s="6" t="s">
        <v>373</v>
      </c>
      <c r="E17200">
        <v>766.23732000000007</v>
      </c>
      <c r="F17200">
        <v>719.66077000000007</v>
      </c>
      <c r="G17200">
        <v>985.98786000000007</v>
      </c>
      <c r="H17200">
        <v>0</v>
      </c>
    </row>
    <row r="17201" spans="1:8" x14ac:dyDescent="0.2">
      <c r="A17201">
        <f t="shared" si="1876"/>
        <v>16332</v>
      </c>
      <c r="B17201">
        <f t="shared" si="1877"/>
        <v>338</v>
      </c>
      <c r="C17201" s="10" t="str">
        <f>IF(B17201=B17200," ",(LOOKUP(B17201,'Co List'!$A$3:$A$362,'Co List'!$B$3:$B$362)))</f>
        <v xml:space="preserve"> </v>
      </c>
      <c r="D17201" s="6" t="s">
        <v>374</v>
      </c>
      <c r="E17201">
        <v>766.23732000000007</v>
      </c>
      <c r="F17201">
        <v>719.66077000000007</v>
      </c>
      <c r="G17201">
        <v>985.98786000000007</v>
      </c>
      <c r="H17201">
        <v>0</v>
      </c>
    </row>
    <row r="17202" spans="1:8" x14ac:dyDescent="0.2">
      <c r="A17202">
        <f t="shared" si="1876"/>
        <v>16333</v>
      </c>
      <c r="B17202">
        <f t="shared" si="1877"/>
        <v>338</v>
      </c>
      <c r="C17202" s="10" t="str">
        <f>IF(B17202=B17201," ",(LOOKUP(B17202,'Co List'!$A$3:$A$362,'Co List'!$B$3:$B$362)))</f>
        <v xml:space="preserve"> </v>
      </c>
      <c r="D17202" s="6" t="s">
        <v>375</v>
      </c>
      <c r="E17202">
        <v>0</v>
      </c>
      <c r="F17202">
        <v>0</v>
      </c>
      <c r="G17202">
        <v>0</v>
      </c>
      <c r="H17202">
        <v>0</v>
      </c>
    </row>
    <row r="17203" spans="1:8" x14ac:dyDescent="0.2">
      <c r="A17203">
        <f t="shared" si="1876"/>
        <v>16334</v>
      </c>
      <c r="B17203">
        <f t="shared" si="1877"/>
        <v>338</v>
      </c>
      <c r="C17203" s="10" t="str">
        <f>IF(B17203=B17202," ",(LOOKUP(B17203,'Co List'!$A$3:$A$362,'Co List'!$B$3:$B$362)))</f>
        <v xml:space="preserve"> </v>
      </c>
      <c r="D17203" s="6" t="s">
        <v>376</v>
      </c>
      <c r="E17203">
        <v>0</v>
      </c>
      <c r="F17203">
        <v>0</v>
      </c>
      <c r="G17203">
        <v>0</v>
      </c>
      <c r="H17203">
        <v>0</v>
      </c>
    </row>
    <row r="17204" spans="1:8" x14ac:dyDescent="0.2">
      <c r="A17204">
        <f t="shared" si="1876"/>
        <v>16335</v>
      </c>
      <c r="B17204">
        <f t="shared" si="1877"/>
        <v>338</v>
      </c>
      <c r="C17204" s="10" t="str">
        <f>IF(B17204=B17203," ",(LOOKUP(B17204,'Co List'!$A$3:$A$362,'Co List'!$B$3:$B$362)))</f>
        <v xml:space="preserve"> </v>
      </c>
      <c r="D17204" s="6" t="s">
        <v>377</v>
      </c>
      <c r="E17204">
        <v>766.23732000000007</v>
      </c>
      <c r="F17204">
        <v>719.66077000000007</v>
      </c>
      <c r="G17204">
        <v>985.98786000000007</v>
      </c>
      <c r="H17204">
        <v>0</v>
      </c>
    </row>
    <row r="17205" spans="1:8" ht="15" x14ac:dyDescent="0.25">
      <c r="A17205">
        <f t="shared" si="1876"/>
        <v>16336</v>
      </c>
      <c r="B17205">
        <f t="shared" si="1877"/>
        <v>338</v>
      </c>
      <c r="C17205" s="10" t="str">
        <f>IF(B17205=B17204," ",(LOOKUP(B17205,'Co List'!$A$3:$A$362,'Co List'!$B$3:$B$362)))</f>
        <v xml:space="preserve"> </v>
      </c>
      <c r="D17205" s="8" t="s">
        <v>378</v>
      </c>
      <c r="E17205">
        <v>766.23731999999995</v>
      </c>
      <c r="F17205">
        <v>719.66077000000007</v>
      </c>
      <c r="G17205">
        <v>985.98786000000007</v>
      </c>
      <c r="H17205">
        <v>0</v>
      </c>
    </row>
    <row r="17206" spans="1:8" ht="15" x14ac:dyDescent="0.25">
      <c r="A17206">
        <f t="shared" si="1876"/>
        <v>16337</v>
      </c>
      <c r="B17206">
        <f t="shared" si="1877"/>
        <v>338</v>
      </c>
      <c r="C17206" s="10" t="str">
        <f>IF(B17206=B17205," ",(LOOKUP(B17206,'Co List'!$A$3:$A$362,'Co List'!$B$3:$B$362)))</f>
        <v xml:space="preserve"> </v>
      </c>
      <c r="D17206" s="8" t="s">
        <v>379</v>
      </c>
      <c r="E17206">
        <v>0</v>
      </c>
      <c r="F17206">
        <v>0</v>
      </c>
      <c r="G17206">
        <v>0</v>
      </c>
      <c r="H17206">
        <v>0</v>
      </c>
    </row>
    <row r="17207" spans="1:8" ht="15" x14ac:dyDescent="0.25">
      <c r="A17207">
        <f t="shared" si="1876"/>
        <v>16338</v>
      </c>
      <c r="B17207">
        <f t="shared" si="1877"/>
        <v>338</v>
      </c>
      <c r="C17207" s="10" t="str">
        <f>IF(B17207=B17206," ",(LOOKUP(B17207,'Co List'!$A$3:$A$362,'Co List'!$B$3:$B$362)))</f>
        <v xml:space="preserve"> </v>
      </c>
      <c r="D17207" s="8" t="s">
        <v>380</v>
      </c>
      <c r="E17207">
        <v>1.1368683772161603E-13</v>
      </c>
      <c r="F17207">
        <v>0</v>
      </c>
      <c r="G17207">
        <v>0</v>
      </c>
      <c r="H17207">
        <v>0</v>
      </c>
    </row>
    <row r="17208" spans="1:8" ht="15" x14ac:dyDescent="0.25">
      <c r="A17208">
        <f t="shared" si="1876"/>
        <v>16339</v>
      </c>
      <c r="B17208">
        <f t="shared" si="1877"/>
        <v>338</v>
      </c>
      <c r="C17208" s="10" t="str">
        <f>IF(B17208=B17207," ",(LOOKUP(B17208,'Co List'!$A$3:$A$362,'Co List'!$B$3:$B$362)))</f>
        <v xml:space="preserve"> </v>
      </c>
      <c r="D17208" s="8" t="s">
        <v>381</v>
      </c>
      <c r="E17208">
        <v>0</v>
      </c>
      <c r="F17208">
        <v>0</v>
      </c>
      <c r="G17208">
        <v>0</v>
      </c>
      <c r="H17208">
        <v>0</v>
      </c>
    </row>
    <row r="17209" spans="1:8" ht="15" x14ac:dyDescent="0.25">
      <c r="A17209">
        <f t="shared" si="1876"/>
        <v>16340</v>
      </c>
      <c r="B17209">
        <f t="shared" si="1877"/>
        <v>338</v>
      </c>
      <c r="C17209" s="10" t="str">
        <f>IF(B17209=B17208," ",(LOOKUP(B17209,'Co List'!$A$3:$A$362,'Co List'!$B$3:$B$362)))</f>
        <v xml:space="preserve"> </v>
      </c>
      <c r="D17209" s="8" t="s">
        <v>382</v>
      </c>
      <c r="E17209">
        <v>0</v>
      </c>
      <c r="F17209">
        <v>0</v>
      </c>
      <c r="G17209">
        <v>0</v>
      </c>
      <c r="H17209">
        <v>0</v>
      </c>
    </row>
    <row r="17210" spans="1:8" ht="15" x14ac:dyDescent="0.25">
      <c r="A17210">
        <f t="shared" si="1876"/>
        <v>16341</v>
      </c>
      <c r="B17210">
        <f t="shared" si="1877"/>
        <v>338</v>
      </c>
      <c r="C17210" s="10" t="str">
        <f>IF(B17210=B17209," ",(LOOKUP(B17210,'Co List'!$A$3:$A$362,'Co List'!$B$3:$B$362)))</f>
        <v xml:space="preserve"> </v>
      </c>
      <c r="D17210" s="8" t="s">
        <v>383</v>
      </c>
      <c r="E17210">
        <v>0</v>
      </c>
      <c r="F17210">
        <v>0</v>
      </c>
      <c r="G17210">
        <v>0</v>
      </c>
      <c r="H17210">
        <v>0</v>
      </c>
    </row>
    <row r="17211" spans="1:8" x14ac:dyDescent="0.2">
      <c r="A17211">
        <f t="shared" si="1876"/>
        <v>16342</v>
      </c>
      <c r="B17211">
        <f t="shared" si="1877"/>
        <v>338</v>
      </c>
      <c r="C17211" s="10" t="str">
        <f>IF(B17211=B17210," ",(LOOKUP(B17211,'Co List'!$A$3:$A$362,'Co List'!$B$3:$B$362)))</f>
        <v xml:space="preserve"> </v>
      </c>
      <c r="D17211" s="6" t="s">
        <v>384</v>
      </c>
      <c r="E17211">
        <v>0</v>
      </c>
      <c r="F17211">
        <v>0</v>
      </c>
      <c r="G17211">
        <v>0</v>
      </c>
      <c r="H17211">
        <v>0</v>
      </c>
    </row>
    <row r="17212" spans="1:8" x14ac:dyDescent="0.2">
      <c r="A17212">
        <f t="shared" si="1876"/>
        <v>16343</v>
      </c>
      <c r="B17212">
        <f t="shared" si="1877"/>
        <v>338</v>
      </c>
      <c r="C17212" s="10" t="str">
        <f>IF(B17212=B17211," ",(LOOKUP(B17212,'Co List'!$A$3:$A$362,'Co List'!$B$3:$B$362)))</f>
        <v xml:space="preserve"> </v>
      </c>
      <c r="D17212" s="6" t="s">
        <v>385</v>
      </c>
      <c r="E17212">
        <v>0</v>
      </c>
      <c r="F17212">
        <v>0</v>
      </c>
      <c r="G17212">
        <v>0</v>
      </c>
      <c r="H17212">
        <v>0</v>
      </c>
    </row>
    <row r="17213" spans="1:8" x14ac:dyDescent="0.2">
      <c r="A17213">
        <f t="shared" si="1876"/>
        <v>16344</v>
      </c>
      <c r="B17213">
        <f t="shared" si="1877"/>
        <v>338</v>
      </c>
      <c r="C17213" s="10" t="str">
        <f>IF(B17213=B17212," ",(LOOKUP(B17213,'Co List'!$A$3:$A$362,'Co List'!$B$3:$B$362)))</f>
        <v xml:space="preserve"> </v>
      </c>
      <c r="D17213" s="6" t="s">
        <v>386</v>
      </c>
      <c r="E17213">
        <v>0</v>
      </c>
      <c r="F17213">
        <v>0</v>
      </c>
      <c r="G17213">
        <v>0</v>
      </c>
      <c r="H17213">
        <v>0</v>
      </c>
    </row>
    <row r="17214" spans="1:8" x14ac:dyDescent="0.2">
      <c r="A17214">
        <f t="shared" si="1876"/>
        <v>16345</v>
      </c>
      <c r="B17214">
        <f t="shared" si="1877"/>
        <v>338</v>
      </c>
      <c r="C17214" s="10" t="str">
        <f>IF(B17214=B17213," ",(LOOKUP(B17214,'Co List'!$A$3:$A$362,'Co List'!$B$3:$B$362)))</f>
        <v xml:space="preserve"> </v>
      </c>
      <c r="D17214" s="6" t="s">
        <v>387</v>
      </c>
      <c r="E17214">
        <v>0</v>
      </c>
      <c r="F17214">
        <v>0</v>
      </c>
      <c r="G17214">
        <v>0</v>
      </c>
      <c r="H17214">
        <v>0</v>
      </c>
    </row>
    <row r="17215" spans="1:8" x14ac:dyDescent="0.2">
      <c r="A17215">
        <f t="shared" si="1876"/>
        <v>16346</v>
      </c>
      <c r="B17215">
        <f t="shared" si="1877"/>
        <v>338</v>
      </c>
      <c r="C17215" s="10" t="str">
        <f>IF(B17215=B17214," ",(LOOKUP(B17215,'Co List'!$A$3:$A$362,'Co List'!$B$3:$B$362)))</f>
        <v xml:space="preserve"> </v>
      </c>
      <c r="D17215" s="6" t="s">
        <v>388</v>
      </c>
      <c r="E17215">
        <v>0</v>
      </c>
      <c r="F17215">
        <v>0</v>
      </c>
      <c r="G17215">
        <v>0</v>
      </c>
      <c r="H17215">
        <v>0</v>
      </c>
    </row>
    <row r="17216" spans="1:8" x14ac:dyDescent="0.2">
      <c r="A17216">
        <f t="shared" si="1876"/>
        <v>16347</v>
      </c>
      <c r="B17216">
        <f t="shared" si="1877"/>
        <v>338</v>
      </c>
      <c r="C17216" s="10" t="str">
        <f>IF(B17216=B17215," ",(LOOKUP(B17216,'Co List'!$A$3:$A$362,'Co List'!$B$3:$B$362)))</f>
        <v xml:space="preserve"> </v>
      </c>
      <c r="D17216" s="6" t="s">
        <v>389</v>
      </c>
      <c r="E17216">
        <v>0</v>
      </c>
      <c r="F17216">
        <v>0</v>
      </c>
      <c r="G17216">
        <v>0</v>
      </c>
      <c r="H17216">
        <v>0</v>
      </c>
    </row>
    <row r="17217" spans="1:8" x14ac:dyDescent="0.2">
      <c r="A17217">
        <f t="shared" si="1876"/>
        <v>16348</v>
      </c>
      <c r="B17217">
        <f t="shared" si="1877"/>
        <v>338</v>
      </c>
      <c r="C17217" s="10" t="str">
        <f>IF(B17217=B17216," ",(LOOKUP(B17217,'Co List'!$A$3:$A$362,'Co List'!$B$3:$B$362)))</f>
        <v xml:space="preserve"> </v>
      </c>
      <c r="D17217" s="6" t="s">
        <v>390</v>
      </c>
      <c r="E17217">
        <v>0</v>
      </c>
      <c r="F17217">
        <v>0</v>
      </c>
      <c r="G17217">
        <v>0</v>
      </c>
      <c r="H17217">
        <v>0</v>
      </c>
    </row>
    <row r="17218" spans="1:8" x14ac:dyDescent="0.2">
      <c r="A17218">
        <f t="shared" si="1876"/>
        <v>16349</v>
      </c>
      <c r="B17218">
        <f t="shared" si="1877"/>
        <v>338</v>
      </c>
      <c r="C17218" s="10" t="str">
        <f>IF(B17218=B17217," ",(LOOKUP(B17218,'Co List'!$A$3:$A$362,'Co List'!$B$3:$B$362)))</f>
        <v xml:space="preserve"> </v>
      </c>
      <c r="D17218" s="6" t="s">
        <v>391</v>
      </c>
      <c r="E17218">
        <v>0</v>
      </c>
      <c r="F17218">
        <v>0</v>
      </c>
      <c r="G17218">
        <v>0</v>
      </c>
      <c r="H17218">
        <v>0</v>
      </c>
    </row>
    <row r="17219" spans="1:8" x14ac:dyDescent="0.2">
      <c r="A17219">
        <f t="shared" si="1876"/>
        <v>16350</v>
      </c>
      <c r="B17219">
        <f t="shared" si="1877"/>
        <v>338</v>
      </c>
      <c r="C17219" s="10" t="str">
        <f>IF(B17219=B17218," ",(LOOKUP(B17219,'Co List'!$A$3:$A$362,'Co List'!$B$3:$B$362)))</f>
        <v xml:space="preserve"> </v>
      </c>
      <c r="D17219" s="6" t="s">
        <v>392</v>
      </c>
      <c r="E17219">
        <v>0</v>
      </c>
      <c r="F17219">
        <v>0</v>
      </c>
      <c r="G17219">
        <v>0</v>
      </c>
      <c r="H17219">
        <v>0</v>
      </c>
    </row>
    <row r="17220" spans="1:8" x14ac:dyDescent="0.2">
      <c r="A17220">
        <f t="shared" si="1876"/>
        <v>16351</v>
      </c>
      <c r="B17220">
        <f t="shared" si="1877"/>
        <v>338</v>
      </c>
      <c r="C17220" s="10" t="str">
        <f>IF(B17220=B17219," ",(LOOKUP(B17220,'Co List'!$A$3:$A$362,'Co List'!$B$3:$B$362)))</f>
        <v xml:space="preserve"> </v>
      </c>
      <c r="D17220" s="6" t="s">
        <v>393</v>
      </c>
      <c r="E17220">
        <v>0</v>
      </c>
      <c r="F17220">
        <v>0</v>
      </c>
      <c r="G17220">
        <v>0</v>
      </c>
      <c r="H17220">
        <v>0</v>
      </c>
    </row>
    <row r="17221" spans="1:8" ht="15" x14ac:dyDescent="0.25">
      <c r="A17221">
        <f t="shared" ref="A17221:A17284" si="1882">IF(A17220&gt;0,A17220+1,(IF($C$1=C17221,1,0)))</f>
        <v>16352</v>
      </c>
      <c r="B17221">
        <f t="shared" ref="B17221:B17284" si="1883">IF(D17221=$D$3,B17220+1,B17220)</f>
        <v>338</v>
      </c>
      <c r="C17221" s="10" t="str">
        <f>IF(B17221=B17220," ",(LOOKUP(B17221,'Co List'!$A$3:$A$362,'Co List'!$B$3:$B$362)))</f>
        <v xml:space="preserve"> </v>
      </c>
      <c r="D17221" s="8" t="s">
        <v>394</v>
      </c>
      <c r="E17221">
        <v>0</v>
      </c>
      <c r="F17221">
        <v>0</v>
      </c>
      <c r="G17221">
        <v>0</v>
      </c>
      <c r="H17221">
        <v>0</v>
      </c>
    </row>
    <row r="17222" spans="1:8" ht="15" x14ac:dyDescent="0.25">
      <c r="A17222">
        <f t="shared" si="1882"/>
        <v>16353</v>
      </c>
      <c r="B17222">
        <f t="shared" si="1883"/>
        <v>338</v>
      </c>
      <c r="C17222" s="10" t="str">
        <f>IF(B17222=B17221," ",(LOOKUP(B17222,'Co List'!$A$3:$A$362,'Co List'!$B$3:$B$362)))</f>
        <v xml:space="preserve"> </v>
      </c>
      <c r="D17222" s="8" t="s">
        <v>395</v>
      </c>
      <c r="E17222">
        <v>0</v>
      </c>
      <c r="F17222">
        <v>0</v>
      </c>
      <c r="G17222">
        <v>0</v>
      </c>
      <c r="H17222">
        <v>0</v>
      </c>
    </row>
    <row r="17223" spans="1:8" ht="15" x14ac:dyDescent="0.25">
      <c r="A17223">
        <f t="shared" si="1882"/>
        <v>16354</v>
      </c>
      <c r="B17223">
        <f t="shared" si="1883"/>
        <v>338</v>
      </c>
      <c r="C17223" s="10" t="str">
        <f>IF(B17223=B17222," ",(LOOKUP(B17223,'Co List'!$A$3:$A$362,'Co List'!$B$3:$B$362)))</f>
        <v xml:space="preserve"> </v>
      </c>
      <c r="D17223" s="8" t="s">
        <v>396</v>
      </c>
      <c r="E17223">
        <v>945.97199999999998</v>
      </c>
      <c r="F17223">
        <v>910.96299999999997</v>
      </c>
      <c r="G17223">
        <v>1264.087</v>
      </c>
      <c r="H17223">
        <v>0</v>
      </c>
    </row>
    <row r="17224" spans="1:8" x14ac:dyDescent="0.2">
      <c r="A17224">
        <f t="shared" si="1882"/>
        <v>16355</v>
      </c>
      <c r="B17224">
        <f t="shared" si="1883"/>
        <v>338</v>
      </c>
      <c r="C17224" s="10" t="str">
        <f>IF(B17224=B17223," ",(LOOKUP(B17224,'Co List'!$A$3:$A$362,'Co List'!$B$3:$B$362)))</f>
        <v xml:space="preserve"> </v>
      </c>
      <c r="D17224" s="6" t="s">
        <v>397</v>
      </c>
      <c r="E17224">
        <v>945.97199999999998</v>
      </c>
      <c r="F17224">
        <v>910.96299999999997</v>
      </c>
      <c r="G17224">
        <v>1264.087</v>
      </c>
      <c r="H17224">
        <v>0</v>
      </c>
    </row>
    <row r="17225" spans="1:8" x14ac:dyDescent="0.2">
      <c r="A17225">
        <f t="shared" si="1882"/>
        <v>16356</v>
      </c>
      <c r="B17225">
        <f t="shared" si="1883"/>
        <v>338</v>
      </c>
      <c r="C17225" s="10" t="str">
        <f>IF(B17225=B17224," ",(LOOKUP(B17225,'Co List'!$A$3:$A$362,'Co List'!$B$3:$B$362)))</f>
        <v xml:space="preserve"> </v>
      </c>
      <c r="D17225" s="6" t="s">
        <v>398</v>
      </c>
      <c r="E17225">
        <v>0</v>
      </c>
      <c r="F17225">
        <v>0</v>
      </c>
      <c r="G17225">
        <v>0</v>
      </c>
      <c r="H17225">
        <v>0</v>
      </c>
    </row>
    <row r="17226" spans="1:8" x14ac:dyDescent="0.2">
      <c r="A17226">
        <f t="shared" si="1882"/>
        <v>16357</v>
      </c>
      <c r="B17226">
        <f t="shared" si="1883"/>
        <v>338</v>
      </c>
      <c r="C17226" s="10" t="str">
        <f>IF(B17226=B17225," ",(LOOKUP(B17226,'Co List'!$A$3:$A$362,'Co List'!$B$3:$B$362)))</f>
        <v xml:space="preserve"> </v>
      </c>
      <c r="D17226" s="6" t="s">
        <v>399</v>
      </c>
      <c r="E17226">
        <v>0</v>
      </c>
      <c r="F17226">
        <v>0</v>
      </c>
      <c r="G17226">
        <v>0</v>
      </c>
      <c r="H17226">
        <v>0</v>
      </c>
    </row>
    <row r="17227" spans="1:8" x14ac:dyDescent="0.2">
      <c r="A17227">
        <f t="shared" si="1882"/>
        <v>16358</v>
      </c>
      <c r="B17227">
        <f t="shared" si="1883"/>
        <v>338</v>
      </c>
      <c r="C17227" s="10" t="str">
        <f>IF(B17227=B17226," ",(LOOKUP(B17227,'Co List'!$A$3:$A$362,'Co List'!$B$3:$B$362)))</f>
        <v xml:space="preserve"> </v>
      </c>
      <c r="D17227" s="6" t="s">
        <v>400</v>
      </c>
      <c r="E17227">
        <v>0</v>
      </c>
      <c r="F17227">
        <v>0</v>
      </c>
      <c r="G17227">
        <v>0</v>
      </c>
      <c r="H17227">
        <v>0</v>
      </c>
    </row>
    <row r="17228" spans="1:8" x14ac:dyDescent="0.2">
      <c r="A17228">
        <f t="shared" si="1882"/>
        <v>16359</v>
      </c>
      <c r="B17228">
        <f t="shared" si="1883"/>
        <v>338</v>
      </c>
      <c r="C17228" s="10" t="str">
        <f>IF(B17228=B17227," ",(LOOKUP(B17228,'Co List'!$A$3:$A$362,'Co List'!$B$3:$B$362)))</f>
        <v xml:space="preserve"> </v>
      </c>
      <c r="D17228" s="6" t="s">
        <v>401</v>
      </c>
      <c r="E17228">
        <v>0.27149396400000003</v>
      </c>
      <c r="F17228">
        <v>0.31610416100000005</v>
      </c>
      <c r="G17228">
        <v>0.48793758200000004</v>
      </c>
      <c r="H17228">
        <v>0</v>
      </c>
    </row>
    <row r="17229" spans="1:8" x14ac:dyDescent="0.2">
      <c r="A17229">
        <f t="shared" si="1882"/>
        <v>16360</v>
      </c>
      <c r="B17229">
        <f t="shared" si="1883"/>
        <v>338</v>
      </c>
      <c r="C17229" s="10" t="str">
        <f>IF(B17229=B17228," ",(LOOKUP(B17229,'Co List'!$A$3:$A$362,'Co List'!$B$3:$B$362)))</f>
        <v xml:space="preserve"> </v>
      </c>
      <c r="D17229" s="6" t="s">
        <v>402</v>
      </c>
      <c r="E17229">
        <v>0</v>
      </c>
      <c r="F17229">
        <v>0</v>
      </c>
      <c r="G17229">
        <v>0</v>
      </c>
      <c r="H17229">
        <v>0</v>
      </c>
    </row>
    <row r="17230" spans="1:8" x14ac:dyDescent="0.2">
      <c r="A17230">
        <f t="shared" si="1882"/>
        <v>16361</v>
      </c>
      <c r="B17230">
        <f t="shared" si="1883"/>
        <v>338</v>
      </c>
      <c r="C17230" s="10" t="str">
        <f>IF(B17230=B17229," ",(LOOKUP(B17230,'Co List'!$A$3:$A$362,'Co List'!$B$3:$B$362)))</f>
        <v xml:space="preserve"> </v>
      </c>
      <c r="D17230" s="6" t="s">
        <v>403</v>
      </c>
      <c r="E17230">
        <v>0</v>
      </c>
      <c r="F17230">
        <v>0</v>
      </c>
      <c r="G17230">
        <v>0</v>
      </c>
      <c r="H17230">
        <v>0</v>
      </c>
    </row>
    <row r="17231" spans="1:8" x14ac:dyDescent="0.2">
      <c r="A17231">
        <f t="shared" si="1882"/>
        <v>16362</v>
      </c>
      <c r="B17231">
        <f t="shared" si="1883"/>
        <v>338</v>
      </c>
      <c r="C17231" s="10" t="str">
        <f>IF(B17231=B17230," ",(LOOKUP(B17231,'Co List'!$A$3:$A$362,'Co List'!$B$3:$B$362)))</f>
        <v xml:space="preserve"> </v>
      </c>
      <c r="D17231" s="6" t="s">
        <v>404</v>
      </c>
      <c r="E17231" s="11">
        <v>0.27149396400000003</v>
      </c>
      <c r="F17231" s="11">
        <v>0.31610416100000005</v>
      </c>
      <c r="G17231" s="11">
        <v>0.48793758200000004</v>
      </c>
      <c r="H17231" s="11">
        <v>0</v>
      </c>
    </row>
    <row r="17232" spans="1:8" x14ac:dyDescent="0.2">
      <c r="A17232">
        <f t="shared" si="1882"/>
        <v>16363</v>
      </c>
      <c r="B17232">
        <f t="shared" si="1883"/>
        <v>338</v>
      </c>
      <c r="C17232" s="10" t="str">
        <f>IF(B17232=B17231," ",(LOOKUP(B17232,'Co List'!$A$3:$A$362,'Co List'!$B$3:$B$362)))</f>
        <v xml:space="preserve"> </v>
      </c>
      <c r="D17232" s="6" t="s">
        <v>405</v>
      </c>
      <c r="E17232">
        <v>15.89</v>
      </c>
      <c r="F17232">
        <v>18.302900000000001</v>
      </c>
      <c r="G17232">
        <v>22.010100000000001</v>
      </c>
      <c r="H17232">
        <v>0</v>
      </c>
    </row>
    <row r="17233" spans="1:16" x14ac:dyDescent="0.2">
      <c r="A17233">
        <f t="shared" si="1882"/>
        <v>16364</v>
      </c>
      <c r="B17233">
        <f t="shared" si="1883"/>
        <v>338</v>
      </c>
      <c r="C17233" s="10" t="str">
        <f>IF(B17233=B17232," ",(LOOKUP(B17233,'Co List'!$A$3:$A$362,'Co List'!$B$3:$B$362)))</f>
        <v xml:space="preserve"> </v>
      </c>
      <c r="D17233" s="6" t="s">
        <v>406</v>
      </c>
      <c r="E17233">
        <v>0.74</v>
      </c>
      <c r="F17233">
        <v>1.1299999999999999</v>
      </c>
      <c r="G17233">
        <v>1.62</v>
      </c>
      <c r="H17233">
        <v>0</v>
      </c>
    </row>
    <row r="17234" spans="1:16" x14ac:dyDescent="0.2">
      <c r="A17234">
        <f t="shared" si="1882"/>
        <v>16365</v>
      </c>
      <c r="B17234">
        <f t="shared" si="1883"/>
        <v>338</v>
      </c>
      <c r="C17234" s="10" t="str">
        <f>IF(B17234=B17233," ",(LOOKUP(B17234,'Co List'!$A$3:$A$362,'Co List'!$B$3:$B$362)))</f>
        <v xml:space="preserve"> </v>
      </c>
      <c r="D17234" s="6" t="s">
        <v>407</v>
      </c>
      <c r="E17234" s="11">
        <v>0.26</v>
      </c>
      <c r="F17234" s="11">
        <v>0.2306</v>
      </c>
      <c r="G17234" s="11">
        <v>0.20219999999999999</v>
      </c>
      <c r="H17234" s="11">
        <v>0</v>
      </c>
    </row>
    <row r="17235" spans="1:16" x14ac:dyDescent="0.2">
      <c r="A17235">
        <f t="shared" si="1882"/>
        <v>16366</v>
      </c>
      <c r="B17235">
        <f t="shared" si="1883"/>
        <v>338</v>
      </c>
      <c r="C17235" s="10" t="str">
        <f>IF(B17235=B17234," ",(LOOKUP(B17235,'Co List'!$A$3:$A$362,'Co List'!$B$3:$B$362)))</f>
        <v xml:space="preserve"> </v>
      </c>
      <c r="D17235" s="6" t="s">
        <v>408</v>
      </c>
      <c r="E17235">
        <v>13.14</v>
      </c>
      <c r="F17235">
        <v>13.1792</v>
      </c>
      <c r="G17235">
        <v>13.1792</v>
      </c>
      <c r="H17235">
        <v>0</v>
      </c>
    </row>
    <row r="17236" spans="1:16" x14ac:dyDescent="0.2">
      <c r="A17236">
        <f t="shared" si="1882"/>
        <v>16367</v>
      </c>
      <c r="B17236">
        <f t="shared" si="1883"/>
        <v>338</v>
      </c>
      <c r="C17236" s="10" t="str">
        <f>IF(B17236=B17235," ",(LOOKUP(B17236,'Co List'!$A$3:$A$362,'Co List'!$B$3:$B$362)))</f>
        <v xml:space="preserve"> </v>
      </c>
      <c r="D17236" s="6" t="s">
        <v>409</v>
      </c>
      <c r="E17236">
        <v>0.27</v>
      </c>
      <c r="F17236">
        <v>0.316</v>
      </c>
      <c r="G17236">
        <v>0.48859999999999998</v>
      </c>
      <c r="H17236">
        <v>0</v>
      </c>
    </row>
    <row r="17237" spans="1:16" x14ac:dyDescent="0.2">
      <c r="A17237">
        <f t="shared" si="1882"/>
        <v>16368</v>
      </c>
      <c r="B17237">
        <f t="shared" si="1883"/>
        <v>338</v>
      </c>
      <c r="C17237" s="10" t="str">
        <f>IF(B17237=B17236," ",(LOOKUP(B17237,'Co List'!$A$3:$A$362,'Co List'!$B$3:$B$362)))</f>
        <v xml:space="preserve"> </v>
      </c>
      <c r="D17237" s="6" t="s">
        <v>410</v>
      </c>
      <c r="E17237">
        <v>0.27149396400000003</v>
      </c>
      <c r="F17237">
        <v>0.31610416100000005</v>
      </c>
      <c r="G17237">
        <v>0.48793758200000004</v>
      </c>
      <c r="H17237">
        <v>0</v>
      </c>
    </row>
    <row r="17238" spans="1:16" x14ac:dyDescent="0.2">
      <c r="A17238">
        <f t="shared" si="1882"/>
        <v>16369</v>
      </c>
      <c r="B17238">
        <f t="shared" si="1883"/>
        <v>338</v>
      </c>
      <c r="C17238" s="10" t="str">
        <f>IF(B17238=B17237," ",(LOOKUP(B17238,'Co List'!$A$3:$A$362,'Co List'!$B$3:$B$362)))</f>
        <v xml:space="preserve"> </v>
      </c>
      <c r="D17238" s="6" t="s">
        <v>411</v>
      </c>
      <c r="E17238">
        <v>0.27149396400000003</v>
      </c>
      <c r="F17238">
        <v>0.31610416100000005</v>
      </c>
      <c r="G17238">
        <v>0.48793758200000004</v>
      </c>
      <c r="H17238">
        <v>0</v>
      </c>
    </row>
    <row r="17239" spans="1:16" x14ac:dyDescent="0.2">
      <c r="A17239">
        <f t="shared" si="1882"/>
        <v>16370</v>
      </c>
      <c r="B17239">
        <f t="shared" si="1883"/>
        <v>338</v>
      </c>
      <c r="C17239" s="10" t="str">
        <f>IF(B17239=B17238," ",(LOOKUP(B17239,'Co List'!$A$3:$A$362,'Co List'!$B$3:$B$362)))</f>
        <v xml:space="preserve"> </v>
      </c>
      <c r="D17239" s="6" t="s">
        <v>412</v>
      </c>
      <c r="E17239">
        <v>1.4939640000000143E-3</v>
      </c>
      <c r="F17239">
        <v>1.0416100000004702E-4</v>
      </c>
      <c r="G17239">
        <v>-6.6241799999994244E-4</v>
      </c>
      <c r="H17239">
        <v>0</v>
      </c>
    </row>
    <row r="17240" spans="1:16" ht="13.5" thickBot="1" x14ac:dyDescent="0.25">
      <c r="A17240">
        <f t="shared" si="1882"/>
        <v>16371</v>
      </c>
      <c r="B17240">
        <f t="shared" si="1883"/>
        <v>338</v>
      </c>
      <c r="C17240" s="10" t="str">
        <f>IF(B17240=B17239," ",(LOOKUP(B17240,'Co List'!$A$3:$A$362,'Co List'!$B$3:$B$362)))</f>
        <v xml:space="preserve"> </v>
      </c>
      <c r="D17240" s="9" t="s">
        <v>413</v>
      </c>
      <c r="E17240">
        <v>12</v>
      </c>
      <c r="F17240">
        <v>12</v>
      </c>
      <c r="G17240">
        <v>12</v>
      </c>
      <c r="H17240">
        <v>0</v>
      </c>
    </row>
    <row r="17241" spans="1:16" ht="15" x14ac:dyDescent="0.25">
      <c r="A17241">
        <f t="shared" si="1882"/>
        <v>16372</v>
      </c>
      <c r="B17241">
        <f t="shared" si="1883"/>
        <v>339</v>
      </c>
      <c r="C17241" s="10" t="str">
        <f>IF(B17241=B17240," ",(LOOKUP(B17241,'Co List'!$A$3:$A$362,'Co List'!$B$3:$B$362)))</f>
        <v>TVS SRICHAKRA</v>
      </c>
      <c r="D17241" s="4" t="s">
        <v>362</v>
      </c>
      <c r="E17241">
        <v>68.62287925891026</v>
      </c>
      <c r="F17241">
        <v>72.964086165276314</v>
      </c>
      <c r="G17241">
        <v>73.379872003488799</v>
      </c>
      <c r="H17241">
        <v>71.856731879178</v>
      </c>
      <c r="J17241">
        <f t="shared" ref="J17241" si="1884">COUNTIF(E17283:H17283,0)</f>
        <v>0</v>
      </c>
      <c r="K17241">
        <f>SUM(E17241:H17241)/(4-J17241)</f>
        <v>71.705892326713354</v>
      </c>
      <c r="L17241">
        <f>SUM(E17251:H17251)/(4-J17241)</f>
        <v>102653.01159104149</v>
      </c>
      <c r="M17241">
        <f>E17251</f>
        <v>78090.528199608321</v>
      </c>
      <c r="N17241">
        <f t="shared" ref="N17241" si="1885">F17251</f>
        <v>104087.6798686862</v>
      </c>
      <c r="O17241">
        <f t="shared" ref="O17241" si="1886">G17251</f>
        <v>113905.72597937395</v>
      </c>
      <c r="P17241">
        <f t="shared" ref="P17241" si="1887">H17251</f>
        <v>114528.1123164975</v>
      </c>
    </row>
    <row r="17242" spans="1:16" x14ac:dyDescent="0.2">
      <c r="A17242">
        <f t="shared" si="1882"/>
        <v>16373</v>
      </c>
      <c r="B17242">
        <f t="shared" si="1883"/>
        <v>339</v>
      </c>
      <c r="C17242" s="10" t="str">
        <f>IF(B17242=B17241," ",(LOOKUP(B17242,'Co List'!$A$3:$A$362,'Co List'!$B$3:$B$362)))</f>
        <v xml:space="preserve"> </v>
      </c>
      <c r="D17242" s="6" t="s">
        <v>364</v>
      </c>
      <c r="E17242">
        <v>4.1141951539715116</v>
      </c>
      <c r="F17242">
        <v>4.1458599502976785</v>
      </c>
      <c r="G17242">
        <v>4.3412820044168372</v>
      </c>
      <c r="H17242">
        <v>4.4556978455904526</v>
      </c>
    </row>
    <row r="17243" spans="1:16" x14ac:dyDescent="0.2">
      <c r="A17243">
        <f t="shared" si="1882"/>
        <v>16374</v>
      </c>
      <c r="B17243">
        <f t="shared" si="1883"/>
        <v>339</v>
      </c>
      <c r="C17243" s="10" t="str">
        <f>IF(B17243=B17242," ",(LOOKUP(B17243,'Co List'!$A$3:$A$362,'Co List'!$B$3:$B$362)))</f>
        <v xml:space="preserve"> </v>
      </c>
      <c r="D17243" s="6" t="s">
        <v>365</v>
      </c>
      <c r="E17243">
        <v>0.66986946590154139</v>
      </c>
      <c r="F17243">
        <v>0.68173786986762597</v>
      </c>
      <c r="G17243">
        <v>0.7126270589672602</v>
      </c>
      <c r="H17243">
        <v>0.68118219556145609</v>
      </c>
    </row>
    <row r="17244" spans="1:16" x14ac:dyDescent="0.2">
      <c r="A17244">
        <f t="shared" si="1882"/>
        <v>16375</v>
      </c>
      <c r="B17244">
        <f t="shared" si="1883"/>
        <v>339</v>
      </c>
      <c r="C17244" s="10" t="str">
        <f>IF(B17244=B17243," ",(LOOKUP(B17244,'Co List'!$A$3:$A$362,'Co List'!$B$3:$B$362)))</f>
        <v xml:space="preserve"> </v>
      </c>
      <c r="D17244" s="7" t="s">
        <v>366</v>
      </c>
      <c r="E17244">
        <v>11.144486049807812</v>
      </c>
      <c r="F17244">
        <v>9.5415376315381195</v>
      </c>
      <c r="G17244">
        <v>8.1161806688831692</v>
      </c>
      <c r="H17244">
        <v>7.7588315369214484</v>
      </c>
    </row>
    <row r="17245" spans="1:16" x14ac:dyDescent="0.2">
      <c r="A17245">
        <f t="shared" si="1882"/>
        <v>16376</v>
      </c>
      <c r="B17245">
        <f t="shared" si="1883"/>
        <v>339</v>
      </c>
      <c r="C17245" s="10" t="str">
        <f>IF(B17245=B17244," ",(LOOKUP(B17245,'Co List'!$A$3:$A$362,'Co List'!$B$3:$B$362)))</f>
        <v xml:space="preserve"> </v>
      </c>
      <c r="D17245" s="6" t="s">
        <v>367</v>
      </c>
      <c r="E17245">
        <v>261872.99865730488</v>
      </c>
      <c r="F17245">
        <v>265733.16279981157</v>
      </c>
      <c r="G17245">
        <v>286555.28548270179</v>
      </c>
      <c r="H17245">
        <v>321076.84977992007</v>
      </c>
    </row>
    <row r="17246" spans="1:16" x14ac:dyDescent="0.2">
      <c r="A17246">
        <f t="shared" si="1882"/>
        <v>16377</v>
      </c>
      <c r="B17246">
        <f t="shared" si="1883"/>
        <v>339</v>
      </c>
      <c r="C17246" s="10" t="str">
        <f>IF(B17246=B17245," ",(LOOKUP(B17246,'Co List'!$A$3:$A$362,'Co List'!$B$3:$B$362)))</f>
        <v xml:space="preserve"> </v>
      </c>
      <c r="D17246" s="6" t="s">
        <v>368</v>
      </c>
      <c r="E17246">
        <v>1.0194585926841817</v>
      </c>
      <c r="F17246">
        <v>1.3588469956747546</v>
      </c>
      <c r="G17246">
        <v>1.4870199214017488</v>
      </c>
      <c r="H17246">
        <v>1.4957308647838252</v>
      </c>
    </row>
    <row r="17247" spans="1:16" x14ac:dyDescent="0.2">
      <c r="A17247">
        <f t="shared" si="1882"/>
        <v>16378</v>
      </c>
      <c r="B17247">
        <f t="shared" si="1883"/>
        <v>339</v>
      </c>
      <c r="C17247" s="10" t="str">
        <f>IF(B17247=B17246," ",(LOOKUP(B17247,'Co List'!$A$3:$A$362,'Co List'!$B$3:$B$362)))</f>
        <v xml:space="preserve"> </v>
      </c>
      <c r="D17247" s="6" t="s">
        <v>369</v>
      </c>
      <c r="E17247">
        <v>110.34411219387923</v>
      </c>
      <c r="F17247">
        <v>101.410444143303</v>
      </c>
      <c r="G17247">
        <v>87.030658602822399</v>
      </c>
      <c r="H17247">
        <v>89.023017735326462</v>
      </c>
    </row>
    <row r="17248" spans="1:16" x14ac:dyDescent="0.2">
      <c r="A17248">
        <f t="shared" si="1882"/>
        <v>16379</v>
      </c>
      <c r="B17248">
        <f t="shared" si="1883"/>
        <v>339</v>
      </c>
      <c r="C17248" s="10" t="str">
        <f>IF(B17248=B17247," ",(LOOKUP(B17248,'Co List'!$A$3:$A$362,'Co List'!$B$3:$B$362)))</f>
        <v xml:space="preserve"> </v>
      </c>
      <c r="D17248" s="6" t="s">
        <v>370</v>
      </c>
      <c r="E17248">
        <v>21.867225710413521</v>
      </c>
      <c r="F17248">
        <v>18.399326788692797</v>
      </c>
      <c r="G17248">
        <v>15.004875576001709</v>
      </c>
      <c r="H17248">
        <v>15.410640716483366</v>
      </c>
    </row>
    <row r="17249" spans="1:8" x14ac:dyDescent="0.2">
      <c r="A17249">
        <f t="shared" si="1882"/>
        <v>16380</v>
      </c>
      <c r="B17249">
        <f t="shared" si="1883"/>
        <v>339</v>
      </c>
      <c r="C17249" s="10" t="str">
        <f>IF(B17249=B17248," ",(LOOKUP(B17249,'Co List'!$A$3:$A$362,'Co List'!$B$3:$B$362)))</f>
        <v xml:space="preserve"> </v>
      </c>
      <c r="D17249" s="6" t="s">
        <v>371</v>
      </c>
      <c r="E17249">
        <v>32.685325642974718</v>
      </c>
      <c r="F17249">
        <v>35.658606491276259</v>
      </c>
      <c r="G17249">
        <v>32.473678506299784</v>
      </c>
      <c r="H17249">
        <v>33.525550199893431</v>
      </c>
    </row>
    <row r="17250" spans="1:8" x14ac:dyDescent="0.2">
      <c r="A17250">
        <f t="shared" si="1882"/>
        <v>16381</v>
      </c>
      <c r="B17250">
        <f t="shared" si="1883"/>
        <v>339</v>
      </c>
      <c r="C17250" s="10" t="str">
        <f>IF(B17250=B17249," ",(LOOKUP(B17250,'Co List'!$A$3:$A$362,'Co List'!$B$3:$B$362)))</f>
        <v xml:space="preserve"> </v>
      </c>
      <c r="D17250" s="6" t="s">
        <v>372</v>
      </c>
      <c r="E17250">
        <v>67.314674357025297</v>
      </c>
      <c r="F17250">
        <v>64.341393508723741</v>
      </c>
      <c r="G17250">
        <v>67.526321493700209</v>
      </c>
      <c r="H17250">
        <v>66.474449800106584</v>
      </c>
    </row>
    <row r="17251" spans="1:8" x14ac:dyDescent="0.2">
      <c r="A17251">
        <f t="shared" si="1882"/>
        <v>16382</v>
      </c>
      <c r="B17251">
        <f t="shared" si="1883"/>
        <v>339</v>
      </c>
      <c r="C17251" s="10" t="str">
        <f>IF(B17251=B17250," ",(LOOKUP(B17251,'Co List'!$A$3:$A$362,'Co List'!$B$3:$B$362)))</f>
        <v xml:space="preserve"> </v>
      </c>
      <c r="D17251" s="6" t="s">
        <v>373</v>
      </c>
      <c r="E17251">
        <v>78090.528199608321</v>
      </c>
      <c r="F17251">
        <v>104087.6798686862</v>
      </c>
      <c r="G17251">
        <v>113905.72597937395</v>
      </c>
      <c r="H17251">
        <v>114528.1123164975</v>
      </c>
    </row>
    <row r="17252" spans="1:8" x14ac:dyDescent="0.2">
      <c r="A17252">
        <f t="shared" si="1882"/>
        <v>16383</v>
      </c>
      <c r="B17252">
        <f t="shared" si="1883"/>
        <v>339</v>
      </c>
      <c r="C17252" s="10" t="str">
        <f>IF(B17252=B17251," ",(LOOKUP(B17252,'Co List'!$A$3:$A$362,'Co List'!$B$3:$B$362)))</f>
        <v xml:space="preserve"> </v>
      </c>
      <c r="D17252" s="6" t="s">
        <v>374</v>
      </c>
      <c r="E17252">
        <v>74888.635571003484</v>
      </c>
      <c r="F17252">
        <v>99880.545637179224</v>
      </c>
      <c r="G17252">
        <v>108392.02362214455</v>
      </c>
      <c r="H17252">
        <v>108711.31621849955</v>
      </c>
    </row>
    <row r="17253" spans="1:8" x14ac:dyDescent="0.2">
      <c r="A17253">
        <f t="shared" si="1882"/>
        <v>16384</v>
      </c>
      <c r="B17253">
        <f t="shared" si="1883"/>
        <v>339</v>
      </c>
      <c r="C17253" s="10" t="str">
        <f>IF(B17253=B17252," ",(LOOKUP(B17253,'Co List'!$A$3:$A$362,'Co List'!$B$3:$B$362)))</f>
        <v xml:space="preserve"> </v>
      </c>
      <c r="D17253" s="6" t="s">
        <v>375</v>
      </c>
      <c r="E17253">
        <v>2729.1575376621258</v>
      </c>
      <c r="F17253">
        <v>3583.4820432948845</v>
      </c>
      <c r="G17253">
        <v>4727.5601865041172</v>
      </c>
      <c r="H17253">
        <v>5004.4630463331205</v>
      </c>
    </row>
    <row r="17254" spans="1:8" x14ac:dyDescent="0.2">
      <c r="A17254">
        <f t="shared" si="1882"/>
        <v>16385</v>
      </c>
      <c r="B17254">
        <f t="shared" si="1883"/>
        <v>339</v>
      </c>
      <c r="C17254" s="10" t="str">
        <f>IF(B17254=B17253," ",(LOOKUP(B17254,'Co List'!$A$3:$A$362,'Co List'!$B$3:$B$362)))</f>
        <v xml:space="preserve"> </v>
      </c>
      <c r="D17254" s="6" t="s">
        <v>376</v>
      </c>
      <c r="E17254">
        <v>472.73509094271407</v>
      </c>
      <c r="F17254">
        <v>623.65218821210374</v>
      </c>
      <c r="G17254">
        <v>786.1421707252623</v>
      </c>
      <c r="H17254">
        <v>812.33305166484809</v>
      </c>
    </row>
    <row r="17255" spans="1:8" x14ac:dyDescent="0.2">
      <c r="A17255">
        <f t="shared" si="1882"/>
        <v>16386</v>
      </c>
      <c r="B17255">
        <f t="shared" si="1883"/>
        <v>339</v>
      </c>
      <c r="C17255" s="10" t="str">
        <f>IF(B17255=B17254," ",(LOOKUP(B17255,'Co List'!$A$3:$A$362,'Co List'!$B$3:$B$362)))</f>
        <v xml:space="preserve"> </v>
      </c>
      <c r="D17255" s="6" t="s">
        <v>377</v>
      </c>
      <c r="E17255">
        <v>25524.143438360978</v>
      </c>
      <c r="F17255">
        <v>37116.216170274194</v>
      </c>
      <c r="G17255">
        <v>36989.379254808679</v>
      </c>
      <c r="H17255">
        <v>38396.179787657704</v>
      </c>
    </row>
    <row r="17256" spans="1:8" ht="15" x14ac:dyDescent="0.25">
      <c r="A17256">
        <f t="shared" si="1882"/>
        <v>16387</v>
      </c>
      <c r="B17256">
        <f t="shared" si="1883"/>
        <v>339</v>
      </c>
      <c r="C17256" s="10" t="str">
        <f>IF(B17256=B17255," ",(LOOKUP(B17256,'Co List'!$A$3:$A$362,'Co List'!$B$3:$B$362)))</f>
        <v xml:space="preserve"> </v>
      </c>
      <c r="D17256" s="8" t="s">
        <v>378</v>
      </c>
      <c r="E17256">
        <v>17901.123120000004</v>
      </c>
      <c r="F17256">
        <v>23567.809300000001</v>
      </c>
      <c r="G17256">
        <v>27048.388380000004</v>
      </c>
      <c r="H17256">
        <v>33066.133619999993</v>
      </c>
    </row>
    <row r="17257" spans="1:8" ht="15" x14ac:dyDescent="0.25">
      <c r="A17257">
        <f t="shared" si="1882"/>
        <v>16388</v>
      </c>
      <c r="B17257">
        <f t="shared" si="1883"/>
        <v>339</v>
      </c>
      <c r="C17257" s="10" t="str">
        <f>IF(B17257=B17256," ",(LOOKUP(B17257,'Co List'!$A$3:$A$362,'Co List'!$B$3:$B$362)))</f>
        <v xml:space="preserve"> </v>
      </c>
      <c r="D17257" s="8" t="s">
        <v>379</v>
      </c>
      <c r="E17257">
        <v>7623.0203183609765</v>
      </c>
      <c r="F17257">
        <v>13548.40687027419</v>
      </c>
      <c r="G17257">
        <v>9940.99087480868</v>
      </c>
      <c r="H17257">
        <v>5330.0461676577024</v>
      </c>
    </row>
    <row r="17258" spans="1:8" ht="15" x14ac:dyDescent="0.25">
      <c r="A17258">
        <f t="shared" si="1882"/>
        <v>16389</v>
      </c>
      <c r="B17258">
        <f t="shared" si="1883"/>
        <v>339</v>
      </c>
      <c r="C17258" s="10" t="str">
        <f>IF(B17258=B17257," ",(LOOKUP(B17258,'Co List'!$A$3:$A$362,'Co List'!$B$3:$B$362)))</f>
        <v xml:space="preserve"> </v>
      </c>
      <c r="D17258" s="8" t="s">
        <v>380</v>
      </c>
      <c r="E17258">
        <v>0</v>
      </c>
      <c r="F17258">
        <v>0</v>
      </c>
      <c r="G17258">
        <v>0</v>
      </c>
      <c r="H17258">
        <v>8.1854523159563541E-12</v>
      </c>
    </row>
    <row r="17259" spans="1:8" ht="15" x14ac:dyDescent="0.25">
      <c r="A17259">
        <f t="shared" si="1882"/>
        <v>16390</v>
      </c>
      <c r="B17259">
        <f t="shared" si="1883"/>
        <v>339</v>
      </c>
      <c r="C17259" s="10" t="str">
        <f>IF(B17259=B17258," ",(LOOKUP(B17259,'Co List'!$A$3:$A$362,'Co List'!$B$3:$B$362)))</f>
        <v xml:space="preserve"> </v>
      </c>
      <c r="D17259" s="8" t="s">
        <v>381</v>
      </c>
      <c r="E17259">
        <v>52566.384761247355</v>
      </c>
      <c r="F17259">
        <v>66971.463698412015</v>
      </c>
      <c r="G17259">
        <v>76916.346724565272</v>
      </c>
      <c r="H17259">
        <v>76131.93252883981</v>
      </c>
    </row>
    <row r="17260" spans="1:8" ht="15" x14ac:dyDescent="0.25">
      <c r="A17260">
        <f t="shared" si="1882"/>
        <v>16391</v>
      </c>
      <c r="B17260">
        <f t="shared" si="1883"/>
        <v>339</v>
      </c>
      <c r="C17260" s="10" t="str">
        <f>IF(B17260=B17259," ",(LOOKUP(B17260,'Co List'!$A$3:$A$362,'Co List'!$B$3:$B$362)))</f>
        <v xml:space="preserve"> </v>
      </c>
      <c r="D17260" s="8" t="s">
        <v>382</v>
      </c>
      <c r="E17260">
        <v>38535.650982594139</v>
      </c>
      <c r="F17260">
        <v>50522.250704211816</v>
      </c>
      <c r="G17260">
        <v>67606.338873762623</v>
      </c>
      <c r="H17260">
        <v>72083.504710668509</v>
      </c>
    </row>
    <row r="17261" spans="1:8" ht="15" x14ac:dyDescent="0.25">
      <c r="A17261">
        <f t="shared" si="1882"/>
        <v>16392</v>
      </c>
      <c r="B17261">
        <f t="shared" si="1883"/>
        <v>339</v>
      </c>
      <c r="C17261" s="10" t="str">
        <f>IF(B17261=B17260," ",(LOOKUP(B17261,'Co List'!$A$3:$A$362,'Co List'!$B$3:$B$362)))</f>
        <v xml:space="preserve"> </v>
      </c>
      <c r="D17261" s="8" t="s">
        <v>383</v>
      </c>
      <c r="E17261">
        <v>14030.733778653208</v>
      </c>
      <c r="F17261">
        <v>16449.212994200203</v>
      </c>
      <c r="G17261">
        <v>9310.0078508026381</v>
      </c>
      <c r="H17261">
        <v>4048.4278181713075</v>
      </c>
    </row>
    <row r="17262" spans="1:8" x14ac:dyDescent="0.2">
      <c r="A17262">
        <f t="shared" si="1882"/>
        <v>16393</v>
      </c>
      <c r="B17262">
        <f t="shared" si="1883"/>
        <v>339</v>
      </c>
      <c r="C17262" s="10" t="str">
        <f>IF(B17262=B17261," ",(LOOKUP(B17262,'Co List'!$A$3:$A$362,'Co List'!$B$3:$B$362)))</f>
        <v xml:space="preserve"> </v>
      </c>
      <c r="D17262" s="6" t="s">
        <v>384</v>
      </c>
      <c r="E17262">
        <v>0</v>
      </c>
      <c r="F17262">
        <v>0</v>
      </c>
      <c r="G17262">
        <v>0</v>
      </c>
      <c r="H17262">
        <v>0</v>
      </c>
    </row>
    <row r="17263" spans="1:8" x14ac:dyDescent="0.2">
      <c r="A17263">
        <f t="shared" si="1882"/>
        <v>16394</v>
      </c>
      <c r="B17263">
        <f t="shared" si="1883"/>
        <v>339</v>
      </c>
      <c r="C17263" s="10" t="str">
        <f>IF(B17263=B17262," ",(LOOKUP(B17263,'Co List'!$A$3:$A$362,'Co List'!$B$3:$B$362)))</f>
        <v xml:space="preserve"> </v>
      </c>
      <c r="D17263" s="6" t="s">
        <v>385</v>
      </c>
      <c r="E17263">
        <v>12776.833084960495</v>
      </c>
      <c r="F17263">
        <v>16153.8171817896</v>
      </c>
      <c r="G17263">
        <v>17717.426936630764</v>
      </c>
      <c r="H17263">
        <v>17086.421738445122</v>
      </c>
    </row>
    <row r="17264" spans="1:8" x14ac:dyDescent="0.2">
      <c r="A17264">
        <f t="shared" si="1882"/>
        <v>16395</v>
      </c>
      <c r="B17264">
        <f t="shared" si="1883"/>
        <v>339</v>
      </c>
      <c r="C17264" s="10" t="str">
        <f>IF(B17264=B17263," ",(LOOKUP(B17264,'Co List'!$A$3:$A$362,'Co List'!$B$3:$B$362)))</f>
        <v xml:space="preserve"> </v>
      </c>
      <c r="D17264" s="6" t="s">
        <v>386</v>
      </c>
      <c r="E17264">
        <v>0</v>
      </c>
      <c r="F17264">
        <v>0</v>
      </c>
      <c r="G17264">
        <v>0</v>
      </c>
      <c r="H17264">
        <v>0</v>
      </c>
    </row>
    <row r="17265" spans="1:8" x14ac:dyDescent="0.2">
      <c r="A17265">
        <f t="shared" si="1882"/>
        <v>16396</v>
      </c>
      <c r="B17265">
        <f t="shared" si="1883"/>
        <v>339</v>
      </c>
      <c r="C17265" s="10" t="str">
        <f>IF(B17265=B17264," ",(LOOKUP(B17265,'Co List'!$A$3:$A$362,'Co List'!$B$3:$B$362)))</f>
        <v xml:space="preserve"> </v>
      </c>
      <c r="D17265" s="6" t="s">
        <v>387</v>
      </c>
      <c r="E17265">
        <v>0</v>
      </c>
      <c r="F17265">
        <v>0</v>
      </c>
      <c r="G17265">
        <v>0</v>
      </c>
      <c r="H17265">
        <v>0</v>
      </c>
    </row>
    <row r="17266" spans="1:8" x14ac:dyDescent="0.2">
      <c r="A17266">
        <f t="shared" si="1882"/>
        <v>16397</v>
      </c>
      <c r="B17266">
        <f t="shared" si="1883"/>
        <v>339</v>
      </c>
      <c r="C17266" s="10" t="str">
        <f>IF(B17266=B17265," ",(LOOKUP(B17266,'Co List'!$A$3:$A$362,'Co List'!$B$3:$B$362)))</f>
        <v xml:space="preserve"> </v>
      </c>
      <c r="D17266" s="6" t="s">
        <v>388</v>
      </c>
      <c r="E17266">
        <v>0</v>
      </c>
      <c r="F17266">
        <v>0</v>
      </c>
      <c r="G17266">
        <v>0</v>
      </c>
      <c r="H17266">
        <v>0</v>
      </c>
    </row>
    <row r="17267" spans="1:8" x14ac:dyDescent="0.2">
      <c r="A17267">
        <f t="shared" si="1882"/>
        <v>16398</v>
      </c>
      <c r="B17267">
        <f t="shared" si="1883"/>
        <v>339</v>
      </c>
      <c r="C17267" s="10" t="str">
        <f>IF(B17267=B17266," ",(LOOKUP(B17267,'Co List'!$A$3:$A$362,'Co List'!$B$3:$B$362)))</f>
        <v xml:space="preserve"> </v>
      </c>
      <c r="D17267" s="6" t="s">
        <v>389</v>
      </c>
      <c r="E17267">
        <v>4306.815148960497</v>
      </c>
      <c r="F17267">
        <v>5049.1813777895995</v>
      </c>
      <c r="G17267">
        <v>2857.7609326307643</v>
      </c>
      <c r="H17267">
        <v>1242.6884104451251</v>
      </c>
    </row>
    <row r="17268" spans="1:8" x14ac:dyDescent="0.2">
      <c r="A17268">
        <f t="shared" si="1882"/>
        <v>16399</v>
      </c>
      <c r="B17268">
        <f t="shared" si="1883"/>
        <v>339</v>
      </c>
      <c r="C17268" s="10" t="str">
        <f>IF(B17268=B17267," ",(LOOKUP(B17268,'Co List'!$A$3:$A$362,'Co List'!$B$3:$B$362)))</f>
        <v xml:space="preserve"> </v>
      </c>
      <c r="D17268" s="6" t="s">
        <v>390</v>
      </c>
      <c r="E17268">
        <v>0</v>
      </c>
      <c r="F17268">
        <v>0</v>
      </c>
      <c r="G17268">
        <v>0</v>
      </c>
      <c r="H17268">
        <v>0</v>
      </c>
    </row>
    <row r="17269" spans="1:8" x14ac:dyDescent="0.2">
      <c r="A17269">
        <f t="shared" si="1882"/>
        <v>16400</v>
      </c>
      <c r="B17269">
        <f t="shared" si="1883"/>
        <v>339</v>
      </c>
      <c r="C17269" s="10" t="str">
        <f>IF(B17269=B17268," ",(LOOKUP(B17269,'Co List'!$A$3:$A$362,'Co List'!$B$3:$B$362)))</f>
        <v xml:space="preserve"> </v>
      </c>
      <c r="D17269" s="6" t="s">
        <v>391</v>
      </c>
      <c r="E17269">
        <v>0</v>
      </c>
      <c r="F17269">
        <v>0</v>
      </c>
      <c r="G17269">
        <v>0</v>
      </c>
      <c r="H17269">
        <v>0</v>
      </c>
    </row>
    <row r="17270" spans="1:8" x14ac:dyDescent="0.2">
      <c r="A17270">
        <f t="shared" si="1882"/>
        <v>16401</v>
      </c>
      <c r="B17270">
        <f t="shared" si="1883"/>
        <v>339</v>
      </c>
      <c r="C17270" s="10" t="str">
        <f>IF(B17270=B17269," ",(LOOKUP(B17270,'Co List'!$A$3:$A$362,'Co List'!$B$3:$B$362)))</f>
        <v xml:space="preserve"> </v>
      </c>
      <c r="D17270" s="6" t="s">
        <v>392</v>
      </c>
      <c r="E17270">
        <v>0</v>
      </c>
      <c r="F17270">
        <v>0</v>
      </c>
      <c r="G17270">
        <v>0</v>
      </c>
      <c r="H17270">
        <v>0</v>
      </c>
    </row>
    <row r="17271" spans="1:8" x14ac:dyDescent="0.2">
      <c r="A17271">
        <f t="shared" si="1882"/>
        <v>16402</v>
      </c>
      <c r="B17271">
        <f t="shared" si="1883"/>
        <v>339</v>
      </c>
      <c r="C17271" s="10" t="str">
        <f>IF(B17271=B17270," ",(LOOKUP(B17271,'Co List'!$A$3:$A$362,'Co List'!$B$3:$B$362)))</f>
        <v xml:space="preserve"> </v>
      </c>
      <c r="D17271" s="6" t="s">
        <v>393</v>
      </c>
      <c r="E17271">
        <v>8470.0179359999984</v>
      </c>
      <c r="F17271">
        <v>11104.635804</v>
      </c>
      <c r="G17271">
        <v>14859.666003999999</v>
      </c>
      <c r="H17271">
        <v>15843.733327999998</v>
      </c>
    </row>
    <row r="17272" spans="1:8" ht="15" x14ac:dyDescent="0.25">
      <c r="A17272">
        <f t="shared" si="1882"/>
        <v>16403</v>
      </c>
      <c r="B17272">
        <f t="shared" si="1883"/>
        <v>339</v>
      </c>
      <c r="C17272" s="10" t="str">
        <f>IF(B17272=B17271," ",(LOOKUP(B17272,'Co List'!$A$3:$A$362,'Co List'!$B$3:$B$362)))</f>
        <v xml:space="preserve"> </v>
      </c>
      <c r="D17272" s="8" t="s">
        <v>394</v>
      </c>
      <c r="E17272">
        <v>0</v>
      </c>
      <c r="F17272">
        <v>0</v>
      </c>
      <c r="G17272">
        <v>0</v>
      </c>
      <c r="H17272">
        <v>0</v>
      </c>
    </row>
    <row r="17273" spans="1:8" ht="15" x14ac:dyDescent="0.25">
      <c r="A17273">
        <f t="shared" si="1882"/>
        <v>16404</v>
      </c>
      <c r="B17273">
        <f t="shared" si="1883"/>
        <v>339</v>
      </c>
      <c r="C17273" s="10" t="str">
        <f>IF(B17273=B17272," ",(LOOKUP(B17273,'Co List'!$A$3:$A$362,'Co List'!$B$3:$B$362)))</f>
        <v xml:space="preserve"> </v>
      </c>
      <c r="D17273" s="8" t="s">
        <v>395</v>
      </c>
      <c r="E17273">
        <v>16.087715288000002</v>
      </c>
      <c r="F17273">
        <v>25.277392650000003</v>
      </c>
      <c r="G17273">
        <v>27.711986759999995</v>
      </c>
      <c r="H17273">
        <v>30.548191346999989</v>
      </c>
    </row>
    <row r="17274" spans="1:8" ht="15" x14ac:dyDescent="0.25">
      <c r="A17274">
        <f t="shared" si="1882"/>
        <v>16405</v>
      </c>
      <c r="B17274">
        <f t="shared" si="1883"/>
        <v>339</v>
      </c>
      <c r="C17274" s="10" t="str">
        <f>IF(B17274=B17273," ",(LOOKUP(B17274,'Co List'!$A$3:$A$362,'Co List'!$B$3:$B$362)))</f>
        <v xml:space="preserve"> </v>
      </c>
      <c r="D17274" s="8" t="s">
        <v>396</v>
      </c>
      <c r="E17274">
        <v>38103.160000000003</v>
      </c>
      <c r="F17274">
        <v>54443.53</v>
      </c>
      <c r="G17274">
        <v>51905.661999999997</v>
      </c>
      <c r="H17274">
        <v>56366.974999999999</v>
      </c>
    </row>
    <row r="17275" spans="1:8" x14ac:dyDescent="0.2">
      <c r="A17275">
        <f t="shared" si="1882"/>
        <v>16406</v>
      </c>
      <c r="B17275">
        <f t="shared" si="1883"/>
        <v>339</v>
      </c>
      <c r="C17275" s="10" t="str">
        <f>IF(B17275=B17274," ",(LOOKUP(B17275,'Co List'!$A$3:$A$362,'Co List'!$B$3:$B$362)))</f>
        <v xml:space="preserve"> </v>
      </c>
      <c r="D17275" s="6" t="s">
        <v>397</v>
      </c>
      <c r="E17275">
        <v>22100.151999999998</v>
      </c>
      <c r="F17275">
        <v>29832.67</v>
      </c>
      <c r="G17275">
        <v>34677.421000000002</v>
      </c>
      <c r="H17275">
        <v>42392.478999999999</v>
      </c>
    </row>
    <row r="17276" spans="1:8" x14ac:dyDescent="0.2">
      <c r="A17276">
        <f t="shared" si="1882"/>
        <v>16407</v>
      </c>
      <c r="B17276">
        <f t="shared" si="1883"/>
        <v>339</v>
      </c>
      <c r="C17276" s="10" t="str">
        <f>IF(B17276=B17275," ",(LOOKUP(B17276,'Co List'!$A$3:$A$362,'Co List'!$B$3:$B$362)))</f>
        <v xml:space="preserve"> </v>
      </c>
      <c r="D17276" s="6" t="s">
        <v>398</v>
      </c>
      <c r="E17276">
        <v>7670.9040000000005</v>
      </c>
      <c r="F17276">
        <v>14593.617</v>
      </c>
      <c r="G17276">
        <v>9439.8610000000008</v>
      </c>
      <c r="H17276">
        <v>5287.9840000000004</v>
      </c>
    </row>
    <row r="17277" spans="1:8" x14ac:dyDescent="0.2">
      <c r="A17277">
        <f t="shared" si="1882"/>
        <v>16408</v>
      </c>
      <c r="B17277">
        <f t="shared" si="1883"/>
        <v>339</v>
      </c>
      <c r="C17277" s="10" t="str">
        <f>IF(B17277=B17276," ",(LOOKUP(B17277,'Co List'!$A$3:$A$362,'Co List'!$B$3:$B$362)))</f>
        <v xml:space="preserve"> </v>
      </c>
      <c r="D17277" s="6" t="s">
        <v>399</v>
      </c>
      <c r="E17277">
        <v>0</v>
      </c>
      <c r="F17277">
        <v>0</v>
      </c>
      <c r="G17277">
        <v>0</v>
      </c>
      <c r="H17277">
        <v>0</v>
      </c>
    </row>
    <row r="17278" spans="1:8" x14ac:dyDescent="0.2">
      <c r="A17278">
        <f t="shared" si="1882"/>
        <v>16409</v>
      </c>
      <c r="B17278">
        <f t="shared" si="1883"/>
        <v>339</v>
      </c>
      <c r="C17278" s="10" t="str">
        <f>IF(B17278=B17277," ",(LOOKUP(B17278,'Co List'!$A$3:$A$362,'Co List'!$B$3:$B$362)))</f>
        <v xml:space="preserve"> </v>
      </c>
      <c r="D17278" s="6" t="s">
        <v>400</v>
      </c>
      <c r="E17278">
        <v>8332.1039999999994</v>
      </c>
      <c r="F17278">
        <v>10017.243</v>
      </c>
      <c r="G17278">
        <v>7788.38</v>
      </c>
      <c r="H17278">
        <v>8686.5120000000006</v>
      </c>
    </row>
    <row r="17279" spans="1:8" x14ac:dyDescent="0.2">
      <c r="A17279">
        <f t="shared" si="1882"/>
        <v>16410</v>
      </c>
      <c r="B17279">
        <f t="shared" si="1883"/>
        <v>339</v>
      </c>
      <c r="C17279" s="10" t="str">
        <f>IF(B17279=B17278," ",(LOOKUP(B17279,'Co List'!$A$3:$A$362,'Co List'!$B$3:$B$362)))</f>
        <v xml:space="preserve"> </v>
      </c>
      <c r="D17279" s="6" t="s">
        <v>401</v>
      </c>
      <c r="E17279">
        <v>8.3317573039999999</v>
      </c>
      <c r="F17279">
        <v>11.604908629999999</v>
      </c>
      <c r="G17279">
        <v>16.818549184999998</v>
      </c>
      <c r="H17279">
        <v>23.866965677</v>
      </c>
    </row>
    <row r="17280" spans="1:8" x14ac:dyDescent="0.2">
      <c r="A17280">
        <f t="shared" si="1882"/>
        <v>16411</v>
      </c>
      <c r="B17280">
        <f t="shared" si="1883"/>
        <v>339</v>
      </c>
      <c r="C17280" s="10" t="str">
        <f>IF(B17280=B17279," ",(LOOKUP(B17280,'Co List'!$A$3:$A$362,'Co List'!$B$3:$B$362)))</f>
        <v xml:space="preserve"> </v>
      </c>
      <c r="D17280" s="6" t="s">
        <v>402</v>
      </c>
      <c r="E17280">
        <v>8.2538927039999983</v>
      </c>
      <c r="F17280">
        <v>17.804212739999997</v>
      </c>
      <c r="G17280">
        <v>14.301389415000001</v>
      </c>
      <c r="H17280">
        <v>9.6558587840000012</v>
      </c>
    </row>
    <row r="17281" spans="1:16" x14ac:dyDescent="0.2">
      <c r="A17281">
        <f t="shared" si="1882"/>
        <v>16412</v>
      </c>
      <c r="B17281">
        <f t="shared" si="1883"/>
        <v>339</v>
      </c>
      <c r="C17281" s="10" t="str">
        <f>IF(B17281=B17280," ",(LOOKUP(B17281,'Co List'!$A$3:$A$362,'Co List'!$B$3:$B$362)))</f>
        <v xml:space="preserve"> </v>
      </c>
      <c r="D17281" s="6" t="s">
        <v>403</v>
      </c>
      <c r="E17281">
        <v>0.21663470400000051</v>
      </c>
      <c r="F17281">
        <v>0.28048280400000181</v>
      </c>
      <c r="G17281">
        <v>0.21807463999999932</v>
      </c>
      <c r="H17281">
        <v>0.13898419200000056</v>
      </c>
    </row>
    <row r="17282" spans="1:16" x14ac:dyDescent="0.2">
      <c r="A17282">
        <f t="shared" si="1882"/>
        <v>16413</v>
      </c>
      <c r="B17282">
        <f t="shared" si="1883"/>
        <v>339</v>
      </c>
      <c r="C17282" s="10" t="str">
        <f>IF(B17282=B17281," ",(LOOKUP(B17282,'Co List'!$A$3:$A$362,'Co List'!$B$3:$B$362)))</f>
        <v xml:space="preserve"> </v>
      </c>
      <c r="D17282" s="6" t="s">
        <v>404</v>
      </c>
      <c r="E17282" s="11">
        <v>16.802284711999999</v>
      </c>
      <c r="F17282" s="11">
        <v>29.689604173999999</v>
      </c>
      <c r="G17282" s="11">
        <v>31.338013239999999</v>
      </c>
      <c r="H17282" s="11">
        <v>33.661808653000001</v>
      </c>
    </row>
    <row r="17283" spans="1:16" x14ac:dyDescent="0.2">
      <c r="A17283">
        <f t="shared" si="1882"/>
        <v>16414</v>
      </c>
      <c r="B17283">
        <f t="shared" si="1883"/>
        <v>339</v>
      </c>
      <c r="C17283" s="10" t="str">
        <f>IF(B17283=B17282," ",(LOOKUP(B17283,'Co List'!$A$3:$A$362,'Co List'!$B$3:$B$362)))</f>
        <v xml:space="preserve"> </v>
      </c>
      <c r="D17283" s="6" t="s">
        <v>405</v>
      </c>
      <c r="E17283">
        <v>700.71</v>
      </c>
      <c r="F17283">
        <v>1090.8900000000001</v>
      </c>
      <c r="G17283">
        <v>1403.44</v>
      </c>
      <c r="H17283">
        <v>1476.1</v>
      </c>
    </row>
    <row r="17284" spans="1:16" x14ac:dyDescent="0.2">
      <c r="A17284">
        <f t="shared" si="1882"/>
        <v>16415</v>
      </c>
      <c r="B17284">
        <f t="shared" si="1883"/>
        <v>339</v>
      </c>
      <c r="C17284" s="10" t="str">
        <f>IF(B17284=B17283," ",(LOOKUP(B17284,'Co List'!$A$3:$A$362,'Co List'!$B$3:$B$362)))</f>
        <v xml:space="preserve"> </v>
      </c>
      <c r="D17284" s="6" t="s">
        <v>406</v>
      </c>
      <c r="E17284">
        <v>70.77</v>
      </c>
      <c r="F17284">
        <v>102.64</v>
      </c>
      <c r="G17284">
        <v>130.88</v>
      </c>
      <c r="H17284">
        <v>128.65</v>
      </c>
    </row>
    <row r="17285" spans="1:16" x14ac:dyDescent="0.2">
      <c r="A17285">
        <f t="shared" ref="A17285:A17348" si="1888">IF(A17284&gt;0,A17284+1,(IF($C$1=C17285,1,0)))</f>
        <v>16416</v>
      </c>
      <c r="B17285">
        <f t="shared" ref="B17285:B17348" si="1889">IF(D17285=$D$3,B17284+1,B17284)</f>
        <v>339</v>
      </c>
      <c r="C17285" s="10" t="str">
        <f>IF(B17285=B17284," ",(LOOKUP(B17285,'Co List'!$A$3:$A$362,'Co List'!$B$3:$B$362)))</f>
        <v xml:space="preserve"> </v>
      </c>
      <c r="D17285" s="6" t="s">
        <v>407</v>
      </c>
      <c r="E17285" s="11">
        <v>29.82</v>
      </c>
      <c r="F17285" s="11">
        <v>39.17</v>
      </c>
      <c r="G17285" s="11">
        <v>39.75</v>
      </c>
      <c r="H17285" s="11">
        <v>35.67</v>
      </c>
    </row>
    <row r="17286" spans="1:16" x14ac:dyDescent="0.2">
      <c r="A17286">
        <f t="shared" si="1888"/>
        <v>16417</v>
      </c>
      <c r="B17286">
        <f t="shared" si="1889"/>
        <v>339</v>
      </c>
      <c r="C17286" s="10" t="str">
        <f>IF(B17286=B17285," ",(LOOKUP(B17286,'Co List'!$A$3:$A$362,'Co List'!$B$3:$B$362)))</f>
        <v xml:space="preserve"> </v>
      </c>
      <c r="D17286" s="6" t="s">
        <v>408</v>
      </c>
      <c r="E17286">
        <v>7.66</v>
      </c>
      <c r="F17286">
        <v>7.66</v>
      </c>
      <c r="G17286">
        <v>7.66</v>
      </c>
      <c r="H17286">
        <v>7.657</v>
      </c>
    </row>
    <row r="17287" spans="1:16" x14ac:dyDescent="0.2">
      <c r="A17287">
        <f t="shared" si="1888"/>
        <v>16418</v>
      </c>
      <c r="B17287">
        <f t="shared" si="1889"/>
        <v>339</v>
      </c>
      <c r="C17287" s="10" t="str">
        <f>IF(B17287=B17286," ",(LOOKUP(B17287,'Co List'!$A$3:$A$362,'Co List'!$B$3:$B$362)))</f>
        <v xml:space="preserve"> </v>
      </c>
      <c r="D17287" s="6" t="s">
        <v>409</v>
      </c>
      <c r="E17287">
        <v>32.89</v>
      </c>
      <c r="F17287">
        <v>55.2</v>
      </c>
      <c r="G17287">
        <v>59.05</v>
      </c>
      <c r="H17287">
        <v>64.209999999999994</v>
      </c>
    </row>
    <row r="17288" spans="1:16" x14ac:dyDescent="0.2">
      <c r="A17288">
        <f t="shared" si="1888"/>
        <v>16419</v>
      </c>
      <c r="B17288">
        <f t="shared" si="1889"/>
        <v>339</v>
      </c>
      <c r="C17288" s="10" t="str">
        <f>IF(B17288=B17287," ",(LOOKUP(B17288,'Co List'!$A$3:$A$362,'Co List'!$B$3:$B$362)))</f>
        <v xml:space="preserve"> </v>
      </c>
      <c r="D17288" s="6" t="s">
        <v>410</v>
      </c>
      <c r="E17288">
        <v>33.037891463999998</v>
      </c>
      <c r="F17288">
        <v>54.966996823999999</v>
      </c>
      <c r="G17288">
        <v>59.273589143999999</v>
      </c>
      <c r="H17288">
        <v>64.371259573000003</v>
      </c>
    </row>
    <row r="17289" spans="1:16" x14ac:dyDescent="0.2">
      <c r="A17289">
        <f t="shared" si="1888"/>
        <v>16420</v>
      </c>
      <c r="B17289">
        <f t="shared" si="1889"/>
        <v>339</v>
      </c>
      <c r="C17289" s="10" t="str">
        <f>IF(B17289=B17288," ",(LOOKUP(B17289,'Co List'!$A$3:$A$362,'Co List'!$B$3:$B$362)))</f>
        <v xml:space="preserve"> </v>
      </c>
      <c r="D17289" s="6" t="s">
        <v>411</v>
      </c>
      <c r="E17289">
        <v>32.89</v>
      </c>
      <c r="F17289">
        <v>54.966996824000006</v>
      </c>
      <c r="G17289">
        <v>59.05</v>
      </c>
      <c r="H17289">
        <v>64.209999999999994</v>
      </c>
    </row>
    <row r="17290" spans="1:16" x14ac:dyDescent="0.2">
      <c r="A17290">
        <f t="shared" si="1888"/>
        <v>16421</v>
      </c>
      <c r="B17290">
        <f t="shared" si="1889"/>
        <v>339</v>
      </c>
      <c r="C17290" s="10" t="str">
        <f>IF(B17290=B17289," ",(LOOKUP(B17290,'Co List'!$A$3:$A$362,'Co List'!$B$3:$B$362)))</f>
        <v xml:space="preserve"> </v>
      </c>
      <c r="D17290" s="6" t="s">
        <v>412</v>
      </c>
      <c r="E17290">
        <v>0</v>
      </c>
      <c r="F17290">
        <v>-0.23300317599999687</v>
      </c>
      <c r="G17290">
        <v>0</v>
      </c>
      <c r="H17290">
        <v>0</v>
      </c>
    </row>
    <row r="17291" spans="1:16" ht="13.5" thickBot="1" x14ac:dyDescent="0.25">
      <c r="A17291">
        <f t="shared" si="1888"/>
        <v>16422</v>
      </c>
      <c r="B17291">
        <f t="shared" si="1889"/>
        <v>339</v>
      </c>
      <c r="C17291" s="10" t="str">
        <f>IF(B17291=B17290," ",(LOOKUP(B17291,'Co List'!$A$3:$A$362,'Co List'!$B$3:$B$362)))</f>
        <v xml:space="preserve"> </v>
      </c>
      <c r="D17291" s="9" t="s">
        <v>413</v>
      </c>
      <c r="E17291">
        <v>12</v>
      </c>
      <c r="F17291">
        <v>12</v>
      </c>
      <c r="G17291">
        <v>12</v>
      </c>
      <c r="H17291">
        <v>12</v>
      </c>
    </row>
    <row r="17292" spans="1:16" ht="15" x14ac:dyDescent="0.25">
      <c r="A17292">
        <f t="shared" si="1888"/>
        <v>16423</v>
      </c>
      <c r="B17292">
        <f t="shared" si="1889"/>
        <v>340</v>
      </c>
      <c r="C17292" s="10" t="str">
        <f>IF(B17292=B17291," ",(LOOKUP(B17292,'Co List'!$A$3:$A$362,'Co List'!$B$3:$B$362)))</f>
        <v>ULTRATECH CEMENT</v>
      </c>
      <c r="D17292" s="4" t="s">
        <v>362</v>
      </c>
      <c r="E17292">
        <v>100</v>
      </c>
      <c r="F17292">
        <v>100</v>
      </c>
      <c r="G17292">
        <v>100</v>
      </c>
      <c r="H17292">
        <v>99.772951022126264</v>
      </c>
      <c r="J17292">
        <f t="shared" ref="J17292" si="1890">COUNTIF(E17334:H17334,0)</f>
        <v>0</v>
      </c>
      <c r="K17292">
        <f>SUM(E17292:H17292)/(4-J17292)</f>
        <v>99.94323775553157</v>
      </c>
      <c r="L17292">
        <f>SUM(E17302:H17302)/(4-J17292)</f>
        <v>11902289.500200585</v>
      </c>
      <c r="M17292">
        <f>E17302</f>
        <v>7252287.507847202</v>
      </c>
      <c r="N17292">
        <f t="shared" ref="N17292" si="1891">F17302</f>
        <v>12530759.008420497</v>
      </c>
      <c r="O17292">
        <f t="shared" ref="O17292" si="1892">G17302</f>
        <v>14477802.220378214</v>
      </c>
      <c r="P17292">
        <f t="shared" ref="P17292" si="1893">H17302</f>
        <v>13348309.264156425</v>
      </c>
    </row>
    <row r="17293" spans="1:16" x14ac:dyDescent="0.2">
      <c r="A17293">
        <f t="shared" si="1888"/>
        <v>16424</v>
      </c>
      <c r="B17293">
        <f t="shared" si="1889"/>
        <v>340</v>
      </c>
      <c r="C17293" s="10" t="str">
        <f>IF(B17293=B17292," ",(LOOKUP(B17293,'Co List'!$A$3:$A$362,'Co List'!$B$3:$B$362)))</f>
        <v xml:space="preserve"> </v>
      </c>
      <c r="D17293" s="6" t="s">
        <v>364</v>
      </c>
      <c r="E17293">
        <v>4.0446545518302237</v>
      </c>
      <c r="F17293">
        <v>4.0455347959852608</v>
      </c>
      <c r="G17293">
        <v>4.0449790381099007</v>
      </c>
      <c r="H17293">
        <v>4.0448732348832426</v>
      </c>
    </row>
    <row r="17294" spans="1:16" x14ac:dyDescent="0.2">
      <c r="A17294">
        <f t="shared" si="1888"/>
        <v>16425</v>
      </c>
      <c r="B17294">
        <f t="shared" si="1889"/>
        <v>340</v>
      </c>
      <c r="C17294" s="10" t="str">
        <f>IF(B17294=B17293," ",(LOOKUP(B17294,'Co List'!$A$3:$A$362,'Co List'!$B$3:$B$362)))</f>
        <v xml:space="preserve"> </v>
      </c>
      <c r="D17294" s="6" t="s">
        <v>365</v>
      </c>
      <c r="E17294">
        <v>1.5213767484455907</v>
      </c>
      <c r="F17294">
        <v>1.523300809803092</v>
      </c>
      <c r="G17294">
        <v>1.5020621779170922</v>
      </c>
      <c r="H17294">
        <v>1.3521390788964629</v>
      </c>
    </row>
    <row r="17295" spans="1:16" x14ac:dyDescent="0.2">
      <c r="A17295">
        <f t="shared" si="1888"/>
        <v>16426</v>
      </c>
      <c r="B17295">
        <f t="shared" si="1889"/>
        <v>340</v>
      </c>
      <c r="C17295" s="10" t="str">
        <f>IF(B17295=B17294," ",(LOOKUP(B17295,'Co List'!$A$3:$A$362,'Co List'!$B$3:$B$362)))</f>
        <v xml:space="preserve"> </v>
      </c>
      <c r="D17295" s="7" t="s">
        <v>366</v>
      </c>
      <c r="E17295">
        <v>102.87399581040845</v>
      </c>
      <c r="F17295">
        <v>94.127201552369996</v>
      </c>
      <c r="G17295">
        <v>79.071113200699159</v>
      </c>
      <c r="H17295">
        <v>66.1628201330781</v>
      </c>
    </row>
    <row r="17296" spans="1:16" x14ac:dyDescent="0.2">
      <c r="A17296">
        <f t="shared" si="1888"/>
        <v>16427</v>
      </c>
      <c r="B17296">
        <f t="shared" si="1889"/>
        <v>340</v>
      </c>
      <c r="C17296" s="10" t="str">
        <f>IF(B17296=B17295," ",(LOOKUP(B17296,'Co List'!$A$3:$A$362,'Co List'!$B$3:$B$362)))</f>
        <v xml:space="preserve"> </v>
      </c>
      <c r="D17296" s="6" t="s">
        <v>367</v>
      </c>
      <c r="E17296">
        <v>663375.60900142719</v>
      </c>
      <c r="F17296">
        <v>728956.31229903991</v>
      </c>
      <c r="G17296">
        <v>591897.06542838167</v>
      </c>
      <c r="H17296">
        <v>502761.17755768081</v>
      </c>
    </row>
    <row r="17297" spans="1:8" x14ac:dyDescent="0.2">
      <c r="A17297">
        <f t="shared" si="1888"/>
        <v>16428</v>
      </c>
      <c r="B17297">
        <f t="shared" si="1889"/>
        <v>340</v>
      </c>
      <c r="C17297" s="10" t="str">
        <f>IF(B17297=B17296," ",(LOOKUP(B17297,'Co List'!$A$3:$A$362,'Co List'!$B$3:$B$362)))</f>
        <v xml:space="preserve"> </v>
      </c>
      <c r="D17297" s="6" t="s">
        <v>368</v>
      </c>
      <c r="E17297">
        <v>5.8255984479453788</v>
      </c>
      <c r="F17297">
        <v>4.5721016559347962</v>
      </c>
      <c r="G17297">
        <v>5.2825198746226203</v>
      </c>
      <c r="H17297">
        <v>4.868447466684815</v>
      </c>
    </row>
    <row r="17298" spans="1:8" x14ac:dyDescent="0.2">
      <c r="A17298">
        <f t="shared" si="1888"/>
        <v>16429</v>
      </c>
      <c r="B17298">
        <f t="shared" si="1889"/>
        <v>340</v>
      </c>
      <c r="C17298" s="10" t="str">
        <f>IF(B17298=B17297," ",(LOOKUP(B17298,'Co List'!$A$3:$A$362,'Co List'!$B$3:$B$362)))</f>
        <v xml:space="preserve"> </v>
      </c>
      <c r="D17298" s="6" t="s">
        <v>369</v>
      </c>
      <c r="E17298">
        <v>346.37625648819358</v>
      </c>
      <c r="F17298">
        <v>362.89484530612503</v>
      </c>
      <c r="G17298">
        <v>320.37623855672081</v>
      </c>
      <c r="H17298">
        <v>268.0383386376792</v>
      </c>
    </row>
    <row r="17299" spans="1:8" x14ac:dyDescent="0.2">
      <c r="A17299">
        <f t="shared" si="1888"/>
        <v>16430</v>
      </c>
      <c r="B17299">
        <f t="shared" si="1889"/>
        <v>340</v>
      </c>
      <c r="C17299" s="10" t="str">
        <f>IF(B17299=B17298," ",(LOOKUP(B17299,'Co List'!$A$3:$A$362,'Co List'!$B$3:$B$362)))</f>
        <v xml:space="preserve"> </v>
      </c>
      <c r="D17299" s="6" t="s">
        <v>370</v>
      </c>
      <c r="E17299">
        <v>0</v>
      </c>
      <c r="F17299">
        <v>0</v>
      </c>
      <c r="G17299">
        <v>0</v>
      </c>
      <c r="H17299">
        <v>0.11352448893687041</v>
      </c>
    </row>
    <row r="17300" spans="1:8" x14ac:dyDescent="0.2">
      <c r="A17300">
        <f t="shared" si="1888"/>
        <v>16431</v>
      </c>
      <c r="B17300">
        <f t="shared" si="1889"/>
        <v>340</v>
      </c>
      <c r="C17300" s="10" t="str">
        <f>IF(B17300=B17299," ",(LOOKUP(B17300,'Co List'!$A$3:$A$362,'Co List'!$B$3:$B$362)))</f>
        <v xml:space="preserve"> </v>
      </c>
      <c r="D17300" s="6" t="s">
        <v>371</v>
      </c>
      <c r="E17300">
        <v>34.058377296383789</v>
      </c>
      <c r="F17300">
        <v>35.036373619450927</v>
      </c>
      <c r="G17300">
        <v>35.342704853758136</v>
      </c>
      <c r="H17300">
        <v>34.942038044023526</v>
      </c>
    </row>
    <row r="17301" spans="1:8" x14ac:dyDescent="0.2">
      <c r="A17301">
        <f t="shared" si="1888"/>
        <v>16432</v>
      </c>
      <c r="B17301">
        <f t="shared" si="1889"/>
        <v>340</v>
      </c>
      <c r="C17301" s="10" t="str">
        <f>IF(B17301=B17300," ",(LOOKUP(B17301,'Co List'!$A$3:$A$362,'Co List'!$B$3:$B$362)))</f>
        <v xml:space="preserve"> </v>
      </c>
      <c r="D17301" s="6" t="s">
        <v>372</v>
      </c>
      <c r="E17301">
        <v>65.941622703616218</v>
      </c>
      <c r="F17301">
        <v>64.963626380549087</v>
      </c>
      <c r="G17301">
        <v>64.657295146241864</v>
      </c>
      <c r="H17301">
        <v>65.057961955976481</v>
      </c>
    </row>
    <row r="17302" spans="1:8" x14ac:dyDescent="0.2">
      <c r="A17302">
        <f t="shared" si="1888"/>
        <v>16433</v>
      </c>
      <c r="B17302">
        <f t="shared" si="1889"/>
        <v>340</v>
      </c>
      <c r="C17302" s="10" t="str">
        <f>IF(B17302=B17301," ",(LOOKUP(B17302,'Co List'!$A$3:$A$362,'Co List'!$B$3:$B$362)))</f>
        <v xml:space="preserve"> </v>
      </c>
      <c r="D17302" s="6" t="s">
        <v>373</v>
      </c>
      <c r="E17302">
        <v>7252287.507847202</v>
      </c>
      <c r="F17302">
        <v>12530759.008420497</v>
      </c>
      <c r="G17302">
        <v>14477802.220378214</v>
      </c>
      <c r="H17302">
        <v>13348309.264156425</v>
      </c>
    </row>
    <row r="17303" spans="1:8" x14ac:dyDescent="0.2">
      <c r="A17303">
        <f t="shared" si="1888"/>
        <v>16434</v>
      </c>
      <c r="B17303">
        <f t="shared" si="1889"/>
        <v>340</v>
      </c>
      <c r="C17303" s="10" t="str">
        <f>IF(B17303=B17302," ",(LOOKUP(B17303,'Co List'!$A$3:$A$362,'Co List'!$B$3:$B$362)))</f>
        <v xml:space="preserve"> </v>
      </c>
      <c r="D17303" s="6" t="s">
        <v>374</v>
      </c>
      <c r="E17303">
        <v>7202298.9608981404</v>
      </c>
      <c r="F17303">
        <v>12443782.026367424</v>
      </c>
      <c r="G17303">
        <v>14377528.193477944</v>
      </c>
      <c r="H17303">
        <v>13255999.144947188</v>
      </c>
    </row>
    <row r="17304" spans="1:8" x14ac:dyDescent="0.2">
      <c r="A17304">
        <f t="shared" si="1888"/>
        <v>16435</v>
      </c>
      <c r="B17304">
        <f t="shared" si="1889"/>
        <v>340</v>
      </c>
      <c r="C17304" s="10" t="str">
        <f>IF(B17304=B17303," ",(LOOKUP(B17304,'Co List'!$A$3:$A$362,'Co List'!$B$3:$B$362)))</f>
        <v xml:space="preserve"> </v>
      </c>
      <c r="D17304" s="6" t="s">
        <v>375</v>
      </c>
      <c r="E17304">
        <v>18028.44401376996</v>
      </c>
      <c r="F17304">
        <v>31321.154464172931</v>
      </c>
      <c r="G17304">
        <v>36077.714841259651</v>
      </c>
      <c r="H17304">
        <v>33217.991357543397</v>
      </c>
    </row>
    <row r="17305" spans="1:8" x14ac:dyDescent="0.2">
      <c r="A17305">
        <f t="shared" si="1888"/>
        <v>16436</v>
      </c>
      <c r="B17305">
        <f t="shared" si="1889"/>
        <v>340</v>
      </c>
      <c r="C17305" s="10" t="str">
        <f>IF(B17305=B17304," ",(LOOKUP(B17305,'Co List'!$A$3:$A$362,'Co List'!$B$3:$B$362)))</f>
        <v xml:space="preserve"> </v>
      </c>
      <c r="D17305" s="6" t="s">
        <v>376</v>
      </c>
      <c r="E17305">
        <v>31960.102935291401</v>
      </c>
      <c r="F17305">
        <v>55655.827588903237</v>
      </c>
      <c r="G17305">
        <v>64196.312059012991</v>
      </c>
      <c r="H17305">
        <v>59092.127851697071</v>
      </c>
    </row>
    <row r="17306" spans="1:8" x14ac:dyDescent="0.2">
      <c r="A17306">
        <f t="shared" si="1888"/>
        <v>16437</v>
      </c>
      <c r="B17306">
        <f t="shared" si="1889"/>
        <v>340</v>
      </c>
      <c r="C17306" s="10" t="str">
        <f>IF(B17306=B17305," ",(LOOKUP(B17306,'Co List'!$A$3:$A$362,'Co List'!$B$3:$B$362)))</f>
        <v xml:space="preserve"> </v>
      </c>
      <c r="D17306" s="6" t="s">
        <v>377</v>
      </c>
      <c r="E17306">
        <v>2470011.4420411093</v>
      </c>
      <c r="F17306">
        <v>4390323.5435432093</v>
      </c>
      <c r="G17306">
        <v>5116846.9080591146</v>
      </c>
      <c r="H17306">
        <v>4664171.3013154548</v>
      </c>
    </row>
    <row r="17307" spans="1:8" ht="15" x14ac:dyDescent="0.25">
      <c r="A17307">
        <f t="shared" si="1888"/>
        <v>16438</v>
      </c>
      <c r="B17307">
        <f t="shared" si="1889"/>
        <v>340</v>
      </c>
      <c r="C17307" s="10" t="str">
        <f>IF(B17307=B17306," ",(LOOKUP(B17307,'Co List'!$A$3:$A$362,'Co List'!$B$3:$B$362)))</f>
        <v xml:space="preserve"> </v>
      </c>
      <c r="D17307" s="8" t="s">
        <v>378</v>
      </c>
      <c r="E17307">
        <v>292468.32</v>
      </c>
      <c r="F17307">
        <v>429448.74</v>
      </c>
      <c r="G17307">
        <v>531834.42000000004</v>
      </c>
      <c r="H17307">
        <v>508949.21999999991</v>
      </c>
    </row>
    <row r="17308" spans="1:8" ht="15" x14ac:dyDescent="0.25">
      <c r="A17308">
        <f t="shared" si="1888"/>
        <v>16439</v>
      </c>
      <c r="B17308">
        <f t="shared" si="1889"/>
        <v>340</v>
      </c>
      <c r="C17308" s="10" t="str">
        <f>IF(B17308=B17307," ",(LOOKUP(B17308,'Co List'!$A$3:$A$362,'Co List'!$B$3:$B$362)))</f>
        <v xml:space="preserve"> </v>
      </c>
      <c r="D17308" s="8" t="s">
        <v>379</v>
      </c>
      <c r="E17308">
        <v>43995.845508474398</v>
      </c>
      <c r="F17308">
        <v>47558.627410315188</v>
      </c>
      <c r="G17308">
        <v>24609.012843663713</v>
      </c>
      <c r="H17308">
        <v>25741.368622133959</v>
      </c>
    </row>
    <row r="17309" spans="1:8" ht="15" x14ac:dyDescent="0.25">
      <c r="A17309">
        <f t="shared" si="1888"/>
        <v>16440</v>
      </c>
      <c r="B17309">
        <f t="shared" si="1889"/>
        <v>340</v>
      </c>
      <c r="C17309" s="10" t="str">
        <f>IF(B17309=B17308," ",(LOOKUP(B17309,'Co List'!$A$3:$A$362,'Co List'!$B$3:$B$362)))</f>
        <v xml:space="preserve"> </v>
      </c>
      <c r="D17309" s="8" t="s">
        <v>380</v>
      </c>
      <c r="E17309">
        <v>2133547.2765326351</v>
      </c>
      <c r="F17309">
        <v>3913316.1761328941</v>
      </c>
      <c r="G17309">
        <v>4560403.4752154509</v>
      </c>
      <c r="H17309">
        <v>4129480.7126933211</v>
      </c>
    </row>
    <row r="17310" spans="1:8" ht="15" x14ac:dyDescent="0.25">
      <c r="A17310">
        <f t="shared" si="1888"/>
        <v>16441</v>
      </c>
      <c r="B17310">
        <f t="shared" si="1889"/>
        <v>340</v>
      </c>
      <c r="C17310" s="10" t="str">
        <f>IF(B17310=B17309," ",(LOOKUP(B17310,'Co List'!$A$3:$A$362,'Co List'!$B$3:$B$362)))</f>
        <v xml:space="preserve"> </v>
      </c>
      <c r="D17310" s="8" t="s">
        <v>381</v>
      </c>
      <c r="E17310">
        <v>4782276.0658060936</v>
      </c>
      <c r="F17310">
        <v>8140435.4648772897</v>
      </c>
      <c r="G17310">
        <v>9360955.3123190999</v>
      </c>
      <c r="H17310">
        <v>8684137.9628409706</v>
      </c>
    </row>
    <row r="17311" spans="1:8" ht="15" x14ac:dyDescent="0.25">
      <c r="A17311">
        <f t="shared" si="1888"/>
        <v>16442</v>
      </c>
      <c r="B17311">
        <f t="shared" si="1889"/>
        <v>340</v>
      </c>
      <c r="C17311" s="10" t="str">
        <f>IF(B17311=B17310," ",(LOOKUP(B17311,'Co List'!$A$3:$A$362,'Co List'!$B$3:$B$362)))</f>
        <v xml:space="preserve"> </v>
      </c>
      <c r="D17311" s="8" t="s">
        <v>382</v>
      </c>
      <c r="E17311">
        <v>4747707.6968392124</v>
      </c>
      <c r="F17311">
        <v>8088873.2193582533</v>
      </c>
      <c r="G17311">
        <v>9296376.8450064063</v>
      </c>
      <c r="H17311">
        <v>8623295.0522929132</v>
      </c>
    </row>
    <row r="17312" spans="1:8" ht="15" x14ac:dyDescent="0.25">
      <c r="A17312">
        <f t="shared" si="1888"/>
        <v>16443</v>
      </c>
      <c r="B17312">
        <f t="shared" si="1889"/>
        <v>340</v>
      </c>
      <c r="C17312" s="10" t="str">
        <f>IF(B17312=B17311," ",(LOOKUP(B17312,'Co List'!$A$3:$A$362,'Co List'!$B$3:$B$362)))</f>
        <v xml:space="preserve"> </v>
      </c>
      <c r="D17312" s="8" t="s">
        <v>383</v>
      </c>
      <c r="E17312">
        <v>34568.368966881244</v>
      </c>
      <c r="F17312">
        <v>51562.24551903626</v>
      </c>
      <c r="G17312">
        <v>64578.46731269337</v>
      </c>
      <c r="H17312">
        <v>60842.910548057422</v>
      </c>
    </row>
    <row r="17313" spans="1:8" x14ac:dyDescent="0.2">
      <c r="A17313">
        <f t="shared" si="1888"/>
        <v>16444</v>
      </c>
      <c r="B17313">
        <f t="shared" si="1889"/>
        <v>340</v>
      </c>
      <c r="C17313" s="10" t="str">
        <f>IF(B17313=B17312," ",(LOOKUP(B17313,'Co List'!$A$3:$A$362,'Co List'!$B$3:$B$362)))</f>
        <v xml:space="preserve"> </v>
      </c>
      <c r="D17313" s="6" t="s">
        <v>384</v>
      </c>
      <c r="E17313">
        <v>0</v>
      </c>
      <c r="F17313">
        <v>0</v>
      </c>
      <c r="G17313">
        <v>0</v>
      </c>
      <c r="H17313">
        <v>0</v>
      </c>
    </row>
    <row r="17314" spans="1:8" x14ac:dyDescent="0.2">
      <c r="A17314">
        <f t="shared" si="1888"/>
        <v>16445</v>
      </c>
      <c r="B17314">
        <f t="shared" si="1889"/>
        <v>340</v>
      </c>
      <c r="C17314" s="10" t="str">
        <f>IF(B17314=B17313," ",(LOOKUP(B17314,'Co List'!$A$3:$A$362,'Co List'!$B$3:$B$362)))</f>
        <v xml:space="preserve"> </v>
      </c>
      <c r="D17314" s="6" t="s">
        <v>385</v>
      </c>
      <c r="E17314">
        <v>1182369.471736985</v>
      </c>
      <c r="F17314">
        <v>2012202.5579796662</v>
      </c>
      <c r="G17314">
        <v>2314216.0253797504</v>
      </c>
      <c r="H17314">
        <v>2146949.3500929559</v>
      </c>
    </row>
    <row r="17315" spans="1:8" x14ac:dyDescent="0.2">
      <c r="A17315">
        <f t="shared" si="1888"/>
        <v>16446</v>
      </c>
      <c r="B17315">
        <f t="shared" si="1889"/>
        <v>340</v>
      </c>
      <c r="C17315" s="10" t="str">
        <f>IF(B17315=B17314," ",(LOOKUP(B17315,'Co List'!$A$3:$A$362,'Co List'!$B$3:$B$362)))</f>
        <v xml:space="preserve"> </v>
      </c>
      <c r="D17315" s="6" t="s">
        <v>386</v>
      </c>
      <c r="E17315">
        <v>1171758.5102940467</v>
      </c>
      <c r="F17315">
        <v>1996375.2275193257</v>
      </c>
      <c r="G17315">
        <v>2294393.2901111133</v>
      </c>
      <c r="H17315">
        <v>2128273.2656493969</v>
      </c>
    </row>
    <row r="17316" spans="1:8" x14ac:dyDescent="0.2">
      <c r="A17316">
        <f t="shared" si="1888"/>
        <v>16447</v>
      </c>
      <c r="B17316">
        <f t="shared" si="1889"/>
        <v>340</v>
      </c>
      <c r="C17316" s="10" t="str">
        <f>IF(B17316=B17315," ",(LOOKUP(B17316,'Co List'!$A$3:$A$362,'Co List'!$B$3:$B$362)))</f>
        <v xml:space="preserve"> </v>
      </c>
      <c r="D17316" s="6" t="s">
        <v>387</v>
      </c>
      <c r="E17316">
        <v>0</v>
      </c>
      <c r="F17316">
        <v>0</v>
      </c>
      <c r="G17316">
        <v>0</v>
      </c>
      <c r="H17316">
        <v>0</v>
      </c>
    </row>
    <row r="17317" spans="1:8" x14ac:dyDescent="0.2">
      <c r="A17317">
        <f t="shared" si="1888"/>
        <v>16448</v>
      </c>
      <c r="B17317">
        <f t="shared" si="1889"/>
        <v>340</v>
      </c>
      <c r="C17317" s="10" t="str">
        <f>IF(B17317=B17316," ",(LOOKUP(B17317,'Co List'!$A$3:$A$362,'Co List'!$B$3:$B$362)))</f>
        <v xml:space="preserve"> </v>
      </c>
      <c r="D17317" s="6" t="s">
        <v>388</v>
      </c>
      <c r="E17317">
        <v>0</v>
      </c>
      <c r="F17317">
        <v>0</v>
      </c>
      <c r="G17317">
        <v>0</v>
      </c>
      <c r="H17317">
        <v>0</v>
      </c>
    </row>
    <row r="17318" spans="1:8" x14ac:dyDescent="0.2">
      <c r="A17318">
        <f t="shared" si="1888"/>
        <v>16449</v>
      </c>
      <c r="B17318">
        <f t="shared" si="1889"/>
        <v>340</v>
      </c>
      <c r="C17318" s="10" t="str">
        <f>IF(B17318=B17317," ",(LOOKUP(B17318,'Co List'!$A$3:$A$362,'Co List'!$B$3:$B$362)))</f>
        <v xml:space="preserve"> </v>
      </c>
      <c r="D17318" s="6" t="s">
        <v>389</v>
      </c>
      <c r="E17318">
        <v>10610.96144293822</v>
      </c>
      <c r="F17318">
        <v>15827.330460340472</v>
      </c>
      <c r="G17318">
        <v>19822.735268636476</v>
      </c>
      <c r="H17318">
        <v>18676.084443558939</v>
      </c>
    </row>
    <row r="17319" spans="1:8" x14ac:dyDescent="0.2">
      <c r="A17319">
        <f t="shared" si="1888"/>
        <v>16450</v>
      </c>
      <c r="B17319">
        <f t="shared" si="1889"/>
        <v>340</v>
      </c>
      <c r="C17319" s="10" t="str">
        <f>IF(B17319=B17318," ",(LOOKUP(B17319,'Co List'!$A$3:$A$362,'Co List'!$B$3:$B$362)))</f>
        <v xml:space="preserve"> </v>
      </c>
      <c r="D17319" s="6" t="s">
        <v>390</v>
      </c>
      <c r="E17319">
        <v>0</v>
      </c>
      <c r="F17319">
        <v>0</v>
      </c>
      <c r="G17319">
        <v>0</v>
      </c>
      <c r="H17319">
        <v>0</v>
      </c>
    </row>
    <row r="17320" spans="1:8" x14ac:dyDescent="0.2">
      <c r="A17320">
        <f t="shared" si="1888"/>
        <v>16451</v>
      </c>
      <c r="B17320">
        <f t="shared" si="1889"/>
        <v>340</v>
      </c>
      <c r="C17320" s="10" t="str">
        <f>IF(B17320=B17319," ",(LOOKUP(B17320,'Co List'!$A$3:$A$362,'Co List'!$B$3:$B$362)))</f>
        <v xml:space="preserve"> </v>
      </c>
      <c r="D17320" s="6" t="s">
        <v>391</v>
      </c>
      <c r="E17320">
        <v>0</v>
      </c>
      <c r="F17320">
        <v>0</v>
      </c>
      <c r="G17320">
        <v>0</v>
      </c>
      <c r="H17320">
        <v>0</v>
      </c>
    </row>
    <row r="17321" spans="1:8" x14ac:dyDescent="0.2">
      <c r="A17321">
        <f t="shared" si="1888"/>
        <v>16452</v>
      </c>
      <c r="B17321">
        <f t="shared" si="1889"/>
        <v>340</v>
      </c>
      <c r="C17321" s="10" t="str">
        <f>IF(B17321=B17320," ",(LOOKUP(B17321,'Co List'!$A$3:$A$362,'Co List'!$B$3:$B$362)))</f>
        <v xml:space="preserve"> </v>
      </c>
      <c r="D17321" s="6" t="s">
        <v>392</v>
      </c>
      <c r="E17321">
        <v>0</v>
      </c>
      <c r="F17321">
        <v>0</v>
      </c>
      <c r="G17321">
        <v>0</v>
      </c>
      <c r="H17321">
        <v>0</v>
      </c>
    </row>
    <row r="17322" spans="1:8" x14ac:dyDescent="0.2">
      <c r="A17322">
        <f t="shared" si="1888"/>
        <v>16453</v>
      </c>
      <c r="B17322">
        <f t="shared" si="1889"/>
        <v>340</v>
      </c>
      <c r="C17322" s="10" t="str">
        <f>IF(B17322=B17321," ",(LOOKUP(B17322,'Co List'!$A$3:$A$362,'Co List'!$B$3:$B$362)))</f>
        <v xml:space="preserve"> </v>
      </c>
      <c r="D17322" s="6" t="s">
        <v>393</v>
      </c>
      <c r="E17322">
        <v>0</v>
      </c>
      <c r="F17322">
        <v>0</v>
      </c>
      <c r="G17322">
        <v>0</v>
      </c>
      <c r="H17322">
        <v>0</v>
      </c>
    </row>
    <row r="17323" spans="1:8" ht="15" x14ac:dyDescent="0.25">
      <c r="A17323">
        <f t="shared" si="1888"/>
        <v>16454</v>
      </c>
      <c r="B17323">
        <f t="shared" si="1889"/>
        <v>340</v>
      </c>
      <c r="C17323" s="10" t="str">
        <f>IF(B17323=B17322," ",(LOOKUP(B17323,'Co List'!$A$3:$A$362,'Co List'!$B$3:$B$362)))</f>
        <v xml:space="preserve"> </v>
      </c>
      <c r="D17323" s="8" t="s">
        <v>394</v>
      </c>
      <c r="E17323">
        <v>0</v>
      </c>
      <c r="F17323">
        <v>0</v>
      </c>
      <c r="G17323">
        <v>0</v>
      </c>
      <c r="H17323">
        <v>0</v>
      </c>
    </row>
    <row r="17324" spans="1:8" ht="15" x14ac:dyDescent="0.25">
      <c r="A17324">
        <f t="shared" si="1888"/>
        <v>16455</v>
      </c>
      <c r="B17324">
        <f t="shared" si="1889"/>
        <v>340</v>
      </c>
      <c r="C17324" s="10" t="str">
        <f>IF(B17324=B17323," ",(LOOKUP(B17324,'Co List'!$A$3:$A$362,'Co List'!$B$3:$B$362)))</f>
        <v xml:space="preserve"> </v>
      </c>
      <c r="D17324" s="8" t="s">
        <v>395</v>
      </c>
      <c r="E17324">
        <v>828.98030188410598</v>
      </c>
      <c r="F17324">
        <v>1932.3186374183717</v>
      </c>
      <c r="G17324">
        <v>2731.8900380967234</v>
      </c>
      <c r="H17324">
        <v>2669.7913107645518</v>
      </c>
    </row>
    <row r="17325" spans="1:8" ht="15" x14ac:dyDescent="0.25">
      <c r="A17325">
        <f t="shared" si="1888"/>
        <v>16456</v>
      </c>
      <c r="B17325">
        <f t="shared" si="1889"/>
        <v>340</v>
      </c>
      <c r="C17325" s="10" t="str">
        <f>IF(B17325=B17324," ",(LOOKUP(B17325,'Co List'!$A$3:$A$362,'Co List'!$B$3:$B$362)))</f>
        <v xml:space="preserve"> </v>
      </c>
      <c r="D17325" s="8" t="s">
        <v>396</v>
      </c>
      <c r="E17325">
        <v>1623537</v>
      </c>
      <c r="F17325">
        <v>2882112</v>
      </c>
      <c r="G17325">
        <v>3406548</v>
      </c>
      <c r="H17325">
        <v>3449476</v>
      </c>
    </row>
    <row r="17326" spans="1:8" x14ac:dyDescent="0.2">
      <c r="A17326">
        <f t="shared" si="1888"/>
        <v>16457</v>
      </c>
      <c r="B17326">
        <f t="shared" si="1889"/>
        <v>340</v>
      </c>
      <c r="C17326" s="10" t="str">
        <f>IF(B17326=B17325," ",(LOOKUP(B17326,'Co List'!$A$3:$A$362,'Co List'!$B$3:$B$362)))</f>
        <v xml:space="preserve"> </v>
      </c>
      <c r="D17326" s="6" t="s">
        <v>397</v>
      </c>
      <c r="E17326">
        <v>361072</v>
      </c>
      <c r="F17326">
        <v>543606</v>
      </c>
      <c r="G17326">
        <v>681839</v>
      </c>
      <c r="H17326">
        <v>652499</v>
      </c>
    </row>
    <row r="17327" spans="1:8" x14ac:dyDescent="0.2">
      <c r="A17327">
        <f t="shared" si="1888"/>
        <v>16458</v>
      </c>
      <c r="B17327">
        <f t="shared" si="1889"/>
        <v>340</v>
      </c>
      <c r="C17327" s="10" t="str">
        <f>IF(B17327=B17326," ",(LOOKUP(B17327,'Co List'!$A$3:$A$362,'Co List'!$B$3:$B$362)))</f>
        <v xml:space="preserve"> </v>
      </c>
      <c r="D17327" s="6" t="s">
        <v>398</v>
      </c>
      <c r="E17327">
        <v>61264</v>
      </c>
      <c r="F17327">
        <v>71112</v>
      </c>
      <c r="G17327">
        <v>57462</v>
      </c>
      <c r="H17327">
        <v>61839</v>
      </c>
    </row>
    <row r="17328" spans="1:8" x14ac:dyDescent="0.2">
      <c r="A17328">
        <f t="shared" si="1888"/>
        <v>16459</v>
      </c>
      <c r="B17328">
        <f t="shared" si="1889"/>
        <v>340</v>
      </c>
      <c r="C17328" s="10" t="str">
        <f>IF(B17328=B17327," ",(LOOKUP(B17328,'Co List'!$A$3:$A$362,'Co List'!$B$3:$B$362)))</f>
        <v xml:space="preserve"> </v>
      </c>
      <c r="D17328" s="6" t="s">
        <v>399</v>
      </c>
      <c r="E17328">
        <v>1201201</v>
      </c>
      <c r="F17328">
        <v>2267394</v>
      </c>
      <c r="G17328">
        <v>2667247</v>
      </c>
      <c r="H17328">
        <v>2731222</v>
      </c>
    </row>
    <row r="17329" spans="1:16" x14ac:dyDescent="0.2">
      <c r="A17329">
        <f t="shared" si="1888"/>
        <v>16460</v>
      </c>
      <c r="B17329">
        <f t="shared" si="1889"/>
        <v>340</v>
      </c>
      <c r="C17329" s="10" t="str">
        <f>IF(B17329=B17328," ",(LOOKUP(B17329,'Co List'!$A$3:$A$362,'Co List'!$B$3:$B$362)))</f>
        <v xml:space="preserve"> </v>
      </c>
      <c r="D17329" s="6" t="s">
        <v>400</v>
      </c>
      <c r="E17329">
        <v>0</v>
      </c>
      <c r="F17329">
        <v>0</v>
      </c>
      <c r="G17329">
        <v>0</v>
      </c>
      <c r="H17329">
        <v>3916</v>
      </c>
    </row>
    <row r="17330" spans="1:16" x14ac:dyDescent="0.2">
      <c r="A17330">
        <f t="shared" si="1888"/>
        <v>16461</v>
      </c>
      <c r="B17330">
        <f t="shared" si="1889"/>
        <v>340</v>
      </c>
      <c r="C17330" s="10" t="str">
        <f>IF(B17330=B17329," ",(LOOKUP(B17330,'Co List'!$A$3:$A$362,'Co List'!$B$3:$B$362)))</f>
        <v xml:space="preserve"> </v>
      </c>
      <c r="D17330" s="6" t="s">
        <v>401</v>
      </c>
      <c r="E17330">
        <v>181.25814399999999</v>
      </c>
      <c r="F17330">
        <v>290.82920999999999</v>
      </c>
      <c r="G17330">
        <v>377.05696699999999</v>
      </c>
      <c r="H17330">
        <v>413.03186699999998</v>
      </c>
    </row>
    <row r="17331" spans="1:16" x14ac:dyDescent="0.2">
      <c r="A17331">
        <f t="shared" si="1888"/>
        <v>16462</v>
      </c>
      <c r="B17331">
        <f t="shared" si="1889"/>
        <v>340</v>
      </c>
      <c r="C17331" s="10" t="str">
        <f>IF(B17331=B17330," ",(LOOKUP(B17331,'Co List'!$A$3:$A$362,'Co List'!$B$3:$B$362)))</f>
        <v xml:space="preserve"> </v>
      </c>
      <c r="D17331" s="6" t="s">
        <v>402</v>
      </c>
      <c r="E17331">
        <v>42.823535999999997</v>
      </c>
      <c r="F17331">
        <v>64.498583999999994</v>
      </c>
      <c r="G17331">
        <v>78.952787999999998</v>
      </c>
      <c r="H17331">
        <v>86.389082999999999</v>
      </c>
    </row>
    <row r="17332" spans="1:16" x14ac:dyDescent="0.2">
      <c r="A17332">
        <f t="shared" si="1888"/>
        <v>16463</v>
      </c>
      <c r="B17332">
        <f t="shared" si="1889"/>
        <v>340</v>
      </c>
      <c r="C17332" s="10" t="str">
        <f>IF(B17332=B17331," ",(LOOKUP(B17332,'Co List'!$A$3:$A$362,'Co List'!$B$3:$B$362)))</f>
        <v xml:space="preserve"> </v>
      </c>
      <c r="D17332" s="6" t="s">
        <v>403</v>
      </c>
      <c r="E17332">
        <v>377.17711399999996</v>
      </c>
      <c r="F17332">
        <v>836.66838600000005</v>
      </c>
      <c r="G17332">
        <v>1114.9092459999999</v>
      </c>
      <c r="H17332">
        <v>1128.2257300000001</v>
      </c>
    </row>
    <row r="17333" spans="1:16" x14ac:dyDescent="0.2">
      <c r="A17333">
        <f t="shared" si="1888"/>
        <v>16464</v>
      </c>
      <c r="B17333">
        <f t="shared" si="1889"/>
        <v>340</v>
      </c>
      <c r="C17333" s="10" t="str">
        <f>IF(B17333=B17332," ",(LOOKUP(B17333,'Co List'!$A$3:$A$362,'Co List'!$B$3:$B$362)))</f>
        <v xml:space="preserve"> </v>
      </c>
      <c r="D17333" s="6" t="s">
        <v>404</v>
      </c>
      <c r="E17333" s="11">
        <v>601.25879399999997</v>
      </c>
      <c r="F17333" s="11">
        <v>1191.9961800000001</v>
      </c>
      <c r="G17333" s="11">
        <v>1570.919001</v>
      </c>
      <c r="H17333" s="11">
        <v>1627.6466800000001</v>
      </c>
    </row>
    <row r="17334" spans="1:16" x14ac:dyDescent="0.2">
      <c r="A17334">
        <f t="shared" si="1888"/>
        <v>16465</v>
      </c>
      <c r="B17334">
        <f t="shared" si="1889"/>
        <v>340</v>
      </c>
      <c r="C17334" s="10" t="str">
        <f>IF(B17334=B17333," ",(LOOKUP(B17334,'Co List'!$A$3:$A$362,'Co List'!$B$3:$B$362)))</f>
        <v xml:space="preserve"> </v>
      </c>
      <c r="D17334" s="6" t="s">
        <v>405</v>
      </c>
      <c r="E17334">
        <v>7049.68</v>
      </c>
      <c r="F17334">
        <v>13312.58</v>
      </c>
      <c r="G17334">
        <v>18309.849999999999</v>
      </c>
      <c r="H17334">
        <v>20174.939999999999</v>
      </c>
    </row>
    <row r="17335" spans="1:16" x14ac:dyDescent="0.2">
      <c r="A17335">
        <f t="shared" si="1888"/>
        <v>16466</v>
      </c>
      <c r="B17335">
        <f t="shared" si="1889"/>
        <v>340</v>
      </c>
      <c r="C17335" s="10" t="str">
        <f>IF(B17335=B17334," ",(LOOKUP(B17335,'Co List'!$A$3:$A$362,'Co List'!$B$3:$B$362)))</f>
        <v xml:space="preserve"> </v>
      </c>
      <c r="D17335" s="6" t="s">
        <v>406</v>
      </c>
      <c r="E17335">
        <v>2093.7600000000002</v>
      </c>
      <c r="F17335">
        <v>3453</v>
      </c>
      <c r="G17335">
        <v>4519</v>
      </c>
      <c r="H17335">
        <v>4980</v>
      </c>
    </row>
    <row r="17336" spans="1:16" x14ac:dyDescent="0.2">
      <c r="A17336">
        <f t="shared" si="1888"/>
        <v>16467</v>
      </c>
      <c r="B17336">
        <f t="shared" si="1889"/>
        <v>340</v>
      </c>
      <c r="C17336" s="10" t="str">
        <f>IF(B17336=B17335," ",(LOOKUP(B17336,'Co List'!$A$3:$A$362,'Co List'!$B$3:$B$362)))</f>
        <v xml:space="preserve"> </v>
      </c>
      <c r="D17336" s="6" t="s">
        <v>407</v>
      </c>
      <c r="E17336" s="11">
        <v>1093.24</v>
      </c>
      <c r="F17336" s="11">
        <v>1719</v>
      </c>
      <c r="G17336" s="11">
        <v>2446</v>
      </c>
      <c r="H17336" s="11">
        <v>2655</v>
      </c>
    </row>
    <row r="17337" spans="1:16" x14ac:dyDescent="0.2">
      <c r="A17337">
        <f t="shared" si="1888"/>
        <v>16468</v>
      </c>
      <c r="B17337">
        <f t="shared" si="1889"/>
        <v>340</v>
      </c>
      <c r="C17337" s="10" t="str">
        <f>IF(B17337=B17336," ",(LOOKUP(B17337,'Co List'!$A$3:$A$362,'Co List'!$B$3:$B$362)))</f>
        <v xml:space="preserve"> </v>
      </c>
      <c r="D17337" s="6" t="s">
        <v>408</v>
      </c>
      <c r="E17337">
        <v>124.49</v>
      </c>
      <c r="F17337">
        <v>274.07</v>
      </c>
      <c r="G17337">
        <v>274.07</v>
      </c>
      <c r="H17337">
        <v>274.18</v>
      </c>
    </row>
    <row r="17338" spans="1:16" x14ac:dyDescent="0.2">
      <c r="A17338">
        <f t="shared" si="1888"/>
        <v>16469</v>
      </c>
      <c r="B17338">
        <f t="shared" si="1889"/>
        <v>340</v>
      </c>
      <c r="C17338" s="10" t="str">
        <f>IF(B17338=B17337," ",(LOOKUP(B17338,'Co List'!$A$3:$A$362,'Co List'!$B$3:$B$362)))</f>
        <v xml:space="preserve"> </v>
      </c>
      <c r="D17338" s="6" t="s">
        <v>409</v>
      </c>
      <c r="E17338">
        <v>1430.91</v>
      </c>
      <c r="F17338">
        <v>3125.17</v>
      </c>
      <c r="G17338">
        <v>4303.97</v>
      </c>
      <c r="H17338">
        <v>4298.9399999999996</v>
      </c>
    </row>
    <row r="17339" spans="1:16" x14ac:dyDescent="0.2">
      <c r="A17339">
        <f t="shared" si="1888"/>
        <v>16470</v>
      </c>
      <c r="B17339">
        <f t="shared" si="1889"/>
        <v>340</v>
      </c>
      <c r="C17339" s="10" t="str">
        <f>IF(B17339=B17338," ",(LOOKUP(B17339,'Co List'!$A$3:$A$362,'Co List'!$B$3:$B$362)))</f>
        <v xml:space="preserve"> </v>
      </c>
      <c r="D17339" s="6" t="s">
        <v>410</v>
      </c>
      <c r="E17339">
        <v>1751.2698683479998</v>
      </c>
      <c r="F17339">
        <v>3799.9591778040003</v>
      </c>
      <c r="G17339">
        <v>5289.7142131599994</v>
      </c>
      <c r="H17339">
        <v>5271.8642497889996</v>
      </c>
    </row>
    <row r="17340" spans="1:16" x14ac:dyDescent="0.2">
      <c r="A17340">
        <f t="shared" si="1888"/>
        <v>16471</v>
      </c>
      <c r="B17340">
        <f t="shared" si="1889"/>
        <v>340</v>
      </c>
      <c r="C17340" s="10" t="str">
        <f>IF(B17340=B17339," ",(LOOKUP(B17340,'Co List'!$A$3:$A$362,'Co List'!$B$3:$B$362)))</f>
        <v xml:space="preserve"> </v>
      </c>
      <c r="D17340" s="6" t="s">
        <v>411</v>
      </c>
      <c r="E17340">
        <v>1430.2390958841061</v>
      </c>
      <c r="F17340">
        <v>3124.3148174183716</v>
      </c>
      <c r="G17340">
        <v>4302.8090390967236</v>
      </c>
      <c r="H17340">
        <v>4297.4379907645516</v>
      </c>
    </row>
    <row r="17341" spans="1:16" x14ac:dyDescent="0.2">
      <c r="A17341">
        <f t="shared" si="1888"/>
        <v>16472</v>
      </c>
      <c r="B17341">
        <f t="shared" si="1889"/>
        <v>340</v>
      </c>
      <c r="C17341" s="10" t="str">
        <f>IF(B17341=B17340," ",(LOOKUP(B17341,'Co List'!$A$3:$A$362,'Co List'!$B$3:$B$362)))</f>
        <v xml:space="preserve"> </v>
      </c>
      <c r="D17341" s="6" t="s">
        <v>412</v>
      </c>
      <c r="E17341">
        <v>-0.6709041158940181</v>
      </c>
      <c r="F17341">
        <v>-0.85518258162846905</v>
      </c>
      <c r="G17341">
        <v>-1.1609609032766457</v>
      </c>
      <c r="H17341">
        <v>-1.5020092354479857</v>
      </c>
    </row>
    <row r="17342" spans="1:16" ht="13.5" thickBot="1" x14ac:dyDescent="0.25">
      <c r="A17342">
        <f t="shared" si="1888"/>
        <v>16473</v>
      </c>
      <c r="B17342">
        <f t="shared" si="1889"/>
        <v>340</v>
      </c>
      <c r="C17342" s="10" t="str">
        <f>IF(B17342=B17341," ",(LOOKUP(B17342,'Co List'!$A$3:$A$362,'Co List'!$B$3:$B$362)))</f>
        <v xml:space="preserve"> </v>
      </c>
      <c r="D17342" s="9" t="s">
        <v>413</v>
      </c>
      <c r="E17342">
        <v>12</v>
      </c>
      <c r="F17342">
        <v>12</v>
      </c>
      <c r="G17342">
        <v>12</v>
      </c>
      <c r="H17342">
        <v>12</v>
      </c>
    </row>
    <row r="17343" spans="1:16" ht="15" x14ac:dyDescent="0.25">
      <c r="A17343">
        <f t="shared" si="1888"/>
        <v>16474</v>
      </c>
      <c r="B17343">
        <f t="shared" si="1889"/>
        <v>341</v>
      </c>
      <c r="C17343" s="10" t="str">
        <f>IF(B17343=B17342," ",(LOOKUP(B17343,'Co List'!$A$3:$A$362,'Co List'!$B$3:$B$362)))</f>
        <v>UNICHEM LABORATORIES</v>
      </c>
      <c r="D17343" s="4" t="s">
        <v>362</v>
      </c>
      <c r="E17343">
        <v>49.445306822308694</v>
      </c>
      <c r="F17343">
        <v>49.631678593319151</v>
      </c>
      <c r="G17343">
        <v>50.02879642988529</v>
      </c>
      <c r="H17343">
        <v>50.052302020266893</v>
      </c>
      <c r="J17343">
        <f t="shared" ref="J17343" si="1894">COUNTIF(E17385:H17385,0)</f>
        <v>0</v>
      </c>
      <c r="K17343">
        <f>SUM(E17343:H17343)/(4-J17343)</f>
        <v>49.789520966445011</v>
      </c>
      <c r="L17343">
        <f>SUM(E17353:H17353)/(4-J17343)</f>
        <v>25229.405280623243</v>
      </c>
      <c r="M17343">
        <f>E17353</f>
        <v>22965.189909925488</v>
      </c>
      <c r="N17343">
        <f t="shared" ref="N17343" si="1895">F17353</f>
        <v>24240.745970885262</v>
      </c>
      <c r="O17343">
        <f t="shared" ref="O17343" si="1896">G17353</f>
        <v>25539.146439070821</v>
      </c>
      <c r="P17343">
        <f t="shared" ref="P17343" si="1897">H17353</f>
        <v>28172.538802611412</v>
      </c>
    </row>
    <row r="17344" spans="1:16" x14ac:dyDescent="0.2">
      <c r="A17344">
        <f t="shared" si="1888"/>
        <v>16475</v>
      </c>
      <c r="B17344">
        <f t="shared" si="1889"/>
        <v>341</v>
      </c>
      <c r="C17344" s="10" t="str">
        <f>IF(B17344=B17343," ",(LOOKUP(B17344,'Co List'!$A$3:$A$362,'Co List'!$B$3:$B$362)))</f>
        <v xml:space="preserve"> </v>
      </c>
      <c r="D17344" s="6" t="s">
        <v>364</v>
      </c>
      <c r="E17344">
        <v>3.2133162993192075</v>
      </c>
      <c r="F17344">
        <v>3.2167550783087031</v>
      </c>
      <c r="G17344">
        <v>3.2074451869271892</v>
      </c>
      <c r="H17344">
        <v>3.2172006111299991</v>
      </c>
    </row>
    <row r="17345" spans="1:8" x14ac:dyDescent="0.2">
      <c r="A17345">
        <f t="shared" si="1888"/>
        <v>16476</v>
      </c>
      <c r="B17345">
        <f t="shared" si="1889"/>
        <v>341</v>
      </c>
      <c r="C17345" s="10" t="str">
        <f>IF(B17345=B17344," ",(LOOKUP(B17345,'Co List'!$A$3:$A$362,'Co List'!$B$3:$B$362)))</f>
        <v xml:space="preserve"> </v>
      </c>
      <c r="D17345" s="6" t="s">
        <v>365</v>
      </c>
      <c r="E17345">
        <v>0.81616388544794061</v>
      </c>
      <c r="F17345">
        <v>0.79713825709477659</v>
      </c>
      <c r="G17345">
        <v>0.78705179792685087</v>
      </c>
      <c r="H17345">
        <v>0.78807513119051487</v>
      </c>
    </row>
    <row r="17346" spans="1:8" x14ac:dyDescent="0.2">
      <c r="A17346">
        <f t="shared" si="1888"/>
        <v>16477</v>
      </c>
      <c r="B17346">
        <f t="shared" si="1889"/>
        <v>341</v>
      </c>
      <c r="C17346" s="10" t="str">
        <f>IF(B17346=B17345," ",(LOOKUP(B17346,'Co List'!$A$3:$A$362,'Co List'!$B$3:$B$362)))</f>
        <v xml:space="preserve"> </v>
      </c>
      <c r="D17346" s="7" t="s">
        <v>366</v>
      </c>
      <c r="E17346">
        <v>3.3253967434007365</v>
      </c>
      <c r="F17346">
        <v>3.1698437318903747</v>
      </c>
      <c r="G17346">
        <v>3.1797537835940664</v>
      </c>
      <c r="H17346">
        <v>2.8026241820309394</v>
      </c>
    </row>
    <row r="17347" spans="1:8" x14ac:dyDescent="0.2">
      <c r="A17347">
        <f t="shared" si="1888"/>
        <v>16478</v>
      </c>
      <c r="B17347">
        <f t="shared" si="1889"/>
        <v>341</v>
      </c>
      <c r="C17347" s="10" t="str">
        <f>IF(B17347=B17346," ",(LOOKUP(B17347,'Co List'!$A$3:$A$362,'Co List'!$B$3:$B$362)))</f>
        <v xml:space="preserve"> </v>
      </c>
      <c r="D17347" s="6" t="s">
        <v>367</v>
      </c>
      <c r="E17347">
        <v>17185.654351512003</v>
      </c>
      <c r="F17347">
        <v>22302.646030808042</v>
      </c>
      <c r="G17347">
        <v>30986.588739469571</v>
      </c>
      <c r="H17347">
        <v>21738.070063743377</v>
      </c>
    </row>
    <row r="17348" spans="1:8" x14ac:dyDescent="0.2">
      <c r="A17348">
        <f t="shared" si="1888"/>
        <v>16479</v>
      </c>
      <c r="B17348">
        <f t="shared" si="1889"/>
        <v>341</v>
      </c>
      <c r="C17348" s="10" t="str">
        <f>IF(B17348=B17347," ",(LOOKUP(B17348,'Co List'!$A$3:$A$362,'Co List'!$B$3:$B$362)))</f>
        <v xml:space="preserve"> </v>
      </c>
      <c r="D17348" s="6" t="s">
        <v>368</v>
      </c>
      <c r="E17348">
        <v>0.12737210155255402</v>
      </c>
      <c r="F17348">
        <v>0.13437220604703581</v>
      </c>
      <c r="G17348">
        <v>0.1414127709804586</v>
      </c>
      <c r="H17348">
        <v>0.15573542732234058</v>
      </c>
    </row>
    <row r="17349" spans="1:8" x14ac:dyDescent="0.2">
      <c r="A17349">
        <f t="shared" ref="A17349:A17412" si="1898">IF(A17348&gt;0,A17348+1,(IF($C$1=C17349,1,0)))</f>
        <v>16480</v>
      </c>
      <c r="B17349">
        <f t="shared" ref="B17349:B17412" si="1899">IF(D17349=$D$3,B17348+1,B17348)</f>
        <v>341</v>
      </c>
      <c r="C17349" s="10" t="str">
        <f>IF(B17349=B17348," ",(LOOKUP(B17349,'Co List'!$A$3:$A$362,'Co List'!$B$3:$B$362)))</f>
        <v xml:space="preserve"> </v>
      </c>
      <c r="D17349" s="6" t="s">
        <v>369</v>
      </c>
      <c r="E17349">
        <v>12.344221624341802</v>
      </c>
      <c r="F17349">
        <v>14.314837587625641</v>
      </c>
      <c r="G17349">
        <v>18.66623771310541</v>
      </c>
      <c r="H17349">
        <v>14.103899275399955</v>
      </c>
    </row>
    <row r="17350" spans="1:8" x14ac:dyDescent="0.2">
      <c r="A17350">
        <f t="shared" si="1898"/>
        <v>16481</v>
      </c>
      <c r="B17350">
        <f t="shared" si="1899"/>
        <v>341</v>
      </c>
      <c r="C17350" s="10" t="str">
        <f>IF(B17350=B17349," ",(LOOKUP(B17350,'Co List'!$A$3:$A$362,'Co List'!$B$3:$B$362)))</f>
        <v xml:space="preserve"> </v>
      </c>
      <c r="D17350" s="6" t="s">
        <v>370</v>
      </c>
      <c r="E17350">
        <v>0</v>
      </c>
      <c r="F17350">
        <v>0</v>
      </c>
      <c r="G17350">
        <v>0</v>
      </c>
      <c r="H17350">
        <v>0</v>
      </c>
    </row>
    <row r="17351" spans="1:8" x14ac:dyDescent="0.2">
      <c r="A17351">
        <f t="shared" si="1898"/>
        <v>16482</v>
      </c>
      <c r="B17351">
        <f t="shared" si="1899"/>
        <v>341</v>
      </c>
      <c r="C17351" s="10" t="str">
        <f>IF(B17351=B17350," ",(LOOKUP(B17351,'Co List'!$A$3:$A$362,'Co List'!$B$3:$B$362)))</f>
        <v xml:space="preserve"> </v>
      </c>
      <c r="D17351" s="6" t="s">
        <v>371</v>
      </c>
      <c r="E17351">
        <v>76.505180366239003</v>
      </c>
      <c r="F17351">
        <v>80.487440461136998</v>
      </c>
      <c r="G17351">
        <v>82.319617362227461</v>
      </c>
      <c r="H17351">
        <v>80.282989132208613</v>
      </c>
    </row>
    <row r="17352" spans="1:8" x14ac:dyDescent="0.2">
      <c r="A17352">
        <f t="shared" si="1898"/>
        <v>16483</v>
      </c>
      <c r="B17352">
        <f t="shared" si="1899"/>
        <v>341</v>
      </c>
      <c r="C17352" s="10" t="str">
        <f>IF(B17352=B17351," ",(LOOKUP(B17352,'Co List'!$A$3:$A$362,'Co List'!$B$3:$B$362)))</f>
        <v xml:space="preserve"> </v>
      </c>
      <c r="D17352" s="6" t="s">
        <v>372</v>
      </c>
      <c r="E17352">
        <v>23.494819633760983</v>
      </c>
      <c r="F17352">
        <v>19.512559538862984</v>
      </c>
      <c r="G17352">
        <v>17.680382637772539</v>
      </c>
      <c r="H17352">
        <v>19.717010867791377</v>
      </c>
    </row>
    <row r="17353" spans="1:8" x14ac:dyDescent="0.2">
      <c r="A17353">
        <f t="shared" si="1898"/>
        <v>16484</v>
      </c>
      <c r="B17353">
        <f t="shared" si="1899"/>
        <v>341</v>
      </c>
      <c r="C17353" s="10" t="str">
        <f>IF(B17353=B17352," ",(LOOKUP(B17353,'Co List'!$A$3:$A$362,'Co List'!$B$3:$B$362)))</f>
        <v xml:space="preserve"> </v>
      </c>
      <c r="D17353" s="6" t="s">
        <v>373</v>
      </c>
      <c r="E17353">
        <v>22965.189909925488</v>
      </c>
      <c r="F17353">
        <v>24240.745970885262</v>
      </c>
      <c r="G17353">
        <v>25539.146439070821</v>
      </c>
      <c r="H17353">
        <v>28172.538802611412</v>
      </c>
    </row>
    <row r="17354" spans="1:8" x14ac:dyDescent="0.2">
      <c r="A17354">
        <f t="shared" si="1898"/>
        <v>16485</v>
      </c>
      <c r="B17354">
        <f t="shared" si="1899"/>
        <v>341</v>
      </c>
      <c r="C17354" s="10" t="str">
        <f>IF(B17354=B17353," ",(LOOKUP(B17354,'Co List'!$A$3:$A$362,'Co List'!$B$3:$B$362)))</f>
        <v xml:space="preserve"> </v>
      </c>
      <c r="D17354" s="6" t="s">
        <v>374</v>
      </c>
      <c r="E17354">
        <v>22921.656241854551</v>
      </c>
      <c r="F17354">
        <v>24199.864908580828</v>
      </c>
      <c r="G17354">
        <v>25497.073224263397</v>
      </c>
      <c r="H17354">
        <v>28120.872714571658</v>
      </c>
    </row>
    <row r="17355" spans="1:8" x14ac:dyDescent="0.2">
      <c r="A17355">
        <f t="shared" si="1898"/>
        <v>16486</v>
      </c>
      <c r="B17355">
        <f t="shared" si="1899"/>
        <v>341</v>
      </c>
      <c r="C17355" s="10" t="str">
        <f>IF(B17355=B17354," ",(LOOKUP(B17355,'Co List'!$A$3:$A$362,'Co List'!$B$3:$B$362)))</f>
        <v xml:space="preserve"> </v>
      </c>
      <c r="D17355" s="6" t="s">
        <v>375</v>
      </c>
      <c r="E17355">
        <v>25.381906310230349</v>
      </c>
      <c r="F17355">
        <v>23.83532882143523</v>
      </c>
      <c r="G17355">
        <v>24.530402415718871</v>
      </c>
      <c r="H17355">
        <v>30.123439263247043</v>
      </c>
    </row>
    <row r="17356" spans="1:8" x14ac:dyDescent="0.2">
      <c r="A17356">
        <f t="shared" si="1898"/>
        <v>16487</v>
      </c>
      <c r="B17356">
        <f t="shared" si="1899"/>
        <v>341</v>
      </c>
      <c r="C17356" s="10" t="str">
        <f>IF(B17356=B17355," ",(LOOKUP(B17356,'Co List'!$A$3:$A$362,'Co List'!$B$3:$B$362)))</f>
        <v xml:space="preserve"> </v>
      </c>
      <c r="D17356" s="6" t="s">
        <v>376</v>
      </c>
      <c r="E17356">
        <v>18.151761760703671</v>
      </c>
      <c r="F17356">
        <v>17.045733483002511</v>
      </c>
      <c r="G17356">
        <v>17.542812391709514</v>
      </c>
      <c r="H17356">
        <v>21.542648776506532</v>
      </c>
    </row>
    <row r="17357" spans="1:8" x14ac:dyDescent="0.2">
      <c r="A17357">
        <f t="shared" si="1898"/>
        <v>16488</v>
      </c>
      <c r="B17357">
        <f t="shared" si="1899"/>
        <v>341</v>
      </c>
      <c r="C17357" s="10" t="str">
        <f>IF(B17357=B17356," ",(LOOKUP(B17357,'Co List'!$A$3:$A$362,'Co List'!$B$3:$B$362)))</f>
        <v xml:space="preserve"> </v>
      </c>
      <c r="D17357" s="6" t="s">
        <v>377</v>
      </c>
      <c r="E17357">
        <v>17569.559962037816</v>
      </c>
      <c r="F17357">
        <v>19510.755980651746</v>
      </c>
      <c r="G17357">
        <v>21023.72762622204</v>
      </c>
      <c r="H17357">
        <v>22617.756265167776</v>
      </c>
    </row>
    <row r="17358" spans="1:8" ht="15" x14ac:dyDescent="0.25">
      <c r="A17358">
        <f t="shared" si="1898"/>
        <v>16489</v>
      </c>
      <c r="B17358">
        <f t="shared" si="1899"/>
        <v>341</v>
      </c>
      <c r="C17358" s="10" t="str">
        <f>IF(B17358=B17357," ",(LOOKUP(B17358,'Co List'!$A$3:$A$362,'Co List'!$B$3:$B$362)))</f>
        <v xml:space="preserve"> </v>
      </c>
      <c r="D17358" s="8" t="s">
        <v>378</v>
      </c>
      <c r="E17358">
        <v>15189.930000000004</v>
      </c>
      <c r="F17358">
        <v>16936.809999999994</v>
      </c>
      <c r="G17358">
        <v>18038.28</v>
      </c>
      <c r="H17358">
        <v>18944.64</v>
      </c>
    </row>
    <row r="17359" spans="1:8" ht="15" x14ac:dyDescent="0.25">
      <c r="A17359">
        <f t="shared" si="1898"/>
        <v>16490</v>
      </c>
      <c r="B17359">
        <f t="shared" si="1899"/>
        <v>341</v>
      </c>
      <c r="C17359" s="10" t="str">
        <f>IF(B17359=B17358," ",(LOOKUP(B17359,'Co List'!$A$3:$A$362,'Co List'!$B$3:$B$362)))</f>
        <v xml:space="preserve"> </v>
      </c>
      <c r="D17359" s="8" t="s">
        <v>379</v>
      </c>
      <c r="E17359">
        <v>2379.6299620378136</v>
      </c>
      <c r="F17359">
        <v>2573.9459806517489</v>
      </c>
      <c r="G17359">
        <v>2985.447626222041</v>
      </c>
      <c r="H17359">
        <v>3673.1162651677755</v>
      </c>
    </row>
    <row r="17360" spans="1:8" ht="15" x14ac:dyDescent="0.25">
      <c r="A17360">
        <f t="shared" si="1898"/>
        <v>16491</v>
      </c>
      <c r="B17360">
        <f t="shared" si="1899"/>
        <v>341</v>
      </c>
      <c r="C17360" s="10" t="str">
        <f>IF(B17360=B17359," ",(LOOKUP(B17360,'Co List'!$A$3:$A$362,'Co List'!$B$3:$B$362)))</f>
        <v xml:space="preserve"> </v>
      </c>
      <c r="D17360" s="8" t="s">
        <v>380</v>
      </c>
      <c r="E17360">
        <v>0</v>
      </c>
      <c r="F17360">
        <v>0</v>
      </c>
      <c r="G17360">
        <v>0</v>
      </c>
      <c r="H17360">
        <v>0</v>
      </c>
    </row>
    <row r="17361" spans="1:8" ht="15" x14ac:dyDescent="0.25">
      <c r="A17361">
        <f t="shared" si="1898"/>
        <v>16492</v>
      </c>
      <c r="B17361">
        <f t="shared" si="1899"/>
        <v>341</v>
      </c>
      <c r="C17361" s="10" t="str">
        <f>IF(B17361=B17360," ",(LOOKUP(B17361,'Co List'!$A$3:$A$362,'Co List'!$B$3:$B$362)))</f>
        <v xml:space="preserve"> </v>
      </c>
      <c r="D17361" s="8" t="s">
        <v>381</v>
      </c>
      <c r="E17361">
        <v>5395.629947887669</v>
      </c>
      <c r="F17361">
        <v>4729.9899902335164</v>
      </c>
      <c r="G17361">
        <v>4515.4188128487813</v>
      </c>
      <c r="H17361">
        <v>5554.7825374436343</v>
      </c>
    </row>
    <row r="17362" spans="1:8" ht="15" x14ac:dyDescent="0.25">
      <c r="A17362">
        <f t="shared" si="1898"/>
        <v>16493</v>
      </c>
      <c r="B17362">
        <f t="shared" si="1899"/>
        <v>341</v>
      </c>
      <c r="C17362" s="10" t="str">
        <f>IF(B17362=B17361," ",(LOOKUP(B17362,'Co List'!$A$3:$A$362,'Co List'!$B$3:$B$362)))</f>
        <v xml:space="preserve"> </v>
      </c>
      <c r="D17362" s="8" t="s">
        <v>382</v>
      </c>
      <c r="E17362">
        <v>0</v>
      </c>
      <c r="F17362">
        <v>0</v>
      </c>
      <c r="G17362">
        <v>0</v>
      </c>
      <c r="H17362">
        <v>0</v>
      </c>
    </row>
    <row r="17363" spans="1:8" ht="15" x14ac:dyDescent="0.25">
      <c r="A17363">
        <f t="shared" si="1898"/>
        <v>16494</v>
      </c>
      <c r="B17363">
        <f t="shared" si="1899"/>
        <v>341</v>
      </c>
      <c r="C17363" s="10" t="str">
        <f>IF(B17363=B17362," ",(LOOKUP(B17363,'Co List'!$A$3:$A$362,'Co List'!$B$3:$B$362)))</f>
        <v xml:space="preserve"> </v>
      </c>
      <c r="D17363" s="8" t="s">
        <v>383</v>
      </c>
      <c r="E17363">
        <v>5395.629947887669</v>
      </c>
      <c r="F17363">
        <v>4729.9899902335164</v>
      </c>
      <c r="G17363">
        <v>4515.4188128487813</v>
      </c>
      <c r="H17363">
        <v>5554.7825374436343</v>
      </c>
    </row>
    <row r="17364" spans="1:8" x14ac:dyDescent="0.2">
      <c r="A17364">
        <f t="shared" si="1898"/>
        <v>16495</v>
      </c>
      <c r="B17364">
        <f t="shared" si="1899"/>
        <v>341</v>
      </c>
      <c r="C17364" s="10" t="str">
        <f>IF(B17364=B17363," ",(LOOKUP(B17364,'Co List'!$A$3:$A$362,'Co List'!$B$3:$B$362)))</f>
        <v xml:space="preserve"> </v>
      </c>
      <c r="D17364" s="6" t="s">
        <v>384</v>
      </c>
      <c r="E17364">
        <v>0</v>
      </c>
      <c r="F17364">
        <v>0</v>
      </c>
      <c r="G17364">
        <v>0</v>
      </c>
      <c r="H17364">
        <v>0</v>
      </c>
    </row>
    <row r="17365" spans="1:8" x14ac:dyDescent="0.2">
      <c r="A17365">
        <f t="shared" si="1898"/>
        <v>16496</v>
      </c>
      <c r="B17365">
        <f t="shared" si="1899"/>
        <v>341</v>
      </c>
      <c r="C17365" s="10" t="str">
        <f>IF(B17365=B17364," ",(LOOKUP(B17365,'Co List'!$A$3:$A$362,'Co List'!$B$3:$B$362)))</f>
        <v xml:space="preserve"> </v>
      </c>
      <c r="D17365" s="6" t="s">
        <v>385</v>
      </c>
      <c r="E17365">
        <v>1679.1468518149989</v>
      </c>
      <c r="F17365">
        <v>1470.4227941160002</v>
      </c>
      <c r="G17365">
        <v>1407.7929784280002</v>
      </c>
      <c r="H17365">
        <v>1726.5887984189428</v>
      </c>
    </row>
    <row r="17366" spans="1:8" x14ac:dyDescent="0.2">
      <c r="A17366">
        <f t="shared" si="1898"/>
        <v>16497</v>
      </c>
      <c r="B17366">
        <f t="shared" si="1899"/>
        <v>341</v>
      </c>
      <c r="C17366" s="10" t="str">
        <f>IF(B17366=B17365," ",(LOOKUP(B17366,'Co List'!$A$3:$A$362,'Co List'!$B$3:$B$362)))</f>
        <v xml:space="preserve"> </v>
      </c>
      <c r="D17366" s="6" t="s">
        <v>386</v>
      </c>
      <c r="E17366">
        <v>0</v>
      </c>
      <c r="F17366">
        <v>0</v>
      </c>
      <c r="G17366">
        <v>0</v>
      </c>
      <c r="H17366">
        <v>0</v>
      </c>
    </row>
    <row r="17367" spans="1:8" x14ac:dyDescent="0.2">
      <c r="A17367">
        <f t="shared" si="1898"/>
        <v>16498</v>
      </c>
      <c r="B17367">
        <f t="shared" si="1899"/>
        <v>341</v>
      </c>
      <c r="C17367" s="10" t="str">
        <f>IF(B17367=B17366," ",(LOOKUP(B17367,'Co List'!$A$3:$A$362,'Co List'!$B$3:$B$362)))</f>
        <v xml:space="preserve"> </v>
      </c>
      <c r="D17367" s="6" t="s">
        <v>387</v>
      </c>
      <c r="E17367">
        <v>0</v>
      </c>
      <c r="F17367">
        <v>0</v>
      </c>
      <c r="G17367">
        <v>0</v>
      </c>
      <c r="H17367">
        <v>0</v>
      </c>
    </row>
    <row r="17368" spans="1:8" x14ac:dyDescent="0.2">
      <c r="A17368">
        <f t="shared" si="1898"/>
        <v>16499</v>
      </c>
      <c r="B17368">
        <f t="shared" si="1899"/>
        <v>341</v>
      </c>
      <c r="C17368" s="10" t="str">
        <f>IF(B17368=B17367," ",(LOOKUP(B17368,'Co List'!$A$3:$A$362,'Co List'!$B$3:$B$362)))</f>
        <v xml:space="preserve"> </v>
      </c>
      <c r="D17368" s="6" t="s">
        <v>388</v>
      </c>
      <c r="E17368">
        <v>0</v>
      </c>
      <c r="F17368">
        <v>0</v>
      </c>
      <c r="G17368">
        <v>0</v>
      </c>
      <c r="H17368">
        <v>0</v>
      </c>
    </row>
    <row r="17369" spans="1:8" x14ac:dyDescent="0.2">
      <c r="A17369">
        <f t="shared" si="1898"/>
        <v>16500</v>
      </c>
      <c r="B17369">
        <f t="shared" si="1899"/>
        <v>341</v>
      </c>
      <c r="C17369" s="10" t="str">
        <f>IF(B17369=B17368," ",(LOOKUP(B17369,'Co List'!$A$3:$A$362,'Co List'!$B$3:$B$362)))</f>
        <v xml:space="preserve"> </v>
      </c>
      <c r="D17369" s="6" t="s">
        <v>389</v>
      </c>
      <c r="E17369">
        <v>1243.9335453149988</v>
      </c>
      <c r="F17369">
        <v>1118.7711941160001</v>
      </c>
      <c r="G17369">
        <v>994.75057842799993</v>
      </c>
      <c r="H17369">
        <v>1318.1573984189429</v>
      </c>
    </row>
    <row r="17370" spans="1:8" x14ac:dyDescent="0.2">
      <c r="A17370">
        <f t="shared" si="1898"/>
        <v>16501</v>
      </c>
      <c r="B17370">
        <f t="shared" si="1899"/>
        <v>341</v>
      </c>
      <c r="C17370" s="10" t="str">
        <f>IF(B17370=B17369," ",(LOOKUP(B17370,'Co List'!$A$3:$A$362,'Co List'!$B$3:$B$362)))</f>
        <v xml:space="preserve"> </v>
      </c>
      <c r="D17370" s="6" t="s">
        <v>390</v>
      </c>
      <c r="E17370">
        <v>0</v>
      </c>
      <c r="F17370">
        <v>0</v>
      </c>
      <c r="G17370">
        <v>0</v>
      </c>
      <c r="H17370">
        <v>0</v>
      </c>
    </row>
    <row r="17371" spans="1:8" x14ac:dyDescent="0.2">
      <c r="A17371">
        <f t="shared" si="1898"/>
        <v>16502</v>
      </c>
      <c r="B17371">
        <f t="shared" si="1899"/>
        <v>341</v>
      </c>
      <c r="C17371" s="10" t="str">
        <f>IF(B17371=B17370," ",(LOOKUP(B17371,'Co List'!$A$3:$A$362,'Co List'!$B$3:$B$362)))</f>
        <v xml:space="preserve"> </v>
      </c>
      <c r="D17371" s="6" t="s">
        <v>391</v>
      </c>
      <c r="E17371">
        <v>0</v>
      </c>
      <c r="F17371">
        <v>0</v>
      </c>
      <c r="G17371">
        <v>0</v>
      </c>
      <c r="H17371">
        <v>0</v>
      </c>
    </row>
    <row r="17372" spans="1:8" x14ac:dyDescent="0.2">
      <c r="A17372">
        <f t="shared" si="1898"/>
        <v>16503</v>
      </c>
      <c r="B17372">
        <f t="shared" si="1899"/>
        <v>341</v>
      </c>
      <c r="C17372" s="10" t="str">
        <f>IF(B17372=B17371," ",(LOOKUP(B17372,'Co List'!$A$3:$A$362,'Co List'!$B$3:$B$362)))</f>
        <v xml:space="preserve"> </v>
      </c>
      <c r="D17372" s="6" t="s">
        <v>392</v>
      </c>
      <c r="E17372">
        <v>0</v>
      </c>
      <c r="F17372">
        <v>0</v>
      </c>
      <c r="G17372">
        <v>0</v>
      </c>
      <c r="H17372">
        <v>0</v>
      </c>
    </row>
    <row r="17373" spans="1:8" x14ac:dyDescent="0.2">
      <c r="A17373">
        <f t="shared" si="1898"/>
        <v>16504</v>
      </c>
      <c r="B17373">
        <f t="shared" si="1899"/>
        <v>341</v>
      </c>
      <c r="C17373" s="10" t="str">
        <f>IF(B17373=B17372," ",(LOOKUP(B17373,'Co List'!$A$3:$A$362,'Co List'!$B$3:$B$362)))</f>
        <v xml:space="preserve"> </v>
      </c>
      <c r="D17373" s="6" t="s">
        <v>393</v>
      </c>
      <c r="E17373">
        <v>0</v>
      </c>
      <c r="F17373">
        <v>0</v>
      </c>
      <c r="G17373">
        <v>0</v>
      </c>
      <c r="H17373">
        <v>0</v>
      </c>
    </row>
    <row r="17374" spans="1:8" ht="15" x14ac:dyDescent="0.25">
      <c r="A17374">
        <f t="shared" si="1898"/>
        <v>16505</v>
      </c>
      <c r="B17374">
        <f t="shared" si="1899"/>
        <v>341</v>
      </c>
      <c r="C17374" s="10" t="str">
        <f>IF(B17374=B17373," ",(LOOKUP(B17374,'Co List'!$A$3:$A$362,'Co List'!$B$3:$B$362)))</f>
        <v xml:space="preserve"> </v>
      </c>
      <c r="D17374" s="8" t="s">
        <v>394</v>
      </c>
      <c r="E17374">
        <v>435.21330649999999</v>
      </c>
      <c r="F17374">
        <v>351.65159999999997</v>
      </c>
      <c r="G17374">
        <v>413.04240000000004</v>
      </c>
      <c r="H17374">
        <v>408.43139999999994</v>
      </c>
    </row>
    <row r="17375" spans="1:8" ht="15" x14ac:dyDescent="0.25">
      <c r="A17375">
        <f t="shared" si="1898"/>
        <v>16506</v>
      </c>
      <c r="B17375">
        <f t="shared" si="1899"/>
        <v>341</v>
      </c>
      <c r="C17375" s="10" t="str">
        <f>IF(B17375=B17374," ",(LOOKUP(B17375,'Co List'!$A$3:$A$362,'Co List'!$B$3:$B$362)))</f>
        <v xml:space="preserve"> </v>
      </c>
      <c r="D17375" s="8" t="s">
        <v>395</v>
      </c>
      <c r="E17375">
        <v>4.3120419999999999</v>
      </c>
      <c r="F17375">
        <v>4.7716075516199998</v>
      </c>
      <c r="G17375">
        <v>6.0247683415999997</v>
      </c>
      <c r="H17375">
        <v>8.0205160000000006</v>
      </c>
    </row>
    <row r="17376" spans="1:8" ht="15" x14ac:dyDescent="0.25">
      <c r="A17376">
        <f t="shared" si="1898"/>
        <v>16507</v>
      </c>
      <c r="B17376">
        <f t="shared" si="1899"/>
        <v>341</v>
      </c>
      <c r="C17376" s="10" t="str">
        <f>IF(B17376=B17375," ",(LOOKUP(B17376,'Co List'!$A$3:$A$362,'Co List'!$B$3:$B$362)))</f>
        <v xml:space="preserve"> </v>
      </c>
      <c r="D17376" s="8" t="s">
        <v>396</v>
      </c>
      <c r="E17376">
        <v>21527</v>
      </c>
      <c r="F17376">
        <v>24476</v>
      </c>
      <c r="G17376">
        <v>26712</v>
      </c>
      <c r="H17376">
        <v>28700</v>
      </c>
    </row>
    <row r="17377" spans="1:8" x14ac:dyDescent="0.2">
      <c r="A17377">
        <f t="shared" si="1898"/>
        <v>16508</v>
      </c>
      <c r="B17377">
        <f t="shared" si="1899"/>
        <v>341</v>
      </c>
      <c r="C17377" s="10" t="str">
        <f>IF(B17377=B17376," ",(LOOKUP(B17377,'Co List'!$A$3:$A$362,'Co List'!$B$3:$B$362)))</f>
        <v xml:space="preserve"> </v>
      </c>
      <c r="D17377" s="6" t="s">
        <v>397</v>
      </c>
      <c r="E17377">
        <v>18753</v>
      </c>
      <c r="F17377">
        <v>21439</v>
      </c>
      <c r="G17377">
        <v>23126</v>
      </c>
      <c r="H17377">
        <v>24288</v>
      </c>
    </row>
    <row r="17378" spans="1:8" x14ac:dyDescent="0.2">
      <c r="A17378">
        <f t="shared" si="1898"/>
        <v>16509</v>
      </c>
      <c r="B17378">
        <f t="shared" si="1899"/>
        <v>341</v>
      </c>
      <c r="C17378" s="10" t="str">
        <f>IF(B17378=B17377," ",(LOOKUP(B17378,'Co List'!$A$3:$A$362,'Co List'!$B$3:$B$362)))</f>
        <v xml:space="preserve"> </v>
      </c>
      <c r="D17378" s="6" t="s">
        <v>398</v>
      </c>
      <c r="E17378">
        <v>2774</v>
      </c>
      <c r="F17378">
        <v>3037</v>
      </c>
      <c r="G17378">
        <v>3586</v>
      </c>
      <c r="H17378">
        <v>4412</v>
      </c>
    </row>
    <row r="17379" spans="1:8" x14ac:dyDescent="0.2">
      <c r="A17379">
        <f t="shared" si="1898"/>
        <v>16510</v>
      </c>
      <c r="B17379">
        <f t="shared" si="1899"/>
        <v>341</v>
      </c>
      <c r="C17379" s="10" t="str">
        <f>IF(B17379=B17378," ",(LOOKUP(B17379,'Co List'!$A$3:$A$362,'Co List'!$B$3:$B$362)))</f>
        <v xml:space="preserve"> </v>
      </c>
      <c r="D17379" s="6" t="s">
        <v>399</v>
      </c>
      <c r="E17379">
        <v>0</v>
      </c>
      <c r="F17379">
        <v>0</v>
      </c>
      <c r="G17379">
        <v>0</v>
      </c>
      <c r="H17379">
        <v>0</v>
      </c>
    </row>
    <row r="17380" spans="1:8" x14ac:dyDescent="0.2">
      <c r="A17380">
        <f t="shared" si="1898"/>
        <v>16511</v>
      </c>
      <c r="B17380">
        <f t="shared" si="1899"/>
        <v>341</v>
      </c>
      <c r="C17380" s="10" t="str">
        <f>IF(B17380=B17379," ",(LOOKUP(B17380,'Co List'!$A$3:$A$362,'Co List'!$B$3:$B$362)))</f>
        <v xml:space="preserve"> </v>
      </c>
      <c r="D17380" s="6" t="s">
        <v>400</v>
      </c>
      <c r="E17380">
        <v>0</v>
      </c>
      <c r="F17380">
        <v>0</v>
      </c>
      <c r="G17380">
        <v>0</v>
      </c>
      <c r="H17380">
        <v>0</v>
      </c>
    </row>
    <row r="17381" spans="1:8" x14ac:dyDescent="0.2">
      <c r="A17381">
        <f t="shared" si="1898"/>
        <v>16512</v>
      </c>
      <c r="B17381">
        <f t="shared" si="1899"/>
        <v>341</v>
      </c>
      <c r="C17381" s="10" t="str">
        <f>IF(B17381=B17380," ",(LOOKUP(B17381,'Co List'!$A$3:$A$362,'Co List'!$B$3:$B$362)))</f>
        <v xml:space="preserve"> </v>
      </c>
      <c r="D17381" s="6" t="s">
        <v>401</v>
      </c>
      <c r="E17381">
        <v>9.1514640000000007</v>
      </c>
      <c r="F17381">
        <v>11.041085000000001</v>
      </c>
      <c r="G17381">
        <v>13.389953999999999</v>
      </c>
      <c r="H17381">
        <v>16.612991999999998</v>
      </c>
    </row>
    <row r="17382" spans="1:8" x14ac:dyDescent="0.2">
      <c r="A17382">
        <f t="shared" si="1898"/>
        <v>16513</v>
      </c>
      <c r="B17382">
        <f t="shared" si="1899"/>
        <v>341</v>
      </c>
      <c r="C17382" s="10" t="str">
        <f>IF(B17382=B17381," ",(LOOKUP(B17382,'Co List'!$A$3:$A$362,'Co List'!$B$3:$B$362)))</f>
        <v xml:space="preserve"> </v>
      </c>
      <c r="D17382" s="6" t="s">
        <v>402</v>
      </c>
      <c r="E17382">
        <v>2.1664940000000001</v>
      </c>
      <c r="F17382">
        <v>2.9246310000000002</v>
      </c>
      <c r="G17382">
        <v>4.0952120000000001</v>
      </c>
      <c r="H17382">
        <v>5.9164919999999999</v>
      </c>
    </row>
    <row r="17383" spans="1:8" x14ac:dyDescent="0.2">
      <c r="A17383">
        <f t="shared" si="1898"/>
        <v>16514</v>
      </c>
      <c r="B17383">
        <f t="shared" si="1899"/>
        <v>341</v>
      </c>
      <c r="C17383" s="10" t="str">
        <f>IF(B17383=B17382," ",(LOOKUP(B17383,'Co List'!$A$3:$A$362,'Co List'!$B$3:$B$362)))</f>
        <v xml:space="preserve"> </v>
      </c>
      <c r="D17383" s="6" t="s">
        <v>403</v>
      </c>
      <c r="E17383">
        <v>0</v>
      </c>
      <c r="F17383">
        <v>0</v>
      </c>
      <c r="G17383">
        <v>0</v>
      </c>
      <c r="H17383">
        <v>0</v>
      </c>
    </row>
    <row r="17384" spans="1:8" x14ac:dyDescent="0.2">
      <c r="A17384">
        <f t="shared" si="1898"/>
        <v>16515</v>
      </c>
      <c r="B17384">
        <f t="shared" si="1899"/>
        <v>341</v>
      </c>
      <c r="C17384" s="10" t="str">
        <f>IF(B17384=B17383," ",(LOOKUP(B17384,'Co List'!$A$3:$A$362,'Co List'!$B$3:$B$362)))</f>
        <v xml:space="preserve"> </v>
      </c>
      <c r="D17384" s="6" t="s">
        <v>404</v>
      </c>
      <c r="E17384" s="11">
        <v>11.317958000000001</v>
      </c>
      <c r="F17384" s="11">
        <v>13.965716000000002</v>
      </c>
      <c r="G17384" s="11">
        <v>17.485166</v>
      </c>
      <c r="H17384" s="11">
        <v>22.529484</v>
      </c>
    </row>
    <row r="17385" spans="1:8" x14ac:dyDescent="0.2">
      <c r="A17385">
        <f t="shared" si="1898"/>
        <v>16516</v>
      </c>
      <c r="B17385">
        <f t="shared" si="1899"/>
        <v>341</v>
      </c>
      <c r="C17385" s="10" t="str">
        <f>IF(B17385=B17384," ",(LOOKUP(B17385,'Co List'!$A$3:$A$362,'Co List'!$B$3:$B$362)))</f>
        <v xml:space="preserve"> </v>
      </c>
      <c r="D17385" s="6" t="s">
        <v>405</v>
      </c>
      <c r="E17385">
        <v>690.6</v>
      </c>
      <c r="F17385">
        <v>764.73</v>
      </c>
      <c r="G17385">
        <v>803.18</v>
      </c>
      <c r="H17385">
        <v>1005.22</v>
      </c>
    </row>
    <row r="17386" spans="1:8" x14ac:dyDescent="0.2">
      <c r="A17386">
        <f t="shared" si="1898"/>
        <v>16517</v>
      </c>
      <c r="B17386">
        <f t="shared" si="1899"/>
        <v>341</v>
      </c>
      <c r="C17386" s="10" t="str">
        <f>IF(B17386=B17385," ",(LOOKUP(B17386,'Co List'!$A$3:$A$362,'Co List'!$B$3:$B$362)))</f>
        <v xml:space="preserve"> </v>
      </c>
      <c r="D17386" s="6" t="s">
        <v>406</v>
      </c>
      <c r="E17386">
        <v>186.04</v>
      </c>
      <c r="F17386">
        <v>169.34</v>
      </c>
      <c r="G17386">
        <v>136.82</v>
      </c>
      <c r="H17386">
        <v>199.75</v>
      </c>
    </row>
    <row r="17387" spans="1:8" x14ac:dyDescent="0.2">
      <c r="A17387">
        <f t="shared" si="1898"/>
        <v>16518</v>
      </c>
      <c r="B17387">
        <f t="shared" si="1899"/>
        <v>341</v>
      </c>
      <c r="C17387" s="10" t="str">
        <f>IF(B17387=B17386," ",(LOOKUP(B17387,'Co List'!$A$3:$A$362,'Co List'!$B$3:$B$362)))</f>
        <v xml:space="preserve"> </v>
      </c>
      <c r="D17387" s="6" t="s">
        <v>407</v>
      </c>
      <c r="E17387" s="11">
        <v>133.63</v>
      </c>
      <c r="F17387" s="11">
        <v>108.69</v>
      </c>
      <c r="G17387" s="11">
        <v>82.42</v>
      </c>
      <c r="H17387" s="11">
        <v>129.6</v>
      </c>
    </row>
    <row r="17388" spans="1:8" x14ac:dyDescent="0.2">
      <c r="A17388">
        <f t="shared" si="1898"/>
        <v>16519</v>
      </c>
      <c r="B17388">
        <f t="shared" si="1899"/>
        <v>341</v>
      </c>
      <c r="C17388" s="10" t="str">
        <f>IF(B17388=B17387," ",(LOOKUP(B17388,'Co List'!$A$3:$A$362,'Co List'!$B$3:$B$362)))</f>
        <v xml:space="preserve"> </v>
      </c>
      <c r="D17388" s="6" t="s">
        <v>408</v>
      </c>
      <c r="E17388">
        <v>18.03</v>
      </c>
      <c r="F17388">
        <v>18.04</v>
      </c>
      <c r="G17388">
        <v>18.059999999999999</v>
      </c>
      <c r="H17388">
        <v>18.09</v>
      </c>
    </row>
    <row r="17389" spans="1:8" x14ac:dyDescent="0.2">
      <c r="A17389">
        <f t="shared" si="1898"/>
        <v>16520</v>
      </c>
      <c r="B17389">
        <f t="shared" si="1899"/>
        <v>341</v>
      </c>
      <c r="C17389" s="10" t="str">
        <f>IF(B17389=B17388," ",(LOOKUP(B17389,'Co List'!$A$3:$A$362,'Co List'!$B$3:$B$362)))</f>
        <v xml:space="preserve"> </v>
      </c>
      <c r="D17389" s="6" t="s">
        <v>409</v>
      </c>
      <c r="E17389">
        <v>15.63</v>
      </c>
      <c r="F17389">
        <v>21.83</v>
      </c>
      <c r="G17389">
        <v>25.44</v>
      </c>
      <c r="H17389">
        <v>30.55</v>
      </c>
    </row>
    <row r="17390" spans="1:8" x14ac:dyDescent="0.2">
      <c r="A17390">
        <f t="shared" si="1898"/>
        <v>16521</v>
      </c>
      <c r="B17390">
        <f t="shared" si="1899"/>
        <v>341</v>
      </c>
      <c r="C17390" s="10" t="str">
        <f>IF(B17390=B17389," ",(LOOKUP(B17390,'Co List'!$A$3:$A$362,'Co List'!$B$3:$B$362)))</f>
        <v xml:space="preserve"> </v>
      </c>
      <c r="D17390" s="6" t="s">
        <v>410</v>
      </c>
      <c r="E17390">
        <v>15.770078032500001</v>
      </c>
      <c r="F17390">
        <v>18.737323551620001</v>
      </c>
      <c r="G17390">
        <v>23.509934341600001</v>
      </c>
      <c r="H17390">
        <v>30.7251735225</v>
      </c>
    </row>
    <row r="17391" spans="1:8" x14ac:dyDescent="0.2">
      <c r="A17391">
        <f t="shared" si="1898"/>
        <v>16522</v>
      </c>
      <c r="B17391">
        <f t="shared" si="1899"/>
        <v>341</v>
      </c>
      <c r="C17391" s="10" t="str">
        <f>IF(B17391=B17390," ",(LOOKUP(B17391,'Co List'!$A$3:$A$362,'Co List'!$B$3:$B$362)))</f>
        <v xml:space="preserve"> </v>
      </c>
      <c r="D17391" s="6" t="s">
        <v>411</v>
      </c>
      <c r="E17391">
        <v>15.63</v>
      </c>
      <c r="F17391">
        <v>18.737323551620001</v>
      </c>
      <c r="G17391">
        <v>23.509934341600001</v>
      </c>
      <c r="H17391">
        <v>30.55</v>
      </c>
    </row>
    <row r="17392" spans="1:8" x14ac:dyDescent="0.2">
      <c r="A17392">
        <f t="shared" si="1898"/>
        <v>16523</v>
      </c>
      <c r="B17392">
        <f t="shared" si="1899"/>
        <v>341</v>
      </c>
      <c r="C17392" s="10" t="str">
        <f>IF(B17392=B17391," ",(LOOKUP(B17392,'Co List'!$A$3:$A$362,'Co List'!$B$3:$B$362)))</f>
        <v xml:space="preserve"> </v>
      </c>
      <c r="D17392" s="6" t="s">
        <v>412</v>
      </c>
      <c r="E17392">
        <v>0</v>
      </c>
      <c r="F17392">
        <v>-3.0926764483799971</v>
      </c>
      <c r="G17392">
        <v>-1.9300656584000002</v>
      </c>
      <c r="H17392">
        <v>0</v>
      </c>
    </row>
    <row r="17393" spans="1:16" ht="13.5" thickBot="1" x14ac:dyDescent="0.25">
      <c r="A17393">
        <f t="shared" si="1898"/>
        <v>16524</v>
      </c>
      <c r="B17393">
        <f t="shared" si="1899"/>
        <v>341</v>
      </c>
      <c r="C17393" s="10" t="str">
        <f>IF(B17393=B17392," ",(LOOKUP(B17393,'Co List'!$A$3:$A$362,'Co List'!$B$3:$B$362)))</f>
        <v xml:space="preserve"> </v>
      </c>
      <c r="D17393" s="9" t="s">
        <v>413</v>
      </c>
      <c r="E17393">
        <v>12</v>
      </c>
      <c r="F17393">
        <v>12</v>
      </c>
      <c r="G17393">
        <v>12</v>
      </c>
      <c r="H17393">
        <v>12</v>
      </c>
    </row>
    <row r="17394" spans="1:16" ht="15" x14ac:dyDescent="0.25">
      <c r="A17394">
        <f t="shared" si="1898"/>
        <v>16525</v>
      </c>
      <c r="B17394">
        <f t="shared" si="1899"/>
        <v>342</v>
      </c>
      <c r="C17394" s="10" t="str">
        <f>IF(B17394=B17393," ",(LOOKUP(B17394,'Co List'!$A$3:$A$362,'Co List'!$B$3:$B$362)))</f>
        <v>UNITED PHOSPHOROUS</v>
      </c>
      <c r="D17394" s="4" t="s">
        <v>362</v>
      </c>
      <c r="E17394">
        <v>48.428458888214095</v>
      </c>
      <c r="F17394">
        <v>48.777231964203054</v>
      </c>
      <c r="G17394">
        <v>44.974397075905706</v>
      </c>
      <c r="H17394">
        <v>48.063214045245189</v>
      </c>
      <c r="J17394">
        <f t="shared" ref="J17394" si="1900">COUNTIF(E17436:H17436,0)</f>
        <v>0</v>
      </c>
      <c r="K17394">
        <f>SUM(E17394:H17394)/(4-J17394)</f>
        <v>47.560825493392009</v>
      </c>
      <c r="L17394">
        <f>SUM(E17404:H17404)/(4-J17394)</f>
        <v>219227.08295655806</v>
      </c>
      <c r="M17394">
        <f>E17404</f>
        <v>200382.72039285576</v>
      </c>
      <c r="N17394">
        <f t="shared" ref="N17394" si="1901">F17404</f>
        <v>237420.74087794585</v>
      </c>
      <c r="O17394">
        <f t="shared" ref="O17394" si="1902">G17404</f>
        <v>217270.78692137223</v>
      </c>
      <c r="P17394">
        <f t="shared" ref="P17394" si="1903">H17404</f>
        <v>221834.08363405836</v>
      </c>
    </row>
    <row r="17395" spans="1:16" x14ac:dyDescent="0.2">
      <c r="A17395">
        <f t="shared" si="1898"/>
        <v>16526</v>
      </c>
      <c r="B17395">
        <f t="shared" si="1899"/>
        <v>342</v>
      </c>
      <c r="C17395" s="10" t="str">
        <f>IF(B17395=B17394," ",(LOOKUP(B17395,'Co List'!$A$3:$A$362,'Co List'!$B$3:$B$362)))</f>
        <v xml:space="preserve"> </v>
      </c>
      <c r="D17395" s="6" t="s">
        <v>364</v>
      </c>
      <c r="E17395">
        <v>2.4037645499091163</v>
      </c>
      <c r="F17395">
        <v>2.3759996121175209</v>
      </c>
      <c r="G17395">
        <v>2.3570143391430896</v>
      </c>
      <c r="H17395">
        <v>2.3660204001025735</v>
      </c>
    </row>
    <row r="17396" spans="1:16" x14ac:dyDescent="0.2">
      <c r="A17396">
        <f t="shared" si="1898"/>
        <v>16527</v>
      </c>
      <c r="B17396">
        <f t="shared" si="1899"/>
        <v>342</v>
      </c>
      <c r="C17396" s="10" t="str">
        <f>IF(B17396=B17395," ",(LOOKUP(B17396,'Co List'!$A$3:$A$362,'Co List'!$B$3:$B$362)))</f>
        <v xml:space="preserve"> </v>
      </c>
      <c r="D17396" s="6" t="s">
        <v>365</v>
      </c>
      <c r="E17396">
        <v>0.58031011549680289</v>
      </c>
      <c r="F17396">
        <v>0.60639834847747576</v>
      </c>
      <c r="G17396">
        <v>0.55882633238811308</v>
      </c>
      <c r="H17396">
        <v>0.5882978302080405</v>
      </c>
    </row>
    <row r="17397" spans="1:16" x14ac:dyDescent="0.2">
      <c r="A17397">
        <f t="shared" si="1898"/>
        <v>16528</v>
      </c>
      <c r="B17397">
        <f t="shared" si="1899"/>
        <v>342</v>
      </c>
      <c r="C17397" s="10" t="str">
        <f>IF(B17397=B17396," ",(LOOKUP(B17397,'Co List'!$A$3:$A$362,'Co List'!$B$3:$B$362)))</f>
        <v xml:space="preserve"> </v>
      </c>
      <c r="D17397" s="7" t="s">
        <v>366</v>
      </c>
      <c r="E17397">
        <v>8.1675852755923746</v>
      </c>
      <c r="F17397">
        <v>8.1557334495994915</v>
      </c>
      <c r="G17397">
        <v>6.5680407170910593</v>
      </c>
      <c r="H17397">
        <v>5.6311070516128776</v>
      </c>
    </row>
    <row r="17398" spans="1:16" x14ac:dyDescent="0.2">
      <c r="A17398">
        <f t="shared" si="1898"/>
        <v>16529</v>
      </c>
      <c r="B17398">
        <f t="shared" si="1899"/>
        <v>342</v>
      </c>
      <c r="C17398" s="10" t="str">
        <f>IF(B17398=B17397," ",(LOOKUP(B17398,'Co List'!$A$3:$A$362,'Co List'!$B$3:$B$362)))</f>
        <v xml:space="preserve"> </v>
      </c>
      <c r="D17398" s="6" t="s">
        <v>367</v>
      </c>
      <c r="E17398">
        <v>109534.6673187142</v>
      </c>
      <c r="F17398">
        <v>150743.32754155292</v>
      </c>
      <c r="G17398">
        <v>95697.140116883456</v>
      </c>
      <c r="H17398">
        <v>106584.38650557744</v>
      </c>
    </row>
    <row r="17399" spans="1:16" x14ac:dyDescent="0.2">
      <c r="A17399">
        <f t="shared" si="1898"/>
        <v>16530</v>
      </c>
      <c r="B17399">
        <f t="shared" si="1899"/>
        <v>342</v>
      </c>
      <c r="C17399" s="10" t="str">
        <f>IF(B17399=B17398," ",(LOOKUP(B17399,'Co List'!$A$3:$A$362,'Co List'!$B$3:$B$362)))</f>
        <v xml:space="preserve"> </v>
      </c>
      <c r="D17399" s="6" t="s">
        <v>368</v>
      </c>
      <c r="E17399">
        <v>0.22794075803987687</v>
      </c>
      <c r="F17399">
        <v>0.25706013520782356</v>
      </c>
      <c r="G17399">
        <v>0.23524338124877894</v>
      </c>
      <c r="H17399">
        <v>0.25060334798244277</v>
      </c>
    </row>
    <row r="17400" spans="1:16" x14ac:dyDescent="0.2">
      <c r="A17400">
        <f t="shared" si="1898"/>
        <v>16531</v>
      </c>
      <c r="B17400">
        <f t="shared" si="1899"/>
        <v>342</v>
      </c>
      <c r="C17400" s="10" t="str">
        <f>IF(B17400=B17399," ",(LOOKUP(B17400,'Co List'!$A$3:$A$362,'Co List'!$B$3:$B$362)))</f>
        <v xml:space="preserve"> </v>
      </c>
      <c r="D17400" s="6" t="s">
        <v>369</v>
      </c>
      <c r="E17400">
        <v>44.470199820873447</v>
      </c>
      <c r="F17400">
        <v>38.383435595820202</v>
      </c>
      <c r="G17400">
        <v>35.338926339639599</v>
      </c>
      <c r="H17400">
        <v>39.544732095131351</v>
      </c>
    </row>
    <row r="17401" spans="1:16" x14ac:dyDescent="0.2">
      <c r="A17401">
        <f t="shared" si="1898"/>
        <v>16532</v>
      </c>
      <c r="B17401">
        <f t="shared" si="1899"/>
        <v>342</v>
      </c>
      <c r="C17401" s="10" t="str">
        <f>IF(B17401=B17400," ",(LOOKUP(B17401,'Co List'!$A$3:$A$362,'Co List'!$B$3:$B$362)))</f>
        <v xml:space="preserve"> </v>
      </c>
      <c r="D17401" s="6" t="s">
        <v>370</v>
      </c>
      <c r="E17401">
        <v>0</v>
      </c>
      <c r="F17401">
        <v>0</v>
      </c>
      <c r="G17401">
        <v>0</v>
      </c>
      <c r="H17401">
        <v>0</v>
      </c>
    </row>
    <row r="17402" spans="1:16" x14ac:dyDescent="0.2">
      <c r="A17402">
        <f t="shared" si="1898"/>
        <v>16533</v>
      </c>
      <c r="B17402">
        <f t="shared" si="1899"/>
        <v>342</v>
      </c>
      <c r="C17402" s="10" t="str">
        <f>IF(B17402=B17401," ",(LOOKUP(B17402,'Co List'!$A$3:$A$362,'Co List'!$B$3:$B$362)))</f>
        <v xml:space="preserve"> </v>
      </c>
      <c r="D17402" s="6" t="s">
        <v>371</v>
      </c>
      <c r="E17402">
        <v>77.535798784983783</v>
      </c>
      <c r="F17402">
        <v>78.361513601659055</v>
      </c>
      <c r="G17402">
        <v>74.612841765756784</v>
      </c>
      <c r="H17402">
        <v>72.750708828727213</v>
      </c>
    </row>
    <row r="17403" spans="1:16" x14ac:dyDescent="0.2">
      <c r="A17403">
        <f t="shared" si="1898"/>
        <v>16534</v>
      </c>
      <c r="B17403">
        <f t="shared" si="1899"/>
        <v>342</v>
      </c>
      <c r="C17403" s="10" t="str">
        <f>IF(B17403=B17402," ",(LOOKUP(B17403,'Co List'!$A$3:$A$362,'Co List'!$B$3:$B$362)))</f>
        <v xml:space="preserve"> </v>
      </c>
      <c r="D17403" s="6" t="s">
        <v>372</v>
      </c>
      <c r="E17403">
        <v>22.464201215016228</v>
      </c>
      <c r="F17403">
        <v>21.63848639834093</v>
      </c>
      <c r="G17403">
        <v>25.387158234243209</v>
      </c>
      <c r="H17403">
        <v>27.249291171272773</v>
      </c>
    </row>
    <row r="17404" spans="1:16" x14ac:dyDescent="0.2">
      <c r="A17404">
        <f t="shared" si="1898"/>
        <v>16535</v>
      </c>
      <c r="B17404">
        <f t="shared" si="1899"/>
        <v>342</v>
      </c>
      <c r="C17404" s="10" t="str">
        <f>IF(B17404=B17403," ",(LOOKUP(B17404,'Co List'!$A$3:$A$362,'Co List'!$B$3:$B$362)))</f>
        <v xml:space="preserve"> </v>
      </c>
      <c r="D17404" s="6" t="s">
        <v>373</v>
      </c>
      <c r="E17404">
        <v>200382.72039285576</v>
      </c>
      <c r="F17404">
        <v>237420.74087794585</v>
      </c>
      <c r="G17404">
        <v>217270.78692137223</v>
      </c>
      <c r="H17404">
        <v>221834.08363405836</v>
      </c>
    </row>
    <row r="17405" spans="1:16" x14ac:dyDescent="0.2">
      <c r="A17405">
        <f t="shared" si="1898"/>
        <v>16536</v>
      </c>
      <c r="B17405">
        <f t="shared" si="1899"/>
        <v>342</v>
      </c>
      <c r="C17405" s="10" t="str">
        <f>IF(B17405=B17404," ",(LOOKUP(B17405,'Co List'!$A$3:$A$362,'Co List'!$B$3:$B$362)))</f>
        <v xml:space="preserve"> </v>
      </c>
      <c r="D17405" s="6" t="s">
        <v>374</v>
      </c>
      <c r="E17405">
        <v>199896.21781098517</v>
      </c>
      <c r="F17405">
        <v>236948.65808622914</v>
      </c>
      <c r="G17405">
        <v>216793.36822616446</v>
      </c>
      <c r="H17405">
        <v>221361.32371016731</v>
      </c>
    </row>
    <row r="17406" spans="1:16" x14ac:dyDescent="0.2">
      <c r="A17406">
        <f t="shared" si="1898"/>
        <v>16537</v>
      </c>
      <c r="B17406">
        <f t="shared" si="1899"/>
        <v>342</v>
      </c>
      <c r="C17406" s="10" t="str">
        <f>IF(B17406=B17405," ",(LOOKUP(B17406,'Co List'!$A$3:$A$362,'Co List'!$B$3:$B$362)))</f>
        <v xml:space="preserve"> </v>
      </c>
      <c r="D17406" s="6" t="s">
        <v>375</v>
      </c>
      <c r="E17406">
        <v>388.16282283255885</v>
      </c>
      <c r="F17406">
        <v>378.62667212823197</v>
      </c>
      <c r="G17406">
        <v>384.77651327990316</v>
      </c>
      <c r="H17406">
        <v>379.89987450819126</v>
      </c>
    </row>
    <row r="17407" spans="1:16" x14ac:dyDescent="0.2">
      <c r="A17407">
        <f t="shared" si="1898"/>
        <v>16538</v>
      </c>
      <c r="B17407">
        <f t="shared" si="1899"/>
        <v>342</v>
      </c>
      <c r="C17407" s="10" t="str">
        <f>IF(B17407=B17406," ",(LOOKUP(B17407,'Co List'!$A$3:$A$362,'Co List'!$B$3:$B$362)))</f>
        <v xml:space="preserve"> </v>
      </c>
      <c r="D17407" s="6" t="s">
        <v>376</v>
      </c>
      <c r="E17407">
        <v>98.339759038060933</v>
      </c>
      <c r="F17407">
        <v>93.456119588454953</v>
      </c>
      <c r="G17407">
        <v>92.642181927877047</v>
      </c>
      <c r="H17407">
        <v>92.860049382859032</v>
      </c>
    </row>
    <row r="17408" spans="1:16" x14ac:dyDescent="0.2">
      <c r="A17408">
        <f t="shared" si="1898"/>
        <v>16539</v>
      </c>
      <c r="B17408">
        <f t="shared" si="1899"/>
        <v>342</v>
      </c>
      <c r="C17408" s="10" t="str">
        <f>IF(B17408=B17407," ",(LOOKUP(B17408,'Co List'!$A$3:$A$362,'Co List'!$B$3:$B$362)))</f>
        <v xml:space="preserve"> </v>
      </c>
      <c r="D17408" s="6" t="s">
        <v>377</v>
      </c>
      <c r="E17408">
        <v>155368.3428836813</v>
      </c>
      <c r="F17408">
        <v>186046.48615623126</v>
      </c>
      <c r="G17408">
        <v>162111.90844885804</v>
      </c>
      <c r="H17408">
        <v>161385.86826748902</v>
      </c>
    </row>
    <row r="17409" spans="1:8" ht="15" x14ac:dyDescent="0.25">
      <c r="A17409">
        <f t="shared" si="1898"/>
        <v>16540</v>
      </c>
      <c r="B17409">
        <f t="shared" si="1899"/>
        <v>342</v>
      </c>
      <c r="C17409" s="10" t="str">
        <f>IF(B17409=B17408," ",(LOOKUP(B17409,'Co List'!$A$3:$A$362,'Co List'!$B$3:$B$362)))</f>
        <v xml:space="preserve"> </v>
      </c>
      <c r="D17409" s="8" t="s">
        <v>378</v>
      </c>
      <c r="E17409">
        <v>27389.596851000002</v>
      </c>
      <c r="F17409">
        <v>67958.630569999994</v>
      </c>
      <c r="G17409">
        <v>44376.933120000002</v>
      </c>
      <c r="H17409">
        <v>51537.830759999997</v>
      </c>
    </row>
    <row r="17410" spans="1:8" ht="15" x14ac:dyDescent="0.25">
      <c r="A17410">
        <f t="shared" si="1898"/>
        <v>16541</v>
      </c>
      <c r="B17410">
        <f t="shared" si="1899"/>
        <v>342</v>
      </c>
      <c r="C17410" s="10" t="str">
        <f>IF(B17410=B17409," ",(LOOKUP(B17410,'Co List'!$A$3:$A$362,'Co List'!$B$3:$B$362)))</f>
        <v xml:space="preserve"> </v>
      </c>
      <c r="D17410" s="8" t="s">
        <v>379</v>
      </c>
      <c r="E17410">
        <v>480.67920612295632</v>
      </c>
      <c r="F17410">
        <v>430.84401429510342</v>
      </c>
      <c r="G17410">
        <v>409.21518856312298</v>
      </c>
      <c r="H17410">
        <v>461.53492749213501</v>
      </c>
    </row>
    <row r="17411" spans="1:8" ht="15" x14ac:dyDescent="0.25">
      <c r="A17411">
        <f t="shared" si="1898"/>
        <v>16542</v>
      </c>
      <c r="B17411">
        <f t="shared" si="1899"/>
        <v>342</v>
      </c>
      <c r="C17411" s="10" t="str">
        <f>IF(B17411=B17410," ",(LOOKUP(B17411,'Co List'!$A$3:$A$362,'Co List'!$B$3:$B$362)))</f>
        <v xml:space="preserve"> </v>
      </c>
      <c r="D17411" s="8" t="s">
        <v>380</v>
      </c>
      <c r="E17411">
        <v>127498.06682655834</v>
      </c>
      <c r="F17411">
        <v>117657.01157193616</v>
      </c>
      <c r="G17411">
        <v>117325.76014029492</v>
      </c>
      <c r="H17411">
        <v>109386.50257999689</v>
      </c>
    </row>
    <row r="17412" spans="1:8" ht="15" x14ac:dyDescent="0.25">
      <c r="A17412">
        <f t="shared" si="1898"/>
        <v>16543</v>
      </c>
      <c r="B17412">
        <f t="shared" si="1899"/>
        <v>342</v>
      </c>
      <c r="C17412" s="10" t="str">
        <f>IF(B17412=B17411," ",(LOOKUP(B17412,'Co List'!$A$3:$A$362,'Co List'!$B$3:$B$362)))</f>
        <v xml:space="preserve"> </v>
      </c>
      <c r="D17412" s="8" t="s">
        <v>381</v>
      </c>
      <c r="E17412">
        <v>45014.377509174476</v>
      </c>
      <c r="F17412">
        <v>51374.254721714577</v>
      </c>
      <c r="G17412">
        <v>55158.878472514167</v>
      </c>
      <c r="H17412">
        <v>60448.215366569333</v>
      </c>
    </row>
    <row r="17413" spans="1:8" ht="15" x14ac:dyDescent="0.25">
      <c r="A17413">
        <f t="shared" ref="A17413:A17476" si="1904">IF(A17412&gt;0,A17412+1,(IF($C$1=C17413,1,0)))</f>
        <v>16544</v>
      </c>
      <c r="B17413">
        <f t="shared" ref="B17413:B17476" si="1905">IF(D17413=$D$3,B17412+1,B17412)</f>
        <v>342</v>
      </c>
      <c r="C17413" s="10" t="str">
        <f>IF(B17413=B17412," ",(LOOKUP(B17413,'Co List'!$A$3:$A$362,'Co List'!$B$3:$B$362)))</f>
        <v xml:space="preserve"> </v>
      </c>
      <c r="D17413" s="8" t="s">
        <v>382</v>
      </c>
      <c r="E17413">
        <v>0</v>
      </c>
      <c r="F17413">
        <v>0</v>
      </c>
      <c r="G17413">
        <v>0</v>
      </c>
      <c r="H17413">
        <v>0</v>
      </c>
    </row>
    <row r="17414" spans="1:8" ht="15" x14ac:dyDescent="0.25">
      <c r="A17414">
        <f t="shared" si="1904"/>
        <v>16545</v>
      </c>
      <c r="B17414">
        <f t="shared" si="1905"/>
        <v>342</v>
      </c>
      <c r="C17414" s="10" t="str">
        <f>IF(B17414=B17413," ",(LOOKUP(B17414,'Co List'!$A$3:$A$362,'Co List'!$B$3:$B$362)))</f>
        <v xml:space="preserve"> </v>
      </c>
      <c r="D17414" s="8" t="s">
        <v>383</v>
      </c>
      <c r="E17414">
        <v>3311.8044852422395</v>
      </c>
      <c r="F17414">
        <v>1658.1473358748751</v>
      </c>
      <c r="G17414">
        <v>191.83852304119702</v>
      </c>
      <c r="H17414">
        <v>1039.4939493914051</v>
      </c>
    </row>
    <row r="17415" spans="1:8" x14ac:dyDescent="0.2">
      <c r="A17415">
        <f t="shared" si="1904"/>
        <v>16546</v>
      </c>
      <c r="B17415">
        <f t="shared" si="1905"/>
        <v>342</v>
      </c>
      <c r="C17415" s="10" t="str">
        <f>IF(B17415=B17414," ",(LOOKUP(B17415,'Co List'!$A$3:$A$362,'Co List'!$B$3:$B$362)))</f>
        <v xml:space="preserve"> </v>
      </c>
      <c r="D17415" s="6" t="s">
        <v>384</v>
      </c>
      <c r="E17415">
        <v>41702.573023932237</v>
      </c>
      <c r="F17415">
        <v>49716.107385839699</v>
      </c>
      <c r="G17415">
        <v>54967.039949472972</v>
      </c>
      <c r="H17415">
        <v>59408.721417177927</v>
      </c>
    </row>
    <row r="17416" spans="1:8" x14ac:dyDescent="0.2">
      <c r="A17416">
        <f t="shared" si="1904"/>
        <v>16547</v>
      </c>
      <c r="B17416">
        <f t="shared" si="1905"/>
        <v>342</v>
      </c>
      <c r="C17416" s="10" t="str">
        <f>IF(B17416=B17415," ",(LOOKUP(B17416,'Co List'!$A$3:$A$362,'Co List'!$B$3:$B$362)))</f>
        <v xml:space="preserve"> </v>
      </c>
      <c r="D17416" s="6" t="s">
        <v>385</v>
      </c>
      <c r="E17416">
        <v>18726.616760729088</v>
      </c>
      <c r="F17416">
        <v>21622.164607985433</v>
      </c>
      <c r="G17416">
        <v>23402.012264621011</v>
      </c>
      <c r="H17416">
        <v>25548.475982687527</v>
      </c>
    </row>
    <row r="17417" spans="1:8" x14ac:dyDescent="0.2">
      <c r="A17417">
        <f t="shared" si="1904"/>
        <v>16548</v>
      </c>
      <c r="B17417">
        <f t="shared" si="1905"/>
        <v>342</v>
      </c>
      <c r="C17417" s="10" t="str">
        <f>IF(B17417=B17416," ",(LOOKUP(B17417,'Co List'!$A$3:$A$362,'Co List'!$B$3:$B$362)))</f>
        <v xml:space="preserve"> </v>
      </c>
      <c r="D17417" s="6" t="s">
        <v>386</v>
      </c>
      <c r="E17417">
        <v>0</v>
      </c>
      <c r="F17417">
        <v>0</v>
      </c>
      <c r="G17417">
        <v>0</v>
      </c>
      <c r="H17417">
        <v>0</v>
      </c>
    </row>
    <row r="17418" spans="1:8" x14ac:dyDescent="0.2">
      <c r="A17418">
        <f t="shared" si="1904"/>
        <v>16549</v>
      </c>
      <c r="B17418">
        <f t="shared" si="1905"/>
        <v>342</v>
      </c>
      <c r="C17418" s="10" t="str">
        <f>IF(B17418=B17417," ",(LOOKUP(B17418,'Co List'!$A$3:$A$362,'Co List'!$B$3:$B$362)))</f>
        <v xml:space="preserve"> </v>
      </c>
      <c r="D17418" s="6" t="s">
        <v>387</v>
      </c>
      <c r="E17418">
        <v>0</v>
      </c>
      <c r="F17418">
        <v>0</v>
      </c>
      <c r="G17418">
        <v>0</v>
      </c>
      <c r="H17418">
        <v>0</v>
      </c>
    </row>
    <row r="17419" spans="1:8" x14ac:dyDescent="0.2">
      <c r="A17419">
        <f t="shared" si="1904"/>
        <v>16550</v>
      </c>
      <c r="B17419">
        <f t="shared" si="1905"/>
        <v>342</v>
      </c>
      <c r="C17419" s="10" t="str">
        <f>IF(B17419=B17418," ",(LOOKUP(B17419,'Co List'!$A$3:$A$362,'Co List'!$B$3:$B$362)))</f>
        <v xml:space="preserve"> </v>
      </c>
      <c r="D17419" s="6" t="s">
        <v>388</v>
      </c>
      <c r="E17419">
        <v>0</v>
      </c>
      <c r="F17419">
        <v>0</v>
      </c>
      <c r="G17419">
        <v>0</v>
      </c>
      <c r="H17419">
        <v>0</v>
      </c>
    </row>
    <row r="17420" spans="1:8" x14ac:dyDescent="0.2">
      <c r="A17420">
        <f t="shared" si="1904"/>
        <v>16551</v>
      </c>
      <c r="B17420">
        <f t="shared" si="1905"/>
        <v>342</v>
      </c>
      <c r="C17420" s="10" t="str">
        <f>IF(B17420=B17419," ",(LOOKUP(B17420,'Co List'!$A$3:$A$362,'Co List'!$B$3:$B$362)))</f>
        <v xml:space="preserve"> </v>
      </c>
      <c r="D17420" s="6" t="s">
        <v>389</v>
      </c>
      <c r="E17420">
        <v>1016.5776040264743</v>
      </c>
      <c r="F17420">
        <v>508.97794641499416</v>
      </c>
      <c r="G17420">
        <v>58.88594782156445</v>
      </c>
      <c r="H17420">
        <v>319.07869959752111</v>
      </c>
    </row>
    <row r="17421" spans="1:8" x14ac:dyDescent="0.2">
      <c r="A17421">
        <f t="shared" si="1904"/>
        <v>16552</v>
      </c>
      <c r="B17421">
        <f t="shared" si="1905"/>
        <v>342</v>
      </c>
      <c r="C17421" s="10" t="str">
        <f>IF(B17421=B17420," ",(LOOKUP(B17421,'Co List'!$A$3:$A$362,'Co List'!$B$3:$B$362)))</f>
        <v xml:space="preserve"> </v>
      </c>
      <c r="D17421" s="6" t="s">
        <v>390</v>
      </c>
      <c r="E17421">
        <v>0</v>
      </c>
      <c r="F17421">
        <v>0</v>
      </c>
      <c r="G17421">
        <v>0</v>
      </c>
      <c r="H17421">
        <v>0</v>
      </c>
    </row>
    <row r="17422" spans="1:8" x14ac:dyDescent="0.2">
      <c r="A17422">
        <f t="shared" si="1904"/>
        <v>16553</v>
      </c>
      <c r="B17422">
        <f t="shared" si="1905"/>
        <v>342</v>
      </c>
      <c r="C17422" s="10" t="str">
        <f>IF(B17422=B17421," ",(LOOKUP(B17422,'Co List'!$A$3:$A$362,'Co List'!$B$3:$B$362)))</f>
        <v xml:space="preserve"> </v>
      </c>
      <c r="D17422" s="6" t="s">
        <v>391</v>
      </c>
      <c r="E17422">
        <v>17710.039156702616</v>
      </c>
      <c r="F17422">
        <v>21113.186661570438</v>
      </c>
      <c r="G17422">
        <v>23343.126316799448</v>
      </c>
      <c r="H17422">
        <v>25229.397283090002</v>
      </c>
    </row>
    <row r="17423" spans="1:8" x14ac:dyDescent="0.2">
      <c r="A17423">
        <f t="shared" si="1904"/>
        <v>16554</v>
      </c>
      <c r="B17423">
        <f t="shared" si="1905"/>
        <v>342</v>
      </c>
      <c r="C17423" s="10" t="str">
        <f>IF(B17423=B17422," ",(LOOKUP(B17423,'Co List'!$A$3:$A$362,'Co List'!$B$3:$B$362)))</f>
        <v xml:space="preserve"> </v>
      </c>
      <c r="D17423" s="6" t="s">
        <v>392</v>
      </c>
      <c r="E17423">
        <v>0</v>
      </c>
      <c r="F17423">
        <v>0</v>
      </c>
      <c r="G17423">
        <v>0</v>
      </c>
      <c r="H17423">
        <v>0</v>
      </c>
    </row>
    <row r="17424" spans="1:8" x14ac:dyDescent="0.2">
      <c r="A17424">
        <f t="shared" si="1904"/>
        <v>16555</v>
      </c>
      <c r="B17424">
        <f t="shared" si="1905"/>
        <v>342</v>
      </c>
      <c r="C17424" s="10" t="str">
        <f>IF(B17424=B17423," ",(LOOKUP(B17424,'Co List'!$A$3:$A$362,'Co List'!$B$3:$B$362)))</f>
        <v xml:space="preserve"> </v>
      </c>
      <c r="D17424" s="6" t="s">
        <v>393</v>
      </c>
      <c r="E17424">
        <v>0</v>
      </c>
      <c r="F17424">
        <v>0</v>
      </c>
      <c r="G17424">
        <v>0</v>
      </c>
      <c r="H17424">
        <v>0</v>
      </c>
    </row>
    <row r="17425" spans="1:8" ht="15" x14ac:dyDescent="0.25">
      <c r="A17425">
        <f t="shared" si="1904"/>
        <v>16556</v>
      </c>
      <c r="B17425">
        <f t="shared" si="1905"/>
        <v>342</v>
      </c>
      <c r="C17425" s="10" t="str">
        <f>IF(B17425=B17424," ",(LOOKUP(B17425,'Co List'!$A$3:$A$362,'Co List'!$B$3:$B$362)))</f>
        <v xml:space="preserve"> </v>
      </c>
      <c r="D17425" s="8" t="s">
        <v>394</v>
      </c>
      <c r="E17425">
        <v>0</v>
      </c>
      <c r="F17425">
        <v>0</v>
      </c>
      <c r="G17425">
        <v>0</v>
      </c>
      <c r="H17425">
        <v>0</v>
      </c>
    </row>
    <row r="17426" spans="1:8" ht="15" x14ac:dyDescent="0.25">
      <c r="A17426">
        <f t="shared" si="1904"/>
        <v>16557</v>
      </c>
      <c r="B17426">
        <f t="shared" si="1905"/>
        <v>342</v>
      </c>
      <c r="C17426" s="10" t="str">
        <f>IF(B17426=B17425," ",(LOOKUP(B17426,'Co List'!$A$3:$A$362,'Co List'!$B$3:$B$362)))</f>
        <v xml:space="preserve"> </v>
      </c>
      <c r="D17426" s="8" t="s">
        <v>395</v>
      </c>
      <c r="E17426">
        <v>34.401308344529191</v>
      </c>
      <c r="F17426">
        <v>43.472077275787164</v>
      </c>
      <c r="G17426">
        <v>60.944254069000038</v>
      </c>
      <c r="H17426">
        <v>98.86080115999998</v>
      </c>
    </row>
    <row r="17427" spans="1:8" ht="15" x14ac:dyDescent="0.25">
      <c r="A17427">
        <f t="shared" si="1904"/>
        <v>16558</v>
      </c>
      <c r="B17427">
        <f t="shared" si="1905"/>
        <v>342</v>
      </c>
      <c r="C17427" s="10" t="str">
        <f>IF(B17427=B17426," ",(LOOKUP(B17427,'Co List'!$A$3:$A$362,'Co List'!$B$3:$B$362)))</f>
        <v xml:space="preserve"> </v>
      </c>
      <c r="D17427" s="8" t="s">
        <v>396</v>
      </c>
      <c r="E17427">
        <v>267733.30109999998</v>
      </c>
      <c r="F17427">
        <v>306805.72700000001</v>
      </c>
      <c r="G17427">
        <v>290093.53899999999</v>
      </c>
      <c r="H17427">
        <v>274326.81199999998</v>
      </c>
    </row>
    <row r="17428" spans="1:8" x14ac:dyDescent="0.2">
      <c r="A17428">
        <f t="shared" si="1904"/>
        <v>16559</v>
      </c>
      <c r="B17428">
        <f t="shared" si="1905"/>
        <v>342</v>
      </c>
      <c r="C17428" s="10" t="str">
        <f>IF(B17428=B17427," ",(LOOKUP(B17428,'Co List'!$A$3:$A$362,'Co List'!$B$3:$B$362)))</f>
        <v xml:space="preserve"> </v>
      </c>
      <c r="D17428" s="6" t="s">
        <v>397</v>
      </c>
      <c r="E17428">
        <v>33814.3171</v>
      </c>
      <c r="F17428">
        <v>86023.582999999999</v>
      </c>
      <c r="G17428">
        <v>56893.504000000001</v>
      </c>
      <c r="H17428">
        <v>66074.142000000007</v>
      </c>
    </row>
    <row r="17429" spans="1:8" x14ac:dyDescent="0.2">
      <c r="A17429">
        <f t="shared" si="1904"/>
        <v>16560</v>
      </c>
      <c r="B17429">
        <f t="shared" si="1905"/>
        <v>342</v>
      </c>
      <c r="C17429" s="10" t="str">
        <f>IF(B17429=B17428," ",(LOOKUP(B17429,'Co List'!$A$3:$A$362,'Co List'!$B$3:$B$362)))</f>
        <v xml:space="preserve"> </v>
      </c>
      <c r="D17429" s="6" t="s">
        <v>398</v>
      </c>
      <c r="E17429">
        <v>529.68399999999997</v>
      </c>
      <c r="F17429">
        <v>427.44400000000002</v>
      </c>
      <c r="G17429">
        <v>430.63499999999999</v>
      </c>
      <c r="H17429">
        <v>493.87</v>
      </c>
    </row>
    <row r="17430" spans="1:8" x14ac:dyDescent="0.2">
      <c r="A17430">
        <f t="shared" si="1904"/>
        <v>16561</v>
      </c>
      <c r="B17430">
        <f t="shared" si="1905"/>
        <v>342</v>
      </c>
      <c r="C17430" s="10" t="str">
        <f>IF(B17430=B17429," ",(LOOKUP(B17430,'Co List'!$A$3:$A$362,'Co List'!$B$3:$B$362)))</f>
        <v xml:space="preserve"> </v>
      </c>
      <c r="D17430" s="6" t="s">
        <v>399</v>
      </c>
      <c r="E17430">
        <v>233389.3</v>
      </c>
      <c r="F17430">
        <v>220354.7</v>
      </c>
      <c r="G17430">
        <v>232769.4</v>
      </c>
      <c r="H17430">
        <v>207758.8</v>
      </c>
    </row>
    <row r="17431" spans="1:8" x14ac:dyDescent="0.2">
      <c r="A17431">
        <f t="shared" si="1904"/>
        <v>16562</v>
      </c>
      <c r="B17431">
        <f t="shared" si="1905"/>
        <v>342</v>
      </c>
      <c r="C17431" s="10" t="str">
        <f>IF(B17431=B17430," ",(LOOKUP(B17431,'Co List'!$A$3:$A$362,'Co List'!$B$3:$B$362)))</f>
        <v xml:space="preserve"> </v>
      </c>
      <c r="D17431" s="6" t="s">
        <v>400</v>
      </c>
      <c r="E17431">
        <v>0</v>
      </c>
      <c r="F17431">
        <v>0</v>
      </c>
      <c r="G17431">
        <v>0</v>
      </c>
      <c r="H17431">
        <v>0</v>
      </c>
    </row>
    <row r="17432" spans="1:8" x14ac:dyDescent="0.2">
      <c r="A17432">
        <f t="shared" si="1904"/>
        <v>16563</v>
      </c>
      <c r="B17432">
        <f t="shared" si="1905"/>
        <v>342</v>
      </c>
      <c r="C17432" s="10" t="str">
        <f>IF(B17432=B17431," ",(LOOKUP(B17432,'Co List'!$A$3:$A$362,'Co List'!$B$3:$B$362)))</f>
        <v xml:space="preserve"> </v>
      </c>
      <c r="D17432" s="6" t="s">
        <v>401</v>
      </c>
      <c r="E17432">
        <v>21.607348626899999</v>
      </c>
      <c r="F17432">
        <v>53.592692209000006</v>
      </c>
      <c r="G17432">
        <v>37.492819136000001</v>
      </c>
      <c r="H17432">
        <v>48.234123659999995</v>
      </c>
    </row>
    <row r="17433" spans="1:8" x14ac:dyDescent="0.2">
      <c r="A17433">
        <f t="shared" si="1904"/>
        <v>16564</v>
      </c>
      <c r="B17433">
        <f t="shared" si="1905"/>
        <v>342</v>
      </c>
      <c r="C17433" s="10" t="str">
        <f>IF(B17433=B17432," ",(LOOKUP(B17433,'Co List'!$A$3:$A$362,'Co List'!$B$3:$B$362)))</f>
        <v xml:space="preserve"> </v>
      </c>
      <c r="D17433" s="6" t="s">
        <v>402</v>
      </c>
      <c r="E17433">
        <v>0.94654530800000003</v>
      </c>
      <c r="F17433">
        <v>0.95918433600000008</v>
      </c>
      <c r="G17433">
        <v>1.0752955949999998</v>
      </c>
      <c r="H17433">
        <v>1.22183438</v>
      </c>
    </row>
    <row r="17434" spans="1:8" x14ac:dyDescent="0.2">
      <c r="A17434">
        <f t="shared" si="1904"/>
        <v>16565</v>
      </c>
      <c r="B17434">
        <f t="shared" si="1905"/>
        <v>342</v>
      </c>
      <c r="C17434" s="10" t="str">
        <f>IF(B17434=B17433," ",(LOOKUP(B17434,'Co List'!$A$3:$A$362,'Co List'!$B$3:$B$362)))</f>
        <v xml:space="preserve"> </v>
      </c>
      <c r="D17434" s="6" t="s">
        <v>403</v>
      </c>
      <c r="E17434">
        <v>119.72871089999998</v>
      </c>
      <c r="F17434">
        <v>100.2613885</v>
      </c>
      <c r="G17434">
        <v>127.55763119999997</v>
      </c>
      <c r="H17434">
        <v>159.14324080000003</v>
      </c>
    </row>
    <row r="17435" spans="1:8" x14ac:dyDescent="0.2">
      <c r="A17435">
        <f t="shared" si="1904"/>
        <v>16566</v>
      </c>
      <c r="B17435">
        <f t="shared" si="1905"/>
        <v>342</v>
      </c>
      <c r="C17435" s="10" t="str">
        <f>IF(B17435=B17434," ",(LOOKUP(B17435,'Co List'!$A$3:$A$362,'Co List'!$B$3:$B$362)))</f>
        <v xml:space="preserve"> </v>
      </c>
      <c r="D17435" s="6" t="s">
        <v>404</v>
      </c>
      <c r="E17435" s="11">
        <v>142.28260483489998</v>
      </c>
      <c r="F17435" s="11">
        <v>154.81326504500001</v>
      </c>
      <c r="G17435" s="11">
        <v>166.12574593099998</v>
      </c>
      <c r="H17435" s="11">
        <v>208.59919884000001</v>
      </c>
    </row>
    <row r="17436" spans="1:8" x14ac:dyDescent="0.2">
      <c r="A17436">
        <f t="shared" si="1904"/>
        <v>16567</v>
      </c>
      <c r="B17436">
        <f t="shared" si="1905"/>
        <v>342</v>
      </c>
      <c r="C17436" s="10" t="str">
        <f>IF(B17436=B17435," ",(LOOKUP(B17436,'Co List'!$A$3:$A$362,'Co List'!$B$3:$B$362)))</f>
        <v xml:space="preserve"> </v>
      </c>
      <c r="D17436" s="6" t="s">
        <v>405</v>
      </c>
      <c r="E17436">
        <v>2453.39</v>
      </c>
      <c r="F17436">
        <v>2911.09</v>
      </c>
      <c r="G17436">
        <v>3308</v>
      </c>
      <c r="H17436">
        <v>3939.44</v>
      </c>
    </row>
    <row r="17437" spans="1:8" x14ac:dyDescent="0.2">
      <c r="A17437">
        <f t="shared" si="1904"/>
        <v>16568</v>
      </c>
      <c r="B17437">
        <f t="shared" si="1905"/>
        <v>342</v>
      </c>
      <c r="C17437" s="10" t="str">
        <f>IF(B17437=B17436," ",(LOOKUP(B17437,'Co List'!$A$3:$A$362,'Co List'!$B$3:$B$362)))</f>
        <v xml:space="preserve"> </v>
      </c>
      <c r="D17437" s="6" t="s">
        <v>406</v>
      </c>
      <c r="E17437">
        <v>450.6</v>
      </c>
      <c r="F17437">
        <v>618.54999999999995</v>
      </c>
      <c r="G17437">
        <v>614.82000000000005</v>
      </c>
      <c r="H17437">
        <v>560.97</v>
      </c>
    </row>
    <row r="17438" spans="1:8" x14ac:dyDescent="0.2">
      <c r="A17438">
        <f t="shared" si="1904"/>
        <v>16569</v>
      </c>
      <c r="B17438">
        <f t="shared" si="1905"/>
        <v>342</v>
      </c>
      <c r="C17438" s="10" t="str">
        <f>IF(B17438=B17437," ",(LOOKUP(B17438,'Co List'!$A$3:$A$362,'Co List'!$B$3:$B$362)))</f>
        <v xml:space="preserve"> </v>
      </c>
      <c r="D17438" s="6" t="s">
        <v>407</v>
      </c>
      <c r="E17438" s="11">
        <v>182.94</v>
      </c>
      <c r="F17438" s="11">
        <v>157.5</v>
      </c>
      <c r="G17438" s="11">
        <v>227.04</v>
      </c>
      <c r="H17438" s="11">
        <v>208.13</v>
      </c>
    </row>
    <row r="17439" spans="1:8" x14ac:dyDescent="0.2">
      <c r="A17439">
        <f t="shared" si="1904"/>
        <v>16570</v>
      </c>
      <c r="B17439">
        <f t="shared" si="1905"/>
        <v>342</v>
      </c>
      <c r="C17439" s="10" t="str">
        <f>IF(B17439=B17438," ",(LOOKUP(B17439,'Co List'!$A$3:$A$362,'Co List'!$B$3:$B$362)))</f>
        <v xml:space="preserve"> </v>
      </c>
      <c r="D17439" s="6" t="s">
        <v>408</v>
      </c>
      <c r="E17439">
        <v>87.91</v>
      </c>
      <c r="F17439">
        <v>92.36</v>
      </c>
      <c r="G17439">
        <v>92.36</v>
      </c>
      <c r="H17439">
        <v>88.52</v>
      </c>
    </row>
    <row r="17440" spans="1:8" x14ac:dyDescent="0.2">
      <c r="A17440">
        <f t="shared" si="1904"/>
        <v>16571</v>
      </c>
      <c r="B17440">
        <f t="shared" si="1905"/>
        <v>342</v>
      </c>
      <c r="C17440" s="10" t="str">
        <f>IF(B17440=B17439," ",(LOOKUP(B17440,'Co List'!$A$3:$A$362,'Co List'!$B$3:$B$362)))</f>
        <v xml:space="preserve"> </v>
      </c>
      <c r="D17440" s="6" t="s">
        <v>409</v>
      </c>
      <c r="E17440">
        <v>63.03</v>
      </c>
      <c r="F17440">
        <v>197.69</v>
      </c>
      <c r="G17440">
        <v>227.07</v>
      </c>
      <c r="H17440">
        <v>307.45999999999998</v>
      </c>
    </row>
    <row r="17441" spans="1:16" x14ac:dyDescent="0.2">
      <c r="A17441">
        <f t="shared" si="1904"/>
        <v>16572</v>
      </c>
      <c r="B17441">
        <f t="shared" si="1905"/>
        <v>342</v>
      </c>
      <c r="C17441" s="10" t="str">
        <f>IF(B17441=B17440," ",(LOOKUP(B17441,'Co List'!$A$3:$A$362,'Co List'!$B$3:$B$362)))</f>
        <v xml:space="preserve"> </v>
      </c>
      <c r="D17441" s="6" t="s">
        <v>410</v>
      </c>
      <c r="E17441">
        <v>276.13257229589999</v>
      </c>
      <c r="F17441">
        <v>298.249135153</v>
      </c>
      <c r="G17441">
        <v>349.17025772299996</v>
      </c>
      <c r="H17441">
        <v>460.48055580499999</v>
      </c>
    </row>
    <row r="17442" spans="1:16" x14ac:dyDescent="0.2">
      <c r="A17442">
        <f t="shared" si="1904"/>
        <v>16573</v>
      </c>
      <c r="B17442">
        <f t="shared" si="1905"/>
        <v>342</v>
      </c>
      <c r="C17442" s="10" t="str">
        <f>IF(B17442=B17441," ",(LOOKUP(B17442,'Co List'!$A$3:$A$362,'Co List'!$B$3:$B$362)))</f>
        <v xml:space="preserve"> </v>
      </c>
      <c r="D17442" s="6" t="s">
        <v>411</v>
      </c>
      <c r="E17442">
        <v>176.68391317942917</v>
      </c>
      <c r="F17442">
        <v>198.28534232078718</v>
      </c>
      <c r="G17442">
        <v>227.07000000000002</v>
      </c>
      <c r="H17442">
        <v>307.45999999999998</v>
      </c>
    </row>
    <row r="17443" spans="1:16" x14ac:dyDescent="0.2">
      <c r="A17443">
        <f t="shared" si="1904"/>
        <v>16574</v>
      </c>
      <c r="B17443">
        <f t="shared" si="1905"/>
        <v>342</v>
      </c>
      <c r="C17443" s="10" t="str">
        <f>IF(B17443=B17442," ",(LOOKUP(B17443,'Co List'!$A$3:$A$362,'Co List'!$B$3:$B$362)))</f>
        <v xml:space="preserve"> </v>
      </c>
      <c r="D17443" s="6" t="s">
        <v>412</v>
      </c>
      <c r="E17443">
        <v>113.65391317942917</v>
      </c>
      <c r="F17443">
        <v>0.59534232078718219</v>
      </c>
      <c r="G17443">
        <v>0</v>
      </c>
      <c r="H17443">
        <v>0</v>
      </c>
    </row>
    <row r="17444" spans="1:16" ht="13.5" thickBot="1" x14ac:dyDescent="0.25">
      <c r="A17444">
        <f t="shared" si="1904"/>
        <v>16575</v>
      </c>
      <c r="B17444">
        <f t="shared" si="1905"/>
        <v>342</v>
      </c>
      <c r="C17444" s="10" t="str">
        <f>IF(B17444=B17443," ",(LOOKUP(B17444,'Co List'!$A$3:$A$362,'Co List'!$B$3:$B$362)))</f>
        <v xml:space="preserve"> </v>
      </c>
      <c r="D17444" s="9" t="s">
        <v>413</v>
      </c>
      <c r="E17444">
        <v>12</v>
      </c>
      <c r="F17444">
        <v>12</v>
      </c>
      <c r="G17444">
        <v>12</v>
      </c>
      <c r="H17444">
        <v>12</v>
      </c>
    </row>
    <row r="17445" spans="1:16" ht="15" x14ac:dyDescent="0.25">
      <c r="A17445">
        <f t="shared" si="1904"/>
        <v>16576</v>
      </c>
      <c r="B17445">
        <f t="shared" si="1905"/>
        <v>343</v>
      </c>
      <c r="C17445" s="10" t="str">
        <f>IF(B17445=B17444," ",(LOOKUP(B17445,'Co List'!$A$3:$A$362,'Co List'!$B$3:$B$362)))</f>
        <v>USHA MARTIN</v>
      </c>
      <c r="D17445" s="4" t="s">
        <v>362</v>
      </c>
      <c r="E17445">
        <v>86.047873593606482</v>
      </c>
      <c r="F17445">
        <v>94.676841430791171</v>
      </c>
      <c r="G17445">
        <v>96.572914846341462</v>
      </c>
      <c r="H17445">
        <v>99.550768174624992</v>
      </c>
      <c r="J17445">
        <f t="shared" ref="J17445" si="1906">COUNTIF(E17487:H17487,0)</f>
        <v>0</v>
      </c>
      <c r="K17445">
        <f>SUM(E17445:H17445)/(4-J17445)</f>
        <v>94.212099511341023</v>
      </c>
      <c r="L17445">
        <f>SUM(E17455:H17455)/(4-J17445)</f>
        <v>1298008.0980075256</v>
      </c>
      <c r="M17445">
        <f>E17455</f>
        <v>876173.52364961396</v>
      </c>
      <c r="N17445">
        <f t="shared" ref="N17445" si="1907">F17455</f>
        <v>1350930.8877231777</v>
      </c>
      <c r="O17445">
        <f t="shared" ref="O17445" si="1908">G17455</f>
        <v>1529559.6287555527</v>
      </c>
      <c r="P17445">
        <f t="shared" ref="P17445" si="1909">H17455</f>
        <v>1435368.3519017578</v>
      </c>
    </row>
    <row r="17446" spans="1:16" x14ac:dyDescent="0.2">
      <c r="A17446">
        <f t="shared" si="1904"/>
        <v>16577</v>
      </c>
      <c r="B17446">
        <f t="shared" si="1905"/>
        <v>343</v>
      </c>
      <c r="C17446" s="10" t="str">
        <f>IF(B17446=B17445," ",(LOOKUP(B17446,'Co List'!$A$3:$A$362,'Co List'!$B$3:$B$362)))</f>
        <v xml:space="preserve"> </v>
      </c>
      <c r="D17446" s="6" t="s">
        <v>364</v>
      </c>
      <c r="E17446">
        <v>3.0791596571780278</v>
      </c>
      <c r="F17446">
        <v>3.6486715344322174</v>
      </c>
      <c r="G17446">
        <v>3.7738123798585366</v>
      </c>
      <c r="H17446">
        <v>3.9703506995252491</v>
      </c>
    </row>
    <row r="17447" spans="1:16" x14ac:dyDescent="0.2">
      <c r="A17447">
        <f t="shared" si="1904"/>
        <v>16578</v>
      </c>
      <c r="B17447">
        <f t="shared" si="1905"/>
        <v>343</v>
      </c>
      <c r="C17447" s="10" t="str">
        <f>IF(B17447=B17446," ",(LOOKUP(B17447,'Co List'!$A$3:$A$362,'Co List'!$B$3:$B$362)))</f>
        <v xml:space="preserve"> </v>
      </c>
      <c r="D17447" s="6" t="s">
        <v>365</v>
      </c>
      <c r="E17447">
        <v>1.3604848582073306</v>
      </c>
      <c r="F17447">
        <v>1.3987128206625274</v>
      </c>
      <c r="G17447">
        <v>1.4390996186676375</v>
      </c>
      <c r="H17447">
        <v>0.78470271265419234</v>
      </c>
    </row>
    <row r="17448" spans="1:16" x14ac:dyDescent="0.2">
      <c r="A17448">
        <f t="shared" si="1904"/>
        <v>16579</v>
      </c>
      <c r="B17448">
        <f t="shared" si="1905"/>
        <v>343</v>
      </c>
      <c r="C17448" s="10" t="str">
        <f>IF(B17448=B17447," ",(LOOKUP(B17448,'Co List'!$A$3:$A$362,'Co List'!$B$3:$B$362)))</f>
        <v xml:space="preserve"> </v>
      </c>
      <c r="D17448" s="7" t="s">
        <v>366</v>
      </c>
      <c r="E17448">
        <v>47.350748958306838</v>
      </c>
      <c r="F17448">
        <v>53.508358889661693</v>
      </c>
      <c r="G17448">
        <v>53.91677607364236</v>
      </c>
      <c r="H17448">
        <v>47.14581074588714</v>
      </c>
    </row>
    <row r="17449" spans="1:16" x14ac:dyDescent="0.2">
      <c r="A17449">
        <f t="shared" si="1904"/>
        <v>16580</v>
      </c>
      <c r="B17449">
        <f t="shared" si="1905"/>
        <v>343</v>
      </c>
      <c r="C17449" s="10" t="str">
        <f>IF(B17449=B17448," ",(LOOKUP(B17449,'Co List'!$A$3:$A$362,'Co List'!$B$3:$B$362)))</f>
        <v xml:space="preserve"> </v>
      </c>
      <c r="D17449" s="6" t="s">
        <v>367</v>
      </c>
      <c r="E17449">
        <v>950193.6055195902</v>
      </c>
      <c r="F17449">
        <v>1357310.245878808</v>
      </c>
      <c r="G17449">
        <v>-4667560.6614450794</v>
      </c>
      <c r="H17449">
        <v>20359834.778748337</v>
      </c>
    </row>
    <row r="17450" spans="1:16" x14ac:dyDescent="0.2">
      <c r="A17450">
        <f t="shared" si="1904"/>
        <v>16581</v>
      </c>
      <c r="B17450">
        <f t="shared" si="1905"/>
        <v>343</v>
      </c>
      <c r="C17450" s="10" t="str">
        <f>IF(B17450=B17449," ",(LOOKUP(B17450,'Co List'!$A$3:$A$362,'Co List'!$B$3:$B$362)))</f>
        <v xml:space="preserve"> </v>
      </c>
      <c r="D17450" s="6" t="s">
        <v>368</v>
      </c>
      <c r="E17450">
        <v>2.8689375365082315</v>
      </c>
      <c r="F17450">
        <v>4.4234803134354213</v>
      </c>
      <c r="G17450">
        <v>5.0083812336462108</v>
      </c>
      <c r="H17450">
        <v>4.6999618595342429</v>
      </c>
    </row>
    <row r="17451" spans="1:16" x14ac:dyDescent="0.2">
      <c r="A17451">
        <f t="shared" si="1904"/>
        <v>16582</v>
      </c>
      <c r="B17451">
        <f t="shared" si="1905"/>
        <v>343</v>
      </c>
      <c r="C17451" s="10" t="str">
        <f>IF(B17451=B17450," ",(LOOKUP(B17451,'Co List'!$A$3:$A$362,'Co List'!$B$3:$B$362)))</f>
        <v xml:space="preserve"> </v>
      </c>
      <c r="D17451" s="6" t="s">
        <v>369</v>
      </c>
      <c r="E17451">
        <v>243.733593982868</v>
      </c>
      <c r="F17451">
        <v>268.0152539873381</v>
      </c>
      <c r="G17451">
        <v>374.15842190693559</v>
      </c>
      <c r="H17451">
        <v>250.79383430918486</v>
      </c>
    </row>
    <row r="17452" spans="1:16" x14ac:dyDescent="0.2">
      <c r="A17452">
        <f t="shared" si="1904"/>
        <v>16583</v>
      </c>
      <c r="B17452">
        <f t="shared" si="1905"/>
        <v>343</v>
      </c>
      <c r="C17452" s="10" t="str">
        <f>IF(B17452=B17451," ",(LOOKUP(B17452,'Co List'!$A$3:$A$362,'Co List'!$B$3:$B$362)))</f>
        <v xml:space="preserve"> </v>
      </c>
      <c r="D17452" s="6" t="s">
        <v>370</v>
      </c>
      <c r="E17452">
        <v>0</v>
      </c>
      <c r="F17452">
        <v>0</v>
      </c>
      <c r="G17452">
        <v>0</v>
      </c>
      <c r="H17452">
        <v>0</v>
      </c>
    </row>
    <row r="17453" spans="1:16" x14ac:dyDescent="0.2">
      <c r="A17453">
        <f t="shared" si="1904"/>
        <v>16584</v>
      </c>
      <c r="B17453">
        <f t="shared" si="1905"/>
        <v>343</v>
      </c>
      <c r="C17453" s="10" t="str">
        <f>IF(B17453=B17452," ",(LOOKUP(B17453,'Co List'!$A$3:$A$362,'Co List'!$B$3:$B$362)))</f>
        <v xml:space="preserve"> </v>
      </c>
      <c r="D17453" s="6" t="s">
        <v>371</v>
      </c>
      <c r="E17453">
        <v>90.768603385823212</v>
      </c>
      <c r="F17453">
        <v>79.832279273908796</v>
      </c>
      <c r="G17453">
        <v>74.98221154858679</v>
      </c>
      <c r="H17453">
        <v>14.661306493550214</v>
      </c>
    </row>
    <row r="17454" spans="1:16" x14ac:dyDescent="0.2">
      <c r="A17454">
        <f t="shared" si="1904"/>
        <v>16585</v>
      </c>
      <c r="B17454">
        <f t="shared" si="1905"/>
        <v>343</v>
      </c>
      <c r="C17454" s="10" t="str">
        <f>IF(B17454=B17453," ",(LOOKUP(B17454,'Co List'!$A$3:$A$362,'Co List'!$B$3:$B$362)))</f>
        <v xml:space="preserve"> </v>
      </c>
      <c r="D17454" s="6" t="s">
        <v>372</v>
      </c>
      <c r="E17454">
        <v>9.2313966141767985</v>
      </c>
      <c r="F17454">
        <v>20.16772072609119</v>
      </c>
      <c r="G17454">
        <v>25.017788451413203</v>
      </c>
      <c r="H17454">
        <v>85.3386935064498</v>
      </c>
    </row>
    <row r="17455" spans="1:16" x14ac:dyDescent="0.2">
      <c r="A17455">
        <f t="shared" si="1904"/>
        <v>16586</v>
      </c>
      <c r="B17455">
        <f t="shared" si="1905"/>
        <v>343</v>
      </c>
      <c r="C17455" s="10" t="str">
        <f>IF(B17455=B17454," ",(LOOKUP(B17455,'Co List'!$A$3:$A$362,'Co List'!$B$3:$B$362)))</f>
        <v xml:space="preserve"> </v>
      </c>
      <c r="D17455" s="6" t="s">
        <v>373</v>
      </c>
      <c r="E17455">
        <v>876173.52364961396</v>
      </c>
      <c r="F17455">
        <v>1350930.8877231777</v>
      </c>
      <c r="G17455">
        <v>1529559.6287555527</v>
      </c>
      <c r="H17455">
        <v>1435368.3519017578</v>
      </c>
    </row>
    <row r="17456" spans="1:16" x14ac:dyDescent="0.2">
      <c r="A17456">
        <f t="shared" si="1904"/>
        <v>16587</v>
      </c>
      <c r="B17456">
        <f t="shared" si="1905"/>
        <v>343</v>
      </c>
      <c r="C17456" s="10" t="str">
        <f>IF(B17456=B17455," ",(LOOKUP(B17456,'Co List'!$A$3:$A$362,'Co List'!$B$3:$B$362)))</f>
        <v xml:space="preserve"> </v>
      </c>
      <c r="D17456" s="6" t="s">
        <v>374</v>
      </c>
      <c r="E17456">
        <v>870769.5640333629</v>
      </c>
      <c r="F17456">
        <v>1342886.509470881</v>
      </c>
      <c r="G17456">
        <v>1520249.8087594851</v>
      </c>
      <c r="H17456">
        <v>1426712.5676601829</v>
      </c>
    </row>
    <row r="17457" spans="1:8" x14ac:dyDescent="0.2">
      <c r="A17457">
        <f t="shared" si="1904"/>
        <v>16588</v>
      </c>
      <c r="B17457">
        <f t="shared" si="1905"/>
        <v>343</v>
      </c>
      <c r="C17457" s="10" t="str">
        <f>IF(B17457=B17456," ",(LOOKUP(B17457,'Co List'!$A$3:$A$362,'Co List'!$B$3:$B$362)))</f>
        <v xml:space="preserve"> </v>
      </c>
      <c r="D17457" s="6" t="s">
        <v>375</v>
      </c>
      <c r="E17457">
        <v>2041.9890122886532</v>
      </c>
      <c r="F17457">
        <v>3011.7664321805751</v>
      </c>
      <c r="G17457">
        <v>3453.4529574324029</v>
      </c>
      <c r="H17457">
        <v>3197.8260431178142</v>
      </c>
    </row>
    <row r="17458" spans="1:8" x14ac:dyDescent="0.2">
      <c r="A17458">
        <f t="shared" si="1904"/>
        <v>16589</v>
      </c>
      <c r="B17458">
        <f t="shared" si="1905"/>
        <v>343</v>
      </c>
      <c r="C17458" s="10" t="str">
        <f>IF(B17458=B17457," ",(LOOKUP(B17458,'Co List'!$A$3:$A$362,'Co List'!$B$3:$B$362)))</f>
        <v xml:space="preserve"> </v>
      </c>
      <c r="D17458" s="6" t="s">
        <v>376</v>
      </c>
      <c r="E17458">
        <v>3361.970603962453</v>
      </c>
      <c r="F17458">
        <v>5032.6118201159379</v>
      </c>
      <c r="G17458">
        <v>5856.3670386350677</v>
      </c>
      <c r="H17458">
        <v>5457.9581984567867</v>
      </c>
    </row>
    <row r="17459" spans="1:8" x14ac:dyDescent="0.2">
      <c r="A17459">
        <f t="shared" si="1904"/>
        <v>16590</v>
      </c>
      <c r="B17459">
        <f t="shared" si="1905"/>
        <v>343</v>
      </c>
      <c r="C17459" s="10" t="str">
        <f>IF(B17459=B17458," ",(LOOKUP(B17459,'Co List'!$A$3:$A$362,'Co List'!$B$3:$B$362)))</f>
        <v xml:space="preserve"> </v>
      </c>
      <c r="D17459" s="6" t="s">
        <v>377</v>
      </c>
      <c r="E17459">
        <v>795290.47065310995</v>
      </c>
      <c r="F17459">
        <v>1078478.9190846626</v>
      </c>
      <c r="G17459">
        <v>1146897.6365952673</v>
      </c>
      <c r="H17459">
        <v>210443.75338373709</v>
      </c>
    </row>
    <row r="17460" spans="1:8" ht="15" x14ac:dyDescent="0.25">
      <c r="A17460">
        <f t="shared" si="1904"/>
        <v>16591</v>
      </c>
      <c r="B17460">
        <f t="shared" si="1905"/>
        <v>343</v>
      </c>
      <c r="C17460" s="10" t="str">
        <f>IF(B17460=B17459," ",(LOOKUP(B17460,'Co List'!$A$3:$A$362,'Co List'!$B$3:$B$362)))</f>
        <v xml:space="preserve"> </v>
      </c>
      <c r="D17460" s="8" t="s">
        <v>378</v>
      </c>
      <c r="E17460">
        <v>99057.329999999987</v>
      </c>
      <c r="F17460">
        <v>202977.86000000004</v>
      </c>
      <c r="G17460">
        <v>207715.56000000003</v>
      </c>
      <c r="H17460">
        <v>207684.36000000002</v>
      </c>
    </row>
    <row r="17461" spans="1:8" ht="15" x14ac:dyDescent="0.25">
      <c r="A17461">
        <f t="shared" si="1904"/>
        <v>16592</v>
      </c>
      <c r="B17461">
        <f t="shared" si="1905"/>
        <v>343</v>
      </c>
      <c r="C17461" s="10" t="str">
        <f>IF(B17461=B17460," ",(LOOKUP(B17461,'Co List'!$A$3:$A$362,'Co List'!$B$3:$B$362)))</f>
        <v xml:space="preserve"> </v>
      </c>
      <c r="D17461" s="8" t="s">
        <v>379</v>
      </c>
      <c r="E17461">
        <v>4085.0111419975192</v>
      </c>
      <c r="F17461">
        <v>3855.6165497802531</v>
      </c>
      <c r="G17461">
        <v>3645.820244886519</v>
      </c>
      <c r="H17461">
        <v>1726.4942295181818</v>
      </c>
    </row>
    <row r="17462" spans="1:8" ht="15" x14ac:dyDescent="0.25">
      <c r="A17462">
        <f t="shared" si="1904"/>
        <v>16593</v>
      </c>
      <c r="B17462">
        <f t="shared" si="1905"/>
        <v>343</v>
      </c>
      <c r="C17462" s="10" t="str">
        <f>IF(B17462=B17461," ",(LOOKUP(B17462,'Co List'!$A$3:$A$362,'Co List'!$B$3:$B$362)))</f>
        <v xml:space="preserve"> </v>
      </c>
      <c r="D17462" s="8" t="s">
        <v>380</v>
      </c>
      <c r="E17462">
        <v>692148.12951111246</v>
      </c>
      <c r="F17462">
        <v>871645.44253488223</v>
      </c>
      <c r="G17462">
        <v>935536.25635038072</v>
      </c>
      <c r="H17462">
        <v>1032.8991542188896</v>
      </c>
    </row>
    <row r="17463" spans="1:8" ht="15" x14ac:dyDescent="0.25">
      <c r="A17463">
        <f t="shared" si="1904"/>
        <v>16594</v>
      </c>
      <c r="B17463">
        <f t="shared" si="1905"/>
        <v>343</v>
      </c>
      <c r="C17463" s="10" t="str">
        <f>IF(B17463=B17462," ",(LOOKUP(B17463,'Co List'!$A$3:$A$362,'Co List'!$B$3:$B$362)))</f>
        <v xml:space="preserve"> </v>
      </c>
      <c r="D17463" s="8" t="s">
        <v>381</v>
      </c>
      <c r="E17463">
        <v>80883.052996504019</v>
      </c>
      <c r="F17463">
        <v>272451.96863851493</v>
      </c>
      <c r="G17463">
        <v>382661.99216028542</v>
      </c>
      <c r="H17463">
        <v>1224924.5985180207</v>
      </c>
    </row>
    <row r="17464" spans="1:8" ht="15" x14ac:dyDescent="0.25">
      <c r="A17464">
        <f t="shared" si="1904"/>
        <v>16595</v>
      </c>
      <c r="B17464">
        <f t="shared" si="1905"/>
        <v>343</v>
      </c>
      <c r="C17464" s="10" t="str">
        <f>IF(B17464=B17463," ",(LOOKUP(B17464,'Co List'!$A$3:$A$362,'Co List'!$B$3:$B$362)))</f>
        <v xml:space="preserve"> </v>
      </c>
      <c r="D17464" s="8" t="s">
        <v>382</v>
      </c>
      <c r="E17464">
        <v>0</v>
      </c>
      <c r="F17464">
        <v>173072.52284540189</v>
      </c>
      <c r="G17464">
        <v>292879.5582007973</v>
      </c>
      <c r="H17464">
        <v>1150120.5809019986</v>
      </c>
    </row>
    <row r="17465" spans="1:8" ht="15" x14ac:dyDescent="0.25">
      <c r="A17465">
        <f t="shared" si="1904"/>
        <v>16596</v>
      </c>
      <c r="B17465">
        <f t="shared" si="1905"/>
        <v>343</v>
      </c>
      <c r="C17465" s="10" t="str">
        <f>IF(B17465=B17464," ",(LOOKUP(B17465,'Co List'!$A$3:$A$362,'Co List'!$B$3:$B$362)))</f>
        <v xml:space="preserve"> </v>
      </c>
      <c r="D17465" s="8" t="s">
        <v>383</v>
      </c>
      <c r="E17465">
        <v>64246.581960419149</v>
      </c>
      <c r="F17465">
        <v>82839.708145026685</v>
      </c>
      <c r="G17465">
        <v>72080.65977077531</v>
      </c>
      <c r="H17465">
        <v>55610.272525647539</v>
      </c>
    </row>
    <row r="17466" spans="1:8" x14ac:dyDescent="0.2">
      <c r="A17466">
        <f t="shared" si="1904"/>
        <v>16597</v>
      </c>
      <c r="B17466">
        <f t="shared" si="1905"/>
        <v>343</v>
      </c>
      <c r="C17466" s="10" t="str">
        <f>IF(B17466=B17465," ",(LOOKUP(B17466,'Co List'!$A$3:$A$362,'Co List'!$B$3:$B$362)))</f>
        <v xml:space="preserve"> </v>
      </c>
      <c r="D17466" s="6" t="s">
        <v>384</v>
      </c>
      <c r="E17466">
        <v>16636.471036084873</v>
      </c>
      <c r="F17466">
        <v>16539.737648086393</v>
      </c>
      <c r="G17466">
        <v>17701.774188712774</v>
      </c>
      <c r="H17466">
        <v>19193.745090374672</v>
      </c>
    </row>
    <row r="17467" spans="1:8" x14ac:dyDescent="0.2">
      <c r="A17467">
        <f t="shared" si="1904"/>
        <v>16598</v>
      </c>
      <c r="B17467">
        <f t="shared" si="1905"/>
        <v>343</v>
      </c>
      <c r="C17467" s="10" t="str">
        <f>IF(B17467=B17466," ",(LOOKUP(B17467,'Co List'!$A$3:$A$362,'Co List'!$B$3:$B$362)))</f>
        <v xml:space="preserve"> </v>
      </c>
      <c r="D17467" s="6" t="s">
        <v>385</v>
      </c>
      <c r="E17467">
        <v>26267.898388429556</v>
      </c>
      <c r="F17467">
        <v>74671.552664417119</v>
      </c>
      <c r="G17467">
        <v>101399.31550455875</v>
      </c>
      <c r="H17467">
        <v>308517.98524107452</v>
      </c>
    </row>
    <row r="17468" spans="1:8" x14ac:dyDescent="0.2">
      <c r="A17468">
        <f t="shared" si="1904"/>
        <v>16599</v>
      </c>
      <c r="B17468">
        <f t="shared" si="1905"/>
        <v>343</v>
      </c>
      <c r="C17468" s="10" t="str">
        <f>IF(B17468=B17467," ",(LOOKUP(B17468,'Co List'!$A$3:$A$362,'Co List'!$B$3:$B$362)))</f>
        <v xml:space="preserve"> </v>
      </c>
      <c r="D17468" s="6" t="s">
        <v>386</v>
      </c>
      <c r="E17468">
        <v>0</v>
      </c>
      <c r="F17468">
        <v>42715.18267166576</v>
      </c>
      <c r="G17468">
        <v>72284.170957158902</v>
      </c>
      <c r="H17468">
        <v>283855.63404281536</v>
      </c>
    </row>
    <row r="17469" spans="1:8" x14ac:dyDescent="0.2">
      <c r="A17469">
        <f t="shared" si="1904"/>
        <v>16600</v>
      </c>
      <c r="B17469">
        <f t="shared" si="1905"/>
        <v>343</v>
      </c>
      <c r="C17469" s="10" t="str">
        <f>IF(B17469=B17468," ",(LOOKUP(B17469,'Co List'!$A$3:$A$362,'Co List'!$B$3:$B$362)))</f>
        <v xml:space="preserve"> </v>
      </c>
      <c r="D17469" s="6" t="s">
        <v>387</v>
      </c>
      <c r="E17469">
        <v>0</v>
      </c>
      <c r="F17469">
        <v>0</v>
      </c>
      <c r="G17469">
        <v>0</v>
      </c>
      <c r="H17469">
        <v>0</v>
      </c>
    </row>
    <row r="17470" spans="1:8" x14ac:dyDescent="0.2">
      <c r="A17470">
        <f t="shared" si="1904"/>
        <v>16601</v>
      </c>
      <c r="B17470">
        <f t="shared" si="1905"/>
        <v>343</v>
      </c>
      <c r="C17470" s="10" t="str">
        <f>IF(B17470=B17469," ",(LOOKUP(B17470,'Co List'!$A$3:$A$362,'Co List'!$B$3:$B$362)))</f>
        <v xml:space="preserve"> </v>
      </c>
      <c r="D17470" s="6" t="s">
        <v>388</v>
      </c>
      <c r="E17470">
        <v>0</v>
      </c>
      <c r="F17470">
        <v>0</v>
      </c>
      <c r="G17470">
        <v>0</v>
      </c>
      <c r="H17470">
        <v>0</v>
      </c>
    </row>
    <row r="17471" spans="1:8" x14ac:dyDescent="0.2">
      <c r="A17471">
        <f t="shared" si="1904"/>
        <v>16602</v>
      </c>
      <c r="B17471">
        <f t="shared" si="1905"/>
        <v>343</v>
      </c>
      <c r="C17471" s="10" t="str">
        <f>IF(B17471=B17470," ",(LOOKUP(B17471,'Co List'!$A$3:$A$362,'Co List'!$B$3:$B$362)))</f>
        <v xml:space="preserve"> </v>
      </c>
      <c r="D17471" s="6" t="s">
        <v>389</v>
      </c>
      <c r="E17471">
        <v>18604.179234674717</v>
      </c>
      <c r="F17471">
        <v>23106.369819002</v>
      </c>
      <c r="G17471">
        <v>19523.492254986719</v>
      </c>
      <c r="H17471">
        <v>14554.957845519999</v>
      </c>
    </row>
    <row r="17472" spans="1:8" x14ac:dyDescent="0.2">
      <c r="A17472">
        <f t="shared" si="1904"/>
        <v>16603</v>
      </c>
      <c r="B17472">
        <f t="shared" si="1905"/>
        <v>343</v>
      </c>
      <c r="C17472" s="10" t="str">
        <f>IF(B17472=B17471," ",(LOOKUP(B17472,'Co List'!$A$3:$A$362,'Co List'!$B$3:$B$362)))</f>
        <v xml:space="preserve"> </v>
      </c>
      <c r="D17472" s="6" t="s">
        <v>390</v>
      </c>
      <c r="E17472">
        <v>1166.1265097548387</v>
      </c>
      <c r="F17472">
        <v>2424.5624967493673</v>
      </c>
      <c r="G17472">
        <v>2717.3000144131147</v>
      </c>
      <c r="H17472">
        <v>2626.2947997391302</v>
      </c>
    </row>
    <row r="17473" spans="1:8" x14ac:dyDescent="0.2">
      <c r="A17473">
        <f t="shared" si="1904"/>
        <v>16604</v>
      </c>
      <c r="B17473">
        <f t="shared" si="1905"/>
        <v>343</v>
      </c>
      <c r="C17473" s="10" t="str">
        <f>IF(B17473=B17472," ",(LOOKUP(B17473,'Co List'!$A$3:$A$362,'Co List'!$B$3:$B$362)))</f>
        <v xml:space="preserve"> </v>
      </c>
      <c r="D17473" s="6" t="s">
        <v>391</v>
      </c>
      <c r="E17473">
        <v>1936.9247519999999</v>
      </c>
      <c r="F17473">
        <v>1615.040448</v>
      </c>
      <c r="G17473">
        <v>1705.7460000000001</v>
      </c>
      <c r="H17473">
        <v>2096.6628479999999</v>
      </c>
    </row>
    <row r="17474" spans="1:8" x14ac:dyDescent="0.2">
      <c r="A17474">
        <f t="shared" si="1904"/>
        <v>16605</v>
      </c>
      <c r="B17474">
        <f t="shared" si="1905"/>
        <v>343</v>
      </c>
      <c r="C17474" s="10" t="str">
        <f>IF(B17474=B17473," ",(LOOKUP(B17474,'Co List'!$A$3:$A$362,'Co List'!$B$3:$B$362)))</f>
        <v xml:space="preserve"> </v>
      </c>
      <c r="D17474" s="6" t="s">
        <v>392</v>
      </c>
      <c r="E17474">
        <v>4560.6678919999995</v>
      </c>
      <c r="F17474">
        <v>4810.3972289999992</v>
      </c>
      <c r="G17474">
        <v>5168.6062779999993</v>
      </c>
      <c r="H17474">
        <v>5384.435704999999</v>
      </c>
    </row>
    <row r="17475" spans="1:8" x14ac:dyDescent="0.2">
      <c r="A17475">
        <f t="shared" si="1904"/>
        <v>16606</v>
      </c>
      <c r="B17475">
        <f t="shared" si="1905"/>
        <v>343</v>
      </c>
      <c r="C17475" s="10" t="str">
        <f>IF(B17475=B17474," ",(LOOKUP(B17475,'Co List'!$A$3:$A$362,'Co List'!$B$3:$B$362)))</f>
        <v xml:space="preserve"> </v>
      </c>
      <c r="D17475" s="6" t="s">
        <v>393</v>
      </c>
      <c r="E17475">
        <v>0</v>
      </c>
      <c r="F17475">
        <v>0</v>
      </c>
      <c r="G17475">
        <v>0</v>
      </c>
      <c r="H17475">
        <v>0</v>
      </c>
    </row>
    <row r="17476" spans="1:8" ht="15" x14ac:dyDescent="0.25">
      <c r="A17476">
        <f t="shared" si="1904"/>
        <v>16607</v>
      </c>
      <c r="B17476">
        <f t="shared" si="1905"/>
        <v>343</v>
      </c>
      <c r="C17476" s="10" t="str">
        <f>IF(B17476=B17475," ",(LOOKUP(B17476,'Co List'!$A$3:$A$362,'Co List'!$B$3:$B$362)))</f>
        <v xml:space="preserve"> </v>
      </c>
      <c r="D17476" s="8" t="s">
        <v>394</v>
      </c>
      <c r="E17476">
        <v>0</v>
      </c>
      <c r="F17476">
        <v>0</v>
      </c>
      <c r="G17476">
        <v>0</v>
      </c>
      <c r="H17476">
        <v>0</v>
      </c>
    </row>
    <row r="17477" spans="1:8" ht="15" x14ac:dyDescent="0.25">
      <c r="A17477">
        <f t="shared" ref="A17477:A17540" si="1910">IF(A17476&gt;0,A17476+1,(IF($C$1=C17477,1,0)))</f>
        <v>16608</v>
      </c>
      <c r="B17477">
        <f t="shared" ref="B17477:B17540" si="1911">IF(D17477=$D$3,B17476+1,B17476)</f>
        <v>343</v>
      </c>
      <c r="C17477" s="10" t="str">
        <f>IF(B17477=B17476," ",(LOOKUP(B17477,'Co List'!$A$3:$A$362,'Co List'!$B$3:$B$362)))</f>
        <v xml:space="preserve"> </v>
      </c>
      <c r="D17477" s="8" t="s">
        <v>395</v>
      </c>
      <c r="E17477">
        <v>74.50384198707026</v>
      </c>
      <c r="F17477">
        <v>120.59943767273695</v>
      </c>
      <c r="G17477">
        <v>160.87944427994395</v>
      </c>
      <c r="H17477">
        <v>257.13259035336392</v>
      </c>
    </row>
    <row r="17478" spans="1:8" ht="15" x14ac:dyDescent="0.25">
      <c r="A17478">
        <f t="shared" si="1910"/>
        <v>16609</v>
      </c>
      <c r="B17478">
        <f t="shared" si="1911"/>
        <v>343</v>
      </c>
      <c r="C17478" s="10" t="str">
        <f>IF(B17478=B17477," ",(LOOKUP(B17478,'Co List'!$A$3:$A$362,'Co List'!$B$3:$B$362)))</f>
        <v xml:space="preserve"> </v>
      </c>
      <c r="D17478" s="8" t="s">
        <v>396</v>
      </c>
      <c r="E17478">
        <v>584564</v>
      </c>
      <c r="F17478">
        <v>771051</v>
      </c>
      <c r="G17478">
        <v>796955</v>
      </c>
      <c r="H17478">
        <v>268182.77799999999</v>
      </c>
    </row>
    <row r="17479" spans="1:8" x14ac:dyDescent="0.2">
      <c r="A17479">
        <f t="shared" si="1910"/>
        <v>16610</v>
      </c>
      <c r="B17479">
        <f t="shared" si="1911"/>
        <v>343</v>
      </c>
      <c r="C17479" s="10" t="str">
        <f>IF(B17479=B17478," ",(LOOKUP(B17479,'Co List'!$A$3:$A$362,'Co List'!$B$3:$B$362)))</f>
        <v xml:space="preserve"> </v>
      </c>
      <c r="D17479" s="6" t="s">
        <v>397</v>
      </c>
      <c r="E17479">
        <v>122293</v>
      </c>
      <c r="F17479">
        <v>256934</v>
      </c>
      <c r="G17479">
        <v>266302</v>
      </c>
      <c r="H17479">
        <v>266262</v>
      </c>
    </row>
    <row r="17480" spans="1:8" x14ac:dyDescent="0.2">
      <c r="A17480">
        <f t="shared" si="1910"/>
        <v>16611</v>
      </c>
      <c r="B17480">
        <f t="shared" si="1911"/>
        <v>343</v>
      </c>
      <c r="C17480" s="10" t="str">
        <f>IF(B17480=B17479," ",(LOOKUP(B17480,'Co List'!$A$3:$A$362,'Co List'!$B$3:$B$362)))</f>
        <v xml:space="preserve"> </v>
      </c>
      <c r="D17480" s="6" t="s">
        <v>398</v>
      </c>
      <c r="E17480">
        <v>4487</v>
      </c>
      <c r="F17480">
        <v>4317</v>
      </c>
      <c r="G17480">
        <v>3940</v>
      </c>
      <c r="H17480">
        <v>1407</v>
      </c>
    </row>
    <row r="17481" spans="1:8" x14ac:dyDescent="0.2">
      <c r="A17481">
        <f t="shared" si="1910"/>
        <v>16612</v>
      </c>
      <c r="B17481">
        <f t="shared" si="1911"/>
        <v>343</v>
      </c>
      <c r="C17481" s="10" t="str">
        <f>IF(B17481=B17480," ",(LOOKUP(B17481,'Co List'!$A$3:$A$362,'Co List'!$B$3:$B$362)))</f>
        <v xml:space="preserve"> </v>
      </c>
      <c r="D17481" s="6" t="s">
        <v>399</v>
      </c>
      <c r="E17481">
        <v>457784</v>
      </c>
      <c r="F17481">
        <v>509800</v>
      </c>
      <c r="G17481">
        <v>526713</v>
      </c>
      <c r="H17481">
        <v>513.77800000000002</v>
      </c>
    </row>
    <row r="17482" spans="1:8" x14ac:dyDescent="0.2">
      <c r="A17482">
        <f t="shared" si="1910"/>
        <v>16613</v>
      </c>
      <c r="B17482">
        <f t="shared" si="1911"/>
        <v>343</v>
      </c>
      <c r="C17482" s="10" t="str">
        <f>IF(B17482=B17481," ",(LOOKUP(B17482,'Co List'!$A$3:$A$362,'Co List'!$B$3:$B$362)))</f>
        <v xml:space="preserve"> </v>
      </c>
      <c r="D17482" s="6" t="s">
        <v>400</v>
      </c>
      <c r="E17482">
        <v>0</v>
      </c>
      <c r="F17482">
        <v>0</v>
      </c>
      <c r="G17482">
        <v>0</v>
      </c>
      <c r="H17482">
        <v>0</v>
      </c>
    </row>
    <row r="17483" spans="1:8" x14ac:dyDescent="0.2">
      <c r="A17483">
        <f t="shared" si="1910"/>
        <v>16614</v>
      </c>
      <c r="B17483">
        <f t="shared" si="1911"/>
        <v>343</v>
      </c>
      <c r="C17483" s="10" t="str">
        <f>IF(B17483=B17482," ",(LOOKUP(B17483,'Co List'!$A$3:$A$362,'Co List'!$B$3:$B$362)))</f>
        <v xml:space="preserve"> </v>
      </c>
      <c r="D17483" s="6" t="s">
        <v>401</v>
      </c>
      <c r="E17483">
        <v>59.556691000000001</v>
      </c>
      <c r="F17483">
        <v>127.953132</v>
      </c>
      <c r="G17483">
        <v>146.46610000000001</v>
      </c>
      <c r="H17483">
        <v>163.48486800000001</v>
      </c>
    </row>
    <row r="17484" spans="1:8" x14ac:dyDescent="0.2">
      <c r="A17484">
        <f t="shared" si="1910"/>
        <v>16615</v>
      </c>
      <c r="B17484">
        <f t="shared" si="1911"/>
        <v>343</v>
      </c>
      <c r="C17484" s="10" t="str">
        <f>IF(B17484=B17483," ",(LOOKUP(B17484,'Co List'!$A$3:$A$362,'Co List'!$B$3:$B$362)))</f>
        <v xml:space="preserve"> </v>
      </c>
      <c r="D17484" s="6" t="s">
        <v>402</v>
      </c>
      <c r="E17484">
        <v>4.5094349999999999</v>
      </c>
      <c r="F17484">
        <v>5.8754369999999998</v>
      </c>
      <c r="G17484">
        <v>6.3827999999999996</v>
      </c>
      <c r="H17484">
        <v>4.740183</v>
      </c>
    </row>
    <row r="17485" spans="1:8" x14ac:dyDescent="0.2">
      <c r="A17485">
        <f t="shared" si="1910"/>
        <v>16616</v>
      </c>
      <c r="B17485">
        <f t="shared" si="1911"/>
        <v>343</v>
      </c>
      <c r="C17485" s="10" t="str">
        <f>IF(B17485=B17484," ",(LOOKUP(B17485,'Co List'!$A$3:$A$362,'Co List'!$B$3:$B$362)))</f>
        <v xml:space="preserve"> </v>
      </c>
      <c r="D17485" s="6" t="s">
        <v>403</v>
      </c>
      <c r="E17485">
        <v>84.232256000000007</v>
      </c>
      <c r="F17485">
        <v>67.803399999999996</v>
      </c>
      <c r="G17485">
        <v>89.014496999999977</v>
      </c>
      <c r="H17485">
        <v>9.4021373999995106E-2</v>
      </c>
    </row>
    <row r="17486" spans="1:8" x14ac:dyDescent="0.2">
      <c r="A17486">
        <f t="shared" si="1910"/>
        <v>16617</v>
      </c>
      <c r="B17486">
        <f t="shared" si="1911"/>
        <v>343</v>
      </c>
      <c r="C17486" s="10" t="str">
        <f>IF(B17486=B17485," ",(LOOKUP(B17486,'Co List'!$A$3:$A$362,'Co List'!$B$3:$B$362)))</f>
        <v xml:space="preserve"> </v>
      </c>
      <c r="D17486" s="6" t="s">
        <v>404</v>
      </c>
      <c r="E17486" s="11">
        <v>148.298382</v>
      </c>
      <c r="F17486" s="11">
        <v>201.631969</v>
      </c>
      <c r="G17486" s="11">
        <v>241.86339699999999</v>
      </c>
      <c r="H17486" s="11">
        <v>168.319072374</v>
      </c>
    </row>
    <row r="17487" spans="1:8" x14ac:dyDescent="0.2">
      <c r="A17487">
        <f t="shared" si="1910"/>
        <v>16618</v>
      </c>
      <c r="B17487">
        <f t="shared" si="1911"/>
        <v>343</v>
      </c>
      <c r="C17487" s="10" t="str">
        <f>IF(B17487=B17486," ",(LOOKUP(B17487,'Co List'!$A$3:$A$362,'Co List'!$B$3:$B$362)))</f>
        <v xml:space="preserve"> </v>
      </c>
      <c r="D17487" s="6" t="s">
        <v>405</v>
      </c>
      <c r="E17487">
        <v>1850.39</v>
      </c>
      <c r="F17487">
        <v>2524.71</v>
      </c>
      <c r="G17487">
        <v>2836.89</v>
      </c>
      <c r="H17487">
        <v>3044.53</v>
      </c>
    </row>
    <row r="17488" spans="1:8" x14ac:dyDescent="0.2">
      <c r="A17488">
        <f t="shared" si="1910"/>
        <v>16619</v>
      </c>
      <c r="B17488">
        <f t="shared" si="1911"/>
        <v>343</v>
      </c>
      <c r="C17488" s="10" t="str">
        <f>IF(B17488=B17487," ",(LOOKUP(B17488,'Co List'!$A$3:$A$362,'Co List'!$B$3:$B$362)))</f>
        <v xml:space="preserve"> </v>
      </c>
      <c r="D17488" s="6" t="s">
        <v>406</v>
      </c>
      <c r="E17488">
        <v>359.48</v>
      </c>
      <c r="F17488">
        <v>504.05</v>
      </c>
      <c r="G17488">
        <v>408.8</v>
      </c>
      <c r="H17488">
        <v>572.33000000000004</v>
      </c>
    </row>
    <row r="17489" spans="1:16" x14ac:dyDescent="0.2">
      <c r="A17489">
        <f t="shared" si="1910"/>
        <v>16620</v>
      </c>
      <c r="B17489">
        <f t="shared" si="1911"/>
        <v>343</v>
      </c>
      <c r="C17489" s="10" t="str">
        <f>IF(B17489=B17488," ",(LOOKUP(B17489,'Co List'!$A$3:$A$362,'Co List'!$B$3:$B$362)))</f>
        <v xml:space="preserve"> </v>
      </c>
      <c r="D17489" s="6" t="s">
        <v>407</v>
      </c>
      <c r="E17489" s="11">
        <v>92.21</v>
      </c>
      <c r="F17489" s="11">
        <v>99.53</v>
      </c>
      <c r="G17489" s="11">
        <v>-32.770000000000003</v>
      </c>
      <c r="H17489" s="11">
        <v>7.05</v>
      </c>
    </row>
    <row r="17490" spans="1:16" x14ac:dyDescent="0.2">
      <c r="A17490">
        <f t="shared" si="1910"/>
        <v>16621</v>
      </c>
      <c r="B17490">
        <f t="shared" si="1911"/>
        <v>343</v>
      </c>
      <c r="C17490" s="10" t="str">
        <f>IF(B17490=B17489," ",(LOOKUP(B17490,'Co List'!$A$3:$A$362,'Co List'!$B$3:$B$362)))</f>
        <v xml:space="preserve"> </v>
      </c>
      <c r="D17490" s="6" t="s">
        <v>408</v>
      </c>
      <c r="E17490">
        <v>30.54</v>
      </c>
      <c r="F17490">
        <v>30.54</v>
      </c>
      <c r="G17490">
        <v>30.54</v>
      </c>
      <c r="H17490">
        <v>30.54</v>
      </c>
    </row>
    <row r="17491" spans="1:16" x14ac:dyDescent="0.2">
      <c r="A17491">
        <f t="shared" si="1910"/>
        <v>16622</v>
      </c>
      <c r="B17491">
        <f t="shared" si="1911"/>
        <v>343</v>
      </c>
      <c r="C17491" s="10" t="str">
        <f>IF(B17491=B17490," ",(LOOKUP(B17491,'Co List'!$A$3:$A$362,'Co List'!$B$3:$B$362)))</f>
        <v xml:space="preserve"> </v>
      </c>
      <c r="D17491" s="6" t="s">
        <v>409</v>
      </c>
      <c r="E17491">
        <v>207.32</v>
      </c>
      <c r="F17491">
        <v>324.26</v>
      </c>
      <c r="G17491">
        <v>404.72</v>
      </c>
      <c r="H17491">
        <v>409.74</v>
      </c>
    </row>
    <row r="17492" spans="1:16" x14ac:dyDescent="0.2">
      <c r="A17492">
        <f t="shared" si="1910"/>
        <v>16623</v>
      </c>
      <c r="B17492">
        <f t="shared" si="1911"/>
        <v>343</v>
      </c>
      <c r="C17492" s="10" t="str">
        <f>IF(B17492=B17491," ",(LOOKUP(B17492,'Co List'!$A$3:$A$362,'Co List'!$B$3:$B$362)))</f>
        <v xml:space="preserve"> </v>
      </c>
      <c r="D17492" s="6" t="s">
        <v>410</v>
      </c>
      <c r="E17492">
        <v>295.89451714699999</v>
      </c>
      <c r="F17492">
        <v>399.47409396099999</v>
      </c>
      <c r="G17492">
        <v>467.21512774899998</v>
      </c>
      <c r="H17492">
        <v>429.29223738400003</v>
      </c>
    </row>
    <row r="17493" spans="1:16" x14ac:dyDescent="0.2">
      <c r="A17493">
        <f t="shared" si="1910"/>
        <v>16624</v>
      </c>
      <c r="B17493">
        <f t="shared" si="1911"/>
        <v>343</v>
      </c>
      <c r="C17493" s="10" t="str">
        <f>IF(B17493=B17492," ",(LOOKUP(B17493,'Co List'!$A$3:$A$362,'Co List'!$B$3:$B$362)))</f>
        <v xml:space="preserve"> </v>
      </c>
      <c r="D17493" s="6" t="s">
        <v>411</v>
      </c>
      <c r="E17493">
        <v>222.80222398707025</v>
      </c>
      <c r="F17493">
        <v>322.23140667273697</v>
      </c>
      <c r="G17493">
        <v>402.74284127994395</v>
      </c>
      <c r="H17493">
        <v>425.4516627273639</v>
      </c>
    </row>
    <row r="17494" spans="1:16" x14ac:dyDescent="0.2">
      <c r="A17494">
        <f t="shared" si="1910"/>
        <v>16625</v>
      </c>
      <c r="B17494">
        <f t="shared" si="1911"/>
        <v>343</v>
      </c>
      <c r="C17494" s="10" t="str">
        <f>IF(B17494=B17493," ",(LOOKUP(B17494,'Co List'!$A$3:$A$362,'Co List'!$B$3:$B$362)))</f>
        <v xml:space="preserve"> </v>
      </c>
      <c r="D17494" s="6" t="s">
        <v>412</v>
      </c>
      <c r="E17494">
        <v>15.482223987070256</v>
      </c>
      <c r="F17494">
        <v>-2.0285933272630245</v>
      </c>
      <c r="G17494">
        <v>-1.9771587200560816</v>
      </c>
      <c r="H17494">
        <v>15.711662727363887</v>
      </c>
    </row>
    <row r="17495" spans="1:16" ht="13.5" thickBot="1" x14ac:dyDescent="0.25">
      <c r="A17495">
        <f t="shared" si="1910"/>
        <v>16626</v>
      </c>
      <c r="B17495">
        <f t="shared" si="1911"/>
        <v>343</v>
      </c>
      <c r="C17495" s="10" t="str">
        <f>IF(B17495=B17494," ",(LOOKUP(B17495,'Co List'!$A$3:$A$362,'Co List'!$B$3:$B$362)))</f>
        <v xml:space="preserve"> </v>
      </c>
      <c r="D17495" s="9" t="s">
        <v>413</v>
      </c>
      <c r="E17495">
        <v>12</v>
      </c>
      <c r="F17495">
        <v>12</v>
      </c>
      <c r="G17495">
        <v>12</v>
      </c>
      <c r="H17495">
        <v>12</v>
      </c>
    </row>
    <row r="17496" spans="1:16" ht="15" x14ac:dyDescent="0.25">
      <c r="A17496">
        <f t="shared" si="1910"/>
        <v>16627</v>
      </c>
      <c r="B17496">
        <f t="shared" si="1911"/>
        <v>344</v>
      </c>
      <c r="C17496" s="10" t="str">
        <f>IF(B17496=B17495," ",(LOOKUP(B17496,'Co List'!$A$3:$A$362,'Co List'!$B$3:$B$362)))</f>
        <v>USHER AGRO</v>
      </c>
      <c r="D17496" s="4" t="s">
        <v>362</v>
      </c>
      <c r="E17496">
        <v>36.499991232218157</v>
      </c>
      <c r="F17496">
        <v>36.367531174035655</v>
      </c>
      <c r="G17496">
        <v>36.255993123681925</v>
      </c>
      <c r="H17496">
        <v>36.037769838502314</v>
      </c>
      <c r="J17496">
        <f t="shared" ref="J17496" si="1912">COUNTIF(E17538:H17538,0)</f>
        <v>0</v>
      </c>
      <c r="K17496">
        <f>SUM(E17496:H17496)/(4-J17496)</f>
        <v>36.290321342109507</v>
      </c>
      <c r="L17496">
        <f>SUM(E17506:H17506)/(4-J17496)</f>
        <v>16504.864072877121</v>
      </c>
      <c r="M17496">
        <f>E17506</f>
        <v>11050.620458354309</v>
      </c>
      <c r="N17496">
        <f t="shared" ref="N17496" si="1913">F17506</f>
        <v>15491.215588352226</v>
      </c>
      <c r="O17496">
        <f t="shared" ref="O17496" si="1914">G17506</f>
        <v>19618.806779029965</v>
      </c>
      <c r="P17496">
        <f t="shared" ref="P17496" si="1915">H17506</f>
        <v>19858.813465771982</v>
      </c>
    </row>
    <row r="17497" spans="1:16" x14ac:dyDescent="0.2">
      <c r="A17497">
        <f t="shared" si="1910"/>
        <v>16628</v>
      </c>
      <c r="B17497">
        <f t="shared" si="1911"/>
        <v>344</v>
      </c>
      <c r="C17497" s="10" t="str">
        <f>IF(B17497=B17496," ",(LOOKUP(B17497,'Co List'!$A$3:$A$362,'Co List'!$B$3:$B$362)))</f>
        <v xml:space="preserve"> </v>
      </c>
      <c r="D17497" s="6" t="s">
        <v>364</v>
      </c>
      <c r="E17497">
        <v>0</v>
      </c>
      <c r="F17497">
        <v>0</v>
      </c>
      <c r="G17497">
        <v>0</v>
      </c>
      <c r="H17497">
        <v>0</v>
      </c>
    </row>
    <row r="17498" spans="1:16" x14ac:dyDescent="0.2">
      <c r="A17498">
        <f t="shared" si="1910"/>
        <v>16629</v>
      </c>
      <c r="B17498">
        <f t="shared" si="1911"/>
        <v>344</v>
      </c>
      <c r="C17498" s="10" t="str">
        <f>IF(B17498=B17497," ",(LOOKUP(B17498,'Co List'!$A$3:$A$362,'Co List'!$B$3:$B$362)))</f>
        <v xml:space="preserve"> </v>
      </c>
      <c r="D17498" s="6" t="s">
        <v>365</v>
      </c>
      <c r="E17498">
        <v>1.148266968443479</v>
      </c>
      <c r="F17498">
        <v>1.0972119043144968</v>
      </c>
      <c r="G17498">
        <v>1.0546341102332752</v>
      </c>
      <c r="H17498">
        <v>1.0875740832682435</v>
      </c>
    </row>
    <row r="17499" spans="1:16" x14ac:dyDescent="0.2">
      <c r="A17499">
        <f t="shared" si="1910"/>
        <v>16630</v>
      </c>
      <c r="B17499">
        <f t="shared" si="1911"/>
        <v>344</v>
      </c>
      <c r="C17499" s="10" t="str">
        <f>IF(B17499=B17498," ",(LOOKUP(B17499,'Co List'!$A$3:$A$362,'Co List'!$B$3:$B$362)))</f>
        <v xml:space="preserve"> </v>
      </c>
      <c r="D17499" s="7" t="s">
        <v>366</v>
      </c>
      <c r="E17499">
        <v>3.231175572618219</v>
      </c>
      <c r="F17499">
        <v>2.7626378693070279</v>
      </c>
      <c r="G17499">
        <v>2.4170021903449506</v>
      </c>
      <c r="H17499">
        <v>2.0918547059822594</v>
      </c>
    </row>
    <row r="17500" spans="1:16" x14ac:dyDescent="0.2">
      <c r="A17500">
        <f t="shared" si="1910"/>
        <v>16631</v>
      </c>
      <c r="B17500">
        <f t="shared" si="1911"/>
        <v>344</v>
      </c>
      <c r="C17500" s="10" t="str">
        <f>IF(B17500=B17499," ",(LOOKUP(B17500,'Co List'!$A$3:$A$362,'Co List'!$B$3:$B$362)))</f>
        <v xml:space="preserve"> </v>
      </c>
      <c r="D17500" s="6" t="s">
        <v>367</v>
      </c>
      <c r="E17500">
        <v>46963.962848934592</v>
      </c>
      <c r="F17500">
        <v>43735.786528380078</v>
      </c>
      <c r="G17500">
        <v>46347.287453413577</v>
      </c>
      <c r="H17500">
        <v>43780.452966869445</v>
      </c>
    </row>
    <row r="17501" spans="1:16" x14ac:dyDescent="0.2">
      <c r="A17501">
        <f t="shared" si="1910"/>
        <v>16632</v>
      </c>
      <c r="B17501">
        <f t="shared" si="1911"/>
        <v>344</v>
      </c>
      <c r="C17501" s="10" t="str">
        <f>IF(B17501=B17500," ",(LOOKUP(B17501,'Co List'!$A$3:$A$362,'Co List'!$B$3:$B$362)))</f>
        <v xml:space="preserve"> </v>
      </c>
      <c r="D17501" s="6" t="s">
        <v>368</v>
      </c>
      <c r="E17501">
        <v>4.3420905533808681E-2</v>
      </c>
      <c r="F17501">
        <v>4.0712787354407955E-2</v>
      </c>
      <c r="G17501">
        <v>5.1547048815107632E-2</v>
      </c>
      <c r="H17501">
        <v>5.217764967359953E-2</v>
      </c>
    </row>
    <row r="17502" spans="1:16" x14ac:dyDescent="0.2">
      <c r="A17502">
        <f t="shared" si="1910"/>
        <v>16633</v>
      </c>
      <c r="B17502">
        <f t="shared" si="1911"/>
        <v>344</v>
      </c>
      <c r="C17502" s="10" t="str">
        <f>IF(B17502=B17501," ",(LOOKUP(B17502,'Co List'!$A$3:$A$362,'Co List'!$B$3:$B$362)))</f>
        <v xml:space="preserve"> </v>
      </c>
      <c r="D17502" s="6" t="s">
        <v>369</v>
      </c>
      <c r="E17502">
        <v>22.766008360845301</v>
      </c>
      <c r="F17502">
        <v>20.276460194178306</v>
      </c>
      <c r="G17502">
        <v>18.010471659809017</v>
      </c>
      <c r="H17502">
        <v>15.193033024077714</v>
      </c>
    </row>
    <row r="17503" spans="1:16" x14ac:dyDescent="0.2">
      <c r="A17503">
        <f t="shared" si="1910"/>
        <v>16634</v>
      </c>
      <c r="B17503">
        <f t="shared" si="1911"/>
        <v>344</v>
      </c>
      <c r="C17503" s="10" t="str">
        <f>IF(B17503=B17502," ",(LOOKUP(B17503,'Co List'!$A$3:$A$362,'Co List'!$B$3:$B$362)))</f>
        <v xml:space="preserve"> </v>
      </c>
      <c r="D17503" s="6" t="s">
        <v>370</v>
      </c>
      <c r="E17503">
        <v>0</v>
      </c>
      <c r="F17503">
        <v>0</v>
      </c>
      <c r="G17503">
        <v>0</v>
      </c>
      <c r="H17503">
        <v>0</v>
      </c>
    </row>
    <row r="17504" spans="1:16" x14ac:dyDescent="0.2">
      <c r="A17504">
        <f t="shared" si="1910"/>
        <v>16635</v>
      </c>
      <c r="B17504">
        <f t="shared" si="1911"/>
        <v>344</v>
      </c>
      <c r="C17504" s="10" t="str">
        <f>IF(B17504=B17503," ",(LOOKUP(B17504,'Co List'!$A$3:$A$362,'Co List'!$B$3:$B$362)))</f>
        <v xml:space="preserve"> </v>
      </c>
      <c r="D17504" s="6" t="s">
        <v>371</v>
      </c>
      <c r="E17504">
        <v>100.00000000000003</v>
      </c>
      <c r="F17504">
        <v>100</v>
      </c>
      <c r="G17504">
        <v>100</v>
      </c>
      <c r="H17504">
        <v>100.00000000000001</v>
      </c>
    </row>
    <row r="17505" spans="1:8" x14ac:dyDescent="0.2">
      <c r="A17505">
        <f t="shared" si="1910"/>
        <v>16636</v>
      </c>
      <c r="B17505">
        <f t="shared" si="1911"/>
        <v>344</v>
      </c>
      <c r="C17505" s="10" t="str">
        <f>IF(B17505=B17504," ",(LOOKUP(B17505,'Co List'!$A$3:$A$362,'Co List'!$B$3:$B$362)))</f>
        <v xml:space="preserve"> </v>
      </c>
      <c r="D17505" s="6" t="s">
        <v>372</v>
      </c>
      <c r="E17505">
        <v>0</v>
      </c>
      <c r="F17505">
        <v>0</v>
      </c>
      <c r="G17505">
        <v>0</v>
      </c>
      <c r="H17505">
        <v>0</v>
      </c>
    </row>
    <row r="17506" spans="1:8" x14ac:dyDescent="0.2">
      <c r="A17506">
        <f t="shared" si="1910"/>
        <v>16637</v>
      </c>
      <c r="B17506">
        <f t="shared" si="1911"/>
        <v>344</v>
      </c>
      <c r="C17506" s="10" t="str">
        <f>IF(B17506=B17505," ",(LOOKUP(B17506,'Co List'!$A$3:$A$362,'Co List'!$B$3:$B$362)))</f>
        <v xml:space="preserve"> </v>
      </c>
      <c r="D17506" s="6" t="s">
        <v>373</v>
      </c>
      <c r="E17506">
        <v>11050.620458354309</v>
      </c>
      <c r="F17506">
        <v>15491.215588352226</v>
      </c>
      <c r="G17506">
        <v>19618.806779029965</v>
      </c>
      <c r="H17506">
        <v>19858.813465771982</v>
      </c>
    </row>
    <row r="17507" spans="1:8" x14ac:dyDescent="0.2">
      <c r="A17507">
        <f t="shared" si="1910"/>
        <v>16638</v>
      </c>
      <c r="B17507">
        <f t="shared" si="1911"/>
        <v>344</v>
      </c>
      <c r="C17507" s="10" t="str">
        <f>IF(B17507=B17506," ",(LOOKUP(B17507,'Co List'!$A$3:$A$362,'Co List'!$B$3:$B$362)))</f>
        <v xml:space="preserve"> </v>
      </c>
      <c r="D17507" s="6" t="s">
        <v>374</v>
      </c>
      <c r="E17507">
        <v>10511.931238060564</v>
      </c>
      <c r="F17507">
        <v>14792.333888453069</v>
      </c>
      <c r="G17507">
        <v>18792.016781093233</v>
      </c>
      <c r="H17507">
        <v>18965.470739139309</v>
      </c>
    </row>
    <row r="17508" spans="1:8" x14ac:dyDescent="0.2">
      <c r="A17508">
        <f t="shared" si="1910"/>
        <v>16639</v>
      </c>
      <c r="B17508">
        <f t="shared" si="1911"/>
        <v>344</v>
      </c>
      <c r="C17508" s="10" t="str">
        <f>IF(B17508=B17507," ",(LOOKUP(B17508,'Co List'!$A$3:$A$362,'Co List'!$B$3:$B$362)))</f>
        <v xml:space="preserve"> </v>
      </c>
      <c r="D17508" s="6" t="s">
        <v>375</v>
      </c>
      <c r="E17508">
        <v>463.97824776633865</v>
      </c>
      <c r="F17508">
        <v>601.87975805088524</v>
      </c>
      <c r="G17508">
        <v>711.37870836231866</v>
      </c>
      <c r="H17508">
        <v>768.84532173746311</v>
      </c>
    </row>
    <row r="17509" spans="1:8" x14ac:dyDescent="0.2">
      <c r="A17509">
        <f t="shared" si="1910"/>
        <v>16640</v>
      </c>
      <c r="B17509">
        <f t="shared" si="1911"/>
        <v>344</v>
      </c>
      <c r="C17509" s="10" t="str">
        <f>IF(B17509=B17508," ",(LOOKUP(B17509,'Co List'!$A$3:$A$362,'Co List'!$B$3:$B$362)))</f>
        <v xml:space="preserve"> </v>
      </c>
      <c r="D17509" s="6" t="s">
        <v>376</v>
      </c>
      <c r="E17509">
        <v>74.710972527406483</v>
      </c>
      <c r="F17509">
        <v>97.001941848270036</v>
      </c>
      <c r="G17509">
        <v>115.41128957441509</v>
      </c>
      <c r="H17509">
        <v>124.49740489520524</v>
      </c>
    </row>
    <row r="17510" spans="1:8" x14ac:dyDescent="0.2">
      <c r="A17510">
        <f t="shared" si="1910"/>
        <v>16641</v>
      </c>
      <c r="B17510">
        <f t="shared" si="1911"/>
        <v>344</v>
      </c>
      <c r="C17510" s="10" t="str">
        <f>IF(B17510=B17509," ",(LOOKUP(B17510,'Co List'!$A$3:$A$362,'Co List'!$B$3:$B$362)))</f>
        <v xml:space="preserve"> </v>
      </c>
      <c r="D17510" s="6" t="s">
        <v>377</v>
      </c>
      <c r="E17510">
        <v>11050.620458354309</v>
      </c>
      <c r="F17510">
        <v>15491.215588352226</v>
      </c>
      <c r="G17510">
        <v>19618.806779029965</v>
      </c>
      <c r="H17510">
        <v>19858.813465771982</v>
      </c>
    </row>
    <row r="17511" spans="1:8" ht="15" x14ac:dyDescent="0.25">
      <c r="A17511">
        <f t="shared" si="1910"/>
        <v>16642</v>
      </c>
      <c r="B17511">
        <f t="shared" si="1911"/>
        <v>344</v>
      </c>
      <c r="C17511" s="10" t="str">
        <f>IF(B17511=B17510," ",(LOOKUP(B17511,'Co List'!$A$3:$A$362,'Co List'!$B$3:$B$362)))</f>
        <v xml:space="preserve"> </v>
      </c>
      <c r="D17511" s="8" t="s">
        <v>378</v>
      </c>
      <c r="E17511">
        <v>3820.50837</v>
      </c>
      <c r="F17511">
        <v>6067.48045</v>
      </c>
      <c r="G17511">
        <v>8083.0690199999999</v>
      </c>
      <c r="H17511">
        <v>7514.8756800000019</v>
      </c>
    </row>
    <row r="17512" spans="1:8" ht="15" x14ac:dyDescent="0.25">
      <c r="A17512">
        <f t="shared" si="1910"/>
        <v>16643</v>
      </c>
      <c r="B17512">
        <f t="shared" si="1911"/>
        <v>344</v>
      </c>
      <c r="C17512" s="10" t="str">
        <f>IF(B17512=B17511," ",(LOOKUP(B17512,'Co List'!$A$3:$A$362,'Co List'!$B$3:$B$362)))</f>
        <v xml:space="preserve"> </v>
      </c>
      <c r="D17512" s="8" t="s">
        <v>379</v>
      </c>
      <c r="E17512">
        <v>531.33650107273854</v>
      </c>
      <c r="F17512">
        <v>736.21310831236849</v>
      </c>
      <c r="G17512">
        <v>1287.5624278048081</v>
      </c>
      <c r="H17512">
        <v>1261.7179394642831</v>
      </c>
    </row>
    <row r="17513" spans="1:8" ht="15" x14ac:dyDescent="0.25">
      <c r="A17513">
        <f t="shared" si="1910"/>
        <v>16644</v>
      </c>
      <c r="B17513">
        <f t="shared" si="1911"/>
        <v>344</v>
      </c>
      <c r="C17513" s="10" t="str">
        <f>IF(B17513=B17512," ",(LOOKUP(B17513,'Co List'!$A$3:$A$362,'Co List'!$B$3:$B$362)))</f>
        <v xml:space="preserve"> </v>
      </c>
      <c r="D17513" s="8" t="s">
        <v>380</v>
      </c>
      <c r="E17513">
        <v>6698.7755872815715</v>
      </c>
      <c r="F17513">
        <v>8687.5220300398578</v>
      </c>
      <c r="G17513">
        <v>10248.175331225157</v>
      </c>
      <c r="H17513">
        <v>11082.219846307698</v>
      </c>
    </row>
    <row r="17514" spans="1:8" ht="15" x14ac:dyDescent="0.25">
      <c r="A17514">
        <f t="shared" si="1910"/>
        <v>16645</v>
      </c>
      <c r="B17514">
        <f t="shared" si="1911"/>
        <v>344</v>
      </c>
      <c r="C17514" s="10" t="str">
        <f>IF(B17514=B17513," ",(LOOKUP(B17514,'Co List'!$A$3:$A$362,'Co List'!$B$3:$B$362)))</f>
        <v xml:space="preserve"> </v>
      </c>
      <c r="D17514" s="8" t="s">
        <v>381</v>
      </c>
      <c r="E17514">
        <v>0</v>
      </c>
      <c r="F17514">
        <v>0</v>
      </c>
      <c r="G17514">
        <v>0</v>
      </c>
      <c r="H17514">
        <v>0</v>
      </c>
    </row>
    <row r="17515" spans="1:8" ht="15" x14ac:dyDescent="0.25">
      <c r="A17515">
        <f t="shared" si="1910"/>
        <v>16646</v>
      </c>
      <c r="B17515">
        <f t="shared" si="1911"/>
        <v>344</v>
      </c>
      <c r="C17515" s="10" t="str">
        <f>IF(B17515=B17514," ",(LOOKUP(B17515,'Co List'!$A$3:$A$362,'Co List'!$B$3:$B$362)))</f>
        <v xml:space="preserve"> </v>
      </c>
      <c r="D17515" s="8" t="s">
        <v>382</v>
      </c>
      <c r="E17515">
        <v>0</v>
      </c>
      <c r="F17515">
        <v>0</v>
      </c>
      <c r="G17515">
        <v>0</v>
      </c>
      <c r="H17515">
        <v>0</v>
      </c>
    </row>
    <row r="17516" spans="1:8" ht="15" x14ac:dyDescent="0.25">
      <c r="A17516">
        <f t="shared" si="1910"/>
        <v>16647</v>
      </c>
      <c r="B17516">
        <f t="shared" si="1911"/>
        <v>344</v>
      </c>
      <c r="C17516" s="10" t="str">
        <f>IF(B17516=B17515," ",(LOOKUP(B17516,'Co List'!$A$3:$A$362,'Co List'!$B$3:$B$362)))</f>
        <v xml:space="preserve"> </v>
      </c>
      <c r="D17516" s="8" t="s">
        <v>383</v>
      </c>
      <c r="E17516">
        <v>0</v>
      </c>
      <c r="F17516">
        <v>0</v>
      </c>
      <c r="G17516">
        <v>0</v>
      </c>
      <c r="H17516">
        <v>0</v>
      </c>
    </row>
    <row r="17517" spans="1:8" x14ac:dyDescent="0.2">
      <c r="A17517">
        <f t="shared" si="1910"/>
        <v>16648</v>
      </c>
      <c r="B17517">
        <f t="shared" si="1911"/>
        <v>344</v>
      </c>
      <c r="C17517" s="10" t="str">
        <f>IF(B17517=B17516," ",(LOOKUP(B17517,'Co List'!$A$3:$A$362,'Co List'!$B$3:$B$362)))</f>
        <v xml:space="preserve"> </v>
      </c>
      <c r="D17517" s="6" t="s">
        <v>384</v>
      </c>
      <c r="E17517">
        <v>0</v>
      </c>
      <c r="F17517">
        <v>0</v>
      </c>
      <c r="G17517">
        <v>0</v>
      </c>
      <c r="H17517">
        <v>0</v>
      </c>
    </row>
    <row r="17518" spans="1:8" x14ac:dyDescent="0.2">
      <c r="A17518">
        <f t="shared" si="1910"/>
        <v>16649</v>
      </c>
      <c r="B17518">
        <f t="shared" si="1911"/>
        <v>344</v>
      </c>
      <c r="C17518" s="10" t="str">
        <f>IF(B17518=B17517," ",(LOOKUP(B17518,'Co List'!$A$3:$A$362,'Co List'!$B$3:$B$362)))</f>
        <v xml:space="preserve"> </v>
      </c>
      <c r="D17518" s="6" t="s">
        <v>385</v>
      </c>
      <c r="E17518">
        <v>0</v>
      </c>
      <c r="F17518">
        <v>0</v>
      </c>
      <c r="G17518">
        <v>0</v>
      </c>
      <c r="H17518">
        <v>0</v>
      </c>
    </row>
    <row r="17519" spans="1:8" x14ac:dyDescent="0.2">
      <c r="A17519">
        <f t="shared" si="1910"/>
        <v>16650</v>
      </c>
      <c r="B17519">
        <f t="shared" si="1911"/>
        <v>344</v>
      </c>
      <c r="C17519" s="10" t="str">
        <f>IF(B17519=B17518," ",(LOOKUP(B17519,'Co List'!$A$3:$A$362,'Co List'!$B$3:$B$362)))</f>
        <v xml:space="preserve"> </v>
      </c>
      <c r="D17519" s="6" t="s">
        <v>386</v>
      </c>
      <c r="E17519">
        <v>0</v>
      </c>
      <c r="F17519">
        <v>0</v>
      </c>
      <c r="G17519">
        <v>0</v>
      </c>
      <c r="H17519">
        <v>0</v>
      </c>
    </row>
    <row r="17520" spans="1:8" x14ac:dyDescent="0.2">
      <c r="A17520">
        <f t="shared" si="1910"/>
        <v>16651</v>
      </c>
      <c r="B17520">
        <f t="shared" si="1911"/>
        <v>344</v>
      </c>
      <c r="C17520" s="10" t="str">
        <f>IF(B17520=B17519," ",(LOOKUP(B17520,'Co List'!$A$3:$A$362,'Co List'!$B$3:$B$362)))</f>
        <v xml:space="preserve"> </v>
      </c>
      <c r="D17520" s="6" t="s">
        <v>387</v>
      </c>
      <c r="E17520">
        <v>0</v>
      </c>
      <c r="F17520">
        <v>0</v>
      </c>
      <c r="G17520">
        <v>0</v>
      </c>
      <c r="H17520">
        <v>0</v>
      </c>
    </row>
    <row r="17521" spans="1:8" x14ac:dyDescent="0.2">
      <c r="A17521">
        <f t="shared" si="1910"/>
        <v>16652</v>
      </c>
      <c r="B17521">
        <f t="shared" si="1911"/>
        <v>344</v>
      </c>
      <c r="C17521" s="10" t="str">
        <f>IF(B17521=B17520," ",(LOOKUP(B17521,'Co List'!$A$3:$A$362,'Co List'!$B$3:$B$362)))</f>
        <v xml:space="preserve"> </v>
      </c>
      <c r="D17521" s="6" t="s">
        <v>388</v>
      </c>
      <c r="E17521">
        <v>0</v>
      </c>
      <c r="F17521">
        <v>0</v>
      </c>
      <c r="G17521">
        <v>0</v>
      </c>
      <c r="H17521">
        <v>0</v>
      </c>
    </row>
    <row r="17522" spans="1:8" x14ac:dyDescent="0.2">
      <c r="A17522">
        <f t="shared" si="1910"/>
        <v>16653</v>
      </c>
      <c r="B17522">
        <f t="shared" si="1911"/>
        <v>344</v>
      </c>
      <c r="C17522" s="10" t="str">
        <f>IF(B17522=B17521," ",(LOOKUP(B17522,'Co List'!$A$3:$A$362,'Co List'!$B$3:$B$362)))</f>
        <v xml:space="preserve"> </v>
      </c>
      <c r="D17522" s="6" t="s">
        <v>389</v>
      </c>
      <c r="E17522">
        <v>0</v>
      </c>
      <c r="F17522">
        <v>0</v>
      </c>
      <c r="G17522">
        <v>0</v>
      </c>
      <c r="H17522">
        <v>0</v>
      </c>
    </row>
    <row r="17523" spans="1:8" x14ac:dyDescent="0.2">
      <c r="A17523">
        <f t="shared" si="1910"/>
        <v>16654</v>
      </c>
      <c r="B17523">
        <f t="shared" si="1911"/>
        <v>344</v>
      </c>
      <c r="C17523" s="10" t="str">
        <f>IF(B17523=B17522," ",(LOOKUP(B17523,'Co List'!$A$3:$A$362,'Co List'!$B$3:$B$362)))</f>
        <v xml:space="preserve"> </v>
      </c>
      <c r="D17523" s="6" t="s">
        <v>390</v>
      </c>
      <c r="E17523">
        <v>0</v>
      </c>
      <c r="F17523">
        <v>0</v>
      </c>
      <c r="G17523">
        <v>0</v>
      </c>
      <c r="H17523">
        <v>0</v>
      </c>
    </row>
    <row r="17524" spans="1:8" x14ac:dyDescent="0.2">
      <c r="A17524">
        <f t="shared" si="1910"/>
        <v>16655</v>
      </c>
      <c r="B17524">
        <f t="shared" si="1911"/>
        <v>344</v>
      </c>
      <c r="C17524" s="10" t="str">
        <f>IF(B17524=B17523," ",(LOOKUP(B17524,'Co List'!$A$3:$A$362,'Co List'!$B$3:$B$362)))</f>
        <v xml:space="preserve"> </v>
      </c>
      <c r="D17524" s="6" t="s">
        <v>391</v>
      </c>
      <c r="E17524">
        <v>0</v>
      </c>
      <c r="F17524">
        <v>0</v>
      </c>
      <c r="G17524">
        <v>0</v>
      </c>
      <c r="H17524">
        <v>0</v>
      </c>
    </row>
    <row r="17525" spans="1:8" x14ac:dyDescent="0.2">
      <c r="A17525">
        <f t="shared" si="1910"/>
        <v>16656</v>
      </c>
      <c r="B17525">
        <f t="shared" si="1911"/>
        <v>344</v>
      </c>
      <c r="C17525" s="10" t="str">
        <f>IF(B17525=B17524," ",(LOOKUP(B17525,'Co List'!$A$3:$A$362,'Co List'!$B$3:$B$362)))</f>
        <v xml:space="preserve"> </v>
      </c>
      <c r="D17525" s="6" t="s">
        <v>392</v>
      </c>
      <c r="E17525">
        <v>0</v>
      </c>
      <c r="F17525">
        <v>0</v>
      </c>
      <c r="G17525">
        <v>0</v>
      </c>
      <c r="H17525">
        <v>0</v>
      </c>
    </row>
    <row r="17526" spans="1:8" x14ac:dyDescent="0.2">
      <c r="A17526">
        <f t="shared" si="1910"/>
        <v>16657</v>
      </c>
      <c r="B17526">
        <f t="shared" si="1911"/>
        <v>344</v>
      </c>
      <c r="C17526" s="10" t="str">
        <f>IF(B17526=B17525," ",(LOOKUP(B17526,'Co List'!$A$3:$A$362,'Co List'!$B$3:$B$362)))</f>
        <v xml:space="preserve"> </v>
      </c>
      <c r="D17526" s="6" t="s">
        <v>393</v>
      </c>
      <c r="E17526">
        <v>0</v>
      </c>
      <c r="F17526">
        <v>0</v>
      </c>
      <c r="G17526">
        <v>0</v>
      </c>
      <c r="H17526">
        <v>0</v>
      </c>
    </row>
    <row r="17527" spans="1:8" ht="15" x14ac:dyDescent="0.25">
      <c r="A17527">
        <f t="shared" si="1910"/>
        <v>16658</v>
      </c>
      <c r="B17527">
        <f t="shared" si="1911"/>
        <v>344</v>
      </c>
      <c r="C17527" s="10" t="str">
        <f>IF(B17527=B17526," ",(LOOKUP(B17527,'Co List'!$A$3:$A$362,'Co List'!$B$3:$B$362)))</f>
        <v xml:space="preserve"> </v>
      </c>
      <c r="D17527" s="8" t="s">
        <v>394</v>
      </c>
      <c r="E17527">
        <v>0</v>
      </c>
      <c r="F17527">
        <v>0</v>
      </c>
      <c r="G17527">
        <v>0</v>
      </c>
      <c r="H17527">
        <v>0</v>
      </c>
    </row>
    <row r="17528" spans="1:8" ht="15" x14ac:dyDescent="0.25">
      <c r="A17528">
        <f t="shared" si="1910"/>
        <v>16659</v>
      </c>
      <c r="B17528">
        <f t="shared" si="1911"/>
        <v>344</v>
      </c>
      <c r="C17528" s="10" t="str">
        <f>IF(B17528=B17527," ",(LOOKUP(B17528,'Co List'!$A$3:$A$362,'Co List'!$B$3:$B$362)))</f>
        <v xml:space="preserve"> </v>
      </c>
      <c r="D17528" s="8" t="s">
        <v>395</v>
      </c>
      <c r="E17528">
        <v>0</v>
      </c>
      <c r="F17528">
        <v>0</v>
      </c>
      <c r="G17528">
        <v>0</v>
      </c>
      <c r="H17528">
        <v>0</v>
      </c>
    </row>
    <row r="17529" spans="1:8" ht="15" x14ac:dyDescent="0.25">
      <c r="A17529">
        <f t="shared" si="1910"/>
        <v>16660</v>
      </c>
      <c r="B17529">
        <f t="shared" si="1911"/>
        <v>344</v>
      </c>
      <c r="C17529" s="10" t="str">
        <f>IF(B17529=B17528," ",(LOOKUP(B17529,'Co List'!$A$3:$A$362,'Co List'!$B$3:$B$362)))</f>
        <v xml:space="preserve"> </v>
      </c>
      <c r="D17529" s="8" t="s">
        <v>396</v>
      </c>
      <c r="E17529">
        <v>9623.7379999999994</v>
      </c>
      <c r="F17529">
        <v>14118.709000000001</v>
      </c>
      <c r="G17529">
        <v>18602.476999999999</v>
      </c>
      <c r="H17529">
        <v>18259.734</v>
      </c>
    </row>
    <row r="17530" spans="1:8" x14ac:dyDescent="0.2">
      <c r="A17530">
        <f t="shared" si="1910"/>
        <v>16661</v>
      </c>
      <c r="B17530">
        <f t="shared" si="1911"/>
        <v>344</v>
      </c>
      <c r="C17530" s="10" t="str">
        <f>IF(B17530=B17529," ",(LOOKUP(B17530,'Co List'!$A$3:$A$362,'Co List'!$B$3:$B$362)))</f>
        <v xml:space="preserve"> </v>
      </c>
      <c r="D17530" s="6" t="s">
        <v>397</v>
      </c>
      <c r="E17530">
        <v>4716.6769999999997</v>
      </c>
      <c r="F17530">
        <v>7680.3549999999996</v>
      </c>
      <c r="G17530">
        <v>10362.909</v>
      </c>
      <c r="H17530">
        <v>9634.4560000000001</v>
      </c>
    </row>
    <row r="17531" spans="1:8" x14ac:dyDescent="0.2">
      <c r="A17531">
        <f t="shared" si="1910"/>
        <v>16662</v>
      </c>
      <c r="B17531">
        <f t="shared" si="1911"/>
        <v>344</v>
      </c>
      <c r="C17531" s="10" t="str">
        <f>IF(B17531=B17530," ",(LOOKUP(B17531,'Co List'!$A$3:$A$362,'Co List'!$B$3:$B$362)))</f>
        <v xml:space="preserve"> </v>
      </c>
      <c r="D17531" s="6" t="s">
        <v>398</v>
      </c>
      <c r="E17531">
        <v>709.76099999999997</v>
      </c>
      <c r="F17531">
        <v>926.04700000000003</v>
      </c>
      <c r="G17531">
        <v>2163.145</v>
      </c>
      <c r="H17531">
        <v>2199.1819999999998</v>
      </c>
    </row>
    <row r="17532" spans="1:8" x14ac:dyDescent="0.2">
      <c r="A17532">
        <f t="shared" si="1910"/>
        <v>16663</v>
      </c>
      <c r="B17532">
        <f t="shared" si="1911"/>
        <v>344</v>
      </c>
      <c r="C17532" s="10" t="str">
        <f>IF(B17532=B17531," ",(LOOKUP(B17532,'Co List'!$A$3:$A$362,'Co List'!$B$3:$B$362)))</f>
        <v xml:space="preserve"> </v>
      </c>
      <c r="D17532" s="6" t="s">
        <v>399</v>
      </c>
      <c r="E17532">
        <v>4197.3</v>
      </c>
      <c r="F17532">
        <v>5512.3069999999998</v>
      </c>
      <c r="G17532">
        <v>6076.4229999999998</v>
      </c>
      <c r="H17532">
        <v>6426.0959999999995</v>
      </c>
    </row>
    <row r="17533" spans="1:8" x14ac:dyDescent="0.2">
      <c r="A17533">
        <f t="shared" si="1910"/>
        <v>16664</v>
      </c>
      <c r="B17533">
        <f t="shared" si="1911"/>
        <v>344</v>
      </c>
      <c r="C17533" s="10" t="str">
        <f>IF(B17533=B17532," ",(LOOKUP(B17533,'Co List'!$A$3:$A$362,'Co List'!$B$3:$B$362)))</f>
        <v xml:space="preserve"> </v>
      </c>
      <c r="D17533" s="6" t="s">
        <v>400</v>
      </c>
      <c r="E17533">
        <v>0</v>
      </c>
      <c r="F17533">
        <v>0</v>
      </c>
      <c r="G17533">
        <v>0</v>
      </c>
      <c r="H17533">
        <v>0</v>
      </c>
    </row>
    <row r="17534" spans="1:8" x14ac:dyDescent="0.2">
      <c r="A17534">
        <f t="shared" si="1910"/>
        <v>16665</v>
      </c>
      <c r="B17534">
        <f t="shared" si="1911"/>
        <v>344</v>
      </c>
      <c r="C17534" s="10" t="str">
        <f>IF(B17534=B17533," ",(LOOKUP(B17534,'Co List'!$A$3:$A$362,'Co List'!$B$3:$B$362)))</f>
        <v xml:space="preserve"> </v>
      </c>
      <c r="D17534" s="6" t="s">
        <v>401</v>
      </c>
      <c r="E17534">
        <v>2.4573887169999997</v>
      </c>
      <c r="F17534">
        <v>4.4238844799999999</v>
      </c>
      <c r="G17534">
        <v>5.8654064940000001</v>
      </c>
      <c r="H17534">
        <v>6.426182152</v>
      </c>
    </row>
    <row r="17535" spans="1:8" x14ac:dyDescent="0.2">
      <c r="A17535">
        <f t="shared" si="1910"/>
        <v>16666</v>
      </c>
      <c r="B17535">
        <f t="shared" si="1911"/>
        <v>344</v>
      </c>
      <c r="C17535" s="10" t="str">
        <f>IF(B17535=B17534," ",(LOOKUP(B17535,'Co List'!$A$3:$A$362,'Co List'!$B$3:$B$362)))</f>
        <v xml:space="preserve"> </v>
      </c>
      <c r="D17535" s="6" t="s">
        <v>402</v>
      </c>
      <c r="E17535">
        <v>0.70692195600000007</v>
      </c>
      <c r="F17535">
        <v>1.064028003</v>
      </c>
      <c r="G17535">
        <v>1.861288096</v>
      </c>
      <c r="H17535">
        <v>2.3247768279999996</v>
      </c>
    </row>
    <row r="17536" spans="1:8" x14ac:dyDescent="0.2">
      <c r="A17536">
        <f t="shared" si="1910"/>
        <v>16667</v>
      </c>
      <c r="B17536">
        <f t="shared" si="1911"/>
        <v>344</v>
      </c>
      <c r="C17536" s="10" t="str">
        <f>IF(B17536=B17535," ",(LOOKUP(B17536,'Co List'!$A$3:$A$362,'Co List'!$B$3:$B$362)))</f>
        <v xml:space="preserve"> </v>
      </c>
      <c r="D17536" s="6" t="s">
        <v>403</v>
      </c>
      <c r="E17536">
        <v>0</v>
      </c>
      <c r="F17536">
        <v>0</v>
      </c>
      <c r="G17536">
        <v>0</v>
      </c>
      <c r="H17536">
        <v>0</v>
      </c>
    </row>
    <row r="17537" spans="1:16" x14ac:dyDescent="0.2">
      <c r="A17537">
        <f t="shared" si="1910"/>
        <v>16668</v>
      </c>
      <c r="B17537">
        <f t="shared" si="1911"/>
        <v>344</v>
      </c>
      <c r="C17537" s="10" t="str">
        <f>IF(B17537=B17536," ",(LOOKUP(B17537,'Co List'!$A$3:$A$362,'Co List'!$B$3:$B$362)))</f>
        <v xml:space="preserve"> </v>
      </c>
      <c r="D17537" s="6" t="s">
        <v>404</v>
      </c>
      <c r="E17537" s="11">
        <v>3.1643106729999997</v>
      </c>
      <c r="F17537" s="11">
        <v>5.4879124829999997</v>
      </c>
      <c r="G17537" s="11">
        <v>7.726694590000001</v>
      </c>
      <c r="H17537" s="11">
        <v>8.7509589800000001</v>
      </c>
    </row>
    <row r="17538" spans="1:16" x14ac:dyDescent="0.2">
      <c r="A17538">
        <f t="shared" si="1910"/>
        <v>16669</v>
      </c>
      <c r="B17538">
        <f t="shared" si="1911"/>
        <v>344</v>
      </c>
      <c r="C17538" s="10" t="str">
        <f>IF(B17538=B17537," ",(LOOKUP(B17538,'Co List'!$A$3:$A$362,'Co List'!$B$3:$B$362)))</f>
        <v xml:space="preserve"> </v>
      </c>
      <c r="D17538" s="6" t="s">
        <v>405</v>
      </c>
      <c r="E17538">
        <v>342</v>
      </c>
      <c r="F17538">
        <v>560.74</v>
      </c>
      <c r="G17538">
        <v>811.7</v>
      </c>
      <c r="H17538">
        <v>949.34</v>
      </c>
    </row>
    <row r="17539" spans="1:16" x14ac:dyDescent="0.2">
      <c r="A17539">
        <f t="shared" si="1910"/>
        <v>16670</v>
      </c>
      <c r="B17539">
        <f t="shared" si="1911"/>
        <v>344</v>
      </c>
      <c r="C17539" s="10" t="str">
        <f>IF(B17539=B17538," ",(LOOKUP(B17539,'Co List'!$A$3:$A$362,'Co List'!$B$3:$B$362)))</f>
        <v xml:space="preserve"> </v>
      </c>
      <c r="D17539" s="6" t="s">
        <v>406</v>
      </c>
      <c r="E17539">
        <v>48.54</v>
      </c>
      <c r="F17539">
        <v>76.400000000000006</v>
      </c>
      <c r="G17539">
        <v>108.93</v>
      </c>
      <c r="H17539">
        <v>130.71</v>
      </c>
    </row>
    <row r="17540" spans="1:16" x14ac:dyDescent="0.2">
      <c r="A17540">
        <f t="shared" si="1910"/>
        <v>16671</v>
      </c>
      <c r="B17540">
        <f t="shared" si="1911"/>
        <v>344</v>
      </c>
      <c r="C17540" s="10" t="str">
        <f>IF(B17540=B17539," ",(LOOKUP(B17540,'Co List'!$A$3:$A$362,'Co List'!$B$3:$B$362)))</f>
        <v xml:space="preserve"> </v>
      </c>
      <c r="D17540" s="6" t="s">
        <v>407</v>
      </c>
      <c r="E17540" s="11">
        <v>23.53</v>
      </c>
      <c r="F17540" s="11">
        <v>35.42</v>
      </c>
      <c r="G17540" s="11">
        <v>42.33</v>
      </c>
      <c r="H17540" s="11">
        <v>45.36</v>
      </c>
    </row>
    <row r="17541" spans="1:16" x14ac:dyDescent="0.2">
      <c r="A17541">
        <f t="shared" ref="A17541:A17604" si="1916">IF(A17540&gt;0,A17540+1,(IF($C$1=C17541,1,0)))</f>
        <v>16672</v>
      </c>
      <c r="B17541">
        <f t="shared" ref="B17541:B17604" si="1917">IF(D17541=$D$3,B17540+1,B17540)</f>
        <v>344</v>
      </c>
      <c r="C17541" s="10" t="str">
        <f>IF(B17541=B17540," ",(LOOKUP(B17541,'Co List'!$A$3:$A$362,'Co List'!$B$3:$B$362)))</f>
        <v xml:space="preserve"> </v>
      </c>
      <c r="D17541" s="6" t="s">
        <v>408</v>
      </c>
      <c r="E17541">
        <v>25.45</v>
      </c>
      <c r="F17541">
        <v>38.049999999999997</v>
      </c>
      <c r="G17541">
        <v>38.06</v>
      </c>
      <c r="H17541">
        <v>38.06</v>
      </c>
    </row>
    <row r="17542" spans="1:16" x14ac:dyDescent="0.2">
      <c r="A17542">
        <f t="shared" si="1916"/>
        <v>16673</v>
      </c>
      <c r="B17542">
        <f t="shared" si="1917"/>
        <v>344</v>
      </c>
      <c r="C17542" s="10" t="str">
        <f>IF(B17542=B17541," ",(LOOKUP(B17542,'Co List'!$A$3:$A$362,'Co List'!$B$3:$B$362)))</f>
        <v xml:space="preserve"> </v>
      </c>
      <c r="D17542" s="6" t="s">
        <v>409</v>
      </c>
      <c r="E17542">
        <v>3.16</v>
      </c>
      <c r="F17542">
        <v>5.72</v>
      </c>
      <c r="G17542">
        <v>7.73</v>
      </c>
      <c r="H17542">
        <v>9.02</v>
      </c>
    </row>
    <row r="17543" spans="1:16" x14ac:dyDescent="0.2">
      <c r="A17543">
        <f t="shared" si="1916"/>
        <v>16674</v>
      </c>
      <c r="B17543">
        <f t="shared" si="1917"/>
        <v>344</v>
      </c>
      <c r="C17543" s="10" t="str">
        <f>IF(B17543=B17542," ",(LOOKUP(B17543,'Co List'!$A$3:$A$362,'Co List'!$B$3:$B$362)))</f>
        <v xml:space="preserve"> </v>
      </c>
      <c r="D17543" s="6" t="s">
        <v>410</v>
      </c>
      <c r="E17543">
        <v>3.1643106729999997</v>
      </c>
      <c r="F17543">
        <v>5.4879124829999997</v>
      </c>
      <c r="G17543">
        <v>7.726694590000001</v>
      </c>
      <c r="H17543">
        <v>8.7509589800000001</v>
      </c>
    </row>
    <row r="17544" spans="1:16" x14ac:dyDescent="0.2">
      <c r="A17544">
        <f t="shared" si="1916"/>
        <v>16675</v>
      </c>
      <c r="B17544">
        <f t="shared" si="1917"/>
        <v>344</v>
      </c>
      <c r="C17544" s="10" t="str">
        <f>IF(B17544=B17543," ",(LOOKUP(B17544,'Co List'!$A$3:$A$362,'Co List'!$B$3:$B$362)))</f>
        <v xml:space="preserve"> </v>
      </c>
      <c r="D17544" s="6" t="s">
        <v>411</v>
      </c>
      <c r="E17544">
        <v>3.1643106729999997</v>
      </c>
      <c r="F17544">
        <v>5.4879124829999997</v>
      </c>
      <c r="G17544">
        <v>7.726694590000001</v>
      </c>
      <c r="H17544">
        <v>8.7509589800000001</v>
      </c>
    </row>
    <row r="17545" spans="1:16" x14ac:dyDescent="0.2">
      <c r="A17545">
        <f t="shared" si="1916"/>
        <v>16676</v>
      </c>
      <c r="B17545">
        <f t="shared" si="1917"/>
        <v>344</v>
      </c>
      <c r="C17545" s="10" t="str">
        <f>IF(B17545=B17544," ",(LOOKUP(B17545,'Co List'!$A$3:$A$362,'Co List'!$B$3:$B$362)))</f>
        <v xml:space="preserve"> </v>
      </c>
      <c r="D17545" s="6" t="s">
        <v>412</v>
      </c>
      <c r="E17545">
        <v>4.310672999999543E-3</v>
      </c>
      <c r="F17545">
        <v>-0.23208751700000008</v>
      </c>
      <c r="G17545">
        <v>-3.305409999999398E-3</v>
      </c>
      <c r="H17545">
        <v>-0.26904101999999952</v>
      </c>
    </row>
    <row r="17546" spans="1:16" ht="13.5" thickBot="1" x14ac:dyDescent="0.25">
      <c r="A17546">
        <f t="shared" si="1916"/>
        <v>16677</v>
      </c>
      <c r="B17546">
        <f t="shared" si="1917"/>
        <v>344</v>
      </c>
      <c r="C17546" s="10" t="str">
        <f>IF(B17546=B17545," ",(LOOKUP(B17546,'Co List'!$A$3:$A$362,'Co List'!$B$3:$B$362)))</f>
        <v xml:space="preserve"> </v>
      </c>
      <c r="D17546" s="9" t="s">
        <v>413</v>
      </c>
      <c r="E17546">
        <v>12</v>
      </c>
      <c r="F17546">
        <v>12</v>
      </c>
      <c r="G17546">
        <v>15</v>
      </c>
      <c r="H17546">
        <v>12</v>
      </c>
    </row>
    <row r="17547" spans="1:16" ht="15" x14ac:dyDescent="0.25">
      <c r="A17547">
        <f t="shared" si="1916"/>
        <v>16678</v>
      </c>
      <c r="B17547">
        <f t="shared" si="1917"/>
        <v>345</v>
      </c>
      <c r="C17547" s="10" t="str">
        <f>IF(B17547=B17546," ",(LOOKUP(B17547,'Co List'!$A$3:$A$362,'Co List'!$B$3:$B$362)))</f>
        <v>VARDHMAN ACRYLICS</v>
      </c>
      <c r="D17547" s="4" t="s">
        <v>362</v>
      </c>
      <c r="E17547">
        <v>88.584202550320398</v>
      </c>
      <c r="F17547">
        <v>89.861623103917978</v>
      </c>
      <c r="G17547">
        <v>90.382450752493895</v>
      </c>
      <c r="H17547">
        <v>0</v>
      </c>
      <c r="J17547">
        <f t="shared" ref="J17547" si="1918">COUNTIF(E17589:H17589,0)</f>
        <v>1</v>
      </c>
      <c r="K17547">
        <f>SUM(E17547:H17547)/(4-J17547)</f>
        <v>89.609425468910743</v>
      </c>
      <c r="L17547">
        <f>SUM(E17557:H17557)/(4-J17547)</f>
        <v>101289.54195465222</v>
      </c>
      <c r="M17547">
        <f>E17557</f>
        <v>91549.924228043819</v>
      </c>
      <c r="N17547">
        <f t="shared" ref="N17547" si="1919">F17557</f>
        <v>103685.41948722079</v>
      </c>
      <c r="O17547">
        <f t="shared" ref="O17547" si="1920">G17557</f>
        <v>108633.28214869204</v>
      </c>
      <c r="P17547">
        <f t="shared" ref="P17547" si="1921">H17557</f>
        <v>0</v>
      </c>
    </row>
    <row r="17548" spans="1:16" x14ac:dyDescent="0.2">
      <c r="A17548">
        <f t="shared" si="1916"/>
        <v>16679</v>
      </c>
      <c r="B17548">
        <f t="shared" si="1917"/>
        <v>345</v>
      </c>
      <c r="C17548" s="10" t="str">
        <f>IF(B17548=B17547," ",(LOOKUP(B17548,'Co List'!$A$3:$A$362,'Co List'!$B$3:$B$362)))</f>
        <v xml:space="preserve"> </v>
      </c>
      <c r="D17548" s="6" t="s">
        <v>364</v>
      </c>
      <c r="E17548">
        <v>4.0459317131638732</v>
      </c>
      <c r="F17548">
        <v>4.0473963106679225</v>
      </c>
      <c r="G17548">
        <v>4.0433081302354257</v>
      </c>
      <c r="H17548">
        <v>0</v>
      </c>
    </row>
    <row r="17549" spans="1:16" x14ac:dyDescent="0.2">
      <c r="A17549">
        <f t="shared" si="1916"/>
        <v>16680</v>
      </c>
      <c r="B17549">
        <f t="shared" si="1917"/>
        <v>345</v>
      </c>
      <c r="C17549" s="10" t="str">
        <f>IF(B17549=B17548," ",(LOOKUP(B17549,'Co List'!$A$3:$A$362,'Co List'!$B$3:$B$362)))</f>
        <v xml:space="preserve"> </v>
      </c>
      <c r="D17549" s="6" t="s">
        <v>365</v>
      </c>
      <c r="E17549">
        <v>1.4423667672325673</v>
      </c>
      <c r="F17549">
        <v>1.5679130544601889</v>
      </c>
      <c r="G17549">
        <v>1.6193672213449117</v>
      </c>
      <c r="H17549">
        <v>0</v>
      </c>
    </row>
    <row r="17550" spans="1:16" x14ac:dyDescent="0.2">
      <c r="A17550">
        <f t="shared" si="1916"/>
        <v>16681</v>
      </c>
      <c r="B17550">
        <f t="shared" si="1917"/>
        <v>345</v>
      </c>
      <c r="C17550" s="10" t="str">
        <f>IF(B17550=B17549," ",(LOOKUP(B17550,'Co List'!$A$3:$A$362,'Co List'!$B$3:$B$362)))</f>
        <v xml:space="preserve"> </v>
      </c>
      <c r="D17550" s="7" t="s">
        <v>366</v>
      </c>
      <c r="E17550">
        <v>33.847206532107293</v>
      </c>
      <c r="F17550">
        <v>25.99479015399022</v>
      </c>
      <c r="G17550">
        <v>27.844692199900564</v>
      </c>
      <c r="H17550">
        <v>0</v>
      </c>
    </row>
    <row r="17551" spans="1:16" x14ac:dyDescent="0.2">
      <c r="A17551">
        <f t="shared" si="1916"/>
        <v>16682</v>
      </c>
      <c r="B17551">
        <f t="shared" si="1917"/>
        <v>345</v>
      </c>
      <c r="C17551" s="10" t="str">
        <f>IF(B17551=B17550," ",(LOOKUP(B17551,'Co List'!$A$3:$A$362,'Co List'!$B$3:$B$362)))</f>
        <v xml:space="preserve"> </v>
      </c>
      <c r="D17551" s="6" t="s">
        <v>367</v>
      </c>
      <c r="E17551">
        <v>210750.28597615982</v>
      </c>
      <c r="F17551">
        <v>274808.95702947472</v>
      </c>
      <c r="G17551">
        <v>442858.87545329001</v>
      </c>
      <c r="H17551">
        <v>0</v>
      </c>
    </row>
    <row r="17552" spans="1:16" x14ac:dyDescent="0.2">
      <c r="A17552">
        <f t="shared" si="1916"/>
        <v>16683</v>
      </c>
      <c r="B17552">
        <f t="shared" si="1917"/>
        <v>345</v>
      </c>
      <c r="C17552" s="10" t="str">
        <f>IF(B17552=B17551," ",(LOOKUP(B17552,'Co List'!$A$3:$A$362,'Co List'!$B$3:$B$362)))</f>
        <v xml:space="preserve"> </v>
      </c>
      <c r="D17552" s="6" t="s">
        <v>368</v>
      </c>
      <c r="E17552">
        <v>8.4354486527267875E-2</v>
      </c>
      <c r="F17552">
        <v>9.5536183071243702E-2</v>
      </c>
      <c r="G17552">
        <v>0.10009516460765876</v>
      </c>
      <c r="H17552">
        <v>0</v>
      </c>
    </row>
    <row r="17553" spans="1:8" x14ac:dyDescent="0.2">
      <c r="A17553">
        <f t="shared" si="1916"/>
        <v>16684</v>
      </c>
      <c r="B17553">
        <f t="shared" si="1917"/>
        <v>345</v>
      </c>
      <c r="C17553" s="10" t="str">
        <f>IF(B17553=B17552," ",(LOOKUP(B17553,'Co List'!$A$3:$A$362,'Co List'!$B$3:$B$362)))</f>
        <v xml:space="preserve"> </v>
      </c>
      <c r="D17553" s="6" t="s">
        <v>369</v>
      </c>
      <c r="E17553">
        <v>133.41580330522268</v>
      </c>
      <c r="F17553">
        <v>152.56830413069571</v>
      </c>
      <c r="G17553">
        <v>231.33152075956568</v>
      </c>
      <c r="H17553">
        <v>0</v>
      </c>
    </row>
    <row r="17554" spans="1:8" x14ac:dyDescent="0.2">
      <c r="A17554">
        <f t="shared" si="1916"/>
        <v>16685</v>
      </c>
      <c r="B17554">
        <f t="shared" si="1917"/>
        <v>345</v>
      </c>
      <c r="C17554" s="10" t="str">
        <f>IF(B17554=B17553," ",(LOOKUP(B17554,'Co List'!$A$3:$A$362,'Co List'!$B$3:$B$362)))</f>
        <v xml:space="preserve"> </v>
      </c>
      <c r="D17554" s="6" t="s">
        <v>370</v>
      </c>
      <c r="E17554">
        <v>0</v>
      </c>
      <c r="F17554">
        <v>0</v>
      </c>
      <c r="G17554">
        <v>0</v>
      </c>
      <c r="H17554">
        <v>0</v>
      </c>
    </row>
    <row r="17555" spans="1:8" x14ac:dyDescent="0.2">
      <c r="A17555">
        <f t="shared" si="1916"/>
        <v>16686</v>
      </c>
      <c r="B17555">
        <f t="shared" si="1917"/>
        <v>345</v>
      </c>
      <c r="C17555" s="10" t="str">
        <f>IF(B17555=B17554," ",(LOOKUP(B17555,'Co List'!$A$3:$A$362,'Co List'!$B$3:$B$362)))</f>
        <v xml:space="preserve"> </v>
      </c>
      <c r="D17555" s="6" t="s">
        <v>371</v>
      </c>
      <c r="E17555">
        <v>40.277593581017086</v>
      </c>
      <c r="F17555">
        <v>40.032014622692785</v>
      </c>
      <c r="G17555">
        <v>40.18109605820986</v>
      </c>
      <c r="H17555">
        <v>0</v>
      </c>
    </row>
    <row r="17556" spans="1:8" x14ac:dyDescent="0.2">
      <c r="A17556">
        <f t="shared" si="1916"/>
        <v>16687</v>
      </c>
      <c r="B17556">
        <f t="shared" si="1917"/>
        <v>345</v>
      </c>
      <c r="C17556" s="10" t="str">
        <f>IF(B17556=B17555," ",(LOOKUP(B17556,'Co List'!$A$3:$A$362,'Co List'!$B$3:$B$362)))</f>
        <v xml:space="preserve"> </v>
      </c>
      <c r="D17556" s="6" t="s">
        <v>372</v>
      </c>
      <c r="E17556">
        <v>59.722406418982914</v>
      </c>
      <c r="F17556">
        <v>59.967985377307222</v>
      </c>
      <c r="G17556">
        <v>59.818903941790133</v>
      </c>
      <c r="H17556">
        <v>0</v>
      </c>
    </row>
    <row r="17557" spans="1:8" x14ac:dyDescent="0.2">
      <c r="A17557">
        <f t="shared" si="1916"/>
        <v>16688</v>
      </c>
      <c r="B17557">
        <f t="shared" si="1917"/>
        <v>345</v>
      </c>
      <c r="C17557" s="10" t="str">
        <f>IF(B17557=B17556," ",(LOOKUP(B17557,'Co List'!$A$3:$A$362,'Co List'!$B$3:$B$362)))</f>
        <v xml:space="preserve"> </v>
      </c>
      <c r="D17557" s="6" t="s">
        <v>373</v>
      </c>
      <c r="E17557">
        <v>91549.924228043819</v>
      </c>
      <c r="F17557">
        <v>103685.41948722079</v>
      </c>
      <c r="G17557">
        <v>108633.28214869204</v>
      </c>
      <c r="H17557">
        <v>0</v>
      </c>
    </row>
    <row r="17558" spans="1:8" x14ac:dyDescent="0.2">
      <c r="A17558">
        <f t="shared" si="1916"/>
        <v>16689</v>
      </c>
      <c r="B17558">
        <f t="shared" si="1917"/>
        <v>345</v>
      </c>
      <c r="C17558" s="10" t="str">
        <f>IF(B17558=B17557," ",(LOOKUP(B17558,'Co List'!$A$3:$A$362,'Co List'!$B$3:$B$362)))</f>
        <v xml:space="preserve"> </v>
      </c>
      <c r="D17558" s="6" t="s">
        <v>374</v>
      </c>
      <c r="E17558">
        <v>90892.058728007076</v>
      </c>
      <c r="F17558">
        <v>102939.72743069685</v>
      </c>
      <c r="G17558">
        <v>107852.79236768511</v>
      </c>
      <c r="H17558">
        <v>0</v>
      </c>
    </row>
    <row r="17559" spans="1:8" x14ac:dyDescent="0.2">
      <c r="A17559">
        <f t="shared" si="1916"/>
        <v>16690</v>
      </c>
      <c r="B17559">
        <f t="shared" si="1917"/>
        <v>345</v>
      </c>
      <c r="C17559" s="10" t="str">
        <f>IF(B17559=B17558," ",(LOOKUP(B17559,'Co List'!$A$3:$A$362,'Co List'!$B$3:$B$362)))</f>
        <v xml:space="preserve"> </v>
      </c>
      <c r="D17559" s="6" t="s">
        <v>375</v>
      </c>
      <c r="E17559">
        <v>237.02422688775457</v>
      </c>
      <c r="F17559">
        <v>268.17753056351876</v>
      </c>
      <c r="G17559">
        <v>281.29177817312291</v>
      </c>
      <c r="H17559">
        <v>0</v>
      </c>
    </row>
    <row r="17560" spans="1:8" x14ac:dyDescent="0.2">
      <c r="A17560">
        <f t="shared" si="1916"/>
        <v>16691</v>
      </c>
      <c r="B17560">
        <f t="shared" si="1917"/>
        <v>345</v>
      </c>
      <c r="C17560" s="10" t="str">
        <f>IF(B17560=B17559," ",(LOOKUP(B17560,'Co List'!$A$3:$A$362,'Co List'!$B$3:$B$362)))</f>
        <v xml:space="preserve"> </v>
      </c>
      <c r="D17560" s="6" t="s">
        <v>376</v>
      </c>
      <c r="E17560">
        <v>420.84127314898871</v>
      </c>
      <c r="F17560">
        <v>477.51452596044714</v>
      </c>
      <c r="G17560">
        <v>499.19800283381943</v>
      </c>
      <c r="H17560">
        <v>0</v>
      </c>
    </row>
    <row r="17561" spans="1:8" x14ac:dyDescent="0.2">
      <c r="A17561">
        <f t="shared" si="1916"/>
        <v>16692</v>
      </c>
      <c r="B17561">
        <f t="shared" si="1917"/>
        <v>345</v>
      </c>
      <c r="C17561" s="10" t="str">
        <f>IF(B17561=B17560," ",(LOOKUP(B17561,'Co List'!$A$3:$A$362,'Co List'!$B$3:$B$362)))</f>
        <v xml:space="preserve"> </v>
      </c>
      <c r="D17561" s="6" t="s">
        <v>377</v>
      </c>
      <c r="E17561">
        <v>36874.106404300583</v>
      </c>
      <c r="F17561">
        <v>41507.362290724581</v>
      </c>
      <c r="G17561">
        <v>43650.043451352096</v>
      </c>
      <c r="H17561">
        <v>0</v>
      </c>
    </row>
    <row r="17562" spans="1:8" ht="15" x14ac:dyDescent="0.25">
      <c r="A17562">
        <f t="shared" si="1916"/>
        <v>16693</v>
      </c>
      <c r="B17562">
        <f t="shared" si="1917"/>
        <v>345</v>
      </c>
      <c r="C17562" s="10" t="str">
        <f>IF(B17562=B17561," ",(LOOKUP(B17562,'Co List'!$A$3:$A$362,'Co List'!$B$3:$B$362)))</f>
        <v xml:space="preserve"> </v>
      </c>
      <c r="D17562" s="8" t="s">
        <v>378</v>
      </c>
      <c r="E17562">
        <v>0</v>
      </c>
      <c r="F17562">
        <v>0</v>
      </c>
      <c r="G17562">
        <v>0</v>
      </c>
      <c r="H17562">
        <v>0</v>
      </c>
    </row>
    <row r="17563" spans="1:8" ht="15" x14ac:dyDescent="0.25">
      <c r="A17563">
        <f t="shared" si="1916"/>
        <v>16694</v>
      </c>
      <c r="B17563">
        <f t="shared" si="1917"/>
        <v>345</v>
      </c>
      <c r="C17563" s="10" t="str">
        <f>IF(B17563=B17562," ",(LOOKUP(B17563,'Co List'!$A$3:$A$362,'Co List'!$B$3:$B$362)))</f>
        <v xml:space="preserve"> </v>
      </c>
      <c r="D17563" s="8" t="s">
        <v>379</v>
      </c>
      <c r="E17563">
        <v>520.04802550657985</v>
      </c>
      <c r="F17563">
        <v>290.80553609618556</v>
      </c>
      <c r="G17563">
        <v>515.53502176847087</v>
      </c>
      <c r="H17563">
        <v>0</v>
      </c>
    </row>
    <row r="17564" spans="1:8" ht="15" x14ac:dyDescent="0.25">
      <c r="A17564">
        <f t="shared" si="1916"/>
        <v>16695</v>
      </c>
      <c r="B17564">
        <f t="shared" si="1917"/>
        <v>345</v>
      </c>
      <c r="C17564" s="10" t="str">
        <f>IF(B17564=B17563," ",(LOOKUP(B17564,'Co List'!$A$3:$A$362,'Co List'!$B$3:$B$362)))</f>
        <v xml:space="preserve"> </v>
      </c>
      <c r="D17564" s="8" t="s">
        <v>380</v>
      </c>
      <c r="E17564">
        <v>36354.058378794005</v>
      </c>
      <c r="F17564">
        <v>41216.556754628393</v>
      </c>
      <c r="G17564">
        <v>43134.508429583628</v>
      </c>
      <c r="H17564">
        <v>0</v>
      </c>
    </row>
    <row r="17565" spans="1:8" ht="15" x14ac:dyDescent="0.25">
      <c r="A17565">
        <f t="shared" si="1916"/>
        <v>16696</v>
      </c>
      <c r="B17565">
        <f t="shared" si="1917"/>
        <v>345</v>
      </c>
      <c r="C17565" s="10" t="str">
        <f>IF(B17565=B17564," ",(LOOKUP(B17565,'Co List'!$A$3:$A$362,'Co List'!$B$3:$B$362)))</f>
        <v xml:space="preserve"> </v>
      </c>
      <c r="D17565" s="8" t="s">
        <v>381</v>
      </c>
      <c r="E17565">
        <v>54675.817823743229</v>
      </c>
      <c r="F17565">
        <v>62178.057196496222</v>
      </c>
      <c r="G17565">
        <v>64983.238697339948</v>
      </c>
      <c r="H17565">
        <v>0</v>
      </c>
    </row>
    <row r="17566" spans="1:8" ht="15" x14ac:dyDescent="0.25">
      <c r="A17566">
        <f t="shared" si="1916"/>
        <v>16697</v>
      </c>
      <c r="B17566">
        <f t="shared" si="1917"/>
        <v>345</v>
      </c>
      <c r="C17566" s="10" t="str">
        <f>IF(B17566=B17565," ",(LOOKUP(B17566,'Co List'!$A$3:$A$362,'Co List'!$B$3:$B$362)))</f>
        <v xml:space="preserve"> </v>
      </c>
      <c r="D17566" s="8" t="s">
        <v>382</v>
      </c>
      <c r="E17566">
        <v>54351.538768002421</v>
      </c>
      <c r="F17566">
        <v>61901.735694709678</v>
      </c>
      <c r="G17566">
        <v>64424.5662161367</v>
      </c>
      <c r="H17566">
        <v>0</v>
      </c>
    </row>
    <row r="17567" spans="1:8" ht="15" x14ac:dyDescent="0.25">
      <c r="A17567">
        <f t="shared" si="1916"/>
        <v>16698</v>
      </c>
      <c r="B17567">
        <f t="shared" si="1917"/>
        <v>345</v>
      </c>
      <c r="C17567" s="10" t="str">
        <f>IF(B17567=B17566," ",(LOOKUP(B17567,'Co List'!$A$3:$A$362,'Co List'!$B$3:$B$362)))</f>
        <v xml:space="preserve"> </v>
      </c>
      <c r="D17567" s="8" t="s">
        <v>383</v>
      </c>
      <c r="E17567">
        <v>324.27905574081268</v>
      </c>
      <c r="F17567">
        <v>276.32150178653734</v>
      </c>
      <c r="G17567">
        <v>558.67248120324405</v>
      </c>
      <c r="H17567">
        <v>0</v>
      </c>
    </row>
    <row r="17568" spans="1:8" x14ac:dyDescent="0.2">
      <c r="A17568">
        <f t="shared" si="1916"/>
        <v>16699</v>
      </c>
      <c r="B17568">
        <f t="shared" si="1917"/>
        <v>345</v>
      </c>
      <c r="C17568" s="10" t="str">
        <f>IF(B17568=B17567," ",(LOOKUP(B17568,'Co List'!$A$3:$A$362,'Co List'!$B$3:$B$362)))</f>
        <v xml:space="preserve"> </v>
      </c>
      <c r="D17568" s="6" t="s">
        <v>384</v>
      </c>
      <c r="E17568">
        <v>0</v>
      </c>
      <c r="F17568">
        <v>0</v>
      </c>
      <c r="G17568">
        <v>0</v>
      </c>
      <c r="H17568">
        <v>0</v>
      </c>
    </row>
    <row r="17569" spans="1:8" x14ac:dyDescent="0.2">
      <c r="A17569">
        <f t="shared" si="1916"/>
        <v>16700</v>
      </c>
      <c r="B17569">
        <f t="shared" si="1917"/>
        <v>345</v>
      </c>
      <c r="C17569" s="10" t="str">
        <f>IF(B17569=B17568," ",(LOOKUP(B17569,'Co List'!$A$3:$A$362,'Co List'!$B$3:$B$362)))</f>
        <v xml:space="preserve"> </v>
      </c>
      <c r="D17569" s="6" t="s">
        <v>385</v>
      </c>
      <c r="E17569">
        <v>13513.776726841332</v>
      </c>
      <c r="F17569">
        <v>15362.483044373599</v>
      </c>
      <c r="G17569">
        <v>16071.799774892801</v>
      </c>
      <c r="H17569">
        <v>0</v>
      </c>
    </row>
    <row r="17570" spans="1:8" x14ac:dyDescent="0.2">
      <c r="A17570">
        <f t="shared" si="1916"/>
        <v>16701</v>
      </c>
      <c r="B17570">
        <f t="shared" si="1917"/>
        <v>345</v>
      </c>
      <c r="C17570" s="10" t="str">
        <f>IF(B17570=B17569," ",(LOOKUP(B17570,'Co List'!$A$3:$A$362,'Co List'!$B$3:$B$362)))</f>
        <v xml:space="preserve"> </v>
      </c>
      <c r="D17570" s="6" t="s">
        <v>386</v>
      </c>
      <c r="E17570">
        <v>13414.237389</v>
      </c>
      <c r="F17570">
        <v>15277.664556</v>
      </c>
      <c r="G17570">
        <v>15900.312015000001</v>
      </c>
      <c r="H17570">
        <v>0</v>
      </c>
    </row>
    <row r="17571" spans="1:8" x14ac:dyDescent="0.2">
      <c r="A17571">
        <f t="shared" si="1916"/>
        <v>16702</v>
      </c>
      <c r="B17571">
        <f t="shared" si="1917"/>
        <v>345</v>
      </c>
      <c r="C17571" s="10" t="str">
        <f>IF(B17571=B17570," ",(LOOKUP(B17571,'Co List'!$A$3:$A$362,'Co List'!$B$3:$B$362)))</f>
        <v xml:space="preserve"> </v>
      </c>
      <c r="D17571" s="6" t="s">
        <v>387</v>
      </c>
      <c r="E17571">
        <v>0</v>
      </c>
      <c r="F17571">
        <v>0</v>
      </c>
      <c r="G17571">
        <v>0</v>
      </c>
      <c r="H17571">
        <v>0</v>
      </c>
    </row>
    <row r="17572" spans="1:8" x14ac:dyDescent="0.2">
      <c r="A17572">
        <f t="shared" si="1916"/>
        <v>16703</v>
      </c>
      <c r="B17572">
        <f t="shared" si="1917"/>
        <v>345</v>
      </c>
      <c r="C17572" s="10" t="str">
        <f>IF(B17572=B17571," ",(LOOKUP(B17572,'Co List'!$A$3:$A$362,'Co List'!$B$3:$B$362)))</f>
        <v xml:space="preserve"> </v>
      </c>
      <c r="D17572" s="6" t="s">
        <v>388</v>
      </c>
      <c r="E17572">
        <v>0</v>
      </c>
      <c r="F17572">
        <v>0</v>
      </c>
      <c r="G17572">
        <v>0</v>
      </c>
      <c r="H17572">
        <v>0</v>
      </c>
    </row>
    <row r="17573" spans="1:8" x14ac:dyDescent="0.2">
      <c r="A17573">
        <f t="shared" si="1916"/>
        <v>16704</v>
      </c>
      <c r="B17573">
        <f t="shared" si="1917"/>
        <v>345</v>
      </c>
      <c r="C17573" s="10" t="str">
        <f>IF(B17573=B17572," ",(LOOKUP(B17573,'Co List'!$A$3:$A$362,'Co List'!$B$3:$B$362)))</f>
        <v xml:space="preserve"> </v>
      </c>
      <c r="D17573" s="6" t="s">
        <v>389</v>
      </c>
      <c r="E17573">
        <v>99.539337841331076</v>
      </c>
      <c r="F17573">
        <v>84.818488373600005</v>
      </c>
      <c r="G17573">
        <v>171.4877598928</v>
      </c>
      <c r="H17573">
        <v>0</v>
      </c>
    </row>
    <row r="17574" spans="1:8" x14ac:dyDescent="0.2">
      <c r="A17574">
        <f t="shared" si="1916"/>
        <v>16705</v>
      </c>
      <c r="B17574">
        <f t="shared" si="1917"/>
        <v>345</v>
      </c>
      <c r="C17574" s="10" t="str">
        <f>IF(B17574=B17573," ",(LOOKUP(B17574,'Co List'!$A$3:$A$362,'Co List'!$B$3:$B$362)))</f>
        <v xml:space="preserve"> </v>
      </c>
      <c r="D17574" s="6" t="s">
        <v>390</v>
      </c>
      <c r="E17574">
        <v>0</v>
      </c>
      <c r="F17574">
        <v>0</v>
      </c>
      <c r="G17574">
        <v>0</v>
      </c>
      <c r="H17574">
        <v>0</v>
      </c>
    </row>
    <row r="17575" spans="1:8" x14ac:dyDescent="0.2">
      <c r="A17575">
        <f t="shared" si="1916"/>
        <v>16706</v>
      </c>
      <c r="B17575">
        <f t="shared" si="1917"/>
        <v>345</v>
      </c>
      <c r="C17575" s="10" t="str">
        <f>IF(B17575=B17574," ",(LOOKUP(B17575,'Co List'!$A$3:$A$362,'Co List'!$B$3:$B$362)))</f>
        <v xml:space="preserve"> </v>
      </c>
      <c r="D17575" s="6" t="s">
        <v>391</v>
      </c>
      <c r="E17575">
        <v>0</v>
      </c>
      <c r="F17575">
        <v>0</v>
      </c>
      <c r="G17575">
        <v>0</v>
      </c>
      <c r="H17575">
        <v>0</v>
      </c>
    </row>
    <row r="17576" spans="1:8" x14ac:dyDescent="0.2">
      <c r="A17576">
        <f t="shared" si="1916"/>
        <v>16707</v>
      </c>
      <c r="B17576">
        <f t="shared" si="1917"/>
        <v>345</v>
      </c>
      <c r="C17576" s="10" t="str">
        <f>IF(B17576=B17575," ",(LOOKUP(B17576,'Co List'!$A$3:$A$362,'Co List'!$B$3:$B$362)))</f>
        <v xml:space="preserve"> </v>
      </c>
      <c r="D17576" s="6" t="s">
        <v>392</v>
      </c>
      <c r="E17576">
        <v>0</v>
      </c>
      <c r="F17576">
        <v>0</v>
      </c>
      <c r="G17576">
        <v>0</v>
      </c>
      <c r="H17576">
        <v>0</v>
      </c>
    </row>
    <row r="17577" spans="1:8" x14ac:dyDescent="0.2">
      <c r="A17577">
        <f t="shared" si="1916"/>
        <v>16708</v>
      </c>
      <c r="B17577">
        <f t="shared" si="1917"/>
        <v>345</v>
      </c>
      <c r="C17577" s="10" t="str">
        <f>IF(B17577=B17576," ",(LOOKUP(B17577,'Co List'!$A$3:$A$362,'Co List'!$B$3:$B$362)))</f>
        <v xml:space="preserve"> </v>
      </c>
      <c r="D17577" s="6" t="s">
        <v>393</v>
      </c>
      <c r="E17577">
        <v>0</v>
      </c>
      <c r="F17577">
        <v>0</v>
      </c>
      <c r="G17577">
        <v>0</v>
      </c>
      <c r="H17577">
        <v>0</v>
      </c>
    </row>
    <row r="17578" spans="1:8" ht="15" x14ac:dyDescent="0.25">
      <c r="A17578">
        <f t="shared" si="1916"/>
        <v>16709</v>
      </c>
      <c r="B17578">
        <f t="shared" si="1917"/>
        <v>345</v>
      </c>
      <c r="C17578" s="10" t="str">
        <f>IF(B17578=B17577," ",(LOOKUP(B17578,'Co List'!$A$3:$A$362,'Co List'!$B$3:$B$362)))</f>
        <v xml:space="preserve"> </v>
      </c>
      <c r="D17578" s="8" t="s">
        <v>394</v>
      </c>
      <c r="E17578">
        <v>0</v>
      </c>
      <c r="F17578">
        <v>0</v>
      </c>
      <c r="G17578">
        <v>0</v>
      </c>
      <c r="H17578">
        <v>0</v>
      </c>
    </row>
    <row r="17579" spans="1:8" ht="15" x14ac:dyDescent="0.25">
      <c r="A17579">
        <f t="shared" si="1916"/>
        <v>16710</v>
      </c>
      <c r="B17579">
        <f t="shared" si="1917"/>
        <v>345</v>
      </c>
      <c r="C17579" s="10" t="str">
        <f>IF(B17579=B17578," ",(LOOKUP(B17579,'Co List'!$A$3:$A$362,'Co List'!$B$3:$B$362)))</f>
        <v xml:space="preserve"> </v>
      </c>
      <c r="D17579" s="8" t="s">
        <v>395</v>
      </c>
      <c r="E17579">
        <v>8.0144629999999992</v>
      </c>
      <c r="F17579">
        <v>9.2606088599999996</v>
      </c>
      <c r="G17579">
        <v>11.091935679999999</v>
      </c>
      <c r="H17579">
        <v>0</v>
      </c>
    </row>
    <row r="17580" spans="1:8" ht="15" x14ac:dyDescent="0.25">
      <c r="A17580">
        <f t="shared" si="1916"/>
        <v>16711</v>
      </c>
      <c r="B17580">
        <f t="shared" si="1917"/>
        <v>345</v>
      </c>
      <c r="C17580" s="10" t="str">
        <f>IF(B17580=B17579," ",(LOOKUP(B17580,'Co List'!$A$3:$A$362,'Co List'!$B$3:$B$362)))</f>
        <v xml:space="preserve"> </v>
      </c>
      <c r="D17580" s="8" t="s">
        <v>396</v>
      </c>
      <c r="E17580">
        <v>25565</v>
      </c>
      <c r="F17580">
        <v>26473</v>
      </c>
      <c r="G17580">
        <v>26955</v>
      </c>
      <c r="H17580">
        <v>0</v>
      </c>
    </row>
    <row r="17581" spans="1:8" x14ac:dyDescent="0.2">
      <c r="A17581">
        <f t="shared" si="1916"/>
        <v>16712</v>
      </c>
      <c r="B17581">
        <f t="shared" si="1917"/>
        <v>345</v>
      </c>
      <c r="C17581" s="10" t="str">
        <f>IF(B17581=B17580," ",(LOOKUP(B17581,'Co List'!$A$3:$A$362,'Co List'!$B$3:$B$362)))</f>
        <v xml:space="preserve"> </v>
      </c>
      <c r="D17581" s="6" t="s">
        <v>397</v>
      </c>
      <c r="E17581">
        <v>0</v>
      </c>
      <c r="F17581">
        <v>0</v>
      </c>
      <c r="G17581">
        <v>0</v>
      </c>
      <c r="H17581">
        <v>0</v>
      </c>
    </row>
    <row r="17582" spans="1:8" x14ac:dyDescent="0.2">
      <c r="A17582">
        <f t="shared" si="1916"/>
        <v>16713</v>
      </c>
      <c r="B17582">
        <f t="shared" si="1917"/>
        <v>345</v>
      </c>
      <c r="C17582" s="10" t="str">
        <f>IF(B17582=B17581," ",(LOOKUP(B17582,'Co List'!$A$3:$A$362,'Co List'!$B$3:$B$362)))</f>
        <v xml:space="preserve"> </v>
      </c>
      <c r="D17582" s="6" t="s">
        <v>398</v>
      </c>
      <c r="E17582">
        <v>527</v>
      </c>
      <c r="F17582">
        <v>339</v>
      </c>
      <c r="G17582">
        <v>548</v>
      </c>
      <c r="H17582">
        <v>0</v>
      </c>
    </row>
    <row r="17583" spans="1:8" x14ac:dyDescent="0.2">
      <c r="A17583">
        <f t="shared" si="1916"/>
        <v>16714</v>
      </c>
      <c r="B17583">
        <f t="shared" si="1917"/>
        <v>345</v>
      </c>
      <c r="C17583" s="10" t="str">
        <f>IF(B17583=B17582," ",(LOOKUP(B17583,'Co List'!$A$3:$A$362,'Co List'!$B$3:$B$362)))</f>
        <v xml:space="preserve"> </v>
      </c>
      <c r="D17583" s="6" t="s">
        <v>399</v>
      </c>
      <c r="E17583">
        <v>25038</v>
      </c>
      <c r="F17583">
        <v>26134</v>
      </c>
      <c r="G17583">
        <v>26407</v>
      </c>
      <c r="H17583">
        <v>0</v>
      </c>
    </row>
    <row r="17584" spans="1:8" x14ac:dyDescent="0.2">
      <c r="A17584">
        <f t="shared" si="1916"/>
        <v>16715</v>
      </c>
      <c r="B17584">
        <f t="shared" si="1917"/>
        <v>345</v>
      </c>
      <c r="C17584" s="10" t="str">
        <f>IF(B17584=B17583," ",(LOOKUP(B17584,'Co List'!$A$3:$A$362,'Co List'!$B$3:$B$362)))</f>
        <v xml:space="preserve"> </v>
      </c>
      <c r="D17584" s="6" t="s">
        <v>400</v>
      </c>
      <c r="E17584">
        <v>0</v>
      </c>
      <c r="F17584">
        <v>0</v>
      </c>
      <c r="G17584">
        <v>0</v>
      </c>
      <c r="H17584">
        <v>0</v>
      </c>
    </row>
    <row r="17585" spans="1:16" x14ac:dyDescent="0.2">
      <c r="A17585">
        <f t="shared" si="1916"/>
        <v>16716</v>
      </c>
      <c r="B17585">
        <f t="shared" si="1917"/>
        <v>345</v>
      </c>
      <c r="C17585" s="10" t="str">
        <f>IF(B17585=B17584," ",(LOOKUP(B17585,'Co List'!$A$3:$A$362,'Co List'!$B$3:$B$362)))</f>
        <v xml:space="preserve"> </v>
      </c>
      <c r="D17585" s="6" t="s">
        <v>401</v>
      </c>
      <c r="E17585">
        <v>0</v>
      </c>
      <c r="F17585">
        <v>0</v>
      </c>
      <c r="G17585">
        <v>0</v>
      </c>
      <c r="H17585">
        <v>0</v>
      </c>
    </row>
    <row r="17586" spans="1:16" x14ac:dyDescent="0.2">
      <c r="A17586">
        <f t="shared" si="1916"/>
        <v>16717</v>
      </c>
      <c r="B17586">
        <f t="shared" si="1917"/>
        <v>345</v>
      </c>
      <c r="C17586" s="10" t="str">
        <f>IF(B17586=B17585," ",(LOOKUP(B17586,'Co List'!$A$3:$A$362,'Co List'!$B$3:$B$362)))</f>
        <v xml:space="preserve"> </v>
      </c>
      <c r="D17586" s="6" t="s">
        <v>402</v>
      </c>
      <c r="E17586">
        <v>0.667709</v>
      </c>
      <c r="F17586">
        <v>0.37425599999999998</v>
      </c>
      <c r="G17586">
        <v>0.72938800000000004</v>
      </c>
      <c r="H17586">
        <v>0</v>
      </c>
    </row>
    <row r="17587" spans="1:16" x14ac:dyDescent="0.2">
      <c r="A17587">
        <f t="shared" si="1916"/>
        <v>16718</v>
      </c>
      <c r="B17587">
        <f t="shared" si="1917"/>
        <v>345</v>
      </c>
      <c r="C17587" s="10" t="str">
        <f>IF(B17587=B17586," ",(LOOKUP(B17587,'Co List'!$A$3:$A$362,'Co List'!$B$3:$B$362)))</f>
        <v xml:space="preserve"> </v>
      </c>
      <c r="D17587" s="6" t="s">
        <v>403</v>
      </c>
      <c r="E17587">
        <v>5.1578279999999994</v>
      </c>
      <c r="F17587">
        <v>6.0108199999999989</v>
      </c>
      <c r="G17587">
        <v>7.0506690000000001</v>
      </c>
      <c r="H17587">
        <v>0</v>
      </c>
    </row>
    <row r="17588" spans="1:16" x14ac:dyDescent="0.2">
      <c r="A17588">
        <f t="shared" si="1916"/>
        <v>16719</v>
      </c>
      <c r="B17588">
        <f t="shared" si="1917"/>
        <v>345</v>
      </c>
      <c r="C17588" s="10" t="str">
        <f>IF(B17588=B17587," ",(LOOKUP(B17588,'Co List'!$A$3:$A$362,'Co List'!$B$3:$B$362)))</f>
        <v xml:space="preserve"> </v>
      </c>
      <c r="D17588" s="6" t="s">
        <v>404</v>
      </c>
      <c r="E17588" s="11">
        <v>5.8255369999999997</v>
      </c>
      <c r="F17588" s="11">
        <v>6.3850759999999989</v>
      </c>
      <c r="G17588" s="11">
        <v>7.7800570000000002</v>
      </c>
      <c r="H17588" s="11">
        <v>0</v>
      </c>
    </row>
    <row r="17589" spans="1:16" x14ac:dyDescent="0.2">
      <c r="A17589">
        <f t="shared" si="1916"/>
        <v>16720</v>
      </c>
      <c r="B17589">
        <f t="shared" si="1917"/>
        <v>345</v>
      </c>
      <c r="C17589" s="10" t="str">
        <f>IF(B17589=B17588," ",(LOOKUP(B17589,'Co List'!$A$3:$A$362,'Co List'!$B$3:$B$362)))</f>
        <v xml:space="preserve"> </v>
      </c>
      <c r="D17589" s="6" t="s">
        <v>405</v>
      </c>
      <c r="E17589">
        <v>270.48</v>
      </c>
      <c r="F17589">
        <v>398.87</v>
      </c>
      <c r="G17589">
        <v>390.14</v>
      </c>
      <c r="H17589">
        <v>0</v>
      </c>
    </row>
    <row r="17590" spans="1:16" x14ac:dyDescent="0.2">
      <c r="A17590">
        <f t="shared" si="1916"/>
        <v>16721</v>
      </c>
      <c r="B17590">
        <f t="shared" si="1917"/>
        <v>345</v>
      </c>
      <c r="C17590" s="10" t="str">
        <f>IF(B17590=B17589," ",(LOOKUP(B17590,'Co List'!$A$3:$A$362,'Co List'!$B$3:$B$362)))</f>
        <v xml:space="preserve"> </v>
      </c>
      <c r="D17590" s="6" t="s">
        <v>406</v>
      </c>
      <c r="E17590">
        <v>68.62</v>
      </c>
      <c r="F17590">
        <v>67.959999999999994</v>
      </c>
      <c r="G17590">
        <v>46.96</v>
      </c>
      <c r="H17590">
        <v>0</v>
      </c>
    </row>
    <row r="17591" spans="1:16" x14ac:dyDescent="0.2">
      <c r="A17591">
        <f t="shared" si="1916"/>
        <v>16722</v>
      </c>
      <c r="B17591">
        <f t="shared" si="1917"/>
        <v>345</v>
      </c>
      <c r="C17591" s="10" t="str">
        <f>IF(B17591=B17590," ",(LOOKUP(B17591,'Co List'!$A$3:$A$362,'Co List'!$B$3:$B$362)))</f>
        <v xml:space="preserve"> </v>
      </c>
      <c r="D17591" s="6" t="s">
        <v>407</v>
      </c>
      <c r="E17591" s="11">
        <v>43.44</v>
      </c>
      <c r="F17591" s="11">
        <v>37.729999999999997</v>
      </c>
      <c r="G17591" s="11">
        <v>24.53</v>
      </c>
      <c r="H17591" s="11">
        <v>0</v>
      </c>
    </row>
    <row r="17592" spans="1:16" x14ac:dyDescent="0.2">
      <c r="A17592">
        <f t="shared" si="1916"/>
        <v>16723</v>
      </c>
      <c r="B17592">
        <f t="shared" si="1917"/>
        <v>345</v>
      </c>
      <c r="C17592" s="10" t="str">
        <f>IF(B17592=B17591," ",(LOOKUP(B17592,'Co List'!$A$3:$A$362,'Co List'!$B$3:$B$362)))</f>
        <v xml:space="preserve"> </v>
      </c>
      <c r="D17592" s="6" t="s">
        <v>408</v>
      </c>
      <c r="E17592">
        <v>108.53</v>
      </c>
      <c r="F17592">
        <v>108.53</v>
      </c>
      <c r="G17592">
        <v>108.53</v>
      </c>
      <c r="H17592">
        <v>0</v>
      </c>
    </row>
    <row r="17593" spans="1:16" x14ac:dyDescent="0.2">
      <c r="A17593">
        <f t="shared" si="1916"/>
        <v>16724</v>
      </c>
      <c r="B17593">
        <f t="shared" si="1917"/>
        <v>345</v>
      </c>
      <c r="C17593" s="10" t="str">
        <f>IF(B17593=B17592," ",(LOOKUP(B17593,'Co List'!$A$3:$A$362,'Co List'!$B$3:$B$362)))</f>
        <v xml:space="preserve"> </v>
      </c>
      <c r="D17593" s="6" t="s">
        <v>409</v>
      </c>
      <c r="E17593">
        <v>13.84</v>
      </c>
      <c r="F17593">
        <v>15.65</v>
      </c>
      <c r="G17593">
        <v>18.91</v>
      </c>
      <c r="H17593">
        <v>0</v>
      </c>
    </row>
    <row r="17594" spans="1:16" x14ac:dyDescent="0.2">
      <c r="A17594">
        <f t="shared" si="1916"/>
        <v>16725</v>
      </c>
      <c r="B17594">
        <f t="shared" si="1917"/>
        <v>345</v>
      </c>
      <c r="C17594" s="10" t="str">
        <f>IF(B17594=B17593," ",(LOOKUP(B17594,'Co List'!$A$3:$A$362,'Co List'!$B$3:$B$362)))</f>
        <v xml:space="preserve"> </v>
      </c>
      <c r="D17594" s="6" t="s">
        <v>410</v>
      </c>
      <c r="E17594">
        <v>13.840467</v>
      </c>
      <c r="F17594">
        <v>15.645684859999999</v>
      </c>
      <c r="G17594">
        <v>18.871992679999998</v>
      </c>
      <c r="H17594">
        <v>0</v>
      </c>
    </row>
    <row r="17595" spans="1:16" x14ac:dyDescent="0.2">
      <c r="A17595">
        <f t="shared" si="1916"/>
        <v>16726</v>
      </c>
      <c r="B17595">
        <f t="shared" si="1917"/>
        <v>345</v>
      </c>
      <c r="C17595" s="10" t="str">
        <f>IF(B17595=B17594," ",(LOOKUP(B17595,'Co List'!$A$3:$A$362,'Co List'!$B$3:$B$362)))</f>
        <v xml:space="preserve"> </v>
      </c>
      <c r="D17595" s="6" t="s">
        <v>411</v>
      </c>
      <c r="E17595">
        <v>13.84</v>
      </c>
      <c r="F17595">
        <v>15.645684859999999</v>
      </c>
      <c r="G17595">
        <v>18.871992679999998</v>
      </c>
      <c r="H17595">
        <v>0</v>
      </c>
    </row>
    <row r="17596" spans="1:16" x14ac:dyDescent="0.2">
      <c r="A17596">
        <f t="shared" si="1916"/>
        <v>16727</v>
      </c>
      <c r="B17596">
        <f t="shared" si="1917"/>
        <v>345</v>
      </c>
      <c r="C17596" s="10" t="str">
        <f>IF(B17596=B17595," ",(LOOKUP(B17596,'Co List'!$A$3:$A$362,'Co List'!$B$3:$B$362)))</f>
        <v xml:space="preserve"> </v>
      </c>
      <c r="D17596" s="6" t="s">
        <v>412</v>
      </c>
      <c r="E17596">
        <v>0</v>
      </c>
      <c r="F17596">
        <v>-4.3151400000009943E-3</v>
      </c>
      <c r="G17596">
        <v>-3.8007320000001954E-2</v>
      </c>
      <c r="H17596">
        <v>0</v>
      </c>
    </row>
    <row r="17597" spans="1:16" ht="13.5" thickBot="1" x14ac:dyDescent="0.25">
      <c r="A17597">
        <f t="shared" si="1916"/>
        <v>16728</v>
      </c>
      <c r="B17597">
        <f t="shared" si="1917"/>
        <v>345</v>
      </c>
      <c r="C17597" s="10" t="str">
        <f>IF(B17597=B17596," ",(LOOKUP(B17597,'Co List'!$A$3:$A$362,'Co List'!$B$3:$B$362)))</f>
        <v xml:space="preserve"> </v>
      </c>
      <c r="D17597" s="9" t="s">
        <v>413</v>
      </c>
      <c r="E17597">
        <v>12</v>
      </c>
      <c r="F17597">
        <v>12</v>
      </c>
      <c r="G17597">
        <v>12</v>
      </c>
      <c r="H17597">
        <v>0</v>
      </c>
    </row>
    <row r="17598" spans="1:16" ht="15" x14ac:dyDescent="0.25">
      <c r="A17598">
        <f t="shared" si="1916"/>
        <v>16729</v>
      </c>
      <c r="B17598">
        <f t="shared" si="1917"/>
        <v>346</v>
      </c>
      <c r="C17598" s="10" t="str">
        <f>IF(B17598=B17597," ",(LOOKUP(B17598,'Co List'!$A$3:$A$362,'Co List'!$B$3:$B$362)))</f>
        <v>VARDHMAN POLYTEX</v>
      </c>
      <c r="D17598" s="4" t="s">
        <v>362</v>
      </c>
      <c r="E17598">
        <v>63.475953574352587</v>
      </c>
      <c r="F17598">
        <v>73.866831091726496</v>
      </c>
      <c r="G17598">
        <v>77.496942563530737</v>
      </c>
      <c r="H17598">
        <v>78.066493856258873</v>
      </c>
      <c r="J17598">
        <f t="shared" ref="J17598" si="1922">COUNTIF(E17640:H17640,0)</f>
        <v>0</v>
      </c>
      <c r="K17598">
        <f>SUM(E17598:H17598)/(4-J17598)</f>
        <v>73.226555271467177</v>
      </c>
      <c r="L17598">
        <f>SUM(E17608:H17608)/(4-J17598)</f>
        <v>95322.84999322964</v>
      </c>
      <c r="M17598">
        <f>E17608</f>
        <v>93164.203508932231</v>
      </c>
      <c r="N17598">
        <f t="shared" ref="N17598" si="1923">F17608</f>
        <v>93533.004089479058</v>
      </c>
      <c r="O17598">
        <f t="shared" ref="O17598" si="1924">G17608</f>
        <v>94227.163367608548</v>
      </c>
      <c r="P17598">
        <f t="shared" ref="P17598" si="1925">H17608</f>
        <v>100367.02900689867</v>
      </c>
    </row>
    <row r="17599" spans="1:16" x14ac:dyDescent="0.2">
      <c r="A17599">
        <f t="shared" si="1916"/>
        <v>16730</v>
      </c>
      <c r="B17599">
        <f t="shared" si="1917"/>
        <v>346</v>
      </c>
      <c r="C17599" s="10" t="str">
        <f>IF(B17599=B17598," ",(LOOKUP(B17599,'Co List'!$A$3:$A$362,'Co List'!$B$3:$B$362)))</f>
        <v xml:space="preserve"> </v>
      </c>
      <c r="D17599" s="6" t="s">
        <v>364</v>
      </c>
      <c r="E17599">
        <v>0</v>
      </c>
      <c r="F17599">
        <v>3.2577980000000002</v>
      </c>
      <c r="G17599">
        <v>3.2577980000000002</v>
      </c>
      <c r="H17599">
        <v>3.2577979999999997</v>
      </c>
    </row>
    <row r="17600" spans="1:16" x14ac:dyDescent="0.2">
      <c r="A17600">
        <f t="shared" si="1916"/>
        <v>16731</v>
      </c>
      <c r="B17600">
        <f t="shared" si="1917"/>
        <v>346</v>
      </c>
      <c r="C17600" s="10" t="str">
        <f>IF(B17600=B17599," ",(LOOKUP(B17600,'Co List'!$A$3:$A$362,'Co List'!$B$3:$B$362)))</f>
        <v xml:space="preserve"> </v>
      </c>
      <c r="D17600" s="6" t="s">
        <v>365</v>
      </c>
      <c r="E17600">
        <v>0.80543796098290998</v>
      </c>
      <c r="F17600">
        <v>0.78949288585712185</v>
      </c>
      <c r="G17600">
        <v>0.7781214352744632</v>
      </c>
      <c r="H17600">
        <v>0.77695482990106679</v>
      </c>
    </row>
    <row r="17601" spans="1:8" x14ac:dyDescent="0.2">
      <c r="A17601">
        <f t="shared" si="1916"/>
        <v>16732</v>
      </c>
      <c r="B17601">
        <f t="shared" si="1917"/>
        <v>346</v>
      </c>
      <c r="C17601" s="10" t="str">
        <f>IF(B17601=B17600," ",(LOOKUP(B17601,'Co List'!$A$3:$A$362,'Co List'!$B$3:$B$362)))</f>
        <v xml:space="preserve"> </v>
      </c>
      <c r="D17601" s="7" t="s">
        <v>366</v>
      </c>
      <c r="E17601">
        <v>17.655435777162719</v>
      </c>
      <c r="F17601">
        <v>13.055245950739636</v>
      </c>
      <c r="G17601">
        <v>12.575862288308427</v>
      </c>
      <c r="H17601">
        <v>12.814829867710916</v>
      </c>
    </row>
    <row r="17602" spans="1:8" x14ac:dyDescent="0.2">
      <c r="A17602">
        <f t="shared" si="1916"/>
        <v>16733</v>
      </c>
      <c r="B17602">
        <f t="shared" si="1917"/>
        <v>346</v>
      </c>
      <c r="C17602" s="10" t="str">
        <f>IF(B17602=B17601," ",(LOOKUP(B17602,'Co List'!$A$3:$A$362,'Co List'!$B$3:$B$362)))</f>
        <v xml:space="preserve"> </v>
      </c>
      <c r="D17602" s="6" t="s">
        <v>367</v>
      </c>
      <c r="E17602">
        <v>-416097.3805669148</v>
      </c>
      <c r="F17602">
        <v>350442.12847313244</v>
      </c>
      <c r="G17602">
        <v>-116129.11433030387</v>
      </c>
      <c r="H17602">
        <v>8578378.5475981776</v>
      </c>
    </row>
    <row r="17603" spans="1:8" x14ac:dyDescent="0.2">
      <c r="A17603">
        <f t="shared" si="1916"/>
        <v>16734</v>
      </c>
      <c r="B17603">
        <f t="shared" si="1917"/>
        <v>346</v>
      </c>
      <c r="C17603" s="10" t="str">
        <f>IF(B17603=B17602," ",(LOOKUP(B17603,'Co List'!$A$3:$A$362,'Co List'!$B$3:$B$362)))</f>
        <v xml:space="preserve"> </v>
      </c>
      <c r="D17603" s="6" t="s">
        <v>368</v>
      </c>
      <c r="E17603">
        <v>0.73589418253500971</v>
      </c>
      <c r="F17603">
        <v>0.57488017264584546</v>
      </c>
      <c r="G17603">
        <v>0.57914667097485273</v>
      </c>
      <c r="H17603">
        <v>0.56165097373754147</v>
      </c>
    </row>
    <row r="17604" spans="1:8" x14ac:dyDescent="0.2">
      <c r="A17604">
        <f t="shared" si="1916"/>
        <v>16735</v>
      </c>
      <c r="B17604">
        <f t="shared" si="1917"/>
        <v>346</v>
      </c>
      <c r="C17604" s="10" t="str">
        <f>IF(B17604=B17603," ",(LOOKUP(B17604,'Co List'!$A$3:$A$362,'Co List'!$B$3:$B$362)))</f>
        <v xml:space="preserve"> </v>
      </c>
      <c r="D17604" s="6" t="s">
        <v>369</v>
      </c>
      <c r="E17604">
        <v>299.27466594581506</v>
      </c>
      <c r="F17604">
        <v>84.860283151405426</v>
      </c>
      <c r="G17604">
        <v>-1290.7830598302542</v>
      </c>
      <c r="H17604">
        <v>109.29655777730444</v>
      </c>
    </row>
    <row r="17605" spans="1:8" x14ac:dyDescent="0.2">
      <c r="A17605">
        <f t="shared" ref="A17605:A17668" si="1926">IF(A17604&gt;0,A17604+1,(IF($C$1=C17605,1,0)))</f>
        <v>16736</v>
      </c>
      <c r="B17605">
        <f t="shared" ref="B17605:B17668" si="1927">IF(D17605=$D$3,B17604+1,B17604)</f>
        <v>346</v>
      </c>
      <c r="C17605" s="10" t="str">
        <f>IF(B17605=B17604," ",(LOOKUP(B17605,'Co List'!$A$3:$A$362,'Co List'!$B$3:$B$362)))</f>
        <v xml:space="preserve"> </v>
      </c>
      <c r="D17605" s="6" t="s">
        <v>370</v>
      </c>
      <c r="E17605">
        <v>0</v>
      </c>
      <c r="F17605">
        <v>0</v>
      </c>
      <c r="G17605">
        <v>0</v>
      </c>
      <c r="H17605">
        <v>0</v>
      </c>
    </row>
    <row r="17606" spans="1:8" x14ac:dyDescent="0.2">
      <c r="A17606">
        <f t="shared" si="1926"/>
        <v>16737</v>
      </c>
      <c r="B17606">
        <f t="shared" si="1927"/>
        <v>346</v>
      </c>
      <c r="C17606" s="10" t="str">
        <f>IF(B17606=B17605," ",(LOOKUP(B17606,'Co List'!$A$3:$A$362,'Co List'!$B$3:$B$362)))</f>
        <v xml:space="preserve"> </v>
      </c>
      <c r="D17606" s="6" t="s">
        <v>371</v>
      </c>
      <c r="E17606">
        <v>100</v>
      </c>
      <c r="F17606">
        <v>99.99725081547767</v>
      </c>
      <c r="G17606">
        <v>99.997766667441994</v>
      </c>
      <c r="H17606">
        <v>99.997673593816955</v>
      </c>
    </row>
    <row r="17607" spans="1:8" x14ac:dyDescent="0.2">
      <c r="A17607">
        <f t="shared" si="1926"/>
        <v>16738</v>
      </c>
      <c r="B17607">
        <f t="shared" si="1927"/>
        <v>346</v>
      </c>
      <c r="C17607" s="10" t="str">
        <f>IF(B17607=B17606," ",(LOOKUP(B17607,'Co List'!$A$3:$A$362,'Co List'!$B$3:$B$362)))</f>
        <v xml:space="preserve"> </v>
      </c>
      <c r="D17607" s="6" t="s">
        <v>372</v>
      </c>
      <c r="E17607">
        <v>0</v>
      </c>
      <c r="F17607">
        <v>2.7491845223210644E-3</v>
      </c>
      <c r="G17607">
        <v>2.2333325580127751E-3</v>
      </c>
      <c r="H17607">
        <v>2.3264061830359627E-3</v>
      </c>
    </row>
    <row r="17608" spans="1:8" x14ac:dyDescent="0.2">
      <c r="A17608">
        <f t="shared" si="1926"/>
        <v>16739</v>
      </c>
      <c r="B17608">
        <f t="shared" si="1927"/>
        <v>346</v>
      </c>
      <c r="C17608" s="10" t="str">
        <f>IF(B17608=B17607," ",(LOOKUP(B17608,'Co List'!$A$3:$A$362,'Co List'!$B$3:$B$362)))</f>
        <v xml:space="preserve"> </v>
      </c>
      <c r="D17608" s="6" t="s">
        <v>373</v>
      </c>
      <c r="E17608">
        <v>93164.203508932231</v>
      </c>
      <c r="F17608">
        <v>93533.004089479058</v>
      </c>
      <c r="G17608">
        <v>94227.163367608548</v>
      </c>
      <c r="H17608">
        <v>100367.02900689867</v>
      </c>
    </row>
    <row r="17609" spans="1:8" x14ac:dyDescent="0.2">
      <c r="A17609">
        <f t="shared" si="1926"/>
        <v>16740</v>
      </c>
      <c r="B17609">
        <f t="shared" si="1927"/>
        <v>346</v>
      </c>
      <c r="C17609" s="10" t="str">
        <f>IF(B17609=B17608," ",(LOOKUP(B17609,'Co List'!$A$3:$A$362,'Co List'!$B$3:$B$362)))</f>
        <v xml:space="preserve"> </v>
      </c>
      <c r="D17609" s="6" t="s">
        <v>374</v>
      </c>
      <c r="E17609">
        <v>93134.847625763912</v>
      </c>
      <c r="F17609">
        <v>93524.064932811234</v>
      </c>
      <c r="G17609">
        <v>94203.890021358427</v>
      </c>
      <c r="H17609">
        <v>100337.48024466469</v>
      </c>
    </row>
    <row r="17610" spans="1:8" x14ac:dyDescent="0.2">
      <c r="A17610">
        <f t="shared" si="1926"/>
        <v>16741</v>
      </c>
      <c r="B17610">
        <f t="shared" si="1927"/>
        <v>346</v>
      </c>
      <c r="C17610" s="10" t="str">
        <f>IF(B17610=B17609," ",(LOOKUP(B17610,'Co List'!$A$3:$A$362,'Co List'!$B$3:$B$362)))</f>
        <v xml:space="preserve"> </v>
      </c>
      <c r="D17610" s="6" t="s">
        <v>375</v>
      </c>
      <c r="E17610">
        <v>17.115678720622491</v>
      </c>
      <c r="F17610">
        <v>5.2118933939961307</v>
      </c>
      <c r="G17610">
        <v>13.569311299093162</v>
      </c>
      <c r="H17610">
        <v>17.228135092682628</v>
      </c>
    </row>
    <row r="17611" spans="1:8" x14ac:dyDescent="0.2">
      <c r="A17611">
        <f t="shared" si="1926"/>
        <v>16742</v>
      </c>
      <c r="B17611">
        <f t="shared" si="1927"/>
        <v>346</v>
      </c>
      <c r="C17611" s="10" t="str">
        <f>IF(B17611=B17610," ",(LOOKUP(B17611,'Co List'!$A$3:$A$362,'Co List'!$B$3:$B$362)))</f>
        <v xml:space="preserve"> </v>
      </c>
      <c r="D17611" s="6" t="s">
        <v>376</v>
      </c>
      <c r="E17611">
        <v>12.240204447696007</v>
      </c>
      <c r="F17611">
        <v>3.7272632738334486</v>
      </c>
      <c r="G17611">
        <v>9.7040349510189419</v>
      </c>
      <c r="H17611">
        <v>12.320627141293528</v>
      </c>
    </row>
    <row r="17612" spans="1:8" x14ac:dyDescent="0.2">
      <c r="A17612">
        <f t="shared" si="1926"/>
        <v>16743</v>
      </c>
      <c r="B17612">
        <f t="shared" si="1927"/>
        <v>346</v>
      </c>
      <c r="C17612" s="10" t="str">
        <f>IF(B17612=B17611," ",(LOOKUP(B17612,'Co List'!$A$3:$A$362,'Co List'!$B$3:$B$362)))</f>
        <v xml:space="preserve"> </v>
      </c>
      <c r="D17612" s="6" t="s">
        <v>377</v>
      </c>
      <c r="E17612">
        <v>93164.203508932231</v>
      </c>
      <c r="F17612">
        <v>93530.432694607356</v>
      </c>
      <c r="G17612">
        <v>94225.058961690564</v>
      </c>
      <c r="H17612">
        <v>100364.69406213012</v>
      </c>
    </row>
    <row r="17613" spans="1:8" ht="15" x14ac:dyDescent="0.25">
      <c r="A17613">
        <f t="shared" si="1926"/>
        <v>16744</v>
      </c>
      <c r="B17613">
        <f t="shared" si="1927"/>
        <v>346</v>
      </c>
      <c r="C17613" s="10" t="str">
        <f>IF(B17613=B17612," ",(LOOKUP(B17613,'Co List'!$A$3:$A$362,'Co List'!$B$3:$B$362)))</f>
        <v xml:space="preserve"> </v>
      </c>
      <c r="D17613" s="8" t="s">
        <v>378</v>
      </c>
      <c r="E17613">
        <v>88014.6</v>
      </c>
      <c r="F17613">
        <v>91959.16</v>
      </c>
      <c r="G17613">
        <v>90104.819999999978</v>
      </c>
      <c r="H17613">
        <v>95124.900000000009</v>
      </c>
    </row>
    <row r="17614" spans="1:8" ht="15" x14ac:dyDescent="0.25">
      <c r="A17614">
        <f t="shared" si="1926"/>
        <v>16745</v>
      </c>
      <c r="B17614">
        <f t="shared" si="1927"/>
        <v>346</v>
      </c>
      <c r="C17614" s="10" t="str">
        <f>IF(B17614=B17613," ",(LOOKUP(B17614,'Co List'!$A$3:$A$362,'Co List'!$B$3:$B$362)))</f>
        <v xml:space="preserve"> </v>
      </c>
      <c r="D17614" s="8" t="s">
        <v>379</v>
      </c>
      <c r="E17614">
        <v>2185.6572495140163</v>
      </c>
      <c r="F17614">
        <v>925.48008306118618</v>
      </c>
      <c r="G17614">
        <v>3563.3031251041411</v>
      </c>
      <c r="H17614">
        <v>4905.1375642064731</v>
      </c>
    </row>
    <row r="17615" spans="1:8" ht="15" x14ac:dyDescent="0.25">
      <c r="A17615">
        <f t="shared" si="1926"/>
        <v>16746</v>
      </c>
      <c r="B17615">
        <f t="shared" si="1927"/>
        <v>346</v>
      </c>
      <c r="C17615" s="10" t="str">
        <f>IF(B17615=B17614," ",(LOOKUP(B17615,'Co List'!$A$3:$A$362,'Co List'!$B$3:$B$362)))</f>
        <v xml:space="preserve"> </v>
      </c>
      <c r="D17615" s="8" t="s">
        <v>380</v>
      </c>
      <c r="E17615">
        <v>2963.9462594182087</v>
      </c>
      <c r="F17615">
        <v>645.79261154616643</v>
      </c>
      <c r="G17615">
        <v>556.93583658644457</v>
      </c>
      <c r="H17615">
        <v>334.65649792363638</v>
      </c>
    </row>
    <row r="17616" spans="1:8" ht="15" x14ac:dyDescent="0.25">
      <c r="A17616">
        <f t="shared" si="1926"/>
        <v>16747</v>
      </c>
      <c r="B17616">
        <f t="shared" si="1927"/>
        <v>346</v>
      </c>
      <c r="C17616" s="10" t="str">
        <f>IF(B17616=B17615," ",(LOOKUP(B17616,'Co List'!$A$3:$A$362,'Co List'!$B$3:$B$362)))</f>
        <v xml:space="preserve"> </v>
      </c>
      <c r="D17616" s="8" t="s">
        <v>381</v>
      </c>
      <c r="E17616">
        <v>0</v>
      </c>
      <c r="F17616">
        <v>2.5713948716898862</v>
      </c>
      <c r="G17616">
        <v>2.1044059179806887</v>
      </c>
      <c r="H17616">
        <v>2.3349447685459888</v>
      </c>
    </row>
    <row r="17617" spans="1:8" ht="15" x14ac:dyDescent="0.25">
      <c r="A17617">
        <f t="shared" si="1926"/>
        <v>16748</v>
      </c>
      <c r="B17617">
        <f t="shared" si="1927"/>
        <v>346</v>
      </c>
      <c r="C17617" s="10" t="str">
        <f>IF(B17617=B17616," ",(LOOKUP(B17617,'Co List'!$A$3:$A$362,'Co List'!$B$3:$B$362)))</f>
        <v xml:space="preserve"> </v>
      </c>
      <c r="D17617" s="8" t="s">
        <v>382</v>
      </c>
      <c r="E17617">
        <v>0</v>
      </c>
      <c r="F17617">
        <v>0</v>
      </c>
      <c r="G17617">
        <v>0</v>
      </c>
      <c r="H17617">
        <v>0</v>
      </c>
    </row>
    <row r="17618" spans="1:8" ht="15" x14ac:dyDescent="0.25">
      <c r="A17618">
        <f t="shared" si="1926"/>
        <v>16749</v>
      </c>
      <c r="B17618">
        <f t="shared" si="1927"/>
        <v>346</v>
      </c>
      <c r="C17618" s="10" t="str">
        <f>IF(B17618=B17617," ",(LOOKUP(B17618,'Co List'!$A$3:$A$362,'Co List'!$B$3:$B$362)))</f>
        <v xml:space="preserve"> </v>
      </c>
      <c r="D17618" s="8" t="s">
        <v>383</v>
      </c>
      <c r="E17618">
        <v>0</v>
      </c>
      <c r="F17618">
        <v>2.5713948716898862</v>
      </c>
      <c r="G17618">
        <v>2.1044059179806887</v>
      </c>
      <c r="H17618">
        <v>2.3349447685459888</v>
      </c>
    </row>
    <row r="17619" spans="1:8" x14ac:dyDescent="0.2">
      <c r="A17619">
        <f t="shared" si="1926"/>
        <v>16750</v>
      </c>
      <c r="B17619">
        <f t="shared" si="1927"/>
        <v>346</v>
      </c>
      <c r="C17619" s="10" t="str">
        <f>IF(B17619=B17618," ",(LOOKUP(B17619,'Co List'!$A$3:$A$362,'Co List'!$B$3:$B$362)))</f>
        <v xml:space="preserve"> </v>
      </c>
      <c r="D17619" s="6" t="s">
        <v>384</v>
      </c>
      <c r="E17619">
        <v>0</v>
      </c>
      <c r="F17619">
        <v>0</v>
      </c>
      <c r="G17619">
        <v>0</v>
      </c>
      <c r="H17619">
        <v>0</v>
      </c>
    </row>
    <row r="17620" spans="1:8" x14ac:dyDescent="0.2">
      <c r="A17620">
        <f t="shared" si="1926"/>
        <v>16751</v>
      </c>
      <c r="B17620">
        <f t="shared" si="1927"/>
        <v>346</v>
      </c>
      <c r="C17620" s="10" t="str">
        <f>IF(B17620=B17619," ",(LOOKUP(B17620,'Co List'!$A$3:$A$362,'Co List'!$B$3:$B$362)))</f>
        <v xml:space="preserve"> </v>
      </c>
      <c r="D17620" s="6" t="s">
        <v>385</v>
      </c>
      <c r="E17620">
        <v>0</v>
      </c>
      <c r="F17620">
        <v>0.78930457679999999</v>
      </c>
      <c r="G17620">
        <v>0.64595960767999994</v>
      </c>
      <c r="H17620">
        <v>0.71672484559999994</v>
      </c>
    </row>
    <row r="17621" spans="1:8" x14ac:dyDescent="0.2">
      <c r="A17621">
        <f t="shared" si="1926"/>
        <v>16752</v>
      </c>
      <c r="B17621">
        <f t="shared" si="1927"/>
        <v>346</v>
      </c>
      <c r="C17621" s="10" t="str">
        <f>IF(B17621=B17620," ",(LOOKUP(B17621,'Co List'!$A$3:$A$362,'Co List'!$B$3:$B$362)))</f>
        <v xml:space="preserve"> </v>
      </c>
      <c r="D17621" s="6" t="s">
        <v>386</v>
      </c>
      <c r="E17621">
        <v>0</v>
      </c>
      <c r="F17621">
        <v>0</v>
      </c>
      <c r="G17621">
        <v>0</v>
      </c>
      <c r="H17621">
        <v>0</v>
      </c>
    </row>
    <row r="17622" spans="1:8" x14ac:dyDescent="0.2">
      <c r="A17622">
        <f t="shared" si="1926"/>
        <v>16753</v>
      </c>
      <c r="B17622">
        <f t="shared" si="1927"/>
        <v>346</v>
      </c>
      <c r="C17622" s="10" t="str">
        <f>IF(B17622=B17621," ",(LOOKUP(B17622,'Co List'!$A$3:$A$362,'Co List'!$B$3:$B$362)))</f>
        <v xml:space="preserve"> </v>
      </c>
      <c r="D17622" s="6" t="s">
        <v>387</v>
      </c>
      <c r="E17622">
        <v>0</v>
      </c>
      <c r="F17622">
        <v>0</v>
      </c>
      <c r="G17622">
        <v>0</v>
      </c>
      <c r="H17622">
        <v>0</v>
      </c>
    </row>
    <row r="17623" spans="1:8" x14ac:dyDescent="0.2">
      <c r="A17623">
        <f t="shared" si="1926"/>
        <v>16754</v>
      </c>
      <c r="B17623">
        <f t="shared" si="1927"/>
        <v>346</v>
      </c>
      <c r="C17623" s="10" t="str">
        <f>IF(B17623=B17622," ",(LOOKUP(B17623,'Co List'!$A$3:$A$362,'Co List'!$B$3:$B$362)))</f>
        <v xml:space="preserve"> </v>
      </c>
      <c r="D17623" s="6" t="s">
        <v>388</v>
      </c>
      <c r="E17623">
        <v>0</v>
      </c>
      <c r="F17623">
        <v>0</v>
      </c>
      <c r="G17623">
        <v>0</v>
      </c>
      <c r="H17623">
        <v>0</v>
      </c>
    </row>
    <row r="17624" spans="1:8" x14ac:dyDescent="0.2">
      <c r="A17624">
        <f t="shared" si="1926"/>
        <v>16755</v>
      </c>
      <c r="B17624">
        <f t="shared" si="1927"/>
        <v>346</v>
      </c>
      <c r="C17624" s="10" t="str">
        <f>IF(B17624=B17623," ",(LOOKUP(B17624,'Co List'!$A$3:$A$362,'Co List'!$B$3:$B$362)))</f>
        <v xml:space="preserve"> </v>
      </c>
      <c r="D17624" s="6" t="s">
        <v>389</v>
      </c>
      <c r="E17624">
        <v>0</v>
      </c>
      <c r="F17624">
        <v>0.78930457679999999</v>
      </c>
      <c r="G17624">
        <v>0.64595960767999994</v>
      </c>
      <c r="H17624">
        <v>0.71672484559999994</v>
      </c>
    </row>
    <row r="17625" spans="1:8" x14ac:dyDescent="0.2">
      <c r="A17625">
        <f t="shared" si="1926"/>
        <v>16756</v>
      </c>
      <c r="B17625">
        <f t="shared" si="1927"/>
        <v>346</v>
      </c>
      <c r="C17625" s="10" t="str">
        <f>IF(B17625=B17624," ",(LOOKUP(B17625,'Co List'!$A$3:$A$362,'Co List'!$B$3:$B$362)))</f>
        <v xml:space="preserve"> </v>
      </c>
      <c r="D17625" s="6" t="s">
        <v>390</v>
      </c>
      <c r="E17625">
        <v>0</v>
      </c>
      <c r="F17625">
        <v>0</v>
      </c>
      <c r="G17625">
        <v>0</v>
      </c>
      <c r="H17625">
        <v>0</v>
      </c>
    </row>
    <row r="17626" spans="1:8" x14ac:dyDescent="0.2">
      <c r="A17626">
        <f t="shared" si="1926"/>
        <v>16757</v>
      </c>
      <c r="B17626">
        <f t="shared" si="1927"/>
        <v>346</v>
      </c>
      <c r="C17626" s="10" t="str">
        <f>IF(B17626=B17625," ",(LOOKUP(B17626,'Co List'!$A$3:$A$362,'Co List'!$B$3:$B$362)))</f>
        <v xml:space="preserve"> </v>
      </c>
      <c r="D17626" s="6" t="s">
        <v>391</v>
      </c>
      <c r="E17626">
        <v>0</v>
      </c>
      <c r="F17626">
        <v>0</v>
      </c>
      <c r="G17626">
        <v>0</v>
      </c>
      <c r="H17626">
        <v>0</v>
      </c>
    </row>
    <row r="17627" spans="1:8" x14ac:dyDescent="0.2">
      <c r="A17627">
        <f t="shared" si="1926"/>
        <v>16758</v>
      </c>
      <c r="B17627">
        <f t="shared" si="1927"/>
        <v>346</v>
      </c>
      <c r="C17627" s="10" t="str">
        <f>IF(B17627=B17626," ",(LOOKUP(B17627,'Co List'!$A$3:$A$362,'Co List'!$B$3:$B$362)))</f>
        <v xml:space="preserve"> </v>
      </c>
      <c r="D17627" s="6" t="s">
        <v>392</v>
      </c>
      <c r="E17627">
        <v>0</v>
      </c>
      <c r="F17627">
        <v>0</v>
      </c>
      <c r="G17627">
        <v>0</v>
      </c>
      <c r="H17627">
        <v>0</v>
      </c>
    </row>
    <row r="17628" spans="1:8" x14ac:dyDescent="0.2">
      <c r="A17628">
        <f t="shared" si="1926"/>
        <v>16759</v>
      </c>
      <c r="B17628">
        <f t="shared" si="1927"/>
        <v>346</v>
      </c>
      <c r="C17628" s="10" t="str">
        <f>IF(B17628=B17627," ",(LOOKUP(B17628,'Co List'!$A$3:$A$362,'Co List'!$B$3:$B$362)))</f>
        <v xml:space="preserve"> </v>
      </c>
      <c r="D17628" s="6" t="s">
        <v>393</v>
      </c>
      <c r="E17628">
        <v>0</v>
      </c>
      <c r="F17628">
        <v>0</v>
      </c>
      <c r="G17628">
        <v>0</v>
      </c>
      <c r="H17628">
        <v>0</v>
      </c>
    </row>
    <row r="17629" spans="1:8" ht="15" x14ac:dyDescent="0.25">
      <c r="A17629">
        <f t="shared" si="1926"/>
        <v>16760</v>
      </c>
      <c r="B17629">
        <f t="shared" si="1927"/>
        <v>346</v>
      </c>
      <c r="C17629" s="10" t="str">
        <f>IF(B17629=B17628," ",(LOOKUP(B17629,'Co List'!$A$3:$A$362,'Co List'!$B$3:$B$362)))</f>
        <v xml:space="preserve"> </v>
      </c>
      <c r="D17629" s="8" t="s">
        <v>394</v>
      </c>
      <c r="E17629">
        <v>0</v>
      </c>
      <c r="F17629">
        <v>0</v>
      </c>
      <c r="G17629">
        <v>0</v>
      </c>
      <c r="H17629">
        <v>0</v>
      </c>
    </row>
    <row r="17630" spans="1:8" ht="15" x14ac:dyDescent="0.25">
      <c r="A17630">
        <f t="shared" si="1926"/>
        <v>16761</v>
      </c>
      <c r="B17630">
        <f t="shared" si="1927"/>
        <v>346</v>
      </c>
      <c r="C17630" s="10" t="str">
        <f>IF(B17630=B17629," ",(LOOKUP(B17630,'Co List'!$A$3:$A$362,'Co List'!$B$3:$B$362)))</f>
        <v xml:space="preserve"> </v>
      </c>
      <c r="D17630" s="8" t="s">
        <v>395</v>
      </c>
      <c r="E17630">
        <v>0</v>
      </c>
      <c r="F17630">
        <v>2.8483799999999997E-3</v>
      </c>
      <c r="G17630">
        <v>2.4421599999999996E-3</v>
      </c>
      <c r="H17630">
        <v>3.4001599999999997E-3</v>
      </c>
    </row>
    <row r="17631" spans="1:8" ht="15" x14ac:dyDescent="0.25">
      <c r="A17631">
        <f t="shared" si="1926"/>
        <v>16762</v>
      </c>
      <c r="B17631">
        <f t="shared" si="1927"/>
        <v>346</v>
      </c>
      <c r="C17631" s="10" t="str">
        <f>IF(B17631=B17630," ",(LOOKUP(B17631,'Co List'!$A$3:$A$362,'Co List'!$B$3:$B$362)))</f>
        <v xml:space="preserve"> </v>
      </c>
      <c r="D17631" s="8" t="s">
        <v>396</v>
      </c>
      <c r="E17631">
        <v>115669</v>
      </c>
      <c r="F17631">
        <v>118469</v>
      </c>
      <c r="G17631">
        <v>121093</v>
      </c>
      <c r="H17631">
        <v>129177</v>
      </c>
    </row>
    <row r="17632" spans="1:8" x14ac:dyDescent="0.2">
      <c r="A17632">
        <f t="shared" si="1926"/>
        <v>16763</v>
      </c>
      <c r="B17632">
        <f t="shared" si="1927"/>
        <v>346</v>
      </c>
      <c r="C17632" s="10" t="str">
        <f>IF(B17632=B17631," ",(LOOKUP(B17632,'Co List'!$A$3:$A$362,'Co List'!$B$3:$B$362)))</f>
        <v xml:space="preserve"> </v>
      </c>
      <c r="D17632" s="6" t="s">
        <v>397</v>
      </c>
      <c r="E17632">
        <v>108660</v>
      </c>
      <c r="F17632">
        <v>116404</v>
      </c>
      <c r="G17632">
        <v>115519</v>
      </c>
      <c r="H17632">
        <v>121955</v>
      </c>
    </row>
    <row r="17633" spans="1:8" x14ac:dyDescent="0.2">
      <c r="A17633">
        <f t="shared" si="1926"/>
        <v>16764</v>
      </c>
      <c r="B17633">
        <f t="shared" si="1927"/>
        <v>346</v>
      </c>
      <c r="C17633" s="10" t="str">
        <f>IF(B17633=B17632," ",(LOOKUP(B17633,'Co List'!$A$3:$A$362,'Co List'!$B$3:$B$362)))</f>
        <v xml:space="preserve"> </v>
      </c>
      <c r="D17633" s="6" t="s">
        <v>398</v>
      </c>
      <c r="E17633">
        <v>2726</v>
      </c>
      <c r="F17633">
        <v>1151</v>
      </c>
      <c r="G17633">
        <v>4823</v>
      </c>
      <c r="H17633">
        <v>6813</v>
      </c>
    </row>
    <row r="17634" spans="1:8" x14ac:dyDescent="0.2">
      <c r="A17634">
        <f t="shared" si="1926"/>
        <v>16765</v>
      </c>
      <c r="B17634">
        <f t="shared" si="1927"/>
        <v>346</v>
      </c>
      <c r="C17634" s="10" t="str">
        <f>IF(B17634=B17633," ",(LOOKUP(B17634,'Co List'!$A$3:$A$362,'Co List'!$B$3:$B$362)))</f>
        <v xml:space="preserve"> </v>
      </c>
      <c r="D17634" s="6" t="s">
        <v>399</v>
      </c>
      <c r="E17634">
        <v>4283</v>
      </c>
      <c r="F17634">
        <v>914</v>
      </c>
      <c r="G17634">
        <v>751</v>
      </c>
      <c r="H17634">
        <v>409</v>
      </c>
    </row>
    <row r="17635" spans="1:8" x14ac:dyDescent="0.2">
      <c r="A17635">
        <f t="shared" si="1926"/>
        <v>16766</v>
      </c>
      <c r="B17635">
        <f t="shared" si="1927"/>
        <v>346</v>
      </c>
      <c r="C17635" s="10" t="str">
        <f>IF(B17635=B17634," ",(LOOKUP(B17635,'Co List'!$A$3:$A$362,'Co List'!$B$3:$B$362)))</f>
        <v xml:space="preserve"> </v>
      </c>
      <c r="D17635" s="6" t="s">
        <v>400</v>
      </c>
      <c r="E17635">
        <v>0</v>
      </c>
      <c r="F17635">
        <v>0</v>
      </c>
      <c r="G17635">
        <v>0</v>
      </c>
      <c r="H17635">
        <v>0</v>
      </c>
    </row>
    <row r="17636" spans="1:8" x14ac:dyDescent="0.2">
      <c r="A17636">
        <f t="shared" si="1926"/>
        <v>16767</v>
      </c>
      <c r="B17636">
        <f t="shared" si="1927"/>
        <v>346</v>
      </c>
      <c r="C17636" s="10" t="str">
        <f>IF(B17636=B17635," ",(LOOKUP(B17636,'Co List'!$A$3:$A$362,'Co List'!$B$3:$B$362)))</f>
        <v xml:space="preserve"> </v>
      </c>
      <c r="D17636" s="6" t="s">
        <v>401</v>
      </c>
      <c r="E17636">
        <v>50.852879999999992</v>
      </c>
      <c r="F17636">
        <v>51.683376000000003</v>
      </c>
      <c r="G17636">
        <v>59.723323000000001</v>
      </c>
      <c r="H17636">
        <v>75.124279999999999</v>
      </c>
    </row>
    <row r="17637" spans="1:8" x14ac:dyDescent="0.2">
      <c r="A17637">
        <f t="shared" si="1926"/>
        <v>16768</v>
      </c>
      <c r="B17637">
        <f t="shared" si="1927"/>
        <v>346</v>
      </c>
      <c r="C17637" s="10" t="str">
        <f>IF(B17637=B17636," ",(LOOKUP(B17637,'Co List'!$A$3:$A$362,'Co List'!$B$3:$B$362)))</f>
        <v xml:space="preserve"> </v>
      </c>
      <c r="D17637" s="6" t="s">
        <v>402</v>
      </c>
      <c r="E17637">
        <v>2.2843880000000003</v>
      </c>
      <c r="F17637">
        <v>1.3455189999999999</v>
      </c>
      <c r="G17637">
        <v>5.1027339999999999</v>
      </c>
      <c r="H17637">
        <v>6.7176179999999999</v>
      </c>
    </row>
    <row r="17638" spans="1:8" x14ac:dyDescent="0.2">
      <c r="A17638">
        <f t="shared" si="1926"/>
        <v>16769</v>
      </c>
      <c r="B17638">
        <f t="shared" si="1927"/>
        <v>346</v>
      </c>
      <c r="C17638" s="10" t="str">
        <f>IF(B17638=B17637," ",(LOOKUP(B17638,'Co List'!$A$3:$A$362,'Co List'!$B$3:$B$362)))</f>
        <v xml:space="preserve"> </v>
      </c>
      <c r="D17638" s="6" t="s">
        <v>403</v>
      </c>
      <c r="E17638">
        <v>3.1608540000000072</v>
      </c>
      <c r="F17638">
        <v>1.0684659999999968</v>
      </c>
      <c r="G17638">
        <v>1.0754319999999975</v>
      </c>
      <c r="H17638">
        <v>0.62945100000000487</v>
      </c>
    </row>
    <row r="17639" spans="1:8" x14ac:dyDescent="0.2">
      <c r="A17639">
        <f t="shared" si="1926"/>
        <v>16770</v>
      </c>
      <c r="B17639">
        <f t="shared" si="1927"/>
        <v>346</v>
      </c>
      <c r="C17639" s="10" t="str">
        <f>IF(B17639=B17638," ",(LOOKUP(B17639,'Co List'!$A$3:$A$362,'Co List'!$B$3:$B$362)))</f>
        <v xml:space="preserve"> </v>
      </c>
      <c r="D17639" s="6" t="s">
        <v>404</v>
      </c>
      <c r="E17639" s="11">
        <v>56.298121999999999</v>
      </c>
      <c r="F17639" s="11">
        <v>54.097360999999999</v>
      </c>
      <c r="G17639" s="11">
        <v>65.901488999999998</v>
      </c>
      <c r="H17639" s="11">
        <v>82.471349000000004</v>
      </c>
    </row>
    <row r="17640" spans="1:8" x14ac:dyDescent="0.2">
      <c r="A17640">
        <f t="shared" si="1926"/>
        <v>16771</v>
      </c>
      <c r="B17640">
        <f t="shared" si="1927"/>
        <v>346</v>
      </c>
      <c r="C17640" s="10" t="str">
        <f>IF(B17640=B17639," ",(LOOKUP(B17640,'Co List'!$A$3:$A$362,'Co List'!$B$3:$B$362)))</f>
        <v xml:space="preserve"> </v>
      </c>
      <c r="D17640" s="6" t="s">
        <v>405</v>
      </c>
      <c r="E17640">
        <v>527.67999999999995</v>
      </c>
      <c r="F17640">
        <v>716.44</v>
      </c>
      <c r="G17640">
        <v>749.27</v>
      </c>
      <c r="H17640">
        <v>783.21</v>
      </c>
    </row>
    <row r="17641" spans="1:8" x14ac:dyDescent="0.2">
      <c r="A17641">
        <f t="shared" si="1926"/>
        <v>16772</v>
      </c>
      <c r="B17641">
        <f t="shared" si="1927"/>
        <v>346</v>
      </c>
      <c r="C17641" s="10" t="str">
        <f>IF(B17641=B17640," ",(LOOKUP(B17641,'Co List'!$A$3:$A$362,'Co List'!$B$3:$B$362)))</f>
        <v xml:space="preserve"> </v>
      </c>
      <c r="D17641" s="6" t="s">
        <v>406</v>
      </c>
      <c r="E17641">
        <v>31.13</v>
      </c>
      <c r="F17641">
        <v>110.22</v>
      </c>
      <c r="G17641">
        <v>-7.3</v>
      </c>
      <c r="H17641">
        <v>91.83</v>
      </c>
    </row>
    <row r="17642" spans="1:8" x14ac:dyDescent="0.2">
      <c r="A17642">
        <f t="shared" si="1926"/>
        <v>16773</v>
      </c>
      <c r="B17642">
        <f t="shared" si="1927"/>
        <v>346</v>
      </c>
      <c r="C17642" s="10" t="str">
        <f>IF(B17642=B17641," ",(LOOKUP(B17642,'Co List'!$A$3:$A$362,'Co List'!$B$3:$B$362)))</f>
        <v xml:space="preserve"> </v>
      </c>
      <c r="D17642" s="6" t="s">
        <v>407</v>
      </c>
      <c r="E17642" s="11">
        <v>-22.39</v>
      </c>
      <c r="F17642" s="11">
        <v>26.69</v>
      </c>
      <c r="G17642" s="11">
        <v>-81.14</v>
      </c>
      <c r="H17642" s="11">
        <v>1.17</v>
      </c>
    </row>
    <row r="17643" spans="1:8" x14ac:dyDescent="0.2">
      <c r="A17643">
        <f t="shared" si="1926"/>
        <v>16774</v>
      </c>
      <c r="B17643">
        <f t="shared" si="1927"/>
        <v>346</v>
      </c>
      <c r="C17643" s="10" t="str">
        <f>IF(B17643=B17642," ",(LOOKUP(B17643,'Co List'!$A$3:$A$362,'Co List'!$B$3:$B$362)))</f>
        <v xml:space="preserve"> </v>
      </c>
      <c r="D17643" s="6" t="s">
        <v>408</v>
      </c>
      <c r="E17643">
        <v>12.66</v>
      </c>
      <c r="F17643">
        <v>16.27</v>
      </c>
      <c r="G17643">
        <v>16.27</v>
      </c>
      <c r="H17643">
        <v>17.87</v>
      </c>
    </row>
    <row r="17644" spans="1:8" x14ac:dyDescent="0.2">
      <c r="A17644">
        <f t="shared" si="1926"/>
        <v>16775</v>
      </c>
      <c r="B17644">
        <f t="shared" si="1927"/>
        <v>346</v>
      </c>
      <c r="C17644" s="10" t="str">
        <f>IF(B17644=B17643," ",(LOOKUP(B17644,'Co List'!$A$3:$A$362,'Co List'!$B$3:$B$362)))</f>
        <v xml:space="preserve"> </v>
      </c>
      <c r="D17644" s="6" t="s">
        <v>409</v>
      </c>
      <c r="E17644">
        <v>55.12</v>
      </c>
      <c r="F17644">
        <v>56.82</v>
      </c>
      <c r="G17644">
        <v>67.88</v>
      </c>
      <c r="H17644">
        <v>88.09</v>
      </c>
    </row>
    <row r="17645" spans="1:8" x14ac:dyDescent="0.2">
      <c r="A17645">
        <f t="shared" si="1926"/>
        <v>16776</v>
      </c>
      <c r="B17645">
        <f t="shared" si="1927"/>
        <v>346</v>
      </c>
      <c r="C17645" s="10" t="str">
        <f>IF(B17645=B17644," ",(LOOKUP(B17645,'Co List'!$A$3:$A$362,'Co List'!$B$3:$B$362)))</f>
        <v xml:space="preserve"> </v>
      </c>
      <c r="D17645" s="6" t="s">
        <v>410</v>
      </c>
      <c r="E17645">
        <v>56.298741969349997</v>
      </c>
      <c r="F17645">
        <v>54.100209380000003</v>
      </c>
      <c r="G17645">
        <v>65.903931159999999</v>
      </c>
      <c r="H17645">
        <v>82.474749160000002</v>
      </c>
    </row>
    <row r="17646" spans="1:8" x14ac:dyDescent="0.2">
      <c r="A17646">
        <f t="shared" si="1926"/>
        <v>16777</v>
      </c>
      <c r="B17646">
        <f t="shared" si="1927"/>
        <v>346</v>
      </c>
      <c r="C17646" s="10" t="str">
        <f>IF(B17646=B17645," ",(LOOKUP(B17646,'Co List'!$A$3:$A$362,'Co List'!$B$3:$B$362)))</f>
        <v xml:space="preserve"> </v>
      </c>
      <c r="D17646" s="6" t="s">
        <v>411</v>
      </c>
      <c r="E17646">
        <v>56.298121999999999</v>
      </c>
      <c r="F17646">
        <v>54.100209380000003</v>
      </c>
      <c r="G17646">
        <v>65.903931159999999</v>
      </c>
      <c r="H17646">
        <v>82.474749160000002</v>
      </c>
    </row>
    <row r="17647" spans="1:8" x14ac:dyDescent="0.2">
      <c r="A17647">
        <f t="shared" si="1926"/>
        <v>16778</v>
      </c>
      <c r="B17647">
        <f t="shared" si="1927"/>
        <v>346</v>
      </c>
      <c r="C17647" s="10" t="str">
        <f>IF(B17647=B17646," ",(LOOKUP(B17647,'Co List'!$A$3:$A$362,'Co List'!$B$3:$B$362)))</f>
        <v xml:space="preserve"> </v>
      </c>
      <c r="D17647" s="6" t="s">
        <v>412</v>
      </c>
      <c r="E17647">
        <v>1.1781220000000019</v>
      </c>
      <c r="F17647">
        <v>-2.7197906199999977</v>
      </c>
      <c r="G17647">
        <v>-1.9760688399999964</v>
      </c>
      <c r="H17647">
        <v>-5.6152508400000016</v>
      </c>
    </row>
    <row r="17648" spans="1:8" ht="13.5" thickBot="1" x14ac:dyDescent="0.25">
      <c r="A17648">
        <f t="shared" si="1926"/>
        <v>16779</v>
      </c>
      <c r="B17648">
        <f t="shared" si="1927"/>
        <v>346</v>
      </c>
      <c r="C17648" s="10" t="str">
        <f>IF(B17648=B17647," ",(LOOKUP(B17648,'Co List'!$A$3:$A$362,'Co List'!$B$3:$B$362)))</f>
        <v xml:space="preserve"> </v>
      </c>
      <c r="D17648" s="9" t="s">
        <v>413</v>
      </c>
      <c r="E17648">
        <v>12</v>
      </c>
      <c r="F17648">
        <v>12</v>
      </c>
      <c r="G17648">
        <v>12</v>
      </c>
      <c r="H17648">
        <v>12</v>
      </c>
    </row>
    <row r="17649" spans="1:16" ht="15" x14ac:dyDescent="0.25">
      <c r="A17649">
        <f t="shared" si="1926"/>
        <v>16780</v>
      </c>
      <c r="B17649">
        <f t="shared" si="1927"/>
        <v>347</v>
      </c>
      <c r="C17649" s="10" t="str">
        <f>IF(B17649=B17648," ",(LOOKUP(B17649,'Co List'!$A$3:$A$362,'Co List'!$B$3:$B$362)))</f>
        <v>VARDHMAN TEXTILES</v>
      </c>
      <c r="D17649" s="4" t="s">
        <v>362</v>
      </c>
      <c r="E17649">
        <v>100</v>
      </c>
      <c r="F17649">
        <v>100</v>
      </c>
      <c r="G17649">
        <v>100</v>
      </c>
      <c r="H17649">
        <v>100</v>
      </c>
      <c r="J17649">
        <f t="shared" ref="J17649" si="1928">COUNTIF(E17691:H17691,0)</f>
        <v>0</v>
      </c>
      <c r="K17649">
        <f>SUM(E17649:H17649)/(4-J17649)</f>
        <v>100</v>
      </c>
      <c r="L17649">
        <f>SUM(E17659:H17659)/(4-J17649)</f>
        <v>1121031.6580969775</v>
      </c>
      <c r="M17649">
        <f>E17659</f>
        <v>1144975.1080261825</v>
      </c>
      <c r="N17649">
        <f t="shared" ref="N17649" si="1929">F17659</f>
        <v>1164209.2075669526</v>
      </c>
      <c r="O17649">
        <f t="shared" ref="O17649" si="1930">G17659</f>
        <v>1055334.3104908108</v>
      </c>
      <c r="P17649">
        <f t="shared" ref="P17649" si="1931">H17659</f>
        <v>1119608.0063039637</v>
      </c>
    </row>
    <row r="17650" spans="1:16" x14ac:dyDescent="0.2">
      <c r="A17650">
        <f t="shared" si="1926"/>
        <v>16781</v>
      </c>
      <c r="B17650">
        <f t="shared" si="1927"/>
        <v>347</v>
      </c>
      <c r="C17650" s="10" t="str">
        <f>IF(B17650=B17649," ",(LOOKUP(B17650,'Co List'!$A$3:$A$362,'Co List'!$B$3:$B$362)))</f>
        <v xml:space="preserve"> </v>
      </c>
      <c r="D17650" s="6" t="s">
        <v>364</v>
      </c>
      <c r="E17650">
        <v>4.3849783707715808</v>
      </c>
      <c r="F17650">
        <v>4.5104281673716011</v>
      </c>
      <c r="G17650">
        <v>4.5496540000000003</v>
      </c>
      <c r="H17650">
        <v>4.5496540000000003</v>
      </c>
    </row>
    <row r="17651" spans="1:16" x14ac:dyDescent="0.2">
      <c r="A17651">
        <f t="shared" si="1926"/>
        <v>16782</v>
      </c>
      <c r="B17651">
        <f t="shared" si="1927"/>
        <v>347</v>
      </c>
      <c r="C17651" s="10" t="str">
        <f>IF(B17651=B17650," ",(LOOKUP(B17651,'Co List'!$A$3:$A$362,'Co List'!$B$3:$B$362)))</f>
        <v xml:space="preserve"> </v>
      </c>
      <c r="D17651" s="6" t="s">
        <v>365</v>
      </c>
      <c r="E17651">
        <v>1.3707850300343054</v>
      </c>
      <c r="F17651">
        <v>1.3057418802630909</v>
      </c>
      <c r="G17651">
        <v>1.241192351740914</v>
      </c>
      <c r="H17651">
        <v>1.2246759118695267</v>
      </c>
    </row>
    <row r="17652" spans="1:16" x14ac:dyDescent="0.2">
      <c r="A17652">
        <f t="shared" si="1926"/>
        <v>16783</v>
      </c>
      <c r="B17652">
        <f t="shared" si="1927"/>
        <v>347</v>
      </c>
      <c r="C17652" s="10" t="str">
        <f>IF(B17652=B17651," ",(LOOKUP(B17652,'Co List'!$A$3:$A$362,'Co List'!$B$3:$B$362)))</f>
        <v xml:space="preserve"> </v>
      </c>
      <c r="D17652" s="7" t="s">
        <v>366</v>
      </c>
      <c r="E17652">
        <v>41.742470990217925</v>
      </c>
      <c r="F17652">
        <v>32.278085276655901</v>
      </c>
      <c r="G17652">
        <v>26.935536255508186</v>
      </c>
      <c r="H17652">
        <v>26.915530320718602</v>
      </c>
    </row>
    <row r="17653" spans="1:16" x14ac:dyDescent="0.2">
      <c r="A17653">
        <f t="shared" si="1926"/>
        <v>16784</v>
      </c>
      <c r="B17653">
        <f t="shared" si="1927"/>
        <v>347</v>
      </c>
      <c r="C17653" s="10" t="str">
        <f>IF(B17653=B17652," ",(LOOKUP(B17653,'Co List'!$A$3:$A$362,'Co List'!$B$3:$B$362)))</f>
        <v xml:space="preserve"> </v>
      </c>
      <c r="D17653" s="6" t="s">
        <v>367</v>
      </c>
      <c r="E17653">
        <v>535635.81026673957</v>
      </c>
      <c r="F17653">
        <v>247862.29669298543</v>
      </c>
      <c r="G17653">
        <v>962281.67273713031</v>
      </c>
      <c r="H17653">
        <v>345846.2318302177</v>
      </c>
    </row>
    <row r="17654" spans="1:16" x14ac:dyDescent="0.2">
      <c r="A17654">
        <f t="shared" si="1926"/>
        <v>16785</v>
      </c>
      <c r="B17654">
        <f t="shared" si="1927"/>
        <v>347</v>
      </c>
      <c r="C17654" s="10" t="str">
        <f>IF(B17654=B17653," ",(LOOKUP(B17654,'Co List'!$A$3:$A$362,'Co List'!$B$3:$B$362)))</f>
        <v xml:space="preserve"> </v>
      </c>
      <c r="D17654" s="6" t="s">
        <v>368</v>
      </c>
      <c r="E17654">
        <v>1.9819544885341571</v>
      </c>
      <c r="F17654">
        <v>1.8290796662481581</v>
      </c>
      <c r="G17654">
        <v>1.6580271963720514</v>
      </c>
      <c r="H17654">
        <v>1.7590070798176964</v>
      </c>
    </row>
    <row r="17655" spans="1:16" x14ac:dyDescent="0.2">
      <c r="A17655">
        <f t="shared" si="1926"/>
        <v>16786</v>
      </c>
      <c r="B17655">
        <f t="shared" si="1927"/>
        <v>347</v>
      </c>
      <c r="C17655" s="10" t="str">
        <f>IF(B17655=B17654," ",(LOOKUP(B17655,'Co List'!$A$3:$A$362,'Co List'!$B$3:$B$362)))</f>
        <v xml:space="preserve"> </v>
      </c>
      <c r="D17655" s="6" t="s">
        <v>369</v>
      </c>
      <c r="E17655">
        <v>192.55252981285548</v>
      </c>
      <c r="F17655">
        <v>123.22151623786293</v>
      </c>
      <c r="G17655">
        <v>190.71387713076672</v>
      </c>
      <c r="H17655">
        <v>126.78874427314011</v>
      </c>
    </row>
    <row r="17656" spans="1:16" x14ac:dyDescent="0.2">
      <c r="A17656">
        <f t="shared" si="1926"/>
        <v>16787</v>
      </c>
      <c r="B17656">
        <f t="shared" si="1927"/>
        <v>347</v>
      </c>
      <c r="C17656" s="10" t="str">
        <f>IF(B17656=B17655," ",(LOOKUP(B17656,'Co List'!$A$3:$A$362,'Co List'!$B$3:$B$362)))</f>
        <v xml:space="preserve"> </v>
      </c>
      <c r="D17656" s="6" t="s">
        <v>370</v>
      </c>
      <c r="E17656">
        <v>0</v>
      </c>
      <c r="F17656">
        <v>0</v>
      </c>
      <c r="G17656">
        <v>0</v>
      </c>
      <c r="H17656">
        <v>0</v>
      </c>
    </row>
    <row r="17657" spans="1:16" x14ac:dyDescent="0.2">
      <c r="A17657">
        <f t="shared" si="1926"/>
        <v>16788</v>
      </c>
      <c r="B17657">
        <f t="shared" si="1927"/>
        <v>347</v>
      </c>
      <c r="C17657" s="10" t="str">
        <f>IF(B17657=B17656," ",(LOOKUP(B17657,'Co List'!$A$3:$A$362,'Co List'!$B$3:$B$362)))</f>
        <v xml:space="preserve"> </v>
      </c>
      <c r="D17657" s="6" t="s">
        <v>371</v>
      </c>
      <c r="E17657">
        <v>92.451463589709348</v>
      </c>
      <c r="F17657">
        <v>92.407032524000513</v>
      </c>
      <c r="G17657">
        <v>90.727352544580981</v>
      </c>
      <c r="H17657">
        <v>91.509960630692589</v>
      </c>
    </row>
    <row r="17658" spans="1:16" x14ac:dyDescent="0.2">
      <c r="A17658">
        <f t="shared" si="1926"/>
        <v>16789</v>
      </c>
      <c r="B17658">
        <f t="shared" si="1927"/>
        <v>347</v>
      </c>
      <c r="C17658" s="10" t="str">
        <f>IF(B17658=B17657," ",(LOOKUP(B17658,'Co List'!$A$3:$A$362,'Co List'!$B$3:$B$362)))</f>
        <v xml:space="preserve"> </v>
      </c>
      <c r="D17658" s="6" t="s">
        <v>372</v>
      </c>
      <c r="E17658">
        <v>7.5485364102906454</v>
      </c>
      <c r="F17658">
        <v>7.5929674759994521</v>
      </c>
      <c r="G17658">
        <v>9.2726474554190421</v>
      </c>
      <c r="H17658">
        <v>8.4900393693074001</v>
      </c>
    </row>
    <row r="17659" spans="1:16" x14ac:dyDescent="0.2">
      <c r="A17659">
        <f t="shared" si="1926"/>
        <v>16790</v>
      </c>
      <c r="B17659">
        <f t="shared" si="1927"/>
        <v>347</v>
      </c>
      <c r="C17659" s="10" t="str">
        <f>IF(B17659=B17658," ",(LOOKUP(B17659,'Co List'!$A$3:$A$362,'Co List'!$B$3:$B$362)))</f>
        <v xml:space="preserve"> </v>
      </c>
      <c r="D17659" s="6" t="s">
        <v>373</v>
      </c>
      <c r="E17659">
        <v>1144975.1080261825</v>
      </c>
      <c r="F17659">
        <v>1164209.2075669526</v>
      </c>
      <c r="G17659">
        <v>1055334.3104908108</v>
      </c>
      <c r="H17659">
        <v>1119608.0063039637</v>
      </c>
    </row>
    <row r="17660" spans="1:16" x14ac:dyDescent="0.2">
      <c r="A17660">
        <f t="shared" si="1926"/>
        <v>16791</v>
      </c>
      <c r="B17660">
        <f t="shared" si="1927"/>
        <v>347</v>
      </c>
      <c r="C17660" s="10" t="str">
        <f>IF(B17660=B17659," ",(LOOKUP(B17660,'Co List'!$A$3:$A$362,'Co List'!$B$3:$B$362)))</f>
        <v xml:space="preserve"> </v>
      </c>
      <c r="D17660" s="6" t="s">
        <v>374</v>
      </c>
      <c r="E17660">
        <v>1133773.4795797586</v>
      </c>
      <c r="F17660">
        <v>1152391.4021303449</v>
      </c>
      <c r="G17660">
        <v>1043202.9260133395</v>
      </c>
      <c r="H17660">
        <v>1107462.332524139</v>
      </c>
    </row>
    <row r="17661" spans="1:16" x14ac:dyDescent="0.2">
      <c r="A17661">
        <f t="shared" si="1926"/>
        <v>16792</v>
      </c>
      <c r="B17661">
        <f t="shared" si="1927"/>
        <v>347</v>
      </c>
      <c r="C17661" s="10" t="str">
        <f>IF(B17661=B17660," ",(LOOKUP(B17661,'Co List'!$A$3:$A$362,'Co List'!$B$3:$B$362)))</f>
        <v xml:space="preserve"> </v>
      </c>
      <c r="D17661" s="6" t="s">
        <v>375</v>
      </c>
      <c r="E17661">
        <v>7217.577896847245</v>
      </c>
      <c r="F17661">
        <v>7746.1967085637434</v>
      </c>
      <c r="G17661">
        <v>8303.3520288901327</v>
      </c>
      <c r="H17661">
        <v>8204.3501799603964</v>
      </c>
    </row>
    <row r="17662" spans="1:16" x14ac:dyDescent="0.2">
      <c r="A17662">
        <f t="shared" si="1926"/>
        <v>16793</v>
      </c>
      <c r="B17662">
        <f t="shared" si="1927"/>
        <v>347</v>
      </c>
      <c r="C17662" s="10" t="str">
        <f>IF(B17662=B17661," ",(LOOKUP(B17662,'Co List'!$A$3:$A$362,'Co List'!$B$3:$B$362)))</f>
        <v xml:space="preserve"> </v>
      </c>
      <c r="D17662" s="6" t="s">
        <v>376</v>
      </c>
      <c r="E17662">
        <v>3984.050549576481</v>
      </c>
      <c r="F17662">
        <v>4071.6087280436568</v>
      </c>
      <c r="G17662">
        <v>3828.0324485812157</v>
      </c>
      <c r="H17662">
        <v>3941.3235998642467</v>
      </c>
    </row>
    <row r="17663" spans="1:16" x14ac:dyDescent="0.2">
      <c r="A17663">
        <f t="shared" si="1926"/>
        <v>16794</v>
      </c>
      <c r="B17663">
        <f t="shared" si="1927"/>
        <v>347</v>
      </c>
      <c r="C17663" s="10" t="str">
        <f>IF(B17663=B17662," ",(LOOKUP(B17663,'Co List'!$A$3:$A$362,'Co List'!$B$3:$B$362)))</f>
        <v xml:space="preserve"> </v>
      </c>
      <c r="D17663" s="6" t="s">
        <v>377</v>
      </c>
      <c r="E17663">
        <v>1058546.2451080615</v>
      </c>
      <c r="F17663">
        <v>1075811.1810838026</v>
      </c>
      <c r="G17663">
        <v>957476.88040292065</v>
      </c>
      <c r="H17663">
        <v>1024552.8457868394</v>
      </c>
    </row>
    <row r="17664" spans="1:16" ht="15" x14ac:dyDescent="0.25">
      <c r="A17664">
        <f t="shared" si="1926"/>
        <v>16795</v>
      </c>
      <c r="B17664">
        <f t="shared" si="1927"/>
        <v>347</v>
      </c>
      <c r="C17664" s="10" t="str">
        <f>IF(B17664=B17663," ",(LOOKUP(B17664,'Co List'!$A$3:$A$362,'Co List'!$B$3:$B$362)))</f>
        <v xml:space="preserve"> </v>
      </c>
      <c r="D17664" s="8" t="s">
        <v>378</v>
      </c>
      <c r="E17664">
        <v>372112.38000000006</v>
      </c>
      <c r="F17664">
        <v>393020.26</v>
      </c>
      <c r="G17664">
        <v>358395.95999999996</v>
      </c>
      <c r="H17664">
        <v>390835.38</v>
      </c>
    </row>
    <row r="17665" spans="1:8" ht="15" x14ac:dyDescent="0.25">
      <c r="A17665">
        <f t="shared" si="1926"/>
        <v>16796</v>
      </c>
      <c r="B17665">
        <f t="shared" si="1927"/>
        <v>347</v>
      </c>
      <c r="C17665" s="10" t="str">
        <f>IF(B17665=B17664," ",(LOOKUP(B17665,'Co List'!$A$3:$A$362,'Co List'!$B$3:$B$362)))</f>
        <v xml:space="preserve"> </v>
      </c>
      <c r="D17665" s="8" t="s">
        <v>379</v>
      </c>
      <c r="E17665">
        <v>27637.740151741717</v>
      </c>
      <c r="F17665">
        <v>15030.115840968883</v>
      </c>
      <c r="G17665">
        <v>5145.511569503321</v>
      </c>
      <c r="H17665">
        <v>12159.100455023965</v>
      </c>
    </row>
    <row r="17666" spans="1:8" ht="15" x14ac:dyDescent="0.25">
      <c r="A17666">
        <f t="shared" si="1926"/>
        <v>16797</v>
      </c>
      <c r="B17666">
        <f t="shared" si="1927"/>
        <v>347</v>
      </c>
      <c r="C17666" s="10" t="str">
        <f>IF(B17666=B17665," ",(LOOKUP(B17666,'Co List'!$A$3:$A$362,'Co List'!$B$3:$B$362)))</f>
        <v xml:space="preserve"> </v>
      </c>
      <c r="D17666" s="8" t="s">
        <v>380</v>
      </c>
      <c r="E17666">
        <v>658796.12495631957</v>
      </c>
      <c r="F17666">
        <v>667760.80524283368</v>
      </c>
      <c r="G17666">
        <v>593935.40883341734</v>
      </c>
      <c r="H17666">
        <v>621558.36533181544</v>
      </c>
    </row>
    <row r="17667" spans="1:8" ht="15" x14ac:dyDescent="0.25">
      <c r="A17667">
        <f t="shared" si="1926"/>
        <v>16798</v>
      </c>
      <c r="B17667">
        <f t="shared" si="1927"/>
        <v>347</v>
      </c>
      <c r="C17667" s="10" t="str">
        <f>IF(B17667=B17666," ",(LOOKUP(B17667,'Co List'!$A$3:$A$362,'Co List'!$B$3:$B$362)))</f>
        <v xml:space="preserve"> </v>
      </c>
      <c r="D17667" s="8" t="s">
        <v>381</v>
      </c>
      <c r="E17667">
        <v>86428.862918121042</v>
      </c>
      <c r="F17667">
        <v>88398.026483149661</v>
      </c>
      <c r="G17667">
        <v>97857.430087890258</v>
      </c>
      <c r="H17667">
        <v>95055.160517124197</v>
      </c>
    </row>
    <row r="17668" spans="1:8" ht="15" x14ac:dyDescent="0.25">
      <c r="A17668">
        <f t="shared" si="1926"/>
        <v>16799</v>
      </c>
      <c r="B17668">
        <f t="shared" si="1927"/>
        <v>347</v>
      </c>
      <c r="C17668" s="10" t="str">
        <f>IF(B17668=B17667," ",(LOOKUP(B17668,'Co List'!$A$3:$A$362,'Co List'!$B$3:$B$362)))</f>
        <v xml:space="preserve"> </v>
      </c>
      <c r="D17668" s="8" t="s">
        <v>382</v>
      </c>
      <c r="E17668">
        <v>78243.636050930843</v>
      </c>
      <c r="F17668">
        <v>86459.342531209957</v>
      </c>
      <c r="G17668">
        <v>97857.430087890258</v>
      </c>
      <c r="H17668">
        <v>95055.160517124197</v>
      </c>
    </row>
    <row r="17669" spans="1:8" ht="15" x14ac:dyDescent="0.25">
      <c r="A17669">
        <f t="shared" ref="A17669:A17732" si="1932">IF(A17668&gt;0,A17668+1,(IF($C$1=C17669,1,0)))</f>
        <v>16800</v>
      </c>
      <c r="B17669">
        <f t="shared" ref="B17669:B17732" si="1933">IF(D17669=$D$3,B17668+1,B17668)</f>
        <v>347</v>
      </c>
      <c r="C17669" s="10" t="str">
        <f>IF(B17669=B17668," ",(LOOKUP(B17669,'Co List'!$A$3:$A$362,'Co List'!$B$3:$B$362)))</f>
        <v xml:space="preserve"> </v>
      </c>
      <c r="D17669" s="8" t="s">
        <v>383</v>
      </c>
      <c r="E17669">
        <v>8185.226867190192</v>
      </c>
      <c r="F17669">
        <v>1938.6839519397092</v>
      </c>
      <c r="G17669">
        <v>0</v>
      </c>
      <c r="H17669">
        <v>0</v>
      </c>
    </row>
    <row r="17670" spans="1:8" x14ac:dyDescent="0.2">
      <c r="A17670">
        <f t="shared" si="1932"/>
        <v>16801</v>
      </c>
      <c r="B17670">
        <f t="shared" si="1933"/>
        <v>347</v>
      </c>
      <c r="C17670" s="10" t="str">
        <f>IF(B17670=B17669," ",(LOOKUP(B17670,'Co List'!$A$3:$A$362,'Co List'!$B$3:$B$362)))</f>
        <v xml:space="preserve"> </v>
      </c>
      <c r="D17670" s="6" t="s">
        <v>384</v>
      </c>
      <c r="E17670">
        <v>0</v>
      </c>
      <c r="F17670">
        <v>0</v>
      </c>
      <c r="G17670">
        <v>0</v>
      </c>
      <c r="H17670">
        <v>0</v>
      </c>
    </row>
    <row r="17671" spans="1:8" x14ac:dyDescent="0.2">
      <c r="A17671">
        <f t="shared" si="1932"/>
        <v>16802</v>
      </c>
      <c r="B17671">
        <f t="shared" si="1933"/>
        <v>347</v>
      </c>
      <c r="C17671" s="10" t="str">
        <f>IF(B17671=B17670," ",(LOOKUP(B17671,'Co List'!$A$3:$A$362,'Co List'!$B$3:$B$362)))</f>
        <v xml:space="preserve"> </v>
      </c>
      <c r="D17671" s="6" t="s">
        <v>385</v>
      </c>
      <c r="E17671">
        <v>19710.214192667274</v>
      </c>
      <c r="F17671">
        <v>19598.588693335198</v>
      </c>
      <c r="G17671">
        <v>21508.763103279998</v>
      </c>
      <c r="H17671">
        <v>20892.832843359996</v>
      </c>
    </row>
    <row r="17672" spans="1:8" x14ac:dyDescent="0.2">
      <c r="A17672">
        <f t="shared" si="1932"/>
        <v>16803</v>
      </c>
      <c r="B17672">
        <f t="shared" si="1933"/>
        <v>347</v>
      </c>
      <c r="C17672" s="10" t="str">
        <f>IF(B17672=B17671," ",(LOOKUP(B17672,'Co List'!$A$3:$A$362,'Co List'!$B$3:$B$362)))</f>
        <v xml:space="preserve"> </v>
      </c>
      <c r="D17672" s="6" t="s">
        <v>386</v>
      </c>
      <c r="E17672">
        <v>0</v>
      </c>
      <c r="F17672">
        <v>0</v>
      </c>
      <c r="G17672">
        <v>0</v>
      </c>
      <c r="H17672">
        <v>0</v>
      </c>
    </row>
    <row r="17673" spans="1:8" x14ac:dyDescent="0.2">
      <c r="A17673">
        <f t="shared" si="1932"/>
        <v>16804</v>
      </c>
      <c r="B17673">
        <f t="shared" si="1933"/>
        <v>347</v>
      </c>
      <c r="C17673" s="10" t="str">
        <f>IF(B17673=B17672," ",(LOOKUP(B17673,'Co List'!$A$3:$A$362,'Co List'!$B$3:$B$362)))</f>
        <v xml:space="preserve"> </v>
      </c>
      <c r="D17673" s="6" t="s">
        <v>387</v>
      </c>
      <c r="E17673">
        <v>0</v>
      </c>
      <c r="F17673">
        <v>0</v>
      </c>
      <c r="G17673">
        <v>0</v>
      </c>
      <c r="H17673">
        <v>0</v>
      </c>
    </row>
    <row r="17674" spans="1:8" x14ac:dyDescent="0.2">
      <c r="A17674">
        <f t="shared" si="1932"/>
        <v>16805</v>
      </c>
      <c r="B17674">
        <f t="shared" si="1933"/>
        <v>347</v>
      </c>
      <c r="C17674" s="10" t="str">
        <f>IF(B17674=B17673," ",(LOOKUP(B17674,'Co List'!$A$3:$A$362,'Co List'!$B$3:$B$362)))</f>
        <v xml:space="preserve"> </v>
      </c>
      <c r="D17674" s="6" t="s">
        <v>388</v>
      </c>
      <c r="E17674">
        <v>0</v>
      </c>
      <c r="F17674">
        <v>0</v>
      </c>
      <c r="G17674">
        <v>0</v>
      </c>
      <c r="H17674">
        <v>0</v>
      </c>
    </row>
    <row r="17675" spans="1:8" x14ac:dyDescent="0.2">
      <c r="A17675">
        <f t="shared" si="1932"/>
        <v>16806</v>
      </c>
      <c r="B17675">
        <f t="shared" si="1933"/>
        <v>347</v>
      </c>
      <c r="C17675" s="10" t="str">
        <f>IF(B17675=B17674," ",(LOOKUP(B17675,'Co List'!$A$3:$A$362,'Co List'!$B$3:$B$362)))</f>
        <v xml:space="preserve"> </v>
      </c>
      <c r="D17675" s="6" t="s">
        <v>389</v>
      </c>
      <c r="E17675">
        <v>2512.5028829872795</v>
      </c>
      <c r="F17675">
        <v>595.09028857520002</v>
      </c>
      <c r="G17675">
        <v>0</v>
      </c>
      <c r="H17675">
        <v>0</v>
      </c>
    </row>
    <row r="17676" spans="1:8" x14ac:dyDescent="0.2">
      <c r="A17676">
        <f t="shared" si="1932"/>
        <v>16807</v>
      </c>
      <c r="B17676">
        <f t="shared" si="1933"/>
        <v>347</v>
      </c>
      <c r="C17676" s="10" t="str">
        <f>IF(B17676=B17675," ",(LOOKUP(B17676,'Co List'!$A$3:$A$362,'Co List'!$B$3:$B$362)))</f>
        <v xml:space="preserve"> </v>
      </c>
      <c r="D17676" s="6" t="s">
        <v>390</v>
      </c>
      <c r="E17676">
        <v>0</v>
      </c>
      <c r="F17676">
        <v>0</v>
      </c>
      <c r="G17676">
        <v>0</v>
      </c>
      <c r="H17676">
        <v>0</v>
      </c>
    </row>
    <row r="17677" spans="1:8" x14ac:dyDescent="0.2">
      <c r="A17677">
        <f t="shared" si="1932"/>
        <v>16808</v>
      </c>
      <c r="B17677">
        <f t="shared" si="1933"/>
        <v>347</v>
      </c>
      <c r="C17677" s="10" t="str">
        <f>IF(B17677=B17676," ",(LOOKUP(B17677,'Co List'!$A$3:$A$362,'Co List'!$B$3:$B$362)))</f>
        <v xml:space="preserve"> </v>
      </c>
      <c r="D17677" s="6" t="s">
        <v>391</v>
      </c>
      <c r="E17677">
        <v>0</v>
      </c>
      <c r="F17677">
        <v>0</v>
      </c>
      <c r="G17677">
        <v>0</v>
      </c>
      <c r="H17677">
        <v>0</v>
      </c>
    </row>
    <row r="17678" spans="1:8" x14ac:dyDescent="0.2">
      <c r="A17678">
        <f t="shared" si="1932"/>
        <v>16809</v>
      </c>
      <c r="B17678">
        <f t="shared" si="1933"/>
        <v>347</v>
      </c>
      <c r="C17678" s="10" t="str">
        <f>IF(B17678=B17677," ",(LOOKUP(B17678,'Co List'!$A$3:$A$362,'Co List'!$B$3:$B$362)))</f>
        <v xml:space="preserve"> </v>
      </c>
      <c r="D17678" s="6" t="s">
        <v>392</v>
      </c>
      <c r="E17678">
        <v>0</v>
      </c>
      <c r="F17678">
        <v>0</v>
      </c>
      <c r="G17678">
        <v>0</v>
      </c>
      <c r="H17678">
        <v>0</v>
      </c>
    </row>
    <row r="17679" spans="1:8" x14ac:dyDescent="0.2">
      <c r="A17679">
        <f t="shared" si="1932"/>
        <v>16810</v>
      </c>
      <c r="B17679">
        <f t="shared" si="1933"/>
        <v>347</v>
      </c>
      <c r="C17679" s="10" t="str">
        <f>IF(B17679=B17678," ",(LOOKUP(B17679,'Co List'!$A$3:$A$362,'Co List'!$B$3:$B$362)))</f>
        <v xml:space="preserve"> </v>
      </c>
      <c r="D17679" s="6" t="s">
        <v>393</v>
      </c>
      <c r="E17679">
        <v>17197.711309679995</v>
      </c>
      <c r="F17679">
        <v>19003.498404760001</v>
      </c>
      <c r="G17679">
        <v>21508.763103279998</v>
      </c>
      <c r="H17679">
        <v>20892.832843359996</v>
      </c>
    </row>
    <row r="17680" spans="1:8" ht="15" x14ac:dyDescent="0.25">
      <c r="A17680">
        <f t="shared" si="1932"/>
        <v>16811</v>
      </c>
      <c r="B17680">
        <f t="shared" si="1933"/>
        <v>347</v>
      </c>
      <c r="C17680" s="10" t="str">
        <f>IF(B17680=B17679," ",(LOOKUP(B17680,'Co List'!$A$3:$A$362,'Co List'!$B$3:$B$362)))</f>
        <v xml:space="preserve"> </v>
      </c>
      <c r="D17680" s="8" t="s">
        <v>394</v>
      </c>
      <c r="E17680">
        <v>0</v>
      </c>
      <c r="F17680">
        <v>0</v>
      </c>
      <c r="G17680">
        <v>0</v>
      </c>
      <c r="H17680">
        <v>0</v>
      </c>
    </row>
    <row r="17681" spans="1:8" ht="15" x14ac:dyDescent="0.25">
      <c r="A17681">
        <f t="shared" si="1932"/>
        <v>16812</v>
      </c>
      <c r="B17681">
        <f t="shared" si="1933"/>
        <v>347</v>
      </c>
      <c r="C17681" s="10" t="str">
        <f>IF(B17681=B17680," ",(LOOKUP(B17681,'Co List'!$A$3:$A$362,'Co List'!$B$3:$B$362)))</f>
        <v xml:space="preserve"> </v>
      </c>
      <c r="D17681" s="8" t="s">
        <v>395</v>
      </c>
      <c r="E17681">
        <v>26.910821000000006</v>
      </c>
      <c r="F17681">
        <v>29.193152842000003</v>
      </c>
      <c r="G17681">
        <v>34.175403807279999</v>
      </c>
      <c r="H17681">
        <v>35.995738517999996</v>
      </c>
    </row>
    <row r="17682" spans="1:8" ht="15" x14ac:dyDescent="0.25">
      <c r="A17682">
        <f t="shared" si="1932"/>
        <v>16813</v>
      </c>
      <c r="B17682">
        <f t="shared" si="1933"/>
        <v>347</v>
      </c>
      <c r="C17682" s="10" t="str">
        <f>IF(B17682=B17681," ",(LOOKUP(B17682,'Co List'!$A$3:$A$362,'Co List'!$B$3:$B$362)))</f>
        <v xml:space="preserve"> </v>
      </c>
      <c r="D17682" s="8" t="s">
        <v>396</v>
      </c>
      <c r="E17682">
        <v>772219</v>
      </c>
      <c r="F17682">
        <v>823908</v>
      </c>
      <c r="G17682">
        <v>771417</v>
      </c>
      <c r="H17682">
        <v>836591</v>
      </c>
    </row>
    <row r="17683" spans="1:8" x14ac:dyDescent="0.2">
      <c r="A17683">
        <f t="shared" si="1932"/>
        <v>16814</v>
      </c>
      <c r="B17683">
        <f t="shared" si="1933"/>
        <v>347</v>
      </c>
      <c r="C17683" s="10" t="str">
        <f>IF(B17683=B17682," ",(LOOKUP(B17683,'Co List'!$A$3:$A$362,'Co List'!$B$3:$B$362)))</f>
        <v xml:space="preserve"> </v>
      </c>
      <c r="D17683" s="6" t="s">
        <v>397</v>
      </c>
      <c r="E17683">
        <v>459398</v>
      </c>
      <c r="F17683">
        <v>497494</v>
      </c>
      <c r="G17683">
        <v>459482</v>
      </c>
      <c r="H17683">
        <v>501071</v>
      </c>
    </row>
    <row r="17684" spans="1:8" x14ac:dyDescent="0.2">
      <c r="A17684">
        <f t="shared" si="1932"/>
        <v>16815</v>
      </c>
      <c r="B17684">
        <f t="shared" si="1933"/>
        <v>347</v>
      </c>
      <c r="C17684" s="10" t="str">
        <f>IF(B17684=B17683," ",(LOOKUP(B17684,'Co List'!$A$3:$A$362,'Co List'!$B$3:$B$362)))</f>
        <v xml:space="preserve"> </v>
      </c>
      <c r="D17684" s="6" t="s">
        <v>398</v>
      </c>
      <c r="E17684">
        <v>37702</v>
      </c>
      <c r="F17684">
        <v>19811</v>
      </c>
      <c r="G17684">
        <v>6764</v>
      </c>
      <c r="H17684">
        <v>16156</v>
      </c>
    </row>
    <row r="17685" spans="1:8" x14ac:dyDescent="0.2">
      <c r="A17685">
        <f t="shared" si="1932"/>
        <v>16816</v>
      </c>
      <c r="B17685">
        <f t="shared" si="1933"/>
        <v>347</v>
      </c>
      <c r="C17685" s="10" t="str">
        <f>IF(B17685=B17684," ",(LOOKUP(B17685,'Co List'!$A$3:$A$362,'Co List'!$B$3:$B$362)))</f>
        <v xml:space="preserve"> </v>
      </c>
      <c r="D17685" s="6" t="s">
        <v>399</v>
      </c>
      <c r="E17685">
        <v>275119</v>
      </c>
      <c r="F17685">
        <v>306603</v>
      </c>
      <c r="G17685">
        <v>305171</v>
      </c>
      <c r="H17685">
        <v>319364</v>
      </c>
    </row>
    <row r="17686" spans="1:8" x14ac:dyDescent="0.2">
      <c r="A17686">
        <f t="shared" si="1932"/>
        <v>16817</v>
      </c>
      <c r="B17686">
        <f t="shared" si="1933"/>
        <v>347</v>
      </c>
      <c r="C17686" s="10" t="str">
        <f>IF(B17686=B17685," ",(LOOKUP(B17686,'Co List'!$A$3:$A$362,'Co List'!$B$3:$B$362)))</f>
        <v xml:space="preserve"> </v>
      </c>
      <c r="D17686" s="6" t="s">
        <v>400</v>
      </c>
      <c r="E17686">
        <v>0</v>
      </c>
      <c r="F17686">
        <v>0</v>
      </c>
      <c r="G17686">
        <v>0</v>
      </c>
      <c r="H17686">
        <v>0</v>
      </c>
    </row>
    <row r="17687" spans="1:8" x14ac:dyDescent="0.2">
      <c r="A17687">
        <f t="shared" si="1932"/>
        <v>16818</v>
      </c>
      <c r="B17687">
        <f t="shared" si="1933"/>
        <v>347</v>
      </c>
      <c r="C17687" s="10" t="str">
        <f>IF(B17687=B17686," ",(LOOKUP(B17687,'Co List'!$A$3:$A$362,'Co List'!$B$3:$B$362)))</f>
        <v xml:space="preserve"> </v>
      </c>
      <c r="D17687" s="6" t="s">
        <v>401</v>
      </c>
      <c r="E17687">
        <v>192.94716</v>
      </c>
      <c r="F17687">
        <v>213.92241999999999</v>
      </c>
      <c r="G17687">
        <v>221.47032400000001</v>
      </c>
      <c r="H17687">
        <v>276.59119199999998</v>
      </c>
    </row>
    <row r="17688" spans="1:8" x14ac:dyDescent="0.2">
      <c r="A17688">
        <f t="shared" si="1932"/>
        <v>16819</v>
      </c>
      <c r="B17688">
        <f t="shared" si="1933"/>
        <v>347</v>
      </c>
      <c r="C17688" s="10" t="str">
        <f>IF(B17688=B17687," ",(LOOKUP(B17688,'Co List'!$A$3:$A$362,'Co List'!$B$3:$B$362)))</f>
        <v xml:space="preserve"> </v>
      </c>
      <c r="D17688" s="6" t="s">
        <v>402</v>
      </c>
      <c r="E17688">
        <v>21.000014</v>
      </c>
      <c r="F17688">
        <v>16.819538999999999</v>
      </c>
      <c r="G17688">
        <v>6.2499359999999999</v>
      </c>
      <c r="H17688">
        <v>16.301404000000002</v>
      </c>
    </row>
    <row r="17689" spans="1:8" x14ac:dyDescent="0.2">
      <c r="A17689">
        <f t="shared" si="1932"/>
        <v>16820</v>
      </c>
      <c r="B17689">
        <f t="shared" si="1933"/>
        <v>347</v>
      </c>
      <c r="C17689" s="10" t="str">
        <f>IF(B17689=B17688," ",(LOOKUP(B17689,'Co List'!$A$3:$A$362,'Co List'!$B$3:$B$362)))</f>
        <v xml:space="preserve"> </v>
      </c>
      <c r="D17689" s="6" t="s">
        <v>403</v>
      </c>
      <c r="E17689">
        <v>108.67200499999998</v>
      </c>
      <c r="F17689">
        <v>114.36291900000001</v>
      </c>
      <c r="G17689">
        <v>128.17182000000003</v>
      </c>
      <c r="H17689">
        <v>154.57217600000001</v>
      </c>
    </row>
    <row r="17690" spans="1:8" x14ac:dyDescent="0.2">
      <c r="A17690">
        <f t="shared" si="1932"/>
        <v>16821</v>
      </c>
      <c r="B17690">
        <f t="shared" si="1933"/>
        <v>347</v>
      </c>
      <c r="C17690" s="10" t="str">
        <f>IF(B17690=B17689," ",(LOOKUP(B17690,'Co List'!$A$3:$A$362,'Co List'!$B$3:$B$362)))</f>
        <v xml:space="preserve"> </v>
      </c>
      <c r="D17690" s="6" t="s">
        <v>404</v>
      </c>
      <c r="E17690" s="11">
        <v>322.61917899999997</v>
      </c>
      <c r="F17690" s="11">
        <v>345.10487799999999</v>
      </c>
      <c r="G17690" s="11">
        <v>355.89208000000002</v>
      </c>
      <c r="H17690" s="11">
        <v>447.46477199999998</v>
      </c>
    </row>
    <row r="17691" spans="1:8" x14ac:dyDescent="0.2">
      <c r="A17691">
        <f t="shared" si="1932"/>
        <v>16822</v>
      </c>
      <c r="B17691">
        <f t="shared" si="1933"/>
        <v>347</v>
      </c>
      <c r="C17691" s="10" t="str">
        <f>IF(B17691=B17690," ",(LOOKUP(B17691,'Co List'!$A$3:$A$362,'Co List'!$B$3:$B$362)))</f>
        <v xml:space="preserve"> </v>
      </c>
      <c r="D17691" s="6" t="s">
        <v>405</v>
      </c>
      <c r="E17691">
        <v>2742.95</v>
      </c>
      <c r="F17691">
        <v>3606.81</v>
      </c>
      <c r="G17691">
        <v>3918</v>
      </c>
      <c r="H17691">
        <v>4159.71</v>
      </c>
    </row>
    <row r="17692" spans="1:8" x14ac:dyDescent="0.2">
      <c r="A17692">
        <f t="shared" si="1932"/>
        <v>16823</v>
      </c>
      <c r="B17692">
        <f t="shared" si="1933"/>
        <v>347</v>
      </c>
      <c r="C17692" s="10" t="str">
        <f>IF(B17692=B17691," ",(LOOKUP(B17692,'Co List'!$A$3:$A$362,'Co List'!$B$3:$B$362)))</f>
        <v xml:space="preserve"> </v>
      </c>
      <c r="D17692" s="6" t="s">
        <v>406</v>
      </c>
      <c r="E17692">
        <v>594.63</v>
      </c>
      <c r="F17692">
        <v>944.81</v>
      </c>
      <c r="G17692">
        <v>553.36</v>
      </c>
      <c r="H17692">
        <v>883.05</v>
      </c>
    </row>
    <row r="17693" spans="1:8" x14ac:dyDescent="0.2">
      <c r="A17693">
        <f t="shared" si="1932"/>
        <v>16824</v>
      </c>
      <c r="B17693">
        <f t="shared" si="1933"/>
        <v>347</v>
      </c>
      <c r="C17693" s="10" t="str">
        <f>IF(B17693=B17692," ",(LOOKUP(B17693,'Co List'!$A$3:$A$362,'Co List'!$B$3:$B$362)))</f>
        <v xml:space="preserve"> </v>
      </c>
      <c r="D17693" s="6" t="s">
        <v>407</v>
      </c>
      <c r="E17693" s="11">
        <v>213.76</v>
      </c>
      <c r="F17693" s="11">
        <v>469.7</v>
      </c>
      <c r="G17693" s="11">
        <v>109.67</v>
      </c>
      <c r="H17693" s="11">
        <v>323.73</v>
      </c>
    </row>
    <row r="17694" spans="1:8" x14ac:dyDescent="0.2">
      <c r="A17694">
        <f t="shared" si="1932"/>
        <v>16825</v>
      </c>
      <c r="B17694">
        <f t="shared" si="1933"/>
        <v>347</v>
      </c>
      <c r="C17694" s="10" t="str">
        <f>IF(B17694=B17693," ",(LOOKUP(B17694,'Co List'!$A$3:$A$362,'Co List'!$B$3:$B$362)))</f>
        <v xml:space="preserve"> </v>
      </c>
      <c r="D17694" s="6" t="s">
        <v>408</v>
      </c>
      <c r="E17694">
        <v>57.77</v>
      </c>
      <c r="F17694">
        <v>63.65</v>
      </c>
      <c r="G17694">
        <v>63.65</v>
      </c>
      <c r="H17694">
        <v>63.65</v>
      </c>
    </row>
    <row r="17695" spans="1:8" x14ac:dyDescent="0.2">
      <c r="A17695">
        <f t="shared" si="1932"/>
        <v>16826</v>
      </c>
      <c r="B17695">
        <f t="shared" si="1933"/>
        <v>347</v>
      </c>
      <c r="C17695" s="10" t="str">
        <f>IF(B17695=B17694," ",(LOOKUP(B17695,'Co List'!$A$3:$A$362,'Co List'!$B$3:$B$362)))</f>
        <v xml:space="preserve"> </v>
      </c>
      <c r="D17695" s="6" t="s">
        <v>409</v>
      </c>
      <c r="E17695">
        <v>349.53</v>
      </c>
      <c r="F17695">
        <v>376.11</v>
      </c>
      <c r="G17695">
        <v>382.95</v>
      </c>
      <c r="H17695">
        <v>464.03</v>
      </c>
    </row>
    <row r="17696" spans="1:8" x14ac:dyDescent="0.2">
      <c r="A17696">
        <f t="shared" si="1932"/>
        <v>16827</v>
      </c>
      <c r="B17696">
        <f t="shared" si="1933"/>
        <v>347</v>
      </c>
      <c r="C17696" s="10" t="str">
        <f>IF(B17696=B17695," ",(LOOKUP(B17696,'Co List'!$A$3:$A$362,'Co List'!$B$3:$B$362)))</f>
        <v xml:space="preserve"> </v>
      </c>
      <c r="D17696" s="6" t="s">
        <v>410</v>
      </c>
      <c r="E17696">
        <v>351.01451475301997</v>
      </c>
      <c r="F17696">
        <v>374.298030842</v>
      </c>
      <c r="G17696">
        <v>390.89548784728004</v>
      </c>
      <c r="H17696">
        <v>484.90460169799996</v>
      </c>
    </row>
    <row r="17697" spans="1:16" x14ac:dyDescent="0.2">
      <c r="A17697">
        <f t="shared" si="1932"/>
        <v>16828</v>
      </c>
      <c r="B17697">
        <f t="shared" si="1933"/>
        <v>347</v>
      </c>
      <c r="C17697" s="10" t="str">
        <f>IF(B17697=B17696," ",(LOOKUP(B17697,'Co List'!$A$3:$A$362,'Co List'!$B$3:$B$362)))</f>
        <v xml:space="preserve"> </v>
      </c>
      <c r="D17697" s="6" t="s">
        <v>411</v>
      </c>
      <c r="E17697">
        <v>349.53</v>
      </c>
      <c r="F17697">
        <v>374.298030842</v>
      </c>
      <c r="G17697">
        <v>390.06748380728004</v>
      </c>
      <c r="H17697">
        <v>483.46051051799998</v>
      </c>
    </row>
    <row r="17698" spans="1:16" x14ac:dyDescent="0.2">
      <c r="A17698">
        <f t="shared" si="1932"/>
        <v>16829</v>
      </c>
      <c r="B17698">
        <f t="shared" si="1933"/>
        <v>347</v>
      </c>
      <c r="C17698" s="10" t="str">
        <f>IF(B17698=B17697," ",(LOOKUP(B17698,'Co List'!$A$3:$A$362,'Co List'!$B$3:$B$362)))</f>
        <v xml:space="preserve"> </v>
      </c>
      <c r="D17698" s="6" t="s">
        <v>412</v>
      </c>
      <c r="E17698">
        <v>0</v>
      </c>
      <c r="F17698">
        <v>-1.8119691580000108</v>
      </c>
      <c r="G17698">
        <v>7.1174838072800526</v>
      </c>
      <c r="H17698">
        <v>19.430510518000006</v>
      </c>
    </row>
    <row r="17699" spans="1:16" ht="13.5" thickBot="1" x14ac:dyDescent="0.25">
      <c r="A17699">
        <f t="shared" si="1932"/>
        <v>16830</v>
      </c>
      <c r="B17699">
        <f t="shared" si="1933"/>
        <v>347</v>
      </c>
      <c r="C17699" s="10" t="str">
        <f>IF(B17699=B17698," ",(LOOKUP(B17699,'Co List'!$A$3:$A$362,'Co List'!$B$3:$B$362)))</f>
        <v xml:space="preserve"> </v>
      </c>
      <c r="D17699" s="9" t="s">
        <v>413</v>
      </c>
      <c r="E17699">
        <v>12</v>
      </c>
      <c r="F17699">
        <v>12</v>
      </c>
      <c r="G17699">
        <v>12</v>
      </c>
      <c r="H17699">
        <v>12</v>
      </c>
    </row>
    <row r="17700" spans="1:16" ht="15" x14ac:dyDescent="0.25">
      <c r="A17700">
        <f t="shared" si="1932"/>
        <v>16831</v>
      </c>
      <c r="B17700">
        <f t="shared" si="1933"/>
        <v>348</v>
      </c>
      <c r="C17700" s="10" t="str">
        <f>IF(B17700=B17699," ",(LOOKUP(B17700,'Co List'!$A$3:$A$362,'Co List'!$B$3:$B$362)))</f>
        <v>VINATI ORGANICS</v>
      </c>
      <c r="D17700" s="4" t="s">
        <v>362</v>
      </c>
      <c r="E17700">
        <v>67.231142173706331</v>
      </c>
      <c r="F17700">
        <v>67.822629243696781</v>
      </c>
      <c r="G17700">
        <v>69.410573605471384</v>
      </c>
      <c r="H17700">
        <v>68.728707309064575</v>
      </c>
      <c r="J17700">
        <f t="shared" ref="J17700" si="1934">COUNTIF(E17742:H17742,0)</f>
        <v>0</v>
      </c>
      <c r="K17700">
        <f>SUM(E17700:H17700)/(4-J17700)</f>
        <v>68.298263082984775</v>
      </c>
      <c r="L17700">
        <f>SUM(E17710:H17710)/(4-J17700)</f>
        <v>35844.136555103163</v>
      </c>
      <c r="M17700">
        <f>E17710</f>
        <v>25013.992793596903</v>
      </c>
      <c r="N17700">
        <f t="shared" ref="N17700" si="1935">F17710</f>
        <v>32018.663344080633</v>
      </c>
      <c r="O17700">
        <f t="shared" ref="O17700" si="1936">G17710</f>
        <v>39333.224374437334</v>
      </c>
      <c r="P17700">
        <f t="shared" ref="P17700" si="1937">H17710</f>
        <v>47010.665708297776</v>
      </c>
    </row>
    <row r="17701" spans="1:16" x14ac:dyDescent="0.2">
      <c r="A17701">
        <f t="shared" si="1932"/>
        <v>16832</v>
      </c>
      <c r="B17701">
        <f t="shared" si="1933"/>
        <v>348</v>
      </c>
      <c r="C17701" s="10" t="str">
        <f>IF(B17701=B17700," ",(LOOKUP(B17701,'Co List'!$A$3:$A$362,'Co List'!$B$3:$B$362)))</f>
        <v xml:space="preserve"> </v>
      </c>
      <c r="D17701" s="6" t="s">
        <v>364</v>
      </c>
      <c r="E17701">
        <v>3.9929692215375989</v>
      </c>
      <c r="F17701">
        <v>3.8953205843515577</v>
      </c>
      <c r="G17701">
        <v>3.981924717471427</v>
      </c>
      <c r="H17701">
        <v>3.9869060397288001</v>
      </c>
    </row>
    <row r="17702" spans="1:16" x14ac:dyDescent="0.2">
      <c r="A17702">
        <f t="shared" si="1932"/>
        <v>16833</v>
      </c>
      <c r="B17702">
        <f t="shared" si="1933"/>
        <v>348</v>
      </c>
      <c r="C17702" s="10" t="str">
        <f>IF(B17702=B17701," ",(LOOKUP(B17702,'Co List'!$A$3:$A$362,'Co List'!$B$3:$B$362)))</f>
        <v xml:space="preserve"> </v>
      </c>
      <c r="D17702" s="6" t="s">
        <v>365</v>
      </c>
      <c r="E17702">
        <v>0.81002042227019611</v>
      </c>
      <c r="F17702">
        <v>0.78996179539000044</v>
      </c>
      <c r="G17702">
        <v>0.77999015914140657</v>
      </c>
      <c r="H17702">
        <v>0.77998285903389675</v>
      </c>
    </row>
    <row r="17703" spans="1:16" x14ac:dyDescent="0.2">
      <c r="A17703">
        <f t="shared" si="1932"/>
        <v>16834</v>
      </c>
      <c r="B17703">
        <f t="shared" si="1933"/>
        <v>348</v>
      </c>
      <c r="C17703" s="10" t="str">
        <f>IF(B17703=B17702," ",(LOOKUP(B17703,'Co List'!$A$3:$A$362,'Co List'!$B$3:$B$362)))</f>
        <v xml:space="preserve"> </v>
      </c>
      <c r="D17703" s="7" t="s">
        <v>366</v>
      </c>
      <c r="E17703">
        <v>10.793058678631732</v>
      </c>
      <c r="F17703">
        <v>9.9239596280934279</v>
      </c>
      <c r="G17703">
        <v>8.7903330743390118</v>
      </c>
      <c r="H17703">
        <v>8.5023252577695931</v>
      </c>
    </row>
    <row r="17704" spans="1:16" x14ac:dyDescent="0.2">
      <c r="A17704">
        <f t="shared" si="1932"/>
        <v>16835</v>
      </c>
      <c r="B17704">
        <f t="shared" si="1933"/>
        <v>348</v>
      </c>
      <c r="C17704" s="10" t="str">
        <f>IF(B17704=B17703," ",(LOOKUP(B17704,'Co List'!$A$3:$A$362,'Co List'!$B$3:$B$362)))</f>
        <v xml:space="preserve"> </v>
      </c>
      <c r="D17704" s="6" t="s">
        <v>367</v>
      </c>
      <c r="E17704">
        <v>62472.509474517741</v>
      </c>
      <c r="F17704">
        <v>61621.753933950407</v>
      </c>
      <c r="G17704">
        <v>71775.956887659355</v>
      </c>
      <c r="H17704">
        <v>68468.781981208536</v>
      </c>
    </row>
    <row r="17705" spans="1:16" x14ac:dyDescent="0.2">
      <c r="A17705">
        <f t="shared" si="1932"/>
        <v>16836</v>
      </c>
      <c r="B17705">
        <f t="shared" si="1933"/>
        <v>348</v>
      </c>
      <c r="C17705" s="10" t="str">
        <f>IF(B17705=B17704," ",(LOOKUP(B17705,'Co List'!$A$3:$A$362,'Co List'!$B$3:$B$362)))</f>
        <v xml:space="preserve"> </v>
      </c>
      <c r="D17705" s="6" t="s">
        <v>368</v>
      </c>
      <c r="E17705">
        <v>0.25331908242034434</v>
      </c>
      <c r="F17705">
        <v>0.32425604682850406</v>
      </c>
      <c r="G17705">
        <v>0.39833130157919222</v>
      </c>
      <c r="H17705">
        <v>0.4760814796526181</v>
      </c>
    </row>
    <row r="17706" spans="1:16" x14ac:dyDescent="0.2">
      <c r="A17706">
        <f t="shared" si="1932"/>
        <v>16837</v>
      </c>
      <c r="B17706">
        <f t="shared" si="1933"/>
        <v>348</v>
      </c>
      <c r="C17706" s="10" t="str">
        <f>IF(B17706=B17705," ",(LOOKUP(B17706,'Co List'!$A$3:$A$362,'Co List'!$B$3:$B$362)))</f>
        <v xml:space="preserve"> </v>
      </c>
      <c r="D17706" s="6" t="s">
        <v>369</v>
      </c>
      <c r="E17706">
        <v>40.892582628080596</v>
      </c>
      <c r="F17706">
        <v>46.437510288731879</v>
      </c>
      <c r="G17706">
        <v>44.379131642149765</v>
      </c>
      <c r="H17706">
        <v>37.884330492624528</v>
      </c>
    </row>
    <row r="17707" spans="1:16" x14ac:dyDescent="0.2">
      <c r="A17707">
        <f t="shared" si="1932"/>
        <v>16838</v>
      </c>
      <c r="B17707">
        <f t="shared" si="1933"/>
        <v>348</v>
      </c>
      <c r="C17707" s="10" t="str">
        <f>IF(B17707=B17706," ",(LOOKUP(B17707,'Co List'!$A$3:$A$362,'Co List'!$B$3:$B$362)))</f>
        <v xml:space="preserve"> </v>
      </c>
      <c r="D17707" s="6" t="s">
        <v>370</v>
      </c>
      <c r="E17707">
        <v>0</v>
      </c>
      <c r="F17707">
        <v>0</v>
      </c>
      <c r="G17707">
        <v>0</v>
      </c>
      <c r="H17707">
        <v>0</v>
      </c>
    </row>
    <row r="17708" spans="1:16" x14ac:dyDescent="0.2">
      <c r="A17708">
        <f t="shared" si="1932"/>
        <v>16839</v>
      </c>
      <c r="B17708">
        <f t="shared" si="1933"/>
        <v>348</v>
      </c>
      <c r="C17708" s="10" t="str">
        <f>IF(B17708=B17707," ",(LOOKUP(B17708,'Co List'!$A$3:$A$362,'Co List'!$B$3:$B$362)))</f>
        <v xml:space="preserve"> </v>
      </c>
      <c r="D17708" s="6" t="s">
        <v>371</v>
      </c>
      <c r="E17708">
        <v>48.325422997834615</v>
      </c>
      <c r="F17708">
        <v>48.873769272022251</v>
      </c>
      <c r="G17708">
        <v>44.272966915097655</v>
      </c>
      <c r="H17708">
        <v>39.370143315747491</v>
      </c>
    </row>
    <row r="17709" spans="1:16" x14ac:dyDescent="0.2">
      <c r="A17709">
        <f t="shared" si="1932"/>
        <v>16840</v>
      </c>
      <c r="B17709">
        <f t="shared" si="1933"/>
        <v>348</v>
      </c>
      <c r="C17709" s="10" t="str">
        <f>IF(B17709=B17708," ",(LOOKUP(B17709,'Co List'!$A$3:$A$362,'Co List'!$B$3:$B$362)))</f>
        <v xml:space="preserve"> </v>
      </c>
      <c r="D17709" s="6" t="s">
        <v>372</v>
      </c>
      <c r="E17709">
        <v>51.674577002165393</v>
      </c>
      <c r="F17709">
        <v>51.126230727977749</v>
      </c>
      <c r="G17709">
        <v>55.727033084902331</v>
      </c>
      <c r="H17709">
        <v>60.629856684252502</v>
      </c>
    </row>
    <row r="17710" spans="1:16" x14ac:dyDescent="0.2">
      <c r="A17710">
        <f t="shared" si="1932"/>
        <v>16841</v>
      </c>
      <c r="B17710">
        <f t="shared" si="1933"/>
        <v>348</v>
      </c>
      <c r="C17710" s="10" t="str">
        <f>IF(B17710=B17709," ",(LOOKUP(B17710,'Co List'!$A$3:$A$362,'Co List'!$B$3:$B$362)))</f>
        <v xml:space="preserve"> </v>
      </c>
      <c r="D17710" s="6" t="s">
        <v>373</v>
      </c>
      <c r="E17710">
        <v>25013.992793596903</v>
      </c>
      <c r="F17710">
        <v>32018.663344080633</v>
      </c>
      <c r="G17710">
        <v>39333.224374437334</v>
      </c>
      <c r="H17710">
        <v>47010.665708297776</v>
      </c>
    </row>
    <row r="17711" spans="1:16" x14ac:dyDescent="0.2">
      <c r="A17711">
        <f t="shared" si="1932"/>
        <v>16842</v>
      </c>
      <c r="B17711">
        <f t="shared" si="1933"/>
        <v>348</v>
      </c>
      <c r="C17711" s="10" t="str">
        <f>IF(B17711=B17710," ",(LOOKUP(B17711,'Co List'!$A$3:$A$362,'Co List'!$B$3:$B$362)))</f>
        <v xml:space="preserve"> </v>
      </c>
      <c r="D17711" s="6" t="s">
        <v>374</v>
      </c>
      <c r="E17711">
        <v>24922.102476941658</v>
      </c>
      <c r="F17711">
        <v>31905.116127609133</v>
      </c>
      <c r="G17711">
        <v>39177.825980027286</v>
      </c>
      <c r="H17711">
        <v>46808.215960198271</v>
      </c>
    </row>
    <row r="17712" spans="1:16" x14ac:dyDescent="0.2">
      <c r="A17712">
        <f t="shared" si="1932"/>
        <v>16843</v>
      </c>
      <c r="B17712">
        <f t="shared" si="1933"/>
        <v>348</v>
      </c>
      <c r="C17712" s="10" t="str">
        <f>IF(B17712=B17711," ",(LOOKUP(B17712,'Co List'!$A$3:$A$362,'Co List'!$B$3:$B$362)))</f>
        <v xml:space="preserve"> </v>
      </c>
      <c r="D17712" s="6" t="s">
        <v>375</v>
      </c>
      <c r="E17712">
        <v>33.955557659190895</v>
      </c>
      <c r="F17712">
        <v>44.114919080129219</v>
      </c>
      <c r="G17712">
        <v>57.741228156406201</v>
      </c>
      <c r="H17712">
        <v>75.063946036872622</v>
      </c>
    </row>
    <row r="17713" spans="1:8" x14ac:dyDescent="0.2">
      <c r="A17713">
        <f t="shared" si="1932"/>
        <v>16844</v>
      </c>
      <c r="B17713">
        <f t="shared" si="1933"/>
        <v>348</v>
      </c>
      <c r="C17713" s="10" t="str">
        <f>IF(B17713=B17712," ",(LOOKUP(B17713,'Co List'!$A$3:$A$362,'Co List'!$B$3:$B$362)))</f>
        <v xml:space="preserve"> </v>
      </c>
      <c r="D17713" s="6" t="s">
        <v>376</v>
      </c>
      <c r="E17713">
        <v>57.934758996056317</v>
      </c>
      <c r="F17713">
        <v>69.432297391372089</v>
      </c>
      <c r="G17713">
        <v>97.657166253637939</v>
      </c>
      <c r="H17713">
        <v>127.38580206263242</v>
      </c>
    </row>
    <row r="17714" spans="1:8" x14ac:dyDescent="0.2">
      <c r="A17714">
        <f t="shared" si="1932"/>
        <v>16845</v>
      </c>
      <c r="B17714">
        <f t="shared" si="1933"/>
        <v>348</v>
      </c>
      <c r="C17714" s="10" t="str">
        <f>IF(B17714=B17713," ",(LOOKUP(B17714,'Co List'!$A$3:$A$362,'Co List'!$B$3:$B$362)))</f>
        <v xml:space="preserve"> </v>
      </c>
      <c r="D17714" s="6" t="s">
        <v>377</v>
      </c>
      <c r="E17714">
        <v>12088.11782615357</v>
      </c>
      <c r="F17714">
        <v>15648.727646771533</v>
      </c>
      <c r="G17714">
        <v>17413.985413935767</v>
      </c>
      <c r="H17714">
        <v>18508.166463043795</v>
      </c>
    </row>
    <row r="17715" spans="1:8" ht="15" x14ac:dyDescent="0.25">
      <c r="A17715">
        <f t="shared" si="1932"/>
        <v>16846</v>
      </c>
      <c r="B17715">
        <f t="shared" si="1933"/>
        <v>348</v>
      </c>
      <c r="C17715" s="10" t="str">
        <f>IF(B17715=B17714," ",(LOOKUP(B17715,'Co List'!$A$3:$A$362,'Co List'!$B$3:$B$362)))</f>
        <v xml:space="preserve"> </v>
      </c>
      <c r="D17715" s="8" t="s">
        <v>378</v>
      </c>
      <c r="E17715">
        <v>12064.14</v>
      </c>
      <c r="F17715">
        <v>15607.24</v>
      </c>
      <c r="G17715">
        <v>17372.940000000002</v>
      </c>
      <c r="H17715">
        <v>18432.18</v>
      </c>
    </row>
    <row r="17716" spans="1:8" ht="15" x14ac:dyDescent="0.25">
      <c r="A17716">
        <f t="shared" si="1932"/>
        <v>16847</v>
      </c>
      <c r="B17716">
        <f t="shared" si="1933"/>
        <v>348</v>
      </c>
      <c r="C17716" s="10" t="str">
        <f>IF(B17716=B17715," ",(LOOKUP(B17716,'Co List'!$A$3:$A$362,'Co List'!$B$3:$B$362)))</f>
        <v xml:space="preserve"> </v>
      </c>
      <c r="D17716" s="8" t="s">
        <v>379</v>
      </c>
      <c r="E17716">
        <v>23.977826153569001</v>
      </c>
      <c r="F17716">
        <v>41.487646771532837</v>
      </c>
      <c r="G17716">
        <v>41.045413935766419</v>
      </c>
      <c r="H17716">
        <v>75.986463043795638</v>
      </c>
    </row>
    <row r="17717" spans="1:8" ht="15" x14ac:dyDescent="0.25">
      <c r="A17717">
        <f t="shared" si="1932"/>
        <v>16848</v>
      </c>
      <c r="B17717">
        <f t="shared" si="1933"/>
        <v>348</v>
      </c>
      <c r="C17717" s="10" t="str">
        <f>IF(B17717=B17716," ",(LOOKUP(B17717,'Co List'!$A$3:$A$362,'Co List'!$B$3:$B$362)))</f>
        <v xml:space="preserve"> </v>
      </c>
      <c r="D17717" s="8" t="s">
        <v>380</v>
      </c>
      <c r="E17717">
        <v>1.2754242106893798E-12</v>
      </c>
      <c r="F17717">
        <v>1.9895196601282805E-13</v>
      </c>
      <c r="G17717">
        <v>-2.0463630789890885E-12</v>
      </c>
      <c r="H17717">
        <v>-5.5422333389287814E-13</v>
      </c>
    </row>
    <row r="17718" spans="1:8" ht="15" x14ac:dyDescent="0.25">
      <c r="A17718">
        <f t="shared" si="1932"/>
        <v>16849</v>
      </c>
      <c r="B17718">
        <f t="shared" si="1933"/>
        <v>348</v>
      </c>
      <c r="C17718" s="10" t="str">
        <f>IF(B17718=B17717," ",(LOOKUP(B17718,'Co List'!$A$3:$A$362,'Co List'!$B$3:$B$362)))</f>
        <v xml:space="preserve"> </v>
      </c>
      <c r="D17718" s="8" t="s">
        <v>381</v>
      </c>
      <c r="E17718">
        <v>12925.874967443335</v>
      </c>
      <c r="F17718">
        <v>16369.935697309102</v>
      </c>
      <c r="G17718">
        <v>21919.238960501563</v>
      </c>
      <c r="H17718">
        <v>28502.499245253981</v>
      </c>
    </row>
    <row r="17719" spans="1:8" ht="15" x14ac:dyDescent="0.25">
      <c r="A17719">
        <f t="shared" si="1932"/>
        <v>16850</v>
      </c>
      <c r="B17719">
        <f t="shared" si="1933"/>
        <v>348</v>
      </c>
      <c r="C17719" s="10" t="str">
        <f>IF(B17719=B17718," ",(LOOKUP(B17719,'Co List'!$A$3:$A$362,'Co List'!$B$3:$B$362)))</f>
        <v xml:space="preserve"> </v>
      </c>
      <c r="D17719" s="8" t="s">
        <v>382</v>
      </c>
      <c r="E17719">
        <v>12144.725013237694</v>
      </c>
      <c r="F17719">
        <v>13672.07844357899</v>
      </c>
      <c r="G17719">
        <v>20341.463579121832</v>
      </c>
      <c r="H17719">
        <v>26599.534037020443</v>
      </c>
    </row>
    <row r="17720" spans="1:8" ht="15" x14ac:dyDescent="0.25">
      <c r="A17720">
        <f t="shared" si="1932"/>
        <v>16851</v>
      </c>
      <c r="B17720">
        <f t="shared" si="1933"/>
        <v>348</v>
      </c>
      <c r="C17720" s="10" t="str">
        <f>IF(B17720=B17719," ",(LOOKUP(B17720,'Co List'!$A$3:$A$362,'Co List'!$B$3:$B$362)))</f>
        <v xml:space="preserve"> </v>
      </c>
      <c r="D17720" s="8" t="s">
        <v>383</v>
      </c>
      <c r="E17720">
        <v>781.14995420563889</v>
      </c>
      <c r="F17720">
        <v>2697.8572537301102</v>
      </c>
      <c r="G17720">
        <v>1577.7753813797319</v>
      </c>
      <c r="H17720">
        <v>1902.9652082335344</v>
      </c>
    </row>
    <row r="17721" spans="1:8" x14ac:dyDescent="0.2">
      <c r="A17721">
        <f t="shared" si="1932"/>
        <v>16852</v>
      </c>
      <c r="B17721">
        <f t="shared" si="1933"/>
        <v>348</v>
      </c>
      <c r="C17721" s="10" t="str">
        <f>IF(B17721=B17720," ",(LOOKUP(B17721,'Co List'!$A$3:$A$362,'Co List'!$B$3:$B$362)))</f>
        <v xml:space="preserve"> </v>
      </c>
      <c r="D17721" s="6" t="s">
        <v>384</v>
      </c>
      <c r="E17721">
        <v>0</v>
      </c>
      <c r="F17721">
        <v>0</v>
      </c>
      <c r="G17721">
        <v>0</v>
      </c>
      <c r="H17721">
        <v>0</v>
      </c>
    </row>
    <row r="17722" spans="1:8" x14ac:dyDescent="0.2">
      <c r="A17722">
        <f t="shared" si="1932"/>
        <v>16853</v>
      </c>
      <c r="B17722">
        <f t="shared" si="1933"/>
        <v>348</v>
      </c>
      <c r="C17722" s="10" t="str">
        <f>IF(B17722=B17721," ",(LOOKUP(B17722,'Co List'!$A$3:$A$362,'Co List'!$B$3:$B$362)))</f>
        <v xml:space="preserve"> </v>
      </c>
      <c r="D17722" s="6" t="s">
        <v>385</v>
      </c>
      <c r="E17722">
        <v>3237.1586782394188</v>
      </c>
      <c r="F17722">
        <v>4202.4617339766801</v>
      </c>
      <c r="G17722">
        <v>5504.6844216634408</v>
      </c>
      <c r="H17722">
        <v>7149.0270804558004</v>
      </c>
    </row>
    <row r="17723" spans="1:8" x14ac:dyDescent="0.2">
      <c r="A17723">
        <f t="shared" si="1932"/>
        <v>16854</v>
      </c>
      <c r="B17723">
        <f t="shared" si="1933"/>
        <v>348</v>
      </c>
      <c r="C17723" s="10" t="str">
        <f>IF(B17723=B17722," ",(LOOKUP(B17723,'Co List'!$A$3:$A$362,'Co List'!$B$3:$B$362)))</f>
        <v xml:space="preserve"> </v>
      </c>
      <c r="D17723" s="6" t="s">
        <v>386</v>
      </c>
      <c r="E17723">
        <v>2997.3801670470002</v>
      </c>
      <c r="F17723">
        <v>3374.3387951910004</v>
      </c>
      <c r="G17723">
        <v>5020.3771130519999</v>
      </c>
      <c r="H17723">
        <v>6564.9008675249997</v>
      </c>
    </row>
    <row r="17724" spans="1:8" x14ac:dyDescent="0.2">
      <c r="A17724">
        <f t="shared" si="1932"/>
        <v>16855</v>
      </c>
      <c r="B17724">
        <f t="shared" si="1933"/>
        <v>348</v>
      </c>
      <c r="C17724" s="10" t="str">
        <f>IF(B17724=B17723," ",(LOOKUP(B17724,'Co List'!$A$3:$A$362,'Co List'!$B$3:$B$362)))</f>
        <v xml:space="preserve"> </v>
      </c>
      <c r="D17724" s="6" t="s">
        <v>387</v>
      </c>
      <c r="E17724">
        <v>0</v>
      </c>
      <c r="F17724">
        <v>0</v>
      </c>
      <c r="G17724">
        <v>0</v>
      </c>
      <c r="H17724">
        <v>0</v>
      </c>
    </row>
    <row r="17725" spans="1:8" x14ac:dyDescent="0.2">
      <c r="A17725">
        <f t="shared" si="1932"/>
        <v>16856</v>
      </c>
      <c r="B17725">
        <f t="shared" si="1933"/>
        <v>348</v>
      </c>
      <c r="C17725" s="10" t="str">
        <f>IF(B17725=B17724," ",(LOOKUP(B17725,'Co List'!$A$3:$A$362,'Co List'!$B$3:$B$362)))</f>
        <v xml:space="preserve"> </v>
      </c>
      <c r="D17725" s="6" t="s">
        <v>388</v>
      </c>
      <c r="E17725">
        <v>0</v>
      </c>
      <c r="F17725">
        <v>0</v>
      </c>
      <c r="G17725">
        <v>0</v>
      </c>
      <c r="H17725">
        <v>0</v>
      </c>
    </row>
    <row r="17726" spans="1:8" x14ac:dyDescent="0.2">
      <c r="A17726">
        <f t="shared" si="1932"/>
        <v>16857</v>
      </c>
      <c r="B17726">
        <f t="shared" si="1933"/>
        <v>348</v>
      </c>
      <c r="C17726" s="10" t="str">
        <f>IF(B17726=B17725," ",(LOOKUP(B17726,'Co List'!$A$3:$A$362,'Co List'!$B$3:$B$362)))</f>
        <v xml:space="preserve"> </v>
      </c>
      <c r="D17726" s="6" t="s">
        <v>389</v>
      </c>
      <c r="E17726">
        <v>239.77851119241862</v>
      </c>
      <c r="F17726">
        <v>828.12293878567993</v>
      </c>
      <c r="G17726">
        <v>484.30730861144002</v>
      </c>
      <c r="H17726">
        <v>584.12621293080008</v>
      </c>
    </row>
    <row r="17727" spans="1:8" x14ac:dyDescent="0.2">
      <c r="A17727">
        <f t="shared" si="1932"/>
        <v>16858</v>
      </c>
      <c r="B17727">
        <f t="shared" si="1933"/>
        <v>348</v>
      </c>
      <c r="C17727" s="10" t="str">
        <f>IF(B17727=B17726," ",(LOOKUP(B17727,'Co List'!$A$3:$A$362,'Co List'!$B$3:$B$362)))</f>
        <v xml:space="preserve"> </v>
      </c>
      <c r="D17727" s="6" t="s">
        <v>390</v>
      </c>
      <c r="E17727">
        <v>0</v>
      </c>
      <c r="F17727">
        <v>0</v>
      </c>
      <c r="G17727">
        <v>0</v>
      </c>
      <c r="H17727">
        <v>0</v>
      </c>
    </row>
    <row r="17728" spans="1:8" x14ac:dyDescent="0.2">
      <c r="A17728">
        <f t="shared" si="1932"/>
        <v>16859</v>
      </c>
      <c r="B17728">
        <f t="shared" si="1933"/>
        <v>348</v>
      </c>
      <c r="C17728" s="10" t="str">
        <f>IF(B17728=B17727," ",(LOOKUP(B17728,'Co List'!$A$3:$A$362,'Co List'!$B$3:$B$362)))</f>
        <v xml:space="preserve"> </v>
      </c>
      <c r="D17728" s="6" t="s">
        <v>391</v>
      </c>
      <c r="E17728">
        <v>0</v>
      </c>
      <c r="F17728">
        <v>0</v>
      </c>
      <c r="G17728">
        <v>0</v>
      </c>
      <c r="H17728">
        <v>0</v>
      </c>
    </row>
    <row r="17729" spans="1:8" x14ac:dyDescent="0.2">
      <c r="A17729">
        <f t="shared" si="1932"/>
        <v>16860</v>
      </c>
      <c r="B17729">
        <f t="shared" si="1933"/>
        <v>348</v>
      </c>
      <c r="C17729" s="10" t="str">
        <f>IF(B17729=B17728," ",(LOOKUP(B17729,'Co List'!$A$3:$A$362,'Co List'!$B$3:$B$362)))</f>
        <v xml:space="preserve"> </v>
      </c>
      <c r="D17729" s="6" t="s">
        <v>392</v>
      </c>
      <c r="E17729">
        <v>0</v>
      </c>
      <c r="F17729">
        <v>0</v>
      </c>
      <c r="G17729">
        <v>0</v>
      </c>
      <c r="H17729">
        <v>0</v>
      </c>
    </row>
    <row r="17730" spans="1:8" x14ac:dyDescent="0.2">
      <c r="A17730">
        <f t="shared" si="1932"/>
        <v>16861</v>
      </c>
      <c r="B17730">
        <f t="shared" si="1933"/>
        <v>348</v>
      </c>
      <c r="C17730" s="10" t="str">
        <f>IF(B17730=B17729," ",(LOOKUP(B17730,'Co List'!$A$3:$A$362,'Co List'!$B$3:$B$362)))</f>
        <v xml:space="preserve"> </v>
      </c>
      <c r="D17730" s="6" t="s">
        <v>393</v>
      </c>
      <c r="E17730">
        <v>0</v>
      </c>
      <c r="F17730">
        <v>0</v>
      </c>
      <c r="G17730">
        <v>0</v>
      </c>
      <c r="H17730">
        <v>0</v>
      </c>
    </row>
    <row r="17731" spans="1:8" ht="15" x14ac:dyDescent="0.25">
      <c r="A17731">
        <f t="shared" si="1932"/>
        <v>16862</v>
      </c>
      <c r="B17731">
        <f t="shared" si="1933"/>
        <v>348</v>
      </c>
      <c r="C17731" s="10" t="str">
        <f>IF(B17731=B17730," ",(LOOKUP(B17731,'Co List'!$A$3:$A$362,'Co List'!$B$3:$B$362)))</f>
        <v xml:space="preserve"> </v>
      </c>
      <c r="D17731" s="8" t="s">
        <v>394</v>
      </c>
      <c r="E17731">
        <v>0</v>
      </c>
      <c r="F17731">
        <v>0</v>
      </c>
      <c r="G17731">
        <v>0</v>
      </c>
      <c r="H17731">
        <v>0</v>
      </c>
    </row>
    <row r="17732" spans="1:8" ht="15" x14ac:dyDescent="0.25">
      <c r="A17732">
        <f t="shared" si="1932"/>
        <v>16863</v>
      </c>
      <c r="B17732">
        <f t="shared" si="1933"/>
        <v>348</v>
      </c>
      <c r="C17732" s="10" t="str">
        <f>IF(B17732=B17731," ",(LOOKUP(B17732,'Co List'!$A$3:$A$362,'Co List'!$B$3:$B$362)))</f>
        <v xml:space="preserve"> </v>
      </c>
      <c r="D17732" s="8" t="s">
        <v>395</v>
      </c>
      <c r="E17732">
        <v>3.7565243007835596</v>
      </c>
      <c r="F17732">
        <v>6.7320494399999999</v>
      </c>
      <c r="G17732">
        <v>8.6836714350000008</v>
      </c>
      <c r="H17732">
        <v>11.080733215</v>
      </c>
    </row>
    <row r="17733" spans="1:8" ht="15" x14ac:dyDescent="0.25">
      <c r="A17733">
        <f t="shared" ref="A17733:A17796" si="1938">IF(A17732&gt;0,A17732+1,(IF($C$1=C17733,1,0)))</f>
        <v>16864</v>
      </c>
      <c r="B17733">
        <f t="shared" ref="B17733:B17796" si="1939">IF(D17733=$D$3,B17732+1,B17732)</f>
        <v>348</v>
      </c>
      <c r="C17733" s="10" t="str">
        <f>IF(B17733=B17732," ",(LOOKUP(B17733,'Co List'!$A$3:$A$362,'Co List'!$B$3:$B$362)))</f>
        <v xml:space="preserve"> </v>
      </c>
      <c r="D17733" s="8" t="s">
        <v>396</v>
      </c>
      <c r="E17733">
        <v>14923.226000000001</v>
      </c>
      <c r="F17733">
        <v>19809.473999999998</v>
      </c>
      <c r="G17733">
        <v>22325.903999999999</v>
      </c>
      <c r="H17733">
        <v>23728.94</v>
      </c>
    </row>
    <row r="17734" spans="1:8" x14ac:dyDescent="0.2">
      <c r="A17734">
        <f t="shared" si="1938"/>
        <v>16865</v>
      </c>
      <c r="B17734">
        <f t="shared" si="1939"/>
        <v>348</v>
      </c>
      <c r="C17734" s="10" t="str">
        <f>IF(B17734=B17733," ",(LOOKUP(B17734,'Co List'!$A$3:$A$362,'Co List'!$B$3:$B$362)))</f>
        <v xml:space="preserve"> </v>
      </c>
      <c r="D17734" s="6" t="s">
        <v>397</v>
      </c>
      <c r="E17734">
        <v>14894</v>
      </c>
      <c r="F17734">
        <v>19756</v>
      </c>
      <c r="G17734">
        <v>22273</v>
      </c>
      <c r="H17734">
        <v>23631</v>
      </c>
    </row>
    <row r="17735" spans="1:8" x14ac:dyDescent="0.2">
      <c r="A17735">
        <f t="shared" si="1938"/>
        <v>16866</v>
      </c>
      <c r="B17735">
        <f t="shared" si="1939"/>
        <v>348</v>
      </c>
      <c r="C17735" s="10" t="str">
        <f>IF(B17735=B17734," ",(LOOKUP(B17735,'Co List'!$A$3:$A$362,'Co List'!$B$3:$B$362)))</f>
        <v xml:space="preserve"> </v>
      </c>
      <c r="D17735" s="6" t="s">
        <v>398</v>
      </c>
      <c r="E17735">
        <v>29.225999999999999</v>
      </c>
      <c r="F17735">
        <v>53.473999999999997</v>
      </c>
      <c r="G17735">
        <v>52.904000000000003</v>
      </c>
      <c r="H17735">
        <v>97.94</v>
      </c>
    </row>
    <row r="17736" spans="1:8" x14ac:dyDescent="0.2">
      <c r="A17736">
        <f t="shared" si="1938"/>
        <v>16867</v>
      </c>
      <c r="B17736">
        <f t="shared" si="1939"/>
        <v>348</v>
      </c>
      <c r="C17736" s="10" t="str">
        <f>IF(B17736=B17735," ",(LOOKUP(B17736,'Co List'!$A$3:$A$362,'Co List'!$B$3:$B$362)))</f>
        <v xml:space="preserve"> </v>
      </c>
      <c r="D17736" s="6" t="s">
        <v>399</v>
      </c>
      <c r="E17736">
        <v>0</v>
      </c>
      <c r="F17736">
        <v>0</v>
      </c>
      <c r="G17736">
        <v>0</v>
      </c>
      <c r="H17736">
        <v>0</v>
      </c>
    </row>
    <row r="17737" spans="1:8" x14ac:dyDescent="0.2">
      <c r="A17737">
        <f t="shared" si="1938"/>
        <v>16868</v>
      </c>
      <c r="B17737">
        <f t="shared" si="1939"/>
        <v>348</v>
      </c>
      <c r="C17737" s="10" t="str">
        <f>IF(B17737=B17736," ",(LOOKUP(B17737,'Co List'!$A$3:$A$362,'Co List'!$B$3:$B$362)))</f>
        <v xml:space="preserve"> </v>
      </c>
      <c r="D17737" s="6" t="s">
        <v>400</v>
      </c>
      <c r="E17737">
        <v>0</v>
      </c>
      <c r="F17737">
        <v>0</v>
      </c>
      <c r="G17737">
        <v>0</v>
      </c>
      <c r="H17737">
        <v>0</v>
      </c>
    </row>
    <row r="17738" spans="1:8" x14ac:dyDescent="0.2">
      <c r="A17738">
        <f t="shared" si="1938"/>
        <v>16869</v>
      </c>
      <c r="B17738">
        <f t="shared" si="1939"/>
        <v>348</v>
      </c>
      <c r="C17738" s="10" t="str">
        <f>IF(B17738=B17737," ",(LOOKUP(B17738,'Co List'!$A$3:$A$362,'Co List'!$B$3:$B$362)))</f>
        <v xml:space="preserve"> </v>
      </c>
      <c r="D17738" s="6" t="s">
        <v>401</v>
      </c>
      <c r="E17738">
        <v>7.81935</v>
      </c>
      <c r="F17738">
        <v>11.26092</v>
      </c>
      <c r="G17738">
        <v>15.14564</v>
      </c>
      <c r="H17738">
        <v>18.715751999999998</v>
      </c>
    </row>
    <row r="17739" spans="1:8" x14ac:dyDescent="0.2">
      <c r="A17739">
        <f t="shared" si="1938"/>
        <v>16870</v>
      </c>
      <c r="B17739">
        <f t="shared" si="1939"/>
        <v>348</v>
      </c>
      <c r="C17739" s="10" t="str">
        <f>IF(B17739=B17738," ",(LOOKUP(B17739,'Co List'!$A$3:$A$362,'Co List'!$B$3:$B$362)))</f>
        <v xml:space="preserve"> </v>
      </c>
      <c r="D17739" s="6" t="s">
        <v>402</v>
      </c>
      <c r="E17739">
        <v>3.4369775999999998E-2</v>
      </c>
      <c r="F17739">
        <v>7.2457270000000004E-2</v>
      </c>
      <c r="G17739">
        <v>7.2795904000000008E-2</v>
      </c>
      <c r="H17739">
        <v>0.17501878000000001</v>
      </c>
    </row>
    <row r="17740" spans="1:8" x14ac:dyDescent="0.2">
      <c r="A17740">
        <f t="shared" si="1938"/>
        <v>16871</v>
      </c>
      <c r="B17740">
        <f t="shared" si="1939"/>
        <v>348</v>
      </c>
      <c r="C17740" s="10" t="str">
        <f>IF(B17740=B17739," ",(LOOKUP(B17740,'Co List'!$A$3:$A$362,'Co List'!$B$3:$B$362)))</f>
        <v xml:space="preserve"> </v>
      </c>
      <c r="D17740" s="6" t="s">
        <v>403</v>
      </c>
      <c r="E17740">
        <v>1.3183898417423734E-16</v>
      </c>
      <c r="F17740">
        <v>-7.6327832942979512E-16</v>
      </c>
      <c r="G17740">
        <v>-5.4123372450476381E-16</v>
      </c>
      <c r="H17740">
        <v>2.0261570199409107E-15</v>
      </c>
    </row>
    <row r="17741" spans="1:8" x14ac:dyDescent="0.2">
      <c r="A17741">
        <f t="shared" si="1938"/>
        <v>16872</v>
      </c>
      <c r="B17741">
        <f t="shared" si="1939"/>
        <v>348</v>
      </c>
      <c r="C17741" s="10" t="str">
        <f>IF(B17741=B17740," ",(LOOKUP(B17741,'Co List'!$A$3:$A$362,'Co List'!$B$3:$B$362)))</f>
        <v xml:space="preserve"> </v>
      </c>
      <c r="D17741" s="6" t="s">
        <v>404</v>
      </c>
      <c r="E17741" s="11">
        <v>7.8537197760000002</v>
      </c>
      <c r="F17741" s="11">
        <v>11.33337727</v>
      </c>
      <c r="G17741" s="11">
        <v>15.218435904</v>
      </c>
      <c r="H17741" s="11">
        <v>18.89077078</v>
      </c>
    </row>
    <row r="17742" spans="1:8" x14ac:dyDescent="0.2">
      <c r="A17742">
        <f t="shared" si="1938"/>
        <v>16873</v>
      </c>
      <c r="B17742">
        <f t="shared" si="1939"/>
        <v>348</v>
      </c>
      <c r="C17742" s="10" t="str">
        <f>IF(B17742=B17741," ",(LOOKUP(B17742,'Co List'!$A$3:$A$362,'Co List'!$B$3:$B$362)))</f>
        <v xml:space="preserve"> </v>
      </c>
      <c r="D17742" s="6" t="s">
        <v>405</v>
      </c>
      <c r="E17742">
        <v>231.76</v>
      </c>
      <c r="F17742">
        <v>322.64</v>
      </c>
      <c r="G17742">
        <v>447.46</v>
      </c>
      <c r="H17742">
        <v>552.91539999999998</v>
      </c>
    </row>
    <row r="17743" spans="1:8" x14ac:dyDescent="0.2">
      <c r="A17743">
        <f t="shared" si="1938"/>
        <v>16874</v>
      </c>
      <c r="B17743">
        <f t="shared" si="1939"/>
        <v>348</v>
      </c>
      <c r="C17743" s="10" t="str">
        <f>IF(B17743=B17742," ",(LOOKUP(B17743,'Co List'!$A$3:$A$362,'Co List'!$B$3:$B$362)))</f>
        <v xml:space="preserve"> </v>
      </c>
      <c r="D17743" s="6" t="s">
        <v>406</v>
      </c>
      <c r="E17743">
        <v>61.17</v>
      </c>
      <c r="F17743">
        <v>68.95</v>
      </c>
      <c r="G17743">
        <v>88.63</v>
      </c>
      <c r="H17743">
        <v>124.09</v>
      </c>
    </row>
    <row r="17744" spans="1:8" x14ac:dyDescent="0.2">
      <c r="A17744">
        <f t="shared" si="1938"/>
        <v>16875</v>
      </c>
      <c r="B17744">
        <f t="shared" si="1939"/>
        <v>348</v>
      </c>
      <c r="C17744" s="10" t="str">
        <f>IF(B17744=B17743," ",(LOOKUP(B17744,'Co List'!$A$3:$A$362,'Co List'!$B$3:$B$362)))</f>
        <v xml:space="preserve"> </v>
      </c>
      <c r="D17744" s="6" t="s">
        <v>407</v>
      </c>
      <c r="E17744" s="11">
        <v>40.04</v>
      </c>
      <c r="F17744" s="11">
        <v>51.96</v>
      </c>
      <c r="G17744" s="11">
        <v>54.8</v>
      </c>
      <c r="H17744" s="11">
        <v>68.66</v>
      </c>
    </row>
    <row r="17745" spans="1:16" x14ac:dyDescent="0.2">
      <c r="A17745">
        <f t="shared" si="1938"/>
        <v>16876</v>
      </c>
      <c r="B17745">
        <f t="shared" si="1939"/>
        <v>348</v>
      </c>
      <c r="C17745" s="10" t="str">
        <f>IF(B17745=B17744," ",(LOOKUP(B17745,'Co List'!$A$3:$A$362,'Co List'!$B$3:$B$362)))</f>
        <v xml:space="preserve"> </v>
      </c>
      <c r="D17745" s="6" t="s">
        <v>408</v>
      </c>
      <c r="E17745">
        <v>9.8744999999999994</v>
      </c>
      <c r="F17745">
        <v>9.8744999999999994</v>
      </c>
      <c r="G17745">
        <v>9.8744999999999994</v>
      </c>
      <c r="H17745">
        <v>9.8744999999999994</v>
      </c>
    </row>
    <row r="17746" spans="1:16" x14ac:dyDescent="0.2">
      <c r="A17746">
        <f t="shared" si="1938"/>
        <v>16877</v>
      </c>
      <c r="B17746">
        <f t="shared" si="1939"/>
        <v>348</v>
      </c>
      <c r="C17746" s="10" t="str">
        <f>IF(B17746=B17745," ",(LOOKUP(B17746,'Co List'!$A$3:$A$362,'Co List'!$B$3:$B$362)))</f>
        <v xml:space="preserve"> </v>
      </c>
      <c r="D17746" s="6" t="s">
        <v>409</v>
      </c>
      <c r="E17746">
        <v>11.46</v>
      </c>
      <c r="F17746">
        <v>19.328800000000001</v>
      </c>
      <c r="G17746">
        <v>24.4849</v>
      </c>
      <c r="H17746">
        <v>30.065999999999999</v>
      </c>
    </row>
    <row r="17747" spans="1:16" x14ac:dyDescent="0.2">
      <c r="A17747">
        <f t="shared" si="1938"/>
        <v>16878</v>
      </c>
      <c r="B17747">
        <f t="shared" si="1939"/>
        <v>348</v>
      </c>
      <c r="C17747" s="10" t="str">
        <f>IF(B17747=B17746," ",(LOOKUP(B17747,'Co List'!$A$3:$A$362,'Co List'!$B$3:$B$362)))</f>
        <v xml:space="preserve"> </v>
      </c>
      <c r="D17747" s="6" t="s">
        <v>410</v>
      </c>
      <c r="E17747">
        <v>11.627914110999999</v>
      </c>
      <c r="F17747">
        <v>18.065426710000001</v>
      </c>
      <c r="G17747">
        <v>23.902107338999997</v>
      </c>
      <c r="H17747">
        <v>29.971503994999999</v>
      </c>
    </row>
    <row r="17748" spans="1:16" x14ac:dyDescent="0.2">
      <c r="A17748">
        <f t="shared" si="1938"/>
        <v>16879</v>
      </c>
      <c r="B17748">
        <f t="shared" si="1939"/>
        <v>348</v>
      </c>
      <c r="C17748" s="10" t="str">
        <f>IF(B17748=B17747," ",(LOOKUP(B17748,'Co List'!$A$3:$A$362,'Co List'!$B$3:$B$362)))</f>
        <v xml:space="preserve"> </v>
      </c>
      <c r="D17748" s="6" t="s">
        <v>411</v>
      </c>
      <c r="E17748">
        <v>11.610244076783559</v>
      </c>
      <c r="F17748">
        <v>18.065426710000001</v>
      </c>
      <c r="G17748">
        <v>23.902107339000001</v>
      </c>
      <c r="H17748">
        <v>29.971503994999999</v>
      </c>
    </row>
    <row r="17749" spans="1:16" x14ac:dyDescent="0.2">
      <c r="A17749">
        <f t="shared" si="1938"/>
        <v>16880</v>
      </c>
      <c r="B17749">
        <f t="shared" si="1939"/>
        <v>348</v>
      </c>
      <c r="C17749" s="10" t="str">
        <f>IF(B17749=B17748," ",(LOOKUP(B17749,'Co List'!$A$3:$A$362,'Co List'!$B$3:$B$362)))</f>
        <v xml:space="preserve"> </v>
      </c>
      <c r="D17749" s="6" t="s">
        <v>412</v>
      </c>
      <c r="E17749">
        <v>0.150244076783558</v>
      </c>
      <c r="F17749">
        <v>-1.2633732900000005</v>
      </c>
      <c r="G17749">
        <v>-0.58279266099999916</v>
      </c>
      <c r="H17749">
        <v>-9.4496004999999883E-2</v>
      </c>
    </row>
    <row r="17750" spans="1:16" ht="13.5" thickBot="1" x14ac:dyDescent="0.25">
      <c r="A17750">
        <f t="shared" si="1938"/>
        <v>16881</v>
      </c>
      <c r="B17750">
        <f t="shared" si="1939"/>
        <v>348</v>
      </c>
      <c r="C17750" s="10" t="str">
        <f>IF(B17750=B17749," ",(LOOKUP(B17750,'Co List'!$A$3:$A$362,'Co List'!$B$3:$B$362)))</f>
        <v xml:space="preserve"> </v>
      </c>
      <c r="D17750" s="9" t="s">
        <v>413</v>
      </c>
      <c r="E17750">
        <v>12</v>
      </c>
      <c r="F17750">
        <v>12</v>
      </c>
      <c r="G17750">
        <v>12</v>
      </c>
      <c r="H17750">
        <v>12</v>
      </c>
    </row>
    <row r="17751" spans="1:16" ht="15" x14ac:dyDescent="0.25">
      <c r="A17751">
        <f t="shared" si="1938"/>
        <v>16882</v>
      </c>
      <c r="B17751">
        <f t="shared" si="1939"/>
        <v>349</v>
      </c>
      <c r="C17751" s="10" t="str">
        <f>IF(B17751=B17750," ",(LOOKUP(B17751,'Co List'!$A$3:$A$362,'Co List'!$B$3:$B$362)))</f>
        <v>VISA STEEL</v>
      </c>
      <c r="D17751" s="4" t="s">
        <v>362</v>
      </c>
      <c r="E17751">
        <v>75</v>
      </c>
      <c r="F17751">
        <v>75</v>
      </c>
      <c r="G17751">
        <v>75</v>
      </c>
      <c r="H17751">
        <v>75</v>
      </c>
      <c r="J17751">
        <f t="shared" ref="J17751" si="1940">COUNTIF(E17793:H17793,0)</f>
        <v>0</v>
      </c>
      <c r="K17751">
        <f>SUM(E17751:H17751)/(4-J17751)</f>
        <v>75</v>
      </c>
      <c r="L17751">
        <f>SUM(E17761:H17761)/(4-J17751)</f>
        <v>1512837.5567053503</v>
      </c>
      <c r="M17751">
        <f>E17761</f>
        <v>1900004.2052217005</v>
      </c>
      <c r="N17751">
        <f t="shared" ref="N17751" si="1941">F17761</f>
        <v>1458832.0196297776</v>
      </c>
      <c r="O17751">
        <f t="shared" ref="O17751" si="1942">G17761</f>
        <v>1707107.3197182799</v>
      </c>
      <c r="P17751">
        <f t="shared" ref="P17751" si="1943">H17761</f>
        <v>985406.68225164351</v>
      </c>
    </row>
    <row r="17752" spans="1:16" x14ac:dyDescent="0.2">
      <c r="A17752">
        <f t="shared" si="1938"/>
        <v>16883</v>
      </c>
      <c r="B17752">
        <f t="shared" si="1939"/>
        <v>349</v>
      </c>
      <c r="C17752" s="10" t="str">
        <f>IF(B17752=B17751," ",(LOOKUP(B17752,'Co List'!$A$3:$A$362,'Co List'!$B$3:$B$362)))</f>
        <v xml:space="preserve"> </v>
      </c>
      <c r="D17752" s="6" t="s">
        <v>364</v>
      </c>
      <c r="E17752">
        <v>4.1383415992500154</v>
      </c>
      <c r="F17752">
        <v>4.1011661900058476</v>
      </c>
      <c r="G17752">
        <v>4.1052145573640972</v>
      </c>
      <c r="H17752">
        <v>4.0668055887954315</v>
      </c>
    </row>
    <row r="17753" spans="1:16" x14ac:dyDescent="0.2">
      <c r="A17753">
        <f t="shared" si="1938"/>
        <v>16884</v>
      </c>
      <c r="B17753">
        <f t="shared" si="1939"/>
        <v>349</v>
      </c>
      <c r="C17753" s="10" t="str">
        <f>IF(B17753=B17752," ",(LOOKUP(B17753,'Co List'!$A$3:$A$362,'Co List'!$B$3:$B$362)))</f>
        <v xml:space="preserve"> </v>
      </c>
      <c r="D17753" s="6" t="s">
        <v>365</v>
      </c>
      <c r="E17753">
        <v>0.11113278073228501</v>
      </c>
      <c r="F17753">
        <v>6.2196521762662237E-2</v>
      </c>
      <c r="G17753">
        <v>3.9469407513451384E-3</v>
      </c>
      <c r="H17753">
        <v>1.6843499202490914E-2</v>
      </c>
    </row>
    <row r="17754" spans="1:16" x14ac:dyDescent="0.2">
      <c r="A17754">
        <f t="shared" si="1938"/>
        <v>16885</v>
      </c>
      <c r="B17754">
        <f t="shared" si="1939"/>
        <v>349</v>
      </c>
      <c r="C17754" s="10" t="str">
        <f>IF(B17754=B17753," ",(LOOKUP(B17754,'Co List'!$A$3:$A$362,'Co List'!$B$3:$B$362)))</f>
        <v xml:space="preserve"> </v>
      </c>
      <c r="D17754" s="7" t="s">
        <v>366</v>
      </c>
      <c r="E17754">
        <v>164.22668463547808</v>
      </c>
      <c r="F17754">
        <v>110.21373800785393</v>
      </c>
      <c r="G17754">
        <v>214.90618993117391</v>
      </c>
      <c r="H17754">
        <v>191.05915197992155</v>
      </c>
    </row>
    <row r="17755" spans="1:16" x14ac:dyDescent="0.2">
      <c r="A17755">
        <f t="shared" si="1938"/>
        <v>16886</v>
      </c>
      <c r="B17755">
        <f t="shared" si="1939"/>
        <v>349</v>
      </c>
      <c r="C17755" s="10" t="str">
        <f>IF(B17755=B17754," ",(LOOKUP(B17755,'Co List'!$A$3:$A$362,'Co List'!$B$3:$B$362)))</f>
        <v xml:space="preserve"> </v>
      </c>
      <c r="D17755" s="6" t="s">
        <v>367</v>
      </c>
      <c r="E17755">
        <v>4006757.0755413333</v>
      </c>
      <c r="F17755">
        <v>2839465.1685185544</v>
      </c>
      <c r="G17755">
        <v>-1436354.4970284223</v>
      </c>
      <c r="H17755">
        <v>-1082388.7107333518</v>
      </c>
    </row>
    <row r="17756" spans="1:16" x14ac:dyDescent="0.2">
      <c r="A17756">
        <f t="shared" si="1938"/>
        <v>16887</v>
      </c>
      <c r="B17756">
        <f t="shared" si="1939"/>
        <v>349</v>
      </c>
      <c r="C17756" s="10" t="str">
        <f>IF(B17756=B17755," ",(LOOKUP(B17756,'Co List'!$A$3:$A$362,'Co List'!$B$3:$B$362)))</f>
        <v xml:space="preserve"> </v>
      </c>
      <c r="D17756" s="6" t="s">
        <v>368</v>
      </c>
      <c r="E17756">
        <v>1.7272765502015459</v>
      </c>
      <c r="F17756">
        <v>1.3262109269361615</v>
      </c>
      <c r="G17756">
        <v>1.5519157451984362</v>
      </c>
      <c r="H17756">
        <v>0.89582425659240317</v>
      </c>
    </row>
    <row r="17757" spans="1:16" x14ac:dyDescent="0.2">
      <c r="A17757">
        <f t="shared" si="1938"/>
        <v>16888</v>
      </c>
      <c r="B17757">
        <f t="shared" si="1939"/>
        <v>349</v>
      </c>
      <c r="C17757" s="10" t="str">
        <f>IF(B17757=B17756," ",(LOOKUP(B17757,'Co List'!$A$3:$A$362,'Co List'!$B$3:$B$362)))</f>
        <v xml:space="preserve"> </v>
      </c>
      <c r="D17757" s="6" t="s">
        <v>369</v>
      </c>
      <c r="E17757">
        <v>961.34598523664272</v>
      </c>
      <c r="F17757">
        <v>613.98654024822292</v>
      </c>
      <c r="G17757">
        <v>1046.5346491652035</v>
      </c>
      <c r="H17757">
        <v>738.96264135856279</v>
      </c>
    </row>
    <row r="17758" spans="1:16" x14ac:dyDescent="0.2">
      <c r="A17758">
        <f t="shared" si="1938"/>
        <v>16889</v>
      </c>
      <c r="B17758">
        <f t="shared" si="1939"/>
        <v>349</v>
      </c>
      <c r="C17758" s="10" t="str">
        <f>IF(B17758=B17757," ",(LOOKUP(B17758,'Co List'!$A$3:$A$362,'Co List'!$B$3:$B$362)))</f>
        <v xml:space="preserve"> </v>
      </c>
      <c r="D17758" s="6" t="s">
        <v>370</v>
      </c>
      <c r="E17758">
        <v>0</v>
      </c>
      <c r="F17758">
        <v>0</v>
      </c>
      <c r="G17758">
        <v>0</v>
      </c>
      <c r="H17758">
        <v>0</v>
      </c>
    </row>
    <row r="17759" spans="1:16" x14ac:dyDescent="0.2">
      <c r="A17759">
        <f t="shared" si="1938"/>
        <v>16890</v>
      </c>
      <c r="B17759">
        <f t="shared" si="1939"/>
        <v>349</v>
      </c>
      <c r="C17759" s="10" t="str">
        <f>IF(B17759=B17758," ",(LOOKUP(B17759,'Co List'!$A$3:$A$362,'Co List'!$B$3:$B$362)))</f>
        <v xml:space="preserve"> </v>
      </c>
      <c r="D17759" s="6" t="s">
        <v>371</v>
      </c>
      <c r="E17759">
        <v>1.5136787888218439</v>
      </c>
      <c r="F17759">
        <v>1.0456968974855425</v>
      </c>
      <c r="G17759">
        <v>0.10102144831989814</v>
      </c>
      <c r="H17759">
        <v>0.54502823014432056</v>
      </c>
    </row>
    <row r="17760" spans="1:16" x14ac:dyDescent="0.2">
      <c r="A17760">
        <f t="shared" si="1938"/>
        <v>16891</v>
      </c>
      <c r="B17760">
        <f t="shared" si="1939"/>
        <v>349</v>
      </c>
      <c r="C17760" s="10" t="str">
        <f>IF(B17760=B17759," ",(LOOKUP(B17760,'Co List'!$A$3:$A$362,'Co List'!$B$3:$B$362)))</f>
        <v xml:space="preserve"> </v>
      </c>
      <c r="D17760" s="6" t="s">
        <v>372</v>
      </c>
      <c r="E17760">
        <v>98.486321211178151</v>
      </c>
      <c r="F17760">
        <v>98.954303102514459</v>
      </c>
      <c r="G17760">
        <v>99.898978551680088</v>
      </c>
      <c r="H17760">
        <v>99.454971769855675</v>
      </c>
    </row>
    <row r="17761" spans="1:8" x14ac:dyDescent="0.2">
      <c r="A17761">
        <f t="shared" si="1938"/>
        <v>16892</v>
      </c>
      <c r="B17761">
        <f t="shared" si="1939"/>
        <v>349</v>
      </c>
      <c r="C17761" s="10" t="str">
        <f>IF(B17761=B17760," ",(LOOKUP(B17761,'Co List'!$A$3:$A$362,'Co List'!$B$3:$B$362)))</f>
        <v xml:space="preserve"> </v>
      </c>
      <c r="D17761" s="6" t="s">
        <v>373</v>
      </c>
      <c r="E17761">
        <v>1900004.2052217005</v>
      </c>
      <c r="F17761">
        <v>1458832.0196297776</v>
      </c>
      <c r="G17761">
        <v>1707107.3197182799</v>
      </c>
      <c r="H17761">
        <v>985406.68225164351</v>
      </c>
    </row>
    <row r="17762" spans="1:8" x14ac:dyDescent="0.2">
      <c r="A17762">
        <f t="shared" si="1938"/>
        <v>16893</v>
      </c>
      <c r="B17762">
        <f t="shared" si="1939"/>
        <v>349</v>
      </c>
      <c r="C17762" s="10" t="str">
        <f>IF(B17762=B17761," ",(LOOKUP(B17762,'Co List'!$A$3:$A$362,'Co List'!$B$3:$B$362)))</f>
        <v xml:space="preserve"> </v>
      </c>
      <c r="D17762" s="6" t="s">
        <v>374</v>
      </c>
      <c r="E17762">
        <v>1886811.6008022982</v>
      </c>
      <c r="F17762">
        <v>1448562.2896637016</v>
      </c>
      <c r="G17762">
        <v>1694986.9824971845</v>
      </c>
      <c r="H17762">
        <v>978375.72690042062</v>
      </c>
    </row>
    <row r="17763" spans="1:8" x14ac:dyDescent="0.2">
      <c r="A17763">
        <f t="shared" si="1938"/>
        <v>16894</v>
      </c>
      <c r="B17763">
        <f t="shared" si="1939"/>
        <v>349</v>
      </c>
      <c r="C17763" s="10" t="str">
        <f>IF(B17763=B17762," ",(LOOKUP(B17763,'Co List'!$A$3:$A$362,'Co List'!$B$3:$B$362)))</f>
        <v xml:space="preserve"> </v>
      </c>
      <c r="D17763" s="6" t="s">
        <v>375</v>
      </c>
      <c r="E17763">
        <v>4731.9966515552978</v>
      </c>
      <c r="F17763">
        <v>3683.6039188251561</v>
      </c>
      <c r="G17763">
        <v>4347.4042463291871</v>
      </c>
      <c r="H17763">
        <v>2521.8997720917</v>
      </c>
    </row>
    <row r="17764" spans="1:8" x14ac:dyDescent="0.2">
      <c r="A17764">
        <f t="shared" si="1938"/>
        <v>16895</v>
      </c>
      <c r="B17764">
        <f t="shared" si="1939"/>
        <v>349</v>
      </c>
      <c r="C17764" s="10" t="str">
        <f>IF(B17764=B17763," ",(LOOKUP(B17764,'Co List'!$A$3:$A$362,'Co List'!$B$3:$B$362)))</f>
        <v xml:space="preserve"> </v>
      </c>
      <c r="D17764" s="6" t="s">
        <v>376</v>
      </c>
      <c r="E17764">
        <v>8460.6077678473976</v>
      </c>
      <c r="F17764">
        <v>6586.1260472511576</v>
      </c>
      <c r="G17764">
        <v>7772.9329747664578</v>
      </c>
      <c r="H17764">
        <v>4509.0555791311799</v>
      </c>
    </row>
    <row r="17765" spans="1:8" x14ac:dyDescent="0.2">
      <c r="A17765">
        <f t="shared" si="1938"/>
        <v>16896</v>
      </c>
      <c r="B17765">
        <f t="shared" si="1939"/>
        <v>349</v>
      </c>
      <c r="C17765" s="10" t="str">
        <f>IF(B17765=B17764," ",(LOOKUP(B17765,'Co List'!$A$3:$A$362,'Co List'!$B$3:$B$362)))</f>
        <v xml:space="preserve"> </v>
      </c>
      <c r="D17765" s="6" t="s">
        <v>377</v>
      </c>
      <c r="E17765">
        <v>28759.960641163936</v>
      </c>
      <c r="F17765">
        <v>15254.961168794263</v>
      </c>
      <c r="G17765">
        <v>1724.5445387544003</v>
      </c>
      <c r="H17765">
        <v>5370.7446000000009</v>
      </c>
    </row>
    <row r="17766" spans="1:8" ht="15" x14ac:dyDescent="0.25">
      <c r="A17766">
        <f t="shared" si="1938"/>
        <v>16897</v>
      </c>
      <c r="B17766">
        <f t="shared" si="1939"/>
        <v>349</v>
      </c>
      <c r="C17766" s="10" t="str">
        <f>IF(B17766=B17765," ",(LOOKUP(B17766,'Co List'!$A$3:$A$362,'Co List'!$B$3:$B$362)))</f>
        <v xml:space="preserve"> </v>
      </c>
      <c r="D17766" s="8" t="s">
        <v>378</v>
      </c>
      <c r="E17766">
        <v>28756.45800000001</v>
      </c>
      <c r="F17766">
        <v>15252.142900000001</v>
      </c>
      <c r="G17766">
        <v>1709.9628000000002</v>
      </c>
      <c r="H17766">
        <v>5370.7446</v>
      </c>
    </row>
    <row r="17767" spans="1:8" ht="15" x14ac:dyDescent="0.25">
      <c r="A17767">
        <f t="shared" si="1938"/>
        <v>16898</v>
      </c>
      <c r="B17767">
        <f t="shared" si="1939"/>
        <v>349</v>
      </c>
      <c r="C17767" s="10" t="str">
        <f>IF(B17767=B17766," ",(LOOKUP(B17767,'Co List'!$A$3:$A$362,'Co List'!$B$3:$B$362)))</f>
        <v xml:space="preserve"> </v>
      </c>
      <c r="D17767" s="8" t="s">
        <v>379</v>
      </c>
      <c r="E17767">
        <v>3.5026411639313815</v>
      </c>
      <c r="F17767">
        <v>2.818268794261559</v>
      </c>
      <c r="G17767">
        <v>14.581738754400183</v>
      </c>
      <c r="H17767">
        <v>0</v>
      </c>
    </row>
    <row r="17768" spans="1:8" ht="15" x14ac:dyDescent="0.25">
      <c r="A17768">
        <f t="shared" si="1938"/>
        <v>16899</v>
      </c>
      <c r="B17768">
        <f t="shared" si="1939"/>
        <v>349</v>
      </c>
      <c r="C17768" s="10" t="str">
        <f>IF(B17768=B17767," ",(LOOKUP(B17768,'Co List'!$A$3:$A$362,'Co List'!$B$3:$B$362)))</f>
        <v xml:space="preserve"> </v>
      </c>
      <c r="D17768" s="8" t="s">
        <v>380</v>
      </c>
      <c r="E17768">
        <v>-4.9262816048667446E-12</v>
      </c>
      <c r="F17768">
        <v>1.0627054791711998E-12</v>
      </c>
      <c r="G17768">
        <v>-1.6164847238542279E-13</v>
      </c>
      <c r="H17768">
        <v>9.0949470177292824E-13</v>
      </c>
    </row>
    <row r="17769" spans="1:8" ht="15" x14ac:dyDescent="0.25">
      <c r="A17769">
        <f t="shared" si="1938"/>
        <v>16900</v>
      </c>
      <c r="B17769">
        <f t="shared" si="1939"/>
        <v>349</v>
      </c>
      <c r="C17769" s="10" t="str">
        <f>IF(B17769=B17768," ",(LOOKUP(B17769,'Co List'!$A$3:$A$362,'Co List'!$B$3:$B$362)))</f>
        <v xml:space="preserve"> </v>
      </c>
      <c r="D17769" s="8" t="s">
        <v>381</v>
      </c>
      <c r="E17769">
        <v>1871244.2445805366</v>
      </c>
      <c r="F17769">
        <v>1443577.0584609834</v>
      </c>
      <c r="G17769">
        <v>1705382.7751795254</v>
      </c>
      <c r="H17769">
        <v>980035.93765164353</v>
      </c>
    </row>
    <row r="17770" spans="1:8" ht="15" x14ac:dyDescent="0.25">
      <c r="A17770">
        <f t="shared" si="1938"/>
        <v>16901</v>
      </c>
      <c r="B17770">
        <f t="shared" si="1939"/>
        <v>349</v>
      </c>
      <c r="C17770" s="10" t="str">
        <f>IF(B17770=B17769," ",(LOOKUP(B17770,'Co List'!$A$3:$A$362,'Co List'!$B$3:$B$362)))</f>
        <v xml:space="preserve"> </v>
      </c>
      <c r="D17770" s="8" t="s">
        <v>382</v>
      </c>
      <c r="E17770">
        <v>1871244.2445805366</v>
      </c>
      <c r="F17770">
        <v>1443577.0584609834</v>
      </c>
      <c r="G17770">
        <v>1705382.7751795254</v>
      </c>
      <c r="H17770">
        <v>980035.93765164353</v>
      </c>
    </row>
    <row r="17771" spans="1:8" ht="15" x14ac:dyDescent="0.25">
      <c r="A17771">
        <f t="shared" si="1938"/>
        <v>16902</v>
      </c>
      <c r="B17771">
        <f t="shared" si="1939"/>
        <v>349</v>
      </c>
      <c r="C17771" s="10" t="str">
        <f>IF(B17771=B17770," ",(LOOKUP(B17771,'Co List'!$A$3:$A$362,'Co List'!$B$3:$B$362)))</f>
        <v xml:space="preserve"> </v>
      </c>
      <c r="D17771" s="8" t="s">
        <v>383</v>
      </c>
      <c r="E17771">
        <v>0</v>
      </c>
      <c r="F17771">
        <v>0</v>
      </c>
      <c r="G17771">
        <v>0</v>
      </c>
      <c r="H17771">
        <v>0</v>
      </c>
    </row>
    <row r="17772" spans="1:8" x14ac:dyDescent="0.2">
      <c r="A17772">
        <f t="shared" si="1938"/>
        <v>16903</v>
      </c>
      <c r="B17772">
        <f t="shared" si="1939"/>
        <v>349</v>
      </c>
      <c r="C17772" s="10" t="str">
        <f>IF(B17772=B17771," ",(LOOKUP(B17772,'Co List'!$A$3:$A$362,'Co List'!$B$3:$B$362)))</f>
        <v xml:space="preserve"> </v>
      </c>
      <c r="D17772" s="6" t="s">
        <v>384</v>
      </c>
      <c r="E17772">
        <v>0</v>
      </c>
      <c r="F17772">
        <v>0</v>
      </c>
      <c r="G17772">
        <v>0</v>
      </c>
      <c r="H17772">
        <v>0</v>
      </c>
    </row>
    <row r="17773" spans="1:8" x14ac:dyDescent="0.2">
      <c r="A17773">
        <f t="shared" si="1938"/>
        <v>16904</v>
      </c>
      <c r="B17773">
        <f t="shared" si="1939"/>
        <v>349</v>
      </c>
      <c r="C17773" s="10" t="str">
        <f>IF(B17773=B17772," ",(LOOKUP(B17773,'Co List'!$A$3:$A$362,'Co List'!$B$3:$B$362)))</f>
        <v xml:space="preserve"> </v>
      </c>
      <c r="D17773" s="6" t="s">
        <v>385</v>
      </c>
      <c r="E17773">
        <v>452172.494634</v>
      </c>
      <c r="F17773">
        <v>351991.84611899994</v>
      </c>
      <c r="G17773">
        <v>415418.67090000003</v>
      </c>
      <c r="H17773">
        <v>240984.21137999999</v>
      </c>
    </row>
    <row r="17774" spans="1:8" x14ac:dyDescent="0.2">
      <c r="A17774">
        <f t="shared" si="1938"/>
        <v>16905</v>
      </c>
      <c r="B17774">
        <f t="shared" si="1939"/>
        <v>349</v>
      </c>
      <c r="C17774" s="10" t="str">
        <f>IF(B17774=B17773," ",(LOOKUP(B17774,'Co List'!$A$3:$A$362,'Co List'!$B$3:$B$362)))</f>
        <v xml:space="preserve"> </v>
      </c>
      <c r="D17774" s="6" t="s">
        <v>386</v>
      </c>
      <c r="E17774">
        <v>366385.812408</v>
      </c>
      <c r="F17774">
        <v>313891.52942699997</v>
      </c>
      <c r="G17774">
        <v>366766.89613200002</v>
      </c>
      <c r="H17774">
        <v>233048.04894000001</v>
      </c>
    </row>
    <row r="17775" spans="1:8" x14ac:dyDescent="0.2">
      <c r="A17775">
        <f t="shared" si="1938"/>
        <v>16906</v>
      </c>
      <c r="B17775">
        <f t="shared" si="1939"/>
        <v>349</v>
      </c>
      <c r="C17775" s="10" t="str">
        <f>IF(B17775=B17774," ",(LOOKUP(B17775,'Co List'!$A$3:$A$362,'Co List'!$B$3:$B$362)))</f>
        <v xml:space="preserve"> </v>
      </c>
      <c r="D17775" s="6" t="s">
        <v>387</v>
      </c>
      <c r="E17775">
        <v>0</v>
      </c>
      <c r="F17775">
        <v>0</v>
      </c>
      <c r="G17775">
        <v>0</v>
      </c>
      <c r="H17775">
        <v>0</v>
      </c>
    </row>
    <row r="17776" spans="1:8" x14ac:dyDescent="0.2">
      <c r="A17776">
        <f t="shared" si="1938"/>
        <v>16907</v>
      </c>
      <c r="B17776">
        <f t="shared" si="1939"/>
        <v>349</v>
      </c>
      <c r="C17776" s="10" t="str">
        <f>IF(B17776=B17775," ",(LOOKUP(B17776,'Co List'!$A$3:$A$362,'Co List'!$B$3:$B$362)))</f>
        <v xml:space="preserve"> </v>
      </c>
      <c r="D17776" s="6" t="s">
        <v>388</v>
      </c>
      <c r="E17776">
        <v>85786.68222599999</v>
      </c>
      <c r="F17776">
        <v>38100.316692</v>
      </c>
      <c r="G17776">
        <v>48651.774767999996</v>
      </c>
      <c r="H17776">
        <v>7936.1624399999992</v>
      </c>
    </row>
    <row r="17777" spans="1:8" x14ac:dyDescent="0.2">
      <c r="A17777">
        <f t="shared" si="1938"/>
        <v>16908</v>
      </c>
      <c r="B17777">
        <f t="shared" si="1939"/>
        <v>349</v>
      </c>
      <c r="C17777" s="10" t="str">
        <f>IF(B17777=B17776," ",(LOOKUP(B17777,'Co List'!$A$3:$A$362,'Co List'!$B$3:$B$362)))</f>
        <v xml:space="preserve"> </v>
      </c>
      <c r="D17777" s="6" t="s">
        <v>389</v>
      </c>
      <c r="E17777">
        <v>0</v>
      </c>
      <c r="F17777">
        <v>0</v>
      </c>
      <c r="G17777">
        <v>0</v>
      </c>
      <c r="H17777">
        <v>0</v>
      </c>
    </row>
    <row r="17778" spans="1:8" x14ac:dyDescent="0.2">
      <c r="A17778">
        <f t="shared" si="1938"/>
        <v>16909</v>
      </c>
      <c r="B17778">
        <f t="shared" si="1939"/>
        <v>349</v>
      </c>
      <c r="C17778" s="10" t="str">
        <f>IF(B17778=B17777," ",(LOOKUP(B17778,'Co List'!$A$3:$A$362,'Co List'!$B$3:$B$362)))</f>
        <v xml:space="preserve"> </v>
      </c>
      <c r="D17778" s="6" t="s">
        <v>390</v>
      </c>
      <c r="E17778">
        <v>0</v>
      </c>
      <c r="F17778">
        <v>0</v>
      </c>
      <c r="G17778">
        <v>0</v>
      </c>
      <c r="H17778">
        <v>0</v>
      </c>
    </row>
    <row r="17779" spans="1:8" x14ac:dyDescent="0.2">
      <c r="A17779">
        <f t="shared" si="1938"/>
        <v>16910</v>
      </c>
      <c r="B17779">
        <f t="shared" si="1939"/>
        <v>349</v>
      </c>
      <c r="C17779" s="10" t="str">
        <f>IF(B17779=B17778," ",(LOOKUP(B17779,'Co List'!$A$3:$A$362,'Co List'!$B$3:$B$362)))</f>
        <v xml:space="preserve"> </v>
      </c>
      <c r="D17779" s="6" t="s">
        <v>391</v>
      </c>
      <c r="E17779">
        <v>0</v>
      </c>
      <c r="F17779">
        <v>0</v>
      </c>
      <c r="G17779">
        <v>0</v>
      </c>
      <c r="H17779">
        <v>0</v>
      </c>
    </row>
    <row r="17780" spans="1:8" x14ac:dyDescent="0.2">
      <c r="A17780">
        <f t="shared" si="1938"/>
        <v>16911</v>
      </c>
      <c r="B17780">
        <f t="shared" si="1939"/>
        <v>349</v>
      </c>
      <c r="C17780" s="10" t="str">
        <f>IF(B17780=B17779," ",(LOOKUP(B17780,'Co List'!$A$3:$A$362,'Co List'!$B$3:$B$362)))</f>
        <v xml:space="preserve"> </v>
      </c>
      <c r="D17780" s="6" t="s">
        <v>392</v>
      </c>
      <c r="E17780">
        <v>0</v>
      </c>
      <c r="F17780">
        <v>0</v>
      </c>
      <c r="G17780">
        <v>0</v>
      </c>
      <c r="H17780">
        <v>0</v>
      </c>
    </row>
    <row r="17781" spans="1:8" x14ac:dyDescent="0.2">
      <c r="A17781">
        <f t="shared" si="1938"/>
        <v>16912</v>
      </c>
      <c r="B17781">
        <f t="shared" si="1939"/>
        <v>349</v>
      </c>
      <c r="C17781" s="10" t="str">
        <f>IF(B17781=B17780," ",(LOOKUP(B17781,'Co List'!$A$3:$A$362,'Co List'!$B$3:$B$362)))</f>
        <v xml:space="preserve"> </v>
      </c>
      <c r="D17781" s="6" t="s">
        <v>393</v>
      </c>
      <c r="E17781">
        <v>0</v>
      </c>
      <c r="F17781">
        <v>0</v>
      </c>
      <c r="G17781">
        <v>0</v>
      </c>
      <c r="H17781">
        <v>0</v>
      </c>
    </row>
    <row r="17782" spans="1:8" ht="15" x14ac:dyDescent="0.25">
      <c r="A17782">
        <f t="shared" si="1938"/>
        <v>16913</v>
      </c>
      <c r="B17782">
        <f t="shared" si="1939"/>
        <v>349</v>
      </c>
      <c r="C17782" s="10" t="str">
        <f>IF(B17782=B17781," ",(LOOKUP(B17782,'Co List'!$A$3:$A$362,'Co List'!$B$3:$B$362)))</f>
        <v xml:space="preserve"> </v>
      </c>
      <c r="D17782" s="8" t="s">
        <v>394</v>
      </c>
      <c r="E17782">
        <v>0</v>
      </c>
      <c r="F17782">
        <v>0</v>
      </c>
      <c r="G17782">
        <v>0</v>
      </c>
      <c r="H17782">
        <v>0</v>
      </c>
    </row>
    <row r="17783" spans="1:8" ht="15" x14ac:dyDescent="0.25">
      <c r="A17783">
        <f t="shared" si="1938"/>
        <v>16914</v>
      </c>
      <c r="B17783">
        <f t="shared" si="1939"/>
        <v>349</v>
      </c>
      <c r="C17783" s="10" t="str">
        <f>IF(B17783=B17782," ",(LOOKUP(B17783,'Co List'!$A$3:$A$362,'Co List'!$B$3:$B$362)))</f>
        <v xml:space="preserve"> </v>
      </c>
      <c r="D17783" s="8" t="s">
        <v>395</v>
      </c>
      <c r="E17783">
        <v>621.33085847200005</v>
      </c>
      <c r="F17783">
        <v>583.22816491900005</v>
      </c>
      <c r="G17783">
        <v>928.5457438919999</v>
      </c>
      <c r="H17783">
        <v>520.80461753999998</v>
      </c>
    </row>
    <row r="17784" spans="1:8" ht="15" x14ac:dyDescent="0.25">
      <c r="A17784">
        <f t="shared" si="1938"/>
        <v>16915</v>
      </c>
      <c r="B17784">
        <f t="shared" si="1939"/>
        <v>349</v>
      </c>
      <c r="C17784" s="10" t="str">
        <f>IF(B17784=B17783," ",(LOOKUP(B17784,'Co List'!$A$3:$A$362,'Co List'!$B$3:$B$362)))</f>
        <v xml:space="preserve"> </v>
      </c>
      <c r="D17784" s="8" t="s">
        <v>396</v>
      </c>
      <c r="E17784">
        <v>258789.17499999999</v>
      </c>
      <c r="F17784">
        <v>245270.326</v>
      </c>
      <c r="G17784">
        <v>436931.95500000002</v>
      </c>
      <c r="H17784">
        <v>318861.57</v>
      </c>
    </row>
    <row r="17785" spans="1:8" x14ac:dyDescent="0.2">
      <c r="A17785">
        <f t="shared" si="1938"/>
        <v>16916</v>
      </c>
      <c r="B17785">
        <f t="shared" si="1939"/>
        <v>349</v>
      </c>
      <c r="C17785" s="10" t="str">
        <f>IF(B17785=B17784," ",(LOOKUP(B17785,'Co List'!$A$3:$A$362,'Co List'!$B$3:$B$362)))</f>
        <v xml:space="preserve"> </v>
      </c>
      <c r="D17785" s="6" t="s">
        <v>397</v>
      </c>
      <c r="E17785">
        <v>35501.800000000003</v>
      </c>
      <c r="F17785">
        <v>19306.509999999998</v>
      </c>
      <c r="G17785">
        <v>2192.2600000000002</v>
      </c>
      <c r="H17785">
        <v>6885.57</v>
      </c>
    </row>
    <row r="17786" spans="1:8" x14ac:dyDescent="0.2">
      <c r="A17786">
        <f t="shared" si="1938"/>
        <v>16917</v>
      </c>
      <c r="B17786">
        <f t="shared" si="1939"/>
        <v>349</v>
      </c>
      <c r="C17786" s="10" t="str">
        <f>IF(B17786=B17785," ",(LOOKUP(B17786,'Co List'!$A$3:$A$362,'Co List'!$B$3:$B$362)))</f>
        <v xml:space="preserve"> </v>
      </c>
      <c r="D17786" s="6" t="s">
        <v>398</v>
      </c>
      <c r="E17786">
        <v>3.4750000000000001</v>
      </c>
      <c r="F17786">
        <v>2.8159999999999998</v>
      </c>
      <c r="G17786">
        <v>4.4950000000000001</v>
      </c>
      <c r="H17786">
        <v>0</v>
      </c>
    </row>
    <row r="17787" spans="1:8" x14ac:dyDescent="0.2">
      <c r="A17787">
        <f t="shared" si="1938"/>
        <v>16918</v>
      </c>
      <c r="B17787">
        <f t="shared" si="1939"/>
        <v>349</v>
      </c>
      <c r="C17787" s="10" t="str">
        <f>IF(B17787=B17786," ",(LOOKUP(B17787,'Co List'!$A$3:$A$362,'Co List'!$B$3:$B$362)))</f>
        <v xml:space="preserve"> </v>
      </c>
      <c r="D17787" s="6" t="s">
        <v>399</v>
      </c>
      <c r="E17787">
        <v>223283.9</v>
      </c>
      <c r="F17787">
        <v>225961</v>
      </c>
      <c r="G17787">
        <v>434735.2</v>
      </c>
      <c r="H17787">
        <v>311976</v>
      </c>
    </row>
    <row r="17788" spans="1:8" x14ac:dyDescent="0.2">
      <c r="A17788">
        <f t="shared" si="1938"/>
        <v>16919</v>
      </c>
      <c r="B17788">
        <f t="shared" si="1939"/>
        <v>349</v>
      </c>
      <c r="C17788" s="10" t="str">
        <f>IF(B17788=B17787," ",(LOOKUP(B17788,'Co List'!$A$3:$A$362,'Co List'!$B$3:$B$362)))</f>
        <v xml:space="preserve"> </v>
      </c>
      <c r="D17788" s="6" t="s">
        <v>400</v>
      </c>
      <c r="E17788">
        <v>0</v>
      </c>
      <c r="F17788">
        <v>0</v>
      </c>
      <c r="G17788">
        <v>0</v>
      </c>
      <c r="H17788">
        <v>0</v>
      </c>
    </row>
    <row r="17789" spans="1:8" x14ac:dyDescent="0.2">
      <c r="A17789">
        <f t="shared" si="1938"/>
        <v>16920</v>
      </c>
      <c r="B17789">
        <f t="shared" si="1939"/>
        <v>349</v>
      </c>
      <c r="C17789" s="10" t="str">
        <f>IF(B17789=B17788," ",(LOOKUP(B17789,'Co List'!$A$3:$A$362,'Co List'!$B$3:$B$362)))</f>
        <v xml:space="preserve"> </v>
      </c>
      <c r="D17789" s="6" t="s">
        <v>401</v>
      </c>
      <c r="E17789">
        <v>13.2066696</v>
      </c>
      <c r="F17789">
        <v>9.0161401699999999</v>
      </c>
      <c r="G17789">
        <v>3.7509568600000001</v>
      </c>
      <c r="H17789">
        <v>12.455996129999999</v>
      </c>
    </row>
    <row r="17790" spans="1:8" x14ac:dyDescent="0.2">
      <c r="A17790">
        <f t="shared" si="1938"/>
        <v>16921</v>
      </c>
      <c r="B17790">
        <f t="shared" si="1939"/>
        <v>349</v>
      </c>
      <c r="C17790" s="10" t="str">
        <f>IF(B17790=B17789," ",(LOOKUP(B17790,'Co List'!$A$3:$A$362,'Co List'!$B$3:$B$362)))</f>
        <v xml:space="preserve"> </v>
      </c>
      <c r="D17790" s="6" t="s">
        <v>402</v>
      </c>
      <c r="E17790">
        <v>4.8371999999999998E-3</v>
      </c>
      <c r="F17790">
        <v>3.9424000000000004E-3</v>
      </c>
      <c r="G17790">
        <v>1.6991099999999999E-2</v>
      </c>
      <c r="H17790">
        <v>0</v>
      </c>
    </row>
    <row r="17791" spans="1:8" x14ac:dyDescent="0.2">
      <c r="A17791">
        <f t="shared" si="1938"/>
        <v>16922</v>
      </c>
      <c r="B17791">
        <f t="shared" si="1939"/>
        <v>349</v>
      </c>
      <c r="C17791" s="10" t="str">
        <f>IF(B17791=B17790," ",(LOOKUP(B17791,'Co List'!$A$3:$A$362,'Co List'!$B$3:$B$362)))</f>
        <v xml:space="preserve"> </v>
      </c>
      <c r="D17791" s="6" t="s">
        <v>403</v>
      </c>
      <c r="E17791">
        <v>7.6327832942979512E-16</v>
      </c>
      <c r="F17791">
        <v>-3.2092384305570931E-16</v>
      </c>
      <c r="G17791">
        <v>2.6020852139652106E-16</v>
      </c>
      <c r="H17791">
        <v>0</v>
      </c>
    </row>
    <row r="17792" spans="1:8" x14ac:dyDescent="0.2">
      <c r="A17792">
        <f t="shared" si="1938"/>
        <v>16923</v>
      </c>
      <c r="B17792">
        <f t="shared" si="1939"/>
        <v>349</v>
      </c>
      <c r="C17792" s="10" t="str">
        <f>IF(B17792=B17791," ",(LOOKUP(B17792,'Co List'!$A$3:$A$362,'Co List'!$B$3:$B$362)))</f>
        <v xml:space="preserve"> </v>
      </c>
      <c r="D17792" s="6" t="s">
        <v>404</v>
      </c>
      <c r="E17792" s="11">
        <v>13.2115068</v>
      </c>
      <c r="F17792" s="11">
        <v>9.0200825699999996</v>
      </c>
      <c r="G17792" s="11">
        <v>3.7679479600000003</v>
      </c>
      <c r="H17792" s="11">
        <v>12.455996129999999</v>
      </c>
    </row>
    <row r="17793" spans="1:16" x14ac:dyDescent="0.2">
      <c r="A17793">
        <f t="shared" si="1938"/>
        <v>16924</v>
      </c>
      <c r="B17793">
        <f t="shared" si="1939"/>
        <v>349</v>
      </c>
      <c r="C17793" s="10" t="str">
        <f>IF(B17793=B17792," ",(LOOKUP(B17793,'Co List'!$A$3:$A$362,'Co List'!$B$3:$B$362)))</f>
        <v xml:space="preserve"> </v>
      </c>
      <c r="D17793" s="6" t="s">
        <v>405</v>
      </c>
      <c r="E17793">
        <v>1156.94</v>
      </c>
      <c r="F17793">
        <v>1323.6389999999999</v>
      </c>
      <c r="G17793">
        <v>794.35</v>
      </c>
      <c r="H17793">
        <v>515.76</v>
      </c>
    </row>
    <row r="17794" spans="1:16" x14ac:dyDescent="0.2">
      <c r="A17794">
        <f t="shared" si="1938"/>
        <v>16925</v>
      </c>
      <c r="B17794">
        <f t="shared" si="1939"/>
        <v>349</v>
      </c>
      <c r="C17794" s="10" t="str">
        <f>IF(B17794=B17793," ",(LOOKUP(B17794,'Co List'!$A$3:$A$362,'Co List'!$B$3:$B$362)))</f>
        <v xml:space="preserve"> </v>
      </c>
      <c r="D17794" s="6" t="s">
        <v>406</v>
      </c>
      <c r="E17794">
        <v>197.64</v>
      </c>
      <c r="F17794">
        <v>237.6</v>
      </c>
      <c r="G17794">
        <v>163.12</v>
      </c>
      <c r="H17794">
        <v>133.35</v>
      </c>
    </row>
    <row r="17795" spans="1:16" x14ac:dyDescent="0.2">
      <c r="A17795">
        <f t="shared" si="1938"/>
        <v>16926</v>
      </c>
      <c r="B17795">
        <f t="shared" si="1939"/>
        <v>349</v>
      </c>
      <c r="C17795" s="10" t="str">
        <f>IF(B17795=B17794," ",(LOOKUP(B17795,'Co List'!$A$3:$A$362,'Co List'!$B$3:$B$362)))</f>
        <v xml:space="preserve"> </v>
      </c>
      <c r="D17795" s="6" t="s">
        <v>407</v>
      </c>
      <c r="E17795" s="11">
        <v>47.42</v>
      </c>
      <c r="F17795" s="11">
        <v>51.377000000000002</v>
      </c>
      <c r="G17795" s="11">
        <v>-118.85</v>
      </c>
      <c r="H17795" s="11">
        <v>-91.04</v>
      </c>
    </row>
    <row r="17796" spans="1:16" x14ac:dyDescent="0.2">
      <c r="A17796">
        <f t="shared" si="1938"/>
        <v>16927</v>
      </c>
      <c r="B17796">
        <f t="shared" si="1939"/>
        <v>349</v>
      </c>
      <c r="C17796" s="10" t="str">
        <f>IF(B17796=B17795," ",(LOOKUP(B17796,'Co List'!$A$3:$A$362,'Co List'!$B$3:$B$362)))</f>
        <v xml:space="preserve"> </v>
      </c>
      <c r="D17796" s="6" t="s">
        <v>408</v>
      </c>
      <c r="E17796">
        <v>110</v>
      </c>
      <c r="F17796">
        <v>110</v>
      </c>
      <c r="G17796">
        <v>110</v>
      </c>
      <c r="H17796">
        <v>110</v>
      </c>
    </row>
    <row r="17797" spans="1:16" x14ac:dyDescent="0.2">
      <c r="A17797">
        <f t="shared" ref="A17797:A17860" si="1944">IF(A17796&gt;0,A17796+1,(IF($C$1=C17797,1,0)))</f>
        <v>16928</v>
      </c>
      <c r="B17797">
        <f t="shared" ref="B17797:B17860" si="1945">IF(D17797=$D$3,B17796+1,B17796)</f>
        <v>349</v>
      </c>
      <c r="C17797" s="10" t="str">
        <f>IF(B17797=B17796," ",(LOOKUP(B17797,'Co List'!$A$3:$A$362,'Co List'!$B$3:$B$362)))</f>
        <v xml:space="preserve"> </v>
      </c>
      <c r="D17797" s="6" t="s">
        <v>409</v>
      </c>
      <c r="E17797">
        <v>16.12</v>
      </c>
      <c r="F17797">
        <v>9.1020000000000003</v>
      </c>
      <c r="G17797">
        <v>2.85</v>
      </c>
      <c r="H17797">
        <v>11.91</v>
      </c>
    </row>
    <row r="17798" spans="1:16" x14ac:dyDescent="0.2">
      <c r="A17798">
        <f t="shared" si="1944"/>
        <v>16929</v>
      </c>
      <c r="B17798">
        <f t="shared" si="1945"/>
        <v>349</v>
      </c>
      <c r="C17798" s="10" t="str">
        <f>IF(B17798=B17797," ",(LOOKUP(B17798,'Co List'!$A$3:$A$362,'Co List'!$B$3:$B$362)))</f>
        <v xml:space="preserve"> </v>
      </c>
      <c r="D17798" s="6" t="s">
        <v>410</v>
      </c>
      <c r="E17798">
        <v>634.5423652720001</v>
      </c>
      <c r="F17798">
        <v>592.24824748899994</v>
      </c>
      <c r="G17798">
        <v>932.31369185200003</v>
      </c>
      <c r="H17798">
        <v>533.26061367</v>
      </c>
    </row>
    <row r="17799" spans="1:16" x14ac:dyDescent="0.2">
      <c r="A17799">
        <f t="shared" si="1944"/>
        <v>16930</v>
      </c>
      <c r="B17799">
        <f t="shared" si="1945"/>
        <v>349</v>
      </c>
      <c r="C17799" s="10" t="str">
        <f>IF(B17799=B17798," ",(LOOKUP(B17799,'Co List'!$A$3:$A$362,'Co List'!$B$3:$B$362)))</f>
        <v xml:space="preserve"> </v>
      </c>
      <c r="D17799" s="6" t="s">
        <v>411</v>
      </c>
      <c r="E17799">
        <v>634.5423652720001</v>
      </c>
      <c r="F17799">
        <v>592.24824748900005</v>
      </c>
      <c r="G17799">
        <v>932.31369185199992</v>
      </c>
      <c r="H17799">
        <v>533.26061367</v>
      </c>
    </row>
    <row r="17800" spans="1:16" x14ac:dyDescent="0.2">
      <c r="A17800">
        <f t="shared" si="1944"/>
        <v>16931</v>
      </c>
      <c r="B17800">
        <f t="shared" si="1945"/>
        <v>349</v>
      </c>
      <c r="C17800" s="10" t="str">
        <f>IF(B17800=B17799," ",(LOOKUP(B17800,'Co List'!$A$3:$A$362,'Co List'!$B$3:$B$362)))</f>
        <v xml:space="preserve"> </v>
      </c>
      <c r="D17800" s="6" t="s">
        <v>412</v>
      </c>
      <c r="E17800">
        <v>618.42236527200009</v>
      </c>
      <c r="F17800">
        <v>583.14624748900007</v>
      </c>
      <c r="G17800">
        <v>929.4636918519999</v>
      </c>
      <c r="H17800">
        <v>521.35061367000003</v>
      </c>
    </row>
    <row r="17801" spans="1:16" ht="13.5" thickBot="1" x14ac:dyDescent="0.25">
      <c r="A17801">
        <f t="shared" si="1944"/>
        <v>16932</v>
      </c>
      <c r="B17801">
        <f t="shared" si="1945"/>
        <v>349</v>
      </c>
      <c r="C17801" s="10" t="str">
        <f>IF(B17801=B17800," ",(LOOKUP(B17801,'Co List'!$A$3:$A$362,'Co List'!$B$3:$B$362)))</f>
        <v xml:space="preserve"> </v>
      </c>
      <c r="D17801" s="9" t="s">
        <v>413</v>
      </c>
      <c r="E17801">
        <v>12</v>
      </c>
      <c r="F17801">
        <v>12</v>
      </c>
      <c r="G17801">
        <v>12</v>
      </c>
      <c r="H17801">
        <v>12</v>
      </c>
    </row>
    <row r="17802" spans="1:16" ht="15" x14ac:dyDescent="0.25">
      <c r="A17802">
        <f t="shared" si="1944"/>
        <v>16933</v>
      </c>
      <c r="B17802">
        <f t="shared" si="1945"/>
        <v>350</v>
      </c>
      <c r="C17802" s="10" t="str">
        <f>IF(B17802=B17801," ",(LOOKUP(B17802,'Co List'!$A$3:$A$362,'Co List'!$B$3:$B$362)))</f>
        <v>VISAKA INDUSTRIES</v>
      </c>
      <c r="D17802" s="4" t="s">
        <v>362</v>
      </c>
      <c r="E17802">
        <v>38.877891251417246</v>
      </c>
      <c r="F17802">
        <v>40.234941333500537</v>
      </c>
      <c r="G17802">
        <v>40.130763242252165</v>
      </c>
      <c r="H17802">
        <v>39.180765014920922</v>
      </c>
      <c r="J17802">
        <f t="shared" ref="J17802" si="1946">COUNTIF(E17844:H17844,0)</f>
        <v>0</v>
      </c>
      <c r="K17802">
        <f>SUM(E17802:H17802)/(4-J17802)</f>
        <v>39.606090210522716</v>
      </c>
      <c r="L17802">
        <f>SUM(E17812:H17812)/(4-J17802)</f>
        <v>28081.167374480348</v>
      </c>
      <c r="M17802">
        <f>E17812</f>
        <v>28789.627846114636</v>
      </c>
      <c r="N17802">
        <f t="shared" ref="N17802" si="1947">F17812</f>
        <v>28912.607309059262</v>
      </c>
      <c r="O17802">
        <f t="shared" ref="O17802" si="1948">G17812</f>
        <v>25993.426178845228</v>
      </c>
      <c r="P17802">
        <f t="shared" ref="P17802" si="1949">H17812</f>
        <v>28629.008163902261</v>
      </c>
    </row>
    <row r="17803" spans="1:16" x14ac:dyDescent="0.2">
      <c r="A17803">
        <f t="shared" si="1944"/>
        <v>16934</v>
      </c>
      <c r="B17803">
        <f t="shared" si="1945"/>
        <v>350</v>
      </c>
      <c r="C17803" s="10" t="str">
        <f>IF(B17803=B17802," ",(LOOKUP(B17803,'Co List'!$A$3:$A$362,'Co List'!$B$3:$B$362)))</f>
        <v xml:space="preserve"> </v>
      </c>
      <c r="D17803" s="6" t="s">
        <v>364</v>
      </c>
      <c r="E17803">
        <v>0</v>
      </c>
      <c r="F17803">
        <v>0</v>
      </c>
      <c r="G17803">
        <v>0</v>
      </c>
      <c r="H17803">
        <v>0</v>
      </c>
    </row>
    <row r="17804" spans="1:16" x14ac:dyDescent="0.2">
      <c r="A17804">
        <f t="shared" si="1944"/>
        <v>16935</v>
      </c>
      <c r="B17804">
        <f t="shared" si="1945"/>
        <v>350</v>
      </c>
      <c r="C17804" s="10" t="str">
        <f>IF(B17804=B17803," ",(LOOKUP(B17804,'Co List'!$A$3:$A$362,'Co List'!$B$3:$B$362)))</f>
        <v xml:space="preserve"> </v>
      </c>
      <c r="D17804" s="6" t="s">
        <v>365</v>
      </c>
      <c r="E17804">
        <v>0.81007271463447028</v>
      </c>
      <c r="F17804">
        <v>0.79003574976195912</v>
      </c>
      <c r="G17804">
        <v>0.78003757667593621</v>
      </c>
      <c r="H17804">
        <v>0.7800907237406115</v>
      </c>
    </row>
    <row r="17805" spans="1:16" x14ac:dyDescent="0.2">
      <c r="A17805">
        <f t="shared" si="1944"/>
        <v>16936</v>
      </c>
      <c r="B17805">
        <f t="shared" si="1945"/>
        <v>350</v>
      </c>
      <c r="C17805" s="10" t="str">
        <f>IF(B17805=B17804," ",(LOOKUP(B17805,'Co List'!$A$3:$A$362,'Co List'!$B$3:$B$362)))</f>
        <v xml:space="preserve"> </v>
      </c>
      <c r="D17805" s="7" t="s">
        <v>366</v>
      </c>
      <c r="E17805">
        <v>4.7645226058940233</v>
      </c>
      <c r="F17805">
        <v>4.4201445183622416</v>
      </c>
      <c r="G17805">
        <v>3.4637580857690455</v>
      </c>
      <c r="H17805">
        <v>3.1295374031375451</v>
      </c>
    </row>
    <row r="17806" spans="1:16" x14ac:dyDescent="0.2">
      <c r="A17806">
        <f t="shared" si="1944"/>
        <v>16937</v>
      </c>
      <c r="B17806">
        <f t="shared" si="1945"/>
        <v>350</v>
      </c>
      <c r="C17806" s="10" t="str">
        <f>IF(B17806=B17805," ",(LOOKUP(B17806,'Co List'!$A$3:$A$362,'Co List'!$B$3:$B$362)))</f>
        <v xml:space="preserve"> </v>
      </c>
      <c r="D17806" s="6" t="s">
        <v>367</v>
      </c>
      <c r="E17806">
        <v>50322.719535246695</v>
      </c>
      <c r="F17806">
        <v>64150.44887743346</v>
      </c>
      <c r="G17806">
        <v>75694.310363556273</v>
      </c>
      <c r="H17806">
        <v>56478.611489252835</v>
      </c>
    </row>
    <row r="17807" spans="1:16" x14ac:dyDescent="0.2">
      <c r="A17807">
        <f t="shared" si="1944"/>
        <v>16938</v>
      </c>
      <c r="B17807">
        <f t="shared" si="1945"/>
        <v>350</v>
      </c>
      <c r="C17807" s="10" t="str">
        <f>IF(B17807=B17806," ",(LOOKUP(B17807,'Co List'!$A$3:$A$362,'Co List'!$B$3:$B$362)))</f>
        <v xml:space="preserve"> </v>
      </c>
      <c r="D17807" s="6" t="s">
        <v>368</v>
      </c>
      <c r="E17807">
        <v>0.18083937089267987</v>
      </c>
      <c r="F17807">
        <v>0.18161185495640239</v>
      </c>
      <c r="G17807">
        <v>0.1632752900681233</v>
      </c>
      <c r="H17807">
        <v>0.17983045329084335</v>
      </c>
    </row>
    <row r="17808" spans="1:16" x14ac:dyDescent="0.2">
      <c r="A17808">
        <f t="shared" si="1944"/>
        <v>16939</v>
      </c>
      <c r="B17808">
        <f t="shared" si="1945"/>
        <v>350</v>
      </c>
      <c r="C17808" s="10" t="str">
        <f>IF(B17808=B17807," ",(LOOKUP(B17808,'Co List'!$A$3:$A$362,'Co List'!$B$3:$B$362)))</f>
        <v xml:space="preserve"> </v>
      </c>
      <c r="D17808" s="6" t="s">
        <v>369</v>
      </c>
      <c r="E17808">
        <v>24.885148107973578</v>
      </c>
      <c r="F17808">
        <v>30.463183341122395</v>
      </c>
      <c r="G17808">
        <v>31.306065493008827</v>
      </c>
      <c r="H17808">
        <v>26.212239666638215</v>
      </c>
    </row>
    <row r="17809" spans="1:8" x14ac:dyDescent="0.2">
      <c r="A17809">
        <f t="shared" si="1944"/>
        <v>16940</v>
      </c>
      <c r="B17809">
        <f t="shared" si="1945"/>
        <v>350</v>
      </c>
      <c r="C17809" s="10" t="str">
        <f>IF(B17809=B17808," ",(LOOKUP(B17809,'Co List'!$A$3:$A$362,'Co List'!$B$3:$B$362)))</f>
        <v xml:space="preserve"> </v>
      </c>
      <c r="D17809" s="6" t="s">
        <v>370</v>
      </c>
      <c r="E17809">
        <v>0</v>
      </c>
      <c r="F17809">
        <v>0</v>
      </c>
      <c r="G17809">
        <v>0</v>
      </c>
      <c r="H17809">
        <v>0</v>
      </c>
    </row>
    <row r="17810" spans="1:8" x14ac:dyDescent="0.2">
      <c r="A17810">
        <f t="shared" si="1944"/>
        <v>16941</v>
      </c>
      <c r="B17810">
        <f t="shared" si="1945"/>
        <v>350</v>
      </c>
      <c r="C17810" s="10" t="str">
        <f>IF(B17810=B17809," ",(LOOKUP(B17810,'Co List'!$A$3:$A$362,'Co List'!$B$3:$B$362)))</f>
        <v xml:space="preserve"> </v>
      </c>
      <c r="D17810" s="6" t="s">
        <v>371</v>
      </c>
      <c r="E17810">
        <v>100</v>
      </c>
      <c r="F17810">
        <v>100</v>
      </c>
      <c r="G17810">
        <v>100</v>
      </c>
      <c r="H17810">
        <v>100</v>
      </c>
    </row>
    <row r="17811" spans="1:8" x14ac:dyDescent="0.2">
      <c r="A17811">
        <f t="shared" si="1944"/>
        <v>16942</v>
      </c>
      <c r="B17811">
        <f t="shared" si="1945"/>
        <v>350</v>
      </c>
      <c r="C17811" s="10" t="str">
        <f>IF(B17811=B17810," ",(LOOKUP(B17811,'Co List'!$A$3:$A$362,'Co List'!$B$3:$B$362)))</f>
        <v xml:space="preserve"> </v>
      </c>
      <c r="D17811" s="6" t="s">
        <v>372</v>
      </c>
      <c r="E17811">
        <v>0</v>
      </c>
      <c r="F17811">
        <v>0</v>
      </c>
      <c r="G17811">
        <v>0</v>
      </c>
      <c r="H17811">
        <v>0</v>
      </c>
    </row>
    <row r="17812" spans="1:8" x14ac:dyDescent="0.2">
      <c r="A17812">
        <f t="shared" si="1944"/>
        <v>16943</v>
      </c>
      <c r="B17812">
        <f t="shared" si="1945"/>
        <v>350</v>
      </c>
      <c r="C17812" s="10" t="str">
        <f>IF(B17812=B17811," ",(LOOKUP(B17812,'Co List'!$A$3:$A$362,'Co List'!$B$3:$B$362)))</f>
        <v xml:space="preserve"> </v>
      </c>
      <c r="D17812" s="6" t="s">
        <v>373</v>
      </c>
      <c r="E17812">
        <v>28789.627846114636</v>
      </c>
      <c r="F17812">
        <v>28912.607309059262</v>
      </c>
      <c r="G17812">
        <v>25993.426178845228</v>
      </c>
      <c r="H17812">
        <v>28629.008163902261</v>
      </c>
    </row>
    <row r="17813" spans="1:8" x14ac:dyDescent="0.2">
      <c r="A17813">
        <f t="shared" si="1944"/>
        <v>16944</v>
      </c>
      <c r="B17813">
        <f t="shared" si="1945"/>
        <v>350</v>
      </c>
      <c r="C17813" s="10" t="str">
        <f>IF(B17813=B17812," ",(LOOKUP(B17813,'Co List'!$A$3:$A$362,'Co List'!$B$3:$B$362)))</f>
        <v xml:space="preserve"> </v>
      </c>
      <c r="D17813" s="6" t="s">
        <v>374</v>
      </c>
      <c r="E17813">
        <v>28789.571170872736</v>
      </c>
      <c r="F17813">
        <v>28912.434785399648</v>
      </c>
      <c r="G17813">
        <v>25993.39928528191</v>
      </c>
      <c r="H17813">
        <v>28628.968927406029</v>
      </c>
    </row>
    <row r="17814" spans="1:8" x14ac:dyDescent="0.2">
      <c r="A17814">
        <f t="shared" si="1944"/>
        <v>16945</v>
      </c>
      <c r="B17814">
        <f t="shared" si="1945"/>
        <v>350</v>
      </c>
      <c r="C17814" s="10" t="str">
        <f>IF(B17814=B17813," ",(LOOKUP(B17814,'Co List'!$A$3:$A$362,'Co List'!$B$3:$B$362)))</f>
        <v xml:space="preserve"> </v>
      </c>
      <c r="D17814" s="6" t="s">
        <v>375</v>
      </c>
      <c r="E17814">
        <v>3.3043980526313521E-2</v>
      </c>
      <c r="F17814">
        <v>0.10058833906372715</v>
      </c>
      <c r="G17814">
        <v>1.5680045690672662E-2</v>
      </c>
      <c r="H17814">
        <v>2.2876479639982225E-2</v>
      </c>
    </row>
    <row r="17815" spans="1:8" x14ac:dyDescent="0.2">
      <c r="A17815">
        <f t="shared" si="1944"/>
        <v>16946</v>
      </c>
      <c r="B17815">
        <f t="shared" si="1945"/>
        <v>350</v>
      </c>
      <c r="C17815" s="10" t="str">
        <f>IF(B17815=B17814," ",(LOOKUP(B17815,'Co List'!$A$3:$A$362,'Co List'!$B$3:$B$362)))</f>
        <v xml:space="preserve"> </v>
      </c>
      <c r="D17815" s="6" t="s">
        <v>376</v>
      </c>
      <c r="E17815">
        <v>2.363126137209081E-2</v>
      </c>
      <c r="F17815">
        <v>7.1935320549730924E-2</v>
      </c>
      <c r="G17815">
        <v>1.1213517625321948E-2</v>
      </c>
      <c r="H17815">
        <v>1.6360016591077588E-2</v>
      </c>
    </row>
    <row r="17816" spans="1:8" x14ac:dyDescent="0.2">
      <c r="A17816">
        <f t="shared" si="1944"/>
        <v>16947</v>
      </c>
      <c r="B17816">
        <f t="shared" si="1945"/>
        <v>350</v>
      </c>
      <c r="C17816" s="10" t="str">
        <f>IF(B17816=B17815," ",(LOOKUP(B17816,'Co List'!$A$3:$A$362,'Co List'!$B$3:$B$362)))</f>
        <v xml:space="preserve"> </v>
      </c>
      <c r="D17816" s="6" t="s">
        <v>377</v>
      </c>
      <c r="E17816">
        <v>28789.627846114636</v>
      </c>
      <c r="F17816">
        <v>28912.607309059262</v>
      </c>
      <c r="G17816">
        <v>25993.426178845228</v>
      </c>
      <c r="H17816">
        <v>28629.008163902261</v>
      </c>
    </row>
    <row r="17817" spans="1:8" ht="15" x14ac:dyDescent="0.25">
      <c r="A17817">
        <f t="shared" si="1944"/>
        <v>16948</v>
      </c>
      <c r="B17817">
        <f t="shared" si="1945"/>
        <v>350</v>
      </c>
      <c r="C17817" s="10" t="str">
        <f>IF(B17817=B17816," ",(LOOKUP(B17817,'Co List'!$A$3:$A$362,'Co List'!$B$3:$B$362)))</f>
        <v xml:space="preserve"> </v>
      </c>
      <c r="D17817" s="8" t="s">
        <v>378</v>
      </c>
      <c r="E17817">
        <v>28779.559200000003</v>
      </c>
      <c r="F17817">
        <v>28881.957599999998</v>
      </c>
      <c r="G17817">
        <v>25988.648400000002</v>
      </c>
      <c r="H17817">
        <v>28622.037600000003</v>
      </c>
    </row>
    <row r="17818" spans="1:8" ht="15" x14ac:dyDescent="0.25">
      <c r="A17818">
        <f t="shared" si="1944"/>
        <v>16949</v>
      </c>
      <c r="B17818">
        <f t="shared" si="1945"/>
        <v>350</v>
      </c>
      <c r="C17818" s="10" t="str">
        <f>IF(B17818=B17817," ",(LOOKUP(B17818,'Co List'!$A$3:$A$362,'Co List'!$B$3:$B$362)))</f>
        <v xml:space="preserve"> </v>
      </c>
      <c r="D17818" s="8" t="s">
        <v>379</v>
      </c>
      <c r="E17818">
        <v>10.068646114633777</v>
      </c>
      <c r="F17818">
        <v>30.649709059262999</v>
      </c>
      <c r="G17818">
        <v>4.777778845225721</v>
      </c>
      <c r="H17818">
        <v>6.9705639022570445</v>
      </c>
    </row>
    <row r="17819" spans="1:8" ht="15" x14ac:dyDescent="0.25">
      <c r="A17819">
        <f t="shared" si="1944"/>
        <v>16950</v>
      </c>
      <c r="B17819">
        <f t="shared" si="1945"/>
        <v>350</v>
      </c>
      <c r="C17819" s="10" t="str">
        <f>IF(B17819=B17818," ",(LOOKUP(B17819,'Co List'!$A$3:$A$362,'Co List'!$B$3:$B$362)))</f>
        <v xml:space="preserve"> </v>
      </c>
      <c r="D17819" s="8" t="s">
        <v>380</v>
      </c>
      <c r="E17819">
        <v>-1.3482548411047901E-12</v>
      </c>
      <c r="F17819">
        <v>8.4199314187571872E-13</v>
      </c>
      <c r="G17819">
        <v>1.1812772982011666E-13</v>
      </c>
      <c r="H17819">
        <v>6.6435745793569367E-13</v>
      </c>
    </row>
    <row r="17820" spans="1:8" ht="15" x14ac:dyDescent="0.25">
      <c r="A17820">
        <f t="shared" si="1944"/>
        <v>16951</v>
      </c>
      <c r="B17820">
        <f t="shared" si="1945"/>
        <v>350</v>
      </c>
      <c r="C17820" s="10" t="str">
        <f>IF(B17820=B17819," ",(LOOKUP(B17820,'Co List'!$A$3:$A$362,'Co List'!$B$3:$B$362)))</f>
        <v xml:space="preserve"> </v>
      </c>
      <c r="D17820" s="8" t="s">
        <v>381</v>
      </c>
      <c r="E17820">
        <v>0</v>
      </c>
      <c r="F17820">
        <v>0</v>
      </c>
      <c r="G17820">
        <v>0</v>
      </c>
      <c r="H17820">
        <v>0</v>
      </c>
    </row>
    <row r="17821" spans="1:8" ht="15" x14ac:dyDescent="0.25">
      <c r="A17821">
        <f t="shared" si="1944"/>
        <v>16952</v>
      </c>
      <c r="B17821">
        <f t="shared" si="1945"/>
        <v>350</v>
      </c>
      <c r="C17821" s="10" t="str">
        <f>IF(B17821=B17820," ",(LOOKUP(B17821,'Co List'!$A$3:$A$362,'Co List'!$B$3:$B$362)))</f>
        <v xml:space="preserve"> </v>
      </c>
      <c r="D17821" s="8" t="s">
        <v>382</v>
      </c>
      <c r="E17821">
        <v>0</v>
      </c>
      <c r="F17821">
        <v>0</v>
      </c>
      <c r="G17821">
        <v>0</v>
      </c>
      <c r="H17821">
        <v>0</v>
      </c>
    </row>
    <row r="17822" spans="1:8" ht="15" x14ac:dyDescent="0.25">
      <c r="A17822">
        <f t="shared" si="1944"/>
        <v>16953</v>
      </c>
      <c r="B17822">
        <f t="shared" si="1945"/>
        <v>350</v>
      </c>
      <c r="C17822" s="10" t="str">
        <f>IF(B17822=B17821," ",(LOOKUP(B17822,'Co List'!$A$3:$A$362,'Co List'!$B$3:$B$362)))</f>
        <v xml:space="preserve"> </v>
      </c>
      <c r="D17822" s="8" t="s">
        <v>383</v>
      </c>
      <c r="E17822">
        <v>0</v>
      </c>
      <c r="F17822">
        <v>0</v>
      </c>
      <c r="G17822">
        <v>0</v>
      </c>
      <c r="H17822">
        <v>0</v>
      </c>
    </row>
    <row r="17823" spans="1:8" x14ac:dyDescent="0.2">
      <c r="A17823">
        <f t="shared" si="1944"/>
        <v>16954</v>
      </c>
      <c r="B17823">
        <f t="shared" si="1945"/>
        <v>350</v>
      </c>
      <c r="C17823" s="10" t="str">
        <f>IF(B17823=B17822," ",(LOOKUP(B17823,'Co List'!$A$3:$A$362,'Co List'!$B$3:$B$362)))</f>
        <v xml:space="preserve"> </v>
      </c>
      <c r="D17823" s="6" t="s">
        <v>384</v>
      </c>
      <c r="E17823">
        <v>0</v>
      </c>
      <c r="F17823">
        <v>0</v>
      </c>
      <c r="G17823">
        <v>0</v>
      </c>
      <c r="H17823">
        <v>0</v>
      </c>
    </row>
    <row r="17824" spans="1:8" x14ac:dyDescent="0.2">
      <c r="A17824">
        <f t="shared" si="1944"/>
        <v>16955</v>
      </c>
      <c r="B17824">
        <f t="shared" si="1945"/>
        <v>350</v>
      </c>
      <c r="C17824" s="10" t="str">
        <f>IF(B17824=B17823," ",(LOOKUP(B17824,'Co List'!$A$3:$A$362,'Co List'!$B$3:$B$362)))</f>
        <v xml:space="preserve"> </v>
      </c>
      <c r="D17824" s="6" t="s">
        <v>385</v>
      </c>
      <c r="E17824">
        <v>0</v>
      </c>
      <c r="F17824">
        <v>0</v>
      </c>
      <c r="G17824">
        <v>0</v>
      </c>
      <c r="H17824">
        <v>0</v>
      </c>
    </row>
    <row r="17825" spans="1:8" x14ac:dyDescent="0.2">
      <c r="A17825">
        <f t="shared" si="1944"/>
        <v>16956</v>
      </c>
      <c r="B17825">
        <f t="shared" si="1945"/>
        <v>350</v>
      </c>
      <c r="C17825" s="10" t="str">
        <f>IF(B17825=B17824," ",(LOOKUP(B17825,'Co List'!$A$3:$A$362,'Co List'!$B$3:$B$362)))</f>
        <v xml:space="preserve"> </v>
      </c>
      <c r="D17825" s="6" t="s">
        <v>386</v>
      </c>
      <c r="E17825">
        <v>0</v>
      </c>
      <c r="F17825">
        <v>0</v>
      </c>
      <c r="G17825">
        <v>0</v>
      </c>
      <c r="H17825">
        <v>0</v>
      </c>
    </row>
    <row r="17826" spans="1:8" x14ac:dyDescent="0.2">
      <c r="A17826">
        <f t="shared" si="1944"/>
        <v>16957</v>
      </c>
      <c r="B17826">
        <f t="shared" si="1945"/>
        <v>350</v>
      </c>
      <c r="C17826" s="10" t="str">
        <f>IF(B17826=B17825," ",(LOOKUP(B17826,'Co List'!$A$3:$A$362,'Co List'!$B$3:$B$362)))</f>
        <v xml:space="preserve"> </v>
      </c>
      <c r="D17826" s="6" t="s">
        <v>387</v>
      </c>
      <c r="E17826">
        <v>0</v>
      </c>
      <c r="F17826">
        <v>0</v>
      </c>
      <c r="G17826">
        <v>0</v>
      </c>
      <c r="H17826">
        <v>0</v>
      </c>
    </row>
    <row r="17827" spans="1:8" x14ac:dyDescent="0.2">
      <c r="A17827">
        <f t="shared" si="1944"/>
        <v>16958</v>
      </c>
      <c r="B17827">
        <f t="shared" si="1945"/>
        <v>350</v>
      </c>
      <c r="C17827" s="10" t="str">
        <f>IF(B17827=B17826," ",(LOOKUP(B17827,'Co List'!$A$3:$A$362,'Co List'!$B$3:$B$362)))</f>
        <v xml:space="preserve"> </v>
      </c>
      <c r="D17827" s="6" t="s">
        <v>388</v>
      </c>
      <c r="E17827">
        <v>0</v>
      </c>
      <c r="F17827">
        <v>0</v>
      </c>
      <c r="G17827">
        <v>0</v>
      </c>
      <c r="H17827">
        <v>0</v>
      </c>
    </row>
    <row r="17828" spans="1:8" x14ac:dyDescent="0.2">
      <c r="A17828">
        <f t="shared" si="1944"/>
        <v>16959</v>
      </c>
      <c r="B17828">
        <f t="shared" si="1945"/>
        <v>350</v>
      </c>
      <c r="C17828" s="10" t="str">
        <f>IF(B17828=B17827," ",(LOOKUP(B17828,'Co List'!$A$3:$A$362,'Co List'!$B$3:$B$362)))</f>
        <v xml:space="preserve"> </v>
      </c>
      <c r="D17828" s="6" t="s">
        <v>389</v>
      </c>
      <c r="E17828">
        <v>0</v>
      </c>
      <c r="F17828">
        <v>0</v>
      </c>
      <c r="G17828">
        <v>0</v>
      </c>
      <c r="H17828">
        <v>0</v>
      </c>
    </row>
    <row r="17829" spans="1:8" x14ac:dyDescent="0.2">
      <c r="A17829">
        <f t="shared" si="1944"/>
        <v>16960</v>
      </c>
      <c r="B17829">
        <f t="shared" si="1945"/>
        <v>350</v>
      </c>
      <c r="C17829" s="10" t="str">
        <f>IF(B17829=B17828," ",(LOOKUP(B17829,'Co List'!$A$3:$A$362,'Co List'!$B$3:$B$362)))</f>
        <v xml:space="preserve"> </v>
      </c>
      <c r="D17829" s="6" t="s">
        <v>390</v>
      </c>
      <c r="E17829">
        <v>0</v>
      </c>
      <c r="F17829">
        <v>0</v>
      </c>
      <c r="G17829">
        <v>0</v>
      </c>
      <c r="H17829">
        <v>0</v>
      </c>
    </row>
    <row r="17830" spans="1:8" x14ac:dyDescent="0.2">
      <c r="A17830">
        <f t="shared" si="1944"/>
        <v>16961</v>
      </c>
      <c r="B17830">
        <f t="shared" si="1945"/>
        <v>350</v>
      </c>
      <c r="C17830" s="10" t="str">
        <f>IF(B17830=B17829," ",(LOOKUP(B17830,'Co List'!$A$3:$A$362,'Co List'!$B$3:$B$362)))</f>
        <v xml:space="preserve"> </v>
      </c>
      <c r="D17830" s="6" t="s">
        <v>391</v>
      </c>
      <c r="E17830">
        <v>0</v>
      </c>
      <c r="F17830">
        <v>0</v>
      </c>
      <c r="G17830">
        <v>0</v>
      </c>
      <c r="H17830">
        <v>0</v>
      </c>
    </row>
    <row r="17831" spans="1:8" x14ac:dyDescent="0.2">
      <c r="A17831">
        <f t="shared" si="1944"/>
        <v>16962</v>
      </c>
      <c r="B17831">
        <f t="shared" si="1945"/>
        <v>350</v>
      </c>
      <c r="C17831" s="10" t="str">
        <f>IF(B17831=B17830," ",(LOOKUP(B17831,'Co List'!$A$3:$A$362,'Co List'!$B$3:$B$362)))</f>
        <v xml:space="preserve"> </v>
      </c>
      <c r="D17831" s="6" t="s">
        <v>392</v>
      </c>
      <c r="E17831">
        <v>0</v>
      </c>
      <c r="F17831">
        <v>0</v>
      </c>
      <c r="G17831">
        <v>0</v>
      </c>
      <c r="H17831">
        <v>0</v>
      </c>
    </row>
    <row r="17832" spans="1:8" x14ac:dyDescent="0.2">
      <c r="A17832">
        <f t="shared" si="1944"/>
        <v>16963</v>
      </c>
      <c r="B17832">
        <f t="shared" si="1945"/>
        <v>350</v>
      </c>
      <c r="C17832" s="10" t="str">
        <f>IF(B17832=B17831," ",(LOOKUP(B17832,'Co List'!$A$3:$A$362,'Co List'!$B$3:$B$362)))</f>
        <v xml:space="preserve"> </v>
      </c>
      <c r="D17832" s="6" t="s">
        <v>393</v>
      </c>
      <c r="E17832">
        <v>0</v>
      </c>
      <c r="F17832">
        <v>0</v>
      </c>
      <c r="G17832">
        <v>0</v>
      </c>
      <c r="H17832">
        <v>0</v>
      </c>
    </row>
    <row r="17833" spans="1:8" ht="15" x14ac:dyDescent="0.25">
      <c r="A17833">
        <f t="shared" si="1944"/>
        <v>16964</v>
      </c>
      <c r="B17833">
        <f t="shared" si="1945"/>
        <v>350</v>
      </c>
      <c r="C17833" s="10" t="str">
        <f>IF(B17833=B17832," ",(LOOKUP(B17833,'Co List'!$A$3:$A$362,'Co List'!$B$3:$B$362)))</f>
        <v xml:space="preserve"> </v>
      </c>
      <c r="D17833" s="8" t="s">
        <v>394</v>
      </c>
      <c r="E17833">
        <v>0</v>
      </c>
      <c r="F17833">
        <v>0</v>
      </c>
      <c r="G17833">
        <v>0</v>
      </c>
      <c r="H17833">
        <v>0</v>
      </c>
    </row>
    <row r="17834" spans="1:8" ht="15" x14ac:dyDescent="0.25">
      <c r="A17834">
        <f t="shared" si="1944"/>
        <v>16965</v>
      </c>
      <c r="B17834">
        <f t="shared" si="1945"/>
        <v>350</v>
      </c>
      <c r="C17834" s="10" t="str">
        <f>IF(B17834=B17833," ",(LOOKUP(B17834,'Co List'!$A$3:$A$362,'Co List'!$B$3:$B$362)))</f>
        <v xml:space="preserve"> </v>
      </c>
      <c r="D17834" s="8" t="s">
        <v>395</v>
      </c>
      <c r="E17834">
        <v>0</v>
      </c>
      <c r="F17834">
        <v>0</v>
      </c>
      <c r="G17834">
        <v>0</v>
      </c>
      <c r="H17834">
        <v>0</v>
      </c>
    </row>
    <row r="17835" spans="1:8" ht="15" x14ac:dyDescent="0.25">
      <c r="A17835">
        <f t="shared" si="1944"/>
        <v>16966</v>
      </c>
      <c r="B17835">
        <f t="shared" si="1945"/>
        <v>350</v>
      </c>
      <c r="C17835" s="10" t="str">
        <f>IF(B17835=B17834," ",(LOOKUP(B17835,'Co List'!$A$3:$A$362,'Co List'!$B$3:$B$362)))</f>
        <v xml:space="preserve"> </v>
      </c>
      <c r="D17835" s="8" t="s">
        <v>396</v>
      </c>
      <c r="E17835">
        <v>35539.56</v>
      </c>
      <c r="F17835">
        <v>36596.580999999998</v>
      </c>
      <c r="G17835">
        <v>33323.300000000003</v>
      </c>
      <c r="H17835">
        <v>36699.588000000003</v>
      </c>
    </row>
    <row r="17836" spans="1:8" x14ac:dyDescent="0.2">
      <c r="A17836">
        <f t="shared" si="1944"/>
        <v>16967</v>
      </c>
      <c r="B17836">
        <f t="shared" si="1945"/>
        <v>350</v>
      </c>
      <c r="C17836" s="10" t="str">
        <f>IF(B17836=B17835," ",(LOOKUP(B17836,'Co List'!$A$3:$A$362,'Co List'!$B$3:$B$362)))</f>
        <v xml:space="preserve"> </v>
      </c>
      <c r="D17836" s="6" t="s">
        <v>397</v>
      </c>
      <c r="E17836">
        <v>35530.32</v>
      </c>
      <c r="F17836">
        <v>36559.440000000002</v>
      </c>
      <c r="G17836">
        <v>33318.78</v>
      </c>
      <c r="H17836">
        <v>36694.92</v>
      </c>
    </row>
    <row r="17837" spans="1:8" x14ac:dyDescent="0.2">
      <c r="A17837">
        <f t="shared" si="1944"/>
        <v>16968</v>
      </c>
      <c r="B17837">
        <f t="shared" si="1945"/>
        <v>350</v>
      </c>
      <c r="C17837" s="10" t="str">
        <f>IF(B17837=B17836," ",(LOOKUP(B17837,'Co List'!$A$3:$A$362,'Co List'!$B$3:$B$362)))</f>
        <v xml:space="preserve"> </v>
      </c>
      <c r="D17837" s="6" t="s">
        <v>398</v>
      </c>
      <c r="E17837">
        <v>9.24</v>
      </c>
      <c r="F17837">
        <v>37.140999999999998</v>
      </c>
      <c r="G17837">
        <v>4.5199999999999996</v>
      </c>
      <c r="H17837">
        <v>4.6680000000000001</v>
      </c>
    </row>
    <row r="17838" spans="1:8" x14ac:dyDescent="0.2">
      <c r="A17838">
        <f t="shared" si="1944"/>
        <v>16969</v>
      </c>
      <c r="B17838">
        <f t="shared" si="1945"/>
        <v>350</v>
      </c>
      <c r="C17838" s="10" t="str">
        <f>IF(B17838=B17837," ",(LOOKUP(B17838,'Co List'!$A$3:$A$362,'Co List'!$B$3:$B$362)))</f>
        <v xml:space="preserve"> </v>
      </c>
      <c r="D17838" s="6" t="s">
        <v>399</v>
      </c>
      <c r="E17838">
        <v>0</v>
      </c>
      <c r="F17838">
        <v>0</v>
      </c>
      <c r="G17838">
        <v>0</v>
      </c>
      <c r="H17838">
        <v>0</v>
      </c>
    </row>
    <row r="17839" spans="1:8" x14ac:dyDescent="0.2">
      <c r="A17839">
        <f t="shared" si="1944"/>
        <v>16970</v>
      </c>
      <c r="B17839">
        <f t="shared" si="1945"/>
        <v>350</v>
      </c>
      <c r="C17839" s="10" t="str">
        <f>IF(B17839=B17838," ",(LOOKUP(B17839,'Co List'!$A$3:$A$362,'Co List'!$B$3:$B$362)))</f>
        <v xml:space="preserve"> </v>
      </c>
      <c r="D17839" s="6" t="s">
        <v>400</v>
      </c>
      <c r="E17839">
        <v>0</v>
      </c>
      <c r="F17839">
        <v>0</v>
      </c>
      <c r="G17839">
        <v>0</v>
      </c>
      <c r="H17839">
        <v>0</v>
      </c>
    </row>
    <row r="17840" spans="1:8" x14ac:dyDescent="0.2">
      <c r="A17840">
        <f t="shared" si="1944"/>
        <v>16971</v>
      </c>
      <c r="B17840">
        <f t="shared" si="1945"/>
        <v>350</v>
      </c>
      <c r="C17840" s="10" t="str">
        <f>IF(B17840=B17839," ",(LOOKUP(B17840,'Co List'!$A$3:$A$362,'Co List'!$B$3:$B$362)))</f>
        <v xml:space="preserve"> </v>
      </c>
      <c r="D17840" s="6" t="s">
        <v>401</v>
      </c>
      <c r="E17840">
        <v>14.816143440000001</v>
      </c>
      <c r="F17840">
        <v>16.232391360000001</v>
      </c>
      <c r="G17840">
        <v>17.992141199999999</v>
      </c>
      <c r="H17840">
        <v>22.824240239999998</v>
      </c>
    </row>
    <row r="17841" spans="1:16" x14ac:dyDescent="0.2">
      <c r="A17841">
        <f t="shared" si="1944"/>
        <v>16972</v>
      </c>
      <c r="B17841">
        <f t="shared" si="1945"/>
        <v>350</v>
      </c>
      <c r="C17841" s="10" t="str">
        <f>IF(B17841=B17840," ",(LOOKUP(B17841,'Co List'!$A$3:$A$362,'Co List'!$B$3:$B$362)))</f>
        <v xml:space="preserve"> </v>
      </c>
      <c r="D17841" s="6" t="s">
        <v>402</v>
      </c>
      <c r="E17841">
        <v>1.246476E-2</v>
      </c>
      <c r="F17841">
        <v>4.4829187E-2</v>
      </c>
      <c r="G17841">
        <v>7.2998000000000004E-3</v>
      </c>
      <c r="H17841">
        <v>1.2085452E-2</v>
      </c>
    </row>
    <row r="17842" spans="1:16" x14ac:dyDescent="0.2">
      <c r="A17842">
        <f t="shared" si="1944"/>
        <v>16973</v>
      </c>
      <c r="B17842">
        <f t="shared" si="1945"/>
        <v>350</v>
      </c>
      <c r="C17842" s="10" t="str">
        <f>IF(B17842=B17841," ",(LOOKUP(B17842,'Co List'!$A$3:$A$362,'Co List'!$B$3:$B$362)))</f>
        <v xml:space="preserve"> </v>
      </c>
      <c r="D17842" s="6" t="s">
        <v>403</v>
      </c>
      <c r="E17842">
        <v>-1.4797191250082165E-15</v>
      </c>
      <c r="F17842">
        <v>1.2698175844150228E-15</v>
      </c>
      <c r="G17842">
        <v>1.9654416982817224E-15</v>
      </c>
      <c r="H17842">
        <v>8.8470897274817162E-16</v>
      </c>
    </row>
    <row r="17843" spans="1:16" x14ac:dyDescent="0.2">
      <c r="A17843">
        <f t="shared" si="1944"/>
        <v>16974</v>
      </c>
      <c r="B17843">
        <f t="shared" si="1945"/>
        <v>350</v>
      </c>
      <c r="C17843" s="10" t="str">
        <f>IF(B17843=B17842," ",(LOOKUP(B17843,'Co List'!$A$3:$A$362,'Co List'!$B$3:$B$362)))</f>
        <v xml:space="preserve"> </v>
      </c>
      <c r="D17843" s="6" t="s">
        <v>404</v>
      </c>
      <c r="E17843" s="11">
        <v>14.8286082</v>
      </c>
      <c r="F17843" s="11">
        <v>16.277220547000002</v>
      </c>
      <c r="G17843" s="11">
        <v>17.999441000000001</v>
      </c>
      <c r="H17843" s="11">
        <v>22.836325691999999</v>
      </c>
    </row>
    <row r="17844" spans="1:16" x14ac:dyDescent="0.2">
      <c r="A17844">
        <f t="shared" si="1944"/>
        <v>16975</v>
      </c>
      <c r="B17844">
        <f t="shared" si="1945"/>
        <v>350</v>
      </c>
      <c r="C17844" s="10" t="str">
        <f>IF(B17844=B17843," ",(LOOKUP(B17844,'Co List'!$A$3:$A$362,'Co List'!$B$3:$B$362)))</f>
        <v xml:space="preserve"> </v>
      </c>
      <c r="D17844" s="6" t="s">
        <v>405</v>
      </c>
      <c r="E17844">
        <v>604.25</v>
      </c>
      <c r="F17844">
        <v>654.11</v>
      </c>
      <c r="G17844">
        <v>750.44</v>
      </c>
      <c r="H17844">
        <v>914.8</v>
      </c>
    </row>
    <row r="17845" spans="1:16" x14ac:dyDescent="0.2">
      <c r="A17845">
        <f t="shared" si="1944"/>
        <v>16976</v>
      </c>
      <c r="B17845">
        <f t="shared" si="1945"/>
        <v>350</v>
      </c>
      <c r="C17845" s="10" t="str">
        <f>IF(B17845=B17844," ",(LOOKUP(B17845,'Co List'!$A$3:$A$362,'Co List'!$B$3:$B$362)))</f>
        <v xml:space="preserve"> </v>
      </c>
      <c r="D17845" s="6" t="s">
        <v>406</v>
      </c>
      <c r="E17845">
        <v>115.69</v>
      </c>
      <c r="F17845">
        <v>94.91</v>
      </c>
      <c r="G17845">
        <v>83.03</v>
      </c>
      <c r="H17845">
        <v>109.22</v>
      </c>
    </row>
    <row r="17846" spans="1:16" x14ac:dyDescent="0.2">
      <c r="A17846">
        <f t="shared" si="1944"/>
        <v>16977</v>
      </c>
      <c r="B17846">
        <f t="shared" si="1945"/>
        <v>350</v>
      </c>
      <c r="C17846" s="10" t="str">
        <f>IF(B17846=B17845," ",(LOOKUP(B17846,'Co List'!$A$3:$A$362,'Co List'!$B$3:$B$362)))</f>
        <v xml:space="preserve"> </v>
      </c>
      <c r="D17846" s="6" t="s">
        <v>407</v>
      </c>
      <c r="E17846" s="11">
        <v>57.21</v>
      </c>
      <c r="F17846" s="11">
        <v>45.07</v>
      </c>
      <c r="G17846" s="11">
        <v>34.340000000000003</v>
      </c>
      <c r="H17846" s="11">
        <v>50.69</v>
      </c>
    </row>
    <row r="17847" spans="1:16" x14ac:dyDescent="0.2">
      <c r="A17847">
        <f t="shared" si="1944"/>
        <v>16978</v>
      </c>
      <c r="B17847">
        <f t="shared" si="1945"/>
        <v>350</v>
      </c>
      <c r="C17847" s="10" t="str">
        <f>IF(B17847=B17846," ",(LOOKUP(B17847,'Co List'!$A$3:$A$362,'Co List'!$B$3:$B$362)))</f>
        <v xml:space="preserve"> </v>
      </c>
      <c r="D17847" s="6" t="s">
        <v>408</v>
      </c>
      <c r="E17847">
        <v>15.92</v>
      </c>
      <c r="F17847">
        <v>15.92</v>
      </c>
      <c r="G17847">
        <v>15.92</v>
      </c>
      <c r="H17847">
        <v>15.92</v>
      </c>
    </row>
    <row r="17848" spans="1:16" x14ac:dyDescent="0.2">
      <c r="A17848">
        <f t="shared" si="1944"/>
        <v>16979</v>
      </c>
      <c r="B17848">
        <f t="shared" si="1945"/>
        <v>350</v>
      </c>
      <c r="C17848" s="10" t="str">
        <f>IF(B17848=B17847," ",(LOOKUP(B17848,'Co List'!$A$3:$A$362,'Co List'!$B$3:$B$362)))</f>
        <v xml:space="preserve"> </v>
      </c>
      <c r="D17848" s="6" t="s">
        <v>409</v>
      </c>
      <c r="E17848">
        <v>29.55</v>
      </c>
      <c r="F17848">
        <v>33.69</v>
      </c>
      <c r="G17848">
        <v>38.799999999999997</v>
      </c>
      <c r="H17848">
        <v>50.99</v>
      </c>
    </row>
    <row r="17849" spans="1:16" x14ac:dyDescent="0.2">
      <c r="A17849">
        <f t="shared" si="1944"/>
        <v>16980</v>
      </c>
      <c r="B17849">
        <f t="shared" si="1945"/>
        <v>350</v>
      </c>
      <c r="C17849" s="10" t="str">
        <f>IF(B17849=B17848," ",(LOOKUP(B17849,'Co List'!$A$3:$A$362,'Co List'!$B$3:$B$362)))</f>
        <v xml:space="preserve"> </v>
      </c>
      <c r="D17849" s="6" t="s">
        <v>410</v>
      </c>
      <c r="E17849">
        <v>14.8286082</v>
      </c>
      <c r="F17849">
        <v>16.277220547000002</v>
      </c>
      <c r="G17849">
        <v>17.999441000000001</v>
      </c>
      <c r="H17849">
        <v>22.836325691999999</v>
      </c>
    </row>
    <row r="17850" spans="1:16" x14ac:dyDescent="0.2">
      <c r="A17850">
        <f t="shared" si="1944"/>
        <v>16981</v>
      </c>
      <c r="B17850">
        <f t="shared" si="1945"/>
        <v>350</v>
      </c>
      <c r="C17850" s="10" t="str">
        <f>IF(B17850=B17849," ",(LOOKUP(B17850,'Co List'!$A$3:$A$362,'Co List'!$B$3:$B$362)))</f>
        <v xml:space="preserve"> </v>
      </c>
      <c r="D17850" s="6" t="s">
        <v>411</v>
      </c>
      <c r="E17850">
        <v>14.8286082</v>
      </c>
      <c r="F17850">
        <v>16.277220547000002</v>
      </c>
      <c r="G17850">
        <v>17.999441000000001</v>
      </c>
      <c r="H17850">
        <v>22.836325691999999</v>
      </c>
    </row>
    <row r="17851" spans="1:16" x14ac:dyDescent="0.2">
      <c r="A17851">
        <f t="shared" si="1944"/>
        <v>16982</v>
      </c>
      <c r="B17851">
        <f t="shared" si="1945"/>
        <v>350</v>
      </c>
      <c r="C17851" s="10" t="str">
        <f>IF(B17851=B17850," ",(LOOKUP(B17851,'Co List'!$A$3:$A$362,'Co List'!$B$3:$B$362)))</f>
        <v xml:space="preserve"> </v>
      </c>
      <c r="D17851" s="6" t="s">
        <v>412</v>
      </c>
      <c r="E17851">
        <v>-14.721391800000001</v>
      </c>
      <c r="F17851">
        <v>-17.412779452999995</v>
      </c>
      <c r="G17851">
        <v>-20.800558999999996</v>
      </c>
      <c r="H17851">
        <v>-28.153674308000003</v>
      </c>
    </row>
    <row r="17852" spans="1:16" ht="13.5" thickBot="1" x14ac:dyDescent="0.25">
      <c r="A17852">
        <f t="shared" si="1944"/>
        <v>16983</v>
      </c>
      <c r="B17852">
        <f t="shared" si="1945"/>
        <v>350</v>
      </c>
      <c r="C17852" s="10" t="str">
        <f>IF(B17852=B17851," ",(LOOKUP(B17852,'Co List'!$A$3:$A$362,'Co List'!$B$3:$B$362)))</f>
        <v xml:space="preserve"> </v>
      </c>
      <c r="D17852" s="9" t="s">
        <v>413</v>
      </c>
      <c r="E17852">
        <v>12</v>
      </c>
      <c r="F17852">
        <v>12</v>
      </c>
      <c r="G17852">
        <v>12</v>
      </c>
      <c r="H17852">
        <v>12</v>
      </c>
    </row>
    <row r="17853" spans="1:16" ht="15" x14ac:dyDescent="0.25">
      <c r="A17853">
        <f t="shared" si="1944"/>
        <v>16984</v>
      </c>
      <c r="B17853">
        <f t="shared" si="1945"/>
        <v>351</v>
      </c>
      <c r="C17853" s="10" t="str">
        <f>IF(B17853=B17852," ",(LOOKUP(B17853,'Co List'!$A$3:$A$362,'Co List'!$B$3:$B$362)))</f>
        <v>VIVIMED LABS</v>
      </c>
      <c r="D17853" s="4" t="s">
        <v>362</v>
      </c>
      <c r="E17853">
        <v>66.074679464564312</v>
      </c>
      <c r="F17853">
        <v>34.291425991375036</v>
      </c>
      <c r="G17853">
        <v>35.104688843051555</v>
      </c>
      <c r="H17853">
        <v>35.112389507308976</v>
      </c>
      <c r="J17853">
        <f t="shared" ref="J17853" si="1950">COUNTIF(E17895:H17895,0)</f>
        <v>0</v>
      </c>
      <c r="K17853">
        <f>SUM(E17853:H17853)/(4-J17853)</f>
        <v>42.645795951574968</v>
      </c>
      <c r="L17853">
        <f>SUM(E17863:H17863)/(4-J17853)</f>
        <v>11927.281054779385</v>
      </c>
      <c r="M17853">
        <f>E17863</f>
        <v>16735.734842567745</v>
      </c>
      <c r="N17853">
        <f t="shared" ref="N17853" si="1951">F17863</f>
        <v>8911.1450481247557</v>
      </c>
      <c r="O17853">
        <f t="shared" ref="O17853" si="1952">G17863</f>
        <v>10994.544008989771</v>
      </c>
      <c r="P17853">
        <f t="shared" ref="P17853" si="1953">H17863</f>
        <v>11067.700319435273</v>
      </c>
    </row>
    <row r="17854" spans="1:16" x14ac:dyDescent="0.2">
      <c r="A17854">
        <f t="shared" si="1944"/>
        <v>16985</v>
      </c>
      <c r="B17854">
        <f t="shared" si="1945"/>
        <v>351</v>
      </c>
      <c r="C17854" s="10" t="str">
        <f>IF(B17854=B17853," ",(LOOKUP(B17854,'Co List'!$A$3:$A$362,'Co List'!$B$3:$B$362)))</f>
        <v xml:space="preserve"> </v>
      </c>
      <c r="D17854" s="6" t="s">
        <v>364</v>
      </c>
      <c r="E17854">
        <v>4.0517799999999999</v>
      </c>
      <c r="F17854">
        <v>0</v>
      </c>
      <c r="G17854">
        <v>0</v>
      </c>
      <c r="H17854">
        <v>0</v>
      </c>
    </row>
    <row r="17855" spans="1:16" x14ac:dyDescent="0.2">
      <c r="A17855">
        <f t="shared" si="1944"/>
        <v>16986</v>
      </c>
      <c r="B17855">
        <f t="shared" si="1945"/>
        <v>351</v>
      </c>
      <c r="C17855" s="10" t="str">
        <f>IF(B17855=B17854," ",(LOOKUP(B17855,'Co List'!$A$3:$A$362,'Co List'!$B$3:$B$362)))</f>
        <v xml:space="preserve"> </v>
      </c>
      <c r="D17855" s="6" t="s">
        <v>365</v>
      </c>
      <c r="E17855">
        <v>0.80371164543413354</v>
      </c>
      <c r="F17855">
        <v>0.77894624546545055</v>
      </c>
      <c r="G17855">
        <v>0.78141748464746064</v>
      </c>
      <c r="H17855">
        <v>0.79681067814508788</v>
      </c>
    </row>
    <row r="17856" spans="1:16" x14ac:dyDescent="0.2">
      <c r="A17856">
        <f t="shared" si="1944"/>
        <v>16987</v>
      </c>
      <c r="B17856">
        <f t="shared" si="1945"/>
        <v>351</v>
      </c>
      <c r="C17856" s="10" t="str">
        <f>IF(B17856=B17855," ",(LOOKUP(B17856,'Co List'!$A$3:$A$362,'Co List'!$B$3:$B$362)))</f>
        <v xml:space="preserve"> </v>
      </c>
      <c r="D17856" s="7" t="s">
        <v>366</v>
      </c>
      <c r="E17856">
        <v>7.9466927077719589</v>
      </c>
      <c r="F17856">
        <v>2.8763258281284516</v>
      </c>
      <c r="G17856">
        <v>2.8713878320683652</v>
      </c>
      <c r="H17856">
        <v>2.6157355642454325</v>
      </c>
    </row>
    <row r="17857" spans="1:8" x14ac:dyDescent="0.2">
      <c r="A17857">
        <f t="shared" si="1944"/>
        <v>16988</v>
      </c>
      <c r="B17857">
        <f t="shared" si="1945"/>
        <v>351</v>
      </c>
      <c r="C17857" s="10" t="str">
        <f>IF(B17857=B17856," ",(LOOKUP(B17857,'Co List'!$A$3:$A$362,'Co List'!$B$3:$B$362)))</f>
        <v xml:space="preserve"> </v>
      </c>
      <c r="D17857" s="6" t="s">
        <v>367</v>
      </c>
      <c r="E17857">
        <v>101183.4029175801</v>
      </c>
      <c r="F17857">
        <v>32100.666599873039</v>
      </c>
      <c r="G17857">
        <v>27207.483318460214</v>
      </c>
      <c r="H17857">
        <v>30132.590033855904</v>
      </c>
    </row>
    <row r="17858" spans="1:8" x14ac:dyDescent="0.2">
      <c r="A17858">
        <f t="shared" si="1944"/>
        <v>16989</v>
      </c>
      <c r="B17858">
        <f t="shared" si="1945"/>
        <v>351</v>
      </c>
      <c r="C17858" s="10" t="str">
        <f>IF(B17858=B17857," ",(LOOKUP(B17858,'Co List'!$A$3:$A$362,'Co List'!$B$3:$B$362)))</f>
        <v xml:space="preserve"> </v>
      </c>
      <c r="D17858" s="6" t="s">
        <v>368</v>
      </c>
      <c r="E17858">
        <v>0.16786093121933546</v>
      </c>
      <c r="F17858">
        <v>8.7708120552409008E-2</v>
      </c>
      <c r="G17858">
        <v>7.8927092670421903E-2</v>
      </c>
      <c r="H17858">
        <v>6.8910406073315944E-2</v>
      </c>
    </row>
    <row r="17859" spans="1:8" x14ac:dyDescent="0.2">
      <c r="A17859">
        <f t="shared" si="1944"/>
        <v>16990</v>
      </c>
      <c r="B17859">
        <f t="shared" si="1945"/>
        <v>351</v>
      </c>
      <c r="C17859" s="10" t="str">
        <f>IF(B17859=B17858," ",(LOOKUP(B17859,'Co List'!$A$3:$A$362,'Co List'!$B$3:$B$362)))</f>
        <v xml:space="preserve"> </v>
      </c>
      <c r="D17859" s="6" t="s">
        <v>369</v>
      </c>
      <c r="E17859">
        <v>40.858727642987652</v>
      </c>
      <c r="F17859">
        <v>15.72462510697857</v>
      </c>
      <c r="G17859">
        <v>13.023624744124342</v>
      </c>
      <c r="H17859">
        <v>11.406942798255388</v>
      </c>
    </row>
    <row r="17860" spans="1:8" x14ac:dyDescent="0.2">
      <c r="A17860">
        <f t="shared" si="1944"/>
        <v>16991</v>
      </c>
      <c r="B17860">
        <f t="shared" si="1945"/>
        <v>351</v>
      </c>
      <c r="C17860" s="10" t="str">
        <f>IF(B17860=B17859," ",(LOOKUP(B17860,'Co List'!$A$3:$A$362,'Co List'!$B$3:$B$362)))</f>
        <v xml:space="preserve"> </v>
      </c>
      <c r="D17860" s="6" t="s">
        <v>370</v>
      </c>
      <c r="E17860">
        <v>0</v>
      </c>
      <c r="F17860">
        <v>0</v>
      </c>
      <c r="G17860">
        <v>0</v>
      </c>
      <c r="H17860">
        <v>0</v>
      </c>
    </row>
    <row r="17861" spans="1:8" x14ac:dyDescent="0.2">
      <c r="A17861">
        <f t="shared" ref="A17861:A17924" si="1954">IF(A17860&gt;0,A17860+1,(IF($C$1=C17861,1,0)))</f>
        <v>16992</v>
      </c>
      <c r="B17861">
        <f t="shared" ref="B17861:B17924" si="1955">IF(D17861=$D$3,B17860+1,B17860)</f>
        <v>351</v>
      </c>
      <c r="C17861" s="10" t="str">
        <f>IF(B17861=B17860," ",(LOOKUP(B17861,'Co List'!$A$3:$A$362,'Co List'!$B$3:$B$362)))</f>
        <v xml:space="preserve"> </v>
      </c>
      <c r="D17861" s="6" t="s">
        <v>371</v>
      </c>
      <c r="E17861">
        <v>43.55748159648271</v>
      </c>
      <c r="F17861">
        <v>100</v>
      </c>
      <c r="G17861">
        <v>100</v>
      </c>
      <c r="H17861">
        <v>100</v>
      </c>
    </row>
    <row r="17862" spans="1:8" x14ac:dyDescent="0.2">
      <c r="A17862">
        <f t="shared" si="1954"/>
        <v>16993</v>
      </c>
      <c r="B17862">
        <f t="shared" si="1955"/>
        <v>351</v>
      </c>
      <c r="C17862" s="10" t="str">
        <f>IF(B17862=B17861," ",(LOOKUP(B17862,'Co List'!$A$3:$A$362,'Co List'!$B$3:$B$362)))</f>
        <v xml:space="preserve"> </v>
      </c>
      <c r="D17862" s="6" t="s">
        <v>372</v>
      </c>
      <c r="E17862">
        <v>56.442518403517298</v>
      </c>
      <c r="F17862">
        <v>0</v>
      </c>
      <c r="G17862">
        <v>0</v>
      </c>
      <c r="H17862">
        <v>0</v>
      </c>
    </row>
    <row r="17863" spans="1:8" x14ac:dyDescent="0.2">
      <c r="A17863">
        <f t="shared" si="1954"/>
        <v>16994</v>
      </c>
      <c r="B17863">
        <f t="shared" si="1955"/>
        <v>351</v>
      </c>
      <c r="C17863" s="10" t="str">
        <f>IF(B17863=B17862," ",(LOOKUP(B17863,'Co List'!$A$3:$A$362,'Co List'!$B$3:$B$362)))</f>
        <v xml:space="preserve"> </v>
      </c>
      <c r="D17863" s="6" t="s">
        <v>373</v>
      </c>
      <c r="E17863">
        <v>16735.734842567745</v>
      </c>
      <c r="F17863">
        <v>8911.1450481247557</v>
      </c>
      <c r="G17863">
        <v>10994.544008989771</v>
      </c>
      <c r="H17863">
        <v>11067.700319435273</v>
      </c>
    </row>
    <row r="17864" spans="1:8" x14ac:dyDescent="0.2">
      <c r="A17864">
        <f t="shared" si="1954"/>
        <v>16995</v>
      </c>
      <c r="B17864">
        <f t="shared" si="1955"/>
        <v>351</v>
      </c>
      <c r="C17864" s="10" t="str">
        <f>IF(B17864=B17863," ",(LOOKUP(B17864,'Co List'!$A$3:$A$362,'Co List'!$B$3:$B$362)))</f>
        <v xml:space="preserve"> </v>
      </c>
      <c r="D17864" s="6" t="s">
        <v>374</v>
      </c>
      <c r="E17864">
        <v>16660.422568027887</v>
      </c>
      <c r="F17864">
        <v>8905.58683440598</v>
      </c>
      <c r="G17864">
        <v>10986.133645552976</v>
      </c>
      <c r="H17864">
        <v>11053.214384437753</v>
      </c>
    </row>
    <row r="17865" spans="1:8" x14ac:dyDescent="0.2">
      <c r="A17865">
        <f t="shared" si="1954"/>
        <v>16996</v>
      </c>
      <c r="B17865">
        <f t="shared" si="1955"/>
        <v>351</v>
      </c>
      <c r="C17865" s="10" t="str">
        <f>IF(B17865=B17864," ",(LOOKUP(B17865,'Co List'!$A$3:$A$362,'Co List'!$B$3:$B$362)))</f>
        <v xml:space="preserve"> </v>
      </c>
      <c r="D17865" s="6" t="s">
        <v>375</v>
      </c>
      <c r="E17865">
        <v>28.649658085846522</v>
      </c>
      <c r="F17865">
        <v>3.2406655839870968</v>
      </c>
      <c r="G17865">
        <v>4.9035853454823535</v>
      </c>
      <c r="H17865">
        <v>8.4458916791489376</v>
      </c>
    </row>
    <row r="17866" spans="1:8" x14ac:dyDescent="0.2">
      <c r="A17866">
        <f t="shared" si="1954"/>
        <v>16997</v>
      </c>
      <c r="B17866">
        <f t="shared" si="1955"/>
        <v>351</v>
      </c>
      <c r="C17866" s="10" t="str">
        <f>IF(B17866=B17865," ",(LOOKUP(B17866,'Co List'!$A$3:$A$362,'Co List'!$B$3:$B$362)))</f>
        <v xml:space="preserve"> </v>
      </c>
      <c r="D17866" s="6" t="s">
        <v>376</v>
      </c>
      <c r="E17866">
        <v>46.66261645401174</v>
      </c>
      <c r="F17866">
        <v>2.317548134788288</v>
      </c>
      <c r="G17866">
        <v>3.5067780913129418</v>
      </c>
      <c r="H17866">
        <v>6.0400433183708211</v>
      </c>
    </row>
    <row r="17867" spans="1:8" x14ac:dyDescent="0.2">
      <c r="A17867">
        <f t="shared" si="1954"/>
        <v>16998</v>
      </c>
      <c r="B17867">
        <f t="shared" si="1955"/>
        <v>351</v>
      </c>
      <c r="C17867" s="10" t="str">
        <f>IF(B17867=B17866," ",(LOOKUP(B17867,'Co List'!$A$3:$A$362,'Co List'!$B$3:$B$362)))</f>
        <v xml:space="preserve"> </v>
      </c>
      <c r="D17867" s="6" t="s">
        <v>377</v>
      </c>
      <c r="E17867">
        <v>7289.6646240875907</v>
      </c>
      <c r="F17867">
        <v>8911.1450481247557</v>
      </c>
      <c r="G17867">
        <v>10994.544008989771</v>
      </c>
      <c r="H17867">
        <v>11067.700319435273</v>
      </c>
    </row>
    <row r="17868" spans="1:8" ht="15" x14ac:dyDescent="0.25">
      <c r="A17868">
        <f t="shared" si="1954"/>
        <v>16999</v>
      </c>
      <c r="B17868">
        <f t="shared" si="1955"/>
        <v>351</v>
      </c>
      <c r="C17868" s="10" t="str">
        <f>IF(B17868=B17867," ",(LOOKUP(B17868,'Co List'!$A$3:$A$362,'Co List'!$B$3:$B$362)))</f>
        <v xml:space="preserve"> </v>
      </c>
      <c r="D17868" s="8" t="s">
        <v>378</v>
      </c>
      <c r="E17868">
        <v>5993.9999999999991</v>
      </c>
      <c r="F17868">
        <v>7923.7000000000016</v>
      </c>
      <c r="G17868">
        <v>9500.4</v>
      </c>
      <c r="H17868">
        <v>8494.2000000000025</v>
      </c>
    </row>
    <row r="17869" spans="1:8" ht="15" x14ac:dyDescent="0.25">
      <c r="A17869">
        <f t="shared" si="1954"/>
        <v>17000</v>
      </c>
      <c r="B17869">
        <f t="shared" si="1955"/>
        <v>351</v>
      </c>
      <c r="C17869" s="10" t="str">
        <f>IF(B17869=B17868," ",(LOOKUP(B17869,'Co List'!$A$3:$A$362,'Co List'!$B$3:$B$362)))</f>
        <v xml:space="preserve"> </v>
      </c>
      <c r="D17869" s="8" t="s">
        <v>379</v>
      </c>
      <c r="E17869">
        <v>1295.6646240875912</v>
      </c>
      <c r="F17869">
        <v>987.44504812475395</v>
      </c>
      <c r="G17869">
        <v>1494.1440089897724</v>
      </c>
      <c r="H17869">
        <v>2573.5003194352712</v>
      </c>
    </row>
    <row r="17870" spans="1:8" ht="15" x14ac:dyDescent="0.25">
      <c r="A17870">
        <f t="shared" si="1954"/>
        <v>17001</v>
      </c>
      <c r="B17870">
        <f t="shared" si="1955"/>
        <v>351</v>
      </c>
      <c r="C17870" s="10" t="str">
        <f>IF(B17870=B17869," ",(LOOKUP(B17870,'Co List'!$A$3:$A$362,'Co List'!$B$3:$B$362)))</f>
        <v xml:space="preserve"> </v>
      </c>
      <c r="D17870" s="8" t="s">
        <v>380</v>
      </c>
      <c r="E17870">
        <v>0</v>
      </c>
      <c r="F17870">
        <v>0</v>
      </c>
      <c r="G17870">
        <v>0</v>
      </c>
      <c r="H17870">
        <v>0</v>
      </c>
    </row>
    <row r="17871" spans="1:8" ht="15" x14ac:dyDescent="0.25">
      <c r="A17871">
        <f t="shared" si="1954"/>
        <v>17002</v>
      </c>
      <c r="B17871">
        <f t="shared" si="1955"/>
        <v>351</v>
      </c>
      <c r="C17871" s="10" t="str">
        <f>IF(B17871=B17870," ",(LOOKUP(B17871,'Co List'!$A$3:$A$362,'Co List'!$B$3:$B$362)))</f>
        <v xml:space="preserve"> </v>
      </c>
      <c r="D17871" s="8" t="s">
        <v>381</v>
      </c>
      <c r="E17871">
        <v>9446.0702184801557</v>
      </c>
      <c r="F17871">
        <v>0</v>
      </c>
      <c r="G17871">
        <v>0</v>
      </c>
      <c r="H17871">
        <v>0</v>
      </c>
    </row>
    <row r="17872" spans="1:8" ht="15" x14ac:dyDescent="0.25">
      <c r="A17872">
        <f t="shared" si="1954"/>
        <v>17003</v>
      </c>
      <c r="B17872">
        <f t="shared" si="1955"/>
        <v>351</v>
      </c>
      <c r="C17872" s="10" t="str">
        <f>IF(B17872=B17871," ",(LOOKUP(B17872,'Co List'!$A$3:$A$362,'Co List'!$B$3:$B$362)))</f>
        <v xml:space="preserve"> </v>
      </c>
      <c r="D17872" s="8" t="s">
        <v>382</v>
      </c>
      <c r="E17872">
        <v>9446.0702184801557</v>
      </c>
      <c r="F17872">
        <v>0</v>
      </c>
      <c r="G17872">
        <v>0</v>
      </c>
      <c r="H17872">
        <v>0</v>
      </c>
    </row>
    <row r="17873" spans="1:8" ht="15" x14ac:dyDescent="0.25">
      <c r="A17873">
        <f t="shared" si="1954"/>
        <v>17004</v>
      </c>
      <c r="B17873">
        <f t="shared" si="1955"/>
        <v>351</v>
      </c>
      <c r="C17873" s="10" t="str">
        <f>IF(B17873=B17872," ",(LOOKUP(B17873,'Co List'!$A$3:$A$362,'Co List'!$B$3:$B$362)))</f>
        <v xml:space="preserve"> </v>
      </c>
      <c r="D17873" s="8" t="s">
        <v>383</v>
      </c>
      <c r="E17873">
        <v>0</v>
      </c>
      <c r="F17873">
        <v>0</v>
      </c>
      <c r="G17873">
        <v>0</v>
      </c>
      <c r="H17873">
        <v>0</v>
      </c>
    </row>
    <row r="17874" spans="1:8" x14ac:dyDescent="0.2">
      <c r="A17874">
        <f t="shared" si="1954"/>
        <v>17005</v>
      </c>
      <c r="B17874">
        <f t="shared" si="1955"/>
        <v>351</v>
      </c>
      <c r="C17874" s="10" t="str">
        <f>IF(B17874=B17873," ",(LOOKUP(B17874,'Co List'!$A$3:$A$362,'Co List'!$B$3:$B$362)))</f>
        <v xml:space="preserve"> </v>
      </c>
      <c r="D17874" s="6" t="s">
        <v>384</v>
      </c>
      <c r="E17874">
        <v>0</v>
      </c>
      <c r="F17874">
        <v>0</v>
      </c>
      <c r="G17874">
        <v>0</v>
      </c>
      <c r="H17874">
        <v>0</v>
      </c>
    </row>
    <row r="17875" spans="1:8" x14ac:dyDescent="0.2">
      <c r="A17875">
        <f t="shared" si="1954"/>
        <v>17006</v>
      </c>
      <c r="B17875">
        <f t="shared" si="1955"/>
        <v>351</v>
      </c>
      <c r="C17875" s="10" t="str">
        <f>IF(B17875=B17874," ",(LOOKUP(B17875,'Co List'!$A$3:$A$362,'Co List'!$B$3:$B$362)))</f>
        <v xml:space="preserve"> </v>
      </c>
      <c r="D17875" s="6" t="s">
        <v>385</v>
      </c>
      <c r="E17875">
        <v>2331.3383793000003</v>
      </c>
      <c r="F17875">
        <v>0</v>
      </c>
      <c r="G17875">
        <v>0</v>
      </c>
      <c r="H17875">
        <v>0</v>
      </c>
    </row>
    <row r="17876" spans="1:8" x14ac:dyDescent="0.2">
      <c r="A17876">
        <f t="shared" si="1954"/>
        <v>17007</v>
      </c>
      <c r="B17876">
        <f t="shared" si="1955"/>
        <v>351</v>
      </c>
      <c r="C17876" s="10" t="str">
        <f>IF(B17876=B17875," ",(LOOKUP(B17876,'Co List'!$A$3:$A$362,'Co List'!$B$3:$B$362)))</f>
        <v xml:space="preserve"> </v>
      </c>
      <c r="D17876" s="6" t="s">
        <v>386</v>
      </c>
      <c r="E17876">
        <v>2331.3383793000003</v>
      </c>
      <c r="F17876">
        <v>0</v>
      </c>
      <c r="G17876">
        <v>0</v>
      </c>
      <c r="H17876">
        <v>0</v>
      </c>
    </row>
    <row r="17877" spans="1:8" x14ac:dyDescent="0.2">
      <c r="A17877">
        <f t="shared" si="1954"/>
        <v>17008</v>
      </c>
      <c r="B17877">
        <f t="shared" si="1955"/>
        <v>351</v>
      </c>
      <c r="C17877" s="10" t="str">
        <f>IF(B17877=B17876," ",(LOOKUP(B17877,'Co List'!$A$3:$A$362,'Co List'!$B$3:$B$362)))</f>
        <v xml:space="preserve"> </v>
      </c>
      <c r="D17877" s="6" t="s">
        <v>387</v>
      </c>
      <c r="E17877">
        <v>0</v>
      </c>
      <c r="F17877">
        <v>0</v>
      </c>
      <c r="G17877">
        <v>0</v>
      </c>
      <c r="H17877">
        <v>0</v>
      </c>
    </row>
    <row r="17878" spans="1:8" x14ac:dyDescent="0.2">
      <c r="A17878">
        <f t="shared" si="1954"/>
        <v>17009</v>
      </c>
      <c r="B17878">
        <f t="shared" si="1955"/>
        <v>351</v>
      </c>
      <c r="C17878" s="10" t="str">
        <f>IF(B17878=B17877," ",(LOOKUP(B17878,'Co List'!$A$3:$A$362,'Co List'!$B$3:$B$362)))</f>
        <v xml:space="preserve"> </v>
      </c>
      <c r="D17878" s="6" t="s">
        <v>388</v>
      </c>
      <c r="E17878">
        <v>0</v>
      </c>
      <c r="F17878">
        <v>0</v>
      </c>
      <c r="G17878">
        <v>0</v>
      </c>
      <c r="H17878">
        <v>0</v>
      </c>
    </row>
    <row r="17879" spans="1:8" x14ac:dyDescent="0.2">
      <c r="A17879">
        <f t="shared" si="1954"/>
        <v>17010</v>
      </c>
      <c r="B17879">
        <f t="shared" si="1955"/>
        <v>351</v>
      </c>
      <c r="C17879" s="10" t="str">
        <f>IF(B17879=B17878," ",(LOOKUP(B17879,'Co List'!$A$3:$A$362,'Co List'!$B$3:$B$362)))</f>
        <v xml:space="preserve"> </v>
      </c>
      <c r="D17879" s="6" t="s">
        <v>389</v>
      </c>
      <c r="E17879">
        <v>0</v>
      </c>
      <c r="F17879">
        <v>0</v>
      </c>
      <c r="G17879">
        <v>0</v>
      </c>
      <c r="H17879">
        <v>0</v>
      </c>
    </row>
    <row r="17880" spans="1:8" x14ac:dyDescent="0.2">
      <c r="A17880">
        <f t="shared" si="1954"/>
        <v>17011</v>
      </c>
      <c r="B17880">
        <f t="shared" si="1955"/>
        <v>351</v>
      </c>
      <c r="C17880" s="10" t="str">
        <f>IF(B17880=B17879," ",(LOOKUP(B17880,'Co List'!$A$3:$A$362,'Co List'!$B$3:$B$362)))</f>
        <v xml:space="preserve"> </v>
      </c>
      <c r="D17880" s="6" t="s">
        <v>390</v>
      </c>
      <c r="E17880">
        <v>0</v>
      </c>
      <c r="F17880">
        <v>0</v>
      </c>
      <c r="G17880">
        <v>0</v>
      </c>
      <c r="H17880">
        <v>0</v>
      </c>
    </row>
    <row r="17881" spans="1:8" x14ac:dyDescent="0.2">
      <c r="A17881">
        <f t="shared" si="1954"/>
        <v>17012</v>
      </c>
      <c r="B17881">
        <f t="shared" si="1955"/>
        <v>351</v>
      </c>
      <c r="C17881" s="10" t="str">
        <f>IF(B17881=B17880," ",(LOOKUP(B17881,'Co List'!$A$3:$A$362,'Co List'!$B$3:$B$362)))</f>
        <v xml:space="preserve"> </v>
      </c>
      <c r="D17881" s="6" t="s">
        <v>391</v>
      </c>
      <c r="E17881">
        <v>0</v>
      </c>
      <c r="F17881">
        <v>0</v>
      </c>
      <c r="G17881">
        <v>0</v>
      </c>
      <c r="H17881">
        <v>0</v>
      </c>
    </row>
    <row r="17882" spans="1:8" x14ac:dyDescent="0.2">
      <c r="A17882">
        <f t="shared" si="1954"/>
        <v>17013</v>
      </c>
      <c r="B17882">
        <f t="shared" si="1955"/>
        <v>351</v>
      </c>
      <c r="C17882" s="10" t="str">
        <f>IF(B17882=B17881," ",(LOOKUP(B17882,'Co List'!$A$3:$A$362,'Co List'!$B$3:$B$362)))</f>
        <v xml:space="preserve"> </v>
      </c>
      <c r="D17882" s="6" t="s">
        <v>392</v>
      </c>
      <c r="E17882">
        <v>0</v>
      </c>
      <c r="F17882">
        <v>0</v>
      </c>
      <c r="G17882">
        <v>0</v>
      </c>
      <c r="H17882">
        <v>0</v>
      </c>
    </row>
    <row r="17883" spans="1:8" x14ac:dyDescent="0.2">
      <c r="A17883">
        <f t="shared" si="1954"/>
        <v>17014</v>
      </c>
      <c r="B17883">
        <f t="shared" si="1955"/>
        <v>351</v>
      </c>
      <c r="C17883" s="10" t="str">
        <f>IF(B17883=B17882," ",(LOOKUP(B17883,'Co List'!$A$3:$A$362,'Co List'!$B$3:$B$362)))</f>
        <v xml:space="preserve"> </v>
      </c>
      <c r="D17883" s="6" t="s">
        <v>393</v>
      </c>
      <c r="E17883">
        <v>0</v>
      </c>
      <c r="F17883">
        <v>0</v>
      </c>
      <c r="G17883">
        <v>0</v>
      </c>
      <c r="H17883">
        <v>0</v>
      </c>
    </row>
    <row r="17884" spans="1:8" ht="15" x14ac:dyDescent="0.25">
      <c r="A17884">
        <f t="shared" si="1954"/>
        <v>17015</v>
      </c>
      <c r="B17884">
        <f t="shared" si="1955"/>
        <v>351</v>
      </c>
      <c r="C17884" s="10" t="str">
        <f>IF(B17884=B17883," ",(LOOKUP(B17884,'Co List'!$A$3:$A$362,'Co List'!$B$3:$B$362)))</f>
        <v xml:space="preserve"> </v>
      </c>
      <c r="D17884" s="8" t="s">
        <v>394</v>
      </c>
      <c r="E17884">
        <v>0</v>
      </c>
      <c r="F17884">
        <v>0</v>
      </c>
      <c r="G17884">
        <v>0</v>
      </c>
      <c r="H17884">
        <v>0</v>
      </c>
    </row>
    <row r="17885" spans="1:8" ht="15" x14ac:dyDescent="0.25">
      <c r="A17885">
        <f t="shared" si="1954"/>
        <v>17016</v>
      </c>
      <c r="B17885">
        <f t="shared" si="1955"/>
        <v>351</v>
      </c>
      <c r="C17885" s="10" t="str">
        <f>IF(B17885=B17884," ",(LOOKUP(B17885,'Co List'!$A$3:$A$362,'Co List'!$B$3:$B$362)))</f>
        <v xml:space="preserve"> </v>
      </c>
      <c r="D17885" s="8" t="s">
        <v>395</v>
      </c>
      <c r="E17885">
        <v>2.0245299299999999</v>
      </c>
      <c r="F17885">
        <v>0</v>
      </c>
      <c r="G17885">
        <v>0</v>
      </c>
      <c r="H17885">
        <v>0</v>
      </c>
    </row>
    <row r="17886" spans="1:8" ht="15" x14ac:dyDescent="0.25">
      <c r="A17886">
        <f t="shared" si="1954"/>
        <v>17017</v>
      </c>
      <c r="B17886">
        <f t="shared" si="1955"/>
        <v>351</v>
      </c>
      <c r="C17886" s="10" t="str">
        <f>IF(B17886=B17885," ",(LOOKUP(B17886,'Co List'!$A$3:$A$362,'Co List'!$B$3:$B$362)))</f>
        <v xml:space="preserve"> </v>
      </c>
      <c r="D17886" s="8" t="s">
        <v>396</v>
      </c>
      <c r="E17886">
        <v>9070</v>
      </c>
      <c r="F17886">
        <v>11440</v>
      </c>
      <c r="G17886">
        <v>14070</v>
      </c>
      <c r="H17886">
        <v>13890</v>
      </c>
    </row>
    <row r="17887" spans="1:8" x14ac:dyDescent="0.2">
      <c r="A17887">
        <f t="shared" si="1954"/>
        <v>17018</v>
      </c>
      <c r="B17887">
        <f t="shared" si="1955"/>
        <v>351</v>
      </c>
      <c r="C17887" s="10" t="str">
        <f>IF(B17887=B17886," ",(LOOKUP(B17887,'Co List'!$A$3:$A$362,'Co List'!$B$3:$B$362)))</f>
        <v xml:space="preserve"> </v>
      </c>
      <c r="D17887" s="6" t="s">
        <v>397</v>
      </c>
      <c r="E17887">
        <v>7400</v>
      </c>
      <c r="F17887">
        <v>10030</v>
      </c>
      <c r="G17887">
        <v>12180</v>
      </c>
      <c r="H17887">
        <v>10890</v>
      </c>
    </row>
    <row r="17888" spans="1:8" x14ac:dyDescent="0.2">
      <c r="A17888">
        <f t="shared" si="1954"/>
        <v>17019</v>
      </c>
      <c r="B17888">
        <f t="shared" si="1955"/>
        <v>351</v>
      </c>
      <c r="C17888" s="10" t="str">
        <f>IF(B17888=B17887," ",(LOOKUP(B17888,'Co List'!$A$3:$A$362,'Co List'!$B$3:$B$362)))</f>
        <v xml:space="preserve"> </v>
      </c>
      <c r="D17888" s="6" t="s">
        <v>398</v>
      </c>
      <c r="E17888">
        <v>1670</v>
      </c>
      <c r="F17888">
        <v>1410</v>
      </c>
      <c r="G17888">
        <v>1890</v>
      </c>
      <c r="H17888">
        <v>3000</v>
      </c>
    </row>
    <row r="17889" spans="1:16" x14ac:dyDescent="0.2">
      <c r="A17889">
        <f t="shared" si="1954"/>
        <v>17020</v>
      </c>
      <c r="B17889">
        <f t="shared" si="1955"/>
        <v>351</v>
      </c>
      <c r="C17889" s="10" t="str">
        <f>IF(B17889=B17888," ",(LOOKUP(B17889,'Co List'!$A$3:$A$362,'Co List'!$B$3:$B$362)))</f>
        <v xml:space="preserve"> </v>
      </c>
      <c r="D17889" s="6" t="s">
        <v>399</v>
      </c>
      <c r="E17889">
        <v>0</v>
      </c>
      <c r="F17889">
        <v>0</v>
      </c>
      <c r="G17889">
        <v>0</v>
      </c>
      <c r="H17889">
        <v>0</v>
      </c>
    </row>
    <row r="17890" spans="1:16" x14ac:dyDescent="0.2">
      <c r="A17890">
        <f t="shared" si="1954"/>
        <v>17021</v>
      </c>
      <c r="B17890">
        <f t="shared" si="1955"/>
        <v>351</v>
      </c>
      <c r="C17890" s="10" t="str">
        <f>IF(B17890=B17889," ",(LOOKUP(B17890,'Co List'!$A$3:$A$362,'Co List'!$B$3:$B$362)))</f>
        <v xml:space="preserve"> </v>
      </c>
      <c r="D17890" s="6" t="s">
        <v>400</v>
      </c>
      <c r="E17890">
        <v>0</v>
      </c>
      <c r="F17890">
        <v>0</v>
      </c>
      <c r="G17890">
        <v>0</v>
      </c>
      <c r="H17890">
        <v>0</v>
      </c>
    </row>
    <row r="17891" spans="1:16" x14ac:dyDescent="0.2">
      <c r="A17891">
        <f t="shared" si="1954"/>
        <v>17022</v>
      </c>
      <c r="B17891">
        <f t="shared" si="1955"/>
        <v>351</v>
      </c>
      <c r="C17891" s="10" t="str">
        <f>IF(B17891=B17890," ",(LOOKUP(B17891,'Co List'!$A$3:$A$362,'Co List'!$B$3:$B$362)))</f>
        <v xml:space="preserve"> </v>
      </c>
      <c r="D17891" s="6" t="s">
        <v>401</v>
      </c>
      <c r="E17891">
        <v>3.1375999999999999</v>
      </c>
      <c r="F17891">
        <v>4.9849100000000002</v>
      </c>
      <c r="G17891">
        <v>6.1387200000000002</v>
      </c>
      <c r="H17891">
        <v>7.1656199999999997</v>
      </c>
    </row>
    <row r="17892" spans="1:16" x14ac:dyDescent="0.2">
      <c r="A17892">
        <f t="shared" si="1954"/>
        <v>17023</v>
      </c>
      <c r="B17892">
        <f t="shared" si="1955"/>
        <v>351</v>
      </c>
      <c r="C17892" s="10" t="str">
        <f>IF(B17892=B17891," ",(LOOKUP(B17892,'Co List'!$A$3:$A$362,'Co List'!$B$3:$B$362)))</f>
        <v xml:space="preserve"> </v>
      </c>
      <c r="D17892" s="6" t="s">
        <v>402</v>
      </c>
      <c r="E17892">
        <v>1.9639200000000001</v>
      </c>
      <c r="F17892">
        <v>1.42974</v>
      </c>
      <c r="G17892">
        <v>2.2490999999999999</v>
      </c>
      <c r="H17892">
        <v>4.1459999999999999</v>
      </c>
    </row>
    <row r="17893" spans="1:16" x14ac:dyDescent="0.2">
      <c r="A17893">
        <f t="shared" si="1954"/>
        <v>17024</v>
      </c>
      <c r="B17893">
        <f t="shared" si="1955"/>
        <v>351</v>
      </c>
      <c r="C17893" s="10" t="str">
        <f>IF(B17893=B17892," ",(LOOKUP(B17893,'Co List'!$A$3:$A$362,'Co List'!$B$3:$B$362)))</f>
        <v xml:space="preserve"> </v>
      </c>
      <c r="D17893" s="6" t="s">
        <v>403</v>
      </c>
      <c r="E17893">
        <v>0</v>
      </c>
      <c r="F17893">
        <v>0</v>
      </c>
      <c r="G17893">
        <v>0</v>
      </c>
      <c r="H17893">
        <v>0</v>
      </c>
    </row>
    <row r="17894" spans="1:16" x14ac:dyDescent="0.2">
      <c r="A17894">
        <f t="shared" si="1954"/>
        <v>17025</v>
      </c>
      <c r="B17894">
        <f t="shared" si="1955"/>
        <v>351</v>
      </c>
      <c r="C17894" s="10" t="str">
        <f>IF(B17894=B17893," ",(LOOKUP(B17894,'Co List'!$A$3:$A$362,'Co List'!$B$3:$B$362)))</f>
        <v xml:space="preserve"> </v>
      </c>
      <c r="D17894" s="6" t="s">
        <v>404</v>
      </c>
      <c r="E17894" s="11">
        <v>5.1015199999999998</v>
      </c>
      <c r="F17894" s="11">
        <v>6.41465</v>
      </c>
      <c r="G17894" s="11">
        <v>8.3878199999999996</v>
      </c>
      <c r="H17894" s="11">
        <v>11.31162</v>
      </c>
    </row>
    <row r="17895" spans="1:16" x14ac:dyDescent="0.2">
      <c r="A17895">
        <f t="shared" si="1954"/>
        <v>17026</v>
      </c>
      <c r="B17895">
        <f t="shared" si="1955"/>
        <v>351</v>
      </c>
      <c r="C17895" s="10" t="str">
        <f>IF(B17895=B17894," ",(LOOKUP(B17895,'Co List'!$A$3:$A$362,'Co List'!$B$3:$B$362)))</f>
        <v xml:space="preserve"> </v>
      </c>
      <c r="D17895" s="6" t="s">
        <v>405</v>
      </c>
      <c r="E17895">
        <v>210.6</v>
      </c>
      <c r="F17895">
        <v>309.81</v>
      </c>
      <c r="G17895">
        <v>382.9</v>
      </c>
      <c r="H17895">
        <v>423.12</v>
      </c>
    </row>
    <row r="17896" spans="1:16" x14ac:dyDescent="0.2">
      <c r="A17896">
        <f t="shared" si="1954"/>
        <v>17027</v>
      </c>
      <c r="B17896">
        <f t="shared" si="1955"/>
        <v>351</v>
      </c>
      <c r="C17896" s="10" t="str">
        <f>IF(B17896=B17895," ",(LOOKUP(B17896,'Co List'!$A$3:$A$362,'Co List'!$B$3:$B$362)))</f>
        <v xml:space="preserve"> </v>
      </c>
      <c r="D17896" s="6" t="s">
        <v>406</v>
      </c>
      <c r="E17896">
        <v>40.96</v>
      </c>
      <c r="F17896">
        <v>56.67</v>
      </c>
      <c r="G17896">
        <v>84.42</v>
      </c>
      <c r="H17896">
        <v>97.025999999999996</v>
      </c>
    </row>
    <row r="17897" spans="1:16" x14ac:dyDescent="0.2">
      <c r="A17897">
        <f t="shared" si="1954"/>
        <v>17028</v>
      </c>
      <c r="B17897">
        <f t="shared" si="1955"/>
        <v>351</v>
      </c>
      <c r="C17897" s="10" t="str">
        <f>IF(B17897=B17896," ",(LOOKUP(B17897,'Co List'!$A$3:$A$362,'Co List'!$B$3:$B$362)))</f>
        <v xml:space="preserve"> </v>
      </c>
      <c r="D17897" s="6" t="s">
        <v>407</v>
      </c>
      <c r="E17897" s="11">
        <v>16.54</v>
      </c>
      <c r="F17897" s="11">
        <v>27.76</v>
      </c>
      <c r="G17897" s="11">
        <v>40.409999999999997</v>
      </c>
      <c r="H17897" s="11">
        <v>36.729999999999997</v>
      </c>
    </row>
    <row r="17898" spans="1:16" x14ac:dyDescent="0.2">
      <c r="A17898">
        <f t="shared" si="1954"/>
        <v>17029</v>
      </c>
      <c r="B17898">
        <f t="shared" si="1955"/>
        <v>351</v>
      </c>
      <c r="C17898" s="10" t="str">
        <f>IF(B17898=B17897," ",(LOOKUP(B17898,'Co List'!$A$3:$A$362,'Co List'!$B$3:$B$362)))</f>
        <v xml:space="preserve"> </v>
      </c>
      <c r="D17898" s="6" t="s">
        <v>408</v>
      </c>
      <c r="E17898">
        <v>9.9700000000000006</v>
      </c>
      <c r="F17898">
        <v>10.16</v>
      </c>
      <c r="G17898">
        <v>13.93</v>
      </c>
      <c r="H17898">
        <v>16.061</v>
      </c>
    </row>
    <row r="17899" spans="1:16" x14ac:dyDescent="0.2">
      <c r="A17899">
        <f t="shared" si="1954"/>
        <v>17030</v>
      </c>
      <c r="B17899">
        <f t="shared" si="1955"/>
        <v>351</v>
      </c>
      <c r="C17899" s="10" t="str">
        <f>IF(B17899=B17898," ",(LOOKUP(B17899,'Co List'!$A$3:$A$362,'Co List'!$B$3:$B$362)))</f>
        <v xml:space="preserve"> </v>
      </c>
      <c r="D17899" s="6" t="s">
        <v>409</v>
      </c>
      <c r="E17899">
        <v>7.72</v>
      </c>
      <c r="F17899">
        <v>10.49</v>
      </c>
      <c r="G17899">
        <v>14.78</v>
      </c>
      <c r="H17899">
        <v>19.818999999999999</v>
      </c>
    </row>
    <row r="17900" spans="1:16" x14ac:dyDescent="0.2">
      <c r="A17900">
        <f t="shared" si="1954"/>
        <v>17031</v>
      </c>
      <c r="B17900">
        <f t="shared" si="1955"/>
        <v>351</v>
      </c>
      <c r="C17900" s="10" t="str">
        <f>IF(B17900=B17899," ",(LOOKUP(B17900,'Co List'!$A$3:$A$362,'Co List'!$B$3:$B$362)))</f>
        <v xml:space="preserve"> </v>
      </c>
      <c r="D17900" s="6" t="s">
        <v>410</v>
      </c>
      <c r="E17900">
        <v>7.1260499299999998</v>
      </c>
      <c r="F17900">
        <v>6.41465</v>
      </c>
      <c r="G17900">
        <v>8.3878199999999996</v>
      </c>
      <c r="H17900">
        <v>11.31162</v>
      </c>
    </row>
    <row r="17901" spans="1:16" x14ac:dyDescent="0.2">
      <c r="A17901">
        <f t="shared" si="1954"/>
        <v>17032</v>
      </c>
      <c r="B17901">
        <f t="shared" si="1955"/>
        <v>351</v>
      </c>
      <c r="C17901" s="10" t="str">
        <f>IF(B17901=B17900," ",(LOOKUP(B17901,'Co List'!$A$3:$A$362,'Co List'!$B$3:$B$362)))</f>
        <v xml:space="preserve"> </v>
      </c>
      <c r="D17901" s="6" t="s">
        <v>411</v>
      </c>
      <c r="E17901">
        <v>7.1260499299999998</v>
      </c>
      <c r="F17901">
        <v>6.41465</v>
      </c>
      <c r="G17901">
        <v>8.3878199999999996</v>
      </c>
      <c r="H17901">
        <v>11.31162</v>
      </c>
    </row>
    <row r="17902" spans="1:16" x14ac:dyDescent="0.2">
      <c r="A17902">
        <f t="shared" si="1954"/>
        <v>17033</v>
      </c>
      <c r="B17902">
        <f t="shared" si="1955"/>
        <v>351</v>
      </c>
      <c r="C17902" s="10" t="str">
        <f>IF(B17902=B17901," ",(LOOKUP(B17902,'Co List'!$A$3:$A$362,'Co List'!$B$3:$B$362)))</f>
        <v xml:space="preserve"> </v>
      </c>
      <c r="D17902" s="6" t="s">
        <v>412</v>
      </c>
      <c r="E17902">
        <v>-0.59395007</v>
      </c>
      <c r="F17902">
        <v>-4.0753500000000003</v>
      </c>
      <c r="G17902">
        <v>-6.3921799999999998</v>
      </c>
      <c r="H17902">
        <v>-8.5073799999999995</v>
      </c>
    </row>
    <row r="17903" spans="1:16" ht="13.5" thickBot="1" x14ac:dyDescent="0.25">
      <c r="A17903">
        <f t="shared" si="1954"/>
        <v>17034</v>
      </c>
      <c r="B17903">
        <f t="shared" si="1955"/>
        <v>351</v>
      </c>
      <c r="C17903" s="10" t="str">
        <f>IF(B17903=B17902," ",(LOOKUP(B17903,'Co List'!$A$3:$A$362,'Co List'!$B$3:$B$362)))</f>
        <v xml:space="preserve"> </v>
      </c>
      <c r="D17903" s="9" t="s">
        <v>413</v>
      </c>
      <c r="E17903">
        <v>12</v>
      </c>
      <c r="F17903">
        <v>12</v>
      </c>
      <c r="G17903">
        <v>12</v>
      </c>
      <c r="H17903">
        <v>12</v>
      </c>
    </row>
    <row r="17904" spans="1:16" ht="15" x14ac:dyDescent="0.25">
      <c r="A17904">
        <f t="shared" si="1954"/>
        <v>17035</v>
      </c>
      <c r="B17904">
        <f t="shared" si="1955"/>
        <v>352</v>
      </c>
      <c r="C17904" s="10" t="str">
        <f>IF(B17904=B17903," ",(LOOKUP(B17904,'Co List'!$A$3:$A$362,'Co List'!$B$3:$B$362)))</f>
        <v>WELSPUN CORPORATION</v>
      </c>
      <c r="D17904" s="4" t="s">
        <v>362</v>
      </c>
      <c r="E17904">
        <v>86.235381110002479</v>
      </c>
      <c r="F17904">
        <v>88.250104076480284</v>
      </c>
      <c r="G17904">
        <v>100</v>
      </c>
      <c r="H17904">
        <v>99.682092749369204</v>
      </c>
      <c r="J17904">
        <f t="shared" ref="J17904" si="1956">COUNTIF(E17946:H17946,0)</f>
        <v>0</v>
      </c>
      <c r="K17904">
        <f>SUM(E17904:H17904)/(4-J17904)</f>
        <v>93.541894483962992</v>
      </c>
      <c r="L17904">
        <f>SUM(E17914:H17914)/(4-J17904)</f>
        <v>660657.94146294869</v>
      </c>
      <c r="M17904">
        <f>E17914</f>
        <v>618958.16396207758</v>
      </c>
      <c r="N17904">
        <f t="shared" ref="N17904" si="1957">F17914</f>
        <v>632166.80321688647</v>
      </c>
      <c r="O17904">
        <f t="shared" ref="O17904" si="1958">G17914</f>
        <v>717600.26843229937</v>
      </c>
      <c r="P17904">
        <f t="shared" ref="P17904" si="1959">H17914</f>
        <v>673906.53024053143</v>
      </c>
    </row>
    <row r="17905" spans="1:8" x14ac:dyDescent="0.2">
      <c r="A17905">
        <f t="shared" si="1954"/>
        <v>17036</v>
      </c>
      <c r="B17905">
        <f t="shared" si="1955"/>
        <v>352</v>
      </c>
      <c r="C17905" s="10" t="str">
        <f>IF(B17905=B17904," ",(LOOKUP(B17905,'Co List'!$A$3:$A$362,'Co List'!$B$3:$B$362)))</f>
        <v xml:space="preserve"> </v>
      </c>
      <c r="D17905" s="6" t="s">
        <v>364</v>
      </c>
      <c r="E17905">
        <v>3.8050407002734623</v>
      </c>
      <c r="F17905">
        <v>3.6454211691519798</v>
      </c>
      <c r="G17905">
        <v>4.0731660583225366</v>
      </c>
      <c r="H17905">
        <v>4.0550695551260798</v>
      </c>
    </row>
    <row r="17906" spans="1:8" x14ac:dyDescent="0.2">
      <c r="A17906">
        <f t="shared" si="1954"/>
        <v>17037</v>
      </c>
      <c r="B17906">
        <f t="shared" si="1955"/>
        <v>352</v>
      </c>
      <c r="C17906" s="10" t="str">
        <f>IF(B17906=B17905," ",(LOOKUP(B17906,'Co List'!$A$3:$A$362,'Co List'!$B$3:$B$362)))</f>
        <v xml:space="preserve"> </v>
      </c>
      <c r="D17906" s="6" t="s">
        <v>365</v>
      </c>
      <c r="E17906">
        <v>1.3380130818263598</v>
      </c>
      <c r="F17906">
        <v>1.3050965676962727</v>
      </c>
      <c r="G17906">
        <v>0.78676890080526318</v>
      </c>
      <c r="H17906">
        <v>0.77516780979041189</v>
      </c>
    </row>
    <row r="17907" spans="1:8" x14ac:dyDescent="0.2">
      <c r="A17907">
        <f t="shared" si="1954"/>
        <v>17038</v>
      </c>
      <c r="B17907">
        <f t="shared" si="1955"/>
        <v>352</v>
      </c>
      <c r="C17907" s="10" t="str">
        <f>IF(B17907=B17906," ",(LOOKUP(B17907,'Co List'!$A$3:$A$362,'Co List'!$B$3:$B$362)))</f>
        <v xml:space="preserve"> </v>
      </c>
      <c r="D17907" s="7" t="s">
        <v>366</v>
      </c>
      <c r="E17907">
        <v>9.3583879497255431</v>
      </c>
      <c r="F17907">
        <v>10.081761980366268</v>
      </c>
      <c r="G17907">
        <v>12.437371521832109</v>
      </c>
      <c r="H17907">
        <v>10.161184624335062</v>
      </c>
    </row>
    <row r="17908" spans="1:8" x14ac:dyDescent="0.2">
      <c r="A17908">
        <f t="shared" si="1954"/>
        <v>17039</v>
      </c>
      <c r="B17908">
        <f t="shared" si="1955"/>
        <v>352</v>
      </c>
      <c r="C17908" s="10" t="str">
        <f>IF(B17908=B17907," ",(LOOKUP(B17908,'Co List'!$A$3:$A$362,'Co List'!$B$3:$B$362)))</f>
        <v xml:space="preserve"> </v>
      </c>
      <c r="D17908" s="6" t="s">
        <v>367</v>
      </c>
      <c r="E17908">
        <v>114579.44538357601</v>
      </c>
      <c r="F17908">
        <v>173457.75914854888</v>
      </c>
      <c r="G17908">
        <v>1105190.6182539647</v>
      </c>
      <c r="H17908">
        <v>1269605.3697071052</v>
      </c>
    </row>
    <row r="17909" spans="1:8" x14ac:dyDescent="0.2">
      <c r="A17909">
        <f t="shared" si="1954"/>
        <v>17040</v>
      </c>
      <c r="B17909">
        <f t="shared" si="1955"/>
        <v>352</v>
      </c>
      <c r="C17909" s="10" t="str">
        <f>IF(B17909=B17908," ",(LOOKUP(B17909,'Co List'!$A$3:$A$362,'Co List'!$B$3:$B$362)))</f>
        <v xml:space="preserve"> </v>
      </c>
      <c r="D17909" s="6" t="s">
        <v>368</v>
      </c>
      <c r="E17909">
        <v>0.60587134295426548</v>
      </c>
      <c r="F17909">
        <v>0.61777269932266832</v>
      </c>
      <c r="G17909">
        <v>0.63008189343427812</v>
      </c>
      <c r="H17909">
        <v>0.51259339030998052</v>
      </c>
    </row>
    <row r="17910" spans="1:8" x14ac:dyDescent="0.2">
      <c r="A17910">
        <f t="shared" si="1954"/>
        <v>17041</v>
      </c>
      <c r="B17910">
        <f t="shared" si="1955"/>
        <v>352</v>
      </c>
      <c r="C17910" s="10" t="str">
        <f>IF(B17910=B17909," ",(LOOKUP(B17910,'Co List'!$A$3:$A$362,'Co List'!$B$3:$B$362)))</f>
        <v xml:space="preserve"> </v>
      </c>
      <c r="D17910" s="6" t="s">
        <v>369</v>
      </c>
      <c r="E17910">
        <v>55.13563605901227</v>
      </c>
      <c r="F17910">
        <v>73.53341900859445</v>
      </c>
      <c r="G17910">
        <v>141.32944725402251</v>
      </c>
      <c r="H17910">
        <v>100.63262954000201</v>
      </c>
    </row>
    <row r="17911" spans="1:8" x14ac:dyDescent="0.2">
      <c r="A17911">
        <f t="shared" si="1954"/>
        <v>17042</v>
      </c>
      <c r="B17911">
        <f t="shared" si="1955"/>
        <v>352</v>
      </c>
      <c r="C17911" s="10" t="str">
        <f>IF(B17911=B17910," ",(LOOKUP(B17911,'Co List'!$A$3:$A$362,'Co List'!$B$3:$B$362)))</f>
        <v xml:space="preserve"> </v>
      </c>
      <c r="D17911" s="6" t="s">
        <v>370</v>
      </c>
      <c r="E17911">
        <v>0</v>
      </c>
      <c r="F17911">
        <v>0</v>
      </c>
      <c r="G17911">
        <v>0</v>
      </c>
      <c r="H17911">
        <v>0</v>
      </c>
    </row>
    <row r="17912" spans="1:8" x14ac:dyDescent="0.2">
      <c r="A17912">
        <f t="shared" si="1954"/>
        <v>17043</v>
      </c>
      <c r="B17912">
        <f t="shared" si="1955"/>
        <v>352</v>
      </c>
      <c r="C17912" s="10" t="str">
        <f>IF(B17912=B17911," ",(LOOKUP(B17912,'Co List'!$A$3:$A$362,'Co List'!$B$3:$B$362)))</f>
        <v xml:space="preserve"> </v>
      </c>
      <c r="D17912" s="6" t="s">
        <v>371</v>
      </c>
      <c r="E17912">
        <v>71.366458507644438</v>
      </c>
      <c r="F17912">
        <v>51.852322559981147</v>
      </c>
      <c r="G17912">
        <v>21.670190515009764</v>
      </c>
      <c r="H17912">
        <v>16.913730848886917</v>
      </c>
    </row>
    <row r="17913" spans="1:8" x14ac:dyDescent="0.2">
      <c r="A17913">
        <f t="shared" si="1954"/>
        <v>17044</v>
      </c>
      <c r="B17913">
        <f t="shared" si="1955"/>
        <v>352</v>
      </c>
      <c r="C17913" s="10" t="str">
        <f>IF(B17913=B17912," ",(LOOKUP(B17913,'Co List'!$A$3:$A$362,'Co List'!$B$3:$B$362)))</f>
        <v xml:space="preserve"> </v>
      </c>
      <c r="D17913" s="6" t="s">
        <v>372</v>
      </c>
      <c r="E17913">
        <v>28.633541492355565</v>
      </c>
      <c r="F17913">
        <v>48.147677440018875</v>
      </c>
      <c r="G17913">
        <v>78.32980948499025</v>
      </c>
      <c r="H17913">
        <v>83.086269151113086</v>
      </c>
    </row>
    <row r="17914" spans="1:8" x14ac:dyDescent="0.2">
      <c r="A17914">
        <f t="shared" si="1954"/>
        <v>17045</v>
      </c>
      <c r="B17914">
        <f t="shared" si="1955"/>
        <v>352</v>
      </c>
      <c r="C17914" s="10" t="str">
        <f>IF(B17914=B17913," ",(LOOKUP(B17914,'Co List'!$A$3:$A$362,'Co List'!$B$3:$B$362)))</f>
        <v xml:space="preserve"> </v>
      </c>
      <c r="D17914" s="6" t="s">
        <v>373</v>
      </c>
      <c r="E17914">
        <v>618958.16396207758</v>
      </c>
      <c r="F17914">
        <v>632166.80321688647</v>
      </c>
      <c r="G17914">
        <v>717600.26843229937</v>
      </c>
      <c r="H17914">
        <v>673906.53024053143</v>
      </c>
    </row>
    <row r="17915" spans="1:8" x14ac:dyDescent="0.2">
      <c r="A17915">
        <f t="shared" si="1954"/>
        <v>17046</v>
      </c>
      <c r="B17915">
        <f t="shared" si="1955"/>
        <v>352</v>
      </c>
      <c r="C17915" s="10" t="str">
        <f>IF(B17915=B17914," ",(LOOKUP(B17915,'Co List'!$A$3:$A$362,'Co List'!$B$3:$B$362)))</f>
        <v xml:space="preserve"> </v>
      </c>
      <c r="D17915" s="6" t="s">
        <v>374</v>
      </c>
      <c r="E17915">
        <v>614729.04350275209</v>
      </c>
      <c r="F17915">
        <v>627972.50630324602</v>
      </c>
      <c r="G17915">
        <v>713202.83092371223</v>
      </c>
      <c r="H17915">
        <v>669665.40572199679</v>
      </c>
    </row>
    <row r="17916" spans="1:8" x14ac:dyDescent="0.2">
      <c r="A17916">
        <f t="shared" si="1954"/>
        <v>17047</v>
      </c>
      <c r="B17916">
        <f t="shared" si="1955"/>
        <v>352</v>
      </c>
      <c r="C17916" s="10" t="str">
        <f>IF(B17916=B17915," ",(LOOKUP(B17916,'Co List'!$A$3:$A$362,'Co List'!$B$3:$B$362)))</f>
        <v xml:space="preserve"> </v>
      </c>
      <c r="D17916" s="6" t="s">
        <v>375</v>
      </c>
      <c r="E17916">
        <v>1616.7928836936223</v>
      </c>
      <c r="F17916">
        <v>1581.8261835163289</v>
      </c>
      <c r="G17916">
        <v>1745.4821718679814</v>
      </c>
      <c r="H17916">
        <v>1616.6104050480835</v>
      </c>
    </row>
    <row r="17917" spans="1:8" x14ac:dyDescent="0.2">
      <c r="A17917">
        <f t="shared" si="1954"/>
        <v>17048</v>
      </c>
      <c r="B17917">
        <f t="shared" si="1955"/>
        <v>352</v>
      </c>
      <c r="C17917" s="10" t="str">
        <f>IF(B17917=B17916," ",(LOOKUP(B17917,'Co List'!$A$3:$A$362,'Co List'!$B$3:$B$362)))</f>
        <v xml:space="preserve"> </v>
      </c>
      <c r="D17917" s="6" t="s">
        <v>376</v>
      </c>
      <c r="E17917">
        <v>2612.327575631834</v>
      </c>
      <c r="F17917">
        <v>2612.4707301242006</v>
      </c>
      <c r="G17917">
        <v>2651.9553367191415</v>
      </c>
      <c r="H17917">
        <v>2624.5141134866244</v>
      </c>
    </row>
    <row r="17918" spans="1:8" x14ac:dyDescent="0.2">
      <c r="A17918">
        <f t="shared" si="1954"/>
        <v>17049</v>
      </c>
      <c r="B17918">
        <f t="shared" si="1955"/>
        <v>352</v>
      </c>
      <c r="C17918" s="10" t="str">
        <f>IF(B17918=B17917," ",(LOOKUP(B17918,'Co List'!$A$3:$A$362,'Co List'!$B$3:$B$362)))</f>
        <v xml:space="preserve"> </v>
      </c>
      <c r="D17918" s="6" t="s">
        <v>377</v>
      </c>
      <c r="E17918">
        <v>441728.5212636739</v>
      </c>
      <c r="F17918">
        <v>327793.16992114123</v>
      </c>
      <c r="G17918">
        <v>155505.34530550076</v>
      </c>
      <c r="H17918">
        <v>113982.73669795622</v>
      </c>
    </row>
    <row r="17919" spans="1:8" ht="15" x14ac:dyDescent="0.25">
      <c r="A17919">
        <f t="shared" si="1954"/>
        <v>17050</v>
      </c>
      <c r="B17919">
        <f t="shared" si="1955"/>
        <v>352</v>
      </c>
      <c r="C17919" s="10" t="str">
        <f>IF(B17919=B17918," ",(LOOKUP(B17919,'Co List'!$A$3:$A$362,'Co List'!$B$3:$B$362)))</f>
        <v xml:space="preserve"> </v>
      </c>
      <c r="D17919" s="8" t="s">
        <v>378</v>
      </c>
      <c r="E17919">
        <v>2767.9401000000012</v>
      </c>
      <c r="F17919">
        <v>9914.2077000000008</v>
      </c>
      <c r="G17919">
        <v>19660.3446</v>
      </c>
      <c r="H17919">
        <v>36749.832600000009</v>
      </c>
    </row>
    <row r="17920" spans="1:8" ht="15" x14ac:dyDescent="0.25">
      <c r="A17920">
        <f t="shared" si="1954"/>
        <v>17051</v>
      </c>
      <c r="B17920">
        <f t="shared" si="1955"/>
        <v>352</v>
      </c>
      <c r="C17920" s="10" t="str">
        <f>IF(B17920=B17919," ",(LOOKUP(B17920,'Co List'!$A$3:$A$362,'Co List'!$B$3:$B$362)))</f>
        <v xml:space="preserve"> </v>
      </c>
      <c r="D17920" s="8" t="s">
        <v>379</v>
      </c>
      <c r="E17920">
        <v>0</v>
      </c>
      <c r="F17920">
        <v>0</v>
      </c>
      <c r="G17920">
        <v>0</v>
      </c>
      <c r="H17920">
        <v>0</v>
      </c>
    </row>
    <row r="17921" spans="1:8" ht="15" x14ac:dyDescent="0.25">
      <c r="A17921">
        <f t="shared" si="1954"/>
        <v>17052</v>
      </c>
      <c r="B17921">
        <f t="shared" si="1955"/>
        <v>352</v>
      </c>
      <c r="C17921" s="10" t="str">
        <f>IF(B17921=B17920," ",(LOOKUP(B17921,'Co List'!$A$3:$A$362,'Co List'!$B$3:$B$362)))</f>
        <v xml:space="preserve"> </v>
      </c>
      <c r="D17921" s="8" t="s">
        <v>380</v>
      </c>
      <c r="E17921">
        <v>438960.58116367389</v>
      </c>
      <c r="F17921">
        <v>317878.96222114121</v>
      </c>
      <c r="G17921">
        <v>135845.00070550074</v>
      </c>
      <c r="H17921">
        <v>77232.904097956212</v>
      </c>
    </row>
    <row r="17922" spans="1:8" ht="15" x14ac:dyDescent="0.25">
      <c r="A17922">
        <f t="shared" si="1954"/>
        <v>17053</v>
      </c>
      <c r="B17922">
        <f t="shared" si="1955"/>
        <v>352</v>
      </c>
      <c r="C17922" s="10" t="str">
        <f>IF(B17922=B17921," ",(LOOKUP(B17922,'Co List'!$A$3:$A$362,'Co List'!$B$3:$B$362)))</f>
        <v xml:space="preserve"> </v>
      </c>
      <c r="D17922" s="8" t="s">
        <v>381</v>
      </c>
      <c r="E17922">
        <v>177229.64269840368</v>
      </c>
      <c r="F17922">
        <v>304373.63329574536</v>
      </c>
      <c r="G17922">
        <v>562094.92312679859</v>
      </c>
      <c r="H17922">
        <v>559923.79354257521</v>
      </c>
    </row>
    <row r="17923" spans="1:8" ht="15" x14ac:dyDescent="0.25">
      <c r="A17923">
        <f t="shared" si="1954"/>
        <v>17054</v>
      </c>
      <c r="B17923">
        <f t="shared" si="1955"/>
        <v>352</v>
      </c>
      <c r="C17923" s="10" t="str">
        <f>IF(B17923=B17922," ",(LOOKUP(B17923,'Co List'!$A$3:$A$362,'Co List'!$B$3:$B$362)))</f>
        <v xml:space="preserve"> </v>
      </c>
      <c r="D17923" s="8" t="s">
        <v>382</v>
      </c>
      <c r="E17923">
        <v>108603.8721313264</v>
      </c>
      <c r="F17923">
        <v>252469.28207511723</v>
      </c>
      <c r="G17923">
        <v>561726.52272362495</v>
      </c>
      <c r="H17923">
        <v>559923.79354257521</v>
      </c>
    </row>
    <row r="17924" spans="1:8" ht="15" x14ac:dyDescent="0.25">
      <c r="A17924">
        <f t="shared" si="1954"/>
        <v>17055</v>
      </c>
      <c r="B17924">
        <f t="shared" si="1955"/>
        <v>352</v>
      </c>
      <c r="C17924" s="10" t="str">
        <f>IF(B17924=B17923," ",(LOOKUP(B17924,'Co List'!$A$3:$A$362,'Co List'!$B$3:$B$362)))</f>
        <v xml:space="preserve"> </v>
      </c>
      <c r="D17924" s="8" t="s">
        <v>383</v>
      </c>
      <c r="E17924">
        <v>68625.770567077299</v>
      </c>
      <c r="F17924">
        <v>2804.2095544979466</v>
      </c>
      <c r="G17924">
        <v>106.99367167261367</v>
      </c>
      <c r="H17924">
        <v>0</v>
      </c>
    </row>
    <row r="17925" spans="1:8" x14ac:dyDescent="0.2">
      <c r="A17925">
        <f t="shared" ref="A17925:A17988" si="1960">IF(A17924&gt;0,A17924+1,(IF($C$1=C17925,1,0)))</f>
        <v>17056</v>
      </c>
      <c r="B17925">
        <f t="shared" ref="B17925:B17988" si="1961">IF(D17925=$D$3,B17924+1,B17924)</f>
        <v>352</v>
      </c>
      <c r="C17925" s="10" t="str">
        <f>IF(B17925=B17924," ",(LOOKUP(B17925,'Co List'!$A$3:$A$362,'Co List'!$B$3:$B$362)))</f>
        <v xml:space="preserve"> </v>
      </c>
      <c r="D17925" s="6" t="s">
        <v>384</v>
      </c>
      <c r="E17925">
        <v>0</v>
      </c>
      <c r="F17925">
        <v>49100.141666130206</v>
      </c>
      <c r="G17925">
        <v>261.40673150108535</v>
      </c>
      <c r="H17925">
        <v>0</v>
      </c>
    </row>
    <row r="17926" spans="1:8" x14ac:dyDescent="0.2">
      <c r="A17926">
        <f t="shared" si="1960"/>
        <v>17057</v>
      </c>
      <c r="B17926">
        <f t="shared" si="1961"/>
        <v>352</v>
      </c>
      <c r="C17926" s="10" t="str">
        <f>IF(B17926=B17925," ",(LOOKUP(B17926,'Co List'!$A$3:$A$362,'Co List'!$B$3:$B$362)))</f>
        <v xml:space="preserve"> </v>
      </c>
      <c r="D17926" s="6" t="s">
        <v>385</v>
      </c>
      <c r="E17926">
        <v>46577.594475051599</v>
      </c>
      <c r="F17926">
        <v>83494.778565339453</v>
      </c>
      <c r="G17926">
        <v>137999.51071925799</v>
      </c>
      <c r="H17926">
        <v>138079.94805780001</v>
      </c>
    </row>
    <row r="17927" spans="1:8" x14ac:dyDescent="0.2">
      <c r="A17927">
        <f t="shared" si="1960"/>
        <v>17058</v>
      </c>
      <c r="B17927">
        <f t="shared" si="1961"/>
        <v>352</v>
      </c>
      <c r="C17927" s="10" t="str">
        <f>IF(B17927=B17926," ",(LOOKUP(B17927,'Co List'!$A$3:$A$362,'Co List'!$B$3:$B$362)))</f>
        <v xml:space="preserve"> </v>
      </c>
      <c r="D17927" s="6" t="s">
        <v>386</v>
      </c>
      <c r="E17927">
        <v>0</v>
      </c>
      <c r="F17927">
        <v>51491.992758415508</v>
      </c>
      <c r="G17927">
        <v>122675.998095</v>
      </c>
      <c r="H17927">
        <v>135865.37802599999</v>
      </c>
    </row>
    <row r="17928" spans="1:8" x14ac:dyDescent="0.2">
      <c r="A17928">
        <f t="shared" si="1960"/>
        <v>17059</v>
      </c>
      <c r="B17928">
        <f t="shared" si="1961"/>
        <v>352</v>
      </c>
      <c r="C17928" s="10" t="str">
        <f>IF(B17928=B17927," ",(LOOKUP(B17928,'Co List'!$A$3:$A$362,'Co List'!$B$3:$B$362)))</f>
        <v xml:space="preserve"> </v>
      </c>
      <c r="D17928" s="6" t="s">
        <v>387</v>
      </c>
      <c r="E17928">
        <v>25512.515987350002</v>
      </c>
      <c r="F17928">
        <v>10297.446456500002</v>
      </c>
      <c r="G17928">
        <v>15191.942458000001</v>
      </c>
      <c r="H17928">
        <v>2214.5700317999999</v>
      </c>
    </row>
    <row r="17929" spans="1:8" x14ac:dyDescent="0.2">
      <c r="A17929">
        <f t="shared" si="1960"/>
        <v>17060</v>
      </c>
      <c r="B17929">
        <f t="shared" si="1961"/>
        <v>352</v>
      </c>
      <c r="C17929" s="10" t="str">
        <f>IF(B17929=B17928," ",(LOOKUP(B17929,'Co List'!$A$3:$A$362,'Co List'!$B$3:$B$362)))</f>
        <v xml:space="preserve"> </v>
      </c>
      <c r="D17929" s="6" t="s">
        <v>388</v>
      </c>
      <c r="E17929">
        <v>0</v>
      </c>
      <c r="F17929">
        <v>0</v>
      </c>
      <c r="G17929">
        <v>0</v>
      </c>
      <c r="H17929">
        <v>0</v>
      </c>
    </row>
    <row r="17930" spans="1:8" x14ac:dyDescent="0.2">
      <c r="A17930">
        <f t="shared" si="1960"/>
        <v>17061</v>
      </c>
      <c r="B17930">
        <f t="shared" si="1961"/>
        <v>352</v>
      </c>
      <c r="C17930" s="10" t="str">
        <f>IF(B17930=B17929," ",(LOOKUP(B17930,'Co List'!$A$3:$A$362,'Co List'!$B$3:$B$362)))</f>
        <v xml:space="preserve"> </v>
      </c>
      <c r="D17930" s="6" t="s">
        <v>389</v>
      </c>
      <c r="E17930">
        <v>21065.078487701598</v>
      </c>
      <c r="F17930">
        <v>860.76839463279998</v>
      </c>
      <c r="G17930">
        <v>32.842328368000004</v>
      </c>
      <c r="H17930">
        <v>0</v>
      </c>
    </row>
    <row r="17931" spans="1:8" x14ac:dyDescent="0.2">
      <c r="A17931">
        <f t="shared" si="1960"/>
        <v>17062</v>
      </c>
      <c r="B17931">
        <f t="shared" si="1961"/>
        <v>352</v>
      </c>
      <c r="C17931" s="10" t="str">
        <f>IF(B17931=B17930," ",(LOOKUP(B17931,'Co List'!$A$3:$A$362,'Co List'!$B$3:$B$362)))</f>
        <v xml:space="preserve"> </v>
      </c>
      <c r="D17931" s="6" t="s">
        <v>390</v>
      </c>
      <c r="E17931">
        <v>0</v>
      </c>
      <c r="F17931">
        <v>0</v>
      </c>
      <c r="G17931">
        <v>0</v>
      </c>
      <c r="H17931">
        <v>0</v>
      </c>
    </row>
    <row r="17932" spans="1:8" x14ac:dyDescent="0.2">
      <c r="A17932">
        <f t="shared" si="1960"/>
        <v>17063</v>
      </c>
      <c r="B17932">
        <f t="shared" si="1961"/>
        <v>352</v>
      </c>
      <c r="C17932" s="10" t="str">
        <f>IF(B17932=B17931," ",(LOOKUP(B17932,'Co List'!$A$3:$A$362,'Co List'!$B$3:$B$362)))</f>
        <v xml:space="preserve"> </v>
      </c>
      <c r="D17932" s="6" t="s">
        <v>391</v>
      </c>
      <c r="E17932">
        <v>0</v>
      </c>
      <c r="F17932">
        <v>20788.071105791143</v>
      </c>
      <c r="G17932">
        <v>0</v>
      </c>
      <c r="H17932">
        <v>0</v>
      </c>
    </row>
    <row r="17933" spans="1:8" x14ac:dyDescent="0.2">
      <c r="A17933">
        <f t="shared" si="1960"/>
        <v>17064</v>
      </c>
      <c r="B17933">
        <f t="shared" si="1961"/>
        <v>352</v>
      </c>
      <c r="C17933" s="10" t="str">
        <f>IF(B17933=B17932," ",(LOOKUP(B17933,'Co List'!$A$3:$A$362,'Co List'!$B$3:$B$362)))</f>
        <v xml:space="preserve"> </v>
      </c>
      <c r="D17933" s="6" t="s">
        <v>392</v>
      </c>
      <c r="E17933">
        <v>0</v>
      </c>
      <c r="F17933">
        <v>56.499849999999995</v>
      </c>
      <c r="G17933">
        <v>98.727837889999989</v>
      </c>
      <c r="H17933">
        <v>0</v>
      </c>
    </row>
    <row r="17934" spans="1:8" x14ac:dyDescent="0.2">
      <c r="A17934">
        <f t="shared" si="1960"/>
        <v>17065</v>
      </c>
      <c r="B17934">
        <f t="shared" si="1961"/>
        <v>352</v>
      </c>
      <c r="C17934" s="10" t="str">
        <f>IF(B17934=B17933," ",(LOOKUP(B17934,'Co List'!$A$3:$A$362,'Co List'!$B$3:$B$362)))</f>
        <v xml:space="preserve"> </v>
      </c>
      <c r="D17934" s="6" t="s">
        <v>393</v>
      </c>
      <c r="E17934">
        <v>0</v>
      </c>
      <c r="F17934">
        <v>0</v>
      </c>
      <c r="G17934">
        <v>0</v>
      </c>
      <c r="H17934">
        <v>0</v>
      </c>
    </row>
    <row r="17935" spans="1:8" ht="15" x14ac:dyDescent="0.25">
      <c r="A17935">
        <f t="shared" si="1960"/>
        <v>17066</v>
      </c>
      <c r="B17935">
        <f t="shared" si="1961"/>
        <v>352</v>
      </c>
      <c r="C17935" s="10" t="str">
        <f>IF(B17935=B17934," ",(LOOKUP(B17935,'Co List'!$A$3:$A$362,'Co List'!$B$3:$B$362)))</f>
        <v xml:space="preserve"> </v>
      </c>
      <c r="D17935" s="8" t="s">
        <v>394</v>
      </c>
      <c r="E17935">
        <v>0</v>
      </c>
      <c r="F17935">
        <v>0</v>
      </c>
      <c r="G17935">
        <v>0</v>
      </c>
      <c r="H17935">
        <v>0</v>
      </c>
    </row>
    <row r="17936" spans="1:8" ht="15" x14ac:dyDescent="0.25">
      <c r="A17936">
        <f t="shared" si="1960"/>
        <v>17067</v>
      </c>
      <c r="B17936">
        <f t="shared" si="1961"/>
        <v>352</v>
      </c>
      <c r="C17936" s="10" t="str">
        <f>IF(B17936=B17935," ",(LOOKUP(B17936,'Co List'!$A$3:$A$362,'Co List'!$B$3:$B$362)))</f>
        <v xml:space="preserve"> </v>
      </c>
      <c r="D17936" s="8" t="s">
        <v>395</v>
      </c>
      <c r="E17936">
        <v>64.502214719999998</v>
      </c>
      <c r="F17936">
        <v>94.304844819548009</v>
      </c>
      <c r="G17936">
        <v>95.243064069999988</v>
      </c>
      <c r="H17936">
        <v>106.9558542</v>
      </c>
    </row>
    <row r="17937" spans="1:8" ht="15" x14ac:dyDescent="0.25">
      <c r="A17937">
        <f t="shared" si="1960"/>
        <v>17068</v>
      </c>
      <c r="B17937">
        <f t="shared" si="1961"/>
        <v>352</v>
      </c>
      <c r="C17937" s="10" t="str">
        <f>IF(B17937=B17936," ",(LOOKUP(B17937,'Co List'!$A$3:$A$362,'Co List'!$B$3:$B$362)))</f>
        <v xml:space="preserve"> </v>
      </c>
      <c r="D17937" s="8" t="s">
        <v>396</v>
      </c>
      <c r="E17937">
        <v>330137.67</v>
      </c>
      <c r="F17937">
        <v>251163.92</v>
      </c>
      <c r="G17937">
        <v>197650.6</v>
      </c>
      <c r="H17937">
        <v>147042.66</v>
      </c>
    </row>
    <row r="17938" spans="1:8" x14ac:dyDescent="0.2">
      <c r="A17938">
        <f t="shared" si="1960"/>
        <v>17069</v>
      </c>
      <c r="B17938">
        <f t="shared" si="1961"/>
        <v>352</v>
      </c>
      <c r="C17938" s="10" t="str">
        <f>IF(B17938=B17937," ",(LOOKUP(B17938,'Co List'!$A$3:$A$362,'Co List'!$B$3:$B$362)))</f>
        <v xml:space="preserve"> </v>
      </c>
      <c r="D17938" s="6" t="s">
        <v>397</v>
      </c>
      <c r="E17938">
        <v>3417.21</v>
      </c>
      <c r="F17938">
        <v>12549.63</v>
      </c>
      <c r="G17938">
        <v>25205.57</v>
      </c>
      <c r="H17938">
        <v>47115.17</v>
      </c>
    </row>
    <row r="17939" spans="1:8" x14ac:dyDescent="0.2">
      <c r="A17939">
        <f t="shared" si="1960"/>
        <v>17070</v>
      </c>
      <c r="B17939">
        <f t="shared" si="1961"/>
        <v>352</v>
      </c>
      <c r="C17939" s="10" t="str">
        <f>IF(B17939=B17938," ",(LOOKUP(B17939,'Co List'!$A$3:$A$362,'Co List'!$B$3:$B$362)))</f>
        <v xml:space="preserve"> </v>
      </c>
      <c r="D17939" s="6" t="s">
        <v>398</v>
      </c>
      <c r="E17939">
        <v>0</v>
      </c>
      <c r="F17939">
        <v>0</v>
      </c>
      <c r="G17939">
        <v>0</v>
      </c>
      <c r="H17939">
        <v>0</v>
      </c>
    </row>
    <row r="17940" spans="1:8" x14ac:dyDescent="0.2">
      <c r="A17940">
        <f t="shared" si="1960"/>
        <v>17071</v>
      </c>
      <c r="B17940">
        <f t="shared" si="1961"/>
        <v>352</v>
      </c>
      <c r="C17940" s="10" t="str">
        <f>IF(B17940=B17939," ",(LOOKUP(B17940,'Co List'!$A$3:$A$362,'Co List'!$B$3:$B$362)))</f>
        <v xml:space="preserve"> </v>
      </c>
      <c r="D17940" s="6" t="s">
        <v>399</v>
      </c>
      <c r="E17940">
        <v>326720.46000000002</v>
      </c>
      <c r="F17940">
        <v>238614.29</v>
      </c>
      <c r="G17940">
        <v>172445.03</v>
      </c>
      <c r="H17940">
        <v>99927.49</v>
      </c>
    </row>
    <row r="17941" spans="1:8" x14ac:dyDescent="0.2">
      <c r="A17941">
        <f t="shared" si="1960"/>
        <v>17072</v>
      </c>
      <c r="B17941">
        <f t="shared" si="1961"/>
        <v>352</v>
      </c>
      <c r="C17941" s="10" t="str">
        <f>IF(B17941=B17940," ",(LOOKUP(B17941,'Co List'!$A$3:$A$362,'Co List'!$B$3:$B$362)))</f>
        <v xml:space="preserve"> </v>
      </c>
      <c r="D17941" s="6" t="s">
        <v>400</v>
      </c>
      <c r="E17941">
        <v>0</v>
      </c>
      <c r="F17941">
        <v>0</v>
      </c>
      <c r="G17941">
        <v>0</v>
      </c>
      <c r="H17941">
        <v>0</v>
      </c>
    </row>
    <row r="17942" spans="1:8" x14ac:dyDescent="0.2">
      <c r="A17942">
        <f t="shared" si="1960"/>
        <v>17073</v>
      </c>
      <c r="B17942">
        <f t="shared" si="1961"/>
        <v>352</v>
      </c>
      <c r="C17942" s="10" t="str">
        <f>IF(B17942=B17941," ",(LOOKUP(B17942,'Co List'!$A$3:$A$362,'Co List'!$B$3:$B$362)))</f>
        <v xml:space="preserve"> </v>
      </c>
      <c r="D17942" s="6" t="s">
        <v>401</v>
      </c>
      <c r="E17942">
        <v>2.9012112900000004</v>
      </c>
      <c r="F17942">
        <v>7.253686140000001</v>
      </c>
      <c r="G17942">
        <v>16.358414930000002</v>
      </c>
      <c r="H17942">
        <v>31.378703219999998</v>
      </c>
    </row>
    <row r="17943" spans="1:8" x14ac:dyDescent="0.2">
      <c r="A17943">
        <f t="shared" si="1960"/>
        <v>17074</v>
      </c>
      <c r="B17943">
        <f t="shared" si="1961"/>
        <v>352</v>
      </c>
      <c r="C17943" s="10" t="str">
        <f>IF(B17943=B17942," ",(LOOKUP(B17943,'Co List'!$A$3:$A$362,'Co List'!$B$3:$B$362)))</f>
        <v xml:space="preserve"> </v>
      </c>
      <c r="D17943" s="6" t="s">
        <v>402</v>
      </c>
      <c r="E17943">
        <v>0</v>
      </c>
      <c r="F17943">
        <v>0</v>
      </c>
      <c r="G17943">
        <v>0</v>
      </c>
      <c r="H17943">
        <v>0</v>
      </c>
    </row>
    <row r="17944" spans="1:8" x14ac:dyDescent="0.2">
      <c r="A17944">
        <f t="shared" si="1960"/>
        <v>17075</v>
      </c>
      <c r="B17944">
        <f t="shared" si="1961"/>
        <v>352</v>
      </c>
      <c r="C17944" s="10" t="str">
        <f>IF(B17944=B17943," ",(LOOKUP(B17944,'Co List'!$A$3:$A$362,'Co List'!$B$3:$B$362)))</f>
        <v xml:space="preserve"> </v>
      </c>
      <c r="D17944" s="6" t="s">
        <v>403</v>
      </c>
      <c r="E17944">
        <v>93.359071520000001</v>
      </c>
      <c r="F17944">
        <v>96.413859810000005</v>
      </c>
      <c r="G17944">
        <v>94.348797829999995</v>
      </c>
      <c r="H17944">
        <v>77.569492580000002</v>
      </c>
    </row>
    <row r="17945" spans="1:8" x14ac:dyDescent="0.2">
      <c r="A17945">
        <f t="shared" si="1960"/>
        <v>17076</v>
      </c>
      <c r="B17945">
        <f t="shared" si="1961"/>
        <v>352</v>
      </c>
      <c r="C17945" s="10" t="str">
        <f>IF(B17945=B17944," ",(LOOKUP(B17945,'Co List'!$A$3:$A$362,'Co List'!$B$3:$B$362)))</f>
        <v xml:space="preserve"> </v>
      </c>
      <c r="D17945" s="6" t="s">
        <v>404</v>
      </c>
      <c r="E17945" s="11">
        <v>96.260282810000007</v>
      </c>
      <c r="F17945" s="11">
        <v>103.66754595</v>
      </c>
      <c r="G17945" s="11">
        <v>110.70721275999999</v>
      </c>
      <c r="H17945" s="11">
        <v>108.94819579999999</v>
      </c>
    </row>
    <row r="17946" spans="1:8" x14ac:dyDescent="0.2">
      <c r="A17946">
        <f t="shared" si="1960"/>
        <v>17077</v>
      </c>
      <c r="B17946">
        <f t="shared" si="1961"/>
        <v>352</v>
      </c>
      <c r="C17946" s="10" t="str">
        <f>IF(B17946=B17945," ",(LOOKUP(B17946,'Co List'!$A$3:$A$362,'Co List'!$B$3:$B$362)))</f>
        <v xml:space="preserve"> </v>
      </c>
      <c r="D17946" s="6" t="s">
        <v>405</v>
      </c>
      <c r="E17946">
        <v>6613.94</v>
      </c>
      <c r="F17946">
        <v>6270.4</v>
      </c>
      <c r="G17946">
        <v>5769.71</v>
      </c>
      <c r="H17946">
        <v>6632.165</v>
      </c>
    </row>
    <row r="17947" spans="1:8" x14ac:dyDescent="0.2">
      <c r="A17947">
        <f t="shared" si="1960"/>
        <v>17078</v>
      </c>
      <c r="B17947">
        <f t="shared" si="1961"/>
        <v>352</v>
      </c>
      <c r="C17947" s="10" t="str">
        <f>IF(B17947=B17946," ",(LOOKUP(B17947,'Co List'!$A$3:$A$362,'Co List'!$B$3:$B$362)))</f>
        <v xml:space="preserve"> </v>
      </c>
      <c r="D17947" s="6" t="s">
        <v>406</v>
      </c>
      <c r="E17947">
        <v>1122.6099999999999</v>
      </c>
      <c r="F17947">
        <v>859.7</v>
      </c>
      <c r="G17947">
        <v>507.75</v>
      </c>
      <c r="H17947">
        <v>669.67</v>
      </c>
    </row>
    <row r="17948" spans="1:8" x14ac:dyDescent="0.2">
      <c r="A17948">
        <f t="shared" si="1960"/>
        <v>17079</v>
      </c>
      <c r="B17948">
        <f t="shared" si="1961"/>
        <v>352</v>
      </c>
      <c r="C17948" s="10" t="str">
        <f>IF(B17948=B17947," ",(LOOKUP(B17948,'Co List'!$A$3:$A$362,'Co List'!$B$3:$B$362)))</f>
        <v xml:space="preserve"> </v>
      </c>
      <c r="D17948" s="6" t="s">
        <v>407</v>
      </c>
      <c r="E17948" s="11">
        <v>540.20000000000005</v>
      </c>
      <c r="F17948" s="11">
        <v>364.45</v>
      </c>
      <c r="G17948" s="11">
        <v>64.930000000000007</v>
      </c>
      <c r="H17948" s="11">
        <v>53.08</v>
      </c>
    </row>
    <row r="17949" spans="1:8" x14ac:dyDescent="0.2">
      <c r="A17949">
        <f t="shared" si="1960"/>
        <v>17080</v>
      </c>
      <c r="B17949">
        <f t="shared" si="1961"/>
        <v>352</v>
      </c>
      <c r="C17949" s="10" t="str">
        <f>IF(B17949=B17948," ",(LOOKUP(B17949,'Co List'!$A$3:$A$362,'Co List'!$B$3:$B$362)))</f>
        <v xml:space="preserve"> </v>
      </c>
      <c r="D17949" s="6" t="s">
        <v>408</v>
      </c>
      <c r="E17949">
        <v>102.16</v>
      </c>
      <c r="F17949">
        <v>102.33</v>
      </c>
      <c r="G17949">
        <v>113.89</v>
      </c>
      <c r="H17949">
        <v>131.47</v>
      </c>
    </row>
    <row r="17950" spans="1:8" x14ac:dyDescent="0.2">
      <c r="A17950">
        <f t="shared" si="1960"/>
        <v>17081</v>
      </c>
      <c r="B17950">
        <f t="shared" si="1961"/>
        <v>352</v>
      </c>
      <c r="C17950" s="10" t="str">
        <f>IF(B17950=B17949," ",(LOOKUP(B17950,'Co List'!$A$3:$A$362,'Co List'!$B$3:$B$362)))</f>
        <v xml:space="preserve"> </v>
      </c>
      <c r="D17950" s="6" t="s">
        <v>409</v>
      </c>
      <c r="E17950">
        <v>152.69999999999999</v>
      </c>
      <c r="F17950">
        <v>129.83000000000001</v>
      </c>
      <c r="G17950">
        <v>155.41</v>
      </c>
      <c r="H17950">
        <v>181.7</v>
      </c>
    </row>
    <row r="17951" spans="1:8" x14ac:dyDescent="0.2">
      <c r="A17951">
        <f t="shared" si="1960"/>
        <v>17082</v>
      </c>
      <c r="B17951">
        <f t="shared" si="1961"/>
        <v>352</v>
      </c>
      <c r="C17951" s="10" t="str">
        <f>IF(B17951=B17950," ",(LOOKUP(B17951,'Co List'!$A$3:$A$362,'Co List'!$B$3:$B$362)))</f>
        <v xml:space="preserve"> </v>
      </c>
      <c r="D17951" s="6" t="s">
        <v>410</v>
      </c>
      <c r="E17951">
        <v>234.73021473</v>
      </c>
      <c r="F17951">
        <v>265.22014340000004</v>
      </c>
      <c r="G17951">
        <v>287.83472325000002</v>
      </c>
      <c r="H17951">
        <v>308.70686086000001</v>
      </c>
    </row>
    <row r="17952" spans="1:8" x14ac:dyDescent="0.2">
      <c r="A17952">
        <f t="shared" si="1960"/>
        <v>17083</v>
      </c>
      <c r="B17952">
        <f t="shared" si="1961"/>
        <v>352</v>
      </c>
      <c r="C17952" s="10" t="str">
        <f>IF(B17952=B17951," ",(LOOKUP(B17952,'Co List'!$A$3:$A$362,'Co List'!$B$3:$B$362)))</f>
        <v xml:space="preserve"> </v>
      </c>
      <c r="D17952" s="6" t="s">
        <v>411</v>
      </c>
      <c r="E17952">
        <v>160.76249753000002</v>
      </c>
      <c r="F17952">
        <v>197.97239076954801</v>
      </c>
      <c r="G17952">
        <v>205.95027682999998</v>
      </c>
      <c r="H17952">
        <v>215.90404999999998</v>
      </c>
    </row>
    <row r="17953" spans="1:16" x14ac:dyDescent="0.2">
      <c r="A17953">
        <f t="shared" si="1960"/>
        <v>17084</v>
      </c>
      <c r="B17953">
        <f t="shared" si="1961"/>
        <v>352</v>
      </c>
      <c r="C17953" s="10" t="str">
        <f>IF(B17953=B17952," ",(LOOKUP(B17953,'Co List'!$A$3:$A$362,'Co List'!$B$3:$B$362)))</f>
        <v xml:space="preserve"> </v>
      </c>
      <c r="D17953" s="6" t="s">
        <v>412</v>
      </c>
      <c r="E17953">
        <v>8.0624975300000301</v>
      </c>
      <c r="F17953">
        <v>68.142390769548001</v>
      </c>
      <c r="G17953">
        <v>50.540276829999982</v>
      </c>
      <c r="H17953">
        <v>34.204049999999995</v>
      </c>
    </row>
    <row r="17954" spans="1:16" ht="13.5" thickBot="1" x14ac:dyDescent="0.25">
      <c r="A17954">
        <f t="shared" si="1960"/>
        <v>17085</v>
      </c>
      <c r="B17954">
        <f t="shared" si="1961"/>
        <v>352</v>
      </c>
      <c r="C17954" s="10" t="str">
        <f>IF(B17954=B17953," ",(LOOKUP(B17954,'Co List'!$A$3:$A$362,'Co List'!$B$3:$B$362)))</f>
        <v xml:space="preserve"> </v>
      </c>
      <c r="D17954" s="9" t="s">
        <v>413</v>
      </c>
      <c r="E17954">
        <v>12</v>
      </c>
      <c r="F17954">
        <v>12</v>
      </c>
      <c r="G17954">
        <v>12</v>
      </c>
      <c r="H17954">
        <v>12</v>
      </c>
    </row>
    <row r="17955" spans="1:16" ht="15" x14ac:dyDescent="0.25">
      <c r="A17955">
        <f t="shared" si="1960"/>
        <v>17086</v>
      </c>
      <c r="B17955">
        <f t="shared" si="1961"/>
        <v>353</v>
      </c>
      <c r="C17955" s="10" t="str">
        <f>IF(B17955=B17954," ",(LOOKUP(B17955,'Co List'!$A$3:$A$362,'Co List'!$B$3:$B$362)))</f>
        <v>WELSPUN INDIA</v>
      </c>
      <c r="D17955" s="4" t="s">
        <v>362</v>
      </c>
      <c r="E17955">
        <v>54.407870438397573</v>
      </c>
      <c r="F17955">
        <v>65.221575420398779</v>
      </c>
      <c r="G17955">
        <v>39.518897534269279</v>
      </c>
      <c r="H17955">
        <v>44.619069867396213</v>
      </c>
      <c r="J17955">
        <f t="shared" ref="J17955" si="1962">COUNTIF(E17997:H17997,0)</f>
        <v>0</v>
      </c>
      <c r="K17955">
        <f>SUM(E17955:H17955)/(4-J17955)</f>
        <v>50.941853315115459</v>
      </c>
      <c r="L17955">
        <f>SUM(E17965:H17965)/(4-J17955)</f>
        <v>193489.12355081717</v>
      </c>
      <c r="M17955">
        <f>E17965</f>
        <v>215480.70510700328</v>
      </c>
      <c r="N17955">
        <f t="shared" ref="N17955" si="1963">F17965</f>
        <v>210260.39409624465</v>
      </c>
      <c r="O17955">
        <f t="shared" ref="O17955" si="1964">G17965</f>
        <v>169656.97222140944</v>
      </c>
      <c r="P17955">
        <f t="shared" ref="P17955" si="1965">H17965</f>
        <v>178558.4227786113</v>
      </c>
    </row>
    <row r="17956" spans="1:16" x14ac:dyDescent="0.2">
      <c r="A17956">
        <f t="shared" si="1960"/>
        <v>17087</v>
      </c>
      <c r="B17956">
        <f t="shared" si="1961"/>
        <v>353</v>
      </c>
      <c r="C17956" s="10" t="str">
        <f>IF(B17956=B17955," ",(LOOKUP(B17956,'Co List'!$A$3:$A$362,'Co List'!$B$3:$B$362)))</f>
        <v xml:space="preserve"> </v>
      </c>
      <c r="D17956" s="6" t="s">
        <v>364</v>
      </c>
      <c r="E17956">
        <v>2.4033541250577444</v>
      </c>
      <c r="F17956">
        <v>2.3942471980714912</v>
      </c>
      <c r="G17956">
        <v>2.3714556369950737</v>
      </c>
      <c r="H17956">
        <v>2.367008634456647</v>
      </c>
    </row>
    <row r="17957" spans="1:16" x14ac:dyDescent="0.2">
      <c r="A17957">
        <f t="shared" si="1960"/>
        <v>17088</v>
      </c>
      <c r="B17957">
        <f t="shared" si="1961"/>
        <v>353</v>
      </c>
      <c r="C17957" s="10" t="str">
        <f>IF(B17957=B17956," ",(LOOKUP(B17957,'Co List'!$A$3:$A$362,'Co List'!$B$3:$B$362)))</f>
        <v xml:space="preserve"> </v>
      </c>
      <c r="D17957" s="6" t="s">
        <v>365</v>
      </c>
      <c r="E17957">
        <v>0.62013799547536963</v>
      </c>
      <c r="F17957">
        <v>0.62699814792314135</v>
      </c>
      <c r="G17957">
        <v>0.51311974204776489</v>
      </c>
      <c r="H17957">
        <v>0.58139823059070495</v>
      </c>
    </row>
    <row r="17958" spans="1:16" x14ac:dyDescent="0.2">
      <c r="A17958">
        <f t="shared" si="1960"/>
        <v>17089</v>
      </c>
      <c r="B17958">
        <f t="shared" si="1961"/>
        <v>353</v>
      </c>
      <c r="C17958" s="10" t="str">
        <f>IF(B17958=B17957," ",(LOOKUP(B17958,'Co List'!$A$3:$A$362,'Co List'!$B$3:$B$362)))</f>
        <v xml:space="preserve"> </v>
      </c>
      <c r="D17958" s="7" t="s">
        <v>366</v>
      </c>
      <c r="E17958">
        <v>11.816874423197328</v>
      </c>
      <c r="F17958">
        <v>10.260708873610159</v>
      </c>
      <c r="G17958">
        <v>6.5492484875933972</v>
      </c>
      <c r="H17958">
        <v>5.8679458254800219</v>
      </c>
    </row>
    <row r="17959" spans="1:16" x14ac:dyDescent="0.2">
      <c r="A17959">
        <f t="shared" si="1960"/>
        <v>17090</v>
      </c>
      <c r="B17959">
        <f t="shared" si="1961"/>
        <v>353</v>
      </c>
      <c r="C17959" s="10" t="str">
        <f>IF(B17959=B17958," ",(LOOKUP(B17959,'Co List'!$A$3:$A$362,'Co List'!$B$3:$B$362)))</f>
        <v xml:space="preserve"> </v>
      </c>
      <c r="D17959" s="6" t="s">
        <v>367</v>
      </c>
      <c r="E17959">
        <v>187374.52618000284</v>
      </c>
      <c r="F17959">
        <v>-210723.98686735283</v>
      </c>
      <c r="G17959">
        <v>144869.75682811841</v>
      </c>
      <c r="H17959">
        <v>104176.44269463903</v>
      </c>
    </row>
    <row r="17960" spans="1:16" x14ac:dyDescent="0.2">
      <c r="A17960">
        <f t="shared" si="1960"/>
        <v>17091</v>
      </c>
      <c r="B17960">
        <f t="shared" si="1961"/>
        <v>353</v>
      </c>
      <c r="C17960" s="10" t="str">
        <f>IF(B17960=B17959," ",(LOOKUP(B17960,'Co List'!$A$3:$A$362,'Co List'!$B$3:$B$362)))</f>
        <v xml:space="preserve"> </v>
      </c>
      <c r="D17960" s="6" t="s">
        <v>368</v>
      </c>
      <c r="E17960">
        <v>0.27593892317454638</v>
      </c>
      <c r="F17960">
        <v>0.22375268074517893</v>
      </c>
      <c r="G17960">
        <v>0.19060439526054312</v>
      </c>
      <c r="H17960">
        <v>0.17851022501785649</v>
      </c>
    </row>
    <row r="17961" spans="1:16" x14ac:dyDescent="0.2">
      <c r="A17961">
        <f t="shared" si="1960"/>
        <v>17092</v>
      </c>
      <c r="B17961">
        <f t="shared" si="1961"/>
        <v>353</v>
      </c>
      <c r="C17961" s="10" t="str">
        <f>IF(B17961=B17960," ",(LOOKUP(B17961,'Co List'!$A$3:$A$362,'Co List'!$B$3:$B$362)))</f>
        <v xml:space="preserve"> </v>
      </c>
      <c r="D17961" s="6" t="s">
        <v>369</v>
      </c>
      <c r="E17961">
        <v>59.232168313313522</v>
      </c>
      <c r="F17961">
        <v>135.09405942960979</v>
      </c>
      <c r="G17961">
        <v>37.524766040301124</v>
      </c>
      <c r="H17961">
        <v>36.439750776231364</v>
      </c>
    </row>
    <row r="17962" spans="1:16" x14ac:dyDescent="0.2">
      <c r="A17962">
        <f t="shared" si="1960"/>
        <v>17093</v>
      </c>
      <c r="B17962">
        <f t="shared" si="1961"/>
        <v>353</v>
      </c>
      <c r="C17962" s="10" t="str">
        <f>IF(B17962=B17961," ",(LOOKUP(B17962,'Co List'!$A$3:$A$362,'Co List'!$B$3:$B$362)))</f>
        <v xml:space="preserve"> </v>
      </c>
      <c r="D17962" s="6" t="s">
        <v>370</v>
      </c>
      <c r="E17962">
        <v>0</v>
      </c>
      <c r="F17962">
        <v>0</v>
      </c>
      <c r="G17962">
        <v>0</v>
      </c>
      <c r="H17962">
        <v>0</v>
      </c>
    </row>
    <row r="17963" spans="1:16" x14ac:dyDescent="0.2">
      <c r="A17963">
        <f t="shared" si="1960"/>
        <v>17094</v>
      </c>
      <c r="B17963">
        <f t="shared" si="1961"/>
        <v>353</v>
      </c>
      <c r="C17963" s="10" t="str">
        <f>IF(B17963=B17962," ",(LOOKUP(B17963,'Co List'!$A$3:$A$362,'Co List'!$B$3:$B$362)))</f>
        <v xml:space="preserve"> </v>
      </c>
      <c r="D17963" s="6" t="s">
        <v>371</v>
      </c>
      <c r="E17963">
        <v>73.794392787732221</v>
      </c>
      <c r="F17963">
        <v>77.638331047814162</v>
      </c>
      <c r="G17963">
        <v>78.950155824726792</v>
      </c>
      <c r="H17963">
        <v>84.509554816122659</v>
      </c>
    </row>
    <row r="17964" spans="1:16" x14ac:dyDescent="0.2">
      <c r="A17964">
        <f t="shared" si="1960"/>
        <v>17095</v>
      </c>
      <c r="B17964">
        <f t="shared" si="1961"/>
        <v>353</v>
      </c>
      <c r="C17964" s="10" t="str">
        <f>IF(B17964=B17963," ",(LOOKUP(B17964,'Co List'!$A$3:$A$362,'Co List'!$B$3:$B$362)))</f>
        <v xml:space="preserve"> </v>
      </c>
      <c r="D17964" s="6" t="s">
        <v>372</v>
      </c>
      <c r="E17964">
        <v>26.205607212267783</v>
      </c>
      <c r="F17964">
        <v>22.361668952185848</v>
      </c>
      <c r="G17964">
        <v>21.049844175273197</v>
      </c>
      <c r="H17964">
        <v>15.490445183877343</v>
      </c>
    </row>
    <row r="17965" spans="1:16" x14ac:dyDescent="0.2">
      <c r="A17965">
        <f t="shared" si="1960"/>
        <v>17096</v>
      </c>
      <c r="B17965">
        <f t="shared" si="1961"/>
        <v>353</v>
      </c>
      <c r="C17965" s="10" t="str">
        <f>IF(B17965=B17964," ",(LOOKUP(B17965,'Co List'!$A$3:$A$362,'Co List'!$B$3:$B$362)))</f>
        <v xml:space="preserve"> </v>
      </c>
      <c r="D17965" s="6" t="s">
        <v>373</v>
      </c>
      <c r="E17965">
        <v>215480.70510700328</v>
      </c>
      <c r="F17965">
        <v>210260.39409624465</v>
      </c>
      <c r="G17965">
        <v>169656.97222140944</v>
      </c>
      <c r="H17965">
        <v>178558.4227786113</v>
      </c>
    </row>
    <row r="17966" spans="1:16" x14ac:dyDescent="0.2">
      <c r="A17966">
        <f t="shared" si="1960"/>
        <v>17097</v>
      </c>
      <c r="B17966">
        <f t="shared" si="1961"/>
        <v>353</v>
      </c>
      <c r="C17966" s="10" t="str">
        <f>IF(B17966=B17965," ",(LOOKUP(B17966,'Co List'!$A$3:$A$362,'Co List'!$B$3:$B$362)))</f>
        <v xml:space="preserve"> </v>
      </c>
      <c r="D17966" s="6" t="s">
        <v>374</v>
      </c>
      <c r="E17966">
        <v>214555.62357808047</v>
      </c>
      <c r="F17966">
        <v>209355.07650433987</v>
      </c>
      <c r="G17966">
        <v>169096.85096372996</v>
      </c>
      <c r="H17966">
        <v>178143.13250905281</v>
      </c>
    </row>
    <row r="17967" spans="1:16" x14ac:dyDescent="0.2">
      <c r="A17967">
        <f t="shared" si="1960"/>
        <v>17098</v>
      </c>
      <c r="B17967">
        <f t="shared" si="1961"/>
        <v>353</v>
      </c>
      <c r="C17967" s="10" t="str">
        <f>IF(B17967=B17966," ",(LOOKUP(B17967,'Co List'!$A$3:$A$362,'Co List'!$B$3:$B$362)))</f>
        <v xml:space="preserve"> </v>
      </c>
      <c r="D17967" s="6" t="s">
        <v>375</v>
      </c>
      <c r="E17967">
        <v>599.24619504823431</v>
      </c>
      <c r="F17967">
        <v>586.28422917642115</v>
      </c>
      <c r="G17967">
        <v>408.73511409403153</v>
      </c>
      <c r="H17967">
        <v>310.93435325500036</v>
      </c>
    </row>
    <row r="17968" spans="1:16" x14ac:dyDescent="0.2">
      <c r="A17968">
        <f t="shared" si="1960"/>
        <v>17099</v>
      </c>
      <c r="B17968">
        <f t="shared" si="1961"/>
        <v>353</v>
      </c>
      <c r="C17968" s="10" t="str">
        <f>IF(B17968=B17967," ",(LOOKUP(B17968,'Co List'!$A$3:$A$362,'Co List'!$B$3:$B$362)))</f>
        <v xml:space="preserve"> </v>
      </c>
      <c r="D17968" s="6" t="s">
        <v>376</v>
      </c>
      <c r="E17968">
        <v>325.83533387454003</v>
      </c>
      <c r="F17968">
        <v>319.03336272837362</v>
      </c>
      <c r="G17968">
        <v>151.38614358545678</v>
      </c>
      <c r="H17968">
        <v>104.35591630348868</v>
      </c>
    </row>
    <row r="17969" spans="1:8" x14ac:dyDescent="0.2">
      <c r="A17969">
        <f t="shared" si="1960"/>
        <v>17100</v>
      </c>
      <c r="B17969">
        <f t="shared" si="1961"/>
        <v>353</v>
      </c>
      <c r="C17969" s="10" t="str">
        <f>IF(B17969=B17968," ",(LOOKUP(B17969,'Co List'!$A$3:$A$362,'Co List'!$B$3:$B$362)))</f>
        <v xml:space="preserve"> </v>
      </c>
      <c r="D17969" s="6" t="s">
        <v>377</v>
      </c>
      <c r="E17969">
        <v>159012.67790843695</v>
      </c>
      <c r="F17969">
        <v>163242.66083088113</v>
      </c>
      <c r="G17969">
        <v>133944.44393631621</v>
      </c>
      <c r="H17969">
        <v>150898.92817689458</v>
      </c>
    </row>
    <row r="17970" spans="1:8" ht="15" x14ac:dyDescent="0.25">
      <c r="A17970">
        <f t="shared" si="1960"/>
        <v>17101</v>
      </c>
      <c r="B17970">
        <f t="shared" si="1961"/>
        <v>353</v>
      </c>
      <c r="C17970" s="10" t="str">
        <f>IF(B17970=B17969," ",(LOOKUP(B17970,'Co List'!$A$3:$A$362,'Co List'!$B$3:$B$362)))</f>
        <v xml:space="preserve"> </v>
      </c>
      <c r="D17970" s="8" t="s">
        <v>378</v>
      </c>
      <c r="E17970">
        <v>1486.8198</v>
      </c>
      <c r="F17970">
        <v>996.4191000000003</v>
      </c>
      <c r="G17970">
        <v>2133.0893999999998</v>
      </c>
      <c r="H17970">
        <v>47828.079000000012</v>
      </c>
    </row>
    <row r="17971" spans="1:8" ht="15" x14ac:dyDescent="0.25">
      <c r="A17971">
        <f t="shared" si="1960"/>
        <v>17102</v>
      </c>
      <c r="B17971">
        <f t="shared" si="1961"/>
        <v>353</v>
      </c>
      <c r="C17971" s="10" t="str">
        <f>IF(B17971=B17970," ",(LOOKUP(B17971,'Co List'!$A$3:$A$362,'Co List'!$B$3:$B$362)))</f>
        <v xml:space="preserve"> </v>
      </c>
      <c r="D17971" s="8" t="s">
        <v>379</v>
      </c>
      <c r="E17971">
        <v>112920.65196195264</v>
      </c>
      <c r="F17971">
        <v>111841.76944530274</v>
      </c>
      <c r="G17971">
        <v>33599.645650359365</v>
      </c>
      <c r="H17971">
        <v>18823.68109420656</v>
      </c>
    </row>
    <row r="17972" spans="1:8" ht="15" x14ac:dyDescent="0.25">
      <c r="A17972">
        <f t="shared" si="1960"/>
        <v>17103</v>
      </c>
      <c r="B17972">
        <f t="shared" si="1961"/>
        <v>353</v>
      </c>
      <c r="C17972" s="10" t="str">
        <f>IF(B17972=B17971," ",(LOOKUP(B17972,'Co List'!$A$3:$A$362,'Co List'!$B$3:$B$362)))</f>
        <v xml:space="preserve"> </v>
      </c>
      <c r="D17972" s="8" t="s">
        <v>380</v>
      </c>
      <c r="E17972">
        <v>44605.206146484314</v>
      </c>
      <c r="F17972">
        <v>50404.472285578391</v>
      </c>
      <c r="G17972">
        <v>98211.708885956847</v>
      </c>
      <c r="H17972">
        <v>84247.168082688004</v>
      </c>
    </row>
    <row r="17973" spans="1:8" ht="15" x14ac:dyDescent="0.25">
      <c r="A17973">
        <f t="shared" si="1960"/>
        <v>17104</v>
      </c>
      <c r="B17973">
        <f t="shared" si="1961"/>
        <v>353</v>
      </c>
      <c r="C17973" s="10" t="str">
        <f>IF(B17973=B17972," ",(LOOKUP(B17973,'Co List'!$A$3:$A$362,'Co List'!$B$3:$B$362)))</f>
        <v xml:space="preserve"> </v>
      </c>
      <c r="D17973" s="8" t="s">
        <v>381</v>
      </c>
      <c r="E17973">
        <v>56468.02719856632</v>
      </c>
      <c r="F17973">
        <v>47017.733265363546</v>
      </c>
      <c r="G17973">
        <v>35712.52828509322</v>
      </c>
      <c r="H17973">
        <v>27659.494601716739</v>
      </c>
    </row>
    <row r="17974" spans="1:8" ht="15" x14ac:dyDescent="0.25">
      <c r="A17974">
        <f t="shared" si="1960"/>
        <v>17105</v>
      </c>
      <c r="B17974">
        <f t="shared" si="1961"/>
        <v>353</v>
      </c>
      <c r="C17974" s="10" t="str">
        <f>IF(B17974=B17973," ",(LOOKUP(B17974,'Co List'!$A$3:$A$362,'Co List'!$B$3:$B$362)))</f>
        <v xml:space="preserve"> </v>
      </c>
      <c r="D17974" s="8" t="s">
        <v>382</v>
      </c>
      <c r="E17974">
        <v>0</v>
      </c>
      <c r="F17974">
        <v>0</v>
      </c>
      <c r="G17974">
        <v>0</v>
      </c>
      <c r="H17974">
        <v>0</v>
      </c>
    </row>
    <row r="17975" spans="1:8" ht="15" x14ac:dyDescent="0.25">
      <c r="A17975">
        <f t="shared" si="1960"/>
        <v>17106</v>
      </c>
      <c r="B17975">
        <f t="shared" si="1961"/>
        <v>353</v>
      </c>
      <c r="C17975" s="10" t="str">
        <f>IF(B17975=B17974," ",(LOOKUP(B17975,'Co List'!$A$3:$A$362,'Co List'!$B$3:$B$362)))</f>
        <v xml:space="preserve"> </v>
      </c>
      <c r="D17975" s="8" t="s">
        <v>383</v>
      </c>
      <c r="E17975">
        <v>4120.3956920010396</v>
      </c>
      <c r="F17975">
        <v>2798.7004234352648</v>
      </c>
      <c r="G17975">
        <v>908.00037526514757</v>
      </c>
      <c r="H17975">
        <v>517.10566030275868</v>
      </c>
    </row>
    <row r="17976" spans="1:8" x14ac:dyDescent="0.2">
      <c r="A17976">
        <f t="shared" si="1960"/>
        <v>17107</v>
      </c>
      <c r="B17976">
        <f t="shared" si="1961"/>
        <v>353</v>
      </c>
      <c r="C17976" s="10" t="str">
        <f>IF(B17976=B17975," ",(LOOKUP(B17976,'Co List'!$A$3:$A$362,'Co List'!$B$3:$B$362)))</f>
        <v xml:space="preserve"> </v>
      </c>
      <c r="D17976" s="6" t="s">
        <v>384</v>
      </c>
      <c r="E17976">
        <v>52347.631506565282</v>
      </c>
      <c r="F17976">
        <v>44219.032841928281</v>
      </c>
      <c r="G17976">
        <v>34804.527909828073</v>
      </c>
      <c r="H17976">
        <v>27142.388941413981</v>
      </c>
    </row>
    <row r="17977" spans="1:8" x14ac:dyDescent="0.2">
      <c r="A17977">
        <f t="shared" si="1960"/>
        <v>17108</v>
      </c>
      <c r="B17977">
        <f t="shared" si="1961"/>
        <v>353</v>
      </c>
      <c r="C17977" s="10" t="str">
        <f>IF(B17977=B17976," ",(LOOKUP(B17977,'Co List'!$A$3:$A$362,'Co List'!$B$3:$B$362)))</f>
        <v xml:space="preserve"> </v>
      </c>
      <c r="D17977" s="6" t="s">
        <v>385</v>
      </c>
      <c r="E17977">
        <v>23495.508468694592</v>
      </c>
      <c r="F17977">
        <v>19637.794001903898</v>
      </c>
      <c r="G17977">
        <v>15059.328004273946</v>
      </c>
      <c r="H17977">
        <v>11685.421928368271</v>
      </c>
    </row>
    <row r="17978" spans="1:8" x14ac:dyDescent="0.2">
      <c r="A17978">
        <f t="shared" si="1960"/>
        <v>17109</v>
      </c>
      <c r="B17978">
        <f t="shared" si="1961"/>
        <v>353</v>
      </c>
      <c r="C17978" s="10" t="str">
        <f>IF(B17978=B17977," ",(LOOKUP(B17978,'Co List'!$A$3:$A$362,'Co List'!$B$3:$B$362)))</f>
        <v xml:space="preserve"> </v>
      </c>
      <c r="D17978" s="6" t="s">
        <v>386</v>
      </c>
      <c r="E17978">
        <v>0</v>
      </c>
      <c r="F17978">
        <v>0</v>
      </c>
      <c r="G17978">
        <v>0</v>
      </c>
      <c r="H17978">
        <v>0</v>
      </c>
    </row>
    <row r="17979" spans="1:8" x14ac:dyDescent="0.2">
      <c r="A17979">
        <f t="shared" si="1960"/>
        <v>17110</v>
      </c>
      <c r="B17979">
        <f t="shared" si="1961"/>
        <v>353</v>
      </c>
      <c r="C17979" s="10" t="str">
        <f>IF(B17979=B17978," ",(LOOKUP(B17979,'Co List'!$A$3:$A$362,'Co List'!$B$3:$B$362)))</f>
        <v xml:space="preserve"> </v>
      </c>
      <c r="D17979" s="6" t="s">
        <v>387</v>
      </c>
      <c r="E17979">
        <v>0</v>
      </c>
      <c r="F17979">
        <v>0</v>
      </c>
      <c r="G17979">
        <v>0</v>
      </c>
      <c r="H17979">
        <v>0</v>
      </c>
    </row>
    <row r="17980" spans="1:8" x14ac:dyDescent="0.2">
      <c r="A17980">
        <f t="shared" si="1960"/>
        <v>17111</v>
      </c>
      <c r="B17980">
        <f t="shared" si="1961"/>
        <v>353</v>
      </c>
      <c r="C17980" s="10" t="str">
        <f>IF(B17980=B17979," ",(LOOKUP(B17980,'Co List'!$A$3:$A$362,'Co List'!$B$3:$B$362)))</f>
        <v xml:space="preserve"> </v>
      </c>
      <c r="D17980" s="6" t="s">
        <v>388</v>
      </c>
      <c r="E17980">
        <v>0</v>
      </c>
      <c r="F17980">
        <v>0</v>
      </c>
      <c r="G17980">
        <v>0</v>
      </c>
      <c r="H17980">
        <v>0</v>
      </c>
    </row>
    <row r="17981" spans="1:8" x14ac:dyDescent="0.2">
      <c r="A17981">
        <f t="shared" si="1960"/>
        <v>17112</v>
      </c>
      <c r="B17981">
        <f t="shared" si="1961"/>
        <v>353</v>
      </c>
      <c r="C17981" s="10" t="str">
        <f>IF(B17981=B17980," ",(LOOKUP(B17981,'Co List'!$A$3:$A$362,'Co List'!$B$3:$B$362)))</f>
        <v xml:space="preserve"> </v>
      </c>
      <c r="D17981" s="6" t="s">
        <v>389</v>
      </c>
      <c r="E17981">
        <v>1264.7793669223934</v>
      </c>
      <c r="F17981">
        <v>859.07733488548547</v>
      </c>
      <c r="G17981">
        <v>278.71598400672713</v>
      </c>
      <c r="H17981">
        <v>158.72858301919234</v>
      </c>
    </row>
    <row r="17982" spans="1:8" x14ac:dyDescent="0.2">
      <c r="A17982">
        <f t="shared" si="1960"/>
        <v>17113</v>
      </c>
      <c r="B17982">
        <f t="shared" si="1961"/>
        <v>353</v>
      </c>
      <c r="C17982" s="10" t="str">
        <f>IF(B17982=B17981," ",(LOOKUP(B17982,'Co List'!$A$3:$A$362,'Co List'!$B$3:$B$362)))</f>
        <v xml:space="preserve"> </v>
      </c>
      <c r="D17982" s="6" t="s">
        <v>390</v>
      </c>
      <c r="E17982">
        <v>0</v>
      </c>
      <c r="F17982">
        <v>0</v>
      </c>
      <c r="G17982">
        <v>0</v>
      </c>
      <c r="H17982">
        <v>0</v>
      </c>
    </row>
    <row r="17983" spans="1:8" x14ac:dyDescent="0.2">
      <c r="A17983">
        <f t="shared" si="1960"/>
        <v>17114</v>
      </c>
      <c r="B17983">
        <f t="shared" si="1961"/>
        <v>353</v>
      </c>
      <c r="C17983" s="10" t="str">
        <f>IF(B17983=B17982," ",(LOOKUP(B17983,'Co List'!$A$3:$A$362,'Co List'!$B$3:$B$362)))</f>
        <v xml:space="preserve"> </v>
      </c>
      <c r="D17983" s="6" t="s">
        <v>391</v>
      </c>
      <c r="E17983">
        <v>22230.729101772202</v>
      </c>
      <c r="F17983">
        <v>18778.716667018412</v>
      </c>
      <c r="G17983">
        <v>14780.612020267219</v>
      </c>
      <c r="H17983">
        <v>11526.693345349076</v>
      </c>
    </row>
    <row r="17984" spans="1:8" x14ac:dyDescent="0.2">
      <c r="A17984">
        <f t="shared" si="1960"/>
        <v>17115</v>
      </c>
      <c r="B17984">
        <f t="shared" si="1961"/>
        <v>353</v>
      </c>
      <c r="C17984" s="10" t="str">
        <f>IF(B17984=B17983," ",(LOOKUP(B17984,'Co List'!$A$3:$A$362,'Co List'!$B$3:$B$362)))</f>
        <v xml:space="preserve"> </v>
      </c>
      <c r="D17984" s="6" t="s">
        <v>392</v>
      </c>
      <c r="E17984">
        <v>0</v>
      </c>
      <c r="F17984">
        <v>0</v>
      </c>
      <c r="G17984">
        <v>0</v>
      </c>
      <c r="H17984">
        <v>0</v>
      </c>
    </row>
    <row r="17985" spans="1:8" x14ac:dyDescent="0.2">
      <c r="A17985">
        <f t="shared" si="1960"/>
        <v>17116</v>
      </c>
      <c r="B17985">
        <f t="shared" si="1961"/>
        <v>353</v>
      </c>
      <c r="C17985" s="10" t="str">
        <f>IF(B17985=B17984," ",(LOOKUP(B17985,'Co List'!$A$3:$A$362,'Co List'!$B$3:$B$362)))</f>
        <v xml:space="preserve"> </v>
      </c>
      <c r="D17985" s="6" t="s">
        <v>393</v>
      </c>
      <c r="E17985">
        <v>0</v>
      </c>
      <c r="F17985">
        <v>0</v>
      </c>
      <c r="G17985">
        <v>0</v>
      </c>
      <c r="H17985">
        <v>0</v>
      </c>
    </row>
    <row r="17986" spans="1:8" ht="15" x14ac:dyDescent="0.25">
      <c r="A17986">
        <f t="shared" si="1960"/>
        <v>17117</v>
      </c>
      <c r="B17986">
        <f t="shared" si="1961"/>
        <v>353</v>
      </c>
      <c r="C17986" s="10" t="str">
        <f>IF(B17986=B17985," ",(LOOKUP(B17986,'Co List'!$A$3:$A$362,'Co List'!$B$3:$B$362)))</f>
        <v xml:space="preserve"> </v>
      </c>
      <c r="D17986" s="8" t="s">
        <v>394</v>
      </c>
      <c r="E17986">
        <v>0</v>
      </c>
      <c r="F17986">
        <v>0</v>
      </c>
      <c r="G17986">
        <v>0</v>
      </c>
      <c r="H17986">
        <v>0</v>
      </c>
    </row>
    <row r="17987" spans="1:8" ht="15" x14ac:dyDescent="0.25">
      <c r="A17987">
        <f t="shared" si="1960"/>
        <v>17118</v>
      </c>
      <c r="B17987">
        <f t="shared" si="1961"/>
        <v>353</v>
      </c>
      <c r="C17987" s="10" t="str">
        <f>IF(B17987=B17986," ",(LOOKUP(B17987,'Co List'!$A$3:$A$362,'Co List'!$B$3:$B$362)))</f>
        <v xml:space="preserve"> </v>
      </c>
      <c r="D17987" s="8" t="s">
        <v>395</v>
      </c>
      <c r="E17987">
        <v>42.907879863435092</v>
      </c>
      <c r="F17987">
        <v>41.874248218354928</v>
      </c>
      <c r="G17987">
        <v>46.413833197711796</v>
      </c>
      <c r="H17987">
        <v>44.994147340668661</v>
      </c>
    </row>
    <row r="17988" spans="1:8" ht="15" x14ac:dyDescent="0.25">
      <c r="A17988">
        <f t="shared" si="1960"/>
        <v>17119</v>
      </c>
      <c r="B17988">
        <f t="shared" si="1961"/>
        <v>353</v>
      </c>
      <c r="C17988" s="10" t="str">
        <f>IF(B17988=B17987," ",(LOOKUP(B17988,'Co List'!$A$3:$A$362,'Co List'!$B$3:$B$362)))</f>
        <v xml:space="preserve"> </v>
      </c>
      <c r="D17988" s="8" t="s">
        <v>396</v>
      </c>
      <c r="E17988">
        <v>256414.99</v>
      </c>
      <c r="F17988">
        <v>260355.89</v>
      </c>
      <c r="G17988">
        <v>261039.35</v>
      </c>
      <c r="H17988">
        <v>259544.87</v>
      </c>
    </row>
    <row r="17989" spans="1:8" x14ac:dyDescent="0.2">
      <c r="A17989">
        <f t="shared" ref="A17989:A18052" si="1966">IF(A17988&gt;0,A17988+1,(IF($C$1=C17989,1,0)))</f>
        <v>17120</v>
      </c>
      <c r="B17989">
        <f t="shared" ref="B17989:B18052" si="1967">IF(D17989=$D$3,B17988+1,B17988)</f>
        <v>353</v>
      </c>
      <c r="C17989" s="10" t="str">
        <f>IF(B17989=B17988," ",(LOOKUP(B17989,'Co List'!$A$3:$A$362,'Co List'!$B$3:$B$362)))</f>
        <v xml:space="preserve"> </v>
      </c>
      <c r="D17989" s="6" t="s">
        <v>397</v>
      </c>
      <c r="E17989">
        <v>1835.58</v>
      </c>
      <c r="F17989">
        <v>1261.29</v>
      </c>
      <c r="G17989">
        <v>2734.73</v>
      </c>
      <c r="H17989">
        <v>61318.05</v>
      </c>
    </row>
    <row r="17990" spans="1:8" x14ac:dyDescent="0.2">
      <c r="A17990">
        <f t="shared" si="1966"/>
        <v>17121</v>
      </c>
      <c r="B17990">
        <f t="shared" si="1967"/>
        <v>353</v>
      </c>
      <c r="C17990" s="10" t="str">
        <f>IF(B17990=B17989," ",(LOOKUP(B17990,'Co List'!$A$3:$A$362,'Co List'!$B$3:$B$362)))</f>
        <v xml:space="preserve"> </v>
      </c>
      <c r="D17990" s="6" t="s">
        <v>398</v>
      </c>
      <c r="E17990">
        <v>168444.41</v>
      </c>
      <c r="F17990">
        <v>167627.6</v>
      </c>
      <c r="G17990">
        <v>52025.62</v>
      </c>
      <c r="H17990">
        <v>29746.82</v>
      </c>
    </row>
    <row r="17991" spans="1:8" x14ac:dyDescent="0.2">
      <c r="A17991">
        <f t="shared" si="1966"/>
        <v>17122</v>
      </c>
      <c r="B17991">
        <f t="shared" si="1967"/>
        <v>353</v>
      </c>
      <c r="C17991" s="10" t="str">
        <f>IF(B17991=B17990," ",(LOOKUP(B17991,'Co List'!$A$3:$A$362,'Co List'!$B$3:$B$362)))</f>
        <v xml:space="preserve"> </v>
      </c>
      <c r="D17991" s="6" t="s">
        <v>399</v>
      </c>
      <c r="E17991">
        <v>86135</v>
      </c>
      <c r="F17991">
        <v>91467</v>
      </c>
      <c r="G17991">
        <v>206279</v>
      </c>
      <c r="H17991">
        <v>168480</v>
      </c>
    </row>
    <row r="17992" spans="1:8" x14ac:dyDescent="0.2">
      <c r="A17992">
        <f t="shared" si="1966"/>
        <v>17123</v>
      </c>
      <c r="B17992">
        <f t="shared" si="1967"/>
        <v>353</v>
      </c>
      <c r="C17992" s="10" t="str">
        <f>IF(B17992=B17991," ",(LOOKUP(B17992,'Co List'!$A$3:$A$362,'Co List'!$B$3:$B$362)))</f>
        <v xml:space="preserve"> </v>
      </c>
      <c r="D17992" s="6" t="s">
        <v>400</v>
      </c>
      <c r="E17992">
        <v>0</v>
      </c>
      <c r="F17992">
        <v>0</v>
      </c>
      <c r="G17992">
        <v>0</v>
      </c>
      <c r="H17992">
        <v>0</v>
      </c>
    </row>
    <row r="17993" spans="1:8" x14ac:dyDescent="0.2">
      <c r="A17993">
        <f t="shared" si="1966"/>
        <v>17124</v>
      </c>
      <c r="B17993">
        <f t="shared" si="1967"/>
        <v>353</v>
      </c>
      <c r="C17993" s="10" t="str">
        <f>IF(B17993=B17992," ",(LOOKUP(B17993,'Co List'!$A$3:$A$362,'Co List'!$B$3:$B$362)))</f>
        <v xml:space="preserve"> </v>
      </c>
      <c r="D17993" s="6" t="s">
        <v>401</v>
      </c>
      <c r="E17993">
        <v>1.0976768400000001</v>
      </c>
      <c r="F17993">
        <v>0.74289980999999994</v>
      </c>
      <c r="G17993">
        <v>1.8951678899999997</v>
      </c>
      <c r="H17993">
        <v>48.931803899999998</v>
      </c>
    </row>
    <row r="17994" spans="1:8" x14ac:dyDescent="0.2">
      <c r="A17994">
        <f t="shared" si="1966"/>
        <v>17125</v>
      </c>
      <c r="B17994">
        <f t="shared" si="1967"/>
        <v>353</v>
      </c>
      <c r="C17994" s="10" t="str">
        <f>IF(B17994=B17993," ",(LOOKUP(B17994,'Co List'!$A$3:$A$362,'Co List'!$B$3:$B$362)))</f>
        <v xml:space="preserve"> </v>
      </c>
      <c r="D17994" s="6" t="s">
        <v>402</v>
      </c>
      <c r="E17994">
        <v>79.674205930000014</v>
      </c>
      <c r="F17994">
        <v>94.039083599999998</v>
      </c>
      <c r="G17994">
        <v>43.181264600000006</v>
      </c>
      <c r="H17994">
        <v>29.568339080000001</v>
      </c>
    </row>
    <row r="17995" spans="1:8" x14ac:dyDescent="0.2">
      <c r="A17995">
        <f t="shared" si="1966"/>
        <v>17126</v>
      </c>
      <c r="B17995">
        <f t="shared" si="1967"/>
        <v>353</v>
      </c>
      <c r="C17995" s="10" t="str">
        <f>IF(B17995=B17994," ",(LOOKUP(B17995,'Co List'!$A$3:$A$362,'Co List'!$B$3:$B$362)))</f>
        <v xml:space="preserve"> </v>
      </c>
      <c r="D17995" s="6" t="s">
        <v>403</v>
      </c>
      <c r="E17995">
        <v>42.120014999999981</v>
      </c>
      <c r="F17995">
        <v>49.483646999999991</v>
      </c>
      <c r="G17995">
        <v>140.26972000000001</v>
      </c>
      <c r="H17995">
        <v>136.80575999999996</v>
      </c>
    </row>
    <row r="17996" spans="1:8" x14ac:dyDescent="0.2">
      <c r="A17996">
        <f t="shared" si="1966"/>
        <v>17127</v>
      </c>
      <c r="B17996">
        <f t="shared" si="1967"/>
        <v>353</v>
      </c>
      <c r="C17996" s="10" t="str">
        <f>IF(B17996=B17995," ",(LOOKUP(B17996,'Co List'!$A$3:$A$362,'Co List'!$B$3:$B$362)))</f>
        <v xml:space="preserve"> </v>
      </c>
      <c r="D17996" s="6" t="s">
        <v>404</v>
      </c>
      <c r="E17996" s="11">
        <v>122.89189777</v>
      </c>
      <c r="F17996" s="11">
        <v>144.26563041</v>
      </c>
      <c r="G17996" s="11">
        <v>185.34615249000001</v>
      </c>
      <c r="H17996" s="11">
        <v>215.30590297999998</v>
      </c>
    </row>
    <row r="17997" spans="1:8" x14ac:dyDescent="0.2">
      <c r="A17997">
        <f t="shared" si="1966"/>
        <v>17128</v>
      </c>
      <c r="B17997">
        <f t="shared" si="1967"/>
        <v>353</v>
      </c>
      <c r="C17997" s="10" t="str">
        <f>IF(B17997=B17996," ",(LOOKUP(B17997,'Co List'!$A$3:$A$362,'Co List'!$B$3:$B$362)))</f>
        <v xml:space="preserve"> </v>
      </c>
      <c r="D17997" s="6" t="s">
        <v>405</v>
      </c>
      <c r="E17997">
        <v>1823.5</v>
      </c>
      <c r="F17997">
        <v>2049.1799999999998</v>
      </c>
      <c r="G17997">
        <v>2590.48</v>
      </c>
      <c r="H17997">
        <v>3042.9459999999999</v>
      </c>
    </row>
    <row r="17998" spans="1:8" x14ac:dyDescent="0.2">
      <c r="A17998">
        <f t="shared" si="1966"/>
        <v>17129</v>
      </c>
      <c r="B17998">
        <f t="shared" si="1967"/>
        <v>353</v>
      </c>
      <c r="C17998" s="10" t="str">
        <f>IF(B17998=B17997," ",(LOOKUP(B17998,'Co List'!$A$3:$A$362,'Co List'!$B$3:$B$362)))</f>
        <v xml:space="preserve"> </v>
      </c>
      <c r="D17998" s="6" t="s">
        <v>406</v>
      </c>
      <c r="E17998">
        <v>363.79</v>
      </c>
      <c r="F17998">
        <v>155.63999999999999</v>
      </c>
      <c r="G17998">
        <v>452.12</v>
      </c>
      <c r="H17998">
        <v>490.01</v>
      </c>
    </row>
    <row r="17999" spans="1:8" x14ac:dyDescent="0.2">
      <c r="A17999">
        <f t="shared" si="1966"/>
        <v>17130</v>
      </c>
      <c r="B17999">
        <f t="shared" si="1967"/>
        <v>353</v>
      </c>
      <c r="C17999" s="10" t="str">
        <f>IF(B17999=B17998," ",(LOOKUP(B17999,'Co List'!$A$3:$A$362,'Co List'!$B$3:$B$362)))</f>
        <v xml:space="preserve"> </v>
      </c>
      <c r="D17999" s="6" t="s">
        <v>407</v>
      </c>
      <c r="E17999" s="11">
        <v>115</v>
      </c>
      <c r="F17999" s="11">
        <v>-99.78</v>
      </c>
      <c r="G17999" s="11">
        <v>117.11</v>
      </c>
      <c r="H17999" s="11">
        <v>171.4</v>
      </c>
    </row>
    <row r="18000" spans="1:8" x14ac:dyDescent="0.2">
      <c r="A18000">
        <f t="shared" si="1966"/>
        <v>17131</v>
      </c>
      <c r="B18000">
        <f t="shared" si="1967"/>
        <v>353</v>
      </c>
      <c r="C18000" s="10" t="str">
        <f>IF(B18000=B17999," ",(LOOKUP(B18000,'Co List'!$A$3:$A$362,'Co List'!$B$3:$B$362)))</f>
        <v xml:space="preserve"> </v>
      </c>
      <c r="D18000" s="6" t="s">
        <v>408</v>
      </c>
      <c r="E18000">
        <v>78.09</v>
      </c>
      <c r="F18000">
        <v>93.97</v>
      </c>
      <c r="G18000">
        <v>89.01</v>
      </c>
      <c r="H18000">
        <v>100.027</v>
      </c>
    </row>
    <row r="18001" spans="1:16" x14ac:dyDescent="0.2">
      <c r="A18001">
        <f t="shared" si="1966"/>
        <v>17132</v>
      </c>
      <c r="B18001">
        <f t="shared" si="1967"/>
        <v>353</v>
      </c>
      <c r="C18001" s="10" t="str">
        <f>IF(B18001=B18000," ",(LOOKUP(B18001,'Co List'!$A$3:$A$362,'Co List'!$B$3:$B$362)))</f>
        <v xml:space="preserve"> </v>
      </c>
      <c r="D18001" s="6" t="s">
        <v>409</v>
      </c>
      <c r="E18001">
        <v>165.8</v>
      </c>
      <c r="F18001">
        <v>186.14</v>
      </c>
      <c r="G18001">
        <v>231.76</v>
      </c>
      <c r="H18001">
        <v>260.3</v>
      </c>
    </row>
    <row r="18002" spans="1:16" x14ac:dyDescent="0.2">
      <c r="A18002">
        <f t="shared" si="1966"/>
        <v>17133</v>
      </c>
      <c r="B18002">
        <f t="shared" si="1967"/>
        <v>353</v>
      </c>
      <c r="C18002" s="10" t="str">
        <f>IF(B18002=B18001," ",(LOOKUP(B18002,'Co List'!$A$3:$A$362,'Co List'!$B$3:$B$362)))</f>
        <v xml:space="preserve"> </v>
      </c>
      <c r="D18002" s="6" t="s">
        <v>410</v>
      </c>
      <c r="E18002">
        <v>245.637549898</v>
      </c>
      <c r="F18002">
        <v>287.93431197400002</v>
      </c>
      <c r="G18002">
        <v>368.88360176649996</v>
      </c>
      <c r="H18002">
        <v>381.72035323259996</v>
      </c>
    </row>
    <row r="18003" spans="1:16" x14ac:dyDescent="0.2">
      <c r="A18003">
        <f t="shared" si="1966"/>
        <v>17134</v>
      </c>
      <c r="B18003">
        <f t="shared" si="1967"/>
        <v>353</v>
      </c>
      <c r="C18003" s="10" t="str">
        <f>IF(B18003=B18002," ",(LOOKUP(B18003,'Co List'!$A$3:$A$362,'Co List'!$B$3:$B$362)))</f>
        <v xml:space="preserve"> </v>
      </c>
      <c r="D18003" s="6" t="s">
        <v>411</v>
      </c>
      <c r="E18003">
        <v>165.7997776334351</v>
      </c>
      <c r="F18003">
        <v>186.13987862835492</v>
      </c>
      <c r="G18003">
        <v>231.7599856877118</v>
      </c>
      <c r="H18003">
        <v>260.30005032066867</v>
      </c>
    </row>
    <row r="18004" spans="1:16" x14ac:dyDescent="0.2">
      <c r="A18004">
        <f t="shared" si="1966"/>
        <v>17135</v>
      </c>
      <c r="B18004">
        <f t="shared" si="1967"/>
        <v>353</v>
      </c>
      <c r="C18004" s="10" t="str">
        <f>IF(B18004=B18003," ",(LOOKUP(B18004,'Co List'!$A$3:$A$362,'Co List'!$B$3:$B$362)))</f>
        <v xml:space="preserve"> </v>
      </c>
      <c r="D18004" s="6" t="s">
        <v>412</v>
      </c>
      <c r="E18004">
        <v>-2.2236656491259055E-4</v>
      </c>
      <c r="F18004">
        <v>-1.2137164506498266E-4</v>
      </c>
      <c r="G18004">
        <v>-1.4312288186602018E-5</v>
      </c>
      <c r="H18004">
        <v>5.0320668663061952E-5</v>
      </c>
    </row>
    <row r="18005" spans="1:16" ht="13.5" thickBot="1" x14ac:dyDescent="0.25">
      <c r="A18005">
        <f t="shared" si="1966"/>
        <v>17136</v>
      </c>
      <c r="B18005">
        <f t="shared" si="1967"/>
        <v>353</v>
      </c>
      <c r="C18005" s="10" t="str">
        <f>IF(B18005=B18004," ",(LOOKUP(B18005,'Co List'!$A$3:$A$362,'Co List'!$B$3:$B$362)))</f>
        <v xml:space="preserve"> </v>
      </c>
      <c r="D18005" s="9" t="s">
        <v>413</v>
      </c>
      <c r="E18005">
        <v>12</v>
      </c>
      <c r="F18005">
        <v>12</v>
      </c>
      <c r="G18005">
        <v>12</v>
      </c>
      <c r="H18005">
        <v>12</v>
      </c>
    </row>
    <row r="18006" spans="1:16" ht="15" x14ac:dyDescent="0.25">
      <c r="A18006">
        <f t="shared" si="1966"/>
        <v>17137</v>
      </c>
      <c r="B18006">
        <f t="shared" si="1967"/>
        <v>354</v>
      </c>
      <c r="C18006" s="10" t="str">
        <f>IF(B18006=B18005," ",(LOOKUP(B18006,'Co List'!$A$3:$A$362,'Co List'!$B$3:$B$362)))</f>
        <v>WEST COAST PAPER MILLS</v>
      </c>
      <c r="D18006" s="4" t="s">
        <v>362</v>
      </c>
      <c r="E18006">
        <v>100</v>
      </c>
      <c r="F18006">
        <v>100</v>
      </c>
      <c r="G18006">
        <v>100</v>
      </c>
      <c r="H18006">
        <v>100</v>
      </c>
      <c r="J18006">
        <f t="shared" ref="J18006" si="1968">COUNTIF(E18048:H18048,0)</f>
        <v>0</v>
      </c>
      <c r="K18006">
        <f>SUM(E18006:H18006)/(4-J18006)</f>
        <v>100</v>
      </c>
      <c r="L18006">
        <f>SUM(E18016:H18016)/(4-J18006)</f>
        <v>671173.54538132681</v>
      </c>
      <c r="M18006">
        <f>E18016</f>
        <v>467309.69532001601</v>
      </c>
      <c r="N18006">
        <f t="shared" ref="N18006" si="1969">F18016</f>
        <v>748168.26719575003</v>
      </c>
      <c r="O18006">
        <f t="shared" ref="O18006" si="1970">G18016</f>
        <v>726247.7747860708</v>
      </c>
      <c r="P18006">
        <f t="shared" ref="P18006" si="1971">H18016</f>
        <v>742968.44422347064</v>
      </c>
    </row>
    <row r="18007" spans="1:16" x14ac:dyDescent="0.2">
      <c r="A18007">
        <f t="shared" si="1966"/>
        <v>17138</v>
      </c>
      <c r="B18007">
        <f t="shared" si="1967"/>
        <v>354</v>
      </c>
      <c r="C18007" s="10" t="str">
        <f>IF(B18007=B18006," ",(LOOKUP(B18007,'Co List'!$A$3:$A$362,'Co List'!$B$3:$B$362)))</f>
        <v xml:space="preserve"> </v>
      </c>
      <c r="D18007" s="6" t="s">
        <v>364</v>
      </c>
      <c r="E18007">
        <v>4.0192644184349398</v>
      </c>
      <c r="F18007">
        <v>4.0367612232499557</v>
      </c>
      <c r="G18007">
        <v>4.025414733812684</v>
      </c>
      <c r="H18007">
        <v>4.0368936437899743</v>
      </c>
    </row>
    <row r="18008" spans="1:16" x14ac:dyDescent="0.2">
      <c r="A18008">
        <f t="shared" si="1966"/>
        <v>17139</v>
      </c>
      <c r="B18008">
        <f t="shared" si="1967"/>
        <v>354</v>
      </c>
      <c r="C18008" s="10" t="str">
        <f>IF(B18008=B18007," ",(LOOKUP(B18008,'Co List'!$A$3:$A$362,'Co List'!$B$3:$B$362)))</f>
        <v xml:space="preserve"> </v>
      </c>
      <c r="D18008" s="6" t="s">
        <v>365</v>
      </c>
      <c r="E18008">
        <v>1.3352912514954998</v>
      </c>
      <c r="F18008">
        <v>1.3667848485629399</v>
      </c>
      <c r="G18008">
        <v>1.3542457349011008</v>
      </c>
      <c r="H18008">
        <v>1.3880724266528195</v>
      </c>
    </row>
    <row r="18009" spans="1:16" x14ac:dyDescent="0.2">
      <c r="A18009">
        <f t="shared" si="1966"/>
        <v>17140</v>
      </c>
      <c r="B18009">
        <f t="shared" si="1967"/>
        <v>354</v>
      </c>
      <c r="C18009" s="10" t="str">
        <f>IF(B18009=B18008," ",(LOOKUP(B18009,'Co List'!$A$3:$A$362,'Co List'!$B$3:$B$362)))</f>
        <v xml:space="preserve"> </v>
      </c>
      <c r="D18009" s="7" t="s">
        <v>366</v>
      </c>
      <c r="E18009">
        <v>74.900177160169903</v>
      </c>
      <c r="F18009">
        <v>69.862199528979758</v>
      </c>
      <c r="G18009">
        <v>55.643921848193777</v>
      </c>
      <c r="H18009">
        <v>51.076111741368635</v>
      </c>
    </row>
    <row r="18010" spans="1:16" x14ac:dyDescent="0.2">
      <c r="A18010">
        <f t="shared" si="1966"/>
        <v>17141</v>
      </c>
      <c r="B18010">
        <f t="shared" si="1967"/>
        <v>354</v>
      </c>
      <c r="C18010" s="10" t="str">
        <f>IF(B18010=B18009," ",(LOOKUP(B18010,'Co List'!$A$3:$A$362,'Co List'!$B$3:$B$362)))</f>
        <v xml:space="preserve"> </v>
      </c>
      <c r="D18010" s="6" t="s">
        <v>367</v>
      </c>
      <c r="E18010">
        <v>854313.88541136379</v>
      </c>
      <c r="F18010">
        <v>830559.79928480252</v>
      </c>
      <c r="G18010">
        <v>-2164672.950182029</v>
      </c>
      <c r="H18010">
        <v>4102531.4424266745</v>
      </c>
    </row>
    <row r="18011" spans="1:16" x14ac:dyDescent="0.2">
      <c r="A18011">
        <f t="shared" si="1966"/>
        <v>17142</v>
      </c>
      <c r="B18011">
        <f t="shared" si="1967"/>
        <v>354</v>
      </c>
      <c r="C18011" s="10" t="str">
        <f>IF(B18011=B18010," ",(LOOKUP(B18011,'Co List'!$A$3:$A$362,'Co List'!$B$3:$B$362)))</f>
        <v xml:space="preserve"> </v>
      </c>
      <c r="D18011" s="6" t="s">
        <v>368</v>
      </c>
      <c r="E18011">
        <v>0.60259148332690649</v>
      </c>
      <c r="F18011">
        <v>0.96475598606802071</v>
      </c>
      <c r="G18011">
        <v>5.7869270807986641</v>
      </c>
      <c r="H18011">
        <v>5.62428799563566</v>
      </c>
    </row>
    <row r="18012" spans="1:16" x14ac:dyDescent="0.2">
      <c r="A18012">
        <f t="shared" si="1966"/>
        <v>17143</v>
      </c>
      <c r="B18012">
        <f t="shared" si="1967"/>
        <v>354</v>
      </c>
      <c r="C18012" s="10" t="str">
        <f>IF(B18012=B18011," ",(LOOKUP(B18012,'Co List'!$A$3:$A$362,'Co List'!$B$3:$B$362)))</f>
        <v xml:space="preserve"> </v>
      </c>
      <c r="D18012" s="6" t="s">
        <v>369</v>
      </c>
      <c r="E18012">
        <v>398.04914422488588</v>
      </c>
      <c r="F18012">
        <v>305.08839342484612</v>
      </c>
      <c r="G18012">
        <v>432.41903827691027</v>
      </c>
      <c r="H18012">
        <v>318.22865645413572</v>
      </c>
    </row>
    <row r="18013" spans="1:16" x14ac:dyDescent="0.2">
      <c r="A18013">
        <f t="shared" si="1966"/>
        <v>17144</v>
      </c>
      <c r="B18013">
        <f t="shared" si="1967"/>
        <v>354</v>
      </c>
      <c r="C18013" s="10" t="str">
        <f>IF(B18013=B18012," ",(LOOKUP(B18013,'Co List'!$A$3:$A$362,'Co List'!$B$3:$B$362)))</f>
        <v xml:space="preserve"> </v>
      </c>
      <c r="D18013" s="6" t="s">
        <v>370</v>
      </c>
      <c r="E18013">
        <v>0</v>
      </c>
      <c r="F18013">
        <v>0</v>
      </c>
      <c r="G18013">
        <v>0</v>
      </c>
      <c r="H18013">
        <v>0</v>
      </c>
    </row>
    <row r="18014" spans="1:16" x14ac:dyDescent="0.2">
      <c r="A18014">
        <f t="shared" si="1966"/>
        <v>17145</v>
      </c>
      <c r="B18014">
        <f t="shared" si="1967"/>
        <v>354</v>
      </c>
      <c r="C18014" s="10" t="str">
        <f>IF(B18014=B18013," ",(LOOKUP(B18014,'Co List'!$A$3:$A$362,'Co List'!$B$3:$B$362)))</f>
        <v xml:space="preserve"> </v>
      </c>
      <c r="D18014" s="6" t="s">
        <v>371</v>
      </c>
      <c r="E18014">
        <v>63.119990963029714</v>
      </c>
      <c r="F18014">
        <v>67.007267875447013</v>
      </c>
      <c r="G18014">
        <v>73.086045872561812</v>
      </c>
      <c r="H18014">
        <v>74.701645747256038</v>
      </c>
    </row>
    <row r="18015" spans="1:16" x14ac:dyDescent="0.2">
      <c r="A18015">
        <f t="shared" si="1966"/>
        <v>17146</v>
      </c>
      <c r="B18015">
        <f t="shared" si="1967"/>
        <v>354</v>
      </c>
      <c r="C18015" s="10" t="str">
        <f>IF(B18015=B18014," ",(LOOKUP(B18015,'Co List'!$A$3:$A$362,'Co List'!$B$3:$B$362)))</f>
        <v xml:space="preserve"> </v>
      </c>
      <c r="D18015" s="6" t="s">
        <v>372</v>
      </c>
      <c r="E18015">
        <v>36.880009036970279</v>
      </c>
      <c r="F18015">
        <v>32.992732124552987</v>
      </c>
      <c r="G18015">
        <v>26.913954127438185</v>
      </c>
      <c r="H18015">
        <v>25.298354252743966</v>
      </c>
    </row>
    <row r="18016" spans="1:16" x14ac:dyDescent="0.2">
      <c r="A18016">
        <f t="shared" si="1966"/>
        <v>17147</v>
      </c>
      <c r="B18016">
        <f t="shared" si="1967"/>
        <v>354</v>
      </c>
      <c r="C18016" s="10" t="str">
        <f>IF(B18016=B18015," ",(LOOKUP(B18016,'Co List'!$A$3:$A$362,'Co List'!$B$3:$B$362)))</f>
        <v xml:space="preserve"> </v>
      </c>
      <c r="D18016" s="6" t="s">
        <v>373</v>
      </c>
      <c r="E18016">
        <v>467309.69532001601</v>
      </c>
      <c r="F18016">
        <v>748168.26719575003</v>
      </c>
      <c r="G18016">
        <v>726247.7747860708</v>
      </c>
      <c r="H18016">
        <v>742968.44422347064</v>
      </c>
    </row>
    <row r="18017" spans="1:8" x14ac:dyDescent="0.2">
      <c r="A18017">
        <f t="shared" si="1966"/>
        <v>17148</v>
      </c>
      <c r="B18017">
        <f t="shared" si="1967"/>
        <v>354</v>
      </c>
      <c r="C18017" s="10" t="str">
        <f>IF(B18017=B18016," ",(LOOKUP(B18017,'Co List'!$A$3:$A$362,'Co List'!$B$3:$B$362)))</f>
        <v xml:space="preserve"> </v>
      </c>
      <c r="D18017" s="6" t="s">
        <v>374</v>
      </c>
      <c r="E18017">
        <v>464028.48680581321</v>
      </c>
      <c r="F18017">
        <v>742852.79920515465</v>
      </c>
      <c r="G18017">
        <v>721110.2860854608</v>
      </c>
      <c r="H18017">
        <v>737651.83158099651</v>
      </c>
    </row>
    <row r="18018" spans="1:8" x14ac:dyDescent="0.2">
      <c r="A18018">
        <f t="shared" si="1966"/>
        <v>17149</v>
      </c>
      <c r="B18018">
        <f t="shared" si="1967"/>
        <v>354</v>
      </c>
      <c r="C18018" s="10" t="str">
        <f>IF(B18018=B18017," ",(LOOKUP(B18018,'Co List'!$A$3:$A$362,'Co List'!$B$3:$B$362)))</f>
        <v xml:space="preserve"> </v>
      </c>
      <c r="D18018" s="6" t="s">
        <v>375</v>
      </c>
      <c r="E18018">
        <v>1192.4583875326305</v>
      </c>
      <c r="F18018">
        <v>1918.237059700919</v>
      </c>
      <c r="G18018">
        <v>1860.8222774703477</v>
      </c>
      <c r="H18018">
        <v>1911.2788660056917</v>
      </c>
    </row>
    <row r="18019" spans="1:8" x14ac:dyDescent="0.2">
      <c r="A18019">
        <f t="shared" si="1966"/>
        <v>17150</v>
      </c>
      <c r="B18019">
        <f t="shared" si="1967"/>
        <v>354</v>
      </c>
      <c r="C18019" s="10" t="str">
        <f>IF(B18019=B18018," ",(LOOKUP(B18019,'Co List'!$A$3:$A$362,'Co List'!$B$3:$B$362)))</f>
        <v xml:space="preserve"> </v>
      </c>
      <c r="D18019" s="6" t="s">
        <v>376</v>
      </c>
      <c r="E18019">
        <v>2088.7501266701493</v>
      </c>
      <c r="F18019">
        <v>3397.23093089438</v>
      </c>
      <c r="G18019">
        <v>3276.6664231396981</v>
      </c>
      <c r="H18019">
        <v>3405.3337764684743</v>
      </c>
    </row>
    <row r="18020" spans="1:8" x14ac:dyDescent="0.2">
      <c r="A18020">
        <f t="shared" si="1966"/>
        <v>17151</v>
      </c>
      <c r="B18020">
        <f t="shared" si="1967"/>
        <v>354</v>
      </c>
      <c r="C18020" s="10" t="str">
        <f>IF(B18020=B18019," ",(LOOKUP(B18020,'Co List'!$A$3:$A$362,'Co List'!$B$3:$B$362)))</f>
        <v xml:space="preserve"> </v>
      </c>
      <c r="D18020" s="6" t="s">
        <v>377</v>
      </c>
      <c r="E18020">
        <v>294965.8374553558</v>
      </c>
      <c r="F18020">
        <v>501327.1149589463</v>
      </c>
      <c r="G18020">
        <v>530785.78182860708</v>
      </c>
      <c r="H18020">
        <v>555009.6552177167</v>
      </c>
    </row>
    <row r="18021" spans="1:8" ht="15" x14ac:dyDescent="0.25">
      <c r="A18021">
        <f t="shared" si="1966"/>
        <v>17152</v>
      </c>
      <c r="B18021">
        <f t="shared" si="1967"/>
        <v>354</v>
      </c>
      <c r="C18021" s="10" t="str">
        <f>IF(B18021=B18020," ",(LOOKUP(B18021,'Co List'!$A$3:$A$362,'Co List'!$B$3:$B$362)))</f>
        <v xml:space="preserve"> </v>
      </c>
      <c r="D18021" s="8" t="s">
        <v>378</v>
      </c>
      <c r="E18021">
        <v>8828.9999999999982</v>
      </c>
      <c r="F18021">
        <v>7894.4699999999975</v>
      </c>
      <c r="G18021">
        <v>9548.7599999999966</v>
      </c>
      <c r="H18021">
        <v>3829.02</v>
      </c>
    </row>
    <row r="18022" spans="1:8" ht="15" x14ac:dyDescent="0.25">
      <c r="A18022">
        <f t="shared" si="1966"/>
        <v>17153</v>
      </c>
      <c r="B18022">
        <f t="shared" si="1967"/>
        <v>354</v>
      </c>
      <c r="C18022" s="10" t="str">
        <f>IF(B18022=B18021," ",(LOOKUP(B18022,'Co List'!$A$3:$A$362,'Co List'!$B$3:$B$362)))</f>
        <v xml:space="preserve"> </v>
      </c>
      <c r="D18022" s="8" t="s">
        <v>379</v>
      </c>
      <c r="E18022">
        <v>6703.7340070799992</v>
      </c>
      <c r="F18022">
        <v>5542.4463382566319</v>
      </c>
      <c r="G18022">
        <v>9175.8597596416184</v>
      </c>
      <c r="H18022">
        <v>612.19432806148086</v>
      </c>
    </row>
    <row r="18023" spans="1:8" ht="15" x14ac:dyDescent="0.25">
      <c r="A18023">
        <f t="shared" si="1966"/>
        <v>17154</v>
      </c>
      <c r="B18023">
        <f t="shared" si="1967"/>
        <v>354</v>
      </c>
      <c r="C18023" s="10" t="str">
        <f>IF(B18023=B18022," ",(LOOKUP(B18023,'Co List'!$A$3:$A$362,'Co List'!$B$3:$B$362)))</f>
        <v xml:space="preserve"> </v>
      </c>
      <c r="D18023" s="8" t="s">
        <v>380</v>
      </c>
      <c r="E18023">
        <v>279433.10344827577</v>
      </c>
      <c r="F18023">
        <v>487890.19862068968</v>
      </c>
      <c r="G18023">
        <v>512061.16206896544</v>
      </c>
      <c r="H18023">
        <v>550568.44088965515</v>
      </c>
    </row>
    <row r="18024" spans="1:8" ht="15" x14ac:dyDescent="0.25">
      <c r="A18024">
        <f t="shared" si="1966"/>
        <v>17155</v>
      </c>
      <c r="B18024">
        <f t="shared" si="1967"/>
        <v>354</v>
      </c>
      <c r="C18024" s="10" t="str">
        <f>IF(B18024=B18023," ",(LOOKUP(B18024,'Co List'!$A$3:$A$362,'Co List'!$B$3:$B$362)))</f>
        <v xml:space="preserve"> </v>
      </c>
      <c r="D18024" s="8" t="s">
        <v>381</v>
      </c>
      <c r="E18024">
        <v>172343.85786466018</v>
      </c>
      <c r="F18024">
        <v>246841.15223680367</v>
      </c>
      <c r="G18024">
        <v>195461.99295746369</v>
      </c>
      <c r="H18024">
        <v>187958.78900575405</v>
      </c>
    </row>
    <row r="18025" spans="1:8" ht="15" x14ac:dyDescent="0.25">
      <c r="A18025">
        <f t="shared" si="1966"/>
        <v>17156</v>
      </c>
      <c r="B18025">
        <f t="shared" si="1967"/>
        <v>354</v>
      </c>
      <c r="C18025" s="10" t="str">
        <f>IF(B18025=B18024," ",(LOOKUP(B18025,'Co List'!$A$3:$A$362,'Co List'!$B$3:$B$362)))</f>
        <v xml:space="preserve"> </v>
      </c>
      <c r="D18025" s="8" t="s">
        <v>382</v>
      </c>
      <c r="E18025">
        <v>166623.09094860102</v>
      </c>
      <c r="F18025">
        <v>243072.96424919655</v>
      </c>
      <c r="G18025">
        <v>190209.11456644937</v>
      </c>
      <c r="H18025">
        <v>185114.86993861187</v>
      </c>
    </row>
    <row r="18026" spans="1:8" ht="15" x14ac:dyDescent="0.25">
      <c r="A18026">
        <f t="shared" si="1966"/>
        <v>17157</v>
      </c>
      <c r="B18026">
        <f t="shared" si="1967"/>
        <v>354</v>
      </c>
      <c r="C18026" s="10" t="str">
        <f>IF(B18026=B18025," ",(LOOKUP(B18026,'Co List'!$A$3:$A$362,'Co List'!$B$3:$B$362)))</f>
        <v xml:space="preserve"> </v>
      </c>
      <c r="D18026" s="8" t="s">
        <v>383</v>
      </c>
      <c r="E18026">
        <v>5720.7669160591649</v>
      </c>
      <c r="F18026">
        <v>3768.1879876071098</v>
      </c>
      <c r="G18026">
        <v>5252.8783910142993</v>
      </c>
      <c r="H18026">
        <v>2843.919067142197</v>
      </c>
    </row>
    <row r="18027" spans="1:8" x14ac:dyDescent="0.2">
      <c r="A18027">
        <f t="shared" si="1966"/>
        <v>17158</v>
      </c>
      <c r="B18027">
        <f t="shared" si="1967"/>
        <v>354</v>
      </c>
      <c r="C18027" s="10" t="str">
        <f>IF(B18027=B18026," ",(LOOKUP(B18027,'Co List'!$A$3:$A$362,'Co List'!$B$3:$B$362)))</f>
        <v xml:space="preserve"> </v>
      </c>
      <c r="D18027" s="6" t="s">
        <v>384</v>
      </c>
      <c r="E18027">
        <v>0</v>
      </c>
      <c r="F18027">
        <v>0</v>
      </c>
      <c r="G18027">
        <v>0</v>
      </c>
      <c r="H18027">
        <v>0</v>
      </c>
    </row>
    <row r="18028" spans="1:8" x14ac:dyDescent="0.2">
      <c r="A18028">
        <f t="shared" si="1966"/>
        <v>17159</v>
      </c>
      <c r="B18028">
        <f t="shared" si="1967"/>
        <v>354</v>
      </c>
      <c r="C18028" s="10" t="str">
        <f>IF(B18028=B18027," ",(LOOKUP(B18028,'Co List'!$A$3:$A$362,'Co List'!$B$3:$B$362)))</f>
        <v xml:space="preserve"> </v>
      </c>
      <c r="D18028" s="6" t="s">
        <v>385</v>
      </c>
      <c r="E18028">
        <v>42879.452537180696</v>
      </c>
      <c r="F18028">
        <v>61148.316332189293</v>
      </c>
      <c r="G18028">
        <v>48556.982542847523</v>
      </c>
      <c r="H18028">
        <v>46560.252905075766</v>
      </c>
    </row>
    <row r="18029" spans="1:8" x14ac:dyDescent="0.2">
      <c r="A18029">
        <f t="shared" si="1966"/>
        <v>17160</v>
      </c>
      <c r="B18029">
        <f t="shared" si="1967"/>
        <v>354</v>
      </c>
      <c r="C18029" s="10" t="str">
        <f>IF(B18029=B18028," ",(LOOKUP(B18029,'Co List'!$A$3:$A$362,'Co List'!$B$3:$B$362)))</f>
        <v xml:space="preserve"> </v>
      </c>
      <c r="D18029" s="6" t="s">
        <v>386</v>
      </c>
      <c r="E18029">
        <v>41123.429936620698</v>
      </c>
      <c r="F18029">
        <v>59991.649163872811</v>
      </c>
      <c r="G18029">
        <v>46944.581040048914</v>
      </c>
      <c r="H18029">
        <v>45687.295445115938</v>
      </c>
    </row>
    <row r="18030" spans="1:8" x14ac:dyDescent="0.2">
      <c r="A18030">
        <f t="shared" si="1966"/>
        <v>17161</v>
      </c>
      <c r="B18030">
        <f t="shared" si="1967"/>
        <v>354</v>
      </c>
      <c r="C18030" s="10" t="str">
        <f>IF(B18030=B18029," ",(LOOKUP(B18030,'Co List'!$A$3:$A$362,'Co List'!$B$3:$B$362)))</f>
        <v xml:space="preserve"> </v>
      </c>
      <c r="D18030" s="6" t="s">
        <v>387</v>
      </c>
      <c r="E18030">
        <v>0</v>
      </c>
      <c r="F18030">
        <v>0</v>
      </c>
      <c r="G18030">
        <v>0</v>
      </c>
      <c r="H18030">
        <v>0</v>
      </c>
    </row>
    <row r="18031" spans="1:8" x14ac:dyDescent="0.2">
      <c r="A18031">
        <f t="shared" si="1966"/>
        <v>17162</v>
      </c>
      <c r="B18031">
        <f t="shared" si="1967"/>
        <v>354</v>
      </c>
      <c r="C18031" s="10" t="str">
        <f>IF(B18031=B18030," ",(LOOKUP(B18031,'Co List'!$A$3:$A$362,'Co List'!$B$3:$B$362)))</f>
        <v xml:space="preserve"> </v>
      </c>
      <c r="D18031" s="6" t="s">
        <v>388</v>
      </c>
      <c r="E18031">
        <v>0</v>
      </c>
      <c r="F18031">
        <v>0</v>
      </c>
      <c r="G18031">
        <v>0</v>
      </c>
      <c r="H18031">
        <v>0</v>
      </c>
    </row>
    <row r="18032" spans="1:8" x14ac:dyDescent="0.2">
      <c r="A18032">
        <f t="shared" si="1966"/>
        <v>17163</v>
      </c>
      <c r="B18032">
        <f t="shared" si="1967"/>
        <v>354</v>
      </c>
      <c r="C18032" s="10" t="str">
        <f>IF(B18032=B18031," ",(LOOKUP(B18032,'Co List'!$A$3:$A$362,'Co List'!$B$3:$B$362)))</f>
        <v xml:space="preserve"> </v>
      </c>
      <c r="D18032" s="6" t="s">
        <v>389</v>
      </c>
      <c r="E18032">
        <v>1756.0226005599998</v>
      </c>
      <c r="F18032">
        <v>1156.6671683164857</v>
      </c>
      <c r="G18032">
        <v>1612.4015027986081</v>
      </c>
      <c r="H18032">
        <v>872.95745995982475</v>
      </c>
    </row>
    <row r="18033" spans="1:8" x14ac:dyDescent="0.2">
      <c r="A18033">
        <f t="shared" si="1966"/>
        <v>17164</v>
      </c>
      <c r="B18033">
        <f t="shared" si="1967"/>
        <v>354</v>
      </c>
      <c r="C18033" s="10" t="str">
        <f>IF(B18033=B18032," ",(LOOKUP(B18033,'Co List'!$A$3:$A$362,'Co List'!$B$3:$B$362)))</f>
        <v xml:space="preserve"> </v>
      </c>
      <c r="D18033" s="6" t="s">
        <v>390</v>
      </c>
      <c r="E18033">
        <v>0</v>
      </c>
      <c r="F18033">
        <v>0</v>
      </c>
      <c r="G18033">
        <v>0</v>
      </c>
      <c r="H18033">
        <v>0</v>
      </c>
    </row>
    <row r="18034" spans="1:8" x14ac:dyDescent="0.2">
      <c r="A18034">
        <f t="shared" si="1966"/>
        <v>17165</v>
      </c>
      <c r="B18034">
        <f t="shared" si="1967"/>
        <v>354</v>
      </c>
      <c r="C18034" s="10" t="str">
        <f>IF(B18034=B18033," ",(LOOKUP(B18034,'Co List'!$A$3:$A$362,'Co List'!$B$3:$B$362)))</f>
        <v xml:space="preserve"> </v>
      </c>
      <c r="D18034" s="6" t="s">
        <v>391</v>
      </c>
      <c r="E18034">
        <v>0</v>
      </c>
      <c r="F18034">
        <v>0</v>
      </c>
      <c r="G18034">
        <v>0</v>
      </c>
      <c r="H18034">
        <v>0</v>
      </c>
    </row>
    <row r="18035" spans="1:8" x14ac:dyDescent="0.2">
      <c r="A18035">
        <f t="shared" si="1966"/>
        <v>17166</v>
      </c>
      <c r="B18035">
        <f t="shared" si="1967"/>
        <v>354</v>
      </c>
      <c r="C18035" s="10" t="str">
        <f>IF(B18035=B18034," ",(LOOKUP(B18035,'Co List'!$A$3:$A$362,'Co List'!$B$3:$B$362)))</f>
        <v xml:space="preserve"> </v>
      </c>
      <c r="D18035" s="6" t="s">
        <v>392</v>
      </c>
      <c r="E18035">
        <v>0</v>
      </c>
      <c r="F18035">
        <v>0</v>
      </c>
      <c r="G18035">
        <v>0</v>
      </c>
      <c r="H18035">
        <v>0</v>
      </c>
    </row>
    <row r="18036" spans="1:8" x14ac:dyDescent="0.2">
      <c r="A18036">
        <f t="shared" si="1966"/>
        <v>17167</v>
      </c>
      <c r="B18036">
        <f t="shared" si="1967"/>
        <v>354</v>
      </c>
      <c r="C18036" s="10" t="str">
        <f>IF(B18036=B18035," ",(LOOKUP(B18036,'Co List'!$A$3:$A$362,'Co List'!$B$3:$B$362)))</f>
        <v xml:space="preserve"> </v>
      </c>
      <c r="D18036" s="6" t="s">
        <v>393</v>
      </c>
      <c r="E18036">
        <v>0</v>
      </c>
      <c r="F18036">
        <v>0</v>
      </c>
      <c r="G18036">
        <v>0</v>
      </c>
      <c r="H18036">
        <v>0</v>
      </c>
    </row>
    <row r="18037" spans="1:8" ht="15" x14ac:dyDescent="0.25">
      <c r="A18037">
        <f t="shared" si="1966"/>
        <v>17168</v>
      </c>
      <c r="B18037">
        <f t="shared" si="1967"/>
        <v>354</v>
      </c>
      <c r="C18037" s="10" t="str">
        <f>IF(B18037=B18036," ",(LOOKUP(B18037,'Co List'!$A$3:$A$362,'Co List'!$B$3:$B$362)))</f>
        <v xml:space="preserve"> </v>
      </c>
      <c r="D18037" s="8" t="s">
        <v>394</v>
      </c>
      <c r="E18037">
        <v>0</v>
      </c>
      <c r="F18037">
        <v>0</v>
      </c>
      <c r="G18037">
        <v>0</v>
      </c>
      <c r="H18037">
        <v>0</v>
      </c>
    </row>
    <row r="18038" spans="1:8" ht="15" x14ac:dyDescent="0.25">
      <c r="A18038">
        <f t="shared" si="1966"/>
        <v>17169</v>
      </c>
      <c r="B18038">
        <f t="shared" si="1967"/>
        <v>354</v>
      </c>
      <c r="C18038" s="10" t="str">
        <f>IF(B18038=B18037," ",(LOOKUP(B18038,'Co List'!$A$3:$A$362,'Co List'!$B$3:$B$362)))</f>
        <v xml:space="preserve"> </v>
      </c>
      <c r="D18038" s="8" t="s">
        <v>395</v>
      </c>
      <c r="E18038">
        <v>31.443246030348384</v>
      </c>
      <c r="F18038">
        <v>50.020286913192372</v>
      </c>
      <c r="G18038">
        <v>47.53399000000001</v>
      </c>
      <c r="H18038">
        <v>45.794791999999987</v>
      </c>
    </row>
    <row r="18039" spans="1:8" ht="15" x14ac:dyDescent="0.25">
      <c r="A18039">
        <f t="shared" si="1966"/>
        <v>17170</v>
      </c>
      <c r="B18039">
        <f t="shared" si="1967"/>
        <v>354</v>
      </c>
      <c r="C18039" s="10" t="str">
        <f>IF(B18039=B18038," ",(LOOKUP(B18039,'Co List'!$A$3:$A$362,'Co List'!$B$3:$B$362)))</f>
        <v xml:space="preserve"> </v>
      </c>
      <c r="D18039" s="8" t="s">
        <v>396</v>
      </c>
      <c r="E18039">
        <v>220900</v>
      </c>
      <c r="F18039">
        <v>366793</v>
      </c>
      <c r="G18039">
        <v>391942</v>
      </c>
      <c r="H18039">
        <v>399842</v>
      </c>
    </row>
    <row r="18040" spans="1:8" x14ac:dyDescent="0.2">
      <c r="A18040">
        <f t="shared" si="1966"/>
        <v>17171</v>
      </c>
      <c r="B18040">
        <f t="shared" si="1967"/>
        <v>354</v>
      </c>
      <c r="C18040" s="10" t="str">
        <f>IF(B18040=B18039," ",(LOOKUP(B18040,'Co List'!$A$3:$A$362,'Co List'!$B$3:$B$362)))</f>
        <v xml:space="preserve"> </v>
      </c>
      <c r="D18040" s="6" t="s">
        <v>397</v>
      </c>
      <c r="E18040">
        <v>10900</v>
      </c>
      <c r="F18040">
        <v>9993</v>
      </c>
      <c r="G18040">
        <v>12242</v>
      </c>
      <c r="H18040">
        <v>4909</v>
      </c>
    </row>
    <row r="18041" spans="1:8" x14ac:dyDescent="0.2">
      <c r="A18041">
        <f t="shared" si="1966"/>
        <v>17172</v>
      </c>
      <c r="B18041">
        <f t="shared" si="1967"/>
        <v>354</v>
      </c>
      <c r="C18041" s="10" t="str">
        <f>IF(B18041=B18040," ",(LOOKUP(B18041,'Co List'!$A$3:$A$362,'Co List'!$B$3:$B$362)))</f>
        <v xml:space="preserve"> </v>
      </c>
      <c r="D18041" s="6" t="s">
        <v>398</v>
      </c>
      <c r="E18041">
        <v>10000</v>
      </c>
      <c r="F18041">
        <v>7600</v>
      </c>
      <c r="G18041">
        <v>13200</v>
      </c>
      <c r="H18041">
        <v>872</v>
      </c>
    </row>
    <row r="18042" spans="1:8" x14ac:dyDescent="0.2">
      <c r="A18042">
        <f t="shared" si="1966"/>
        <v>17173</v>
      </c>
      <c r="B18042">
        <f t="shared" si="1967"/>
        <v>354</v>
      </c>
      <c r="C18042" s="10" t="str">
        <f>IF(B18042=B18041," ",(LOOKUP(B18042,'Co List'!$A$3:$A$362,'Co List'!$B$3:$B$362)))</f>
        <v xml:space="preserve"> </v>
      </c>
      <c r="D18042" s="6" t="s">
        <v>399</v>
      </c>
      <c r="E18042">
        <v>200000</v>
      </c>
      <c r="F18042">
        <v>349200</v>
      </c>
      <c r="G18042">
        <v>366500</v>
      </c>
      <c r="H18042">
        <v>394061</v>
      </c>
    </row>
    <row r="18043" spans="1:8" x14ac:dyDescent="0.2">
      <c r="A18043">
        <f t="shared" si="1966"/>
        <v>17174</v>
      </c>
      <c r="B18043">
        <f t="shared" si="1967"/>
        <v>354</v>
      </c>
      <c r="C18043" s="10" t="str">
        <f>IF(B18043=B18042," ",(LOOKUP(B18043,'Co List'!$A$3:$A$362,'Co List'!$B$3:$B$362)))</f>
        <v xml:space="preserve"> </v>
      </c>
      <c r="D18043" s="6" t="s">
        <v>400</v>
      </c>
      <c r="E18043">
        <v>0</v>
      </c>
      <c r="F18043">
        <v>0</v>
      </c>
      <c r="G18043">
        <v>0</v>
      </c>
      <c r="H18043">
        <v>0</v>
      </c>
    </row>
    <row r="18044" spans="1:8" x14ac:dyDescent="0.2">
      <c r="A18044">
        <f t="shared" si="1966"/>
        <v>17175</v>
      </c>
      <c r="B18044">
        <f t="shared" si="1967"/>
        <v>354</v>
      </c>
      <c r="C18044" s="10" t="str">
        <f>IF(B18044=B18043," ",(LOOKUP(B18044,'Co List'!$A$3:$A$362,'Co List'!$B$3:$B$362)))</f>
        <v xml:space="preserve"> </v>
      </c>
      <c r="D18044" s="6" t="s">
        <v>401</v>
      </c>
      <c r="E18044">
        <v>6.3220000000000001</v>
      </c>
      <c r="F18044">
        <v>6.2955899999999998</v>
      </c>
      <c r="G18044">
        <v>8.0185099999999991</v>
      </c>
      <c r="H18044">
        <v>4.0008350000000004</v>
      </c>
    </row>
    <row r="18045" spans="1:8" x14ac:dyDescent="0.2">
      <c r="A18045">
        <f t="shared" si="1966"/>
        <v>17176</v>
      </c>
      <c r="B18045">
        <f t="shared" si="1967"/>
        <v>354</v>
      </c>
      <c r="C18045" s="10" t="str">
        <f>IF(B18045=B18044," ",(LOOKUP(B18045,'Co List'!$A$3:$A$362,'Co List'!$B$3:$B$362)))</f>
        <v xml:space="preserve"> </v>
      </c>
      <c r="D18045" s="6" t="s">
        <v>402</v>
      </c>
      <c r="E18045">
        <v>5.84</v>
      </c>
      <c r="F18045">
        <v>5.4492000000000003</v>
      </c>
      <c r="G18045">
        <v>12.077999999999999</v>
      </c>
      <c r="H18045">
        <v>0.89815999999999996</v>
      </c>
    </row>
    <row r="18046" spans="1:8" x14ac:dyDescent="0.2">
      <c r="A18046">
        <f t="shared" si="1966"/>
        <v>17177</v>
      </c>
      <c r="B18046">
        <f t="shared" si="1967"/>
        <v>354</v>
      </c>
      <c r="C18046" s="10" t="str">
        <f>IF(B18046=B18045," ",(LOOKUP(B18046,'Co List'!$A$3:$A$362,'Co List'!$B$3:$B$362)))</f>
        <v xml:space="preserve"> </v>
      </c>
      <c r="D18046" s="6" t="s">
        <v>403</v>
      </c>
      <c r="E18046">
        <v>41.8</v>
      </c>
      <c r="F18046">
        <v>72.633599999999987</v>
      </c>
      <c r="G18046">
        <v>81.729500000000002</v>
      </c>
      <c r="H18046">
        <v>91.816213000000005</v>
      </c>
    </row>
    <row r="18047" spans="1:8" x14ac:dyDescent="0.2">
      <c r="A18047">
        <f t="shared" si="1966"/>
        <v>17178</v>
      </c>
      <c r="B18047">
        <f t="shared" si="1967"/>
        <v>354</v>
      </c>
      <c r="C18047" s="10" t="str">
        <f>IF(B18047=B18046," ",(LOOKUP(B18047,'Co List'!$A$3:$A$362,'Co List'!$B$3:$B$362)))</f>
        <v xml:space="preserve"> </v>
      </c>
      <c r="D18047" s="6" t="s">
        <v>404</v>
      </c>
      <c r="E18047" s="11">
        <v>53.962000000000003</v>
      </c>
      <c r="F18047" s="11">
        <v>84.378389999999996</v>
      </c>
      <c r="G18047" s="11">
        <v>101.82601</v>
      </c>
      <c r="H18047" s="11">
        <v>96.715208000000004</v>
      </c>
    </row>
    <row r="18048" spans="1:8" x14ac:dyDescent="0.2">
      <c r="A18048">
        <f t="shared" si="1966"/>
        <v>17179</v>
      </c>
      <c r="B18048">
        <f t="shared" si="1967"/>
        <v>354</v>
      </c>
      <c r="C18048" s="10" t="str">
        <f>IF(B18048=B18047," ",(LOOKUP(B18048,'Co List'!$A$3:$A$362,'Co List'!$B$3:$B$362)))</f>
        <v xml:space="preserve"> </v>
      </c>
      <c r="D18048" s="6" t="s">
        <v>405</v>
      </c>
      <c r="E18048">
        <v>623.91</v>
      </c>
      <c r="F18048">
        <v>1070.92</v>
      </c>
      <c r="G18048">
        <v>1305.17</v>
      </c>
      <c r="H18048">
        <v>1454.63</v>
      </c>
    </row>
    <row r="18049" spans="1:16" x14ac:dyDescent="0.2">
      <c r="A18049">
        <f t="shared" si="1966"/>
        <v>17180</v>
      </c>
      <c r="B18049">
        <f t="shared" si="1967"/>
        <v>354</v>
      </c>
      <c r="C18049" s="10" t="str">
        <f>IF(B18049=B18048," ",(LOOKUP(B18049,'Co List'!$A$3:$A$362,'Co List'!$B$3:$B$362)))</f>
        <v xml:space="preserve"> </v>
      </c>
      <c r="D18049" s="6" t="s">
        <v>406</v>
      </c>
      <c r="E18049">
        <v>117.4</v>
      </c>
      <c r="F18049">
        <v>245.23</v>
      </c>
      <c r="G18049">
        <v>167.95</v>
      </c>
      <c r="H18049">
        <v>233.47</v>
      </c>
    </row>
    <row r="18050" spans="1:16" x14ac:dyDescent="0.2">
      <c r="A18050">
        <f t="shared" si="1966"/>
        <v>17181</v>
      </c>
      <c r="B18050">
        <f t="shared" si="1967"/>
        <v>354</v>
      </c>
      <c r="C18050" s="10" t="str">
        <f>IF(B18050=B18049," ",(LOOKUP(B18050,'Co List'!$A$3:$A$362,'Co List'!$B$3:$B$362)))</f>
        <v xml:space="preserve"> </v>
      </c>
      <c r="D18050" s="6" t="s">
        <v>407</v>
      </c>
      <c r="E18050" s="11">
        <v>54.7</v>
      </c>
      <c r="F18050" s="11">
        <v>90.08</v>
      </c>
      <c r="G18050" s="11">
        <v>-33.549999999999997</v>
      </c>
      <c r="H18050" s="11">
        <v>18.11</v>
      </c>
    </row>
    <row r="18051" spans="1:16" x14ac:dyDescent="0.2">
      <c r="A18051">
        <f t="shared" si="1966"/>
        <v>17182</v>
      </c>
      <c r="B18051">
        <f t="shared" si="1967"/>
        <v>354</v>
      </c>
      <c r="C18051" s="10" t="str">
        <f>IF(B18051=B18050," ",(LOOKUP(B18051,'Co List'!$A$3:$A$362,'Co List'!$B$3:$B$362)))</f>
        <v xml:space="preserve"> </v>
      </c>
      <c r="D18051" s="6" t="s">
        <v>408</v>
      </c>
      <c r="E18051">
        <v>77.55</v>
      </c>
      <c r="F18051">
        <v>77.55</v>
      </c>
      <c r="G18051">
        <v>12.549799999999999</v>
      </c>
      <c r="H18051">
        <v>13.21</v>
      </c>
    </row>
    <row r="18052" spans="1:16" x14ac:dyDescent="0.2">
      <c r="A18052">
        <f t="shared" si="1966"/>
        <v>17183</v>
      </c>
      <c r="B18052">
        <f t="shared" si="1967"/>
        <v>354</v>
      </c>
      <c r="C18052" s="10" t="str">
        <f>IF(B18052=B18051," ",(LOOKUP(B18052,'Co List'!$A$3:$A$362,'Co List'!$B$3:$B$362)))</f>
        <v xml:space="preserve"> </v>
      </c>
      <c r="D18052" s="6" t="s">
        <v>409</v>
      </c>
      <c r="E18052">
        <v>72.25</v>
      </c>
      <c r="F18052">
        <v>134.4</v>
      </c>
      <c r="G18052">
        <v>149.36000000000001</v>
      </c>
      <c r="H18052">
        <v>142.51</v>
      </c>
    </row>
    <row r="18053" spans="1:16" x14ac:dyDescent="0.2">
      <c r="A18053">
        <f t="shared" ref="A18053:A18116" si="1972">IF(A18052&gt;0,A18052+1,(IF($C$1=C18053,1,0)))</f>
        <v>17184</v>
      </c>
      <c r="B18053">
        <f t="shared" ref="B18053:B18116" si="1973">IF(D18053=$D$3,B18052+1,B18052)</f>
        <v>354</v>
      </c>
      <c r="C18053" s="10" t="str">
        <f>IF(B18053=B18052," ",(LOOKUP(B18053,'Co List'!$A$3:$A$362,'Co List'!$B$3:$B$362)))</f>
        <v xml:space="preserve"> </v>
      </c>
      <c r="D18053" s="6" t="s">
        <v>410</v>
      </c>
      <c r="E18053">
        <v>135.83151100000001</v>
      </c>
      <c r="F18053">
        <v>210.72013290000001</v>
      </c>
      <c r="G18053">
        <v>243.48539952799999</v>
      </c>
      <c r="H18053">
        <v>232.51780070000001</v>
      </c>
    </row>
    <row r="18054" spans="1:16" x14ac:dyDescent="0.2">
      <c r="A18054">
        <f t="shared" si="1972"/>
        <v>17185</v>
      </c>
      <c r="B18054">
        <f t="shared" si="1973"/>
        <v>354</v>
      </c>
      <c r="C18054" s="10" t="str">
        <f>IF(B18054=B18053," ",(LOOKUP(B18054,'Co List'!$A$3:$A$362,'Co List'!$B$3:$B$362)))</f>
        <v xml:space="preserve"> </v>
      </c>
      <c r="D18054" s="6" t="s">
        <v>411</v>
      </c>
      <c r="E18054">
        <v>85.405246030348394</v>
      </c>
      <c r="F18054">
        <v>134.39867691319236</v>
      </c>
      <c r="G18054">
        <v>149.36000000000001</v>
      </c>
      <c r="H18054">
        <v>142.51</v>
      </c>
    </row>
    <row r="18055" spans="1:16" x14ac:dyDescent="0.2">
      <c r="A18055">
        <f t="shared" si="1972"/>
        <v>17186</v>
      </c>
      <c r="B18055">
        <f t="shared" si="1973"/>
        <v>354</v>
      </c>
      <c r="C18055" s="10" t="str">
        <f>IF(B18055=B18054," ",(LOOKUP(B18055,'Co List'!$A$3:$A$362,'Co List'!$B$3:$B$362)))</f>
        <v xml:space="preserve"> </v>
      </c>
      <c r="D18055" s="6" t="s">
        <v>412</v>
      </c>
      <c r="E18055">
        <v>13.155246030348394</v>
      </c>
      <c r="F18055">
        <v>-1.3230868076448132E-3</v>
      </c>
      <c r="G18055">
        <v>0</v>
      </c>
      <c r="H18055">
        <v>0</v>
      </c>
    </row>
    <row r="18056" spans="1:16" ht="13.5" thickBot="1" x14ac:dyDescent="0.25">
      <c r="A18056">
        <f t="shared" si="1972"/>
        <v>17187</v>
      </c>
      <c r="B18056">
        <f t="shared" si="1973"/>
        <v>354</v>
      </c>
      <c r="C18056" s="10" t="str">
        <f>IF(B18056=B18055," ",(LOOKUP(B18056,'Co List'!$A$3:$A$362,'Co List'!$B$3:$B$362)))</f>
        <v xml:space="preserve"> </v>
      </c>
      <c r="D18056" s="9" t="s">
        <v>413</v>
      </c>
      <c r="E18056">
        <v>12</v>
      </c>
      <c r="F18056">
        <v>12</v>
      </c>
      <c r="G18056">
        <v>12</v>
      </c>
      <c r="H18056">
        <v>12</v>
      </c>
    </row>
    <row r="18057" spans="1:16" ht="15" x14ac:dyDescent="0.25">
      <c r="A18057">
        <f t="shared" si="1972"/>
        <v>17188</v>
      </c>
      <c r="B18057">
        <f t="shared" si="1973"/>
        <v>355</v>
      </c>
      <c r="C18057" s="10" t="str">
        <f>IF(B18057=B18056," ",(LOOKUP(B18057,'Co List'!$A$3:$A$362,'Co List'!$B$3:$B$362)))</f>
        <v>WINSOME YARN</v>
      </c>
      <c r="D18057" s="4" t="s">
        <v>362</v>
      </c>
      <c r="E18057">
        <v>58.305257395339552</v>
      </c>
      <c r="F18057">
        <v>65.92852910391089</v>
      </c>
      <c r="G18057">
        <v>73.40875744758317</v>
      </c>
      <c r="H18057">
        <v>68.286984151841565</v>
      </c>
      <c r="J18057">
        <f t="shared" ref="J18057" si="1974">COUNTIF(E18099:H18099,0)</f>
        <v>0</v>
      </c>
      <c r="K18057">
        <f>SUM(E18057:H18057)/(4-J18057)</f>
        <v>66.482382024668794</v>
      </c>
      <c r="L18057">
        <f>SUM(E18067:H18067)/(4-J18057)</f>
        <v>53872.686656483405</v>
      </c>
      <c r="M18057">
        <f>E18067</f>
        <v>47124.337783777402</v>
      </c>
      <c r="N18057">
        <f t="shared" ref="N18057" si="1975">F18067</f>
        <v>55992.214545483206</v>
      </c>
      <c r="O18057">
        <f t="shared" ref="O18057" si="1976">G18067</f>
        <v>39279.606743279706</v>
      </c>
      <c r="P18057">
        <f t="shared" ref="P18057" si="1977">H18067</f>
        <v>73094.587553393299</v>
      </c>
    </row>
    <row r="18058" spans="1:16" x14ac:dyDescent="0.2">
      <c r="A18058">
        <f t="shared" si="1972"/>
        <v>17189</v>
      </c>
      <c r="B18058">
        <f t="shared" si="1973"/>
        <v>355</v>
      </c>
      <c r="C18058" s="10" t="str">
        <f>IF(B18058=B18057," ",(LOOKUP(B18058,'Co List'!$A$3:$A$362,'Co List'!$B$3:$B$362)))</f>
        <v xml:space="preserve"> </v>
      </c>
      <c r="D18058" s="6" t="s">
        <v>364</v>
      </c>
      <c r="E18058">
        <v>0</v>
      </c>
      <c r="F18058">
        <v>3.2577979999999997</v>
      </c>
      <c r="G18058">
        <v>4.4817731488582764</v>
      </c>
      <c r="H18058">
        <v>4.5496540000000003</v>
      </c>
    </row>
    <row r="18059" spans="1:16" x14ac:dyDescent="0.2">
      <c r="A18059">
        <f t="shared" si="1972"/>
        <v>17190</v>
      </c>
      <c r="B18059">
        <f t="shared" si="1973"/>
        <v>355</v>
      </c>
      <c r="C18059" s="10" t="str">
        <f>IF(B18059=B18058," ",(LOOKUP(B18059,'Co List'!$A$3:$A$362,'Co List'!$B$3:$B$362)))</f>
        <v xml:space="preserve"> </v>
      </c>
      <c r="D18059" s="6" t="s">
        <v>365</v>
      </c>
      <c r="E18059">
        <v>0.80011789079367934</v>
      </c>
      <c r="F18059">
        <v>0.78309628884275406</v>
      </c>
      <c r="G18059">
        <v>0.75026090909805065</v>
      </c>
      <c r="H18059">
        <v>0.70486609049626858</v>
      </c>
    </row>
    <row r="18060" spans="1:16" x14ac:dyDescent="0.2">
      <c r="A18060">
        <f t="shared" si="1972"/>
        <v>17191</v>
      </c>
      <c r="B18060">
        <f t="shared" si="1973"/>
        <v>355</v>
      </c>
      <c r="C18060" s="10" t="str">
        <f>IF(B18060=B18059," ",(LOOKUP(B18060,'Co List'!$A$3:$A$362,'Co List'!$B$3:$B$362)))</f>
        <v xml:space="preserve"> </v>
      </c>
      <c r="D18060" s="7" t="s">
        <v>366</v>
      </c>
      <c r="E18060">
        <v>21.202347603607219</v>
      </c>
      <c r="F18060">
        <v>16.941668546288412</v>
      </c>
      <c r="G18060">
        <v>9.0349871749924571</v>
      </c>
      <c r="H18060">
        <v>9.5180201512309619</v>
      </c>
    </row>
    <row r="18061" spans="1:16" x14ac:dyDescent="0.2">
      <c r="A18061">
        <f t="shared" si="1972"/>
        <v>17192</v>
      </c>
      <c r="B18061">
        <f t="shared" si="1973"/>
        <v>355</v>
      </c>
      <c r="C18061" s="10" t="str">
        <f>IF(B18061=B18060," ",(LOOKUP(B18061,'Co List'!$A$3:$A$362,'Co List'!$B$3:$B$362)))</f>
        <v xml:space="preserve"> </v>
      </c>
      <c r="D18061" s="6" t="s">
        <v>367</v>
      </c>
      <c r="E18061">
        <v>-390425.33375126263</v>
      </c>
      <c r="F18061">
        <v>917905.15648333123</v>
      </c>
      <c r="G18061">
        <v>-123637.41499301136</v>
      </c>
      <c r="H18061">
        <v>-97720.036836087296</v>
      </c>
    </row>
    <row r="18062" spans="1:16" x14ac:dyDescent="0.2">
      <c r="A18062">
        <f t="shared" si="1972"/>
        <v>17193</v>
      </c>
      <c r="B18062">
        <f t="shared" si="1973"/>
        <v>355</v>
      </c>
      <c r="C18062" s="10" t="str">
        <f>IF(B18062=B18061," ",(LOOKUP(B18062,'Co List'!$A$3:$A$362,'Co List'!$B$3:$B$362)))</f>
        <v xml:space="preserve"> </v>
      </c>
      <c r="D18062" s="6" t="s">
        <v>368</v>
      </c>
      <c r="E18062">
        <v>0.18279417293940031</v>
      </c>
      <c r="F18062">
        <v>9.5305897098694817E-2</v>
      </c>
      <c r="G18062">
        <v>5.5464002743970224E-2</v>
      </c>
      <c r="H18062">
        <v>0.10321178699999056</v>
      </c>
    </row>
    <row r="18063" spans="1:16" x14ac:dyDescent="0.2">
      <c r="A18063">
        <f t="shared" si="1972"/>
        <v>17194</v>
      </c>
      <c r="B18063">
        <f t="shared" si="1973"/>
        <v>355</v>
      </c>
      <c r="C18063" s="10" t="str">
        <f>IF(B18063=B18062," ",(LOOKUP(B18063,'Co List'!$A$3:$A$362,'Co List'!$B$3:$B$362)))</f>
        <v xml:space="preserve"> </v>
      </c>
      <c r="D18063" s="6" t="s">
        <v>369</v>
      </c>
      <c r="E18063">
        <v>138.80511865619263</v>
      </c>
      <c r="F18063">
        <v>77.487149938393586</v>
      </c>
      <c r="G18063">
        <v>146.67515587483086</v>
      </c>
      <c r="H18063">
        <v>85.842146275271048</v>
      </c>
    </row>
    <row r="18064" spans="1:16" x14ac:dyDescent="0.2">
      <c r="A18064">
        <f t="shared" si="1972"/>
        <v>17195</v>
      </c>
      <c r="B18064">
        <f t="shared" si="1973"/>
        <v>355</v>
      </c>
      <c r="C18064" s="10" t="str">
        <f>IF(B18064=B18063," ",(LOOKUP(B18064,'Co List'!$A$3:$A$362,'Co List'!$B$3:$B$362)))</f>
        <v xml:space="preserve"> </v>
      </c>
      <c r="D18064" s="6" t="s">
        <v>370</v>
      </c>
      <c r="E18064">
        <v>0</v>
      </c>
      <c r="F18064">
        <v>0.89997152742804443</v>
      </c>
      <c r="G18064">
        <v>3.85839364092217</v>
      </c>
      <c r="H18064">
        <v>9.7684727146825701</v>
      </c>
    </row>
    <row r="18065" spans="1:8" x14ac:dyDescent="0.2">
      <c r="A18065">
        <f t="shared" si="1972"/>
        <v>17196</v>
      </c>
      <c r="B18065">
        <f t="shared" si="1973"/>
        <v>355</v>
      </c>
      <c r="C18065" s="10" t="str">
        <f>IF(B18065=B18064," ",(LOOKUP(B18065,'Co List'!$A$3:$A$362,'Co List'!$B$3:$B$362)))</f>
        <v xml:space="preserve"> </v>
      </c>
      <c r="D18065" s="6" t="s">
        <v>371</v>
      </c>
      <c r="E18065">
        <v>100.00000000000001</v>
      </c>
      <c r="F18065">
        <v>99.674869491950361</v>
      </c>
      <c r="G18065">
        <v>98.505212535484361</v>
      </c>
      <c r="H18065">
        <v>99.158949488826948</v>
      </c>
    </row>
    <row r="18066" spans="1:8" x14ac:dyDescent="0.2">
      <c r="A18066">
        <f t="shared" si="1972"/>
        <v>17197</v>
      </c>
      <c r="B18066">
        <f t="shared" si="1973"/>
        <v>355</v>
      </c>
      <c r="C18066" s="10" t="str">
        <f>IF(B18066=B18065," ",(LOOKUP(B18066,'Co List'!$A$3:$A$362,'Co List'!$B$3:$B$362)))</f>
        <v xml:space="preserve"> </v>
      </c>
      <c r="D18066" s="6" t="s">
        <v>372</v>
      </c>
      <c r="E18066">
        <v>0</v>
      </c>
      <c r="F18066">
        <v>0.32513050804964233</v>
      </c>
      <c r="G18066">
        <v>1.4947874645156363</v>
      </c>
      <c r="H18066">
        <v>0.84105051117306584</v>
      </c>
    </row>
    <row r="18067" spans="1:8" x14ac:dyDescent="0.2">
      <c r="A18067">
        <f t="shared" si="1972"/>
        <v>17198</v>
      </c>
      <c r="B18067">
        <f t="shared" si="1973"/>
        <v>355</v>
      </c>
      <c r="C18067" s="10" t="str">
        <f>IF(B18067=B18066," ",(LOOKUP(B18067,'Co List'!$A$3:$A$362,'Co List'!$B$3:$B$362)))</f>
        <v xml:space="preserve"> </v>
      </c>
      <c r="D18067" s="6" t="s">
        <v>373</v>
      </c>
      <c r="E18067">
        <v>47124.337783777402</v>
      </c>
      <c r="F18067">
        <v>55992.214545483206</v>
      </c>
      <c r="G18067">
        <v>39279.606743279706</v>
      </c>
      <c r="H18067">
        <v>73094.587553393299</v>
      </c>
    </row>
    <row r="18068" spans="1:8" x14ac:dyDescent="0.2">
      <c r="A18068">
        <f t="shared" si="1972"/>
        <v>17199</v>
      </c>
      <c r="B18068">
        <f t="shared" si="1973"/>
        <v>355</v>
      </c>
      <c r="C18068" s="10" t="str">
        <f>IF(B18068=B18067," ",(LOOKUP(B18068,'Co List'!$A$3:$A$362,'Co List'!$B$3:$B$362)))</f>
        <v xml:space="preserve"> </v>
      </c>
      <c r="D18068" s="6" t="s">
        <v>374</v>
      </c>
      <c r="E18068">
        <v>47099.289087116696</v>
      </c>
      <c r="F18068">
        <v>55984.262199910969</v>
      </c>
      <c r="G18068">
        <v>39232.927511521877</v>
      </c>
      <c r="H18068">
        <v>73042.245630946229</v>
      </c>
    </row>
    <row r="18069" spans="1:8" x14ac:dyDescent="0.2">
      <c r="A18069">
        <f t="shared" si="1972"/>
        <v>17200</v>
      </c>
      <c r="B18069">
        <f t="shared" si="1973"/>
        <v>355</v>
      </c>
      <c r="C18069" s="10" t="str">
        <f>IF(B18069=B18068," ",(LOOKUP(B18069,'Co List'!$A$3:$A$362,'Co List'!$B$3:$B$362)))</f>
        <v xml:space="preserve"> </v>
      </c>
      <c r="D18069" s="6" t="s">
        <v>375</v>
      </c>
      <c r="E18069">
        <v>14.604413090105114</v>
      </c>
      <c r="F18069">
        <v>4.6365422259475739</v>
      </c>
      <c r="G18069">
        <v>39.852812425716195</v>
      </c>
      <c r="H18069">
        <v>44.274193907960267</v>
      </c>
    </row>
    <row r="18070" spans="1:8" x14ac:dyDescent="0.2">
      <c r="A18070">
        <f t="shared" si="1972"/>
        <v>17201</v>
      </c>
      <c r="B18070">
        <f t="shared" si="1973"/>
        <v>355</v>
      </c>
      <c r="C18070" s="10" t="str">
        <f>IF(B18070=B18069," ",(LOOKUP(B18070,'Co List'!$A$3:$A$362,'Co List'!$B$3:$B$362)))</f>
        <v xml:space="preserve"> </v>
      </c>
      <c r="D18070" s="6" t="s">
        <v>376</v>
      </c>
      <c r="E18070">
        <v>10.444283570601689</v>
      </c>
      <c r="F18070">
        <v>3.3158033462963816</v>
      </c>
      <c r="G18070">
        <v>6.8264193321176787</v>
      </c>
      <c r="H18070">
        <v>8.0677285391225553</v>
      </c>
    </row>
    <row r="18071" spans="1:8" x14ac:dyDescent="0.2">
      <c r="A18071">
        <f t="shared" si="1972"/>
        <v>17202</v>
      </c>
      <c r="B18071">
        <f t="shared" si="1973"/>
        <v>355</v>
      </c>
      <c r="C18071" s="10" t="str">
        <f>IF(B18071=B18070," ",(LOOKUP(B18071,'Co List'!$A$3:$A$362,'Co List'!$B$3:$B$362)))</f>
        <v xml:space="preserve"> </v>
      </c>
      <c r="D18071" s="6" t="s">
        <v>377</v>
      </c>
      <c r="E18071">
        <v>47124.337783777402</v>
      </c>
      <c r="F18071">
        <v>55810.166773863231</v>
      </c>
      <c r="G18071">
        <v>38692.460105570121</v>
      </c>
      <c r="H18071">
        <v>72479.82515113565</v>
      </c>
    </row>
    <row r="18072" spans="1:8" ht="15" x14ac:dyDescent="0.25">
      <c r="A18072">
        <f t="shared" si="1972"/>
        <v>17203</v>
      </c>
      <c r="B18072">
        <f t="shared" si="1973"/>
        <v>355</v>
      </c>
      <c r="C18072" s="10" t="str">
        <f>IF(B18072=B18071," ",(LOOKUP(B18072,'Co List'!$A$3:$A$362,'Co List'!$B$3:$B$362)))</f>
        <v xml:space="preserve"> </v>
      </c>
      <c r="D18072" s="8" t="s">
        <v>378</v>
      </c>
      <c r="E18072">
        <v>42674.308920000003</v>
      </c>
      <c r="F18072">
        <v>54575.580269999999</v>
      </c>
      <c r="G18072">
        <v>38444.595540000002</v>
      </c>
      <c r="H18072">
        <v>71914.949339999992</v>
      </c>
    </row>
    <row r="18073" spans="1:8" ht="15" x14ac:dyDescent="0.25">
      <c r="A18073">
        <f t="shared" si="1972"/>
        <v>17204</v>
      </c>
      <c r="B18073">
        <f t="shared" si="1973"/>
        <v>355</v>
      </c>
      <c r="C18073" s="10" t="str">
        <f>IF(B18073=B18072," ",(LOOKUP(B18073,'Co List'!$A$3:$A$362,'Co List'!$B$3:$B$362)))</f>
        <v xml:space="preserve"> </v>
      </c>
      <c r="D18073" s="8" t="s">
        <v>379</v>
      </c>
      <c r="E18073">
        <v>4450.028863777402</v>
      </c>
      <c r="F18073">
        <v>1234.5865038632276</v>
      </c>
      <c r="G18073">
        <v>247.86456557012536</v>
      </c>
      <c r="H18073">
        <v>564.87581113565761</v>
      </c>
    </row>
    <row r="18074" spans="1:8" ht="15" x14ac:dyDescent="0.25">
      <c r="A18074">
        <f t="shared" si="1972"/>
        <v>17205</v>
      </c>
      <c r="B18074">
        <f t="shared" si="1973"/>
        <v>355</v>
      </c>
      <c r="C18074" s="10" t="str">
        <f>IF(B18074=B18073," ",(LOOKUP(B18074,'Co List'!$A$3:$A$362,'Co List'!$B$3:$B$362)))</f>
        <v xml:space="preserve"> </v>
      </c>
      <c r="D18074" s="8" t="s">
        <v>380</v>
      </c>
      <c r="E18074">
        <v>0</v>
      </c>
      <c r="F18074">
        <v>5.2295945351943374E-12</v>
      </c>
      <c r="G18074">
        <v>-6.9348971010185778E-12</v>
      </c>
      <c r="H18074">
        <v>0</v>
      </c>
    </row>
    <row r="18075" spans="1:8" ht="15" x14ac:dyDescent="0.25">
      <c r="A18075">
        <f t="shared" si="1972"/>
        <v>17206</v>
      </c>
      <c r="B18075">
        <f t="shared" si="1973"/>
        <v>355</v>
      </c>
      <c r="C18075" s="10" t="str">
        <f>IF(B18075=B18074," ",(LOOKUP(B18075,'Co List'!$A$3:$A$362,'Co List'!$B$3:$B$362)))</f>
        <v xml:space="preserve"> </v>
      </c>
      <c r="D18075" s="8" t="s">
        <v>381</v>
      </c>
      <c r="E18075">
        <v>0</v>
      </c>
      <c r="F18075">
        <v>182.04777161997529</v>
      </c>
      <c r="G18075">
        <v>587.14663770958362</v>
      </c>
      <c r="H18075">
        <v>614.76240225765855</v>
      </c>
    </row>
    <row r="18076" spans="1:8" ht="15" x14ac:dyDescent="0.25">
      <c r="A18076">
        <f t="shared" si="1972"/>
        <v>17207</v>
      </c>
      <c r="B18076">
        <f t="shared" si="1973"/>
        <v>355</v>
      </c>
      <c r="C18076" s="10" t="str">
        <f>IF(B18076=B18075," ",(LOOKUP(B18076,'Co List'!$A$3:$A$362,'Co List'!$B$3:$B$362)))</f>
        <v xml:space="preserve"> </v>
      </c>
      <c r="D18076" s="8" t="s">
        <v>382</v>
      </c>
      <c r="E18076">
        <v>0</v>
      </c>
      <c r="F18076">
        <v>0</v>
      </c>
      <c r="G18076">
        <v>564.72052333149838</v>
      </c>
      <c r="H18076">
        <v>614.76240225765855</v>
      </c>
    </row>
    <row r="18077" spans="1:8" ht="15" x14ac:dyDescent="0.25">
      <c r="A18077">
        <f t="shared" si="1972"/>
        <v>17208</v>
      </c>
      <c r="B18077">
        <f t="shared" si="1973"/>
        <v>355</v>
      </c>
      <c r="C18077" s="10" t="str">
        <f>IF(B18077=B18076," ",(LOOKUP(B18077,'Co List'!$A$3:$A$362,'Co List'!$B$3:$B$362)))</f>
        <v xml:space="preserve"> </v>
      </c>
      <c r="D18077" s="8" t="s">
        <v>383</v>
      </c>
      <c r="E18077">
        <v>0</v>
      </c>
      <c r="F18077">
        <v>182.04777161997529</v>
      </c>
      <c r="G18077">
        <v>22.426114378085277</v>
      </c>
      <c r="H18077">
        <v>0</v>
      </c>
    </row>
    <row r="18078" spans="1:8" x14ac:dyDescent="0.2">
      <c r="A18078">
        <f t="shared" si="1972"/>
        <v>17209</v>
      </c>
      <c r="B18078">
        <f t="shared" si="1973"/>
        <v>355</v>
      </c>
      <c r="C18078" s="10" t="str">
        <f>IF(B18078=B18077," ",(LOOKUP(B18078,'Co List'!$A$3:$A$362,'Co List'!$B$3:$B$362)))</f>
        <v xml:space="preserve"> </v>
      </c>
      <c r="D18078" s="6" t="s">
        <v>384</v>
      </c>
      <c r="E18078">
        <v>0</v>
      </c>
      <c r="F18078">
        <v>0</v>
      </c>
      <c r="G18078">
        <v>0</v>
      </c>
      <c r="H18078">
        <v>0</v>
      </c>
    </row>
    <row r="18079" spans="1:8" x14ac:dyDescent="0.2">
      <c r="A18079">
        <f t="shared" si="1972"/>
        <v>17210</v>
      </c>
      <c r="B18079">
        <f t="shared" si="1973"/>
        <v>355</v>
      </c>
      <c r="C18079" s="10" t="str">
        <f>IF(B18079=B18078," ",(LOOKUP(B18079,'Co List'!$A$3:$A$362,'Co List'!$B$3:$B$362)))</f>
        <v xml:space="preserve"> </v>
      </c>
      <c r="D18079" s="6" t="s">
        <v>385</v>
      </c>
      <c r="E18079">
        <v>0</v>
      </c>
      <c r="F18079">
        <v>55.880619860401204</v>
      </c>
      <c r="G18079">
        <v>131.00766553951044</v>
      </c>
      <c r="H18079">
        <v>135.12289115999997</v>
      </c>
    </row>
    <row r="18080" spans="1:8" x14ac:dyDescent="0.2">
      <c r="A18080">
        <f t="shared" si="1972"/>
        <v>17211</v>
      </c>
      <c r="B18080">
        <f t="shared" si="1973"/>
        <v>355</v>
      </c>
      <c r="C18080" s="10" t="str">
        <f>IF(B18080=B18079," ",(LOOKUP(B18080,'Co List'!$A$3:$A$362,'Co List'!$B$3:$B$362)))</f>
        <v xml:space="preserve"> </v>
      </c>
      <c r="D18080" s="6" t="s">
        <v>386</v>
      </c>
      <c r="E18080">
        <v>0</v>
      </c>
      <c r="F18080">
        <v>0</v>
      </c>
      <c r="G18080">
        <v>0</v>
      </c>
      <c r="H18080">
        <v>0</v>
      </c>
    </row>
    <row r="18081" spans="1:8" x14ac:dyDescent="0.2">
      <c r="A18081">
        <f t="shared" si="1972"/>
        <v>17212</v>
      </c>
      <c r="B18081">
        <f t="shared" si="1973"/>
        <v>355</v>
      </c>
      <c r="C18081" s="10" t="str">
        <f>IF(B18081=B18080," ",(LOOKUP(B18081,'Co List'!$A$3:$A$362,'Co List'!$B$3:$B$362)))</f>
        <v xml:space="preserve"> </v>
      </c>
      <c r="D18081" s="6" t="s">
        <v>387</v>
      </c>
      <c r="E18081">
        <v>0</v>
      </c>
      <c r="F18081">
        <v>0</v>
      </c>
      <c r="G18081">
        <v>0</v>
      </c>
      <c r="H18081">
        <v>0</v>
      </c>
    </row>
    <row r="18082" spans="1:8" x14ac:dyDescent="0.2">
      <c r="A18082">
        <f t="shared" si="1972"/>
        <v>17213</v>
      </c>
      <c r="B18082">
        <f t="shared" si="1973"/>
        <v>355</v>
      </c>
      <c r="C18082" s="10" t="str">
        <f>IF(B18082=B18081," ",(LOOKUP(B18082,'Co List'!$A$3:$A$362,'Co List'!$B$3:$B$362)))</f>
        <v xml:space="preserve"> </v>
      </c>
      <c r="D18082" s="6" t="s">
        <v>388</v>
      </c>
      <c r="E18082">
        <v>0</v>
      </c>
      <c r="F18082">
        <v>0</v>
      </c>
      <c r="G18082">
        <v>0</v>
      </c>
      <c r="H18082">
        <v>0</v>
      </c>
    </row>
    <row r="18083" spans="1:8" x14ac:dyDescent="0.2">
      <c r="A18083">
        <f t="shared" si="1972"/>
        <v>17214</v>
      </c>
      <c r="B18083">
        <f t="shared" si="1973"/>
        <v>355</v>
      </c>
      <c r="C18083" s="10" t="str">
        <f>IF(B18083=B18082," ",(LOOKUP(B18083,'Co List'!$A$3:$A$362,'Co List'!$B$3:$B$362)))</f>
        <v xml:space="preserve"> </v>
      </c>
      <c r="D18083" s="6" t="s">
        <v>389</v>
      </c>
      <c r="E18083">
        <v>0</v>
      </c>
      <c r="F18083">
        <v>55.880619860401204</v>
      </c>
      <c r="G18083">
        <v>6.8838259395104542</v>
      </c>
      <c r="H18083">
        <v>0</v>
      </c>
    </row>
    <row r="18084" spans="1:8" x14ac:dyDescent="0.2">
      <c r="A18084">
        <f t="shared" si="1972"/>
        <v>17215</v>
      </c>
      <c r="B18084">
        <f t="shared" si="1973"/>
        <v>355</v>
      </c>
      <c r="C18084" s="10" t="str">
        <f>IF(B18084=B18083," ",(LOOKUP(B18084,'Co List'!$A$3:$A$362,'Co List'!$B$3:$B$362)))</f>
        <v xml:space="preserve"> </v>
      </c>
      <c r="D18084" s="6" t="s">
        <v>390</v>
      </c>
      <c r="E18084">
        <v>0</v>
      </c>
      <c r="F18084">
        <v>0</v>
      </c>
      <c r="G18084">
        <v>0</v>
      </c>
      <c r="H18084">
        <v>0</v>
      </c>
    </row>
    <row r="18085" spans="1:8" x14ac:dyDescent="0.2">
      <c r="A18085">
        <f t="shared" si="1972"/>
        <v>17216</v>
      </c>
      <c r="B18085">
        <f t="shared" si="1973"/>
        <v>355</v>
      </c>
      <c r="C18085" s="10" t="str">
        <f>IF(B18085=B18084," ",(LOOKUP(B18085,'Co List'!$A$3:$A$362,'Co List'!$B$3:$B$362)))</f>
        <v xml:space="preserve"> </v>
      </c>
      <c r="D18085" s="6" t="s">
        <v>391</v>
      </c>
      <c r="E18085">
        <v>0</v>
      </c>
      <c r="F18085">
        <v>0</v>
      </c>
      <c r="G18085">
        <v>0</v>
      </c>
      <c r="H18085">
        <v>0</v>
      </c>
    </row>
    <row r="18086" spans="1:8" x14ac:dyDescent="0.2">
      <c r="A18086">
        <f t="shared" si="1972"/>
        <v>17217</v>
      </c>
      <c r="B18086">
        <f t="shared" si="1973"/>
        <v>355</v>
      </c>
      <c r="C18086" s="10" t="str">
        <f>IF(B18086=B18085," ",(LOOKUP(B18086,'Co List'!$A$3:$A$362,'Co List'!$B$3:$B$362)))</f>
        <v xml:space="preserve"> </v>
      </c>
      <c r="D18086" s="6" t="s">
        <v>392</v>
      </c>
      <c r="E18086">
        <v>0</v>
      </c>
      <c r="F18086">
        <v>0</v>
      </c>
      <c r="G18086">
        <v>0</v>
      </c>
      <c r="H18086">
        <v>0</v>
      </c>
    </row>
    <row r="18087" spans="1:8" x14ac:dyDescent="0.2">
      <c r="A18087">
        <f t="shared" si="1972"/>
        <v>17218</v>
      </c>
      <c r="B18087">
        <f t="shared" si="1973"/>
        <v>355</v>
      </c>
      <c r="C18087" s="10" t="str">
        <f>IF(B18087=B18086," ",(LOOKUP(B18087,'Co List'!$A$3:$A$362,'Co List'!$B$3:$B$362)))</f>
        <v xml:space="preserve"> </v>
      </c>
      <c r="D18087" s="6" t="s">
        <v>393</v>
      </c>
      <c r="E18087">
        <v>0</v>
      </c>
      <c r="F18087">
        <v>0</v>
      </c>
      <c r="G18087">
        <v>124.12383959999998</v>
      </c>
      <c r="H18087">
        <v>135.12289115999997</v>
      </c>
    </row>
    <row r="18088" spans="1:8" ht="15" x14ac:dyDescent="0.25">
      <c r="A18088">
        <f t="shared" si="1972"/>
        <v>17219</v>
      </c>
      <c r="B18088">
        <f t="shared" si="1973"/>
        <v>355</v>
      </c>
      <c r="C18088" s="10" t="str">
        <f>IF(B18088=B18087," ",(LOOKUP(B18088,'Co List'!$A$3:$A$362,'Co List'!$B$3:$B$362)))</f>
        <v xml:space="preserve"> </v>
      </c>
      <c r="D18088" s="8" t="s">
        <v>394</v>
      </c>
      <c r="E18088">
        <v>0</v>
      </c>
      <c r="F18088">
        <v>0</v>
      </c>
      <c r="G18088">
        <v>0</v>
      </c>
      <c r="H18088">
        <v>0</v>
      </c>
    </row>
    <row r="18089" spans="1:8" ht="15" x14ac:dyDescent="0.25">
      <c r="A18089">
        <f t="shared" si="1972"/>
        <v>17220</v>
      </c>
      <c r="B18089">
        <f t="shared" si="1973"/>
        <v>355</v>
      </c>
      <c r="C18089" s="10" t="str">
        <f>IF(B18089=B18088," ",(LOOKUP(B18089,'Co List'!$A$3:$A$362,'Co List'!$B$3:$B$362)))</f>
        <v xml:space="preserve"> </v>
      </c>
      <c r="D18089" s="8" t="s">
        <v>395</v>
      </c>
      <c r="E18089">
        <v>0</v>
      </c>
      <c r="F18089">
        <v>0.19494262800000295</v>
      </c>
      <c r="G18089">
        <v>0.27619598254730898</v>
      </c>
      <c r="H18089">
        <v>0.29645471999999995</v>
      </c>
    </row>
    <row r="18090" spans="1:8" ht="15" x14ac:dyDescent="0.25">
      <c r="A18090">
        <f t="shared" si="1972"/>
        <v>17221</v>
      </c>
      <c r="B18090">
        <f t="shared" si="1973"/>
        <v>355</v>
      </c>
      <c r="C18090" s="10" t="str">
        <f>IF(B18090=B18089," ",(LOOKUP(B18090,'Co List'!$A$3:$A$362,'Co List'!$B$3:$B$362)))</f>
        <v xml:space="preserve"> </v>
      </c>
      <c r="D18090" s="8" t="s">
        <v>396</v>
      </c>
      <c r="E18090">
        <v>58896.743000000002</v>
      </c>
      <c r="F18090">
        <v>71268.588000000003</v>
      </c>
      <c r="G18090">
        <v>51572.006000000001</v>
      </c>
      <c r="H18090">
        <v>102827.79399999999</v>
      </c>
    </row>
    <row r="18091" spans="1:8" x14ac:dyDescent="0.2">
      <c r="A18091">
        <f t="shared" si="1972"/>
        <v>17222</v>
      </c>
      <c r="B18091">
        <f t="shared" si="1973"/>
        <v>355</v>
      </c>
      <c r="C18091" s="10" t="str">
        <f>IF(B18091=B18090," ",(LOOKUP(B18091,'Co List'!$A$3:$A$362,'Co List'!$B$3:$B$362)))</f>
        <v xml:space="preserve"> </v>
      </c>
      <c r="D18091" s="6" t="s">
        <v>397</v>
      </c>
      <c r="E18091">
        <v>52684.332000000002</v>
      </c>
      <c r="F18091">
        <v>69083.013000000006</v>
      </c>
      <c r="G18091">
        <v>49287.942999999999</v>
      </c>
      <c r="H18091">
        <v>92198.653000000006</v>
      </c>
    </row>
    <row r="18092" spans="1:8" x14ac:dyDescent="0.2">
      <c r="A18092">
        <f t="shared" si="1972"/>
        <v>17223</v>
      </c>
      <c r="B18092">
        <f t="shared" si="1973"/>
        <v>355</v>
      </c>
      <c r="C18092" s="10" t="str">
        <f>IF(B18092=B18091," ",(LOOKUP(B18092,'Co List'!$A$3:$A$362,'Co List'!$B$3:$B$362)))</f>
        <v xml:space="preserve"> </v>
      </c>
      <c r="D18092" s="6" t="s">
        <v>398</v>
      </c>
      <c r="E18092">
        <v>6212.4110000000001</v>
      </c>
      <c r="F18092">
        <v>1544.1780000000001</v>
      </c>
      <c r="G18092">
        <v>294.21199999999999</v>
      </c>
      <c r="H18092">
        <v>584.43600000000004</v>
      </c>
    </row>
    <row r="18093" spans="1:8" x14ac:dyDescent="0.2">
      <c r="A18093">
        <f t="shared" si="1972"/>
        <v>17224</v>
      </c>
      <c r="B18093">
        <f t="shared" si="1973"/>
        <v>355</v>
      </c>
      <c r="C18093" s="10" t="str">
        <f>IF(B18093=B18092," ",(LOOKUP(B18093,'Co List'!$A$3:$A$362,'Co List'!$B$3:$B$362)))</f>
        <v xml:space="preserve"> </v>
      </c>
      <c r="D18093" s="6" t="s">
        <v>399</v>
      </c>
      <c r="E18093">
        <v>0</v>
      </c>
      <c r="F18093">
        <v>0</v>
      </c>
      <c r="G18093">
        <v>0</v>
      </c>
      <c r="H18093">
        <v>0</v>
      </c>
    </row>
    <row r="18094" spans="1:8" x14ac:dyDescent="0.2">
      <c r="A18094">
        <f t="shared" si="1972"/>
        <v>17225</v>
      </c>
      <c r="B18094">
        <f t="shared" si="1973"/>
        <v>355</v>
      </c>
      <c r="C18094" s="10" t="str">
        <f>IF(B18094=B18093," ",(LOOKUP(B18094,'Co List'!$A$3:$A$362,'Co List'!$B$3:$B$362)))</f>
        <v xml:space="preserve"> </v>
      </c>
      <c r="D18094" s="6" t="s">
        <v>400</v>
      </c>
      <c r="E18094">
        <v>0</v>
      </c>
      <c r="F18094">
        <v>641.39700000000005</v>
      </c>
      <c r="G18094">
        <v>1989.8510000000001</v>
      </c>
      <c r="H18094">
        <v>10044.705</v>
      </c>
    </row>
    <row r="18095" spans="1:8" x14ac:dyDescent="0.2">
      <c r="A18095">
        <f t="shared" si="1972"/>
        <v>17226</v>
      </c>
      <c r="B18095">
        <f t="shared" si="1973"/>
        <v>355</v>
      </c>
      <c r="C18095" s="10" t="str">
        <f>IF(B18095=B18094," ",(LOOKUP(B18095,'Co List'!$A$3:$A$362,'Co List'!$B$3:$B$362)))</f>
        <v xml:space="preserve"> </v>
      </c>
      <c r="D18095" s="6" t="s">
        <v>401</v>
      </c>
      <c r="E18095">
        <v>23.760633731999999</v>
      </c>
      <c r="F18095">
        <v>28.600367381999998</v>
      </c>
      <c r="G18095">
        <v>25.383290645000002</v>
      </c>
      <c r="H18095">
        <v>60.113521755999997</v>
      </c>
    </row>
    <row r="18096" spans="1:8" x14ac:dyDescent="0.2">
      <c r="A18096">
        <f t="shared" si="1972"/>
        <v>17227</v>
      </c>
      <c r="B18096">
        <f t="shared" si="1973"/>
        <v>355</v>
      </c>
      <c r="C18096" s="10" t="str">
        <f>IF(B18096=B18095," ",(LOOKUP(B18096,'Co List'!$A$3:$A$362,'Co List'!$B$3:$B$362)))</f>
        <v xml:space="preserve"> </v>
      </c>
      <c r="D18096" s="6" t="s">
        <v>402</v>
      </c>
      <c r="E18096">
        <v>4.8518929909999997</v>
      </c>
      <c r="F18096">
        <v>1.4746899900000001</v>
      </c>
      <c r="G18096">
        <v>0.35599651999999998</v>
      </c>
      <c r="H18096">
        <v>0.74398702800000005</v>
      </c>
    </row>
    <row r="18097" spans="1:16" x14ac:dyDescent="0.2">
      <c r="A18097">
        <f t="shared" si="1972"/>
        <v>17228</v>
      </c>
      <c r="B18097">
        <f t="shared" si="1973"/>
        <v>355</v>
      </c>
      <c r="C18097" s="10" t="str">
        <f>IF(B18097=B18096," ",(LOOKUP(B18097,'Co List'!$A$3:$A$362,'Co List'!$B$3:$B$362)))</f>
        <v xml:space="preserve"> </v>
      </c>
      <c r="D18097" s="6" t="s">
        <v>403</v>
      </c>
      <c r="E18097">
        <v>0</v>
      </c>
      <c r="F18097">
        <v>-1.9984014443252818E-15</v>
      </c>
      <c r="G18097">
        <v>-2.0539125955565396E-15</v>
      </c>
      <c r="H18097">
        <v>-7.7715611723760958E-15</v>
      </c>
    </row>
    <row r="18098" spans="1:16" x14ac:dyDescent="0.2">
      <c r="A18098">
        <f t="shared" si="1972"/>
        <v>17229</v>
      </c>
      <c r="B18098">
        <f t="shared" si="1973"/>
        <v>355</v>
      </c>
      <c r="C18098" s="10" t="str">
        <f>IF(B18098=B18097," ",(LOOKUP(B18098,'Co List'!$A$3:$A$362,'Co List'!$B$3:$B$362)))</f>
        <v xml:space="preserve"> </v>
      </c>
      <c r="D18098" s="6" t="s">
        <v>404</v>
      </c>
      <c r="E18098" s="11">
        <v>28.612526723000002</v>
      </c>
      <c r="F18098" s="11">
        <v>30.075057371999996</v>
      </c>
      <c r="G18098" s="11">
        <v>25.739287165</v>
      </c>
      <c r="H18098" s="11">
        <v>60.85750878399999</v>
      </c>
    </row>
    <row r="18099" spans="1:16" x14ac:dyDescent="0.2">
      <c r="A18099">
        <f t="shared" si="1972"/>
        <v>17230</v>
      </c>
      <c r="B18099">
        <f t="shared" si="1973"/>
        <v>355</v>
      </c>
      <c r="C18099" s="10" t="str">
        <f>IF(B18099=B18098," ",(LOOKUP(B18099,'Co List'!$A$3:$A$362,'Co List'!$B$3:$B$362)))</f>
        <v xml:space="preserve"> </v>
      </c>
      <c r="D18099" s="6" t="s">
        <v>405</v>
      </c>
      <c r="E18099">
        <v>222.26</v>
      </c>
      <c r="F18099">
        <v>330.5</v>
      </c>
      <c r="G18099">
        <v>434.75</v>
      </c>
      <c r="H18099">
        <v>767.96</v>
      </c>
    </row>
    <row r="18100" spans="1:16" x14ac:dyDescent="0.2">
      <c r="A18100">
        <f t="shared" si="1972"/>
        <v>17231</v>
      </c>
      <c r="B18100">
        <f t="shared" si="1973"/>
        <v>355</v>
      </c>
      <c r="C18100" s="10" t="str">
        <f>IF(B18100=B18099," ",(LOOKUP(B18100,'Co List'!$A$3:$A$362,'Co List'!$B$3:$B$362)))</f>
        <v xml:space="preserve"> </v>
      </c>
      <c r="D18100" s="6" t="s">
        <v>406</v>
      </c>
      <c r="E18100">
        <v>33.950000000000003</v>
      </c>
      <c r="F18100">
        <v>72.260000000000005</v>
      </c>
      <c r="G18100">
        <v>26.78</v>
      </c>
      <c r="H18100">
        <v>85.15</v>
      </c>
    </row>
    <row r="18101" spans="1:16" x14ac:dyDescent="0.2">
      <c r="A18101">
        <f t="shared" si="1972"/>
        <v>17232</v>
      </c>
      <c r="B18101">
        <f t="shared" si="1973"/>
        <v>355</v>
      </c>
      <c r="C18101" s="10" t="str">
        <f>IF(B18101=B18100," ",(LOOKUP(B18101,'Co List'!$A$3:$A$362,'Co List'!$B$3:$B$362)))</f>
        <v xml:space="preserve"> </v>
      </c>
      <c r="D18101" s="6" t="s">
        <v>407</v>
      </c>
      <c r="E18101" s="11">
        <v>-12.07</v>
      </c>
      <c r="F18101" s="11">
        <v>6.1</v>
      </c>
      <c r="G18101" s="11">
        <v>-31.77</v>
      </c>
      <c r="H18101" s="11">
        <v>-74.8</v>
      </c>
    </row>
    <row r="18102" spans="1:16" x14ac:dyDescent="0.2">
      <c r="A18102">
        <f t="shared" si="1972"/>
        <v>17233</v>
      </c>
      <c r="B18102">
        <f t="shared" si="1973"/>
        <v>355</v>
      </c>
      <c r="C18102" s="10" t="str">
        <f>IF(B18102=B18101," ",(LOOKUP(B18102,'Co List'!$A$3:$A$362,'Co List'!$B$3:$B$362)))</f>
        <v xml:space="preserve"> </v>
      </c>
      <c r="D18102" s="6" t="s">
        <v>408</v>
      </c>
      <c r="E18102">
        <v>25.78</v>
      </c>
      <c r="F18102">
        <v>58.75</v>
      </c>
      <c r="G18102">
        <v>70.819999999999993</v>
      </c>
      <c r="H18102">
        <v>70.819999999999993</v>
      </c>
    </row>
    <row r="18103" spans="1:16" x14ac:dyDescent="0.2">
      <c r="A18103">
        <f t="shared" si="1972"/>
        <v>17234</v>
      </c>
      <c r="B18103">
        <f t="shared" si="1973"/>
        <v>355</v>
      </c>
      <c r="C18103" s="10" t="str">
        <f>IF(B18103=B18102," ",(LOOKUP(B18103,'Co List'!$A$3:$A$362,'Co List'!$B$3:$B$362)))</f>
        <v xml:space="preserve"> </v>
      </c>
      <c r="D18103" s="6" t="s">
        <v>409</v>
      </c>
      <c r="E18103">
        <v>28.02</v>
      </c>
      <c r="F18103">
        <v>30.27</v>
      </c>
      <c r="G18103">
        <v>25.97</v>
      </c>
      <c r="H18103">
        <v>57.02</v>
      </c>
    </row>
    <row r="18104" spans="1:16" x14ac:dyDescent="0.2">
      <c r="A18104">
        <f t="shared" si="1972"/>
        <v>17235</v>
      </c>
      <c r="B18104">
        <f t="shared" si="1973"/>
        <v>355</v>
      </c>
      <c r="C18104" s="10" t="str">
        <f>IF(B18104=B18103," ",(LOOKUP(B18104,'Co List'!$A$3:$A$362,'Co List'!$B$3:$B$362)))</f>
        <v xml:space="preserve"> </v>
      </c>
      <c r="D18104" s="6" t="s">
        <v>410</v>
      </c>
      <c r="E18104">
        <v>33.464066753000004</v>
      </c>
      <c r="F18104">
        <v>31.548961621999997</v>
      </c>
      <c r="G18104">
        <v>26.342441864000001</v>
      </c>
      <c r="H18104">
        <v>61.897967303999991</v>
      </c>
    </row>
    <row r="18105" spans="1:16" x14ac:dyDescent="0.2">
      <c r="A18105">
        <f t="shared" si="1972"/>
        <v>17236</v>
      </c>
      <c r="B18105">
        <f t="shared" si="1973"/>
        <v>355</v>
      </c>
      <c r="C18105" s="10" t="str">
        <f>IF(B18105=B18104," ",(LOOKUP(B18105,'Co List'!$A$3:$A$362,'Co List'!$B$3:$B$362)))</f>
        <v xml:space="preserve"> </v>
      </c>
      <c r="D18105" s="6" t="s">
        <v>411</v>
      </c>
      <c r="E18105">
        <v>28.612526723000002</v>
      </c>
      <c r="F18105">
        <v>30.27</v>
      </c>
      <c r="G18105">
        <v>26.015483147547311</v>
      </c>
      <c r="H18105">
        <v>61.153963503999989</v>
      </c>
    </row>
    <row r="18106" spans="1:16" x14ac:dyDescent="0.2">
      <c r="A18106">
        <f t="shared" si="1972"/>
        <v>17237</v>
      </c>
      <c r="B18106">
        <f t="shared" si="1973"/>
        <v>355</v>
      </c>
      <c r="C18106" s="10" t="str">
        <f>IF(B18106=B18105," ",(LOOKUP(B18106,'Co List'!$A$3:$A$362,'Co List'!$B$3:$B$362)))</f>
        <v xml:space="preserve"> </v>
      </c>
      <c r="D18106" s="6" t="s">
        <v>412</v>
      </c>
      <c r="E18106">
        <v>0.59252672300000242</v>
      </c>
      <c r="F18106">
        <v>0</v>
      </c>
      <c r="G18106">
        <v>4.5483147547312086E-2</v>
      </c>
      <c r="H18106">
        <v>4.1339635039999862</v>
      </c>
    </row>
    <row r="18107" spans="1:16" ht="13.5" thickBot="1" x14ac:dyDescent="0.25">
      <c r="A18107">
        <f t="shared" si="1972"/>
        <v>17238</v>
      </c>
      <c r="B18107">
        <f t="shared" si="1973"/>
        <v>355</v>
      </c>
      <c r="C18107" s="10" t="str">
        <f>IF(B18107=B18106," ",(LOOKUP(B18107,'Co List'!$A$3:$A$362,'Co List'!$B$3:$B$362)))</f>
        <v xml:space="preserve"> </v>
      </c>
      <c r="D18107" s="9" t="s">
        <v>413</v>
      </c>
      <c r="E18107">
        <v>12</v>
      </c>
      <c r="F18107">
        <v>12</v>
      </c>
      <c r="G18107">
        <v>12</v>
      </c>
      <c r="H18107">
        <v>18</v>
      </c>
    </row>
    <row r="18108" spans="1:16" ht="15" x14ac:dyDescent="0.25">
      <c r="A18108">
        <f t="shared" si="1972"/>
        <v>17239</v>
      </c>
      <c r="B18108">
        <f t="shared" si="1973"/>
        <v>356</v>
      </c>
      <c r="C18108" s="10" t="str">
        <f>IF(B18108=B18107," ",(LOOKUP(B18108,'Co List'!$A$3:$A$362,'Co List'!$B$3:$B$362)))</f>
        <v>WOCKHARDT</v>
      </c>
      <c r="D18108" s="4" t="s">
        <v>362</v>
      </c>
      <c r="E18108">
        <v>45.428466510354781</v>
      </c>
      <c r="F18108">
        <v>46.164086707639981</v>
      </c>
      <c r="G18108">
        <v>48.155461343506815</v>
      </c>
      <c r="H18108">
        <v>48.260466310637355</v>
      </c>
      <c r="J18108">
        <f t="shared" ref="J18108" si="1978">COUNTIF(E18150:H18150,0)</f>
        <v>0</v>
      </c>
      <c r="K18108">
        <f>SUM(E18108:H18108)/(4-J18108)</f>
        <v>47.002120218034733</v>
      </c>
      <c r="L18108">
        <f>SUM(E18118:H18118)/(4-J18108)</f>
        <v>62378.655088057829</v>
      </c>
      <c r="M18108">
        <f>E18118</f>
        <v>61097.703433947579</v>
      </c>
      <c r="N18108">
        <f t="shared" ref="N18108" si="1979">F18118</f>
        <v>50400.602458751877</v>
      </c>
      <c r="O18108">
        <f t="shared" ref="O18108" si="1980">G18118</f>
        <v>62815.067661870045</v>
      </c>
      <c r="P18108">
        <f t="shared" ref="P18108" si="1981">H18118</f>
        <v>75201.246797661835</v>
      </c>
    </row>
    <row r="18109" spans="1:16" x14ac:dyDescent="0.2">
      <c r="A18109">
        <f t="shared" si="1972"/>
        <v>17240</v>
      </c>
      <c r="B18109">
        <f t="shared" si="1973"/>
        <v>356</v>
      </c>
      <c r="C18109" s="10" t="str">
        <f>IF(B18109=B18108," ",(LOOKUP(B18109,'Co List'!$A$3:$A$362,'Co List'!$B$3:$B$362)))</f>
        <v xml:space="preserve"> </v>
      </c>
      <c r="D18109" s="6" t="s">
        <v>364</v>
      </c>
      <c r="E18109">
        <v>2.7720213908678257</v>
      </c>
      <c r="F18109">
        <v>2.8257451237072551</v>
      </c>
      <c r="G18109">
        <v>2.8845423225120252</v>
      </c>
      <c r="H18109">
        <v>2.772213693486731</v>
      </c>
    </row>
    <row r="18110" spans="1:16" x14ac:dyDescent="0.2">
      <c r="A18110">
        <f t="shared" si="1972"/>
        <v>17241</v>
      </c>
      <c r="B18110">
        <f t="shared" si="1973"/>
        <v>356</v>
      </c>
      <c r="C18110" s="10" t="str">
        <f>IF(B18110=B18109," ",(LOOKUP(B18110,'Co List'!$A$3:$A$362,'Co List'!$B$3:$B$362)))</f>
        <v xml:space="preserve"> </v>
      </c>
      <c r="D18110" s="6" t="s">
        <v>365</v>
      </c>
      <c r="E18110">
        <v>0.78795015715879446</v>
      </c>
      <c r="F18110">
        <v>0.78536886328520261</v>
      </c>
      <c r="G18110">
        <v>0.77235218746257239</v>
      </c>
      <c r="H18110">
        <v>0.78009592070896128</v>
      </c>
    </row>
    <row r="18111" spans="1:16" x14ac:dyDescent="0.2">
      <c r="A18111">
        <f t="shared" si="1972"/>
        <v>17242</v>
      </c>
      <c r="B18111">
        <f t="shared" si="1973"/>
        <v>356</v>
      </c>
      <c r="C18111" s="10" t="str">
        <f>IF(B18111=B18110," ",(LOOKUP(B18111,'Co List'!$A$3:$A$362,'Co List'!$B$3:$B$362)))</f>
        <v xml:space="preserve"> </v>
      </c>
      <c r="D18111" s="7" t="s">
        <v>366</v>
      </c>
      <c r="E18111">
        <v>3.2698797663338284</v>
      </c>
      <c r="F18111">
        <v>2.8719601154897019</v>
      </c>
      <c r="G18111">
        <v>2.4533302476905972</v>
      </c>
      <c r="H18111">
        <v>3.0431310870783124</v>
      </c>
    </row>
    <row r="18112" spans="1:16" x14ac:dyDescent="0.2">
      <c r="A18112">
        <f t="shared" si="1972"/>
        <v>17243</v>
      </c>
      <c r="B18112">
        <f t="shared" si="1973"/>
        <v>356</v>
      </c>
      <c r="C18112" s="10" t="str">
        <f>IF(B18112=B18111," ",(LOOKUP(B18112,'Co List'!$A$3:$A$362,'Co List'!$B$3:$B$362)))</f>
        <v xml:space="preserve"> </v>
      </c>
      <c r="D18112" s="6" t="s">
        <v>367</v>
      </c>
      <c r="E18112">
        <v>-7701.3264721238784</v>
      </c>
      <c r="F18112">
        <v>-38182.274589963541</v>
      </c>
      <c r="G18112">
        <v>34138.623729277198</v>
      </c>
      <c r="H18112">
        <v>12076.641528450593</v>
      </c>
    </row>
    <row r="18113" spans="1:8" x14ac:dyDescent="0.2">
      <c r="A18113">
        <f t="shared" si="1972"/>
        <v>17244</v>
      </c>
      <c r="B18113">
        <f t="shared" si="1973"/>
        <v>356</v>
      </c>
      <c r="C18113" s="10" t="str">
        <f>IF(B18113=B18112," ",(LOOKUP(B18113,'Co List'!$A$3:$A$362,'Co List'!$B$3:$B$362)))</f>
        <v xml:space="preserve"> </v>
      </c>
      <c r="D18113" s="6" t="s">
        <v>368</v>
      </c>
      <c r="E18113">
        <v>8.4471931637306718E-3</v>
      </c>
      <c r="F18113">
        <v>6.3006266121725506E-3</v>
      </c>
      <c r="G18113">
        <v>7.6970760163548192E-3</v>
      </c>
      <c r="H18113">
        <v>2.1282970169712416E-2</v>
      </c>
    </row>
    <row r="18114" spans="1:8" x14ac:dyDescent="0.2">
      <c r="A18114">
        <f t="shared" si="1972"/>
        <v>17245</v>
      </c>
      <c r="B18114">
        <f t="shared" si="1973"/>
        <v>356</v>
      </c>
      <c r="C18114" s="10" t="str">
        <f>IF(B18114=B18113," ",(LOOKUP(B18114,'Co List'!$A$3:$A$362,'Co List'!$B$3:$B$362)))</f>
        <v xml:space="preserve"> </v>
      </c>
      <c r="D18114" s="6" t="s">
        <v>369</v>
      </c>
      <c r="E18114">
        <v>12.597464625556203</v>
      </c>
      <c r="F18114">
        <v>12.292829867988262</v>
      </c>
      <c r="G18114">
        <v>7.3553943397974288</v>
      </c>
      <c r="H18114">
        <v>11.394128302676036</v>
      </c>
    </row>
    <row r="18115" spans="1:8" x14ac:dyDescent="0.2">
      <c r="A18115">
        <f t="shared" si="1972"/>
        <v>17246</v>
      </c>
      <c r="B18115">
        <f t="shared" si="1973"/>
        <v>356</v>
      </c>
      <c r="C18115" s="10" t="str">
        <f>IF(B18115=B18114," ",(LOOKUP(B18115,'Co List'!$A$3:$A$362,'Co List'!$B$3:$B$362)))</f>
        <v xml:space="preserve"> </v>
      </c>
      <c r="D18115" s="6" t="s">
        <v>370</v>
      </c>
      <c r="E18115">
        <v>0</v>
      </c>
      <c r="F18115">
        <v>0</v>
      </c>
      <c r="G18115">
        <v>0</v>
      </c>
      <c r="H18115">
        <v>0</v>
      </c>
    </row>
    <row r="18116" spans="1:8" x14ac:dyDescent="0.2">
      <c r="A18116">
        <f t="shared" si="1972"/>
        <v>17247</v>
      </c>
      <c r="B18116">
        <f t="shared" si="1973"/>
        <v>356</v>
      </c>
      <c r="C18116" s="10" t="str">
        <f>IF(B18116=B18115," ",(LOOKUP(B18116,'Co List'!$A$3:$A$362,'Co List'!$B$3:$B$362)))</f>
        <v xml:space="preserve"> </v>
      </c>
      <c r="D18116" s="6" t="s">
        <v>371</v>
      </c>
      <c r="E18116">
        <v>78.604529105989599</v>
      </c>
      <c r="F18116">
        <v>82.431579864127016</v>
      </c>
      <c r="G18116">
        <v>82.01199619979829</v>
      </c>
      <c r="H18116">
        <v>76.037344356562883</v>
      </c>
    </row>
    <row r="18117" spans="1:8" x14ac:dyDescent="0.2">
      <c r="A18117">
        <f t="shared" ref="A18117:A18180" si="1982">IF(A18116&gt;0,A18116+1,(IF($C$1=C18117,1,0)))</f>
        <v>17248</v>
      </c>
      <c r="B18117">
        <f t="shared" ref="B18117:B18180" si="1983">IF(D18117=$D$3,B18116+1,B18116)</f>
        <v>356</v>
      </c>
      <c r="C18117" s="10" t="str">
        <f>IF(B18117=B18116," ",(LOOKUP(B18117,'Co List'!$A$3:$A$362,'Co List'!$B$3:$B$362)))</f>
        <v xml:space="preserve"> </v>
      </c>
      <c r="D18117" s="6" t="s">
        <v>372</v>
      </c>
      <c r="E18117">
        <v>21.395470894010408</v>
      </c>
      <c r="F18117">
        <v>17.56842013587298</v>
      </c>
      <c r="G18117">
        <v>17.988003800201703</v>
      </c>
      <c r="H18117">
        <v>23.96265564343712</v>
      </c>
    </row>
    <row r="18118" spans="1:8" x14ac:dyDescent="0.2">
      <c r="A18118">
        <f t="shared" si="1982"/>
        <v>17249</v>
      </c>
      <c r="B18118">
        <f t="shared" si="1983"/>
        <v>356</v>
      </c>
      <c r="C18118" s="10" t="str">
        <f>IF(B18118=B18117," ",(LOOKUP(B18118,'Co List'!$A$3:$A$362,'Co List'!$B$3:$B$362)))</f>
        <v xml:space="preserve"> </v>
      </c>
      <c r="D18118" s="6" t="s">
        <v>373</v>
      </c>
      <c r="E18118">
        <v>61097.703433947579</v>
      </c>
      <c r="F18118">
        <v>50400.602458751877</v>
      </c>
      <c r="G18118">
        <v>62815.067661870045</v>
      </c>
      <c r="H18118">
        <v>75201.246797661835</v>
      </c>
    </row>
    <row r="18119" spans="1:8" x14ac:dyDescent="0.2">
      <c r="A18119">
        <f t="shared" si="1982"/>
        <v>17250</v>
      </c>
      <c r="B18119">
        <f t="shared" si="1983"/>
        <v>356</v>
      </c>
      <c r="C18119" s="10" t="str">
        <f>IF(B18119=B18118," ",(LOOKUP(B18119,'Co List'!$A$3:$A$362,'Co List'!$B$3:$B$362)))</f>
        <v xml:space="preserve"> </v>
      </c>
      <c r="D18119" s="6" t="s">
        <v>374</v>
      </c>
      <c r="E18119">
        <v>61018.433750561104</v>
      </c>
      <c r="F18119">
        <v>50346.652240175055</v>
      </c>
      <c r="G18119">
        <v>62747.003627726939</v>
      </c>
      <c r="H18119">
        <v>74983.330428169516</v>
      </c>
    </row>
    <row r="18120" spans="1:8" x14ac:dyDescent="0.2">
      <c r="A18120">
        <f t="shared" si="1982"/>
        <v>17251</v>
      </c>
      <c r="B18120">
        <f t="shared" si="1983"/>
        <v>356</v>
      </c>
      <c r="C18120" s="10" t="str">
        <f>IF(B18120=B18119," ",(LOOKUP(B18120,'Co List'!$A$3:$A$362,'Co List'!$B$3:$B$362)))</f>
        <v xml:space="preserve"> </v>
      </c>
      <c r="D18120" s="6" t="s">
        <v>375</v>
      </c>
      <c r="E18120">
        <v>52.454612305649867</v>
      </c>
      <c r="F18120">
        <v>34.924684665494276</v>
      </c>
      <c r="G18120">
        <v>43.142975857162654</v>
      </c>
      <c r="H18120">
        <v>173.07127392946637</v>
      </c>
    </row>
    <row r="18121" spans="1:8" x14ac:dyDescent="0.2">
      <c r="A18121">
        <f t="shared" si="1982"/>
        <v>17252</v>
      </c>
      <c r="B18121">
        <f t="shared" si="1983"/>
        <v>356</v>
      </c>
      <c r="C18121" s="10" t="str">
        <f>IF(B18121=B18120," ",(LOOKUP(B18121,'Co List'!$A$3:$A$362,'Co List'!$B$3:$B$362)))</f>
        <v xml:space="preserve"> </v>
      </c>
      <c r="D18121" s="6" t="s">
        <v>376</v>
      </c>
      <c r="E18121">
        <v>26.815071080827991</v>
      </c>
      <c r="F18121">
        <v>19.02553391133355</v>
      </c>
      <c r="G18121">
        <v>24.92105828593299</v>
      </c>
      <c r="H18121">
        <v>44.845095562863996</v>
      </c>
    </row>
    <row r="18122" spans="1:8" x14ac:dyDescent="0.2">
      <c r="A18122">
        <f t="shared" si="1982"/>
        <v>17253</v>
      </c>
      <c r="B18122">
        <f t="shared" si="1983"/>
        <v>356</v>
      </c>
      <c r="C18122" s="10" t="str">
        <f>IF(B18122=B18121," ",(LOOKUP(B18122,'Co List'!$A$3:$A$362,'Co List'!$B$3:$B$362)))</f>
        <v xml:space="preserve"> </v>
      </c>
      <c r="D18122" s="6" t="s">
        <v>377</v>
      </c>
      <c r="E18122">
        <v>48025.562078828531</v>
      </c>
      <c r="F18122">
        <v>41546.01286778722</v>
      </c>
      <c r="G18122">
        <v>51515.890903753585</v>
      </c>
      <c r="H18122">
        <v>57181.030987966849</v>
      </c>
    </row>
    <row r="18123" spans="1:8" ht="15" x14ac:dyDescent="0.25">
      <c r="A18123">
        <f t="shared" si="1982"/>
        <v>17254</v>
      </c>
      <c r="B18123">
        <f t="shared" si="1983"/>
        <v>356</v>
      </c>
      <c r="C18123" s="10" t="str">
        <f>IF(B18123=B18122," ",(LOOKUP(B18123,'Co List'!$A$3:$A$362,'Co List'!$B$3:$B$362)))</f>
        <v xml:space="preserve"> </v>
      </c>
      <c r="D18123" s="8" t="s">
        <v>378</v>
      </c>
      <c r="E18123">
        <v>42030.900000000009</v>
      </c>
      <c r="F18123">
        <v>38078</v>
      </c>
      <c r="G18123">
        <v>48048.000000000015</v>
      </c>
      <c r="H18123">
        <v>55691.999999999993</v>
      </c>
    </row>
    <row r="18124" spans="1:8" ht="15" x14ac:dyDescent="0.25">
      <c r="A18124">
        <f t="shared" si="1982"/>
        <v>17255</v>
      </c>
      <c r="B18124">
        <f t="shared" si="1983"/>
        <v>356</v>
      </c>
      <c r="C18124" s="10" t="str">
        <f>IF(B18124=B18123," ",(LOOKUP(B18124,'Co List'!$A$3:$A$362,'Co List'!$B$3:$B$362)))</f>
        <v xml:space="preserve"> </v>
      </c>
      <c r="D18124" s="8" t="s">
        <v>379</v>
      </c>
      <c r="E18124">
        <v>943.69720567791489</v>
      </c>
      <c r="F18124">
        <v>686.26675184940564</v>
      </c>
      <c r="G18124">
        <v>703.36997307929732</v>
      </c>
      <c r="H18124">
        <v>910.41032805828365</v>
      </c>
    </row>
    <row r="18125" spans="1:8" ht="15" x14ac:dyDescent="0.25">
      <c r="A18125">
        <f t="shared" si="1982"/>
        <v>17256</v>
      </c>
      <c r="B18125">
        <f t="shared" si="1983"/>
        <v>356</v>
      </c>
      <c r="C18125" s="10" t="str">
        <f>IF(B18125=B18124," ",(LOOKUP(B18125,'Co List'!$A$3:$A$362,'Co List'!$B$3:$B$362)))</f>
        <v xml:space="preserve"> </v>
      </c>
      <c r="D18125" s="8" t="s">
        <v>380</v>
      </c>
      <c r="E18125">
        <v>5050.9648731506068</v>
      </c>
      <c r="F18125">
        <v>2781.7461159378145</v>
      </c>
      <c r="G18125">
        <v>2764.5209306742731</v>
      </c>
      <c r="H18125">
        <v>578.62065990857297</v>
      </c>
    </row>
    <row r="18126" spans="1:8" ht="15" x14ac:dyDescent="0.25">
      <c r="A18126">
        <f t="shared" si="1982"/>
        <v>17257</v>
      </c>
      <c r="B18126">
        <f t="shared" si="1983"/>
        <v>356</v>
      </c>
      <c r="C18126" s="10" t="str">
        <f>IF(B18126=B18125," ",(LOOKUP(B18126,'Co List'!$A$3:$A$362,'Co List'!$B$3:$B$362)))</f>
        <v xml:space="preserve"> </v>
      </c>
      <c r="D18126" s="8" t="s">
        <v>381</v>
      </c>
      <c r="E18126">
        <v>13072.141355119053</v>
      </c>
      <c r="F18126">
        <v>8854.5895909646588</v>
      </c>
      <c r="G18126">
        <v>11299.176758116457</v>
      </c>
      <c r="H18126">
        <v>18020.21580969499</v>
      </c>
    </row>
    <row r="18127" spans="1:8" ht="15" x14ac:dyDescent="0.25">
      <c r="A18127">
        <f t="shared" si="1982"/>
        <v>17258</v>
      </c>
      <c r="B18127">
        <f t="shared" si="1983"/>
        <v>356</v>
      </c>
      <c r="C18127" s="10" t="str">
        <f>IF(B18127=B18126," ",(LOOKUP(B18127,'Co List'!$A$3:$A$362,'Co List'!$B$3:$B$362)))</f>
        <v xml:space="preserve"> </v>
      </c>
      <c r="D18127" s="8" t="s">
        <v>382</v>
      </c>
      <c r="E18127">
        <v>0</v>
      </c>
      <c r="F18127">
        <v>0</v>
      </c>
      <c r="G18127">
        <v>0</v>
      </c>
      <c r="H18127">
        <v>1800.4485539570876</v>
      </c>
    </row>
    <row r="18128" spans="1:8" ht="15" x14ac:dyDescent="0.25">
      <c r="A18128">
        <f t="shared" si="1982"/>
        <v>17259</v>
      </c>
      <c r="B18128">
        <f t="shared" si="1983"/>
        <v>356</v>
      </c>
      <c r="C18128" s="10" t="str">
        <f>IF(B18128=B18127," ",(LOOKUP(B18128,'Co List'!$A$3:$A$362,'Co List'!$B$3:$B$362)))</f>
        <v xml:space="preserve"> </v>
      </c>
      <c r="D18128" s="8" t="s">
        <v>383</v>
      </c>
      <c r="E18128">
        <v>8025.4119593964924</v>
      </c>
      <c r="F18128">
        <v>6019.3483574126576</v>
      </c>
      <c r="G18128">
        <v>8463.9355245644565</v>
      </c>
      <c r="H18128">
        <v>7525.0274728451013</v>
      </c>
    </row>
    <row r="18129" spans="1:8" x14ac:dyDescent="0.2">
      <c r="A18129">
        <f t="shared" si="1982"/>
        <v>17260</v>
      </c>
      <c r="B18129">
        <f t="shared" si="1983"/>
        <v>356</v>
      </c>
      <c r="C18129" s="10" t="str">
        <f>IF(B18129=B18128," ",(LOOKUP(B18129,'Co List'!$A$3:$A$362,'Co List'!$B$3:$B$362)))</f>
        <v xml:space="preserve"> </v>
      </c>
      <c r="D18129" s="6" t="s">
        <v>384</v>
      </c>
      <c r="E18129">
        <v>5046.7293957225593</v>
      </c>
      <c r="F18129">
        <v>2835.2412335520003</v>
      </c>
      <c r="G18129">
        <v>2835.2412335520003</v>
      </c>
      <c r="H18129">
        <v>8694.7397828928006</v>
      </c>
    </row>
    <row r="18130" spans="1:8" x14ac:dyDescent="0.2">
      <c r="A18130">
        <f t="shared" si="1982"/>
        <v>17261</v>
      </c>
      <c r="B18130">
        <f t="shared" si="1983"/>
        <v>356</v>
      </c>
      <c r="C18130" s="10" t="str">
        <f>IF(B18130=B18129," ",(LOOKUP(B18130,'Co List'!$A$3:$A$362,'Co List'!$B$3:$B$362)))</f>
        <v xml:space="preserve"> </v>
      </c>
      <c r="D18130" s="6" t="s">
        <v>385</v>
      </c>
      <c r="E18130">
        <v>4715.7433193639999</v>
      </c>
      <c r="F18130">
        <v>3133.5414920039998</v>
      </c>
      <c r="G18130">
        <v>3917.1471570839999</v>
      </c>
      <c r="H18130">
        <v>6500.298246139243</v>
      </c>
    </row>
    <row r="18131" spans="1:8" x14ac:dyDescent="0.2">
      <c r="A18131">
        <f t="shared" si="1982"/>
        <v>17262</v>
      </c>
      <c r="B18131">
        <f t="shared" si="1983"/>
        <v>356</v>
      </c>
      <c r="C18131" s="10" t="str">
        <f>IF(B18131=B18130," ",(LOOKUP(B18131,'Co List'!$A$3:$A$362,'Co List'!$B$3:$B$362)))</f>
        <v xml:space="preserve"> </v>
      </c>
      <c r="D18131" s="6" t="s">
        <v>386</v>
      </c>
      <c r="E18131">
        <v>0</v>
      </c>
      <c r="F18131">
        <v>0</v>
      </c>
      <c r="G18131">
        <v>0</v>
      </c>
      <c r="H18131">
        <v>0</v>
      </c>
    </row>
    <row r="18132" spans="1:8" x14ac:dyDescent="0.2">
      <c r="A18132">
        <f t="shared" si="1982"/>
        <v>17263</v>
      </c>
      <c r="B18132">
        <f t="shared" si="1983"/>
        <v>356</v>
      </c>
      <c r="C18132" s="10" t="str">
        <f>IF(B18132=B18131," ",(LOOKUP(B18132,'Co List'!$A$3:$A$362,'Co List'!$B$3:$B$362)))</f>
        <v xml:space="preserve"> </v>
      </c>
      <c r="D18132" s="6" t="s">
        <v>387</v>
      </c>
      <c r="E18132">
        <v>0</v>
      </c>
      <c r="F18132">
        <v>0</v>
      </c>
      <c r="G18132">
        <v>0</v>
      </c>
      <c r="H18132">
        <v>0</v>
      </c>
    </row>
    <row r="18133" spans="1:8" x14ac:dyDescent="0.2">
      <c r="A18133">
        <f t="shared" si="1982"/>
        <v>17264</v>
      </c>
      <c r="B18133">
        <f t="shared" si="1983"/>
        <v>356</v>
      </c>
      <c r="C18133" s="10" t="str">
        <f>IF(B18133=B18132," ",(LOOKUP(B18133,'Co List'!$A$3:$A$362,'Co List'!$B$3:$B$362)))</f>
        <v xml:space="preserve"> </v>
      </c>
      <c r="D18133" s="6" t="s">
        <v>388</v>
      </c>
      <c r="E18133">
        <v>0</v>
      </c>
      <c r="F18133">
        <v>0</v>
      </c>
      <c r="G18133">
        <v>0</v>
      </c>
      <c r="H18133">
        <v>0</v>
      </c>
    </row>
    <row r="18134" spans="1:8" x14ac:dyDescent="0.2">
      <c r="A18134">
        <f t="shared" si="1982"/>
        <v>17265</v>
      </c>
      <c r="B18134">
        <f t="shared" si="1983"/>
        <v>356</v>
      </c>
      <c r="C18134" s="10" t="str">
        <f>IF(B18134=B18133," ",(LOOKUP(B18134,'Co List'!$A$3:$A$362,'Co List'!$B$3:$B$362)))</f>
        <v xml:space="preserve"> </v>
      </c>
      <c r="D18134" s="6" t="s">
        <v>389</v>
      </c>
      <c r="E18134">
        <v>0</v>
      </c>
      <c r="F18134">
        <v>0</v>
      </c>
      <c r="G18134">
        <v>0</v>
      </c>
      <c r="H18134">
        <v>0</v>
      </c>
    </row>
    <row r="18135" spans="1:8" x14ac:dyDescent="0.2">
      <c r="A18135">
        <f t="shared" si="1982"/>
        <v>17266</v>
      </c>
      <c r="B18135">
        <f t="shared" si="1983"/>
        <v>356</v>
      </c>
      <c r="C18135" s="10" t="str">
        <f>IF(B18135=B18134," ",(LOOKUP(B18135,'Co List'!$A$3:$A$362,'Co List'!$B$3:$B$362)))</f>
        <v xml:space="preserve"> </v>
      </c>
      <c r="D18135" s="6" t="s">
        <v>390</v>
      </c>
      <c r="E18135">
        <v>2572.5236393639998</v>
      </c>
      <c r="F18135">
        <v>1929.485492004</v>
      </c>
      <c r="G18135">
        <v>2713.0911570839999</v>
      </c>
      <c r="H18135">
        <v>2412.126774139243</v>
      </c>
    </row>
    <row r="18136" spans="1:8" x14ac:dyDescent="0.2">
      <c r="A18136">
        <f t="shared" si="1982"/>
        <v>17267</v>
      </c>
      <c r="B18136">
        <f t="shared" si="1983"/>
        <v>356</v>
      </c>
      <c r="C18136" s="10" t="str">
        <f>IF(B18136=B18135," ",(LOOKUP(B18136,'Co List'!$A$3:$A$362,'Co List'!$B$3:$B$362)))</f>
        <v xml:space="preserve"> </v>
      </c>
      <c r="D18136" s="6" t="s">
        <v>391</v>
      </c>
      <c r="E18136">
        <v>2143.2196799999997</v>
      </c>
      <c r="F18136">
        <v>1204.056</v>
      </c>
      <c r="G18136">
        <v>1204.056</v>
      </c>
      <c r="H18136">
        <v>3692.4384</v>
      </c>
    </row>
    <row r="18137" spans="1:8" x14ac:dyDescent="0.2">
      <c r="A18137">
        <f t="shared" si="1982"/>
        <v>17268</v>
      </c>
      <c r="B18137">
        <f t="shared" si="1983"/>
        <v>356</v>
      </c>
      <c r="C18137" s="10" t="str">
        <f>IF(B18137=B18136," ",(LOOKUP(B18137,'Co List'!$A$3:$A$362,'Co List'!$B$3:$B$362)))</f>
        <v xml:space="preserve"> </v>
      </c>
      <c r="D18137" s="6" t="s">
        <v>392</v>
      </c>
      <c r="E18137">
        <v>0</v>
      </c>
      <c r="F18137">
        <v>0</v>
      </c>
      <c r="G18137">
        <v>0</v>
      </c>
      <c r="H18137">
        <v>0</v>
      </c>
    </row>
    <row r="18138" spans="1:8" x14ac:dyDescent="0.2">
      <c r="A18138">
        <f t="shared" si="1982"/>
        <v>17269</v>
      </c>
      <c r="B18138">
        <f t="shared" si="1983"/>
        <v>356</v>
      </c>
      <c r="C18138" s="10" t="str">
        <f>IF(B18138=B18137," ",(LOOKUP(B18138,'Co List'!$A$3:$A$362,'Co List'!$B$3:$B$362)))</f>
        <v xml:space="preserve"> </v>
      </c>
      <c r="D18138" s="6" t="s">
        <v>393</v>
      </c>
      <c r="E18138">
        <v>0</v>
      </c>
      <c r="F18138">
        <v>0</v>
      </c>
      <c r="G18138">
        <v>0</v>
      </c>
      <c r="H18138">
        <v>395.73307199999994</v>
      </c>
    </row>
    <row r="18139" spans="1:8" ht="15" x14ac:dyDescent="0.25">
      <c r="A18139">
        <f t="shared" si="1982"/>
        <v>17270</v>
      </c>
      <c r="B18139">
        <f t="shared" si="1983"/>
        <v>356</v>
      </c>
      <c r="C18139" s="10" t="str">
        <f>IF(B18139=B18138," ",(LOOKUP(B18139,'Co List'!$A$3:$A$362,'Co List'!$B$3:$B$362)))</f>
        <v xml:space="preserve"> </v>
      </c>
      <c r="D18139" s="8" t="s">
        <v>394</v>
      </c>
      <c r="E18139">
        <v>0</v>
      </c>
      <c r="F18139">
        <v>0</v>
      </c>
      <c r="G18139">
        <v>0</v>
      </c>
      <c r="H18139">
        <v>0</v>
      </c>
    </row>
    <row r="18140" spans="1:8" ht="15" x14ac:dyDescent="0.25">
      <c r="A18140">
        <f t="shared" si="1982"/>
        <v>17271</v>
      </c>
      <c r="B18140">
        <f t="shared" si="1983"/>
        <v>356</v>
      </c>
      <c r="C18140" s="10" t="str">
        <f>IF(B18140=B18139," ",(LOOKUP(B18140,'Co List'!$A$3:$A$362,'Co List'!$B$3:$B$362)))</f>
        <v xml:space="preserve"> </v>
      </c>
      <c r="D18140" s="8" t="s">
        <v>395</v>
      </c>
      <c r="E18140">
        <v>9.9887875999999984</v>
      </c>
      <c r="F18140">
        <v>9.7649886600000002</v>
      </c>
      <c r="G18140">
        <v>16.978299879999998</v>
      </c>
      <c r="H18140">
        <v>28.435000000000009</v>
      </c>
    </row>
    <row r="18141" spans="1:8" ht="15" x14ac:dyDescent="0.25">
      <c r="A18141">
        <f t="shared" si="1982"/>
        <v>17272</v>
      </c>
      <c r="B18141">
        <f t="shared" si="1983"/>
        <v>356</v>
      </c>
      <c r="C18141" s="10" t="str">
        <f>IF(B18141=B18140," ",(LOOKUP(B18141,'Co List'!$A$3:$A$362,'Co List'!$B$3:$B$362)))</f>
        <v xml:space="preserve"> </v>
      </c>
      <c r="D18141" s="8" t="s">
        <v>396</v>
      </c>
      <c r="E18141">
        <v>60950</v>
      </c>
      <c r="F18141">
        <v>52900</v>
      </c>
      <c r="G18141">
        <v>66700</v>
      </c>
      <c r="H18141">
        <v>73300</v>
      </c>
    </row>
    <row r="18142" spans="1:8" x14ac:dyDescent="0.2">
      <c r="A18142">
        <f t="shared" si="1982"/>
        <v>17273</v>
      </c>
      <c r="B18142">
        <f t="shared" si="1983"/>
        <v>356</v>
      </c>
      <c r="C18142" s="10" t="str">
        <f>IF(B18142=B18141," ",(LOOKUP(B18142,'Co List'!$A$3:$A$362,'Co List'!$B$3:$B$362)))</f>
        <v xml:space="preserve"> </v>
      </c>
      <c r="D18142" s="6" t="s">
        <v>397</v>
      </c>
      <c r="E18142">
        <v>51890</v>
      </c>
      <c r="F18142">
        <v>48200</v>
      </c>
      <c r="G18142">
        <v>61600</v>
      </c>
      <c r="H18142">
        <v>71400</v>
      </c>
    </row>
    <row r="18143" spans="1:8" x14ac:dyDescent="0.2">
      <c r="A18143">
        <f t="shared" si="1982"/>
        <v>17274</v>
      </c>
      <c r="B18143">
        <f t="shared" si="1983"/>
        <v>356</v>
      </c>
      <c r="C18143" s="10" t="str">
        <f>IF(B18143=B18142," ",(LOOKUP(B18143,'Co List'!$A$3:$A$362,'Co List'!$B$3:$B$362)))</f>
        <v xml:space="preserve"> </v>
      </c>
      <c r="D18143" s="6" t="s">
        <v>398</v>
      </c>
      <c r="E18143">
        <v>1070</v>
      </c>
      <c r="F18143">
        <v>800</v>
      </c>
      <c r="G18143">
        <v>800</v>
      </c>
      <c r="H18143">
        <v>1000</v>
      </c>
    </row>
    <row r="18144" spans="1:8" x14ac:dyDescent="0.2">
      <c r="A18144">
        <f t="shared" si="1982"/>
        <v>17275</v>
      </c>
      <c r="B18144">
        <f t="shared" si="1983"/>
        <v>356</v>
      </c>
      <c r="C18144" s="10" t="str">
        <f>IF(B18144=B18143," ",(LOOKUP(B18144,'Co List'!$A$3:$A$362,'Co List'!$B$3:$B$362)))</f>
        <v xml:space="preserve"> </v>
      </c>
      <c r="D18144" s="6" t="s">
        <v>399</v>
      </c>
      <c r="E18144">
        <v>7990</v>
      </c>
      <c r="F18144">
        <v>3900</v>
      </c>
      <c r="G18144">
        <v>4300</v>
      </c>
      <c r="H18144">
        <v>900</v>
      </c>
    </row>
    <row r="18145" spans="1:16" x14ac:dyDescent="0.2">
      <c r="A18145">
        <f t="shared" si="1982"/>
        <v>17276</v>
      </c>
      <c r="B18145">
        <f t="shared" si="1983"/>
        <v>356</v>
      </c>
      <c r="C18145" s="10" t="str">
        <f>IF(B18145=B18144," ",(LOOKUP(B18145,'Co List'!$A$3:$A$362,'Co List'!$B$3:$B$362)))</f>
        <v xml:space="preserve"> </v>
      </c>
      <c r="D18145" s="6" t="s">
        <v>400</v>
      </c>
      <c r="E18145">
        <v>0</v>
      </c>
      <c r="F18145">
        <v>0</v>
      </c>
      <c r="G18145">
        <v>0</v>
      </c>
      <c r="H18145">
        <v>0</v>
      </c>
    </row>
    <row r="18146" spans="1:16" x14ac:dyDescent="0.2">
      <c r="A18146">
        <f t="shared" si="1982"/>
        <v>17277</v>
      </c>
      <c r="B18146">
        <f t="shared" si="1983"/>
        <v>356</v>
      </c>
      <c r="C18146" s="10" t="str">
        <f>IF(B18146=B18145," ",(LOOKUP(B18146,'Co List'!$A$3:$A$362,'Co List'!$B$3:$B$362)))</f>
        <v xml:space="preserve"> </v>
      </c>
      <c r="D18146" s="6" t="s">
        <v>401</v>
      </c>
      <c r="E18146">
        <v>25.841220000000003</v>
      </c>
      <c r="F18146">
        <v>25.4496</v>
      </c>
      <c r="G18146">
        <v>37.144799999999996</v>
      </c>
      <c r="H18146">
        <v>48.694800000000001</v>
      </c>
    </row>
    <row r="18147" spans="1:16" x14ac:dyDescent="0.2">
      <c r="A18147">
        <f t="shared" si="1982"/>
        <v>17278</v>
      </c>
      <c r="B18147">
        <f t="shared" si="1983"/>
        <v>356</v>
      </c>
      <c r="C18147" s="10" t="str">
        <f>IF(B18147=B18146," ",(LOOKUP(B18147,'Co List'!$A$3:$A$362,'Co List'!$B$3:$B$362)))</f>
        <v xml:space="preserve"> </v>
      </c>
      <c r="D18147" s="6" t="s">
        <v>402</v>
      </c>
      <c r="E18147">
        <v>1.1759299999999999</v>
      </c>
      <c r="F18147">
        <v>0.96640000000000004</v>
      </c>
      <c r="G18147">
        <v>1.1072</v>
      </c>
      <c r="H18147">
        <v>1.39</v>
      </c>
    </row>
    <row r="18148" spans="1:16" x14ac:dyDescent="0.2">
      <c r="A18148">
        <f t="shared" si="1982"/>
        <v>17279</v>
      </c>
      <c r="B18148">
        <f t="shared" si="1983"/>
        <v>356</v>
      </c>
      <c r="C18148" s="10" t="str">
        <f>IF(B18148=B18147," ",(LOOKUP(B18148,'Co List'!$A$3:$A$362,'Co List'!$B$3:$B$362)))</f>
        <v xml:space="preserve"> </v>
      </c>
      <c r="D18148" s="6" t="s">
        <v>403</v>
      </c>
      <c r="E18148">
        <v>3.6674099999999976</v>
      </c>
      <c r="F18148">
        <v>2.7027000000000001</v>
      </c>
      <c r="G18148">
        <v>3.4185000000000008</v>
      </c>
      <c r="H18148">
        <v>0.16019999999999679</v>
      </c>
    </row>
    <row r="18149" spans="1:16" x14ac:dyDescent="0.2">
      <c r="A18149">
        <f t="shared" si="1982"/>
        <v>17280</v>
      </c>
      <c r="B18149">
        <f t="shared" si="1983"/>
        <v>356</v>
      </c>
      <c r="C18149" s="10" t="str">
        <f>IF(B18149=B18148," ",(LOOKUP(B18149,'Co List'!$A$3:$A$362,'Co List'!$B$3:$B$362)))</f>
        <v xml:space="preserve"> </v>
      </c>
      <c r="D18149" s="6" t="s">
        <v>404</v>
      </c>
      <c r="E18149" s="11">
        <v>30.684560000000001</v>
      </c>
      <c r="F18149" s="11">
        <v>29.1187</v>
      </c>
      <c r="G18149" s="11">
        <v>41.670499999999997</v>
      </c>
      <c r="H18149" s="11">
        <v>50.244999999999997</v>
      </c>
    </row>
    <row r="18150" spans="1:16" x14ac:dyDescent="0.2">
      <c r="A18150">
        <f t="shared" si="1982"/>
        <v>17281</v>
      </c>
      <c r="B18150">
        <f t="shared" si="1983"/>
        <v>356</v>
      </c>
      <c r="C18150" s="10" t="str">
        <f>IF(B18150=B18149," ",(LOOKUP(B18150,'Co List'!$A$3:$A$362,'Co List'!$B$3:$B$362)))</f>
        <v xml:space="preserve"> </v>
      </c>
      <c r="D18150" s="6" t="s">
        <v>405</v>
      </c>
      <c r="E18150">
        <v>1868.5</v>
      </c>
      <c r="F18150">
        <v>1754.92</v>
      </c>
      <c r="G18150">
        <v>2560.4</v>
      </c>
      <c r="H18150">
        <v>2471.1799999999998</v>
      </c>
    </row>
    <row r="18151" spans="1:16" x14ac:dyDescent="0.2">
      <c r="A18151">
        <f t="shared" si="1982"/>
        <v>17282</v>
      </c>
      <c r="B18151">
        <f t="shared" si="1983"/>
        <v>356</v>
      </c>
      <c r="C18151" s="10" t="str">
        <f>IF(B18151=B18150," ",(LOOKUP(B18151,'Co List'!$A$3:$A$362,'Co List'!$B$3:$B$362)))</f>
        <v xml:space="preserve"> </v>
      </c>
      <c r="D18151" s="6" t="s">
        <v>406</v>
      </c>
      <c r="E18151">
        <v>485</v>
      </c>
      <c r="F18151">
        <v>410</v>
      </c>
      <c r="G18151">
        <v>854</v>
      </c>
      <c r="H18151">
        <v>660</v>
      </c>
    </row>
    <row r="18152" spans="1:16" x14ac:dyDescent="0.2">
      <c r="A18152">
        <f t="shared" si="1982"/>
        <v>17283</v>
      </c>
      <c r="B18152">
        <f t="shared" si="1983"/>
        <v>356</v>
      </c>
      <c r="C18152" s="10" t="str">
        <f>IF(B18152=B18151," ",(LOOKUP(B18152,'Co List'!$A$3:$A$362,'Co List'!$B$3:$B$362)))</f>
        <v xml:space="preserve"> </v>
      </c>
      <c r="D18152" s="6" t="s">
        <v>407</v>
      </c>
      <c r="E18152" s="11">
        <v>-793.34</v>
      </c>
      <c r="F18152" s="11">
        <v>-132</v>
      </c>
      <c r="G18152" s="11">
        <v>184</v>
      </c>
      <c r="H18152" s="11">
        <v>622.70000000000005</v>
      </c>
    </row>
    <row r="18153" spans="1:16" x14ac:dyDescent="0.2">
      <c r="A18153">
        <f t="shared" si="1982"/>
        <v>17284</v>
      </c>
      <c r="B18153">
        <f t="shared" si="1983"/>
        <v>356</v>
      </c>
      <c r="C18153" s="10" t="str">
        <f>IF(B18153=B18152," ",(LOOKUP(B18153,'Co List'!$A$3:$A$362,'Co List'!$B$3:$B$362)))</f>
        <v xml:space="preserve"> </v>
      </c>
      <c r="D18153" s="6" t="s">
        <v>408</v>
      </c>
      <c r="E18153">
        <v>723.29</v>
      </c>
      <c r="F18153">
        <v>799.93</v>
      </c>
      <c r="G18153">
        <v>816.09</v>
      </c>
      <c r="H18153">
        <v>353.34</v>
      </c>
    </row>
    <row r="18154" spans="1:16" x14ac:dyDescent="0.2">
      <c r="A18154">
        <f t="shared" si="1982"/>
        <v>17285</v>
      </c>
      <c r="B18154">
        <f t="shared" si="1983"/>
        <v>356</v>
      </c>
      <c r="C18154" s="10" t="str">
        <f>IF(B18154=B18153," ",(LOOKUP(B18154,'Co List'!$A$3:$A$362,'Co List'!$B$3:$B$362)))</f>
        <v xml:space="preserve"> </v>
      </c>
      <c r="D18154" s="6" t="s">
        <v>409</v>
      </c>
      <c r="E18154">
        <v>58.36</v>
      </c>
      <c r="F18154">
        <v>42.6</v>
      </c>
      <c r="G18154">
        <v>66.16</v>
      </c>
      <c r="H18154">
        <v>78.680000000000007</v>
      </c>
    </row>
    <row r="18155" spans="1:16" x14ac:dyDescent="0.2">
      <c r="A18155">
        <f t="shared" si="1982"/>
        <v>17286</v>
      </c>
      <c r="B18155">
        <f t="shared" si="1983"/>
        <v>356</v>
      </c>
      <c r="C18155" s="10" t="str">
        <f>IF(B18155=B18154," ",(LOOKUP(B18155,'Co List'!$A$3:$A$362,'Co List'!$B$3:$B$362)))</f>
        <v xml:space="preserve"> </v>
      </c>
      <c r="D18155" s="6" t="s">
        <v>410</v>
      </c>
      <c r="E18155">
        <v>40.6733476</v>
      </c>
      <c r="F18155">
        <v>38.883688660000004</v>
      </c>
      <c r="G18155">
        <v>58.648799879999999</v>
      </c>
      <c r="H18155">
        <v>79.140463839999995</v>
      </c>
    </row>
    <row r="18156" spans="1:16" x14ac:dyDescent="0.2">
      <c r="A18156">
        <f t="shared" si="1982"/>
        <v>17287</v>
      </c>
      <c r="B18156">
        <f t="shared" si="1983"/>
        <v>356</v>
      </c>
      <c r="C18156" s="10" t="str">
        <f>IF(B18156=B18155," ",(LOOKUP(B18156,'Co List'!$A$3:$A$362,'Co List'!$B$3:$B$362)))</f>
        <v xml:space="preserve"> </v>
      </c>
      <c r="D18156" s="6" t="s">
        <v>411</v>
      </c>
      <c r="E18156">
        <v>40.6733476</v>
      </c>
      <c r="F18156">
        <v>38.883688660000004</v>
      </c>
      <c r="G18156">
        <v>58.648799879999999</v>
      </c>
      <c r="H18156">
        <v>78.680000000000007</v>
      </c>
    </row>
    <row r="18157" spans="1:16" x14ac:dyDescent="0.2">
      <c r="A18157">
        <f t="shared" si="1982"/>
        <v>17288</v>
      </c>
      <c r="B18157">
        <f t="shared" si="1983"/>
        <v>356</v>
      </c>
      <c r="C18157" s="10" t="str">
        <f>IF(B18157=B18156," ",(LOOKUP(B18157,'Co List'!$A$3:$A$362,'Co List'!$B$3:$B$362)))</f>
        <v xml:space="preserve"> </v>
      </c>
      <c r="D18157" s="6" t="s">
        <v>412</v>
      </c>
      <c r="E18157">
        <v>-17.6866524</v>
      </c>
      <c r="F18157">
        <v>-3.7163113399999972</v>
      </c>
      <c r="G18157">
        <v>-7.511200119999998</v>
      </c>
      <c r="H18157">
        <v>0</v>
      </c>
    </row>
    <row r="18158" spans="1:16" ht="13.5" thickBot="1" x14ac:dyDescent="0.25">
      <c r="A18158">
        <f t="shared" si="1982"/>
        <v>17289</v>
      </c>
      <c r="B18158">
        <f t="shared" si="1983"/>
        <v>356</v>
      </c>
      <c r="C18158" s="10" t="str">
        <f>IF(B18158=B18157," ",(LOOKUP(B18158,'Co List'!$A$3:$A$362,'Co List'!$B$3:$B$362)))</f>
        <v xml:space="preserve"> </v>
      </c>
      <c r="D18158" s="9" t="s">
        <v>413</v>
      </c>
      <c r="E18158">
        <v>15</v>
      </c>
      <c r="F18158">
        <v>12</v>
      </c>
      <c r="G18158">
        <v>12</v>
      </c>
      <c r="H18158">
        <v>12</v>
      </c>
    </row>
    <row r="18159" spans="1:16" ht="15" x14ac:dyDescent="0.25">
      <c r="A18159">
        <f t="shared" si="1982"/>
        <v>17290</v>
      </c>
      <c r="B18159">
        <f t="shared" si="1983"/>
        <v>357</v>
      </c>
      <c r="C18159" s="10" t="str">
        <f>IF(B18159=B18158," ",(LOOKUP(B18159,'Co List'!$A$3:$A$362,'Co List'!$B$3:$B$362)))</f>
        <v>WYETH</v>
      </c>
      <c r="D18159" s="4" t="s">
        <v>362</v>
      </c>
      <c r="E18159">
        <v>48.75451515151515</v>
      </c>
      <c r="F18159">
        <v>48.75451515151515</v>
      </c>
      <c r="G18159">
        <v>48.75451515151515</v>
      </c>
      <c r="H18159">
        <v>48.75451515151515</v>
      </c>
      <c r="J18159">
        <f t="shared" ref="J18159" si="1984">COUNTIF(E18201:H18201,0)</f>
        <v>0</v>
      </c>
      <c r="K18159">
        <f>SUM(E18159:H18159)/(4-J18159)</f>
        <v>48.75451515151515</v>
      </c>
      <c r="L18159">
        <f>SUM(E18169:H18169)/(4-J18159)</f>
        <v>4848.0067580716595</v>
      </c>
      <c r="M18159">
        <f>E18169</f>
        <v>4023.1531094434235</v>
      </c>
      <c r="N18159">
        <f t="shared" ref="N18159" si="1985">F18169</f>
        <v>6747.9132003536834</v>
      </c>
      <c r="O18159">
        <f t="shared" ref="O18159" si="1986">G18169</f>
        <v>4536.5325193903036</v>
      </c>
      <c r="P18159">
        <f t="shared" ref="P18159" si="1987">H18169</f>
        <v>4084.4282030992294</v>
      </c>
    </row>
    <row r="18160" spans="1:16" x14ac:dyDescent="0.2">
      <c r="A18160">
        <f t="shared" si="1982"/>
        <v>17291</v>
      </c>
      <c r="B18160">
        <f t="shared" si="1983"/>
        <v>357</v>
      </c>
      <c r="C18160" s="10" t="str">
        <f>IF(B18160=B18159," ",(LOOKUP(B18160,'Co List'!$A$3:$A$362,'Co List'!$B$3:$B$362)))</f>
        <v xml:space="preserve"> </v>
      </c>
      <c r="D18160" s="6" t="s">
        <v>364</v>
      </c>
      <c r="E18160">
        <v>3.2577979999999997</v>
      </c>
      <c r="F18160">
        <v>3.2577979999999997</v>
      </c>
      <c r="G18160">
        <v>3.2577979999999997</v>
      </c>
      <c r="H18160">
        <v>3.2577979999999997</v>
      </c>
    </row>
    <row r="18161" spans="1:8" x14ac:dyDescent="0.2">
      <c r="A18161">
        <f t="shared" si="1982"/>
        <v>17292</v>
      </c>
      <c r="B18161">
        <f t="shared" si="1983"/>
        <v>357</v>
      </c>
      <c r="C18161" s="10" t="str">
        <f>IF(B18161=B18160," ",(LOOKUP(B18161,'Co List'!$A$3:$A$362,'Co List'!$B$3:$B$362)))</f>
        <v xml:space="preserve"> </v>
      </c>
      <c r="D18161" s="6" t="s">
        <v>365</v>
      </c>
      <c r="E18161">
        <v>0.81758650351905882</v>
      </c>
      <c r="F18161">
        <v>0.79076141723472249</v>
      </c>
      <c r="G18161">
        <v>0.78017521529101408</v>
      </c>
      <c r="H18161">
        <v>0.78063117023281381</v>
      </c>
    </row>
    <row r="18162" spans="1:8" x14ac:dyDescent="0.2">
      <c r="A18162">
        <f t="shared" si="1982"/>
        <v>17293</v>
      </c>
      <c r="B18162">
        <f t="shared" si="1983"/>
        <v>357</v>
      </c>
      <c r="C18162" s="10" t="str">
        <f>IF(B18162=B18161," ",(LOOKUP(B18162,'Co List'!$A$3:$A$362,'Co List'!$B$3:$B$362)))</f>
        <v xml:space="preserve"> </v>
      </c>
      <c r="D18162" s="7" t="s">
        <v>366</v>
      </c>
      <c r="E18162">
        <v>1.4049284500081796</v>
      </c>
      <c r="F18162">
        <v>1.0601924962848295</v>
      </c>
      <c r="G18162">
        <v>0.7767237132127357</v>
      </c>
      <c r="H18162">
        <v>0.61772027088205395</v>
      </c>
    </row>
    <row r="18163" spans="1:8" x14ac:dyDescent="0.2">
      <c r="A18163">
        <f t="shared" si="1982"/>
        <v>17294</v>
      </c>
      <c r="B18163">
        <f t="shared" si="1983"/>
        <v>357</v>
      </c>
      <c r="C18163" s="10" t="str">
        <f>IF(B18163=B18162," ",(LOOKUP(B18163,'Co List'!$A$3:$A$362,'Co List'!$B$3:$B$362)))</f>
        <v xml:space="preserve"> </v>
      </c>
      <c r="D18163" s="6" t="s">
        <v>367</v>
      </c>
      <c r="E18163">
        <v>6817.748024815156</v>
      </c>
      <c r="F18163">
        <v>4082.4691151029606</v>
      </c>
      <c r="G18163">
        <v>3135.3462709173432</v>
      </c>
      <c r="H18163">
        <v>3140.6599024215529</v>
      </c>
    </row>
    <row r="18164" spans="1:8" x14ac:dyDescent="0.2">
      <c r="A18164">
        <f t="shared" si="1982"/>
        <v>17295</v>
      </c>
      <c r="B18164">
        <f t="shared" si="1983"/>
        <v>357</v>
      </c>
      <c r="C18164" s="10" t="str">
        <f>IF(B18164=B18163," ",(LOOKUP(B18164,'Co List'!$A$3:$A$362,'Co List'!$B$3:$B$362)))</f>
        <v xml:space="preserve"> </v>
      </c>
      <c r="D18164" s="6" t="s">
        <v>368</v>
      </c>
      <c r="E18164">
        <v>1.7707540094381264E-2</v>
      </c>
      <c r="F18164">
        <v>2.9700322184655296E-2</v>
      </c>
      <c r="G18164">
        <v>1.9967132567739014E-2</v>
      </c>
      <c r="H18164">
        <v>1.7977236809415622E-2</v>
      </c>
    </row>
    <row r="18165" spans="1:8" x14ac:dyDescent="0.2">
      <c r="A18165">
        <f t="shared" si="1982"/>
        <v>17296</v>
      </c>
      <c r="B18165">
        <f t="shared" si="1983"/>
        <v>357</v>
      </c>
      <c r="C18165" s="10" t="str">
        <f>IF(B18165=B18164," ",(LOOKUP(B18165,'Co List'!$A$3:$A$362,'Co List'!$B$3:$B$362)))</f>
        <v xml:space="preserve"> </v>
      </c>
      <c r="D18165" s="6" t="s">
        <v>369</v>
      </c>
      <c r="E18165">
        <v>4.5326195464662273</v>
      </c>
      <c r="F18165">
        <v>2.7441696626082486</v>
      </c>
      <c r="G18165">
        <v>2.1425014259895643</v>
      </c>
      <c r="H18165">
        <v>2.0789068066876517</v>
      </c>
    </row>
    <row r="18166" spans="1:8" x14ac:dyDescent="0.2">
      <c r="A18166">
        <f t="shared" si="1982"/>
        <v>17297</v>
      </c>
      <c r="B18166">
        <f t="shared" si="1983"/>
        <v>357</v>
      </c>
      <c r="C18166" s="10" t="str">
        <f>IF(B18166=B18165," ",(LOOKUP(B18166,'Co List'!$A$3:$A$362,'Co List'!$B$3:$B$362)))</f>
        <v xml:space="preserve"> </v>
      </c>
      <c r="D18166" s="6" t="s">
        <v>370</v>
      </c>
      <c r="E18166">
        <v>0</v>
      </c>
      <c r="F18166">
        <v>0</v>
      </c>
      <c r="G18166">
        <v>0</v>
      </c>
      <c r="H18166">
        <v>0</v>
      </c>
    </row>
    <row r="18167" spans="1:8" x14ac:dyDescent="0.2">
      <c r="A18167">
        <f t="shared" si="1982"/>
        <v>17298</v>
      </c>
      <c r="B18167">
        <f t="shared" si="1983"/>
        <v>357</v>
      </c>
      <c r="C18167" s="10" t="str">
        <f>IF(B18167=B18166," ",(LOOKUP(B18167,'Co List'!$A$3:$A$362,'Co List'!$B$3:$B$362)))</f>
        <v xml:space="preserve"> </v>
      </c>
      <c r="D18167" s="6" t="s">
        <v>371</v>
      </c>
      <c r="E18167">
        <v>78.224849805198289</v>
      </c>
      <c r="F18167">
        <v>74.754211708936836</v>
      </c>
      <c r="G18167">
        <v>77.924662695073607</v>
      </c>
      <c r="H18167">
        <v>85.020800673626837</v>
      </c>
    </row>
    <row r="18168" spans="1:8" x14ac:dyDescent="0.2">
      <c r="A18168">
        <f t="shared" si="1982"/>
        <v>17299</v>
      </c>
      <c r="B18168">
        <f t="shared" si="1983"/>
        <v>357</v>
      </c>
      <c r="C18168" s="10" t="str">
        <f>IF(B18168=B18167," ",(LOOKUP(B18168,'Co List'!$A$3:$A$362,'Co List'!$B$3:$B$362)))</f>
        <v xml:space="preserve"> </v>
      </c>
      <c r="D18168" s="6" t="s">
        <v>372</v>
      </c>
      <c r="E18168">
        <v>21.775150194801707</v>
      </c>
      <c r="F18168">
        <v>25.245788291063167</v>
      </c>
      <c r="G18168">
        <v>22.0753373049264</v>
      </c>
      <c r="H18168">
        <v>14.979199326373156</v>
      </c>
    </row>
    <row r="18169" spans="1:8" x14ac:dyDescent="0.2">
      <c r="A18169">
        <f t="shared" si="1982"/>
        <v>17300</v>
      </c>
      <c r="B18169">
        <f t="shared" si="1983"/>
        <v>357</v>
      </c>
      <c r="C18169" s="10" t="str">
        <f>IF(B18169=B18168," ",(LOOKUP(B18169,'Co List'!$A$3:$A$362,'Co List'!$B$3:$B$362)))</f>
        <v xml:space="preserve"> </v>
      </c>
      <c r="D18169" s="6" t="s">
        <v>373</v>
      </c>
      <c r="E18169">
        <v>4023.1531094434235</v>
      </c>
      <c r="F18169">
        <v>6747.9132003536834</v>
      </c>
      <c r="G18169">
        <v>4536.5325193903036</v>
      </c>
      <c r="H18169">
        <v>4084.4282030992294</v>
      </c>
    </row>
    <row r="18170" spans="1:8" x14ac:dyDescent="0.2">
      <c r="A18170">
        <f t="shared" si="1982"/>
        <v>17301</v>
      </c>
      <c r="B18170">
        <f t="shared" si="1983"/>
        <v>357</v>
      </c>
      <c r="C18170" s="10" t="str">
        <f>IF(B18170=B18169," ",(LOOKUP(B18170,'Co List'!$A$3:$A$362,'Co List'!$B$3:$B$362)))</f>
        <v xml:space="preserve"> </v>
      </c>
      <c r="D18170" s="6" t="s">
        <v>374</v>
      </c>
      <c r="E18170">
        <v>4018.1413863859761</v>
      </c>
      <c r="F18170">
        <v>6738.4850932520421</v>
      </c>
      <c r="G18170">
        <v>4530.99075853466</v>
      </c>
      <c r="H18170">
        <v>4080.6438856919426</v>
      </c>
    </row>
    <row r="18171" spans="1:8" x14ac:dyDescent="0.2">
      <c r="A18171">
        <f t="shared" si="1982"/>
        <v>17302</v>
      </c>
      <c r="B18171">
        <f t="shared" si="1983"/>
        <v>357</v>
      </c>
      <c r="C18171" s="10" t="str">
        <f>IF(B18171=B18170," ",(LOOKUP(B18171,'Co List'!$A$3:$A$362,'Co List'!$B$3:$B$362)))</f>
        <v xml:space="preserve"> </v>
      </c>
      <c r="D18171" s="6" t="s">
        <v>375</v>
      </c>
      <c r="E18171">
        <v>2.9220392108853868</v>
      </c>
      <c r="F18171">
        <v>5.4969714646316659</v>
      </c>
      <c r="G18171">
        <v>3.2310728928806527</v>
      </c>
      <c r="H18171">
        <v>2.2064115921365075</v>
      </c>
    </row>
    <row r="18172" spans="1:8" x14ac:dyDescent="0.2">
      <c r="A18172">
        <f t="shared" si="1982"/>
        <v>17303</v>
      </c>
      <c r="B18172">
        <f t="shared" si="1983"/>
        <v>357</v>
      </c>
      <c r="C18172" s="10" t="str">
        <f>IF(B18172=B18171," ",(LOOKUP(B18172,'Co List'!$A$3:$A$362,'Co List'!$B$3:$B$362)))</f>
        <v xml:space="preserve"> </v>
      </c>
      <c r="D18172" s="6" t="s">
        <v>376</v>
      </c>
      <c r="E18172">
        <v>2.0896838465615133</v>
      </c>
      <c r="F18172">
        <v>3.9311356370094019</v>
      </c>
      <c r="G18172">
        <v>2.310687962763383</v>
      </c>
      <c r="H18172">
        <v>1.5779058151504655</v>
      </c>
    </row>
    <row r="18173" spans="1:8" x14ac:dyDescent="0.2">
      <c r="A18173">
        <f t="shared" si="1982"/>
        <v>17304</v>
      </c>
      <c r="B18173">
        <f t="shared" si="1983"/>
        <v>357</v>
      </c>
      <c r="C18173" s="10" t="str">
        <f>IF(B18173=B18172," ",(LOOKUP(B18173,'Co List'!$A$3:$A$362,'Co List'!$B$3:$B$362)))</f>
        <v xml:space="preserve"> </v>
      </c>
      <c r="D18173" s="6" t="s">
        <v>377</v>
      </c>
      <c r="E18173">
        <v>3147.105477295283</v>
      </c>
      <c r="F18173">
        <v>5044.3493197276875</v>
      </c>
      <c r="G18173">
        <v>3535.0776637872186</v>
      </c>
      <c r="H18173">
        <v>3472.6135612143944</v>
      </c>
    </row>
    <row r="18174" spans="1:8" ht="15" x14ac:dyDescent="0.25">
      <c r="A18174">
        <f t="shared" si="1982"/>
        <v>17305</v>
      </c>
      <c r="B18174">
        <f t="shared" si="1983"/>
        <v>357</v>
      </c>
      <c r="C18174" s="10" t="str">
        <f>IF(B18174=B18173," ",(LOOKUP(B18174,'Co List'!$A$3:$A$362,'Co List'!$B$3:$B$362)))</f>
        <v xml:space="preserve"> </v>
      </c>
      <c r="D18174" s="8" t="s">
        <v>378</v>
      </c>
      <c r="E18174">
        <v>3114.2223900000004</v>
      </c>
      <c r="F18174">
        <v>5036.8456600000009</v>
      </c>
      <c r="G18174">
        <v>3530.7792000000004</v>
      </c>
      <c r="H18174">
        <v>3399.1541999999999</v>
      </c>
    </row>
    <row r="18175" spans="1:8" ht="15" x14ac:dyDescent="0.25">
      <c r="A18175">
        <f t="shared" si="1982"/>
        <v>17306</v>
      </c>
      <c r="B18175">
        <f t="shared" si="1983"/>
        <v>357</v>
      </c>
      <c r="C18175" s="10" t="str">
        <f>IF(B18175=B18174," ",(LOOKUP(B18175,'Co List'!$A$3:$A$362,'Co List'!$B$3:$B$362)))</f>
        <v xml:space="preserve"> </v>
      </c>
      <c r="D18175" s="8" t="s">
        <v>379</v>
      </c>
      <c r="E18175">
        <v>32.883087295282586</v>
      </c>
      <c r="F18175">
        <v>7.5036597276867294</v>
      </c>
      <c r="G18175">
        <v>4.2984637872183713</v>
      </c>
      <c r="H18175">
        <v>73.459361214394534</v>
      </c>
    </row>
    <row r="18176" spans="1:8" ht="15" x14ac:dyDescent="0.25">
      <c r="A18176">
        <f t="shared" si="1982"/>
        <v>17307</v>
      </c>
      <c r="B18176">
        <f t="shared" si="1983"/>
        <v>357</v>
      </c>
      <c r="C18176" s="10" t="str">
        <f>IF(B18176=B18175," ",(LOOKUP(B18176,'Co List'!$A$3:$A$362,'Co List'!$B$3:$B$362)))</f>
        <v xml:space="preserve"> </v>
      </c>
      <c r="D18176" s="8" t="s">
        <v>380</v>
      </c>
      <c r="E18176">
        <v>0</v>
      </c>
      <c r="F18176">
        <v>-4.7961634663806763E-14</v>
      </c>
      <c r="G18176">
        <v>-1.4654943925052066E-13</v>
      </c>
      <c r="H18176">
        <v>0</v>
      </c>
    </row>
    <row r="18177" spans="1:8" ht="15" x14ac:dyDescent="0.25">
      <c r="A18177">
        <f t="shared" si="1982"/>
        <v>17308</v>
      </c>
      <c r="B18177">
        <f t="shared" si="1983"/>
        <v>357</v>
      </c>
      <c r="C18177" s="10" t="str">
        <f>IF(B18177=B18176," ",(LOOKUP(B18177,'Co List'!$A$3:$A$362,'Co List'!$B$3:$B$362)))</f>
        <v xml:space="preserve"> </v>
      </c>
      <c r="D18177" s="8" t="s">
        <v>381</v>
      </c>
      <c r="E18177">
        <v>876.04763214814056</v>
      </c>
      <c r="F18177">
        <v>1703.563880625996</v>
      </c>
      <c r="G18177">
        <v>1001.4548556030852</v>
      </c>
      <c r="H18177">
        <v>611.81464188483494</v>
      </c>
    </row>
    <row r="18178" spans="1:8" ht="15" x14ac:dyDescent="0.25">
      <c r="A18178">
        <f t="shared" si="1982"/>
        <v>17309</v>
      </c>
      <c r="B18178">
        <f t="shared" si="1983"/>
        <v>357</v>
      </c>
      <c r="C18178" s="10" t="str">
        <f>IF(B18178=B18177," ",(LOOKUP(B18178,'Co List'!$A$3:$A$362,'Co List'!$B$3:$B$362)))</f>
        <v xml:space="preserve"> </v>
      </c>
      <c r="D18178" s="8" t="s">
        <v>382</v>
      </c>
      <c r="E18178">
        <v>0</v>
      </c>
      <c r="F18178">
        <v>0</v>
      </c>
      <c r="G18178">
        <v>0</v>
      </c>
      <c r="H18178">
        <v>0</v>
      </c>
    </row>
    <row r="18179" spans="1:8" ht="15" x14ac:dyDescent="0.25">
      <c r="A18179">
        <f t="shared" si="1982"/>
        <v>17310</v>
      </c>
      <c r="B18179">
        <f t="shared" si="1983"/>
        <v>357</v>
      </c>
      <c r="C18179" s="10" t="str">
        <f>IF(B18179=B18178," ",(LOOKUP(B18179,'Co List'!$A$3:$A$362,'Co List'!$B$3:$B$362)))</f>
        <v xml:space="preserve"> </v>
      </c>
      <c r="D18179" s="8" t="s">
        <v>383</v>
      </c>
      <c r="E18179">
        <v>876.04763214814056</v>
      </c>
      <c r="F18179">
        <v>1703.563880625996</v>
      </c>
      <c r="G18179">
        <v>1001.4548556030852</v>
      </c>
      <c r="H18179">
        <v>611.81464188483494</v>
      </c>
    </row>
    <row r="18180" spans="1:8" x14ac:dyDescent="0.2">
      <c r="A18180">
        <f t="shared" si="1982"/>
        <v>17311</v>
      </c>
      <c r="B18180">
        <f t="shared" si="1983"/>
        <v>357</v>
      </c>
      <c r="C18180" s="10" t="str">
        <f>IF(B18180=B18179," ",(LOOKUP(B18180,'Co List'!$A$3:$A$362,'Co List'!$B$3:$B$362)))</f>
        <v xml:space="preserve"> </v>
      </c>
      <c r="D18180" s="6" t="s">
        <v>384</v>
      </c>
      <c r="E18180">
        <v>0</v>
      </c>
      <c r="F18180">
        <v>0</v>
      </c>
      <c r="G18180">
        <v>0</v>
      </c>
      <c r="H18180">
        <v>0</v>
      </c>
    </row>
    <row r="18181" spans="1:8" x14ac:dyDescent="0.2">
      <c r="A18181">
        <f t="shared" ref="A18181:A18244" si="1988">IF(A18180&gt;0,A18180+1,(IF($C$1=C18181,1,0)))</f>
        <v>17312</v>
      </c>
      <c r="B18181">
        <f t="shared" ref="B18181:B18244" si="1989">IF(D18181=$D$3,B18180+1,B18180)</f>
        <v>357</v>
      </c>
      <c r="C18181" s="10" t="str">
        <f>IF(B18181=B18180," ",(LOOKUP(B18181,'Co List'!$A$3:$A$362,'Co List'!$B$3:$B$362)))</f>
        <v xml:space="preserve"> </v>
      </c>
      <c r="D18181" s="6" t="s">
        <v>385</v>
      </c>
      <c r="E18181">
        <v>268.90790409600004</v>
      </c>
      <c r="F18181">
        <v>522.91881836319999</v>
      </c>
      <c r="G18181">
        <v>307.40237903120004</v>
      </c>
      <c r="H18181">
        <v>187.80005448</v>
      </c>
    </row>
    <row r="18182" spans="1:8" x14ac:dyDescent="0.2">
      <c r="A18182">
        <f t="shared" si="1988"/>
        <v>17313</v>
      </c>
      <c r="B18182">
        <f t="shared" si="1989"/>
        <v>357</v>
      </c>
      <c r="C18182" s="10" t="str">
        <f>IF(B18182=B18181," ",(LOOKUP(B18182,'Co List'!$A$3:$A$362,'Co List'!$B$3:$B$362)))</f>
        <v xml:space="preserve"> </v>
      </c>
      <c r="D18182" s="6" t="s">
        <v>386</v>
      </c>
      <c r="E18182">
        <v>0</v>
      </c>
      <c r="F18182">
        <v>0</v>
      </c>
      <c r="G18182">
        <v>0</v>
      </c>
      <c r="H18182">
        <v>0</v>
      </c>
    </row>
    <row r="18183" spans="1:8" x14ac:dyDescent="0.2">
      <c r="A18183">
        <f t="shared" si="1988"/>
        <v>17314</v>
      </c>
      <c r="B18183">
        <f t="shared" si="1989"/>
        <v>357</v>
      </c>
      <c r="C18183" s="10" t="str">
        <f>IF(B18183=B18182," ",(LOOKUP(B18183,'Co List'!$A$3:$A$362,'Co List'!$B$3:$B$362)))</f>
        <v xml:space="preserve"> </v>
      </c>
      <c r="D18183" s="6" t="s">
        <v>387</v>
      </c>
      <c r="E18183">
        <v>0</v>
      </c>
      <c r="F18183">
        <v>0</v>
      </c>
      <c r="G18183">
        <v>0</v>
      </c>
      <c r="H18183">
        <v>0</v>
      </c>
    </row>
    <row r="18184" spans="1:8" x14ac:dyDescent="0.2">
      <c r="A18184">
        <f t="shared" si="1988"/>
        <v>17315</v>
      </c>
      <c r="B18184">
        <f t="shared" si="1989"/>
        <v>357</v>
      </c>
      <c r="C18184" s="10" t="str">
        <f>IF(B18184=B18183," ",(LOOKUP(B18184,'Co List'!$A$3:$A$362,'Co List'!$B$3:$B$362)))</f>
        <v xml:space="preserve"> </v>
      </c>
      <c r="D18184" s="6" t="s">
        <v>388</v>
      </c>
      <c r="E18184">
        <v>0</v>
      </c>
      <c r="F18184">
        <v>0</v>
      </c>
      <c r="G18184">
        <v>0</v>
      </c>
      <c r="H18184">
        <v>0</v>
      </c>
    </row>
    <row r="18185" spans="1:8" x14ac:dyDescent="0.2">
      <c r="A18185">
        <f t="shared" si="1988"/>
        <v>17316</v>
      </c>
      <c r="B18185">
        <f t="shared" si="1989"/>
        <v>357</v>
      </c>
      <c r="C18185" s="10" t="str">
        <f>IF(B18185=B18184," ",(LOOKUP(B18185,'Co List'!$A$3:$A$362,'Co List'!$B$3:$B$362)))</f>
        <v xml:space="preserve"> </v>
      </c>
      <c r="D18185" s="6" t="s">
        <v>389</v>
      </c>
      <c r="E18185">
        <v>268.90790409600004</v>
      </c>
      <c r="F18185">
        <v>522.91881836319999</v>
      </c>
      <c r="G18185">
        <v>307.40237903120004</v>
      </c>
      <c r="H18185">
        <v>187.80005448</v>
      </c>
    </row>
    <row r="18186" spans="1:8" x14ac:dyDescent="0.2">
      <c r="A18186">
        <f t="shared" si="1988"/>
        <v>17317</v>
      </c>
      <c r="B18186">
        <f t="shared" si="1989"/>
        <v>357</v>
      </c>
      <c r="C18186" s="10" t="str">
        <f>IF(B18186=B18185," ",(LOOKUP(B18186,'Co List'!$A$3:$A$362,'Co List'!$B$3:$B$362)))</f>
        <v xml:space="preserve"> </v>
      </c>
      <c r="D18186" s="6" t="s">
        <v>390</v>
      </c>
      <c r="E18186">
        <v>0</v>
      </c>
      <c r="F18186">
        <v>0</v>
      </c>
      <c r="G18186">
        <v>0</v>
      </c>
      <c r="H18186">
        <v>0</v>
      </c>
    </row>
    <row r="18187" spans="1:8" x14ac:dyDescent="0.2">
      <c r="A18187">
        <f t="shared" si="1988"/>
        <v>17318</v>
      </c>
      <c r="B18187">
        <f t="shared" si="1989"/>
        <v>357</v>
      </c>
      <c r="C18187" s="10" t="str">
        <f>IF(B18187=B18186," ",(LOOKUP(B18187,'Co List'!$A$3:$A$362,'Co List'!$B$3:$B$362)))</f>
        <v xml:space="preserve"> </v>
      </c>
      <c r="D18187" s="6" t="s">
        <v>391</v>
      </c>
      <c r="E18187">
        <v>0</v>
      </c>
      <c r="F18187">
        <v>0</v>
      </c>
      <c r="G18187">
        <v>0</v>
      </c>
      <c r="H18187">
        <v>0</v>
      </c>
    </row>
    <row r="18188" spans="1:8" x14ac:dyDescent="0.2">
      <c r="A18188">
        <f t="shared" si="1988"/>
        <v>17319</v>
      </c>
      <c r="B18188">
        <f t="shared" si="1989"/>
        <v>357</v>
      </c>
      <c r="C18188" s="10" t="str">
        <f>IF(B18188=B18187," ",(LOOKUP(B18188,'Co List'!$A$3:$A$362,'Co List'!$B$3:$B$362)))</f>
        <v xml:space="preserve"> </v>
      </c>
      <c r="D18188" s="6" t="s">
        <v>392</v>
      </c>
      <c r="E18188">
        <v>0</v>
      </c>
      <c r="F18188">
        <v>0</v>
      </c>
      <c r="G18188">
        <v>0</v>
      </c>
      <c r="H18188">
        <v>0</v>
      </c>
    </row>
    <row r="18189" spans="1:8" x14ac:dyDescent="0.2">
      <c r="A18189">
        <f t="shared" si="1988"/>
        <v>17320</v>
      </c>
      <c r="B18189">
        <f t="shared" si="1989"/>
        <v>357</v>
      </c>
      <c r="C18189" s="10" t="str">
        <f>IF(B18189=B18188," ",(LOOKUP(B18189,'Co List'!$A$3:$A$362,'Co List'!$B$3:$B$362)))</f>
        <v xml:space="preserve"> </v>
      </c>
      <c r="D18189" s="6" t="s">
        <v>393</v>
      </c>
      <c r="E18189">
        <v>0</v>
      </c>
      <c r="F18189">
        <v>0</v>
      </c>
      <c r="G18189">
        <v>0</v>
      </c>
      <c r="H18189">
        <v>0</v>
      </c>
    </row>
    <row r="18190" spans="1:8" ht="15" x14ac:dyDescent="0.25">
      <c r="A18190">
        <f t="shared" si="1988"/>
        <v>17321</v>
      </c>
      <c r="B18190">
        <f t="shared" si="1989"/>
        <v>357</v>
      </c>
      <c r="C18190" s="10" t="str">
        <f>IF(B18190=B18189," ",(LOOKUP(B18190,'Co List'!$A$3:$A$362,'Co List'!$B$3:$B$362)))</f>
        <v xml:space="preserve"> </v>
      </c>
      <c r="D18190" s="8" t="s">
        <v>394</v>
      </c>
      <c r="E18190">
        <v>0</v>
      </c>
      <c r="F18190">
        <v>0</v>
      </c>
      <c r="G18190">
        <v>0</v>
      </c>
      <c r="H18190">
        <v>0</v>
      </c>
    </row>
    <row r="18191" spans="1:8" ht="15" x14ac:dyDescent="0.25">
      <c r="A18191">
        <f t="shared" si="1988"/>
        <v>17322</v>
      </c>
      <c r="B18191">
        <f t="shared" si="1989"/>
        <v>357</v>
      </c>
      <c r="C18191" s="10" t="str">
        <f>IF(B18191=B18190," ",(LOOKUP(B18191,'Co List'!$A$3:$A$362,'Co List'!$B$3:$B$362)))</f>
        <v xml:space="preserve"> </v>
      </c>
      <c r="D18191" s="8" t="s">
        <v>395</v>
      </c>
      <c r="E18191">
        <v>0.76115520000000014</v>
      </c>
      <c r="F18191">
        <v>1.55219134</v>
      </c>
      <c r="G18191">
        <v>1.3231311499999998</v>
      </c>
      <c r="H18191">
        <v>1.0807469999999999</v>
      </c>
    </row>
    <row r="18192" spans="1:8" ht="15" x14ac:dyDescent="0.25">
      <c r="A18192">
        <f t="shared" si="1988"/>
        <v>17323</v>
      </c>
      <c r="B18192">
        <f t="shared" si="1989"/>
        <v>357</v>
      </c>
      <c r="C18192" s="10" t="str">
        <f>IF(B18192=B18191," ",(LOOKUP(B18192,'Co List'!$A$3:$A$362,'Co List'!$B$3:$B$362)))</f>
        <v xml:space="preserve"> </v>
      </c>
      <c r="D18192" s="8" t="s">
        <v>396</v>
      </c>
      <c r="E18192">
        <v>3849.2629999999999</v>
      </c>
      <c r="F18192">
        <v>6379.1040000000003</v>
      </c>
      <c r="G18192">
        <v>4531.1329999999998</v>
      </c>
      <c r="H18192">
        <v>4448.4690000000001</v>
      </c>
    </row>
    <row r="18193" spans="1:8" x14ac:dyDescent="0.2">
      <c r="A18193">
        <f t="shared" si="1988"/>
        <v>17324</v>
      </c>
      <c r="B18193">
        <f t="shared" si="1989"/>
        <v>357</v>
      </c>
      <c r="C18193" s="10" t="str">
        <f>IF(B18193=B18192," ",(LOOKUP(B18193,'Co List'!$A$3:$A$362,'Co List'!$B$3:$B$362)))</f>
        <v xml:space="preserve"> </v>
      </c>
      <c r="D18193" s="6" t="s">
        <v>397</v>
      </c>
      <c r="E18193">
        <v>3844.7190000000001</v>
      </c>
      <c r="F18193">
        <v>6375.7539999999999</v>
      </c>
      <c r="G18193">
        <v>4526.6400000000003</v>
      </c>
      <c r="H18193">
        <v>4357.8900000000003</v>
      </c>
    </row>
    <row r="18194" spans="1:8" x14ac:dyDescent="0.2">
      <c r="A18194">
        <f t="shared" si="1988"/>
        <v>17325</v>
      </c>
      <c r="B18194">
        <f t="shared" si="1989"/>
        <v>357</v>
      </c>
      <c r="C18194" s="10" t="str">
        <f>IF(B18194=B18193," ",(LOOKUP(B18194,'Co List'!$A$3:$A$362,'Co List'!$B$3:$B$362)))</f>
        <v xml:space="preserve"> </v>
      </c>
      <c r="D18194" s="6" t="s">
        <v>398</v>
      </c>
      <c r="E18194">
        <v>4.5439999999999996</v>
      </c>
      <c r="F18194">
        <v>3.35</v>
      </c>
      <c r="G18194">
        <v>4.4930000000000003</v>
      </c>
      <c r="H18194">
        <v>90.578999999999994</v>
      </c>
    </row>
    <row r="18195" spans="1:8" x14ac:dyDescent="0.2">
      <c r="A18195">
        <f t="shared" si="1988"/>
        <v>17326</v>
      </c>
      <c r="B18195">
        <f t="shared" si="1989"/>
        <v>357</v>
      </c>
      <c r="C18195" s="10" t="str">
        <f>IF(B18195=B18194," ",(LOOKUP(B18195,'Co List'!$A$3:$A$362,'Co List'!$B$3:$B$362)))</f>
        <v xml:space="preserve"> </v>
      </c>
      <c r="D18195" s="6" t="s">
        <v>399</v>
      </c>
      <c r="E18195">
        <v>0</v>
      </c>
      <c r="F18195">
        <v>0</v>
      </c>
      <c r="G18195">
        <v>0</v>
      </c>
      <c r="H18195">
        <v>0</v>
      </c>
    </row>
    <row r="18196" spans="1:8" x14ac:dyDescent="0.2">
      <c r="A18196">
        <f t="shared" si="1988"/>
        <v>17327</v>
      </c>
      <c r="B18196">
        <f t="shared" si="1989"/>
        <v>357</v>
      </c>
      <c r="C18196" s="10" t="str">
        <f>IF(B18196=B18195," ",(LOOKUP(B18196,'Co List'!$A$3:$A$362,'Co List'!$B$3:$B$362)))</f>
        <v xml:space="preserve"> </v>
      </c>
      <c r="D18196" s="6" t="s">
        <v>400</v>
      </c>
      <c r="E18196">
        <v>0</v>
      </c>
      <c r="F18196">
        <v>0</v>
      </c>
      <c r="G18196">
        <v>0</v>
      </c>
      <c r="H18196">
        <v>0</v>
      </c>
    </row>
    <row r="18197" spans="1:8" x14ac:dyDescent="0.2">
      <c r="A18197">
        <f t="shared" si="1988"/>
        <v>17328</v>
      </c>
      <c r="B18197">
        <f t="shared" si="1989"/>
        <v>357</v>
      </c>
      <c r="C18197" s="10" t="str">
        <f>IF(B18197=B18196," ",(LOOKUP(B18197,'Co List'!$A$3:$A$362,'Co List'!$B$3:$B$362)))</f>
        <v xml:space="preserve"> </v>
      </c>
      <c r="D18197" s="6" t="s">
        <v>401</v>
      </c>
      <c r="E18197">
        <v>3.640948893</v>
      </c>
      <c r="F18197">
        <v>6.6817901920000002</v>
      </c>
      <c r="G18197">
        <v>5.6945131199999999</v>
      </c>
      <c r="H18197">
        <v>1.9174716000000001</v>
      </c>
    </row>
    <row r="18198" spans="1:8" x14ac:dyDescent="0.2">
      <c r="A18198">
        <f t="shared" si="1988"/>
        <v>17329</v>
      </c>
      <c r="B18198">
        <f t="shared" si="1989"/>
        <v>357</v>
      </c>
      <c r="C18198" s="10" t="str">
        <f>IF(B18198=B18197," ",(LOOKUP(B18198,'Co List'!$A$3:$A$362,'Co List'!$B$3:$B$362)))</f>
        <v xml:space="preserve"> </v>
      </c>
      <c r="D18198" s="6" t="s">
        <v>402</v>
      </c>
      <c r="E18198">
        <v>4.1464000000000001E-2</v>
      </c>
      <c r="F18198">
        <v>1.1671400000000002E-2</v>
      </c>
      <c r="G18198">
        <v>6.4519479999999999E-3</v>
      </c>
      <c r="H18198">
        <v>0.118386753</v>
      </c>
    </row>
    <row r="18199" spans="1:8" x14ac:dyDescent="0.2">
      <c r="A18199">
        <f t="shared" si="1988"/>
        <v>17330</v>
      </c>
      <c r="B18199">
        <f t="shared" si="1989"/>
        <v>357</v>
      </c>
      <c r="C18199" s="10" t="str">
        <f>IF(B18199=B18198," ",(LOOKUP(B18199,'Co List'!$A$3:$A$362,'Co List'!$B$3:$B$362)))</f>
        <v xml:space="preserve"> </v>
      </c>
      <c r="D18199" s="6" t="s">
        <v>403</v>
      </c>
      <c r="E18199">
        <v>-5.5511151231257827E-17</v>
      </c>
      <c r="F18199">
        <v>0</v>
      </c>
      <c r="G18199">
        <v>4.8485521153551758E-16</v>
      </c>
      <c r="H18199">
        <v>0</v>
      </c>
    </row>
    <row r="18200" spans="1:8" x14ac:dyDescent="0.2">
      <c r="A18200">
        <f t="shared" si="1988"/>
        <v>17331</v>
      </c>
      <c r="B18200">
        <f t="shared" si="1989"/>
        <v>357</v>
      </c>
      <c r="C18200" s="10" t="str">
        <f>IF(B18200=B18199," ",(LOOKUP(B18200,'Co List'!$A$3:$A$362,'Co List'!$B$3:$B$362)))</f>
        <v xml:space="preserve"> </v>
      </c>
      <c r="D18200" s="6" t="s">
        <v>404</v>
      </c>
      <c r="E18200" s="11">
        <v>3.682412893</v>
      </c>
      <c r="F18200" s="11">
        <v>6.6934615920000002</v>
      </c>
      <c r="G18200" s="11">
        <v>5.7009650680000004</v>
      </c>
      <c r="H18200" s="11">
        <v>2.0358583530000001</v>
      </c>
    </row>
    <row r="18201" spans="1:8" x14ac:dyDescent="0.2">
      <c r="A18201">
        <f t="shared" si="1988"/>
        <v>17332</v>
      </c>
      <c r="B18201">
        <f t="shared" si="1989"/>
        <v>357</v>
      </c>
      <c r="C18201" s="10" t="str">
        <f>IF(B18201=B18200," ",(LOOKUP(B18201,'Co List'!$A$3:$A$362,'Co List'!$B$3:$B$362)))</f>
        <v xml:space="preserve"> </v>
      </c>
      <c r="D18201" s="6" t="s">
        <v>405</v>
      </c>
      <c r="E18201">
        <v>286.36</v>
      </c>
      <c r="F18201">
        <v>636.48</v>
      </c>
      <c r="G18201">
        <v>584.05999999999995</v>
      </c>
      <c r="H18201">
        <v>661.21</v>
      </c>
    </row>
    <row r="18202" spans="1:8" x14ac:dyDescent="0.2">
      <c r="A18202">
        <f t="shared" si="1988"/>
        <v>17333</v>
      </c>
      <c r="B18202">
        <f t="shared" si="1989"/>
        <v>357</v>
      </c>
      <c r="C18202" s="10" t="str">
        <f>IF(B18202=B18201," ",(LOOKUP(B18202,'Co List'!$A$3:$A$362,'Co List'!$B$3:$B$362)))</f>
        <v xml:space="preserve"> </v>
      </c>
      <c r="D18202" s="6" t="s">
        <v>406</v>
      </c>
      <c r="E18202">
        <v>88.76</v>
      </c>
      <c r="F18202">
        <v>245.9</v>
      </c>
      <c r="G18202">
        <v>211.74</v>
      </c>
      <c r="H18202">
        <v>196.47</v>
      </c>
    </row>
    <row r="18203" spans="1:8" x14ac:dyDescent="0.2">
      <c r="A18203">
        <f t="shared" si="1988"/>
        <v>17334</v>
      </c>
      <c r="B18203">
        <f t="shared" si="1989"/>
        <v>357</v>
      </c>
      <c r="C18203" s="10" t="str">
        <f>IF(B18203=B18202," ",(LOOKUP(B18203,'Co List'!$A$3:$A$362,'Co List'!$B$3:$B$362)))</f>
        <v xml:space="preserve"> </v>
      </c>
      <c r="D18203" s="6" t="s">
        <v>407</v>
      </c>
      <c r="E18203" s="11">
        <v>59.01</v>
      </c>
      <c r="F18203" s="11">
        <v>165.29</v>
      </c>
      <c r="G18203" s="11">
        <v>144.69</v>
      </c>
      <c r="H18203" s="11">
        <v>130.05000000000001</v>
      </c>
    </row>
    <row r="18204" spans="1:8" x14ac:dyDescent="0.2">
      <c r="A18204">
        <f t="shared" si="1988"/>
        <v>17335</v>
      </c>
      <c r="B18204">
        <f t="shared" si="1989"/>
        <v>357</v>
      </c>
      <c r="C18204" s="10" t="str">
        <f>IF(B18204=B18203," ",(LOOKUP(B18204,'Co List'!$A$3:$A$362,'Co List'!$B$3:$B$362)))</f>
        <v xml:space="preserve"> </v>
      </c>
      <c r="D18204" s="6" t="s">
        <v>408</v>
      </c>
      <c r="E18204">
        <v>22.72</v>
      </c>
      <c r="F18204">
        <v>22.72</v>
      </c>
      <c r="G18204">
        <v>22.72</v>
      </c>
      <c r="H18204">
        <v>22.72</v>
      </c>
    </row>
    <row r="18205" spans="1:8" x14ac:dyDescent="0.2">
      <c r="A18205">
        <f t="shared" si="1988"/>
        <v>17336</v>
      </c>
      <c r="B18205">
        <f t="shared" si="1989"/>
        <v>357</v>
      </c>
      <c r="C18205" s="10" t="str">
        <f>IF(B18205=B18204," ",(LOOKUP(B18205,'Co List'!$A$3:$A$362,'Co List'!$B$3:$B$362)))</f>
        <v xml:space="preserve"> </v>
      </c>
      <c r="D18205" s="6" t="s">
        <v>409</v>
      </c>
      <c r="E18205">
        <v>4.45</v>
      </c>
      <c r="F18205">
        <v>8.5</v>
      </c>
      <c r="G18205">
        <v>7.22</v>
      </c>
      <c r="H18205">
        <v>3.44</v>
      </c>
    </row>
    <row r="18206" spans="1:8" x14ac:dyDescent="0.2">
      <c r="A18206">
        <f t="shared" si="1988"/>
        <v>17337</v>
      </c>
      <c r="B18206">
        <f t="shared" si="1989"/>
        <v>357</v>
      </c>
      <c r="C18206" s="10" t="str">
        <f>IF(B18206=B18205," ",(LOOKUP(B18206,'Co List'!$A$3:$A$362,'Co List'!$B$3:$B$362)))</f>
        <v xml:space="preserve"> </v>
      </c>
      <c r="D18206" s="6" t="s">
        <v>410</v>
      </c>
      <c r="E18206">
        <v>4.4435680929999997</v>
      </c>
      <c r="F18206">
        <v>8.2456529320000005</v>
      </c>
      <c r="G18206">
        <v>7.0240962180000004</v>
      </c>
      <c r="H18206">
        <v>3.1166053529999997</v>
      </c>
    </row>
    <row r="18207" spans="1:8" x14ac:dyDescent="0.2">
      <c r="A18207">
        <f t="shared" si="1988"/>
        <v>17338</v>
      </c>
      <c r="B18207">
        <f t="shared" si="1989"/>
        <v>357</v>
      </c>
      <c r="C18207" s="10" t="str">
        <f>IF(B18207=B18206," ",(LOOKUP(B18207,'Co List'!$A$3:$A$362,'Co List'!$B$3:$B$362)))</f>
        <v xml:space="preserve"> </v>
      </c>
      <c r="D18207" s="6" t="s">
        <v>411</v>
      </c>
      <c r="E18207">
        <v>4.4435680929999997</v>
      </c>
      <c r="F18207">
        <v>8.2456529320000005</v>
      </c>
      <c r="G18207">
        <v>7.0240962180000004</v>
      </c>
      <c r="H18207">
        <v>3.1166053529999997</v>
      </c>
    </row>
    <row r="18208" spans="1:8" x14ac:dyDescent="0.2">
      <c r="A18208">
        <f t="shared" si="1988"/>
        <v>17339</v>
      </c>
      <c r="B18208">
        <f t="shared" si="1989"/>
        <v>357</v>
      </c>
      <c r="C18208" s="10" t="str">
        <f>IF(B18208=B18207," ",(LOOKUP(B18208,'Co List'!$A$3:$A$362,'Co List'!$B$3:$B$362)))</f>
        <v xml:space="preserve"> </v>
      </c>
      <c r="D18208" s="6" t="s">
        <v>412</v>
      </c>
      <c r="E18208">
        <v>-6.4319070000005141E-3</v>
      </c>
      <c r="F18208">
        <v>-0.25434706799999951</v>
      </c>
      <c r="G18208">
        <v>-0.19590378199999936</v>
      </c>
      <c r="H18208">
        <v>-0.3233946470000002</v>
      </c>
    </row>
    <row r="18209" spans="1:16" ht="13.5" thickBot="1" x14ac:dyDescent="0.25">
      <c r="A18209">
        <f t="shared" si="1988"/>
        <v>17340</v>
      </c>
      <c r="B18209">
        <f t="shared" si="1989"/>
        <v>357</v>
      </c>
      <c r="C18209" s="10" t="str">
        <f>IF(B18209=B18208," ",(LOOKUP(B18209,'Co List'!$A$3:$A$362,'Co List'!$B$3:$B$362)))</f>
        <v xml:space="preserve"> </v>
      </c>
      <c r="D18209" s="9" t="s">
        <v>413</v>
      </c>
      <c r="E18209">
        <v>20</v>
      </c>
      <c r="F18209">
        <v>4</v>
      </c>
      <c r="G18209">
        <v>12</v>
      </c>
      <c r="H18209">
        <v>12</v>
      </c>
    </row>
    <row r="18210" spans="1:16" ht="15" x14ac:dyDescent="0.25">
      <c r="A18210">
        <f t="shared" si="1988"/>
        <v>17341</v>
      </c>
      <c r="B18210">
        <f t="shared" si="1989"/>
        <v>358</v>
      </c>
      <c r="C18210" s="10" t="str">
        <f>IF(B18210=B18209," ",(LOOKUP(B18210,'Co List'!$A$3:$A$362,'Co List'!$B$3:$B$362)))</f>
        <v>ZUARI HOLDINGS</v>
      </c>
      <c r="D18210" s="4" t="s">
        <v>362</v>
      </c>
      <c r="E18210">
        <v>0</v>
      </c>
      <c r="F18210">
        <v>0</v>
      </c>
      <c r="G18210">
        <v>76.142231153550057</v>
      </c>
      <c r="H18210">
        <v>80.39986455871707</v>
      </c>
      <c r="J18210">
        <f t="shared" ref="J18210" si="1990">COUNTIF(E18252:H18252,0)</f>
        <v>2</v>
      </c>
      <c r="K18210">
        <f>SUM(E18210:H18210)/(4-J18210)</f>
        <v>78.271047856133563</v>
      </c>
      <c r="L18210">
        <f>SUM(E18220:H18220)/(4-J18210)</f>
        <v>214958.28079902427</v>
      </c>
      <c r="M18210">
        <f>E18220</f>
        <v>0</v>
      </c>
      <c r="N18210">
        <f t="shared" ref="N18210" si="1991">F18220</f>
        <v>0</v>
      </c>
      <c r="O18210">
        <f t="shared" ref="O18210" si="1992">G18220</f>
        <v>186240.92218913382</v>
      </c>
      <c r="P18210">
        <f t="shared" ref="P18210" si="1993">H18220</f>
        <v>243675.63940891469</v>
      </c>
    </row>
    <row r="18211" spans="1:16" x14ac:dyDescent="0.2">
      <c r="A18211">
        <f t="shared" si="1988"/>
        <v>17342</v>
      </c>
      <c r="B18211">
        <f t="shared" si="1989"/>
        <v>358</v>
      </c>
      <c r="C18211" s="10" t="str">
        <f>IF(B18211=B18210," ",(LOOKUP(B18211,'Co List'!$A$3:$A$362,'Co List'!$B$3:$B$362)))</f>
        <v xml:space="preserve"> </v>
      </c>
      <c r="D18211" s="6" t="s">
        <v>364</v>
      </c>
      <c r="E18211">
        <v>0</v>
      </c>
      <c r="F18211">
        <v>0</v>
      </c>
      <c r="G18211">
        <v>3.2577979999999997</v>
      </c>
      <c r="H18211">
        <v>3.1952166966164643</v>
      </c>
    </row>
    <row r="18212" spans="1:16" x14ac:dyDescent="0.2">
      <c r="A18212">
        <f t="shared" si="1988"/>
        <v>17343</v>
      </c>
      <c r="B18212">
        <f t="shared" si="1989"/>
        <v>358</v>
      </c>
      <c r="C18212" s="10" t="str">
        <f>IF(B18212=B18211," ",(LOOKUP(B18212,'Co List'!$A$3:$A$362,'Co List'!$B$3:$B$362)))</f>
        <v xml:space="preserve"> </v>
      </c>
      <c r="D18212" s="6" t="s">
        <v>365</v>
      </c>
      <c r="E18212">
        <v>0</v>
      </c>
      <c r="F18212">
        <v>0</v>
      </c>
      <c r="G18212">
        <v>0.73661246910575007</v>
      </c>
      <c r="H18212">
        <v>0.69638592866294691</v>
      </c>
    </row>
    <row r="18213" spans="1:16" x14ac:dyDescent="0.2">
      <c r="A18213">
        <f t="shared" si="1988"/>
        <v>17344</v>
      </c>
      <c r="B18213">
        <f t="shared" si="1989"/>
        <v>358</v>
      </c>
      <c r="C18213" s="10" t="str">
        <f>IF(B18213=B18212," ",(LOOKUP(B18213,'Co List'!$A$3:$A$362,'Co List'!$B$3:$B$362)))</f>
        <v xml:space="preserve"> </v>
      </c>
      <c r="D18213" s="7" t="s">
        <v>366</v>
      </c>
      <c r="E18213">
        <v>0</v>
      </c>
      <c r="F18213">
        <v>0</v>
      </c>
      <c r="G18213">
        <v>3.0131683442400594</v>
      </c>
      <c r="H18213">
        <v>4.6526070074639074</v>
      </c>
    </row>
    <row r="18214" spans="1:16" x14ac:dyDescent="0.2">
      <c r="A18214">
        <f t="shared" si="1988"/>
        <v>17345</v>
      </c>
      <c r="B18214">
        <f t="shared" si="1989"/>
        <v>358</v>
      </c>
      <c r="C18214" s="10" t="str">
        <f>IF(B18214=B18213," ",(LOOKUP(B18214,'Co List'!$A$3:$A$362,'Co List'!$B$3:$B$362)))</f>
        <v xml:space="preserve"> </v>
      </c>
      <c r="D18214" s="6" t="s">
        <v>367</v>
      </c>
      <c r="E18214">
        <v>0</v>
      </c>
      <c r="F18214">
        <v>0</v>
      </c>
      <c r="G18214">
        <v>180500.99068533999</v>
      </c>
      <c r="H18214">
        <v>996628.38204055093</v>
      </c>
    </row>
    <row r="18215" spans="1:16" x14ac:dyDescent="0.2">
      <c r="A18215">
        <f t="shared" si="1988"/>
        <v>17346</v>
      </c>
      <c r="B18215">
        <f t="shared" si="1989"/>
        <v>358</v>
      </c>
      <c r="C18215" s="10" t="str">
        <f>IF(B18215=B18214," ",(LOOKUP(B18215,'Co List'!$A$3:$A$362,'Co List'!$B$3:$B$362)))</f>
        <v xml:space="preserve"> </v>
      </c>
      <c r="D18215" s="6" t="s">
        <v>368</v>
      </c>
      <c r="E18215">
        <v>0</v>
      </c>
      <c r="F18215">
        <v>0</v>
      </c>
      <c r="G18215">
        <v>0.4427981982623248</v>
      </c>
      <c r="H18215">
        <v>0.57935244747721037</v>
      </c>
    </row>
    <row r="18216" spans="1:16" x14ac:dyDescent="0.2">
      <c r="A18216">
        <f t="shared" si="1988"/>
        <v>17347</v>
      </c>
      <c r="B18216">
        <f t="shared" si="1989"/>
        <v>358</v>
      </c>
      <c r="C18216" s="10" t="str">
        <f>IF(B18216=B18215," ",(LOOKUP(B18216,'Co List'!$A$3:$A$362,'Co List'!$B$3:$B$362)))</f>
        <v xml:space="preserve"> </v>
      </c>
      <c r="D18216" s="6" t="s">
        <v>369</v>
      </c>
      <c r="E18216">
        <v>0</v>
      </c>
      <c r="F18216">
        <v>0</v>
      </c>
      <c r="G18216">
        <v>65.51550363708229</v>
      </c>
      <c r="H18216">
        <v>92.092078385833219</v>
      </c>
    </row>
    <row r="18217" spans="1:16" x14ac:dyDescent="0.2">
      <c r="A18217">
        <f t="shared" si="1988"/>
        <v>17348</v>
      </c>
      <c r="B18217">
        <f t="shared" si="1989"/>
        <v>358</v>
      </c>
      <c r="C18217" s="10" t="str">
        <f>IF(B18217=B18216," ",(LOOKUP(B18217,'Co List'!$A$3:$A$362,'Co List'!$B$3:$B$362)))</f>
        <v xml:space="preserve"> </v>
      </c>
      <c r="D18217" s="6" t="s">
        <v>370</v>
      </c>
      <c r="E18217">
        <v>0</v>
      </c>
      <c r="F18217">
        <v>0</v>
      </c>
      <c r="G18217">
        <v>0</v>
      </c>
      <c r="H18217">
        <v>0</v>
      </c>
    </row>
    <row r="18218" spans="1:16" x14ac:dyDescent="0.2">
      <c r="A18218">
        <f t="shared" si="1988"/>
        <v>17349</v>
      </c>
      <c r="B18218">
        <f t="shared" si="1989"/>
        <v>358</v>
      </c>
      <c r="C18218" s="10" t="str">
        <f>IF(B18218=B18217," ",(LOOKUP(B18218,'Co List'!$A$3:$A$362,'Co List'!$B$3:$B$362)))</f>
        <v xml:space="preserve"> </v>
      </c>
      <c r="D18218" s="6" t="s">
        <v>371</v>
      </c>
      <c r="E18218">
        <v>0</v>
      </c>
      <c r="F18218">
        <v>0</v>
      </c>
      <c r="G18218">
        <v>22.605641155473194</v>
      </c>
      <c r="H18218">
        <v>19.495806689885363</v>
      </c>
    </row>
    <row r="18219" spans="1:16" x14ac:dyDescent="0.2">
      <c r="A18219">
        <f t="shared" si="1988"/>
        <v>17350</v>
      </c>
      <c r="B18219">
        <f t="shared" si="1989"/>
        <v>358</v>
      </c>
      <c r="C18219" s="10" t="str">
        <f>IF(B18219=B18218," ",(LOOKUP(B18219,'Co List'!$A$3:$A$362,'Co List'!$B$3:$B$362)))</f>
        <v xml:space="preserve"> </v>
      </c>
      <c r="D18219" s="6" t="s">
        <v>372</v>
      </c>
      <c r="E18219">
        <v>0</v>
      </c>
      <c r="F18219">
        <v>0</v>
      </c>
      <c r="G18219">
        <v>77.39435884452682</v>
      </c>
      <c r="H18219">
        <v>80.504193310114644</v>
      </c>
    </row>
    <row r="18220" spans="1:16" x14ac:dyDescent="0.2">
      <c r="A18220">
        <f t="shared" si="1988"/>
        <v>17351</v>
      </c>
      <c r="B18220">
        <f t="shared" si="1989"/>
        <v>358</v>
      </c>
      <c r="C18220" s="10" t="str">
        <f>IF(B18220=B18219," ",(LOOKUP(B18220,'Co List'!$A$3:$A$362,'Co List'!$B$3:$B$362)))</f>
        <v xml:space="preserve"> </v>
      </c>
      <c r="D18220" s="6" t="s">
        <v>373</v>
      </c>
      <c r="E18220">
        <v>0</v>
      </c>
      <c r="F18220">
        <v>0</v>
      </c>
      <c r="G18220">
        <v>186240.92218913382</v>
      </c>
      <c r="H18220">
        <v>243675.63940891469</v>
      </c>
    </row>
    <row r="18221" spans="1:16" x14ac:dyDescent="0.2">
      <c r="A18221">
        <f t="shared" si="1988"/>
        <v>17352</v>
      </c>
      <c r="B18221">
        <f t="shared" si="1989"/>
        <v>358</v>
      </c>
      <c r="C18221" s="10" t="str">
        <f>IF(B18221=B18220," ",(LOOKUP(B18221,'Co List'!$A$3:$A$362,'Co List'!$B$3:$B$362)))</f>
        <v xml:space="preserve"> </v>
      </c>
      <c r="D18221" s="6" t="s">
        <v>374</v>
      </c>
      <c r="E18221">
        <v>0</v>
      </c>
      <c r="F18221">
        <v>0</v>
      </c>
      <c r="G18221">
        <v>185242.77595069399</v>
      </c>
      <c r="H18221">
        <v>242383.80672260351</v>
      </c>
    </row>
    <row r="18222" spans="1:16" x14ac:dyDescent="0.2">
      <c r="A18222">
        <f t="shared" si="1988"/>
        <v>17353</v>
      </c>
      <c r="B18222">
        <f t="shared" si="1989"/>
        <v>358</v>
      </c>
      <c r="C18222" s="10" t="str">
        <f>IF(B18222=B18221," ",(LOOKUP(B18222,'Co List'!$A$3:$A$362,'Co List'!$B$3:$B$362)))</f>
        <v xml:space="preserve"> </v>
      </c>
      <c r="D18222" s="6" t="s">
        <v>375</v>
      </c>
      <c r="E18222">
        <v>0</v>
      </c>
      <c r="F18222">
        <v>0</v>
      </c>
      <c r="G18222">
        <v>581.96001923633889</v>
      </c>
      <c r="H18222">
        <v>759.37945690874062</v>
      </c>
    </row>
    <row r="18223" spans="1:16" x14ac:dyDescent="0.2">
      <c r="A18223">
        <f t="shared" si="1988"/>
        <v>17354</v>
      </c>
      <c r="B18223">
        <f t="shared" si="1989"/>
        <v>358</v>
      </c>
      <c r="C18223" s="10" t="str">
        <f>IF(B18223=B18222," ",(LOOKUP(B18223,'Co List'!$A$3:$A$362,'Co List'!$B$3:$B$362)))</f>
        <v xml:space="preserve"> </v>
      </c>
      <c r="D18223" s="6" t="s">
        <v>376</v>
      </c>
      <c r="E18223">
        <v>0</v>
      </c>
      <c r="F18223">
        <v>0</v>
      </c>
      <c r="G18223">
        <v>416.18621920351279</v>
      </c>
      <c r="H18223">
        <v>532.45322940246763</v>
      </c>
    </row>
    <row r="18224" spans="1:16" x14ac:dyDescent="0.2">
      <c r="A18224">
        <f t="shared" si="1988"/>
        <v>17355</v>
      </c>
      <c r="B18224">
        <f t="shared" si="1989"/>
        <v>358</v>
      </c>
      <c r="C18224" s="10" t="str">
        <f>IF(B18224=B18223," ",(LOOKUP(B18224,'Co List'!$A$3:$A$362,'Co List'!$B$3:$B$362)))</f>
        <v xml:space="preserve"> </v>
      </c>
      <c r="D18224" s="6" t="s">
        <v>377</v>
      </c>
      <c r="E18224">
        <v>0</v>
      </c>
      <c r="F18224">
        <v>0</v>
      </c>
      <c r="G18224">
        <v>42100.954554719639</v>
      </c>
      <c r="H18224">
        <v>47506.531609504113</v>
      </c>
    </row>
    <row r="18225" spans="1:8" ht="15" x14ac:dyDescent="0.25">
      <c r="A18225">
        <f t="shared" si="1988"/>
        <v>17356</v>
      </c>
      <c r="B18225">
        <f t="shared" si="1989"/>
        <v>358</v>
      </c>
      <c r="C18225" s="10" t="str">
        <f>IF(B18225=B18224," ",(LOOKUP(B18225,'Co List'!$A$3:$A$362,'Co List'!$B$3:$B$362)))</f>
        <v xml:space="preserve"> </v>
      </c>
      <c r="D18225" s="8" t="s">
        <v>378</v>
      </c>
      <c r="E18225">
        <v>0</v>
      </c>
      <c r="F18225">
        <v>0</v>
      </c>
      <c r="G18225">
        <v>5332.0651800000005</v>
      </c>
      <c r="H18225">
        <v>4415.5994999999994</v>
      </c>
    </row>
    <row r="18226" spans="1:8" ht="15" x14ac:dyDescent="0.25">
      <c r="A18226">
        <f t="shared" si="1988"/>
        <v>17357</v>
      </c>
      <c r="B18226">
        <f t="shared" si="1989"/>
        <v>358</v>
      </c>
      <c r="C18226" s="10" t="str">
        <f>IF(B18226=B18225," ",(LOOKUP(B18226,'Co List'!$A$3:$A$362,'Co List'!$B$3:$B$362)))</f>
        <v xml:space="preserve"> </v>
      </c>
      <c r="D18226" s="8" t="s">
        <v>379</v>
      </c>
      <c r="E18226">
        <v>0</v>
      </c>
      <c r="F18226">
        <v>0</v>
      </c>
      <c r="G18226">
        <v>11898.491895296022</v>
      </c>
      <c r="H18226">
        <v>10470.482806825547</v>
      </c>
    </row>
    <row r="18227" spans="1:8" ht="15" x14ac:dyDescent="0.25">
      <c r="A18227">
        <f t="shared" si="1988"/>
        <v>17358</v>
      </c>
      <c r="B18227">
        <f t="shared" si="1989"/>
        <v>358</v>
      </c>
      <c r="C18227" s="10" t="str">
        <f>IF(B18227=B18226," ",(LOOKUP(B18227,'Co List'!$A$3:$A$362,'Co List'!$B$3:$B$362)))</f>
        <v xml:space="preserve"> </v>
      </c>
      <c r="D18227" s="8" t="s">
        <v>380</v>
      </c>
      <c r="E18227">
        <v>0</v>
      </c>
      <c r="F18227">
        <v>0</v>
      </c>
      <c r="G18227">
        <v>24870.39747942362</v>
      </c>
      <c r="H18227">
        <v>32620.449302678571</v>
      </c>
    </row>
    <row r="18228" spans="1:8" ht="15" x14ac:dyDescent="0.25">
      <c r="A18228">
        <f t="shared" si="1988"/>
        <v>17359</v>
      </c>
      <c r="B18228">
        <f t="shared" si="1989"/>
        <v>358</v>
      </c>
      <c r="C18228" s="10" t="str">
        <f>IF(B18228=B18227," ",(LOOKUP(B18228,'Co List'!$A$3:$A$362,'Co List'!$B$3:$B$362)))</f>
        <v xml:space="preserve"> </v>
      </c>
      <c r="D18228" s="8" t="s">
        <v>381</v>
      </c>
      <c r="E18228">
        <v>0</v>
      </c>
      <c r="F18228">
        <v>0</v>
      </c>
      <c r="G18228">
        <v>144139.96763441421</v>
      </c>
      <c r="H18228">
        <v>196169.10779941059</v>
      </c>
    </row>
    <row r="18229" spans="1:8" ht="15" x14ac:dyDescent="0.25">
      <c r="A18229">
        <f t="shared" si="1988"/>
        <v>17360</v>
      </c>
      <c r="B18229">
        <f t="shared" si="1989"/>
        <v>358</v>
      </c>
      <c r="C18229" s="10" t="str">
        <f>IF(B18229=B18228," ",(LOOKUP(B18229,'Co List'!$A$3:$A$362,'Co List'!$B$3:$B$362)))</f>
        <v xml:space="preserve"> </v>
      </c>
      <c r="D18229" s="8" t="s">
        <v>382</v>
      </c>
      <c r="E18229">
        <v>0</v>
      </c>
      <c r="F18229">
        <v>0</v>
      </c>
      <c r="G18229">
        <v>0</v>
      </c>
      <c r="H18229">
        <v>0</v>
      </c>
    </row>
    <row r="18230" spans="1:8" ht="15" x14ac:dyDescent="0.25">
      <c r="A18230">
        <f t="shared" si="1988"/>
        <v>17361</v>
      </c>
      <c r="B18230">
        <f t="shared" si="1989"/>
        <v>358</v>
      </c>
      <c r="C18230" s="10" t="str">
        <f>IF(B18230=B18229," ",(LOOKUP(B18230,'Co List'!$A$3:$A$362,'Co List'!$B$3:$B$362)))</f>
        <v xml:space="preserve"> </v>
      </c>
      <c r="D18230" s="8" t="s">
        <v>383</v>
      </c>
      <c r="E18230">
        <v>0</v>
      </c>
      <c r="F18230">
        <v>0</v>
      </c>
      <c r="G18230">
        <v>144139.96763441421</v>
      </c>
      <c r="H18230">
        <v>186150.58821408989</v>
      </c>
    </row>
    <row r="18231" spans="1:8" x14ac:dyDescent="0.2">
      <c r="A18231">
        <f t="shared" si="1988"/>
        <v>17362</v>
      </c>
      <c r="B18231">
        <f t="shared" si="1989"/>
        <v>358</v>
      </c>
      <c r="C18231" s="10" t="str">
        <f>IF(B18231=B18230," ",(LOOKUP(B18231,'Co List'!$A$3:$A$362,'Co List'!$B$3:$B$362)))</f>
        <v xml:space="preserve"> </v>
      </c>
      <c r="D18231" s="6" t="s">
        <v>384</v>
      </c>
      <c r="E18231">
        <v>0</v>
      </c>
      <c r="F18231">
        <v>0</v>
      </c>
      <c r="G18231">
        <v>0</v>
      </c>
      <c r="H18231">
        <v>10018.519585320697</v>
      </c>
    </row>
    <row r="18232" spans="1:8" x14ac:dyDescent="0.2">
      <c r="A18232">
        <f t="shared" si="1988"/>
        <v>17363</v>
      </c>
      <c r="B18232">
        <f t="shared" si="1989"/>
        <v>358</v>
      </c>
      <c r="C18232" s="10" t="str">
        <f>IF(B18232=B18231," ",(LOOKUP(B18232,'Co List'!$A$3:$A$362,'Co List'!$B$3:$B$362)))</f>
        <v xml:space="preserve"> </v>
      </c>
      <c r="D18232" s="6" t="s">
        <v>385</v>
      </c>
      <c r="E18232">
        <v>0</v>
      </c>
      <c r="F18232">
        <v>0</v>
      </c>
      <c r="G18232">
        <v>44244.59946086719</v>
      </c>
      <c r="H18232">
        <v>61394.617775733794</v>
      </c>
    </row>
    <row r="18233" spans="1:8" x14ac:dyDescent="0.2">
      <c r="A18233">
        <f t="shared" si="1988"/>
        <v>17364</v>
      </c>
      <c r="B18233">
        <f t="shared" si="1989"/>
        <v>358</v>
      </c>
      <c r="C18233" s="10" t="str">
        <f>IF(B18233=B18232," ",(LOOKUP(B18233,'Co List'!$A$3:$A$362,'Co List'!$B$3:$B$362)))</f>
        <v xml:space="preserve"> </v>
      </c>
      <c r="D18233" s="6" t="s">
        <v>386</v>
      </c>
      <c r="E18233">
        <v>0</v>
      </c>
      <c r="F18233">
        <v>0</v>
      </c>
      <c r="G18233">
        <v>0</v>
      </c>
      <c r="H18233">
        <v>0</v>
      </c>
    </row>
    <row r="18234" spans="1:8" x14ac:dyDescent="0.2">
      <c r="A18234">
        <f t="shared" si="1988"/>
        <v>17365</v>
      </c>
      <c r="B18234">
        <f t="shared" si="1989"/>
        <v>358</v>
      </c>
      <c r="C18234" s="10" t="str">
        <f>IF(B18234=B18233," ",(LOOKUP(B18234,'Co List'!$A$3:$A$362,'Co List'!$B$3:$B$362)))</f>
        <v xml:space="preserve"> </v>
      </c>
      <c r="D18234" s="6" t="s">
        <v>387</v>
      </c>
      <c r="E18234">
        <v>0</v>
      </c>
      <c r="F18234">
        <v>0</v>
      </c>
      <c r="G18234">
        <v>0</v>
      </c>
      <c r="H18234">
        <v>0</v>
      </c>
    </row>
    <row r="18235" spans="1:8" x14ac:dyDescent="0.2">
      <c r="A18235">
        <f t="shared" si="1988"/>
        <v>17366</v>
      </c>
      <c r="B18235">
        <f t="shared" si="1989"/>
        <v>358</v>
      </c>
      <c r="C18235" s="10" t="str">
        <f>IF(B18235=B18234," ",(LOOKUP(B18235,'Co List'!$A$3:$A$362,'Co List'!$B$3:$B$362)))</f>
        <v xml:space="preserve"> </v>
      </c>
      <c r="D18235" s="6" t="s">
        <v>388</v>
      </c>
      <c r="E18235">
        <v>0</v>
      </c>
      <c r="F18235">
        <v>0</v>
      </c>
      <c r="G18235">
        <v>0</v>
      </c>
      <c r="H18235">
        <v>0</v>
      </c>
    </row>
    <row r="18236" spans="1:8" x14ac:dyDescent="0.2">
      <c r="A18236">
        <f t="shared" si="1988"/>
        <v>17367</v>
      </c>
      <c r="B18236">
        <f t="shared" si="1989"/>
        <v>358</v>
      </c>
      <c r="C18236" s="10" t="str">
        <f>IF(B18236=B18235," ",(LOOKUP(B18236,'Co List'!$A$3:$A$362,'Co List'!$B$3:$B$362)))</f>
        <v xml:space="preserve"> </v>
      </c>
      <c r="D18236" s="6" t="s">
        <v>389</v>
      </c>
      <c r="E18236">
        <v>0</v>
      </c>
      <c r="F18236">
        <v>0</v>
      </c>
      <c r="G18236">
        <v>44244.59946086719</v>
      </c>
      <c r="H18236">
        <v>57140.003221221792</v>
      </c>
    </row>
    <row r="18237" spans="1:8" x14ac:dyDescent="0.2">
      <c r="A18237">
        <f t="shared" si="1988"/>
        <v>17368</v>
      </c>
      <c r="B18237">
        <f t="shared" si="1989"/>
        <v>358</v>
      </c>
      <c r="C18237" s="10" t="str">
        <f>IF(B18237=B18236," ",(LOOKUP(B18237,'Co List'!$A$3:$A$362,'Co List'!$B$3:$B$362)))</f>
        <v xml:space="preserve"> </v>
      </c>
      <c r="D18237" s="6" t="s">
        <v>390</v>
      </c>
      <c r="E18237">
        <v>0</v>
      </c>
      <c r="F18237">
        <v>0</v>
      </c>
      <c r="G18237">
        <v>0</v>
      </c>
      <c r="H18237">
        <v>0</v>
      </c>
    </row>
    <row r="18238" spans="1:8" x14ac:dyDescent="0.2">
      <c r="A18238">
        <f t="shared" si="1988"/>
        <v>17369</v>
      </c>
      <c r="B18238">
        <f t="shared" si="1989"/>
        <v>358</v>
      </c>
      <c r="C18238" s="10" t="str">
        <f>IF(B18238=B18237," ",(LOOKUP(B18238,'Co List'!$A$3:$A$362,'Co List'!$B$3:$B$362)))</f>
        <v xml:space="preserve"> </v>
      </c>
      <c r="D18238" s="6" t="s">
        <v>391</v>
      </c>
      <c r="E18238">
        <v>0</v>
      </c>
      <c r="F18238">
        <v>0</v>
      </c>
      <c r="G18238">
        <v>0</v>
      </c>
      <c r="H18238">
        <v>4254.6145545119998</v>
      </c>
    </row>
    <row r="18239" spans="1:8" x14ac:dyDescent="0.2">
      <c r="A18239">
        <f t="shared" si="1988"/>
        <v>17370</v>
      </c>
      <c r="B18239">
        <f t="shared" si="1989"/>
        <v>358</v>
      </c>
      <c r="C18239" s="10" t="str">
        <f>IF(B18239=B18238," ",(LOOKUP(B18239,'Co List'!$A$3:$A$362,'Co List'!$B$3:$B$362)))</f>
        <v xml:space="preserve"> </v>
      </c>
      <c r="D18239" s="6" t="s">
        <v>392</v>
      </c>
      <c r="E18239">
        <v>0</v>
      </c>
      <c r="F18239">
        <v>0</v>
      </c>
      <c r="G18239">
        <v>0</v>
      </c>
      <c r="H18239">
        <v>0</v>
      </c>
    </row>
    <row r="18240" spans="1:8" x14ac:dyDescent="0.2">
      <c r="A18240">
        <f t="shared" si="1988"/>
        <v>17371</v>
      </c>
      <c r="B18240">
        <f t="shared" si="1989"/>
        <v>358</v>
      </c>
      <c r="C18240" s="10" t="str">
        <f>IF(B18240=B18239," ",(LOOKUP(B18240,'Co List'!$A$3:$A$362,'Co List'!$B$3:$B$362)))</f>
        <v xml:space="preserve"> </v>
      </c>
      <c r="D18240" s="6" t="s">
        <v>393</v>
      </c>
      <c r="E18240">
        <v>0</v>
      </c>
      <c r="F18240">
        <v>0</v>
      </c>
      <c r="G18240">
        <v>0</v>
      </c>
      <c r="H18240">
        <v>0</v>
      </c>
    </row>
    <row r="18241" spans="1:8" ht="15" x14ac:dyDescent="0.25">
      <c r="A18241">
        <f t="shared" si="1988"/>
        <v>17372</v>
      </c>
      <c r="B18241">
        <f t="shared" si="1989"/>
        <v>358</v>
      </c>
      <c r="C18241" s="10" t="str">
        <f>IF(B18241=B18240," ",(LOOKUP(B18241,'Co List'!$A$3:$A$362,'Co List'!$B$3:$B$362)))</f>
        <v xml:space="preserve"> </v>
      </c>
      <c r="D18241" s="8" t="s">
        <v>394</v>
      </c>
      <c r="E18241">
        <v>0</v>
      </c>
      <c r="F18241">
        <v>0</v>
      </c>
      <c r="G18241">
        <v>0</v>
      </c>
      <c r="H18241">
        <v>0</v>
      </c>
    </row>
    <row r="18242" spans="1:8" ht="15" x14ac:dyDescent="0.25">
      <c r="A18242">
        <f t="shared" si="1988"/>
        <v>17373</v>
      </c>
      <c r="B18242">
        <f t="shared" si="1989"/>
        <v>358</v>
      </c>
      <c r="C18242" s="10" t="str">
        <f>IF(B18242=B18241," ",(LOOKUP(B18242,'Co List'!$A$3:$A$362,'Co List'!$B$3:$B$362)))</f>
        <v xml:space="preserve"> </v>
      </c>
      <c r="D18242" s="8" t="s">
        <v>395</v>
      </c>
      <c r="E18242">
        <v>0</v>
      </c>
      <c r="F18242">
        <v>0</v>
      </c>
      <c r="G18242">
        <v>182.89099637599998</v>
      </c>
      <c r="H18242">
        <v>282.44543736399999</v>
      </c>
    </row>
    <row r="18243" spans="1:8" ht="15" x14ac:dyDescent="0.25">
      <c r="A18243">
        <f t="shared" si="1988"/>
        <v>17374</v>
      </c>
      <c r="B18243">
        <f t="shared" si="1989"/>
        <v>358</v>
      </c>
      <c r="C18243" s="10" t="str">
        <f>IF(B18243=B18242," ",(LOOKUP(B18243,'Co List'!$A$3:$A$362,'Co List'!$B$3:$B$362)))</f>
        <v xml:space="preserve"> </v>
      </c>
      <c r="D18243" s="8" t="s">
        <v>396</v>
      </c>
      <c r="E18243">
        <v>0</v>
      </c>
      <c r="F18243">
        <v>0</v>
      </c>
      <c r="G18243">
        <v>57154.822</v>
      </c>
      <c r="H18243">
        <v>68218.683999999994</v>
      </c>
    </row>
    <row r="18244" spans="1:8" x14ac:dyDescent="0.2">
      <c r="A18244">
        <f t="shared" si="1988"/>
        <v>17375</v>
      </c>
      <c r="B18244">
        <f t="shared" si="1989"/>
        <v>358</v>
      </c>
      <c r="C18244" s="10" t="str">
        <f>IF(B18244=B18243," ",(LOOKUP(B18244,'Co List'!$A$3:$A$362,'Co List'!$B$3:$B$362)))</f>
        <v xml:space="preserve"> </v>
      </c>
      <c r="D18244" s="6" t="s">
        <v>397</v>
      </c>
      <c r="E18244">
        <v>0</v>
      </c>
      <c r="F18244">
        <v>0</v>
      </c>
      <c r="G18244">
        <v>6835.9809999999998</v>
      </c>
      <c r="H18244">
        <v>5661.0249999999996</v>
      </c>
    </row>
    <row r="18245" spans="1:8" x14ac:dyDescent="0.2">
      <c r="A18245">
        <f t="shared" ref="A18245:A18308" si="1994">IF(A18244&gt;0,A18244+1,(IF($C$1=C18245,1,0)))</f>
        <v>17376</v>
      </c>
      <c r="B18245">
        <f t="shared" ref="B18245:B18308" si="1995">IF(D18245=$D$3,B18244+1,B18244)</f>
        <v>358</v>
      </c>
      <c r="C18245" s="10" t="str">
        <f>IF(B18245=B18244," ",(LOOKUP(B18245,'Co List'!$A$3:$A$362,'Co List'!$B$3:$B$362)))</f>
        <v xml:space="preserve"> </v>
      </c>
      <c r="D18245" s="6" t="s">
        <v>398</v>
      </c>
      <c r="E18245">
        <v>0</v>
      </c>
      <c r="F18245">
        <v>0</v>
      </c>
      <c r="G18245">
        <v>16560.16</v>
      </c>
      <c r="H18245">
        <v>15021.58</v>
      </c>
    </row>
    <row r="18246" spans="1:8" x14ac:dyDescent="0.2">
      <c r="A18246">
        <f t="shared" si="1994"/>
        <v>17377</v>
      </c>
      <c r="B18246">
        <f t="shared" si="1995"/>
        <v>358</v>
      </c>
      <c r="C18246" s="10" t="str">
        <f>IF(B18246=B18245," ",(LOOKUP(B18246,'Co List'!$A$3:$A$362,'Co List'!$B$3:$B$362)))</f>
        <v xml:space="preserve"> </v>
      </c>
      <c r="D18246" s="6" t="s">
        <v>399</v>
      </c>
      <c r="E18246">
        <v>0</v>
      </c>
      <c r="F18246">
        <v>0</v>
      </c>
      <c r="G18246">
        <v>33758.680999999997</v>
      </c>
      <c r="H18246">
        <v>47536.078999999998</v>
      </c>
    </row>
    <row r="18247" spans="1:8" x14ac:dyDescent="0.2">
      <c r="A18247">
        <f t="shared" si="1994"/>
        <v>17378</v>
      </c>
      <c r="B18247">
        <f t="shared" si="1995"/>
        <v>358</v>
      </c>
      <c r="C18247" s="10" t="str">
        <f>IF(B18247=B18246," ",(LOOKUP(B18247,'Co List'!$A$3:$A$362,'Co List'!$B$3:$B$362)))</f>
        <v xml:space="preserve"> </v>
      </c>
      <c r="D18247" s="6" t="s">
        <v>400</v>
      </c>
      <c r="E18247">
        <v>0</v>
      </c>
      <c r="F18247">
        <v>0</v>
      </c>
      <c r="G18247">
        <v>0</v>
      </c>
      <c r="H18247">
        <v>0</v>
      </c>
    </row>
    <row r="18248" spans="1:8" x14ac:dyDescent="0.2">
      <c r="A18248">
        <f t="shared" si="1994"/>
        <v>17379</v>
      </c>
      <c r="B18248">
        <f t="shared" si="1995"/>
        <v>358</v>
      </c>
      <c r="C18248" s="10" t="str">
        <f>IF(B18248=B18247," ",(LOOKUP(B18248,'Co List'!$A$3:$A$362,'Co List'!$B$3:$B$362)))</f>
        <v xml:space="preserve"> </v>
      </c>
      <c r="D18248" s="6" t="s">
        <v>401</v>
      </c>
      <c r="E18248">
        <v>0</v>
      </c>
      <c r="F18248">
        <v>0</v>
      </c>
      <c r="G18248">
        <v>3.4795143290000001</v>
      </c>
      <c r="H18248">
        <v>3.5834288249999999</v>
      </c>
    </row>
    <row r="18249" spans="1:8" x14ac:dyDescent="0.2">
      <c r="A18249">
        <f t="shared" si="1994"/>
        <v>17380</v>
      </c>
      <c r="B18249">
        <f t="shared" si="1995"/>
        <v>358</v>
      </c>
      <c r="C18249" s="10" t="str">
        <f>IF(B18249=B18248," ",(LOOKUP(B18249,'Co List'!$A$3:$A$362,'Co List'!$B$3:$B$362)))</f>
        <v xml:space="preserve"> </v>
      </c>
      <c r="D18249" s="6" t="s">
        <v>402</v>
      </c>
      <c r="E18249">
        <v>0</v>
      </c>
      <c r="F18249">
        <v>0</v>
      </c>
      <c r="G18249">
        <v>16.825122560000001</v>
      </c>
      <c r="H18249">
        <v>16.478673260000001</v>
      </c>
    </row>
    <row r="18250" spans="1:8" x14ac:dyDescent="0.2">
      <c r="A18250">
        <f t="shared" si="1994"/>
        <v>17381</v>
      </c>
      <c r="B18250">
        <f t="shared" si="1995"/>
        <v>358</v>
      </c>
      <c r="C18250" s="10" t="str">
        <f>IF(B18250=B18249," ",(LOOKUP(B18250,'Co List'!$A$3:$A$362,'Co List'!$B$3:$B$362)))</f>
        <v xml:space="preserve"> </v>
      </c>
      <c r="D18250" s="6" t="s">
        <v>403</v>
      </c>
      <c r="E18250">
        <v>0</v>
      </c>
      <c r="F18250">
        <v>0</v>
      </c>
      <c r="G18250">
        <v>31.564366734999997</v>
      </c>
      <c r="H18250">
        <v>46.062460551000008</v>
      </c>
    </row>
    <row r="18251" spans="1:8" x14ac:dyDescent="0.2">
      <c r="A18251">
        <f t="shared" si="1994"/>
        <v>17382</v>
      </c>
      <c r="B18251">
        <f t="shared" si="1995"/>
        <v>358</v>
      </c>
      <c r="C18251" s="10" t="str">
        <f>IF(B18251=B18250," ",(LOOKUP(B18251,'Co List'!$A$3:$A$362,'Co List'!$B$3:$B$362)))</f>
        <v xml:space="preserve"> </v>
      </c>
      <c r="D18251" s="6" t="s">
        <v>404</v>
      </c>
      <c r="E18251" s="11">
        <v>0</v>
      </c>
      <c r="F18251" s="11">
        <v>0</v>
      </c>
      <c r="G18251" s="11">
        <v>51.869003623999994</v>
      </c>
      <c r="H18251" s="11">
        <v>66.124562636000007</v>
      </c>
    </row>
    <row r="18252" spans="1:8" x14ac:dyDescent="0.2">
      <c r="A18252">
        <f t="shared" si="1994"/>
        <v>17383</v>
      </c>
      <c r="B18252">
        <f t="shared" si="1995"/>
        <v>358</v>
      </c>
      <c r="C18252" s="10" t="str">
        <f>IF(B18252=B18251," ",(LOOKUP(B18252,'Co List'!$A$3:$A$362,'Co List'!$B$3:$B$362)))</f>
        <v xml:space="preserve"> </v>
      </c>
      <c r="D18252" s="6" t="s">
        <v>405</v>
      </c>
      <c r="E18252">
        <v>0</v>
      </c>
      <c r="F18252">
        <v>0</v>
      </c>
      <c r="G18252">
        <v>6180.9</v>
      </c>
      <c r="H18252">
        <v>5237.3999999999996</v>
      </c>
    </row>
    <row r="18253" spans="1:8" x14ac:dyDescent="0.2">
      <c r="A18253">
        <f t="shared" si="1994"/>
        <v>17384</v>
      </c>
      <c r="B18253">
        <f t="shared" si="1995"/>
        <v>358</v>
      </c>
      <c r="C18253" s="10" t="str">
        <f>IF(B18253=B18252," ",(LOOKUP(B18253,'Co List'!$A$3:$A$362,'Co List'!$B$3:$B$362)))</f>
        <v xml:space="preserve"> </v>
      </c>
      <c r="D18253" s="6" t="s">
        <v>406</v>
      </c>
      <c r="E18253">
        <v>0</v>
      </c>
      <c r="F18253">
        <v>0</v>
      </c>
      <c r="G18253">
        <v>284.27</v>
      </c>
      <c r="H18253">
        <v>264.60000000000002</v>
      </c>
    </row>
    <row r="18254" spans="1:8" x14ac:dyDescent="0.2">
      <c r="A18254">
        <f t="shared" si="1994"/>
        <v>17385</v>
      </c>
      <c r="B18254">
        <f t="shared" si="1995"/>
        <v>358</v>
      </c>
      <c r="C18254" s="10" t="str">
        <f>IF(B18254=B18253," ",(LOOKUP(B18254,'Co List'!$A$3:$A$362,'Co List'!$B$3:$B$362)))</f>
        <v xml:space="preserve"> </v>
      </c>
      <c r="D18254" s="6" t="s">
        <v>407</v>
      </c>
      <c r="E18254" s="11">
        <v>0</v>
      </c>
      <c r="F18254" s="11">
        <v>0</v>
      </c>
      <c r="G18254" s="11">
        <v>103.18</v>
      </c>
      <c r="H18254" s="11">
        <v>24.45</v>
      </c>
    </row>
    <row r="18255" spans="1:8" x14ac:dyDescent="0.2">
      <c r="A18255">
        <f t="shared" si="1994"/>
        <v>17386</v>
      </c>
      <c r="B18255">
        <f t="shared" si="1995"/>
        <v>358</v>
      </c>
      <c r="C18255" s="10" t="str">
        <f>IF(B18255=B18254," ",(LOOKUP(B18255,'Co List'!$A$3:$A$362,'Co List'!$B$3:$B$362)))</f>
        <v xml:space="preserve"> </v>
      </c>
      <c r="D18255" s="6" t="s">
        <v>408</v>
      </c>
      <c r="E18255">
        <v>0</v>
      </c>
      <c r="F18255">
        <v>0</v>
      </c>
      <c r="G18255">
        <v>42.06</v>
      </c>
      <c r="H18255">
        <v>42.06</v>
      </c>
    </row>
    <row r="18256" spans="1:8" x14ac:dyDescent="0.2">
      <c r="A18256">
        <f t="shared" si="1994"/>
        <v>17387</v>
      </c>
      <c r="B18256">
        <f t="shared" si="1995"/>
        <v>358</v>
      </c>
      <c r="C18256" s="10" t="str">
        <f>IF(B18256=B18255," ",(LOOKUP(B18256,'Co List'!$A$3:$A$362,'Co List'!$B$3:$B$362)))</f>
        <v xml:space="preserve"> </v>
      </c>
      <c r="D18256" s="6" t="s">
        <v>409</v>
      </c>
      <c r="E18256">
        <v>0</v>
      </c>
      <c r="F18256">
        <v>0</v>
      </c>
      <c r="G18256">
        <v>234.76</v>
      </c>
      <c r="H18256">
        <v>348.57</v>
      </c>
    </row>
    <row r="18257" spans="1:16" x14ac:dyDescent="0.2">
      <c r="A18257">
        <f t="shared" si="1994"/>
        <v>17388</v>
      </c>
      <c r="B18257">
        <f t="shared" si="1995"/>
        <v>358</v>
      </c>
      <c r="C18257" s="10" t="str">
        <f>IF(B18257=B18256," ",(LOOKUP(B18257,'Co List'!$A$3:$A$362,'Co List'!$B$3:$B$362)))</f>
        <v xml:space="preserve"> </v>
      </c>
      <c r="D18257" s="6" t="s">
        <v>410</v>
      </c>
      <c r="E18257">
        <v>0</v>
      </c>
      <c r="F18257">
        <v>0</v>
      </c>
      <c r="G18257">
        <v>274.60050408000001</v>
      </c>
      <c r="H18257">
        <v>399.37577699999997</v>
      </c>
    </row>
    <row r="18258" spans="1:16" x14ac:dyDescent="0.2">
      <c r="A18258">
        <f t="shared" si="1994"/>
        <v>17389</v>
      </c>
      <c r="B18258">
        <f t="shared" si="1995"/>
        <v>358</v>
      </c>
      <c r="C18258" s="10" t="str">
        <f>IF(B18258=B18257," ",(LOOKUP(B18258,'Co List'!$A$3:$A$362,'Co List'!$B$3:$B$362)))</f>
        <v xml:space="preserve"> </v>
      </c>
      <c r="D18258" s="6" t="s">
        <v>411</v>
      </c>
      <c r="E18258">
        <v>0</v>
      </c>
      <c r="F18258">
        <v>0</v>
      </c>
      <c r="G18258">
        <v>234.75999999999996</v>
      </c>
      <c r="H18258">
        <v>348.57</v>
      </c>
    </row>
    <row r="18259" spans="1:16" x14ac:dyDescent="0.2">
      <c r="A18259">
        <f t="shared" si="1994"/>
        <v>17390</v>
      </c>
      <c r="B18259">
        <f t="shared" si="1995"/>
        <v>358</v>
      </c>
      <c r="C18259" s="10" t="str">
        <f>IF(B18259=B18258," ",(LOOKUP(B18259,'Co List'!$A$3:$A$362,'Co List'!$B$3:$B$362)))</f>
        <v xml:space="preserve"> </v>
      </c>
      <c r="D18259" s="6" t="s">
        <v>412</v>
      </c>
      <c r="E18259">
        <v>0</v>
      </c>
      <c r="F18259">
        <v>0</v>
      </c>
      <c r="G18259">
        <v>0</v>
      </c>
      <c r="H18259">
        <v>0</v>
      </c>
    </row>
    <row r="18260" spans="1:16" ht="13.5" thickBot="1" x14ac:dyDescent="0.25">
      <c r="A18260">
        <f t="shared" si="1994"/>
        <v>17391</v>
      </c>
      <c r="B18260">
        <f t="shared" si="1995"/>
        <v>358</v>
      </c>
      <c r="C18260" s="10" t="str">
        <f>IF(B18260=B18259," ",(LOOKUP(B18260,'Co List'!$A$3:$A$362,'Co List'!$B$3:$B$362)))</f>
        <v xml:space="preserve"> </v>
      </c>
      <c r="D18260" s="9" t="s">
        <v>413</v>
      </c>
      <c r="E18260">
        <v>0</v>
      </c>
      <c r="F18260">
        <v>3</v>
      </c>
      <c r="G18260">
        <v>12</v>
      </c>
      <c r="H18260">
        <v>12</v>
      </c>
    </row>
    <row r="18261" spans="1:16" ht="15" x14ac:dyDescent="0.25">
      <c r="A18261">
        <f t="shared" si="1994"/>
        <v>17392</v>
      </c>
      <c r="B18261">
        <f t="shared" si="1995"/>
        <v>359</v>
      </c>
      <c r="C18261" s="10" t="str">
        <f>IF(B18261=B18260," ",(LOOKUP(B18261,'Co List'!$A$3:$A$362,'Co List'!$B$3:$B$362)))</f>
        <v>ZYDUS CADILLA</v>
      </c>
      <c r="D18261" s="4" t="s">
        <v>362</v>
      </c>
      <c r="E18261">
        <v>51.211622320931809</v>
      </c>
      <c r="F18261">
        <v>52.589044034197983</v>
      </c>
      <c r="G18261">
        <v>52.565539254256628</v>
      </c>
      <c r="H18261">
        <v>55.747694114175196</v>
      </c>
      <c r="J18261">
        <f t="shared" ref="J18261" si="1996">COUNTIF(E18303:H18303,0)</f>
        <v>0</v>
      </c>
      <c r="K18261">
        <f>SUM(E18261:H18261)/(4-J18261)</f>
        <v>53.028474930890404</v>
      </c>
      <c r="L18261">
        <f>SUM(E18271:H18271)/(4-J18261)</f>
        <v>106768.32556746021</v>
      </c>
      <c r="M18261">
        <f>E18271</f>
        <v>84319.040600308814</v>
      </c>
      <c r="N18261">
        <f t="shared" ref="N18261" si="1997">F18271</f>
        <v>108454.36073088495</v>
      </c>
      <c r="O18261">
        <f t="shared" ref="O18261" si="1998">G18271</f>
        <v>110973.15612180358</v>
      </c>
      <c r="P18261">
        <f t="shared" ref="P18261" si="1999">H18271</f>
        <v>123326.74481684355</v>
      </c>
    </row>
    <row r="18262" spans="1:16" x14ac:dyDescent="0.2">
      <c r="A18262">
        <f t="shared" si="1994"/>
        <v>17393</v>
      </c>
      <c r="B18262">
        <f t="shared" si="1995"/>
        <v>359</v>
      </c>
      <c r="C18262" s="10" t="str">
        <f>IF(B18262=B18261," ",(LOOKUP(B18262,'Co List'!$A$3:$A$362,'Co List'!$B$3:$B$362)))</f>
        <v xml:space="preserve"> </v>
      </c>
      <c r="D18262" s="6" t="s">
        <v>364</v>
      </c>
      <c r="E18262">
        <v>3.2257497676102442</v>
      </c>
      <c r="F18262">
        <v>3.0802551401334264</v>
      </c>
      <c r="G18262">
        <v>3.1593306846581548</v>
      </c>
      <c r="H18262">
        <v>3.1935510773041149</v>
      </c>
    </row>
    <row r="18263" spans="1:16" x14ac:dyDescent="0.2">
      <c r="A18263">
        <f t="shared" si="1994"/>
        <v>17394</v>
      </c>
      <c r="B18263">
        <f t="shared" si="1995"/>
        <v>359</v>
      </c>
      <c r="C18263" s="10" t="str">
        <f>IF(B18263=B18262," ",(LOOKUP(B18263,'Co List'!$A$3:$A$362,'Co List'!$B$3:$B$362)))</f>
        <v xml:space="preserve"> </v>
      </c>
      <c r="D18263" s="6" t="s">
        <v>365</v>
      </c>
      <c r="E18263">
        <v>0.72996192450115993</v>
      </c>
      <c r="F18263">
        <v>0.73011090260128297</v>
      </c>
      <c r="G18263">
        <v>0.6990478376758158</v>
      </c>
      <c r="H18263">
        <v>0.71976978950998993</v>
      </c>
    </row>
    <row r="18264" spans="1:16" x14ac:dyDescent="0.2">
      <c r="A18264">
        <f t="shared" si="1994"/>
        <v>17395</v>
      </c>
      <c r="B18264">
        <f t="shared" si="1995"/>
        <v>359</v>
      </c>
      <c r="C18264" s="10" t="str">
        <f>IF(B18264=B18263," ",(LOOKUP(B18264,'Co List'!$A$3:$A$362,'Co List'!$B$3:$B$362)))</f>
        <v xml:space="preserve"> </v>
      </c>
      <c r="D18264" s="7" t="s">
        <v>366</v>
      </c>
      <c r="E18264">
        <v>4.6003077418467351</v>
      </c>
      <c r="F18264">
        <v>4.9836577856302249</v>
      </c>
      <c r="G18264">
        <v>4.598398712211643</v>
      </c>
      <c r="H18264">
        <v>4.2285871701300719</v>
      </c>
    </row>
    <row r="18265" spans="1:16" x14ac:dyDescent="0.2">
      <c r="A18265">
        <f t="shared" si="1994"/>
        <v>17396</v>
      </c>
      <c r="B18265">
        <f t="shared" si="1995"/>
        <v>359</v>
      </c>
      <c r="C18265" s="10" t="str">
        <f>IF(B18265=B18264," ",(LOOKUP(B18265,'Co List'!$A$3:$A$362,'Co List'!$B$3:$B$362)))</f>
        <v xml:space="preserve"> </v>
      </c>
      <c r="D18265" s="6" t="s">
        <v>367</v>
      </c>
      <c r="E18265">
        <v>16753.23675746251</v>
      </c>
      <c r="F18265">
        <v>17767.752413316666</v>
      </c>
      <c r="G18265">
        <v>16878.046558449212</v>
      </c>
      <c r="H18265">
        <v>24734.605859776082</v>
      </c>
    </row>
    <row r="18266" spans="1:16" x14ac:dyDescent="0.2">
      <c r="A18266">
        <f t="shared" si="1994"/>
        <v>17397</v>
      </c>
      <c r="B18266">
        <f t="shared" si="1995"/>
        <v>359</v>
      </c>
      <c r="C18266" s="10" t="str">
        <f>IF(B18266=B18265," ",(LOOKUP(B18266,'Co List'!$A$3:$A$362,'Co List'!$B$3:$B$362)))</f>
        <v xml:space="preserve"> </v>
      </c>
      <c r="D18266" s="6" t="s">
        <v>368</v>
      </c>
      <c r="E18266">
        <v>0.12363495689194841</v>
      </c>
      <c r="F18266">
        <v>0.10591246165125483</v>
      </c>
      <c r="G18266">
        <v>0.10837222277519881</v>
      </c>
      <c r="H18266">
        <v>0.12043627423519879</v>
      </c>
    </row>
    <row r="18267" spans="1:16" x14ac:dyDescent="0.2">
      <c r="A18267">
        <f t="shared" si="1994"/>
        <v>17398</v>
      </c>
      <c r="B18267">
        <f t="shared" si="1995"/>
        <v>359</v>
      </c>
      <c r="C18267" s="10" t="str">
        <f>IF(B18267=B18266," ",(LOOKUP(B18267,'Co List'!$A$3:$A$362,'Co List'!$B$3:$B$362)))</f>
        <v xml:space="preserve"> </v>
      </c>
      <c r="D18267" s="6" t="s">
        <v>369</v>
      </c>
      <c r="E18267">
        <v>12.904658800169699</v>
      </c>
      <c r="F18267">
        <v>14.16038134624428</v>
      </c>
      <c r="G18267">
        <v>12.236537228118159</v>
      </c>
      <c r="H18267">
        <v>16.244302531196464</v>
      </c>
    </row>
    <row r="18268" spans="1:16" x14ac:dyDescent="0.2">
      <c r="A18268">
        <f t="shared" si="1994"/>
        <v>17399</v>
      </c>
      <c r="B18268">
        <f t="shared" si="1995"/>
        <v>359</v>
      </c>
      <c r="C18268" s="10" t="str">
        <f>IF(B18268=B18267," ",(LOOKUP(B18268,'Co List'!$A$3:$A$362,'Co List'!$B$3:$B$362)))</f>
        <v xml:space="preserve"> </v>
      </c>
      <c r="D18268" s="6" t="s">
        <v>370</v>
      </c>
      <c r="E18268">
        <v>0</v>
      </c>
      <c r="F18268">
        <v>0</v>
      </c>
      <c r="G18268">
        <v>0</v>
      </c>
      <c r="H18268">
        <v>0</v>
      </c>
    </row>
    <row r="18269" spans="1:16" x14ac:dyDescent="0.2">
      <c r="A18269">
        <f t="shared" si="1994"/>
        <v>17400</v>
      </c>
      <c r="B18269">
        <f t="shared" si="1995"/>
        <v>359</v>
      </c>
      <c r="C18269" s="10" t="str">
        <f>IF(B18269=B18268," ",(LOOKUP(B18269,'Co List'!$A$3:$A$362,'Co List'!$B$3:$B$362)))</f>
        <v xml:space="preserve"> </v>
      </c>
      <c r="D18269" s="6" t="s">
        <v>371</v>
      </c>
      <c r="E18269">
        <v>68.625135040217415</v>
      </c>
      <c r="F18269">
        <v>57.939121392823871</v>
      </c>
      <c r="G18269">
        <v>60.081437740419346</v>
      </c>
      <c r="H18269">
        <v>60.304293911930081</v>
      </c>
    </row>
    <row r="18270" spans="1:16" x14ac:dyDescent="0.2">
      <c r="A18270">
        <f t="shared" si="1994"/>
        <v>17401</v>
      </c>
      <c r="B18270">
        <f t="shared" si="1995"/>
        <v>359</v>
      </c>
      <c r="C18270" s="10" t="str">
        <f>IF(B18270=B18269," ",(LOOKUP(B18270,'Co List'!$A$3:$A$362,'Co List'!$B$3:$B$362)))</f>
        <v xml:space="preserve"> </v>
      </c>
      <c r="D18270" s="6" t="s">
        <v>372</v>
      </c>
      <c r="E18270">
        <v>31.374864959782595</v>
      </c>
      <c r="F18270">
        <v>42.060878607176114</v>
      </c>
      <c r="G18270">
        <v>39.918562259580632</v>
      </c>
      <c r="H18270">
        <v>39.695706088069912</v>
      </c>
    </row>
    <row r="18271" spans="1:16" x14ac:dyDescent="0.2">
      <c r="A18271">
        <f t="shared" si="1994"/>
        <v>17402</v>
      </c>
      <c r="B18271">
        <f t="shared" si="1995"/>
        <v>359</v>
      </c>
      <c r="C18271" s="10" t="str">
        <f>IF(B18271=B18270," ",(LOOKUP(B18271,'Co List'!$A$3:$A$362,'Co List'!$B$3:$B$362)))</f>
        <v xml:space="preserve"> </v>
      </c>
      <c r="D18271" s="6" t="s">
        <v>373</v>
      </c>
      <c r="E18271">
        <v>84319.040600308814</v>
      </c>
      <c r="F18271">
        <v>108454.36073088495</v>
      </c>
      <c r="G18271">
        <v>110973.15612180358</v>
      </c>
      <c r="H18271">
        <v>123326.74481684355</v>
      </c>
    </row>
    <row r="18272" spans="1:16" x14ac:dyDescent="0.2">
      <c r="A18272">
        <f t="shared" si="1994"/>
        <v>17403</v>
      </c>
      <c r="B18272">
        <f t="shared" si="1995"/>
        <v>359</v>
      </c>
      <c r="C18272" s="10" t="str">
        <f>IF(B18272=B18271," ",(LOOKUP(B18272,'Co List'!$A$3:$A$362,'Co List'!$B$3:$B$362)))</f>
        <v xml:space="preserve"> </v>
      </c>
      <c r="D18272" s="6" t="s">
        <v>374</v>
      </c>
      <c r="E18272">
        <v>83978.748514296138</v>
      </c>
      <c r="F18272">
        <v>108063.07512853477</v>
      </c>
      <c r="G18272">
        <v>110539.09925776768</v>
      </c>
      <c r="H18272">
        <v>122872.84424538577</v>
      </c>
    </row>
    <row r="18273" spans="1:8" x14ac:dyDescent="0.2">
      <c r="A18273">
        <f t="shared" si="1994"/>
        <v>17404</v>
      </c>
      <c r="B18273">
        <f t="shared" si="1995"/>
        <v>359</v>
      </c>
      <c r="C18273" s="10" t="str">
        <f>IF(B18273=B18272," ",(LOOKUP(B18273,'Co List'!$A$3:$A$362,'Co List'!$B$3:$B$362)))</f>
        <v xml:space="preserve"> </v>
      </c>
      <c r="D18273" s="6" t="s">
        <v>375</v>
      </c>
      <c r="E18273">
        <v>224.25758228954058</v>
      </c>
      <c r="F18273">
        <v>231.39303414267226</v>
      </c>
      <c r="G18273">
        <v>274.07395633034042</v>
      </c>
      <c r="H18273">
        <v>280.20595582210069</v>
      </c>
    </row>
    <row r="18274" spans="1:8" x14ac:dyDescent="0.2">
      <c r="A18274">
        <f t="shared" si="1994"/>
        <v>17405</v>
      </c>
      <c r="B18274">
        <f t="shared" si="1995"/>
        <v>359</v>
      </c>
      <c r="C18274" s="10" t="str">
        <f>IF(B18274=B18273," ",(LOOKUP(B18274,'Co List'!$A$3:$A$362,'Co List'!$B$3:$B$362)))</f>
        <v xml:space="preserve"> </v>
      </c>
      <c r="D18274" s="6" t="s">
        <v>376</v>
      </c>
      <c r="E18274">
        <v>116.03450372313627</v>
      </c>
      <c r="F18274">
        <v>159.89256820750512</v>
      </c>
      <c r="G18274">
        <v>159.98290770556517</v>
      </c>
      <c r="H18274">
        <v>173.6946156356762</v>
      </c>
    </row>
    <row r="18275" spans="1:8" x14ac:dyDescent="0.2">
      <c r="A18275">
        <f t="shared" si="1994"/>
        <v>17406</v>
      </c>
      <c r="B18275">
        <f t="shared" si="1995"/>
        <v>359</v>
      </c>
      <c r="C18275" s="10" t="str">
        <f>IF(B18275=B18274," ",(LOOKUP(B18275,'Co List'!$A$3:$A$362,'Co List'!$B$3:$B$362)))</f>
        <v xml:space="preserve"> </v>
      </c>
      <c r="D18275" s="6" t="s">
        <v>377</v>
      </c>
      <c r="E18275">
        <v>57864.055476577669</v>
      </c>
      <c r="F18275">
        <v>62837.503719678527</v>
      </c>
      <c r="G18275">
        <v>66674.267703899779</v>
      </c>
      <c r="H18275">
        <v>74371.322666365333</v>
      </c>
    </row>
    <row r="18276" spans="1:8" ht="15" x14ac:dyDescent="0.25">
      <c r="A18276">
        <f t="shared" si="1994"/>
        <v>17407</v>
      </c>
      <c r="B18276">
        <f t="shared" si="1995"/>
        <v>359</v>
      </c>
      <c r="C18276" s="10" t="str">
        <f>IF(B18276=B18275," ",(LOOKUP(B18276,'Co List'!$A$3:$A$362,'Co List'!$B$3:$B$362)))</f>
        <v xml:space="preserve"> </v>
      </c>
      <c r="D18276" s="8" t="s">
        <v>378</v>
      </c>
      <c r="E18276">
        <v>39106.778130000006</v>
      </c>
      <c r="F18276">
        <v>45160.526169999997</v>
      </c>
      <c r="G18276">
        <v>49894.376999999993</v>
      </c>
      <c r="H18276">
        <v>60542.148419999998</v>
      </c>
    </row>
    <row r="18277" spans="1:8" ht="15" x14ac:dyDescent="0.25">
      <c r="A18277">
        <f t="shared" si="1994"/>
        <v>17408</v>
      </c>
      <c r="B18277">
        <f t="shared" si="1995"/>
        <v>359</v>
      </c>
      <c r="C18277" s="10" t="str">
        <f>IF(B18277=B18276," ",(LOOKUP(B18277,'Co List'!$A$3:$A$362,'Co List'!$B$3:$B$362)))</f>
        <v xml:space="preserve"> </v>
      </c>
      <c r="D18277" s="8" t="s">
        <v>379</v>
      </c>
      <c r="E18277">
        <v>10340.471768804737</v>
      </c>
      <c r="F18277">
        <v>8513.5764340043352</v>
      </c>
      <c r="G18277">
        <v>3849.6197887684325</v>
      </c>
      <c r="H18277">
        <v>2576.6648801921742</v>
      </c>
    </row>
    <row r="18278" spans="1:8" ht="15" x14ac:dyDescent="0.25">
      <c r="A18278">
        <f t="shared" si="1994"/>
        <v>17409</v>
      </c>
      <c r="B18278">
        <f t="shared" si="1995"/>
        <v>359</v>
      </c>
      <c r="C18278" s="10" t="str">
        <f>IF(B18278=B18277," ",(LOOKUP(B18278,'Co List'!$A$3:$A$362,'Co List'!$B$3:$B$362)))</f>
        <v xml:space="preserve"> </v>
      </c>
      <c r="D18278" s="8" t="s">
        <v>380</v>
      </c>
      <c r="E18278">
        <v>8416.805577772926</v>
      </c>
      <c r="F18278">
        <v>9163.4011156741944</v>
      </c>
      <c r="G18278">
        <v>12930.270915131354</v>
      </c>
      <c r="H18278">
        <v>11252.509366173161</v>
      </c>
    </row>
    <row r="18279" spans="1:8" ht="15" x14ac:dyDescent="0.25">
      <c r="A18279">
        <f t="shared" si="1994"/>
        <v>17410</v>
      </c>
      <c r="B18279">
        <f t="shared" si="1995"/>
        <v>359</v>
      </c>
      <c r="C18279" s="10" t="str">
        <f>IF(B18279=B18278," ",(LOOKUP(B18279,'Co List'!$A$3:$A$362,'Co List'!$B$3:$B$362)))</f>
        <v xml:space="preserve"> </v>
      </c>
      <c r="D18279" s="8" t="s">
        <v>381</v>
      </c>
      <c r="E18279">
        <v>26454.985123731149</v>
      </c>
      <c r="F18279">
        <v>45616.857011206404</v>
      </c>
      <c r="G18279">
        <v>44298.888417903785</v>
      </c>
      <c r="H18279">
        <v>48955.422150478211</v>
      </c>
    </row>
    <row r="18280" spans="1:8" ht="15" x14ac:dyDescent="0.25">
      <c r="A18280">
        <f t="shared" si="1994"/>
        <v>17411</v>
      </c>
      <c r="B18280">
        <f t="shared" si="1995"/>
        <v>359</v>
      </c>
      <c r="C18280" s="10" t="str">
        <f>IF(B18280=B18279," ",(LOOKUP(B18280,'Co List'!$A$3:$A$362,'Co List'!$B$3:$B$362)))</f>
        <v xml:space="preserve"> </v>
      </c>
      <c r="D18280" s="8" t="s">
        <v>382</v>
      </c>
      <c r="E18280">
        <v>13100.607190387664</v>
      </c>
      <c r="F18280">
        <v>25333.020255476571</v>
      </c>
      <c r="G18280">
        <v>26497.02217688338</v>
      </c>
      <c r="H18280">
        <v>29946.108292578618</v>
      </c>
    </row>
    <row r="18281" spans="1:8" ht="15" x14ac:dyDescent="0.25">
      <c r="A18281">
        <f t="shared" si="1994"/>
        <v>17412</v>
      </c>
      <c r="B18281">
        <f t="shared" si="1995"/>
        <v>359</v>
      </c>
      <c r="C18281" s="10" t="str">
        <f>IF(B18281=B18280," ",(LOOKUP(B18281,'Co List'!$A$3:$A$362,'Co List'!$B$3:$B$362)))</f>
        <v xml:space="preserve"> </v>
      </c>
      <c r="D18281" s="8" t="s">
        <v>383</v>
      </c>
      <c r="E18281">
        <v>5620.8336173973785</v>
      </c>
      <c r="F18281">
        <v>233.53243643705855</v>
      </c>
      <c r="G18281">
        <v>232.59974570335487</v>
      </c>
      <c r="H18281">
        <v>702.89086435285901</v>
      </c>
    </row>
    <row r="18282" spans="1:8" x14ac:dyDescent="0.2">
      <c r="A18282">
        <f t="shared" si="1994"/>
        <v>17413</v>
      </c>
      <c r="B18282">
        <f t="shared" si="1995"/>
        <v>359</v>
      </c>
      <c r="C18282" s="10" t="str">
        <f>IF(B18282=B18281," ",(LOOKUP(B18282,'Co List'!$A$3:$A$362,'Co List'!$B$3:$B$362)))</f>
        <v xml:space="preserve"> </v>
      </c>
      <c r="D18282" s="6" t="s">
        <v>384</v>
      </c>
      <c r="E18282">
        <v>7733.5443159461065</v>
      </c>
      <c r="F18282">
        <v>20050.304319292773</v>
      </c>
      <c r="G18282">
        <v>17569.266495317053</v>
      </c>
      <c r="H18282">
        <v>18306.422993546734</v>
      </c>
    </row>
    <row r="18283" spans="1:8" x14ac:dyDescent="0.2">
      <c r="A18283">
        <f t="shared" si="1994"/>
        <v>17414</v>
      </c>
      <c r="B18283">
        <f t="shared" si="1995"/>
        <v>359</v>
      </c>
      <c r="C18283" s="10" t="str">
        <f>IF(B18283=B18282," ",(LOOKUP(B18283,'Co List'!$A$3:$A$362,'Co List'!$B$3:$B$362)))</f>
        <v xml:space="preserve"> </v>
      </c>
      <c r="D18283" s="6" t="s">
        <v>385</v>
      </c>
      <c r="E18283">
        <v>8201.1894999933575</v>
      </c>
      <c r="F18283">
        <v>14809.441080660101</v>
      </c>
      <c r="G18283">
        <v>14021.605472646814</v>
      </c>
      <c r="H18283">
        <v>15329.462709519174</v>
      </c>
    </row>
    <row r="18284" spans="1:8" x14ac:dyDescent="0.2">
      <c r="A18284">
        <f t="shared" si="1994"/>
        <v>17415</v>
      </c>
      <c r="B18284">
        <f t="shared" si="1995"/>
        <v>359</v>
      </c>
      <c r="C18284" s="10" t="str">
        <f>IF(B18284=B18283," ",(LOOKUP(B18284,'Co List'!$A$3:$A$362,'Co List'!$B$3:$B$362)))</f>
        <v xml:space="preserve"> </v>
      </c>
      <c r="D18284" s="6" t="s">
        <v>386</v>
      </c>
      <c r="E18284">
        <v>2852.2581570000002</v>
      </c>
      <c r="F18284">
        <v>5983.4343813300002</v>
      </c>
      <c r="G18284">
        <v>6077.0211390000004</v>
      </c>
      <c r="H18284">
        <v>6920.913888</v>
      </c>
    </row>
    <row r="18285" spans="1:8" x14ac:dyDescent="0.2">
      <c r="A18285">
        <f t="shared" si="1994"/>
        <v>17416</v>
      </c>
      <c r="B18285">
        <f t="shared" si="1995"/>
        <v>359</v>
      </c>
      <c r="C18285" s="10" t="str">
        <f>IF(B18285=B18284," ",(LOOKUP(B18285,'Co List'!$A$3:$A$362,'Co List'!$B$3:$B$362)))</f>
        <v xml:space="preserve"> </v>
      </c>
      <c r="D18285" s="6" t="s">
        <v>387</v>
      </c>
      <c r="E18285">
        <v>0</v>
      </c>
      <c r="F18285">
        <v>0</v>
      </c>
      <c r="G18285">
        <v>0</v>
      </c>
      <c r="H18285">
        <v>0</v>
      </c>
    </row>
    <row r="18286" spans="1:8" x14ac:dyDescent="0.2">
      <c r="A18286">
        <f t="shared" si="1994"/>
        <v>17417</v>
      </c>
      <c r="B18286">
        <f t="shared" si="1995"/>
        <v>359</v>
      </c>
      <c r="C18286" s="10" t="str">
        <f>IF(B18286=B18285," ",(LOOKUP(B18286,'Co List'!$A$3:$A$362,'Co List'!$B$3:$B$362)))</f>
        <v xml:space="preserve"> </v>
      </c>
      <c r="D18286" s="6" t="s">
        <v>388</v>
      </c>
      <c r="E18286">
        <v>0</v>
      </c>
      <c r="F18286">
        <v>0</v>
      </c>
      <c r="G18286">
        <v>0</v>
      </c>
      <c r="H18286">
        <v>0</v>
      </c>
    </row>
    <row r="18287" spans="1:8" x14ac:dyDescent="0.2">
      <c r="A18287">
        <f t="shared" si="1994"/>
        <v>17418</v>
      </c>
      <c r="B18287">
        <f t="shared" si="1995"/>
        <v>359</v>
      </c>
      <c r="C18287" s="10" t="str">
        <f>IF(B18287=B18286," ",(LOOKUP(B18287,'Co List'!$A$3:$A$362,'Co List'!$B$3:$B$362)))</f>
        <v xml:space="preserve"> </v>
      </c>
      <c r="D18287" s="6" t="s">
        <v>389</v>
      </c>
      <c r="E18287">
        <v>1725.3474946566296</v>
      </c>
      <c r="F18287">
        <v>71.684136474102615</v>
      </c>
      <c r="G18287">
        <v>71.397841641303387</v>
      </c>
      <c r="H18287">
        <v>215.75642945107677</v>
      </c>
    </row>
    <row r="18288" spans="1:8" x14ac:dyDescent="0.2">
      <c r="A18288">
        <f t="shared" si="1994"/>
        <v>17419</v>
      </c>
      <c r="B18288">
        <f t="shared" si="1995"/>
        <v>359</v>
      </c>
      <c r="C18288" s="10" t="str">
        <f>IF(B18288=B18287," ",(LOOKUP(B18288,'Co List'!$A$3:$A$362,'Co List'!$B$3:$B$362)))</f>
        <v xml:space="preserve"> </v>
      </c>
      <c r="D18288" s="6" t="s">
        <v>390</v>
      </c>
      <c r="E18288">
        <v>0</v>
      </c>
      <c r="F18288">
        <v>0</v>
      </c>
      <c r="G18288">
        <v>0</v>
      </c>
      <c r="H18288">
        <v>0</v>
      </c>
    </row>
    <row r="18289" spans="1:8" x14ac:dyDescent="0.2">
      <c r="A18289">
        <f t="shared" si="1994"/>
        <v>17420</v>
      </c>
      <c r="B18289">
        <f t="shared" si="1995"/>
        <v>359</v>
      </c>
      <c r="C18289" s="10" t="str">
        <f>IF(B18289=B18288," ",(LOOKUP(B18289,'Co List'!$A$3:$A$362,'Co List'!$B$3:$B$362)))</f>
        <v xml:space="preserve"> </v>
      </c>
      <c r="D18289" s="6" t="s">
        <v>391</v>
      </c>
      <c r="E18289">
        <v>3284.2427390967273</v>
      </c>
      <c r="F18289">
        <v>8514.8624856959996</v>
      </c>
      <c r="G18289">
        <v>7461.2278098055112</v>
      </c>
      <c r="H18289">
        <v>7774.2797272680964</v>
      </c>
    </row>
    <row r="18290" spans="1:8" x14ac:dyDescent="0.2">
      <c r="A18290">
        <f t="shared" si="1994"/>
        <v>17421</v>
      </c>
      <c r="B18290">
        <f t="shared" si="1995"/>
        <v>359</v>
      </c>
      <c r="C18290" s="10" t="str">
        <f>IF(B18290=B18289," ",(LOOKUP(B18290,'Co List'!$A$3:$A$362,'Co List'!$B$3:$B$362)))</f>
        <v xml:space="preserve"> </v>
      </c>
      <c r="D18290" s="6" t="s">
        <v>392</v>
      </c>
      <c r="E18290">
        <v>0</v>
      </c>
      <c r="F18290">
        <v>0</v>
      </c>
      <c r="G18290">
        <v>0</v>
      </c>
      <c r="H18290">
        <v>0</v>
      </c>
    </row>
    <row r="18291" spans="1:8" x14ac:dyDescent="0.2">
      <c r="A18291">
        <f t="shared" si="1994"/>
        <v>17422</v>
      </c>
      <c r="B18291">
        <f t="shared" si="1995"/>
        <v>359</v>
      </c>
      <c r="C18291" s="10" t="str">
        <f>IF(B18291=B18290," ",(LOOKUP(B18291,'Co List'!$A$3:$A$362,'Co List'!$B$3:$B$362)))</f>
        <v xml:space="preserve"> </v>
      </c>
      <c r="D18291" s="6" t="s">
        <v>393</v>
      </c>
      <c r="E18291">
        <v>339.34110923999998</v>
      </c>
      <c r="F18291">
        <v>239.46007716</v>
      </c>
      <c r="G18291">
        <v>411.95868219999994</v>
      </c>
      <c r="H18291">
        <v>418.51266479999998</v>
      </c>
    </row>
    <row r="18292" spans="1:8" ht="15" x14ac:dyDescent="0.25">
      <c r="A18292">
        <f t="shared" si="1994"/>
        <v>17423</v>
      </c>
      <c r="B18292">
        <f t="shared" si="1995"/>
        <v>359</v>
      </c>
      <c r="C18292" s="10" t="str">
        <f>IF(B18292=B18291," ",(LOOKUP(B18292,'Co List'!$A$3:$A$362,'Co List'!$B$3:$B$362)))</f>
        <v xml:space="preserve"> </v>
      </c>
      <c r="D18292" s="8" t="s">
        <v>394</v>
      </c>
      <c r="E18292">
        <v>0</v>
      </c>
      <c r="F18292">
        <v>0</v>
      </c>
      <c r="G18292">
        <v>0</v>
      </c>
      <c r="H18292">
        <v>0</v>
      </c>
    </row>
    <row r="18293" spans="1:8" ht="15" x14ac:dyDescent="0.25">
      <c r="A18293">
        <f t="shared" si="1994"/>
        <v>17424</v>
      </c>
      <c r="B18293">
        <f t="shared" si="1995"/>
        <v>359</v>
      </c>
      <c r="C18293" s="10" t="str">
        <f>IF(B18293=B18292," ",(LOOKUP(B18293,'Co List'!$A$3:$A$362,'Co List'!$B$3:$B$362)))</f>
        <v xml:space="preserve"> </v>
      </c>
      <c r="D18293" s="8" t="s">
        <v>395</v>
      </c>
      <c r="E18293">
        <v>14.029410195050389</v>
      </c>
      <c r="F18293">
        <v>25.64692204000001</v>
      </c>
      <c r="G18293">
        <v>32.345903151000002</v>
      </c>
      <c r="H18293">
        <v>41.130814358999991</v>
      </c>
    </row>
    <row r="18294" spans="1:8" ht="15" x14ac:dyDescent="0.25">
      <c r="A18294">
        <f t="shared" si="1994"/>
        <v>17425</v>
      </c>
      <c r="B18294">
        <f t="shared" si="1995"/>
        <v>359</v>
      </c>
      <c r="C18294" s="10" t="str">
        <f>IF(B18294=B18293," ",(LOOKUP(B18294,'Co List'!$A$3:$A$362,'Co List'!$B$3:$B$362)))</f>
        <v xml:space="preserve"> </v>
      </c>
      <c r="D18294" s="8" t="s">
        <v>396</v>
      </c>
      <c r="E18294">
        <v>79269.964000000007</v>
      </c>
      <c r="F18294">
        <v>86065.697</v>
      </c>
      <c r="G18294">
        <v>95378.691000000006</v>
      </c>
      <c r="H18294">
        <v>103326.541</v>
      </c>
    </row>
    <row r="18295" spans="1:8" x14ac:dyDescent="0.2">
      <c r="A18295">
        <f t="shared" si="1994"/>
        <v>17426</v>
      </c>
      <c r="B18295">
        <f t="shared" si="1995"/>
        <v>359</v>
      </c>
      <c r="C18295" s="10" t="str">
        <f>IF(B18295=B18294," ",(LOOKUP(B18295,'Co List'!$A$3:$A$362,'Co List'!$B$3:$B$362)))</f>
        <v xml:space="preserve"> </v>
      </c>
      <c r="D18295" s="6" t="s">
        <v>397</v>
      </c>
      <c r="E18295">
        <v>48279.972999999998</v>
      </c>
      <c r="F18295">
        <v>57165.222999999998</v>
      </c>
      <c r="G18295">
        <v>63967.15</v>
      </c>
      <c r="H18295">
        <v>77618.138999999996</v>
      </c>
    </row>
    <row r="18296" spans="1:8" x14ac:dyDescent="0.2">
      <c r="A18296">
        <f t="shared" si="1994"/>
        <v>17427</v>
      </c>
      <c r="B18296">
        <f t="shared" si="1995"/>
        <v>359</v>
      </c>
      <c r="C18296" s="10" t="str">
        <f>IF(B18296=B18295," ",(LOOKUP(B18296,'Co List'!$A$3:$A$362,'Co List'!$B$3:$B$362)))</f>
        <v xml:space="preserve"> </v>
      </c>
      <c r="D18296" s="6" t="s">
        <v>398</v>
      </c>
      <c r="E18296">
        <v>14692.166999999999</v>
      </c>
      <c r="F18296">
        <v>10769.148999999999</v>
      </c>
      <c r="G18296">
        <v>5005.933</v>
      </c>
      <c r="H18296">
        <v>2967.17</v>
      </c>
    </row>
    <row r="18297" spans="1:8" x14ac:dyDescent="0.2">
      <c r="A18297">
        <f t="shared" si="1994"/>
        <v>17428</v>
      </c>
      <c r="B18297">
        <f t="shared" si="1995"/>
        <v>359</v>
      </c>
      <c r="C18297" s="10" t="str">
        <f>IF(B18297=B18296," ",(LOOKUP(B18297,'Co List'!$A$3:$A$362,'Co List'!$B$3:$B$362)))</f>
        <v xml:space="preserve"> </v>
      </c>
      <c r="D18297" s="6" t="s">
        <v>399</v>
      </c>
      <c r="E18297">
        <v>16297.824000000001</v>
      </c>
      <c r="F18297">
        <v>18131.325000000001</v>
      </c>
      <c r="G18297">
        <v>26405.608</v>
      </c>
      <c r="H18297">
        <v>22741.232</v>
      </c>
    </row>
    <row r="18298" spans="1:8" x14ac:dyDescent="0.2">
      <c r="A18298">
        <f t="shared" si="1994"/>
        <v>17429</v>
      </c>
      <c r="B18298">
        <f t="shared" si="1995"/>
        <v>359</v>
      </c>
      <c r="C18298" s="10" t="str">
        <f>IF(B18298=B18297," ",(LOOKUP(B18298,'Co List'!$A$3:$A$362,'Co List'!$B$3:$B$362)))</f>
        <v xml:space="preserve"> </v>
      </c>
      <c r="D18298" s="6" t="s">
        <v>400</v>
      </c>
      <c r="E18298">
        <v>0</v>
      </c>
      <c r="F18298">
        <v>0</v>
      </c>
      <c r="G18298">
        <v>0</v>
      </c>
      <c r="H18298">
        <v>0</v>
      </c>
    </row>
    <row r="18299" spans="1:8" x14ac:dyDescent="0.2">
      <c r="A18299">
        <f t="shared" si="1994"/>
        <v>17430</v>
      </c>
      <c r="B18299">
        <f t="shared" si="1995"/>
        <v>359</v>
      </c>
      <c r="C18299" s="10" t="str">
        <f>IF(B18299=B18298," ",(LOOKUP(B18299,'Co List'!$A$3:$A$362,'Co List'!$B$3:$B$362)))</f>
        <v xml:space="preserve"> </v>
      </c>
      <c r="D18299" s="6" t="s">
        <v>401</v>
      </c>
      <c r="E18299">
        <v>27.133344825999998</v>
      </c>
      <c r="F18299">
        <v>33.270159786000001</v>
      </c>
      <c r="G18299">
        <v>39.723600150000003</v>
      </c>
      <c r="H18299">
        <v>52.237007547000005</v>
      </c>
    </row>
    <row r="18300" spans="1:8" x14ac:dyDescent="0.2">
      <c r="A18300">
        <f t="shared" si="1994"/>
        <v>17431</v>
      </c>
      <c r="B18300">
        <f t="shared" si="1995"/>
        <v>359</v>
      </c>
      <c r="C18300" s="10" t="str">
        <f>IF(B18300=B18299," ",(LOOKUP(B18300,'Co List'!$A$3:$A$362,'Co List'!$B$3:$B$362)))</f>
        <v xml:space="preserve"> </v>
      </c>
      <c r="D18300" s="6" t="s">
        <v>402</v>
      </c>
      <c r="E18300">
        <v>9.6233693850000002</v>
      </c>
      <c r="F18300">
        <v>10.510689423999999</v>
      </c>
      <c r="G18300">
        <v>2.9184589390000002</v>
      </c>
      <c r="H18300">
        <v>1.2551129100000002</v>
      </c>
    </row>
    <row r="18301" spans="1:8" x14ac:dyDescent="0.2">
      <c r="A18301">
        <f t="shared" si="1994"/>
        <v>17432</v>
      </c>
      <c r="B18301">
        <f t="shared" si="1995"/>
        <v>359</v>
      </c>
      <c r="C18301" s="10" t="str">
        <f>IF(B18301=B18300," ",(LOOKUP(B18301,'Co List'!$A$3:$A$362,'Co List'!$B$3:$B$362)))</f>
        <v xml:space="preserve"> </v>
      </c>
      <c r="D18301" s="6" t="s">
        <v>403</v>
      </c>
      <c r="E18301">
        <v>6.9917664960000003</v>
      </c>
      <c r="F18301">
        <v>9.9722287500000064</v>
      </c>
      <c r="G18301">
        <v>19.012037759999995</v>
      </c>
      <c r="H18301">
        <v>21.87706518400001</v>
      </c>
    </row>
    <row r="18302" spans="1:8" x14ac:dyDescent="0.2">
      <c r="A18302">
        <f t="shared" si="1994"/>
        <v>17433</v>
      </c>
      <c r="B18302">
        <f t="shared" si="1995"/>
        <v>359</v>
      </c>
      <c r="C18302" s="10" t="str">
        <f>IF(B18302=B18301," ",(LOOKUP(B18302,'Co List'!$A$3:$A$362,'Co List'!$B$3:$B$362)))</f>
        <v xml:space="preserve"> </v>
      </c>
      <c r="D18302" s="6" t="s">
        <v>404</v>
      </c>
      <c r="E18302" s="11">
        <v>43.748480706999999</v>
      </c>
      <c r="F18302" s="11">
        <v>53.753077960000006</v>
      </c>
      <c r="G18302" s="11">
        <v>61.654096848999998</v>
      </c>
      <c r="H18302" s="11">
        <v>75.369185641000016</v>
      </c>
    </row>
    <row r="18303" spans="1:8" x14ac:dyDescent="0.2">
      <c r="A18303">
        <f t="shared" si="1994"/>
        <v>17434</v>
      </c>
      <c r="B18303">
        <f t="shared" si="1995"/>
        <v>359</v>
      </c>
      <c r="C18303" s="10" t="str">
        <f>IF(B18303=B18302," ",(LOOKUP(B18303,'Co List'!$A$3:$A$362,'Co List'!$B$3:$B$362)))</f>
        <v xml:space="preserve"> </v>
      </c>
      <c r="D18303" s="6" t="s">
        <v>405</v>
      </c>
      <c r="E18303">
        <v>1832.9</v>
      </c>
      <c r="F18303">
        <v>2176.1999999999998</v>
      </c>
      <c r="G18303">
        <v>2413.3000000000002</v>
      </c>
      <c r="H18303">
        <v>2916.5</v>
      </c>
    </row>
    <row r="18304" spans="1:8" x14ac:dyDescent="0.2">
      <c r="A18304">
        <f t="shared" si="1994"/>
        <v>17435</v>
      </c>
      <c r="B18304">
        <f t="shared" si="1995"/>
        <v>359</v>
      </c>
      <c r="C18304" s="10" t="str">
        <f>IF(B18304=B18303," ",(LOOKUP(B18304,'Co List'!$A$3:$A$362,'Co List'!$B$3:$B$362)))</f>
        <v xml:space="preserve"> </v>
      </c>
      <c r="D18304" s="6" t="s">
        <v>406</v>
      </c>
      <c r="E18304">
        <v>653.4</v>
      </c>
      <c r="F18304">
        <v>765.9</v>
      </c>
      <c r="G18304">
        <v>906.9</v>
      </c>
      <c r="H18304">
        <v>759.2</v>
      </c>
    </row>
    <row r="18305" spans="1:16" x14ac:dyDescent="0.2">
      <c r="A18305">
        <f t="shared" si="1994"/>
        <v>17436</v>
      </c>
      <c r="B18305">
        <f t="shared" si="1995"/>
        <v>359</v>
      </c>
      <c r="C18305" s="10" t="str">
        <f>IF(B18305=B18304," ",(LOOKUP(B18305,'Co List'!$A$3:$A$362,'Co List'!$B$3:$B$362)))</f>
        <v xml:space="preserve"> </v>
      </c>
      <c r="D18305" s="6" t="s">
        <v>407</v>
      </c>
      <c r="E18305" s="11">
        <v>503.3</v>
      </c>
      <c r="F18305" s="11">
        <v>610.4</v>
      </c>
      <c r="G18305" s="11">
        <v>657.5</v>
      </c>
      <c r="H18305" s="11">
        <v>498.6</v>
      </c>
    </row>
    <row r="18306" spans="1:16" x14ac:dyDescent="0.2">
      <c r="A18306">
        <f t="shared" si="1994"/>
        <v>17437</v>
      </c>
      <c r="B18306">
        <f t="shared" si="1995"/>
        <v>359</v>
      </c>
      <c r="C18306" s="10" t="str">
        <f>IF(B18306=B18305," ",(LOOKUP(B18306,'Co List'!$A$3:$A$362,'Co List'!$B$3:$B$362)))</f>
        <v xml:space="preserve"> </v>
      </c>
      <c r="D18306" s="6" t="s">
        <v>408</v>
      </c>
      <c r="E18306">
        <v>68.2</v>
      </c>
      <c r="F18306">
        <v>102.4</v>
      </c>
      <c r="G18306">
        <v>102.4</v>
      </c>
      <c r="H18306">
        <v>102.4</v>
      </c>
    </row>
    <row r="18307" spans="1:16" x14ac:dyDescent="0.2">
      <c r="A18307">
        <f t="shared" si="1994"/>
        <v>17438</v>
      </c>
      <c r="B18307">
        <f t="shared" si="1995"/>
        <v>359</v>
      </c>
      <c r="C18307" s="10" t="str">
        <f>IF(B18307=B18306," ",(LOOKUP(B18307,'Co List'!$A$3:$A$362,'Co List'!$B$3:$B$362)))</f>
        <v xml:space="preserve"> </v>
      </c>
      <c r="D18307" s="6" t="s">
        <v>409</v>
      </c>
      <c r="E18307">
        <v>57.9</v>
      </c>
      <c r="F18307">
        <v>79.400000000000006</v>
      </c>
      <c r="G18307">
        <v>94</v>
      </c>
      <c r="H18307">
        <v>116.5</v>
      </c>
    </row>
    <row r="18308" spans="1:16" x14ac:dyDescent="0.2">
      <c r="A18308">
        <f t="shared" si="1994"/>
        <v>17439</v>
      </c>
      <c r="B18308">
        <f t="shared" si="1995"/>
        <v>359</v>
      </c>
      <c r="C18308" s="10" t="str">
        <f>IF(B18308=B18307," ",(LOOKUP(B18308,'Co List'!$A$3:$A$362,'Co List'!$B$3:$B$362)))</f>
        <v xml:space="preserve"> </v>
      </c>
      <c r="D18308" s="6" t="s">
        <v>410</v>
      </c>
      <c r="E18308">
        <v>70.639827083200004</v>
      </c>
      <c r="F18308">
        <v>82.756984915999993</v>
      </c>
      <c r="G18308">
        <v>109.51636532399999</v>
      </c>
      <c r="H18308">
        <v>129.573035253</v>
      </c>
    </row>
    <row r="18309" spans="1:16" x14ac:dyDescent="0.2">
      <c r="A18309">
        <f t="shared" ref="A18309:A18362" si="2000">IF(A18308&gt;0,A18308+1,(IF($C$1=C18309,1,0)))</f>
        <v>17440</v>
      </c>
      <c r="B18309">
        <f t="shared" ref="B18309:B18362" si="2001">IF(D18309=$D$3,B18308+1,B18308)</f>
        <v>359</v>
      </c>
      <c r="C18309" s="10" t="str">
        <f>IF(B18309=B18308," ",(LOOKUP(B18309,'Co List'!$A$3:$A$362,'Co List'!$B$3:$B$362)))</f>
        <v xml:space="preserve"> </v>
      </c>
      <c r="D18309" s="6" t="s">
        <v>411</v>
      </c>
      <c r="E18309">
        <v>57.777890902050387</v>
      </c>
      <c r="F18309">
        <v>79.40000000000002</v>
      </c>
      <c r="G18309">
        <v>94</v>
      </c>
      <c r="H18309">
        <v>116.5</v>
      </c>
    </row>
    <row r="18310" spans="1:16" x14ac:dyDescent="0.2">
      <c r="A18310">
        <f t="shared" si="2000"/>
        <v>17441</v>
      </c>
      <c r="B18310">
        <f t="shared" si="2001"/>
        <v>359</v>
      </c>
      <c r="C18310" s="10" t="str">
        <f>IF(B18310=B18309," ",(LOOKUP(B18310,'Co List'!$A$3:$A$362,'Co List'!$B$3:$B$362)))</f>
        <v xml:space="preserve"> </v>
      </c>
      <c r="D18310" s="6" t="s">
        <v>412</v>
      </c>
      <c r="E18310">
        <v>-0.12210909794961111</v>
      </c>
      <c r="F18310">
        <v>0</v>
      </c>
      <c r="G18310">
        <v>0</v>
      </c>
      <c r="H18310">
        <v>0</v>
      </c>
    </row>
    <row r="18311" spans="1:16" ht="13.5" thickBot="1" x14ac:dyDescent="0.25">
      <c r="A18311">
        <f t="shared" si="2000"/>
        <v>17442</v>
      </c>
      <c r="B18311">
        <f t="shared" si="2001"/>
        <v>359</v>
      </c>
      <c r="C18311" s="10" t="str">
        <f>IF(B18311=B18310," ",(LOOKUP(B18311,'Co List'!$A$3:$A$362,'Co List'!$B$3:$B$362)))</f>
        <v xml:space="preserve"> </v>
      </c>
      <c r="D18311" s="9" t="s">
        <v>413</v>
      </c>
      <c r="E18311">
        <v>12</v>
      </c>
      <c r="F18311">
        <v>12</v>
      </c>
      <c r="G18311">
        <v>12</v>
      </c>
      <c r="H18311">
        <v>12</v>
      </c>
    </row>
    <row r="18312" spans="1:16" ht="15" x14ac:dyDescent="0.25">
      <c r="A18312">
        <f t="shared" si="2000"/>
        <v>17443</v>
      </c>
      <c r="B18312">
        <f t="shared" si="2001"/>
        <v>360</v>
      </c>
      <c r="C18312" s="10" t="str">
        <f>IF(B18312=B18311," ",(LOOKUP(B18312,'Co List'!$A$3:$A$362,'Co List'!$B$3:$B$362)))</f>
        <v>ZYDUS WELLNESS</v>
      </c>
      <c r="D18312" s="4" t="s">
        <v>362</v>
      </c>
      <c r="E18312">
        <v>60</v>
      </c>
      <c r="F18312">
        <v>60</v>
      </c>
      <c r="G18312">
        <v>60</v>
      </c>
      <c r="H18312">
        <v>60</v>
      </c>
      <c r="J18312">
        <f t="shared" ref="J18312" si="2002">COUNTIF(E18354:H18354,0)</f>
        <v>0</v>
      </c>
      <c r="K18312">
        <f>SUM(E18312:H18312)/(4-J18312)</f>
        <v>60</v>
      </c>
      <c r="L18312">
        <f>SUM(E18322:H18322)/(4-J18312)</f>
        <v>1898.3396277924903</v>
      </c>
      <c r="M18312">
        <f>E18322</f>
        <v>1830.6524792359253</v>
      </c>
      <c r="N18312">
        <f t="shared" ref="N18312" si="2003">F18322</f>
        <v>1900.9480366232769</v>
      </c>
      <c r="O18312">
        <f t="shared" ref="O18312" si="2004">G18322</f>
        <v>1874.764025533271</v>
      </c>
      <c r="P18312">
        <f t="shared" ref="P18312" si="2005">H18322</f>
        <v>1986.9939697774882</v>
      </c>
    </row>
    <row r="18313" spans="1:16" x14ac:dyDescent="0.2">
      <c r="A18313">
        <f t="shared" si="2000"/>
        <v>17444</v>
      </c>
      <c r="B18313">
        <f t="shared" si="2001"/>
        <v>360</v>
      </c>
      <c r="C18313" s="10" t="str">
        <f>IF(B18313=B18312," ",(LOOKUP(B18313,'Co List'!$A$3:$A$362,'Co List'!$B$3:$B$362)))</f>
        <v xml:space="preserve"> </v>
      </c>
      <c r="D18313" s="6" t="s">
        <v>364</v>
      </c>
      <c r="E18313">
        <v>4.5496540000000003</v>
      </c>
      <c r="F18313">
        <v>4.5496540000000003</v>
      </c>
      <c r="G18313">
        <v>4.5496540000000003</v>
      </c>
      <c r="H18313">
        <v>4.5496540000000003</v>
      </c>
    </row>
    <row r="18314" spans="1:16" x14ac:dyDescent="0.2">
      <c r="A18314">
        <f t="shared" si="2000"/>
        <v>17445</v>
      </c>
      <c r="B18314">
        <f t="shared" si="2001"/>
        <v>360</v>
      </c>
      <c r="C18314" s="10" t="str">
        <f>IF(B18314=B18313," ",(LOOKUP(B18314,'Co List'!$A$3:$A$362,'Co List'!$B$3:$B$362)))</f>
        <v xml:space="preserve"> </v>
      </c>
      <c r="D18314" s="6" t="s">
        <v>365</v>
      </c>
      <c r="E18314">
        <v>0.8127806560674532</v>
      </c>
      <c r="F18314">
        <v>0.79135399357175795</v>
      </c>
      <c r="G18314">
        <v>0.78060203100021386</v>
      </c>
      <c r="H18314">
        <v>0.78081646585320708</v>
      </c>
    </row>
    <row r="18315" spans="1:16" x14ac:dyDescent="0.2">
      <c r="A18315">
        <f t="shared" si="2000"/>
        <v>17446</v>
      </c>
      <c r="B18315">
        <f t="shared" si="2001"/>
        <v>360</v>
      </c>
      <c r="C18315" s="10" t="str">
        <f>IF(B18315=B18314," ",(LOOKUP(B18315,'Co List'!$A$3:$A$362,'Co List'!$B$3:$B$362)))</f>
        <v xml:space="preserve"> </v>
      </c>
      <c r="D18315" s="7" t="s">
        <v>366</v>
      </c>
      <c r="E18315">
        <v>0.68290091365536065</v>
      </c>
      <c r="F18315">
        <v>0.56513602182812883</v>
      </c>
      <c r="G18315">
        <v>0.7392894142250368</v>
      </c>
      <c r="H18315">
        <v>1.6739629062994845</v>
      </c>
    </row>
    <row r="18316" spans="1:16" x14ac:dyDescent="0.2">
      <c r="A18316">
        <f t="shared" si="2000"/>
        <v>17447</v>
      </c>
      <c r="B18316">
        <f t="shared" si="2001"/>
        <v>360</v>
      </c>
      <c r="C18316" s="10" t="str">
        <f>IF(B18316=B18315," ",(LOOKUP(B18316,'Co List'!$A$3:$A$362,'Co List'!$B$3:$B$362)))</f>
        <v xml:space="preserve"> </v>
      </c>
      <c r="D18316" s="6" t="s">
        <v>367</v>
      </c>
      <c r="E18316">
        <v>4043.8534995271152</v>
      </c>
      <c r="F18316">
        <v>3195.9449169860072</v>
      </c>
      <c r="G18316">
        <v>2770.0414088848565</v>
      </c>
      <c r="H18316">
        <v>2046.1270412701967</v>
      </c>
    </row>
    <row r="18317" spans="1:16" x14ac:dyDescent="0.2">
      <c r="A18317">
        <f t="shared" si="2000"/>
        <v>17448</v>
      </c>
      <c r="B18317">
        <f t="shared" si="2001"/>
        <v>360</v>
      </c>
      <c r="C18317" s="10" t="str">
        <f>IF(B18317=B18316," ",(LOOKUP(B18317,'Co List'!$A$3:$A$362,'Co List'!$B$3:$B$362)))</f>
        <v xml:space="preserve"> </v>
      </c>
      <c r="D18317" s="6" t="s">
        <v>368</v>
      </c>
      <c r="E18317">
        <v>4.6855707172662533E-3</v>
      </c>
      <c r="F18317">
        <v>4.8654927991381549E-3</v>
      </c>
      <c r="G18317">
        <v>4.7984745982423112E-3</v>
      </c>
      <c r="H18317">
        <v>5.0857281028346257E-3</v>
      </c>
    </row>
    <row r="18318" spans="1:16" x14ac:dyDescent="0.2">
      <c r="A18318">
        <f t="shared" si="2000"/>
        <v>17449</v>
      </c>
      <c r="B18318">
        <f t="shared" si="2001"/>
        <v>360</v>
      </c>
      <c r="C18318" s="10" t="str">
        <f>IF(B18318=B18317," ",(LOOKUP(B18318,'Co List'!$A$3:$A$362,'Co List'!$B$3:$B$362)))</f>
        <v xml:space="preserve"> </v>
      </c>
      <c r="D18318" s="6" t="s">
        <v>369</v>
      </c>
      <c r="E18318">
        <v>2.5783837735717259</v>
      </c>
      <c r="F18318">
        <v>2.075044249124852</v>
      </c>
      <c r="G18318">
        <v>2.3139521421047533</v>
      </c>
      <c r="H18318">
        <v>1.9537797146287987</v>
      </c>
    </row>
    <row r="18319" spans="1:16" x14ac:dyDescent="0.2">
      <c r="A18319">
        <f t="shared" si="2000"/>
        <v>17450</v>
      </c>
      <c r="B18319">
        <f t="shared" si="2001"/>
        <v>360</v>
      </c>
      <c r="C18319" s="10" t="str">
        <f>IF(B18319=B18318," ",(LOOKUP(B18319,'Co List'!$A$3:$A$362,'Co List'!$B$3:$B$362)))</f>
        <v xml:space="preserve"> </v>
      </c>
      <c r="D18319" s="6" t="s">
        <v>370</v>
      </c>
      <c r="E18319">
        <v>0</v>
      </c>
      <c r="F18319">
        <v>0</v>
      </c>
      <c r="G18319">
        <v>0</v>
      </c>
      <c r="H18319">
        <v>0</v>
      </c>
    </row>
    <row r="18320" spans="1:16" x14ac:dyDescent="0.2">
      <c r="A18320">
        <f t="shared" si="2000"/>
        <v>17451</v>
      </c>
      <c r="B18320">
        <f t="shared" si="2001"/>
        <v>360</v>
      </c>
      <c r="C18320" s="10" t="str">
        <f>IF(B18320=B18319," ",(LOOKUP(B18320,'Co List'!$A$3:$A$362,'Co List'!$B$3:$B$362)))</f>
        <v xml:space="preserve"> </v>
      </c>
      <c r="D18320" s="6" t="s">
        <v>371</v>
      </c>
      <c r="E18320">
        <v>65.496539481439385</v>
      </c>
      <c r="F18320">
        <v>66.300542393832913</v>
      </c>
      <c r="G18320">
        <v>64.432714243939273</v>
      </c>
      <c r="H18320">
        <v>64.000894538018343</v>
      </c>
    </row>
    <row r="18321" spans="1:8" x14ac:dyDescent="0.2">
      <c r="A18321">
        <f t="shared" si="2000"/>
        <v>17452</v>
      </c>
      <c r="B18321">
        <f t="shared" si="2001"/>
        <v>360</v>
      </c>
      <c r="C18321" s="10" t="str">
        <f>IF(B18321=B18320," ",(LOOKUP(B18321,'Co List'!$A$3:$A$362,'Co List'!$B$3:$B$362)))</f>
        <v xml:space="preserve"> </v>
      </c>
      <c r="D18321" s="6" t="s">
        <v>372</v>
      </c>
      <c r="E18321">
        <v>34.503460518560622</v>
      </c>
      <c r="F18321">
        <v>33.69945760616708</v>
      </c>
      <c r="G18321">
        <v>35.567285756060741</v>
      </c>
      <c r="H18321">
        <v>35.99910546198165</v>
      </c>
    </row>
    <row r="18322" spans="1:8" x14ac:dyDescent="0.2">
      <c r="A18322">
        <f t="shared" si="2000"/>
        <v>17453</v>
      </c>
      <c r="B18322">
        <f t="shared" si="2001"/>
        <v>360</v>
      </c>
      <c r="C18322" s="10" t="str">
        <f>IF(B18322=B18321," ",(LOOKUP(B18322,'Co List'!$A$3:$A$362,'Co List'!$B$3:$B$362)))</f>
        <v xml:space="preserve"> </v>
      </c>
      <c r="D18322" s="6" t="s">
        <v>373</v>
      </c>
      <c r="E18322">
        <v>1830.6524792359253</v>
      </c>
      <c r="F18322">
        <v>1900.9480366232769</v>
      </c>
      <c r="G18322">
        <v>1874.764025533271</v>
      </c>
      <c r="H18322">
        <v>1986.9939697774882</v>
      </c>
    </row>
    <row r="18323" spans="1:8" x14ac:dyDescent="0.2">
      <c r="A18323">
        <f t="shared" si="2000"/>
        <v>17454</v>
      </c>
      <c r="B18323">
        <f t="shared" si="2001"/>
        <v>360</v>
      </c>
      <c r="C18323" s="10" t="str">
        <f>IF(B18323=B18322," ",(LOOKUP(B18323,'Co List'!$A$3:$A$362,'Co List'!$B$3:$B$362)))</f>
        <v xml:space="preserve"> </v>
      </c>
      <c r="D18323" s="6" t="s">
        <v>374</v>
      </c>
      <c r="E18323">
        <v>1780.0696790721809</v>
      </c>
      <c r="F18323">
        <v>1849.6943135931888</v>
      </c>
      <c r="G18323">
        <v>1821.4275864421409</v>
      </c>
      <c r="H18323">
        <v>1929.7432020309386</v>
      </c>
    </row>
    <row r="18324" spans="1:8" x14ac:dyDescent="0.2">
      <c r="A18324">
        <f t="shared" si="2000"/>
        <v>17455</v>
      </c>
      <c r="B18324">
        <f t="shared" si="2001"/>
        <v>360</v>
      </c>
      <c r="C18324" s="10" t="str">
        <f>IF(B18324=B18323," ",(LOOKUP(B18324,'Co List'!$A$3:$A$362,'Co List'!$B$3:$B$362)))</f>
        <v xml:space="preserve"> </v>
      </c>
      <c r="D18324" s="6" t="s">
        <v>375</v>
      </c>
      <c r="E18324">
        <v>43.626194086548999</v>
      </c>
      <c r="F18324">
        <v>44.218109957244437</v>
      </c>
      <c r="G18324">
        <v>46.018557989994981</v>
      </c>
      <c r="H18324">
        <v>49.386011230553891</v>
      </c>
    </row>
    <row r="18325" spans="1:8" x14ac:dyDescent="0.2">
      <c r="A18325">
        <f t="shared" si="2000"/>
        <v>17456</v>
      </c>
      <c r="B18325">
        <f t="shared" si="2001"/>
        <v>360</v>
      </c>
      <c r="C18325" s="10" t="str">
        <f>IF(B18325=B18324," ",(LOOKUP(B18325,'Co List'!$A$3:$A$362,'Co List'!$B$3:$B$362)))</f>
        <v xml:space="preserve"> </v>
      </c>
      <c r="D18325" s="6" t="s">
        <v>376</v>
      </c>
      <c r="E18325">
        <v>6.9566060771954614</v>
      </c>
      <c r="F18325">
        <v>7.0356130728438186</v>
      </c>
      <c r="G18325">
        <v>7.3178811011350495</v>
      </c>
      <c r="H18325">
        <v>7.864756515995639</v>
      </c>
    </row>
    <row r="18326" spans="1:8" x14ac:dyDescent="0.2">
      <c r="A18326">
        <f t="shared" si="2000"/>
        <v>17457</v>
      </c>
      <c r="B18326">
        <f t="shared" si="2001"/>
        <v>360</v>
      </c>
      <c r="C18326" s="10" t="str">
        <f>IF(B18326=B18325," ",(LOOKUP(B18326,'Co List'!$A$3:$A$362,'Co List'!$B$3:$B$362)))</f>
        <v xml:space="preserve"> </v>
      </c>
      <c r="D18326" s="6" t="s">
        <v>377</v>
      </c>
      <c r="E18326">
        <v>1199.0140238307067</v>
      </c>
      <c r="F18326">
        <v>1260.3388589061503</v>
      </c>
      <c r="G18326">
        <v>1207.9613473200252</v>
      </c>
      <c r="H18326">
        <v>1271.6939150740743</v>
      </c>
    </row>
    <row r="18327" spans="1:8" ht="15" x14ac:dyDescent="0.25">
      <c r="A18327">
        <f t="shared" si="2000"/>
        <v>17458</v>
      </c>
      <c r="B18327">
        <f t="shared" si="2001"/>
        <v>360</v>
      </c>
      <c r="C18327" s="10" t="str">
        <f>IF(B18327=B18326," ",(LOOKUP(B18327,'Co List'!$A$3:$A$362,'Co List'!$B$3:$B$362)))</f>
        <v xml:space="preserve"> </v>
      </c>
      <c r="D18327" s="8" t="s">
        <v>378</v>
      </c>
      <c r="E18327">
        <v>1186.4134799999999</v>
      </c>
      <c r="F18327">
        <v>1255.9925600000001</v>
      </c>
      <c r="G18327">
        <v>1205.7411600000003</v>
      </c>
      <c r="H18327">
        <v>1263.07584</v>
      </c>
    </row>
    <row r="18328" spans="1:8" ht="15" x14ac:dyDescent="0.25">
      <c r="A18328">
        <f t="shared" si="2000"/>
        <v>17459</v>
      </c>
      <c r="B18328">
        <f t="shared" si="2001"/>
        <v>360</v>
      </c>
      <c r="C18328" s="10" t="str">
        <f>IF(B18328=B18327," ",(LOOKUP(B18328,'Co List'!$A$3:$A$362,'Co List'!$B$3:$B$362)))</f>
        <v xml:space="preserve"> </v>
      </c>
      <c r="D18328" s="8" t="s">
        <v>379</v>
      </c>
      <c r="E18328">
        <v>12.600543830706936</v>
      </c>
      <c r="F18328">
        <v>4.3462989061502464</v>
      </c>
      <c r="G18328">
        <v>2.2201873200248015</v>
      </c>
      <c r="H18328">
        <v>8.6180750740743353</v>
      </c>
    </row>
    <row r="18329" spans="1:8" ht="15" x14ac:dyDescent="0.25">
      <c r="A18329">
        <f t="shared" si="2000"/>
        <v>17460</v>
      </c>
      <c r="B18329">
        <f t="shared" si="2001"/>
        <v>360</v>
      </c>
      <c r="C18329" s="10" t="str">
        <f>IF(B18329=B18328," ",(LOOKUP(B18329,'Co List'!$A$3:$A$362,'Co List'!$B$3:$B$362)))</f>
        <v xml:space="preserve"> </v>
      </c>
      <c r="D18329" s="8" t="s">
        <v>380</v>
      </c>
      <c r="E18329">
        <v>-1.5276668818842154E-13</v>
      </c>
      <c r="F18329">
        <v>-5.0626169922907138E-14</v>
      </c>
      <c r="G18329">
        <v>1.3233858453531866E-13</v>
      </c>
      <c r="H18329">
        <v>0</v>
      </c>
    </row>
    <row r="18330" spans="1:8" ht="15" x14ac:dyDescent="0.25">
      <c r="A18330">
        <f t="shared" si="2000"/>
        <v>17461</v>
      </c>
      <c r="B18330">
        <f t="shared" si="2001"/>
        <v>360</v>
      </c>
      <c r="C18330" s="10" t="str">
        <f>IF(B18330=B18329," ",(LOOKUP(B18330,'Co List'!$A$3:$A$362,'Co List'!$B$3:$B$362)))</f>
        <v xml:space="preserve"> </v>
      </c>
      <c r="D18330" s="8" t="s">
        <v>381</v>
      </c>
      <c r="E18330">
        <v>631.63845540521868</v>
      </c>
      <c r="F18330">
        <v>640.60917771712673</v>
      </c>
      <c r="G18330">
        <v>666.80267821324605</v>
      </c>
      <c r="H18330">
        <v>715.30005470341371</v>
      </c>
    </row>
    <row r="18331" spans="1:8" ht="15" x14ac:dyDescent="0.25">
      <c r="A18331">
        <f t="shared" si="2000"/>
        <v>17462</v>
      </c>
      <c r="B18331">
        <f t="shared" si="2001"/>
        <v>360</v>
      </c>
      <c r="C18331" s="10" t="str">
        <f>IF(B18331=B18330," ",(LOOKUP(B18331,'Co List'!$A$3:$A$362,'Co List'!$B$3:$B$362)))</f>
        <v xml:space="preserve"> </v>
      </c>
      <c r="D18331" s="8" t="s">
        <v>382</v>
      </c>
      <c r="E18331">
        <v>631.63845540521868</v>
      </c>
      <c r="F18331">
        <v>640.60917771712673</v>
      </c>
      <c r="G18331">
        <v>666.80267821324605</v>
      </c>
      <c r="H18331">
        <v>715.30005470341371</v>
      </c>
    </row>
    <row r="18332" spans="1:8" ht="15" x14ac:dyDescent="0.25">
      <c r="A18332">
        <f t="shared" si="2000"/>
        <v>17463</v>
      </c>
      <c r="B18332">
        <f t="shared" si="2001"/>
        <v>360</v>
      </c>
      <c r="C18332" s="10" t="str">
        <f>IF(B18332=B18331," ",(LOOKUP(B18332,'Co List'!$A$3:$A$362,'Co List'!$B$3:$B$362)))</f>
        <v xml:space="preserve"> </v>
      </c>
      <c r="D18332" s="8" t="s">
        <v>383</v>
      </c>
      <c r="E18332">
        <v>0</v>
      </c>
      <c r="F18332">
        <v>0</v>
      </c>
      <c r="G18332">
        <v>0</v>
      </c>
      <c r="H18332">
        <v>0</v>
      </c>
    </row>
    <row r="18333" spans="1:8" x14ac:dyDescent="0.2">
      <c r="A18333">
        <f t="shared" si="2000"/>
        <v>17464</v>
      </c>
      <c r="B18333">
        <f t="shared" si="2001"/>
        <v>360</v>
      </c>
      <c r="C18333" s="10" t="str">
        <f>IF(B18333=B18332," ",(LOOKUP(B18333,'Co List'!$A$3:$A$362,'Co List'!$B$3:$B$362)))</f>
        <v xml:space="preserve"> </v>
      </c>
      <c r="D18333" s="6" t="s">
        <v>384</v>
      </c>
      <c r="E18333">
        <v>0</v>
      </c>
      <c r="F18333">
        <v>0</v>
      </c>
      <c r="G18333">
        <v>0</v>
      </c>
      <c r="H18333">
        <v>0</v>
      </c>
    </row>
    <row r="18334" spans="1:8" x14ac:dyDescent="0.2">
      <c r="A18334">
        <f t="shared" si="2000"/>
        <v>17465</v>
      </c>
      <c r="B18334">
        <f t="shared" si="2001"/>
        <v>360</v>
      </c>
      <c r="C18334" s="10" t="str">
        <f>IF(B18334=B18333," ",(LOOKUP(B18334,'Co List'!$A$3:$A$362,'Co List'!$B$3:$B$362)))</f>
        <v xml:space="preserve"> </v>
      </c>
      <c r="D18334" s="6" t="s">
        <v>385</v>
      </c>
      <c r="E18334">
        <v>138.83219589999999</v>
      </c>
      <c r="F18334">
        <v>140.80393315999999</v>
      </c>
      <c r="G18334">
        <v>146.56118425999998</v>
      </c>
      <c r="H18334">
        <v>157.22075891999998</v>
      </c>
    </row>
    <row r="18335" spans="1:8" x14ac:dyDescent="0.2">
      <c r="A18335">
        <f t="shared" si="2000"/>
        <v>17466</v>
      </c>
      <c r="B18335">
        <f t="shared" si="2001"/>
        <v>360</v>
      </c>
      <c r="C18335" s="10" t="str">
        <f>IF(B18335=B18334," ",(LOOKUP(B18335,'Co List'!$A$3:$A$362,'Co List'!$B$3:$B$362)))</f>
        <v xml:space="preserve"> </v>
      </c>
      <c r="D18335" s="6" t="s">
        <v>386</v>
      </c>
      <c r="E18335">
        <v>0</v>
      </c>
      <c r="F18335">
        <v>0</v>
      </c>
      <c r="G18335">
        <v>0</v>
      </c>
      <c r="H18335">
        <v>0</v>
      </c>
    </row>
    <row r="18336" spans="1:8" x14ac:dyDescent="0.2">
      <c r="A18336">
        <f t="shared" si="2000"/>
        <v>17467</v>
      </c>
      <c r="B18336">
        <f t="shared" si="2001"/>
        <v>360</v>
      </c>
      <c r="C18336" s="10" t="str">
        <f>IF(B18336=B18335," ",(LOOKUP(B18336,'Co List'!$A$3:$A$362,'Co List'!$B$3:$B$362)))</f>
        <v xml:space="preserve"> </v>
      </c>
      <c r="D18336" s="6" t="s">
        <v>387</v>
      </c>
      <c r="E18336">
        <v>0</v>
      </c>
      <c r="F18336">
        <v>0</v>
      </c>
      <c r="G18336">
        <v>0</v>
      </c>
      <c r="H18336">
        <v>0</v>
      </c>
    </row>
    <row r="18337" spans="1:8" x14ac:dyDescent="0.2">
      <c r="A18337">
        <f t="shared" si="2000"/>
        <v>17468</v>
      </c>
      <c r="B18337">
        <f t="shared" si="2001"/>
        <v>360</v>
      </c>
      <c r="C18337" s="10" t="str">
        <f>IF(B18337=B18336," ",(LOOKUP(B18337,'Co List'!$A$3:$A$362,'Co List'!$B$3:$B$362)))</f>
        <v xml:space="preserve"> </v>
      </c>
      <c r="D18337" s="6" t="s">
        <v>388</v>
      </c>
      <c r="E18337">
        <v>0</v>
      </c>
      <c r="F18337">
        <v>0</v>
      </c>
      <c r="G18337">
        <v>0</v>
      </c>
      <c r="H18337">
        <v>0</v>
      </c>
    </row>
    <row r="18338" spans="1:8" x14ac:dyDescent="0.2">
      <c r="A18338">
        <f t="shared" si="2000"/>
        <v>17469</v>
      </c>
      <c r="B18338">
        <f t="shared" si="2001"/>
        <v>360</v>
      </c>
      <c r="C18338" s="10" t="str">
        <f>IF(B18338=B18337," ",(LOOKUP(B18338,'Co List'!$A$3:$A$362,'Co List'!$B$3:$B$362)))</f>
        <v xml:space="preserve"> </v>
      </c>
      <c r="D18338" s="6" t="s">
        <v>389</v>
      </c>
      <c r="E18338">
        <v>0</v>
      </c>
      <c r="F18338">
        <v>0</v>
      </c>
      <c r="G18338">
        <v>0</v>
      </c>
      <c r="H18338">
        <v>0</v>
      </c>
    </row>
    <row r="18339" spans="1:8" x14ac:dyDescent="0.2">
      <c r="A18339">
        <f t="shared" si="2000"/>
        <v>17470</v>
      </c>
      <c r="B18339">
        <f t="shared" si="2001"/>
        <v>360</v>
      </c>
      <c r="C18339" s="10" t="str">
        <f>IF(B18339=B18338," ",(LOOKUP(B18339,'Co List'!$A$3:$A$362,'Co List'!$B$3:$B$362)))</f>
        <v xml:space="preserve"> </v>
      </c>
      <c r="D18339" s="6" t="s">
        <v>390</v>
      </c>
      <c r="E18339">
        <v>0</v>
      </c>
      <c r="F18339">
        <v>0</v>
      </c>
      <c r="G18339">
        <v>0</v>
      </c>
      <c r="H18339">
        <v>0</v>
      </c>
    </row>
    <row r="18340" spans="1:8" x14ac:dyDescent="0.2">
      <c r="A18340">
        <f t="shared" si="2000"/>
        <v>17471</v>
      </c>
      <c r="B18340">
        <f t="shared" si="2001"/>
        <v>360</v>
      </c>
      <c r="C18340" s="10" t="str">
        <f>IF(B18340=B18339," ",(LOOKUP(B18340,'Co List'!$A$3:$A$362,'Co List'!$B$3:$B$362)))</f>
        <v xml:space="preserve"> </v>
      </c>
      <c r="D18340" s="6" t="s">
        <v>391</v>
      </c>
      <c r="E18340">
        <v>0</v>
      </c>
      <c r="F18340">
        <v>0</v>
      </c>
      <c r="G18340">
        <v>0</v>
      </c>
      <c r="H18340">
        <v>0</v>
      </c>
    </row>
    <row r="18341" spans="1:8" x14ac:dyDescent="0.2">
      <c r="A18341">
        <f t="shared" si="2000"/>
        <v>17472</v>
      </c>
      <c r="B18341">
        <f t="shared" si="2001"/>
        <v>360</v>
      </c>
      <c r="C18341" s="10" t="str">
        <f>IF(B18341=B18340," ",(LOOKUP(B18341,'Co List'!$A$3:$A$362,'Co List'!$B$3:$B$362)))</f>
        <v xml:space="preserve"> </v>
      </c>
      <c r="D18341" s="6" t="s">
        <v>392</v>
      </c>
      <c r="E18341">
        <v>0</v>
      </c>
      <c r="F18341">
        <v>0</v>
      </c>
      <c r="G18341">
        <v>0</v>
      </c>
      <c r="H18341">
        <v>0</v>
      </c>
    </row>
    <row r="18342" spans="1:8" x14ac:dyDescent="0.2">
      <c r="A18342">
        <f t="shared" si="2000"/>
        <v>17473</v>
      </c>
      <c r="B18342">
        <f t="shared" si="2001"/>
        <v>360</v>
      </c>
      <c r="C18342" s="10" t="str">
        <f>IF(B18342=B18341," ",(LOOKUP(B18342,'Co List'!$A$3:$A$362,'Co List'!$B$3:$B$362)))</f>
        <v xml:space="preserve"> </v>
      </c>
      <c r="D18342" s="6" t="s">
        <v>393</v>
      </c>
      <c r="E18342">
        <v>138.83219589999999</v>
      </c>
      <c r="F18342">
        <v>140.80393315999999</v>
      </c>
      <c r="G18342">
        <v>146.56118425999998</v>
      </c>
      <c r="H18342">
        <v>157.22075891999998</v>
      </c>
    </row>
    <row r="18343" spans="1:8" ht="15" x14ac:dyDescent="0.25">
      <c r="A18343">
        <f t="shared" si="2000"/>
        <v>17474</v>
      </c>
      <c r="B18343">
        <f t="shared" si="2001"/>
        <v>360</v>
      </c>
      <c r="C18343" s="10" t="str">
        <f>IF(B18343=B18342," ",(LOOKUP(B18343,'Co List'!$A$3:$A$362,'Co List'!$B$3:$B$362)))</f>
        <v xml:space="preserve"> </v>
      </c>
      <c r="D18343" s="8" t="s">
        <v>394</v>
      </c>
      <c r="E18343">
        <v>0</v>
      </c>
      <c r="F18343">
        <v>0</v>
      </c>
      <c r="G18343">
        <v>0</v>
      </c>
      <c r="H18343">
        <v>0</v>
      </c>
    </row>
    <row r="18344" spans="1:8" ht="15" x14ac:dyDescent="0.25">
      <c r="A18344">
        <f t="shared" si="2000"/>
        <v>17475</v>
      </c>
      <c r="B18344">
        <f t="shared" si="2001"/>
        <v>360</v>
      </c>
      <c r="C18344" s="10" t="str">
        <f>IF(B18344=B18343," ",(LOOKUP(B18344,'Co List'!$A$3:$A$362,'Co List'!$B$3:$B$362)))</f>
        <v xml:space="preserve"> </v>
      </c>
      <c r="D18344" s="8" t="s">
        <v>395</v>
      </c>
      <c r="E18344">
        <v>0.16431979999999999</v>
      </c>
      <c r="F18344">
        <v>0.19307419999999997</v>
      </c>
      <c r="G18344">
        <v>0.21101713500000002</v>
      </c>
      <c r="H18344">
        <v>0.23657661000000002</v>
      </c>
    </row>
    <row r="18345" spans="1:8" ht="15" x14ac:dyDescent="0.25">
      <c r="A18345">
        <f t="shared" si="2000"/>
        <v>17476</v>
      </c>
      <c r="B18345">
        <f t="shared" si="2001"/>
        <v>360</v>
      </c>
      <c r="C18345" s="10" t="str">
        <f>IF(B18345=B18344," ",(LOOKUP(B18345,'Co List'!$A$3:$A$362,'Co List'!$B$3:$B$362)))</f>
        <v xml:space="preserve"> </v>
      </c>
      <c r="D18345" s="8" t="s">
        <v>396</v>
      </c>
      <c r="E18345">
        <v>1475.2</v>
      </c>
      <c r="F18345">
        <v>1592.636</v>
      </c>
      <c r="G18345">
        <v>1547.4739999999999</v>
      </c>
      <c r="H18345">
        <v>1628.672</v>
      </c>
    </row>
    <row r="18346" spans="1:8" x14ac:dyDescent="0.2">
      <c r="A18346">
        <f t="shared" si="2000"/>
        <v>17477</v>
      </c>
      <c r="B18346">
        <f t="shared" si="2001"/>
        <v>360</v>
      </c>
      <c r="C18346" s="10" t="str">
        <f>IF(B18346=B18345," ",(LOOKUP(B18346,'Co List'!$A$3:$A$362,'Co List'!$B$3:$B$362)))</f>
        <v xml:space="preserve"> </v>
      </c>
      <c r="D18346" s="6" t="s">
        <v>397</v>
      </c>
      <c r="E18346">
        <v>1464.7080000000001</v>
      </c>
      <c r="F18346">
        <v>1589.864</v>
      </c>
      <c r="G18346">
        <v>1545.8219999999999</v>
      </c>
      <c r="H18346">
        <v>1619.328</v>
      </c>
    </row>
    <row r="18347" spans="1:8" x14ac:dyDescent="0.2">
      <c r="A18347">
        <f t="shared" si="2000"/>
        <v>17478</v>
      </c>
      <c r="B18347">
        <f t="shared" si="2001"/>
        <v>360</v>
      </c>
      <c r="C18347" s="10" t="str">
        <f>IF(B18347=B18346," ",(LOOKUP(B18347,'Co List'!$A$3:$A$362,'Co List'!$B$3:$B$362)))</f>
        <v xml:space="preserve"> </v>
      </c>
      <c r="D18347" s="6" t="s">
        <v>398</v>
      </c>
      <c r="E18347">
        <v>10.492000000000001</v>
      </c>
      <c r="F18347">
        <v>2.7719999999999998</v>
      </c>
      <c r="G18347">
        <v>1.6519999999999999</v>
      </c>
      <c r="H18347">
        <v>9.3439999999999994</v>
      </c>
    </row>
    <row r="18348" spans="1:8" x14ac:dyDescent="0.2">
      <c r="A18348">
        <f t="shared" si="2000"/>
        <v>17479</v>
      </c>
      <c r="B18348">
        <f t="shared" si="2001"/>
        <v>360</v>
      </c>
      <c r="C18348" s="10" t="str">
        <f>IF(B18348=B18347," ",(LOOKUP(B18348,'Co List'!$A$3:$A$362,'Co List'!$B$3:$B$362)))</f>
        <v xml:space="preserve"> </v>
      </c>
      <c r="D18348" s="6" t="s">
        <v>399</v>
      </c>
      <c r="E18348">
        <v>0</v>
      </c>
      <c r="F18348">
        <v>0</v>
      </c>
      <c r="G18348">
        <v>0</v>
      </c>
      <c r="H18348">
        <v>0</v>
      </c>
    </row>
    <row r="18349" spans="1:8" x14ac:dyDescent="0.2">
      <c r="A18349">
        <f t="shared" si="2000"/>
        <v>17480</v>
      </c>
      <c r="B18349">
        <f t="shared" si="2001"/>
        <v>360</v>
      </c>
      <c r="C18349" s="10" t="str">
        <f>IF(B18349=B18348," ",(LOOKUP(B18349,'Co List'!$A$3:$A$362,'Co List'!$B$3:$B$362)))</f>
        <v xml:space="preserve"> </v>
      </c>
      <c r="D18349" s="6" t="s">
        <v>400</v>
      </c>
      <c r="E18349">
        <v>0</v>
      </c>
      <c r="F18349">
        <v>0</v>
      </c>
      <c r="G18349">
        <v>0</v>
      </c>
      <c r="H18349">
        <v>0</v>
      </c>
    </row>
    <row r="18350" spans="1:8" x14ac:dyDescent="0.2">
      <c r="A18350">
        <f t="shared" si="2000"/>
        <v>17481</v>
      </c>
      <c r="B18350">
        <f t="shared" si="2001"/>
        <v>360</v>
      </c>
      <c r="C18350" s="10" t="str">
        <f>IF(B18350=B18349," ",(LOOKUP(B18350,'Co List'!$A$3:$A$362,'Co List'!$B$3:$B$362)))</f>
        <v xml:space="preserve"> </v>
      </c>
      <c r="D18350" s="6" t="s">
        <v>401</v>
      </c>
      <c r="E18350">
        <v>0.79973056799999998</v>
      </c>
      <c r="F18350">
        <v>0.84580764800000008</v>
      </c>
      <c r="G18350">
        <v>0.91048915799999997</v>
      </c>
      <c r="H18350">
        <v>1.0298926079999999</v>
      </c>
    </row>
    <row r="18351" spans="1:8" x14ac:dyDescent="0.2">
      <c r="A18351">
        <f t="shared" si="2000"/>
        <v>17482</v>
      </c>
      <c r="B18351">
        <f t="shared" si="2001"/>
        <v>360</v>
      </c>
      <c r="C18351" s="10" t="str">
        <f>IF(B18351=B18350," ",(LOOKUP(B18351,'Co List'!$A$3:$A$362,'Co List'!$B$3:$B$362)))</f>
        <v xml:space="preserve"> </v>
      </c>
      <c r="D18351" s="6" t="s">
        <v>402</v>
      </c>
      <c r="E18351">
        <v>1.7406227999999999E-2</v>
      </c>
      <c r="F18351">
        <v>6.4365839999999995E-3</v>
      </c>
      <c r="G18351">
        <v>3.5022400000000002E-3</v>
      </c>
      <c r="H18351">
        <v>1.54176E-2</v>
      </c>
    </row>
    <row r="18352" spans="1:8" x14ac:dyDescent="0.2">
      <c r="A18352">
        <f t="shared" si="2000"/>
        <v>17483</v>
      </c>
      <c r="B18352">
        <f t="shared" si="2001"/>
        <v>360</v>
      </c>
      <c r="C18352" s="10" t="str">
        <f>IF(B18352=B18351," ",(LOOKUP(B18352,'Co List'!$A$3:$A$362,'Co List'!$B$3:$B$362)))</f>
        <v xml:space="preserve"> </v>
      </c>
      <c r="D18352" s="6" t="s">
        <v>403</v>
      </c>
      <c r="E18352">
        <v>0</v>
      </c>
      <c r="F18352">
        <v>-8.7603535536828758E-17</v>
      </c>
      <c r="G18352">
        <v>1.0061396160665481E-16</v>
      </c>
      <c r="H18352">
        <v>1.4224732503009818E-16</v>
      </c>
    </row>
    <row r="18353" spans="1:16" x14ac:dyDescent="0.2">
      <c r="A18353">
        <f t="shared" si="2000"/>
        <v>17484</v>
      </c>
      <c r="B18353">
        <f t="shared" si="2001"/>
        <v>360</v>
      </c>
      <c r="C18353" s="10" t="str">
        <f>IF(B18353=B18352," ",(LOOKUP(B18353,'Co List'!$A$3:$A$362,'Co List'!$B$3:$B$362)))</f>
        <v xml:space="preserve"> </v>
      </c>
      <c r="D18353" s="6" t="s">
        <v>404</v>
      </c>
      <c r="E18353" s="11">
        <v>0.817136796</v>
      </c>
      <c r="F18353" s="11">
        <v>0.85224423199999999</v>
      </c>
      <c r="G18353" s="11">
        <v>0.91399139800000007</v>
      </c>
      <c r="H18353" s="11">
        <v>1.0453102080000001</v>
      </c>
    </row>
    <row r="18354" spans="1:16" x14ac:dyDescent="0.2">
      <c r="A18354">
        <f t="shared" si="2000"/>
        <v>17485</v>
      </c>
      <c r="B18354">
        <f t="shared" si="2001"/>
        <v>360</v>
      </c>
      <c r="C18354" s="10" t="str">
        <f>IF(B18354=B18353," ",(LOOKUP(B18354,'Co List'!$A$3:$A$362,'Co List'!$B$3:$B$362)))</f>
        <v xml:space="preserve"> </v>
      </c>
      <c r="D18354" s="6" t="s">
        <v>405</v>
      </c>
      <c r="E18354">
        <v>268.07</v>
      </c>
      <c r="F18354">
        <v>336.37</v>
      </c>
      <c r="G18354">
        <v>253.59</v>
      </c>
      <c r="H18354">
        <v>118.7</v>
      </c>
    </row>
    <row r="18355" spans="1:16" x14ac:dyDescent="0.2">
      <c r="A18355">
        <f t="shared" si="2000"/>
        <v>17486</v>
      </c>
      <c r="B18355">
        <f t="shared" si="2001"/>
        <v>360</v>
      </c>
      <c r="C18355" s="10" t="str">
        <f>IF(B18355=B18354," ",(LOOKUP(B18355,'Co List'!$A$3:$A$362,'Co List'!$B$3:$B$362)))</f>
        <v xml:space="preserve"> </v>
      </c>
      <c r="D18355" s="6" t="s">
        <v>406</v>
      </c>
      <c r="E18355">
        <v>71</v>
      </c>
      <c r="F18355">
        <v>91.61</v>
      </c>
      <c r="G18355">
        <v>81.02</v>
      </c>
      <c r="H18355">
        <v>101.7</v>
      </c>
    </row>
    <row r="18356" spans="1:16" x14ac:dyDescent="0.2">
      <c r="A18356">
        <f t="shared" si="2000"/>
        <v>17487</v>
      </c>
      <c r="B18356">
        <f t="shared" si="2001"/>
        <v>360</v>
      </c>
      <c r="C18356" s="10" t="str">
        <f>IF(B18356=B18355," ",(LOOKUP(B18356,'Co List'!$A$3:$A$362,'Co List'!$B$3:$B$362)))</f>
        <v xml:space="preserve"> </v>
      </c>
      <c r="D18356" s="6" t="s">
        <v>407</v>
      </c>
      <c r="E18356" s="11">
        <v>45.27</v>
      </c>
      <c r="F18356" s="11">
        <v>59.48</v>
      </c>
      <c r="G18356" s="11">
        <v>67.680000000000007</v>
      </c>
      <c r="H18356" s="11">
        <v>97.11</v>
      </c>
    </row>
    <row r="18357" spans="1:16" x14ac:dyDescent="0.2">
      <c r="A18357">
        <f t="shared" si="2000"/>
        <v>17488</v>
      </c>
      <c r="B18357">
        <f t="shared" si="2001"/>
        <v>360</v>
      </c>
      <c r="C18357" s="10" t="str">
        <f>IF(B18357=B18356," ",(LOOKUP(B18357,'Co List'!$A$3:$A$362,'Co List'!$B$3:$B$362)))</f>
        <v xml:space="preserve"> </v>
      </c>
      <c r="D18357" s="6" t="s">
        <v>408</v>
      </c>
      <c r="E18357">
        <v>39.07</v>
      </c>
      <c r="F18357">
        <v>39.07</v>
      </c>
      <c r="G18357">
        <v>39.07</v>
      </c>
      <c r="H18357">
        <v>39.07</v>
      </c>
    </row>
    <row r="18358" spans="1:16" x14ac:dyDescent="0.2">
      <c r="A18358">
        <f t="shared" si="2000"/>
        <v>17489</v>
      </c>
      <c r="B18358">
        <f t="shared" si="2001"/>
        <v>360</v>
      </c>
      <c r="C18358" s="10" t="str">
        <f>IF(B18358=B18357," ",(LOOKUP(B18358,'Co List'!$A$3:$A$362,'Co List'!$B$3:$B$362)))</f>
        <v xml:space="preserve"> </v>
      </c>
      <c r="D18358" s="6" t="s">
        <v>409</v>
      </c>
      <c r="E18358">
        <v>0.95</v>
      </c>
      <c r="F18358">
        <v>1.06</v>
      </c>
      <c r="G18358">
        <v>1.1599999999999999</v>
      </c>
      <c r="H18358">
        <v>1.26</v>
      </c>
    </row>
    <row r="18359" spans="1:16" x14ac:dyDescent="0.2">
      <c r="A18359">
        <f t="shared" si="2000"/>
        <v>17490</v>
      </c>
      <c r="B18359">
        <f t="shared" si="2001"/>
        <v>360</v>
      </c>
      <c r="C18359" s="10" t="str">
        <f>IF(B18359=B18358," ",(LOOKUP(B18359,'Co List'!$A$3:$A$362,'Co List'!$B$3:$B$362)))</f>
        <v xml:space="preserve"> </v>
      </c>
      <c r="D18359" s="6" t="s">
        <v>410</v>
      </c>
      <c r="E18359">
        <v>0.98145659600000001</v>
      </c>
      <c r="F18359">
        <v>1.045318432</v>
      </c>
      <c r="G18359">
        <v>1.1250085330000001</v>
      </c>
      <c r="H18359">
        <v>1.281886818</v>
      </c>
    </row>
    <row r="18360" spans="1:16" x14ac:dyDescent="0.2">
      <c r="A18360">
        <f t="shared" si="2000"/>
        <v>17491</v>
      </c>
      <c r="B18360">
        <f t="shared" si="2001"/>
        <v>360</v>
      </c>
      <c r="C18360" s="10" t="str">
        <f>IF(B18360=B18359," ",(LOOKUP(B18360,'Co List'!$A$3:$A$362,'Co List'!$B$3:$B$362)))</f>
        <v xml:space="preserve"> </v>
      </c>
      <c r="D18360" s="6" t="s">
        <v>411</v>
      </c>
      <c r="E18360">
        <v>0.98145659600000001</v>
      </c>
      <c r="F18360">
        <v>1.045318432</v>
      </c>
      <c r="G18360">
        <v>1.1250085330000001</v>
      </c>
      <c r="H18360">
        <v>1.281886818</v>
      </c>
    </row>
    <row r="18361" spans="1:16" x14ac:dyDescent="0.2">
      <c r="A18361">
        <f t="shared" si="2000"/>
        <v>17492</v>
      </c>
      <c r="B18361">
        <f t="shared" si="2001"/>
        <v>360</v>
      </c>
      <c r="C18361" s="10" t="str">
        <f>IF(B18361=B18360," ",(LOOKUP(B18361,'Co List'!$A$3:$A$362,'Co List'!$B$3:$B$362)))</f>
        <v xml:space="preserve"> </v>
      </c>
      <c r="D18361" s="6" t="s">
        <v>412</v>
      </c>
      <c r="E18361">
        <v>3.1456596000000059E-2</v>
      </c>
      <c r="F18361">
        <v>-1.4681568000000089E-2</v>
      </c>
      <c r="G18361">
        <v>-3.4991466999999776E-2</v>
      </c>
      <c r="H18361">
        <v>2.188681800000003E-2</v>
      </c>
    </row>
    <row r="18362" spans="1:16" ht="13.5" thickBot="1" x14ac:dyDescent="0.25">
      <c r="A18362">
        <f t="shared" si="2000"/>
        <v>17493</v>
      </c>
      <c r="B18362">
        <f t="shared" si="2001"/>
        <v>360</v>
      </c>
      <c r="C18362" s="10" t="str">
        <f>IF(B18362=B18361," ",(LOOKUP(B18362,'Co List'!$A$3:$A$362,'Co List'!$B$3:$B$362)))</f>
        <v xml:space="preserve"> </v>
      </c>
      <c r="D18362" s="9" t="s">
        <v>413</v>
      </c>
      <c r="E18362">
        <v>12</v>
      </c>
      <c r="F18362">
        <v>12</v>
      </c>
      <c r="G18362">
        <v>12</v>
      </c>
      <c r="H18362">
        <v>12</v>
      </c>
    </row>
    <row r="18363" spans="1:16" ht="15" x14ac:dyDescent="0.25">
      <c r="C18363" s="10"/>
      <c r="D18363" s="4"/>
      <c r="K18363">
        <f>SUM(K2:K18361)</f>
        <v>23348.9476555691</v>
      </c>
      <c r="L18363">
        <f t="shared" ref="L18363:P18363" si="2006">SUM(L2:L18361)</f>
        <v>287699131.74264252</v>
      </c>
      <c r="M18363">
        <f t="shared" si="2006"/>
        <v>281162873.2238161</v>
      </c>
      <c r="N18363">
        <f t="shared" si="2006"/>
        <v>278780424.23330218</v>
      </c>
      <c r="O18363">
        <f t="shared" si="2006"/>
        <v>289951704.82672244</v>
      </c>
      <c r="P18363">
        <f t="shared" si="2006"/>
        <v>293787861.84893328</v>
      </c>
    </row>
    <row r="18364" spans="1:16" x14ac:dyDescent="0.2">
      <c r="C18364" s="10"/>
      <c r="D18364" s="6"/>
      <c r="L18364">
        <f>COUNTIFS(L3:L18362,"&gt;0")</f>
        <v>360</v>
      </c>
    </row>
    <row r="18365" spans="1:16" x14ac:dyDescent="0.2">
      <c r="C18365" s="10"/>
      <c r="D18365" s="6"/>
      <c r="K18365">
        <f>K18363/L18364</f>
        <v>64.858187932136389</v>
      </c>
      <c r="L18365">
        <f>L18363/L18364</f>
        <v>799164.25484067365</v>
      </c>
    </row>
    <row r="18366" spans="1:16" x14ac:dyDescent="0.2">
      <c r="C18366" s="10"/>
      <c r="D18366" s="7"/>
      <c r="K18366" t="s">
        <v>415</v>
      </c>
      <c r="L18366" t="s">
        <v>418</v>
      </c>
    </row>
    <row r="18367" spans="1:16" x14ac:dyDescent="0.2">
      <c r="C18367" s="10"/>
      <c r="D18367" s="6"/>
    </row>
    <row r="18368" spans="1:16" x14ac:dyDescent="0.2">
      <c r="C18368" s="10"/>
      <c r="D18368" s="6"/>
    </row>
    <row r="18369" spans="3:4" x14ac:dyDescent="0.2">
      <c r="C18369" s="10"/>
      <c r="D18369" s="6"/>
    </row>
    <row r="18370" spans="3:4" x14ac:dyDescent="0.2">
      <c r="C18370" s="10"/>
      <c r="D18370" s="6"/>
    </row>
    <row r="18371" spans="3:4" x14ac:dyDescent="0.2">
      <c r="C18371" s="10"/>
      <c r="D18371" s="6"/>
    </row>
    <row r="18372" spans="3:4" x14ac:dyDescent="0.2">
      <c r="C18372" s="10"/>
      <c r="D18372" s="6"/>
    </row>
    <row r="18373" spans="3:4" x14ac:dyDescent="0.2">
      <c r="C18373" s="10"/>
      <c r="D18373" s="6"/>
    </row>
    <row r="18374" spans="3:4" x14ac:dyDescent="0.2">
      <c r="C18374" s="10"/>
      <c r="D18374" s="6"/>
    </row>
    <row r="18375" spans="3:4" x14ac:dyDescent="0.2">
      <c r="C18375" s="10"/>
      <c r="D18375" s="6"/>
    </row>
    <row r="18376" spans="3:4" x14ac:dyDescent="0.2">
      <c r="C18376" s="10"/>
      <c r="D18376" s="6"/>
    </row>
    <row r="18377" spans="3:4" x14ac:dyDescent="0.2">
      <c r="C18377" s="10"/>
      <c r="D18377" s="6"/>
    </row>
    <row r="18378" spans="3:4" ht="15" x14ac:dyDescent="0.25">
      <c r="C18378" s="10"/>
      <c r="D18378" s="8"/>
    </row>
    <row r="18379" spans="3:4" ht="15" x14ac:dyDescent="0.25">
      <c r="C18379" s="10"/>
      <c r="D18379" s="8"/>
    </row>
    <row r="18380" spans="3:4" ht="15" x14ac:dyDescent="0.25">
      <c r="C18380" s="10"/>
      <c r="D18380" s="8"/>
    </row>
    <row r="18381" spans="3:4" ht="15" x14ac:dyDescent="0.25">
      <c r="C18381" s="10"/>
      <c r="D18381" s="8"/>
    </row>
    <row r="18382" spans="3:4" ht="15" x14ac:dyDescent="0.25">
      <c r="C18382" s="10"/>
      <c r="D18382" s="8"/>
    </row>
    <row r="18383" spans="3:4" ht="15" x14ac:dyDescent="0.25">
      <c r="C18383" s="10"/>
      <c r="D18383" s="8"/>
    </row>
    <row r="18384" spans="3:4" x14ac:dyDescent="0.2">
      <c r="C18384" s="10"/>
      <c r="D18384" s="6"/>
    </row>
    <row r="18385" spans="3:4" x14ac:dyDescent="0.2">
      <c r="C18385" s="10"/>
      <c r="D18385" s="6"/>
    </row>
    <row r="18386" spans="3:4" x14ac:dyDescent="0.2">
      <c r="C18386" s="10"/>
      <c r="D18386" s="6"/>
    </row>
    <row r="18387" spans="3:4" x14ac:dyDescent="0.2">
      <c r="C18387" s="10"/>
      <c r="D18387" s="6"/>
    </row>
    <row r="18388" spans="3:4" x14ac:dyDescent="0.2">
      <c r="C18388" s="10"/>
      <c r="D18388" s="6"/>
    </row>
    <row r="18389" spans="3:4" x14ac:dyDescent="0.2">
      <c r="C18389" s="10"/>
      <c r="D18389" s="6"/>
    </row>
    <row r="18390" spans="3:4" x14ac:dyDescent="0.2">
      <c r="C18390" s="10"/>
      <c r="D18390" s="6"/>
    </row>
    <row r="18391" spans="3:4" x14ac:dyDescent="0.2">
      <c r="C18391" s="10"/>
      <c r="D18391" s="6"/>
    </row>
    <row r="18392" spans="3:4" x14ac:dyDescent="0.2">
      <c r="C18392" s="10"/>
      <c r="D18392" s="6"/>
    </row>
    <row r="18393" spans="3:4" x14ac:dyDescent="0.2">
      <c r="C18393" s="10"/>
      <c r="D18393" s="6"/>
    </row>
    <row r="18394" spans="3:4" ht="15" x14ac:dyDescent="0.25">
      <c r="C18394" s="10"/>
      <c r="D18394" s="8"/>
    </row>
    <row r="18395" spans="3:4" ht="15" x14ac:dyDescent="0.25">
      <c r="C18395" s="10"/>
      <c r="D18395" s="8"/>
    </row>
    <row r="18396" spans="3:4" ht="15" x14ac:dyDescent="0.25">
      <c r="C18396" s="10"/>
      <c r="D18396" s="8"/>
    </row>
    <row r="18397" spans="3:4" x14ac:dyDescent="0.2">
      <c r="C18397" s="10"/>
      <c r="D18397" s="6"/>
    </row>
    <row r="18398" spans="3:4" x14ac:dyDescent="0.2">
      <c r="C18398" s="10"/>
      <c r="D18398" s="6"/>
    </row>
    <row r="18399" spans="3:4" x14ac:dyDescent="0.2">
      <c r="C18399" s="10"/>
      <c r="D18399" s="6"/>
    </row>
    <row r="18400" spans="3:4" x14ac:dyDescent="0.2">
      <c r="C18400" s="10"/>
      <c r="D18400" s="6"/>
    </row>
    <row r="18401" spans="2:4" x14ac:dyDescent="0.2">
      <c r="C18401" s="10"/>
      <c r="D18401" s="6"/>
    </row>
    <row r="18402" spans="2:4" x14ac:dyDescent="0.2">
      <c r="C18402" s="10"/>
      <c r="D18402" s="6"/>
    </row>
    <row r="18403" spans="2:4" x14ac:dyDescent="0.2">
      <c r="C18403" s="10"/>
      <c r="D18403" s="6"/>
    </row>
    <row r="18404" spans="2:4" x14ac:dyDescent="0.2">
      <c r="C18404" s="10"/>
      <c r="D18404" s="6"/>
    </row>
    <row r="18405" spans="2:4" x14ac:dyDescent="0.2">
      <c r="C18405" s="10"/>
      <c r="D18405" s="6"/>
    </row>
    <row r="18406" spans="2:4" x14ac:dyDescent="0.2">
      <c r="C18406" s="10"/>
      <c r="D18406" s="6"/>
    </row>
    <row r="18407" spans="2:4" x14ac:dyDescent="0.2">
      <c r="C18407" s="10"/>
      <c r="D18407" s="6"/>
    </row>
    <row r="18408" spans="2:4" x14ac:dyDescent="0.2">
      <c r="C18408" s="10"/>
      <c r="D18408" s="6"/>
    </row>
    <row r="18409" spans="2:4" x14ac:dyDescent="0.2">
      <c r="C18409" s="10"/>
      <c r="D18409" s="6"/>
    </row>
    <row r="18410" spans="2:4" x14ac:dyDescent="0.2">
      <c r="C18410" s="10"/>
      <c r="D18410" s="6"/>
    </row>
    <row r="18411" spans="2:4" x14ac:dyDescent="0.2">
      <c r="C18411" s="10"/>
      <c r="D18411" s="6"/>
    </row>
    <row r="18412" spans="2:4" x14ac:dyDescent="0.2">
      <c r="C18412" s="10"/>
      <c r="D18412" s="6"/>
    </row>
    <row r="18413" spans="2:4" ht="13.5" thickBot="1" x14ac:dyDescent="0.25">
      <c r="C18413" s="10"/>
      <c r="D18413" s="9"/>
    </row>
    <row r="18414" spans="2:4" ht="15" x14ac:dyDescent="0.25">
      <c r="B18414">
        <f t="shared" ref="B18414:B18436" si="2007">IF(D18414=$D$3,B18413+1,B18413)</f>
        <v>1</v>
      </c>
      <c r="C18414" s="10" t="str">
        <f>IF(B18414=B18413," ",(LOOKUP(B18414,'Co List'!$A$3:$A$362,'Co List'!$B$3:$B$362)))</f>
        <v>20 MICRONS</v>
      </c>
      <c r="D18414" s="4" t="s">
        <v>362</v>
      </c>
    </row>
    <row r="18415" spans="2:4" x14ac:dyDescent="0.2">
      <c r="B18415">
        <f t="shared" si="2007"/>
        <v>1</v>
      </c>
      <c r="C18415" s="10" t="str">
        <f>IF(B18415=B18414," ",(LOOKUP(B18415,'Co List'!$A$3:$A$362,'Co List'!$B$3:$B$362)))</f>
        <v xml:space="preserve"> </v>
      </c>
      <c r="D18415" s="6" t="s">
        <v>364</v>
      </c>
    </row>
    <row r="18416" spans="2:4" x14ac:dyDescent="0.2">
      <c r="B18416">
        <f t="shared" si="2007"/>
        <v>1</v>
      </c>
      <c r="C18416" s="10" t="str">
        <f>IF(B18416=B18415," ",(LOOKUP(B18416,'Co List'!$A$3:$A$362,'Co List'!$B$3:$B$362)))</f>
        <v xml:space="preserve"> </v>
      </c>
      <c r="D18416" s="6" t="s">
        <v>365</v>
      </c>
    </row>
    <row r="18417" spans="2:4" x14ac:dyDescent="0.2">
      <c r="B18417">
        <f t="shared" si="2007"/>
        <v>1</v>
      </c>
      <c r="C18417" s="10" t="str">
        <f>IF(B18417=B18416," ",(LOOKUP(B18417,'Co List'!$A$3:$A$362,'Co List'!$B$3:$B$362)))</f>
        <v xml:space="preserve"> </v>
      </c>
      <c r="D18417" s="7" t="s">
        <v>366</v>
      </c>
    </row>
    <row r="18418" spans="2:4" x14ac:dyDescent="0.2">
      <c r="B18418">
        <f t="shared" si="2007"/>
        <v>1</v>
      </c>
      <c r="C18418" s="10" t="str">
        <f>IF(B18418=B18417," ",(LOOKUP(B18418,'Co List'!$A$3:$A$362,'Co List'!$B$3:$B$362)))</f>
        <v xml:space="preserve"> </v>
      </c>
      <c r="D18418" s="6" t="s">
        <v>367</v>
      </c>
    </row>
    <row r="18419" spans="2:4" x14ac:dyDescent="0.2">
      <c r="B18419">
        <f t="shared" si="2007"/>
        <v>1</v>
      </c>
      <c r="C18419" s="10" t="str">
        <f>IF(B18419=B18418," ",(LOOKUP(B18419,'Co List'!$A$3:$A$362,'Co List'!$B$3:$B$362)))</f>
        <v xml:space="preserve"> </v>
      </c>
      <c r="D18419" s="6" t="s">
        <v>368</v>
      </c>
    </row>
    <row r="18420" spans="2:4" x14ac:dyDescent="0.2">
      <c r="B18420">
        <f t="shared" si="2007"/>
        <v>1</v>
      </c>
      <c r="C18420" s="10" t="str">
        <f>IF(B18420=B18419," ",(LOOKUP(B18420,'Co List'!$A$3:$A$362,'Co List'!$B$3:$B$362)))</f>
        <v xml:space="preserve"> </v>
      </c>
      <c r="D18420" s="6" t="s">
        <v>369</v>
      </c>
    </row>
    <row r="18421" spans="2:4" x14ac:dyDescent="0.2">
      <c r="B18421">
        <f t="shared" si="2007"/>
        <v>1</v>
      </c>
      <c r="C18421" s="10" t="str">
        <f>IF(B18421=B18420," ",(LOOKUP(B18421,'Co List'!$A$3:$A$362,'Co List'!$B$3:$B$362)))</f>
        <v xml:space="preserve"> </v>
      </c>
      <c r="D18421" s="6" t="s">
        <v>370</v>
      </c>
    </row>
    <row r="18422" spans="2:4" x14ac:dyDescent="0.2">
      <c r="B18422">
        <f t="shared" si="2007"/>
        <v>1</v>
      </c>
      <c r="C18422" s="10" t="str">
        <f>IF(B18422=B18421," ",(LOOKUP(B18422,'Co List'!$A$3:$A$362,'Co List'!$B$3:$B$362)))</f>
        <v xml:space="preserve"> </v>
      </c>
      <c r="D18422" s="6" t="s">
        <v>371</v>
      </c>
    </row>
    <row r="18423" spans="2:4" x14ac:dyDescent="0.2">
      <c r="B18423">
        <f t="shared" si="2007"/>
        <v>1</v>
      </c>
      <c r="C18423" s="10" t="str">
        <f>IF(B18423=B18422," ",(LOOKUP(B18423,'Co List'!$A$3:$A$362,'Co List'!$B$3:$B$362)))</f>
        <v xml:space="preserve"> </v>
      </c>
      <c r="D18423" s="6" t="s">
        <v>372</v>
      </c>
    </row>
    <row r="18424" spans="2:4" x14ac:dyDescent="0.2">
      <c r="B18424">
        <f t="shared" si="2007"/>
        <v>1</v>
      </c>
      <c r="C18424" s="10" t="str">
        <f>IF(B18424=B18423," ",(LOOKUP(B18424,'Co List'!$A$3:$A$362,'Co List'!$B$3:$B$362)))</f>
        <v xml:space="preserve"> </v>
      </c>
      <c r="D18424" s="6" t="s">
        <v>373</v>
      </c>
    </row>
    <row r="18425" spans="2:4" x14ac:dyDescent="0.2">
      <c r="B18425">
        <f t="shared" si="2007"/>
        <v>1</v>
      </c>
      <c r="C18425" s="10" t="str">
        <f>IF(B18425=B18424," ",(LOOKUP(B18425,'Co List'!$A$3:$A$362,'Co List'!$B$3:$B$362)))</f>
        <v xml:space="preserve"> </v>
      </c>
      <c r="D18425" s="6" t="s">
        <v>374</v>
      </c>
    </row>
    <row r="18426" spans="2:4" x14ac:dyDescent="0.2">
      <c r="B18426">
        <f t="shared" si="2007"/>
        <v>1</v>
      </c>
      <c r="C18426" s="10" t="str">
        <f>IF(B18426=B18425," ",(LOOKUP(B18426,'Co List'!$A$3:$A$362,'Co List'!$B$3:$B$362)))</f>
        <v xml:space="preserve"> </v>
      </c>
      <c r="D18426" s="6" t="s">
        <v>375</v>
      </c>
    </row>
    <row r="18427" spans="2:4" x14ac:dyDescent="0.2">
      <c r="B18427">
        <f t="shared" si="2007"/>
        <v>1</v>
      </c>
      <c r="C18427" s="10" t="str">
        <f>IF(B18427=B18426," ",(LOOKUP(B18427,'Co List'!$A$3:$A$362,'Co List'!$B$3:$B$362)))</f>
        <v xml:space="preserve"> </v>
      </c>
      <c r="D18427" s="6" t="s">
        <v>376</v>
      </c>
    </row>
    <row r="18428" spans="2:4" x14ac:dyDescent="0.2">
      <c r="B18428">
        <f t="shared" si="2007"/>
        <v>1</v>
      </c>
      <c r="C18428" s="10" t="str">
        <f>IF(B18428=B18427," ",(LOOKUP(B18428,'Co List'!$A$3:$A$362,'Co List'!$B$3:$B$362)))</f>
        <v xml:space="preserve"> </v>
      </c>
      <c r="D18428" s="6" t="s">
        <v>377</v>
      </c>
    </row>
    <row r="18429" spans="2:4" ht="15" x14ac:dyDescent="0.25">
      <c r="B18429">
        <f t="shared" si="2007"/>
        <v>1</v>
      </c>
      <c r="C18429" s="10" t="str">
        <f>IF(B18429=B18428," ",(LOOKUP(B18429,'Co List'!$A$3:$A$362,'Co List'!$B$3:$B$362)))</f>
        <v xml:space="preserve"> </v>
      </c>
      <c r="D18429" s="8" t="s">
        <v>378</v>
      </c>
    </row>
    <row r="18430" spans="2:4" ht="15" x14ac:dyDescent="0.25">
      <c r="B18430">
        <f t="shared" si="2007"/>
        <v>1</v>
      </c>
      <c r="C18430" s="10" t="str">
        <f>IF(B18430=B18429," ",(LOOKUP(B18430,'Co List'!$A$3:$A$362,'Co List'!$B$3:$B$362)))</f>
        <v xml:space="preserve"> </v>
      </c>
      <c r="D18430" s="8" t="s">
        <v>379</v>
      </c>
    </row>
    <row r="18431" spans="2:4" ht="15" x14ac:dyDescent="0.25">
      <c r="B18431">
        <f t="shared" si="2007"/>
        <v>1</v>
      </c>
      <c r="C18431" s="10" t="str">
        <f>IF(B18431=B18430," ",(LOOKUP(B18431,'Co List'!$A$3:$A$362,'Co List'!$B$3:$B$362)))</f>
        <v xml:space="preserve"> </v>
      </c>
      <c r="D18431" s="8" t="s">
        <v>380</v>
      </c>
    </row>
    <row r="18432" spans="2:4" ht="15" x14ac:dyDescent="0.25">
      <c r="B18432">
        <f t="shared" si="2007"/>
        <v>1</v>
      </c>
      <c r="C18432" s="10" t="str">
        <f>IF(B18432=B18431," ",(LOOKUP(B18432,'Co List'!$A$3:$A$362,'Co List'!$B$3:$B$362)))</f>
        <v xml:space="preserve"> </v>
      </c>
      <c r="D18432" s="8" t="s">
        <v>381</v>
      </c>
    </row>
    <row r="18433" spans="2:4" ht="15" x14ac:dyDescent="0.25">
      <c r="B18433">
        <f t="shared" si="2007"/>
        <v>1</v>
      </c>
      <c r="C18433" s="10" t="str">
        <f>IF(B18433=B18432," ",(LOOKUP(B18433,'Co List'!$A$3:$A$362,'Co List'!$B$3:$B$362)))</f>
        <v xml:space="preserve"> </v>
      </c>
      <c r="D18433" s="8" t="s">
        <v>382</v>
      </c>
    </row>
    <row r="18434" spans="2:4" ht="15" x14ac:dyDescent="0.25">
      <c r="B18434">
        <f t="shared" si="2007"/>
        <v>1</v>
      </c>
      <c r="C18434" s="10" t="str">
        <f>IF(B18434=B18433," ",(LOOKUP(B18434,'Co List'!$A$3:$A$362,'Co List'!$B$3:$B$362)))</f>
        <v xml:space="preserve"> </v>
      </c>
      <c r="D18434" s="8" t="s">
        <v>383</v>
      </c>
    </row>
    <row r="18435" spans="2:4" x14ac:dyDescent="0.2">
      <c r="B18435">
        <f t="shared" si="2007"/>
        <v>1</v>
      </c>
      <c r="C18435" s="10" t="str">
        <f>IF(B18435=B18434," ",(LOOKUP(B18435,'Co List'!$A$3:$A$362,'Co List'!$B$3:$B$362)))</f>
        <v xml:space="preserve"> </v>
      </c>
      <c r="D18435" s="6" t="s">
        <v>384</v>
      </c>
    </row>
    <row r="18436" spans="2:4" x14ac:dyDescent="0.2">
      <c r="B18436">
        <f t="shared" si="2007"/>
        <v>1</v>
      </c>
      <c r="C18436" s="10" t="str">
        <f>IF(B18436=B18435," ",(LOOKUP(B18436,'Co List'!$A$3:$A$362,'Co List'!$B$3:$B$362)))</f>
        <v xml:space="preserve"> </v>
      </c>
      <c r="D18436" s="6" t="s">
        <v>385</v>
      </c>
    </row>
    <row r="18437" spans="2:4" x14ac:dyDescent="0.2">
      <c r="B18437">
        <f t="shared" ref="B18437:B18500" si="2008">IF(D18437=$D$3,B18436+1,B18436)</f>
        <v>1</v>
      </c>
      <c r="C18437" s="10" t="str">
        <f>IF(B18437=B18436," ",(LOOKUP(B18437,'Co List'!$A$3:$A$362,'Co List'!$B$3:$B$362)))</f>
        <v xml:space="preserve"> </v>
      </c>
      <c r="D18437" s="6" t="s">
        <v>386</v>
      </c>
    </row>
    <row r="18438" spans="2:4" x14ac:dyDescent="0.2">
      <c r="B18438">
        <f t="shared" si="2008"/>
        <v>1</v>
      </c>
      <c r="C18438" s="10" t="str">
        <f>IF(B18438=B18437," ",(LOOKUP(B18438,'Co List'!$A$3:$A$362,'Co List'!$B$3:$B$362)))</f>
        <v xml:space="preserve"> </v>
      </c>
      <c r="D18438" s="6" t="s">
        <v>387</v>
      </c>
    </row>
    <row r="18439" spans="2:4" x14ac:dyDescent="0.2">
      <c r="B18439">
        <f t="shared" si="2008"/>
        <v>1</v>
      </c>
      <c r="C18439" s="10" t="str">
        <f>IF(B18439=B18438," ",(LOOKUP(B18439,'Co List'!$A$3:$A$362,'Co List'!$B$3:$B$362)))</f>
        <v xml:space="preserve"> </v>
      </c>
      <c r="D18439" s="6" t="s">
        <v>388</v>
      </c>
    </row>
    <row r="18440" spans="2:4" x14ac:dyDescent="0.2">
      <c r="B18440">
        <f t="shared" si="2008"/>
        <v>1</v>
      </c>
      <c r="C18440" s="10" t="str">
        <f>IF(B18440=B18439," ",(LOOKUP(B18440,'Co List'!$A$3:$A$362,'Co List'!$B$3:$B$362)))</f>
        <v xml:space="preserve"> </v>
      </c>
      <c r="D18440" s="6" t="s">
        <v>389</v>
      </c>
    </row>
    <row r="18441" spans="2:4" x14ac:dyDescent="0.2">
      <c r="B18441">
        <f t="shared" si="2008"/>
        <v>1</v>
      </c>
      <c r="C18441" s="10" t="str">
        <f>IF(B18441=B18440," ",(LOOKUP(B18441,'Co List'!$A$3:$A$362,'Co List'!$B$3:$B$362)))</f>
        <v xml:space="preserve"> </v>
      </c>
      <c r="D18441" s="6" t="s">
        <v>390</v>
      </c>
    </row>
    <row r="18442" spans="2:4" x14ac:dyDescent="0.2">
      <c r="B18442">
        <f t="shared" si="2008"/>
        <v>1</v>
      </c>
      <c r="C18442" s="10" t="str">
        <f>IF(B18442=B18441," ",(LOOKUP(B18442,'Co List'!$A$3:$A$362,'Co List'!$B$3:$B$362)))</f>
        <v xml:space="preserve"> </v>
      </c>
      <c r="D18442" s="6" t="s">
        <v>391</v>
      </c>
    </row>
    <row r="18443" spans="2:4" x14ac:dyDescent="0.2">
      <c r="B18443">
        <f t="shared" si="2008"/>
        <v>1</v>
      </c>
      <c r="C18443" s="10" t="str">
        <f>IF(B18443=B18442," ",(LOOKUP(B18443,'Co List'!$A$3:$A$362,'Co List'!$B$3:$B$362)))</f>
        <v xml:space="preserve"> </v>
      </c>
      <c r="D18443" s="6" t="s">
        <v>392</v>
      </c>
    </row>
    <row r="18444" spans="2:4" x14ac:dyDescent="0.2">
      <c r="B18444">
        <f t="shared" si="2008"/>
        <v>1</v>
      </c>
      <c r="C18444" s="10" t="str">
        <f>IF(B18444=B18443," ",(LOOKUP(B18444,'Co List'!$A$3:$A$362,'Co List'!$B$3:$B$362)))</f>
        <v xml:space="preserve"> </v>
      </c>
      <c r="D18444" s="6" t="s">
        <v>393</v>
      </c>
    </row>
    <row r="18445" spans="2:4" ht="15" x14ac:dyDescent="0.25">
      <c r="B18445">
        <f t="shared" si="2008"/>
        <v>1</v>
      </c>
      <c r="C18445" s="10" t="str">
        <f>IF(B18445=B18444," ",(LOOKUP(B18445,'Co List'!$A$3:$A$362,'Co List'!$B$3:$B$362)))</f>
        <v xml:space="preserve"> </v>
      </c>
      <c r="D18445" s="8" t="s">
        <v>394</v>
      </c>
    </row>
    <row r="18446" spans="2:4" ht="15" x14ac:dyDescent="0.25">
      <c r="B18446">
        <f t="shared" si="2008"/>
        <v>1</v>
      </c>
      <c r="C18446" s="10" t="str">
        <f>IF(B18446=B18445," ",(LOOKUP(B18446,'Co List'!$A$3:$A$362,'Co List'!$B$3:$B$362)))</f>
        <v xml:space="preserve"> </v>
      </c>
      <c r="D18446" s="8" t="s">
        <v>395</v>
      </c>
    </row>
    <row r="18447" spans="2:4" ht="15" x14ac:dyDescent="0.25">
      <c r="B18447">
        <f t="shared" si="2008"/>
        <v>1</v>
      </c>
      <c r="C18447" s="10" t="str">
        <f>IF(B18447=B18446," ",(LOOKUP(B18447,'Co List'!$A$3:$A$362,'Co List'!$B$3:$B$362)))</f>
        <v xml:space="preserve"> </v>
      </c>
      <c r="D18447" s="8" t="s">
        <v>396</v>
      </c>
    </row>
    <row r="18448" spans="2:4" x14ac:dyDescent="0.2">
      <c r="B18448">
        <f t="shared" si="2008"/>
        <v>1</v>
      </c>
      <c r="C18448" s="10" t="str">
        <f>IF(B18448=B18447," ",(LOOKUP(B18448,'Co List'!$A$3:$A$362,'Co List'!$B$3:$B$362)))</f>
        <v xml:space="preserve"> </v>
      </c>
      <c r="D18448" s="6" t="s">
        <v>397</v>
      </c>
    </row>
    <row r="18449" spans="2:4" x14ac:dyDescent="0.2">
      <c r="B18449">
        <f t="shared" si="2008"/>
        <v>1</v>
      </c>
      <c r="C18449" s="10" t="str">
        <f>IF(B18449=B18448," ",(LOOKUP(B18449,'Co List'!$A$3:$A$362,'Co List'!$B$3:$B$362)))</f>
        <v xml:space="preserve"> </v>
      </c>
      <c r="D18449" s="6" t="s">
        <v>398</v>
      </c>
    </row>
    <row r="18450" spans="2:4" x14ac:dyDescent="0.2">
      <c r="B18450">
        <f t="shared" si="2008"/>
        <v>1</v>
      </c>
      <c r="C18450" s="10" t="str">
        <f>IF(B18450=B18449," ",(LOOKUP(B18450,'Co List'!$A$3:$A$362,'Co List'!$B$3:$B$362)))</f>
        <v xml:space="preserve"> </v>
      </c>
      <c r="D18450" s="6" t="s">
        <v>399</v>
      </c>
    </row>
    <row r="18451" spans="2:4" x14ac:dyDescent="0.2">
      <c r="B18451">
        <f t="shared" si="2008"/>
        <v>1</v>
      </c>
      <c r="C18451" s="10" t="str">
        <f>IF(B18451=B18450," ",(LOOKUP(B18451,'Co List'!$A$3:$A$362,'Co List'!$B$3:$B$362)))</f>
        <v xml:space="preserve"> </v>
      </c>
      <c r="D18451" s="6" t="s">
        <v>400</v>
      </c>
    </row>
    <row r="18452" spans="2:4" x14ac:dyDescent="0.2">
      <c r="B18452">
        <f t="shared" si="2008"/>
        <v>1</v>
      </c>
      <c r="C18452" s="10" t="str">
        <f>IF(B18452=B18451," ",(LOOKUP(B18452,'Co List'!$A$3:$A$362,'Co List'!$B$3:$B$362)))</f>
        <v xml:space="preserve"> </v>
      </c>
      <c r="D18452" s="6" t="s">
        <v>401</v>
      </c>
    </row>
    <row r="18453" spans="2:4" x14ac:dyDescent="0.2">
      <c r="B18453">
        <f t="shared" si="2008"/>
        <v>1</v>
      </c>
      <c r="C18453" s="10" t="str">
        <f>IF(B18453=B18452," ",(LOOKUP(B18453,'Co List'!$A$3:$A$362,'Co List'!$B$3:$B$362)))</f>
        <v xml:space="preserve"> </v>
      </c>
      <c r="D18453" s="6" t="s">
        <v>402</v>
      </c>
    </row>
    <row r="18454" spans="2:4" x14ac:dyDescent="0.2">
      <c r="B18454">
        <f t="shared" si="2008"/>
        <v>1</v>
      </c>
      <c r="C18454" s="10" t="str">
        <f>IF(B18454=B18453," ",(LOOKUP(B18454,'Co List'!$A$3:$A$362,'Co List'!$B$3:$B$362)))</f>
        <v xml:space="preserve"> </v>
      </c>
      <c r="D18454" s="6" t="s">
        <v>403</v>
      </c>
    </row>
    <row r="18455" spans="2:4" x14ac:dyDescent="0.2">
      <c r="B18455">
        <f t="shared" si="2008"/>
        <v>1</v>
      </c>
      <c r="C18455" s="10" t="str">
        <f>IF(B18455=B18454," ",(LOOKUP(B18455,'Co List'!$A$3:$A$362,'Co List'!$B$3:$B$362)))</f>
        <v xml:space="preserve"> </v>
      </c>
      <c r="D18455" s="6" t="s">
        <v>404</v>
      </c>
    </row>
    <row r="18456" spans="2:4" x14ac:dyDescent="0.2">
      <c r="B18456">
        <f t="shared" si="2008"/>
        <v>1</v>
      </c>
      <c r="C18456" s="10" t="str">
        <f>IF(B18456=B18455," ",(LOOKUP(B18456,'Co List'!$A$3:$A$362,'Co List'!$B$3:$B$362)))</f>
        <v xml:space="preserve"> </v>
      </c>
      <c r="D18456" s="6" t="s">
        <v>405</v>
      </c>
    </row>
    <row r="18457" spans="2:4" x14ac:dyDescent="0.2">
      <c r="B18457">
        <f t="shared" si="2008"/>
        <v>1</v>
      </c>
      <c r="C18457" s="10" t="str">
        <f>IF(B18457=B18456," ",(LOOKUP(B18457,'Co List'!$A$3:$A$362,'Co List'!$B$3:$B$362)))</f>
        <v xml:space="preserve"> </v>
      </c>
      <c r="D18457" s="6" t="s">
        <v>406</v>
      </c>
    </row>
    <row r="18458" spans="2:4" x14ac:dyDescent="0.2">
      <c r="B18458">
        <f t="shared" si="2008"/>
        <v>1</v>
      </c>
      <c r="C18458" s="10" t="str">
        <f>IF(B18458=B18457," ",(LOOKUP(B18458,'Co List'!$A$3:$A$362,'Co List'!$B$3:$B$362)))</f>
        <v xml:space="preserve"> </v>
      </c>
      <c r="D18458" s="6" t="s">
        <v>407</v>
      </c>
    </row>
    <row r="18459" spans="2:4" x14ac:dyDescent="0.2">
      <c r="B18459">
        <f t="shared" si="2008"/>
        <v>1</v>
      </c>
      <c r="C18459" s="10" t="str">
        <f>IF(B18459=B18458," ",(LOOKUP(B18459,'Co List'!$A$3:$A$362,'Co List'!$B$3:$B$362)))</f>
        <v xml:space="preserve"> </v>
      </c>
      <c r="D18459" s="6" t="s">
        <v>408</v>
      </c>
    </row>
    <row r="18460" spans="2:4" x14ac:dyDescent="0.2">
      <c r="B18460">
        <f t="shared" si="2008"/>
        <v>1</v>
      </c>
      <c r="C18460" s="10" t="str">
        <f>IF(B18460=B18459," ",(LOOKUP(B18460,'Co List'!$A$3:$A$362,'Co List'!$B$3:$B$362)))</f>
        <v xml:space="preserve"> </v>
      </c>
      <c r="D18460" s="6" t="s">
        <v>409</v>
      </c>
    </row>
    <row r="18461" spans="2:4" x14ac:dyDescent="0.2">
      <c r="B18461">
        <f t="shared" si="2008"/>
        <v>1</v>
      </c>
      <c r="C18461" s="10" t="str">
        <f>IF(B18461=B18460," ",(LOOKUP(B18461,'Co List'!$A$3:$A$362,'Co List'!$B$3:$B$362)))</f>
        <v xml:space="preserve"> </v>
      </c>
      <c r="D18461" s="6" t="s">
        <v>410</v>
      </c>
    </row>
    <row r="18462" spans="2:4" x14ac:dyDescent="0.2">
      <c r="B18462">
        <f t="shared" si="2008"/>
        <v>1</v>
      </c>
      <c r="C18462" s="10" t="str">
        <f>IF(B18462=B18461," ",(LOOKUP(B18462,'Co List'!$A$3:$A$362,'Co List'!$B$3:$B$362)))</f>
        <v xml:space="preserve"> </v>
      </c>
      <c r="D18462" s="6" t="s">
        <v>411</v>
      </c>
    </row>
    <row r="18463" spans="2:4" x14ac:dyDescent="0.2">
      <c r="B18463">
        <f t="shared" si="2008"/>
        <v>1</v>
      </c>
      <c r="C18463" s="10" t="str">
        <f>IF(B18463=B18462," ",(LOOKUP(B18463,'Co List'!$A$3:$A$362,'Co List'!$B$3:$B$362)))</f>
        <v xml:space="preserve"> </v>
      </c>
      <c r="D18463" s="6" t="s">
        <v>412</v>
      </c>
    </row>
    <row r="18464" spans="2:4" ht="13.5" thickBot="1" x14ac:dyDescent="0.25">
      <c r="B18464">
        <f t="shared" si="2008"/>
        <v>1</v>
      </c>
      <c r="C18464" s="10" t="str">
        <f>IF(B18464=B18463," ",(LOOKUP(B18464,'Co List'!$A$3:$A$362,'Co List'!$B$3:$B$362)))</f>
        <v xml:space="preserve"> </v>
      </c>
      <c r="D18464" s="9" t="s">
        <v>413</v>
      </c>
    </row>
    <row r="18465" spans="2:4" ht="15" x14ac:dyDescent="0.25">
      <c r="B18465">
        <f t="shared" si="2008"/>
        <v>2</v>
      </c>
      <c r="C18465" s="10" t="str">
        <f>IF(B18465=B18464," ",(LOOKUP(B18465,'Co List'!$A$3:$A$362,'Co List'!$B$3:$B$362)))</f>
        <v>AANJENAYA LIFECARE</v>
      </c>
      <c r="D18465" s="4" t="s">
        <v>362</v>
      </c>
    </row>
    <row r="18466" spans="2:4" x14ac:dyDescent="0.2">
      <c r="B18466">
        <f t="shared" si="2008"/>
        <v>2</v>
      </c>
      <c r="C18466" s="10" t="str">
        <f>IF(B18466=B18465," ",(LOOKUP(B18466,'Co List'!$A$3:$A$362,'Co List'!$B$3:$B$362)))</f>
        <v xml:space="preserve"> </v>
      </c>
      <c r="D18466" s="6" t="s">
        <v>364</v>
      </c>
    </row>
    <row r="18467" spans="2:4" x14ac:dyDescent="0.2">
      <c r="B18467">
        <f t="shared" si="2008"/>
        <v>2</v>
      </c>
      <c r="C18467" s="10" t="str">
        <f>IF(B18467=B18466," ",(LOOKUP(B18467,'Co List'!$A$3:$A$362,'Co List'!$B$3:$B$362)))</f>
        <v xml:space="preserve"> </v>
      </c>
      <c r="D18467" s="6" t="s">
        <v>365</v>
      </c>
    </row>
    <row r="18468" spans="2:4" x14ac:dyDescent="0.2">
      <c r="B18468">
        <f t="shared" si="2008"/>
        <v>2</v>
      </c>
      <c r="C18468" s="10" t="str">
        <f>IF(B18468=B18467," ",(LOOKUP(B18468,'Co List'!$A$3:$A$362,'Co List'!$B$3:$B$362)))</f>
        <v xml:space="preserve"> </v>
      </c>
      <c r="D18468" s="7" t="s">
        <v>366</v>
      </c>
    </row>
    <row r="18469" spans="2:4" x14ac:dyDescent="0.2">
      <c r="B18469">
        <f t="shared" si="2008"/>
        <v>2</v>
      </c>
      <c r="C18469" s="10" t="str">
        <f>IF(B18469=B18468," ",(LOOKUP(B18469,'Co List'!$A$3:$A$362,'Co List'!$B$3:$B$362)))</f>
        <v xml:space="preserve"> </v>
      </c>
      <c r="D18469" s="6" t="s">
        <v>367</v>
      </c>
    </row>
    <row r="18470" spans="2:4" x14ac:dyDescent="0.2">
      <c r="B18470">
        <f t="shared" si="2008"/>
        <v>2</v>
      </c>
      <c r="C18470" s="10" t="str">
        <f>IF(B18470=B18469," ",(LOOKUP(B18470,'Co List'!$A$3:$A$362,'Co List'!$B$3:$B$362)))</f>
        <v xml:space="preserve"> </v>
      </c>
      <c r="D18470" s="6" t="s">
        <v>368</v>
      </c>
    </row>
    <row r="18471" spans="2:4" x14ac:dyDescent="0.2">
      <c r="B18471">
        <f t="shared" si="2008"/>
        <v>2</v>
      </c>
      <c r="C18471" s="10" t="str">
        <f>IF(B18471=B18470," ",(LOOKUP(B18471,'Co List'!$A$3:$A$362,'Co List'!$B$3:$B$362)))</f>
        <v xml:space="preserve"> </v>
      </c>
      <c r="D18471" s="6" t="s">
        <v>369</v>
      </c>
    </row>
    <row r="18472" spans="2:4" x14ac:dyDescent="0.2">
      <c r="B18472">
        <f t="shared" si="2008"/>
        <v>2</v>
      </c>
      <c r="C18472" s="10" t="str">
        <f>IF(B18472=B18471," ",(LOOKUP(B18472,'Co List'!$A$3:$A$362,'Co List'!$B$3:$B$362)))</f>
        <v xml:space="preserve"> </v>
      </c>
      <c r="D18472" s="6" t="s">
        <v>370</v>
      </c>
    </row>
    <row r="18473" spans="2:4" x14ac:dyDescent="0.2">
      <c r="B18473">
        <f t="shared" si="2008"/>
        <v>2</v>
      </c>
      <c r="C18473" s="10" t="str">
        <f>IF(B18473=B18472," ",(LOOKUP(B18473,'Co List'!$A$3:$A$362,'Co List'!$B$3:$B$362)))</f>
        <v xml:space="preserve"> </v>
      </c>
      <c r="D18473" s="6" t="s">
        <v>371</v>
      </c>
    </row>
    <row r="18474" spans="2:4" x14ac:dyDescent="0.2">
      <c r="B18474">
        <f t="shared" si="2008"/>
        <v>2</v>
      </c>
      <c r="C18474" s="10" t="str">
        <f>IF(B18474=B18473," ",(LOOKUP(B18474,'Co List'!$A$3:$A$362,'Co List'!$B$3:$B$362)))</f>
        <v xml:space="preserve"> </v>
      </c>
      <c r="D18474" s="6" t="s">
        <v>372</v>
      </c>
    </row>
    <row r="18475" spans="2:4" x14ac:dyDescent="0.2">
      <c r="B18475">
        <f t="shared" si="2008"/>
        <v>2</v>
      </c>
      <c r="C18475" s="10" t="str">
        <f>IF(B18475=B18474," ",(LOOKUP(B18475,'Co List'!$A$3:$A$362,'Co List'!$B$3:$B$362)))</f>
        <v xml:space="preserve"> </v>
      </c>
      <c r="D18475" s="6" t="s">
        <v>373</v>
      </c>
    </row>
    <row r="18476" spans="2:4" x14ac:dyDescent="0.2">
      <c r="B18476">
        <f t="shared" si="2008"/>
        <v>2</v>
      </c>
      <c r="C18476" s="10" t="str">
        <f>IF(B18476=B18475," ",(LOOKUP(B18476,'Co List'!$A$3:$A$362,'Co List'!$B$3:$B$362)))</f>
        <v xml:space="preserve"> </v>
      </c>
      <c r="D18476" s="6" t="s">
        <v>374</v>
      </c>
    </row>
    <row r="18477" spans="2:4" x14ac:dyDescent="0.2">
      <c r="B18477">
        <f t="shared" si="2008"/>
        <v>2</v>
      </c>
      <c r="C18477" s="10" t="str">
        <f>IF(B18477=B18476," ",(LOOKUP(B18477,'Co List'!$A$3:$A$362,'Co List'!$B$3:$B$362)))</f>
        <v xml:space="preserve"> </v>
      </c>
      <c r="D18477" s="6" t="s">
        <v>375</v>
      </c>
    </row>
    <row r="18478" spans="2:4" x14ac:dyDescent="0.2">
      <c r="B18478">
        <f t="shared" si="2008"/>
        <v>2</v>
      </c>
      <c r="C18478" s="10" t="str">
        <f>IF(B18478=B18477," ",(LOOKUP(B18478,'Co List'!$A$3:$A$362,'Co List'!$B$3:$B$362)))</f>
        <v xml:space="preserve"> </v>
      </c>
      <c r="D18478" s="6" t="s">
        <v>376</v>
      </c>
    </row>
    <row r="18479" spans="2:4" x14ac:dyDescent="0.2">
      <c r="B18479">
        <f t="shared" si="2008"/>
        <v>2</v>
      </c>
      <c r="C18479" s="10" t="str">
        <f>IF(B18479=B18478," ",(LOOKUP(B18479,'Co List'!$A$3:$A$362,'Co List'!$B$3:$B$362)))</f>
        <v xml:space="preserve"> </v>
      </c>
      <c r="D18479" s="6" t="s">
        <v>377</v>
      </c>
    </row>
    <row r="18480" spans="2:4" ht="15" x14ac:dyDescent="0.25">
      <c r="B18480">
        <f t="shared" si="2008"/>
        <v>2</v>
      </c>
      <c r="C18480" s="10" t="str">
        <f>IF(B18480=B18479," ",(LOOKUP(B18480,'Co List'!$A$3:$A$362,'Co List'!$B$3:$B$362)))</f>
        <v xml:space="preserve"> </v>
      </c>
      <c r="D18480" s="8" t="s">
        <v>378</v>
      </c>
    </row>
    <row r="18481" spans="2:4" ht="15" x14ac:dyDescent="0.25">
      <c r="B18481">
        <f t="shared" si="2008"/>
        <v>2</v>
      </c>
      <c r="C18481" s="10" t="str">
        <f>IF(B18481=B18480," ",(LOOKUP(B18481,'Co List'!$A$3:$A$362,'Co List'!$B$3:$B$362)))</f>
        <v xml:space="preserve"> </v>
      </c>
      <c r="D18481" s="8" t="s">
        <v>379</v>
      </c>
    </row>
    <row r="18482" spans="2:4" ht="15" x14ac:dyDescent="0.25">
      <c r="B18482">
        <f t="shared" si="2008"/>
        <v>2</v>
      </c>
      <c r="C18482" s="10" t="str">
        <f>IF(B18482=B18481," ",(LOOKUP(B18482,'Co List'!$A$3:$A$362,'Co List'!$B$3:$B$362)))</f>
        <v xml:space="preserve"> </v>
      </c>
      <c r="D18482" s="8" t="s">
        <v>380</v>
      </c>
    </row>
    <row r="18483" spans="2:4" ht="15" x14ac:dyDescent="0.25">
      <c r="B18483">
        <f t="shared" si="2008"/>
        <v>2</v>
      </c>
      <c r="C18483" s="10" t="str">
        <f>IF(B18483=B18482," ",(LOOKUP(B18483,'Co List'!$A$3:$A$362,'Co List'!$B$3:$B$362)))</f>
        <v xml:space="preserve"> </v>
      </c>
      <c r="D18483" s="8" t="s">
        <v>381</v>
      </c>
    </row>
    <row r="18484" spans="2:4" ht="15" x14ac:dyDescent="0.25">
      <c r="B18484">
        <f t="shared" si="2008"/>
        <v>2</v>
      </c>
      <c r="C18484" s="10" t="str">
        <f>IF(B18484=B18483," ",(LOOKUP(B18484,'Co List'!$A$3:$A$362,'Co List'!$B$3:$B$362)))</f>
        <v xml:space="preserve"> </v>
      </c>
      <c r="D18484" s="8" t="s">
        <v>382</v>
      </c>
    </row>
    <row r="18485" spans="2:4" ht="15" x14ac:dyDescent="0.25">
      <c r="B18485">
        <f t="shared" si="2008"/>
        <v>2</v>
      </c>
      <c r="C18485" s="10" t="str">
        <f>IF(B18485=B18484," ",(LOOKUP(B18485,'Co List'!$A$3:$A$362,'Co List'!$B$3:$B$362)))</f>
        <v xml:space="preserve"> </v>
      </c>
      <c r="D18485" s="8" t="s">
        <v>383</v>
      </c>
    </row>
    <row r="18486" spans="2:4" x14ac:dyDescent="0.2">
      <c r="B18486">
        <f t="shared" si="2008"/>
        <v>2</v>
      </c>
      <c r="C18486" s="10" t="str">
        <f>IF(B18486=B18485," ",(LOOKUP(B18486,'Co List'!$A$3:$A$362,'Co List'!$B$3:$B$362)))</f>
        <v xml:space="preserve"> </v>
      </c>
      <c r="D18486" s="6" t="s">
        <v>384</v>
      </c>
    </row>
    <row r="18487" spans="2:4" x14ac:dyDescent="0.2">
      <c r="B18487">
        <f t="shared" si="2008"/>
        <v>2</v>
      </c>
      <c r="C18487" s="10" t="str">
        <f>IF(B18487=B18486," ",(LOOKUP(B18487,'Co List'!$A$3:$A$362,'Co List'!$B$3:$B$362)))</f>
        <v xml:space="preserve"> </v>
      </c>
      <c r="D18487" s="6" t="s">
        <v>385</v>
      </c>
    </row>
    <row r="18488" spans="2:4" x14ac:dyDescent="0.2">
      <c r="B18488">
        <f t="shared" si="2008"/>
        <v>2</v>
      </c>
      <c r="C18488" s="10" t="str">
        <f>IF(B18488=B18487," ",(LOOKUP(B18488,'Co List'!$A$3:$A$362,'Co List'!$B$3:$B$362)))</f>
        <v xml:space="preserve"> </v>
      </c>
      <c r="D18488" s="6" t="s">
        <v>386</v>
      </c>
    </row>
    <row r="18489" spans="2:4" x14ac:dyDescent="0.2">
      <c r="B18489">
        <f t="shared" si="2008"/>
        <v>2</v>
      </c>
      <c r="C18489" s="10" t="str">
        <f>IF(B18489=B18488," ",(LOOKUP(B18489,'Co List'!$A$3:$A$362,'Co List'!$B$3:$B$362)))</f>
        <v xml:space="preserve"> </v>
      </c>
      <c r="D18489" s="6" t="s">
        <v>387</v>
      </c>
    </row>
    <row r="18490" spans="2:4" x14ac:dyDescent="0.2">
      <c r="B18490">
        <f t="shared" si="2008"/>
        <v>2</v>
      </c>
      <c r="C18490" s="10" t="str">
        <f>IF(B18490=B18489," ",(LOOKUP(B18490,'Co List'!$A$3:$A$362,'Co List'!$B$3:$B$362)))</f>
        <v xml:space="preserve"> </v>
      </c>
      <c r="D18490" s="6" t="s">
        <v>388</v>
      </c>
    </row>
    <row r="18491" spans="2:4" x14ac:dyDescent="0.2">
      <c r="B18491">
        <f t="shared" si="2008"/>
        <v>2</v>
      </c>
      <c r="C18491" s="10" t="str">
        <f>IF(B18491=B18490," ",(LOOKUP(B18491,'Co List'!$A$3:$A$362,'Co List'!$B$3:$B$362)))</f>
        <v xml:space="preserve"> </v>
      </c>
      <c r="D18491" s="6" t="s">
        <v>389</v>
      </c>
    </row>
    <row r="18492" spans="2:4" x14ac:dyDescent="0.2">
      <c r="B18492">
        <f t="shared" si="2008"/>
        <v>2</v>
      </c>
      <c r="C18492" s="10" t="str">
        <f>IF(B18492=B18491," ",(LOOKUP(B18492,'Co List'!$A$3:$A$362,'Co List'!$B$3:$B$362)))</f>
        <v xml:space="preserve"> </v>
      </c>
      <c r="D18492" s="6" t="s">
        <v>390</v>
      </c>
    </row>
    <row r="18493" spans="2:4" x14ac:dyDescent="0.2">
      <c r="B18493">
        <f t="shared" si="2008"/>
        <v>2</v>
      </c>
      <c r="C18493" s="10" t="str">
        <f>IF(B18493=B18492," ",(LOOKUP(B18493,'Co List'!$A$3:$A$362,'Co List'!$B$3:$B$362)))</f>
        <v xml:space="preserve"> </v>
      </c>
      <c r="D18493" s="6" t="s">
        <v>391</v>
      </c>
    </row>
    <row r="18494" spans="2:4" x14ac:dyDescent="0.2">
      <c r="B18494">
        <f t="shared" si="2008"/>
        <v>2</v>
      </c>
      <c r="C18494" s="10" t="str">
        <f>IF(B18494=B18493," ",(LOOKUP(B18494,'Co List'!$A$3:$A$362,'Co List'!$B$3:$B$362)))</f>
        <v xml:space="preserve"> </v>
      </c>
      <c r="D18494" s="6" t="s">
        <v>392</v>
      </c>
    </row>
    <row r="18495" spans="2:4" x14ac:dyDescent="0.2">
      <c r="B18495">
        <f t="shared" si="2008"/>
        <v>2</v>
      </c>
      <c r="C18495" s="10" t="str">
        <f>IF(B18495=B18494," ",(LOOKUP(B18495,'Co List'!$A$3:$A$362,'Co List'!$B$3:$B$362)))</f>
        <v xml:space="preserve"> </v>
      </c>
      <c r="D18495" s="6" t="s">
        <v>393</v>
      </c>
    </row>
    <row r="18496" spans="2:4" ht="15" x14ac:dyDescent="0.25">
      <c r="B18496">
        <f t="shared" si="2008"/>
        <v>2</v>
      </c>
      <c r="C18496" s="10" t="str">
        <f>IF(B18496=B18495," ",(LOOKUP(B18496,'Co List'!$A$3:$A$362,'Co List'!$B$3:$B$362)))</f>
        <v xml:space="preserve"> </v>
      </c>
      <c r="D18496" s="8" t="s">
        <v>394</v>
      </c>
    </row>
    <row r="18497" spans="2:4" ht="15" x14ac:dyDescent="0.25">
      <c r="B18497">
        <f t="shared" si="2008"/>
        <v>2</v>
      </c>
      <c r="C18497" s="10" t="str">
        <f>IF(B18497=B18496," ",(LOOKUP(B18497,'Co List'!$A$3:$A$362,'Co List'!$B$3:$B$362)))</f>
        <v xml:space="preserve"> </v>
      </c>
      <c r="D18497" s="8" t="s">
        <v>395</v>
      </c>
    </row>
    <row r="18498" spans="2:4" ht="15" x14ac:dyDescent="0.25">
      <c r="B18498">
        <f t="shared" si="2008"/>
        <v>2</v>
      </c>
      <c r="C18498" s="10" t="str">
        <f>IF(B18498=B18497," ",(LOOKUP(B18498,'Co List'!$A$3:$A$362,'Co List'!$B$3:$B$362)))</f>
        <v xml:space="preserve"> </v>
      </c>
      <c r="D18498" s="8" t="s">
        <v>396</v>
      </c>
    </row>
    <row r="18499" spans="2:4" x14ac:dyDescent="0.2">
      <c r="B18499">
        <f t="shared" si="2008"/>
        <v>2</v>
      </c>
      <c r="C18499" s="10" t="str">
        <f>IF(B18499=B18498," ",(LOOKUP(B18499,'Co List'!$A$3:$A$362,'Co List'!$B$3:$B$362)))</f>
        <v xml:space="preserve"> </v>
      </c>
      <c r="D18499" s="6" t="s">
        <v>397</v>
      </c>
    </row>
    <row r="18500" spans="2:4" x14ac:dyDescent="0.2">
      <c r="B18500">
        <f t="shared" si="2008"/>
        <v>2</v>
      </c>
      <c r="C18500" s="10" t="str">
        <f>IF(B18500=B18499," ",(LOOKUP(B18500,'Co List'!$A$3:$A$362,'Co List'!$B$3:$B$362)))</f>
        <v xml:space="preserve"> </v>
      </c>
      <c r="D18500" s="6" t="s">
        <v>398</v>
      </c>
    </row>
    <row r="18501" spans="2:4" x14ac:dyDescent="0.2">
      <c r="B18501">
        <f t="shared" ref="B18501:B18564" si="2009">IF(D18501=$D$3,B18500+1,B18500)</f>
        <v>2</v>
      </c>
      <c r="C18501" s="10" t="str">
        <f>IF(B18501=B18500," ",(LOOKUP(B18501,'Co List'!$A$3:$A$362,'Co List'!$B$3:$B$362)))</f>
        <v xml:space="preserve"> </v>
      </c>
      <c r="D18501" s="6" t="s">
        <v>399</v>
      </c>
    </row>
    <row r="18502" spans="2:4" x14ac:dyDescent="0.2">
      <c r="B18502">
        <f t="shared" si="2009"/>
        <v>2</v>
      </c>
      <c r="C18502" s="10" t="str">
        <f>IF(B18502=B18501," ",(LOOKUP(B18502,'Co List'!$A$3:$A$362,'Co List'!$B$3:$B$362)))</f>
        <v xml:space="preserve"> </v>
      </c>
      <c r="D18502" s="6" t="s">
        <v>400</v>
      </c>
    </row>
    <row r="18503" spans="2:4" x14ac:dyDescent="0.2">
      <c r="B18503">
        <f t="shared" si="2009"/>
        <v>2</v>
      </c>
      <c r="C18503" s="10" t="str">
        <f>IF(B18503=B18502," ",(LOOKUP(B18503,'Co List'!$A$3:$A$362,'Co List'!$B$3:$B$362)))</f>
        <v xml:space="preserve"> </v>
      </c>
      <c r="D18503" s="6" t="s">
        <v>401</v>
      </c>
    </row>
    <row r="18504" spans="2:4" x14ac:dyDescent="0.2">
      <c r="B18504">
        <f t="shared" si="2009"/>
        <v>2</v>
      </c>
      <c r="C18504" s="10" t="str">
        <f>IF(B18504=B18503," ",(LOOKUP(B18504,'Co List'!$A$3:$A$362,'Co List'!$B$3:$B$362)))</f>
        <v xml:space="preserve"> </v>
      </c>
      <c r="D18504" s="6" t="s">
        <v>402</v>
      </c>
    </row>
    <row r="18505" spans="2:4" x14ac:dyDescent="0.2">
      <c r="B18505">
        <f t="shared" si="2009"/>
        <v>2</v>
      </c>
      <c r="C18505" s="10" t="str">
        <f>IF(B18505=B18504," ",(LOOKUP(B18505,'Co List'!$A$3:$A$362,'Co List'!$B$3:$B$362)))</f>
        <v xml:space="preserve"> </v>
      </c>
      <c r="D18505" s="6" t="s">
        <v>403</v>
      </c>
    </row>
    <row r="18506" spans="2:4" x14ac:dyDescent="0.2">
      <c r="B18506">
        <f t="shared" si="2009"/>
        <v>2</v>
      </c>
      <c r="C18506" s="10" t="str">
        <f>IF(B18506=B18505," ",(LOOKUP(B18506,'Co List'!$A$3:$A$362,'Co List'!$B$3:$B$362)))</f>
        <v xml:space="preserve"> </v>
      </c>
      <c r="D18506" s="6" t="s">
        <v>404</v>
      </c>
    </row>
    <row r="18507" spans="2:4" x14ac:dyDescent="0.2">
      <c r="B18507">
        <f t="shared" si="2009"/>
        <v>2</v>
      </c>
      <c r="C18507" s="10" t="str">
        <f>IF(B18507=B18506," ",(LOOKUP(B18507,'Co List'!$A$3:$A$362,'Co List'!$B$3:$B$362)))</f>
        <v xml:space="preserve"> </v>
      </c>
      <c r="D18507" s="6" t="s">
        <v>405</v>
      </c>
    </row>
    <row r="18508" spans="2:4" x14ac:dyDescent="0.2">
      <c r="B18508">
        <f t="shared" si="2009"/>
        <v>2</v>
      </c>
      <c r="C18508" s="10" t="str">
        <f>IF(B18508=B18507," ",(LOOKUP(B18508,'Co List'!$A$3:$A$362,'Co List'!$B$3:$B$362)))</f>
        <v xml:space="preserve"> </v>
      </c>
      <c r="D18508" s="6" t="s">
        <v>406</v>
      </c>
    </row>
    <row r="18509" spans="2:4" x14ac:dyDescent="0.2">
      <c r="B18509">
        <f t="shared" si="2009"/>
        <v>2</v>
      </c>
      <c r="C18509" s="10" t="str">
        <f>IF(B18509=B18508," ",(LOOKUP(B18509,'Co List'!$A$3:$A$362,'Co List'!$B$3:$B$362)))</f>
        <v xml:space="preserve"> </v>
      </c>
      <c r="D18509" s="6" t="s">
        <v>407</v>
      </c>
    </row>
    <row r="18510" spans="2:4" x14ac:dyDescent="0.2">
      <c r="B18510">
        <f t="shared" si="2009"/>
        <v>2</v>
      </c>
      <c r="C18510" s="10" t="str">
        <f>IF(B18510=B18509," ",(LOOKUP(B18510,'Co List'!$A$3:$A$362,'Co List'!$B$3:$B$362)))</f>
        <v xml:space="preserve"> </v>
      </c>
      <c r="D18510" s="6" t="s">
        <v>408</v>
      </c>
    </row>
    <row r="18511" spans="2:4" x14ac:dyDescent="0.2">
      <c r="B18511">
        <f t="shared" si="2009"/>
        <v>2</v>
      </c>
      <c r="C18511" s="10" t="str">
        <f>IF(B18511=B18510," ",(LOOKUP(B18511,'Co List'!$A$3:$A$362,'Co List'!$B$3:$B$362)))</f>
        <v xml:space="preserve"> </v>
      </c>
      <c r="D18511" s="6" t="s">
        <v>409</v>
      </c>
    </row>
    <row r="18512" spans="2:4" x14ac:dyDescent="0.2">
      <c r="B18512">
        <f t="shared" si="2009"/>
        <v>2</v>
      </c>
      <c r="C18512" s="10" t="str">
        <f>IF(B18512=B18511," ",(LOOKUP(B18512,'Co List'!$A$3:$A$362,'Co List'!$B$3:$B$362)))</f>
        <v xml:space="preserve"> </v>
      </c>
      <c r="D18512" s="6" t="s">
        <v>410</v>
      </c>
    </row>
    <row r="18513" spans="2:4" x14ac:dyDescent="0.2">
      <c r="B18513">
        <f t="shared" si="2009"/>
        <v>2</v>
      </c>
      <c r="C18513" s="10" t="str">
        <f>IF(B18513=B18512," ",(LOOKUP(B18513,'Co List'!$A$3:$A$362,'Co List'!$B$3:$B$362)))</f>
        <v xml:space="preserve"> </v>
      </c>
      <c r="D18513" s="6" t="s">
        <v>411</v>
      </c>
    </row>
    <row r="18514" spans="2:4" x14ac:dyDescent="0.2">
      <c r="B18514">
        <f t="shared" si="2009"/>
        <v>2</v>
      </c>
      <c r="C18514" s="10" t="str">
        <f>IF(B18514=B18513," ",(LOOKUP(B18514,'Co List'!$A$3:$A$362,'Co List'!$B$3:$B$362)))</f>
        <v xml:space="preserve"> </v>
      </c>
      <c r="D18514" s="6" t="s">
        <v>412</v>
      </c>
    </row>
    <row r="18515" spans="2:4" ht="13.5" thickBot="1" x14ac:dyDescent="0.25">
      <c r="B18515">
        <f t="shared" si="2009"/>
        <v>2</v>
      </c>
      <c r="C18515" s="10" t="str">
        <f>IF(B18515=B18514," ",(LOOKUP(B18515,'Co List'!$A$3:$A$362,'Co List'!$B$3:$B$362)))</f>
        <v xml:space="preserve"> </v>
      </c>
      <c r="D18515" s="9" t="s">
        <v>413</v>
      </c>
    </row>
    <row r="18516" spans="2:4" ht="15" x14ac:dyDescent="0.25">
      <c r="B18516">
        <f t="shared" si="2009"/>
        <v>3</v>
      </c>
      <c r="C18516" s="10" t="str">
        <f>IF(B18516=B18515," ",(LOOKUP(B18516,'Co List'!$A$3:$A$362,'Co List'!$B$3:$B$362)))</f>
        <v>AARTI DRUGS LTD.</v>
      </c>
      <c r="D18516" s="4" t="s">
        <v>362</v>
      </c>
    </row>
    <row r="18517" spans="2:4" x14ac:dyDescent="0.2">
      <c r="B18517">
        <f t="shared" si="2009"/>
        <v>3</v>
      </c>
      <c r="C18517" s="10" t="str">
        <f>IF(B18517=B18516," ",(LOOKUP(B18517,'Co List'!$A$3:$A$362,'Co List'!$B$3:$B$362)))</f>
        <v xml:space="preserve"> </v>
      </c>
      <c r="D18517" s="6" t="s">
        <v>364</v>
      </c>
    </row>
    <row r="18518" spans="2:4" x14ac:dyDescent="0.2">
      <c r="B18518">
        <f t="shared" si="2009"/>
        <v>3</v>
      </c>
      <c r="C18518" s="10" t="str">
        <f>IF(B18518=B18517," ",(LOOKUP(B18518,'Co List'!$A$3:$A$362,'Co List'!$B$3:$B$362)))</f>
        <v xml:space="preserve"> </v>
      </c>
      <c r="D18518" s="6" t="s">
        <v>365</v>
      </c>
    </row>
    <row r="18519" spans="2:4" x14ac:dyDescent="0.2">
      <c r="B18519">
        <f t="shared" si="2009"/>
        <v>3</v>
      </c>
      <c r="C18519" s="10" t="str">
        <f>IF(B18519=B18518," ",(LOOKUP(B18519,'Co List'!$A$3:$A$362,'Co List'!$B$3:$B$362)))</f>
        <v xml:space="preserve"> </v>
      </c>
      <c r="D18519" s="7" t="s">
        <v>366</v>
      </c>
    </row>
    <row r="18520" spans="2:4" x14ac:dyDescent="0.2">
      <c r="B18520">
        <f t="shared" si="2009"/>
        <v>3</v>
      </c>
      <c r="C18520" s="10" t="str">
        <f>IF(B18520=B18519," ",(LOOKUP(B18520,'Co List'!$A$3:$A$362,'Co List'!$B$3:$B$362)))</f>
        <v xml:space="preserve"> </v>
      </c>
      <c r="D18520" s="6" t="s">
        <v>367</v>
      </c>
    </row>
    <row r="18521" spans="2:4" x14ac:dyDescent="0.2">
      <c r="B18521">
        <f t="shared" si="2009"/>
        <v>3</v>
      </c>
      <c r="C18521" s="10" t="str">
        <f>IF(B18521=B18520," ",(LOOKUP(B18521,'Co List'!$A$3:$A$362,'Co List'!$B$3:$B$362)))</f>
        <v xml:space="preserve"> </v>
      </c>
      <c r="D18521" s="6" t="s">
        <v>368</v>
      </c>
    </row>
    <row r="18522" spans="2:4" x14ac:dyDescent="0.2">
      <c r="B18522">
        <f t="shared" si="2009"/>
        <v>3</v>
      </c>
      <c r="C18522" s="10" t="str">
        <f>IF(B18522=B18521," ",(LOOKUP(B18522,'Co List'!$A$3:$A$362,'Co List'!$B$3:$B$362)))</f>
        <v xml:space="preserve"> </v>
      </c>
      <c r="D18522" s="6" t="s">
        <v>369</v>
      </c>
    </row>
    <row r="18523" spans="2:4" x14ac:dyDescent="0.2">
      <c r="B18523">
        <f t="shared" si="2009"/>
        <v>3</v>
      </c>
      <c r="C18523" s="10" t="str">
        <f>IF(B18523=B18522," ",(LOOKUP(B18523,'Co List'!$A$3:$A$362,'Co List'!$B$3:$B$362)))</f>
        <v xml:space="preserve"> </v>
      </c>
      <c r="D18523" s="6" t="s">
        <v>370</v>
      </c>
    </row>
    <row r="18524" spans="2:4" x14ac:dyDescent="0.2">
      <c r="B18524">
        <f t="shared" si="2009"/>
        <v>3</v>
      </c>
      <c r="C18524" s="10" t="str">
        <f>IF(B18524=B18523," ",(LOOKUP(B18524,'Co List'!$A$3:$A$362,'Co List'!$B$3:$B$362)))</f>
        <v xml:space="preserve"> </v>
      </c>
      <c r="D18524" s="6" t="s">
        <v>371</v>
      </c>
    </row>
    <row r="18525" spans="2:4" x14ac:dyDescent="0.2">
      <c r="B18525">
        <f t="shared" si="2009"/>
        <v>3</v>
      </c>
      <c r="C18525" s="10" t="str">
        <f>IF(B18525=B18524," ",(LOOKUP(B18525,'Co List'!$A$3:$A$362,'Co List'!$B$3:$B$362)))</f>
        <v xml:space="preserve"> </v>
      </c>
      <c r="D18525" s="6" t="s">
        <v>372</v>
      </c>
    </row>
    <row r="18526" spans="2:4" x14ac:dyDescent="0.2">
      <c r="B18526">
        <f t="shared" si="2009"/>
        <v>3</v>
      </c>
      <c r="C18526" s="10" t="str">
        <f>IF(B18526=B18525," ",(LOOKUP(B18526,'Co List'!$A$3:$A$362,'Co List'!$B$3:$B$362)))</f>
        <v xml:space="preserve"> </v>
      </c>
      <c r="D18526" s="6" t="s">
        <v>373</v>
      </c>
    </row>
    <row r="18527" spans="2:4" x14ac:dyDescent="0.2">
      <c r="B18527">
        <f t="shared" si="2009"/>
        <v>3</v>
      </c>
      <c r="C18527" s="10" t="str">
        <f>IF(B18527=B18526," ",(LOOKUP(B18527,'Co List'!$A$3:$A$362,'Co List'!$B$3:$B$362)))</f>
        <v xml:space="preserve"> </v>
      </c>
      <c r="D18527" s="6" t="s">
        <v>374</v>
      </c>
    </row>
    <row r="18528" spans="2:4" x14ac:dyDescent="0.2">
      <c r="B18528">
        <f t="shared" si="2009"/>
        <v>3</v>
      </c>
      <c r="C18528" s="10" t="str">
        <f>IF(B18528=B18527," ",(LOOKUP(B18528,'Co List'!$A$3:$A$362,'Co List'!$B$3:$B$362)))</f>
        <v xml:space="preserve"> </v>
      </c>
      <c r="D18528" s="6" t="s">
        <v>375</v>
      </c>
    </row>
    <row r="18529" spans="2:4" x14ac:dyDescent="0.2">
      <c r="B18529">
        <f t="shared" si="2009"/>
        <v>3</v>
      </c>
      <c r="C18529" s="10" t="str">
        <f>IF(B18529=B18528," ",(LOOKUP(B18529,'Co List'!$A$3:$A$362,'Co List'!$B$3:$B$362)))</f>
        <v xml:space="preserve"> </v>
      </c>
      <c r="D18529" s="6" t="s">
        <v>376</v>
      </c>
    </row>
    <row r="18530" spans="2:4" x14ac:dyDescent="0.2">
      <c r="B18530">
        <f t="shared" si="2009"/>
        <v>3</v>
      </c>
      <c r="C18530" s="10" t="str">
        <f>IF(B18530=B18529," ",(LOOKUP(B18530,'Co List'!$A$3:$A$362,'Co List'!$B$3:$B$362)))</f>
        <v xml:space="preserve"> </v>
      </c>
      <c r="D18530" s="6" t="s">
        <v>377</v>
      </c>
    </row>
    <row r="18531" spans="2:4" ht="15" x14ac:dyDescent="0.25">
      <c r="B18531">
        <f t="shared" si="2009"/>
        <v>3</v>
      </c>
      <c r="C18531" s="10" t="str">
        <f>IF(B18531=B18530," ",(LOOKUP(B18531,'Co List'!$A$3:$A$362,'Co List'!$B$3:$B$362)))</f>
        <v xml:space="preserve"> </v>
      </c>
      <c r="D18531" s="8" t="s">
        <v>378</v>
      </c>
    </row>
    <row r="18532" spans="2:4" ht="15" x14ac:dyDescent="0.25">
      <c r="B18532">
        <f t="shared" si="2009"/>
        <v>3</v>
      </c>
      <c r="C18532" s="10" t="str">
        <f>IF(B18532=B18531," ",(LOOKUP(B18532,'Co List'!$A$3:$A$362,'Co List'!$B$3:$B$362)))</f>
        <v xml:space="preserve"> </v>
      </c>
      <c r="D18532" s="8" t="s">
        <v>379</v>
      </c>
    </row>
    <row r="18533" spans="2:4" ht="15" x14ac:dyDescent="0.25">
      <c r="B18533">
        <f t="shared" si="2009"/>
        <v>3</v>
      </c>
      <c r="C18533" s="10" t="str">
        <f>IF(B18533=B18532," ",(LOOKUP(B18533,'Co List'!$A$3:$A$362,'Co List'!$B$3:$B$362)))</f>
        <v xml:space="preserve"> </v>
      </c>
      <c r="D18533" s="8" t="s">
        <v>380</v>
      </c>
    </row>
    <row r="18534" spans="2:4" ht="15" x14ac:dyDescent="0.25">
      <c r="B18534">
        <f t="shared" si="2009"/>
        <v>3</v>
      </c>
      <c r="C18534" s="10" t="str">
        <f>IF(B18534=B18533," ",(LOOKUP(B18534,'Co List'!$A$3:$A$362,'Co List'!$B$3:$B$362)))</f>
        <v xml:space="preserve"> </v>
      </c>
      <c r="D18534" s="8" t="s">
        <v>381</v>
      </c>
    </row>
    <row r="18535" spans="2:4" ht="15" x14ac:dyDescent="0.25">
      <c r="B18535">
        <f t="shared" si="2009"/>
        <v>3</v>
      </c>
      <c r="C18535" s="10" t="str">
        <f>IF(B18535=B18534," ",(LOOKUP(B18535,'Co List'!$A$3:$A$362,'Co List'!$B$3:$B$362)))</f>
        <v xml:space="preserve"> </v>
      </c>
      <c r="D18535" s="8" t="s">
        <v>382</v>
      </c>
    </row>
    <row r="18536" spans="2:4" ht="15" x14ac:dyDescent="0.25">
      <c r="B18536">
        <f t="shared" si="2009"/>
        <v>3</v>
      </c>
      <c r="C18536" s="10" t="str">
        <f>IF(B18536=B18535," ",(LOOKUP(B18536,'Co List'!$A$3:$A$362,'Co List'!$B$3:$B$362)))</f>
        <v xml:space="preserve"> </v>
      </c>
      <c r="D18536" s="8" t="s">
        <v>383</v>
      </c>
    </row>
    <row r="18537" spans="2:4" x14ac:dyDescent="0.2">
      <c r="B18537">
        <f t="shared" si="2009"/>
        <v>3</v>
      </c>
      <c r="C18537" s="10" t="str">
        <f>IF(B18537=B18536," ",(LOOKUP(B18537,'Co List'!$A$3:$A$362,'Co List'!$B$3:$B$362)))</f>
        <v xml:space="preserve"> </v>
      </c>
      <c r="D18537" s="6" t="s">
        <v>384</v>
      </c>
    </row>
    <row r="18538" spans="2:4" x14ac:dyDescent="0.2">
      <c r="B18538">
        <f t="shared" si="2009"/>
        <v>3</v>
      </c>
      <c r="C18538" s="10" t="str">
        <f>IF(B18538=B18537," ",(LOOKUP(B18538,'Co List'!$A$3:$A$362,'Co List'!$B$3:$B$362)))</f>
        <v xml:space="preserve"> </v>
      </c>
      <c r="D18538" s="6" t="s">
        <v>385</v>
      </c>
    </row>
    <row r="18539" spans="2:4" x14ac:dyDescent="0.2">
      <c r="B18539">
        <f t="shared" si="2009"/>
        <v>3</v>
      </c>
      <c r="C18539" s="10" t="str">
        <f>IF(B18539=B18538," ",(LOOKUP(B18539,'Co List'!$A$3:$A$362,'Co List'!$B$3:$B$362)))</f>
        <v xml:space="preserve"> </v>
      </c>
      <c r="D18539" s="6" t="s">
        <v>386</v>
      </c>
    </row>
    <row r="18540" spans="2:4" x14ac:dyDescent="0.2">
      <c r="B18540">
        <f t="shared" si="2009"/>
        <v>3</v>
      </c>
      <c r="C18540" s="10" t="str">
        <f>IF(B18540=B18539," ",(LOOKUP(B18540,'Co List'!$A$3:$A$362,'Co List'!$B$3:$B$362)))</f>
        <v xml:space="preserve"> </v>
      </c>
      <c r="D18540" s="6" t="s">
        <v>387</v>
      </c>
    </row>
    <row r="18541" spans="2:4" x14ac:dyDescent="0.2">
      <c r="B18541">
        <f t="shared" si="2009"/>
        <v>3</v>
      </c>
      <c r="C18541" s="10" t="str">
        <f>IF(B18541=B18540," ",(LOOKUP(B18541,'Co List'!$A$3:$A$362,'Co List'!$B$3:$B$362)))</f>
        <v xml:space="preserve"> </v>
      </c>
      <c r="D18541" s="6" t="s">
        <v>388</v>
      </c>
    </row>
    <row r="18542" spans="2:4" x14ac:dyDescent="0.2">
      <c r="B18542">
        <f t="shared" si="2009"/>
        <v>3</v>
      </c>
      <c r="C18542" s="10" t="str">
        <f>IF(B18542=B18541," ",(LOOKUP(B18542,'Co List'!$A$3:$A$362,'Co List'!$B$3:$B$362)))</f>
        <v xml:space="preserve"> </v>
      </c>
      <c r="D18542" s="6" t="s">
        <v>389</v>
      </c>
    </row>
    <row r="18543" spans="2:4" x14ac:dyDescent="0.2">
      <c r="B18543">
        <f t="shared" si="2009"/>
        <v>3</v>
      </c>
      <c r="C18543" s="10" t="str">
        <f>IF(B18543=B18542," ",(LOOKUP(B18543,'Co List'!$A$3:$A$362,'Co List'!$B$3:$B$362)))</f>
        <v xml:space="preserve"> </v>
      </c>
      <c r="D18543" s="6" t="s">
        <v>390</v>
      </c>
    </row>
    <row r="18544" spans="2:4" x14ac:dyDescent="0.2">
      <c r="B18544">
        <f t="shared" si="2009"/>
        <v>3</v>
      </c>
      <c r="C18544" s="10" t="str">
        <f>IF(B18544=B18543," ",(LOOKUP(B18544,'Co List'!$A$3:$A$362,'Co List'!$B$3:$B$362)))</f>
        <v xml:space="preserve"> </v>
      </c>
      <c r="D18544" s="6" t="s">
        <v>391</v>
      </c>
    </row>
    <row r="18545" spans="2:4" x14ac:dyDescent="0.2">
      <c r="B18545">
        <f t="shared" si="2009"/>
        <v>3</v>
      </c>
      <c r="C18545" s="10" t="str">
        <f>IF(B18545=B18544," ",(LOOKUP(B18545,'Co List'!$A$3:$A$362,'Co List'!$B$3:$B$362)))</f>
        <v xml:space="preserve"> </v>
      </c>
      <c r="D18545" s="6" t="s">
        <v>392</v>
      </c>
    </row>
    <row r="18546" spans="2:4" x14ac:dyDescent="0.2">
      <c r="B18546">
        <f t="shared" si="2009"/>
        <v>3</v>
      </c>
      <c r="C18546" s="10" t="str">
        <f>IF(B18546=B18545," ",(LOOKUP(B18546,'Co List'!$A$3:$A$362,'Co List'!$B$3:$B$362)))</f>
        <v xml:space="preserve"> </v>
      </c>
      <c r="D18546" s="6" t="s">
        <v>393</v>
      </c>
    </row>
    <row r="18547" spans="2:4" ht="15" x14ac:dyDescent="0.25">
      <c r="B18547">
        <f t="shared" si="2009"/>
        <v>3</v>
      </c>
      <c r="C18547" s="10" t="str">
        <f>IF(B18547=B18546," ",(LOOKUP(B18547,'Co List'!$A$3:$A$362,'Co List'!$B$3:$B$362)))</f>
        <v xml:space="preserve"> </v>
      </c>
      <c r="D18547" s="8" t="s">
        <v>394</v>
      </c>
    </row>
    <row r="18548" spans="2:4" ht="15" x14ac:dyDescent="0.25">
      <c r="B18548">
        <f t="shared" si="2009"/>
        <v>3</v>
      </c>
      <c r="C18548" s="10" t="str">
        <f>IF(B18548=B18547," ",(LOOKUP(B18548,'Co List'!$A$3:$A$362,'Co List'!$B$3:$B$362)))</f>
        <v xml:space="preserve"> </v>
      </c>
      <c r="D18548" s="8" t="s">
        <v>395</v>
      </c>
    </row>
    <row r="18549" spans="2:4" ht="15" x14ac:dyDescent="0.25">
      <c r="B18549">
        <f t="shared" si="2009"/>
        <v>3</v>
      </c>
      <c r="C18549" s="10" t="str">
        <f>IF(B18549=B18548," ",(LOOKUP(B18549,'Co List'!$A$3:$A$362,'Co List'!$B$3:$B$362)))</f>
        <v xml:space="preserve"> </v>
      </c>
      <c r="D18549" s="8" t="s">
        <v>396</v>
      </c>
    </row>
    <row r="18550" spans="2:4" x14ac:dyDescent="0.2">
      <c r="B18550">
        <f t="shared" si="2009"/>
        <v>3</v>
      </c>
      <c r="C18550" s="10" t="str">
        <f>IF(B18550=B18549," ",(LOOKUP(B18550,'Co List'!$A$3:$A$362,'Co List'!$B$3:$B$362)))</f>
        <v xml:space="preserve"> </v>
      </c>
      <c r="D18550" s="6" t="s">
        <v>397</v>
      </c>
    </row>
    <row r="18551" spans="2:4" x14ac:dyDescent="0.2">
      <c r="B18551">
        <f t="shared" si="2009"/>
        <v>3</v>
      </c>
      <c r="C18551" s="10" t="str">
        <f>IF(B18551=B18550," ",(LOOKUP(B18551,'Co List'!$A$3:$A$362,'Co List'!$B$3:$B$362)))</f>
        <v xml:space="preserve"> </v>
      </c>
      <c r="D18551" s="6" t="s">
        <v>398</v>
      </c>
    </row>
    <row r="18552" spans="2:4" x14ac:dyDescent="0.2">
      <c r="B18552">
        <f t="shared" si="2009"/>
        <v>3</v>
      </c>
      <c r="C18552" s="10" t="str">
        <f>IF(B18552=B18551," ",(LOOKUP(B18552,'Co List'!$A$3:$A$362,'Co List'!$B$3:$B$362)))</f>
        <v xml:space="preserve"> </v>
      </c>
      <c r="D18552" s="6" t="s">
        <v>399</v>
      </c>
    </row>
    <row r="18553" spans="2:4" x14ac:dyDescent="0.2">
      <c r="B18553">
        <f t="shared" si="2009"/>
        <v>3</v>
      </c>
      <c r="C18553" s="10" t="str">
        <f>IF(B18553=B18552," ",(LOOKUP(B18553,'Co List'!$A$3:$A$362,'Co List'!$B$3:$B$362)))</f>
        <v xml:space="preserve"> </v>
      </c>
      <c r="D18553" s="6" t="s">
        <v>400</v>
      </c>
    </row>
    <row r="18554" spans="2:4" x14ac:dyDescent="0.2">
      <c r="B18554">
        <f t="shared" si="2009"/>
        <v>3</v>
      </c>
      <c r="C18554" s="10" t="str">
        <f>IF(B18554=B18553," ",(LOOKUP(B18554,'Co List'!$A$3:$A$362,'Co List'!$B$3:$B$362)))</f>
        <v xml:space="preserve"> </v>
      </c>
      <c r="D18554" s="6" t="s">
        <v>401</v>
      </c>
    </row>
    <row r="18555" spans="2:4" x14ac:dyDescent="0.2">
      <c r="B18555">
        <f t="shared" si="2009"/>
        <v>3</v>
      </c>
      <c r="C18555" s="10" t="str">
        <f>IF(B18555=B18554," ",(LOOKUP(B18555,'Co List'!$A$3:$A$362,'Co List'!$B$3:$B$362)))</f>
        <v xml:space="preserve"> </v>
      </c>
      <c r="D18555" s="6" t="s">
        <v>402</v>
      </c>
    </row>
    <row r="18556" spans="2:4" x14ac:dyDescent="0.2">
      <c r="B18556">
        <f t="shared" si="2009"/>
        <v>3</v>
      </c>
      <c r="C18556" s="10" t="str">
        <f>IF(B18556=B18555," ",(LOOKUP(B18556,'Co List'!$A$3:$A$362,'Co List'!$B$3:$B$362)))</f>
        <v xml:space="preserve"> </v>
      </c>
      <c r="D18556" s="6" t="s">
        <v>403</v>
      </c>
    </row>
    <row r="18557" spans="2:4" x14ac:dyDescent="0.2">
      <c r="B18557">
        <f t="shared" si="2009"/>
        <v>3</v>
      </c>
      <c r="C18557" s="10" t="str">
        <f>IF(B18557=B18556," ",(LOOKUP(B18557,'Co List'!$A$3:$A$362,'Co List'!$B$3:$B$362)))</f>
        <v xml:space="preserve"> </v>
      </c>
      <c r="D18557" s="6" t="s">
        <v>404</v>
      </c>
    </row>
    <row r="18558" spans="2:4" x14ac:dyDescent="0.2">
      <c r="B18558">
        <f t="shared" si="2009"/>
        <v>3</v>
      </c>
      <c r="C18558" s="10" t="str">
        <f>IF(B18558=B18557," ",(LOOKUP(B18558,'Co List'!$A$3:$A$362,'Co List'!$B$3:$B$362)))</f>
        <v xml:space="preserve"> </v>
      </c>
      <c r="D18558" s="6" t="s">
        <v>405</v>
      </c>
    </row>
    <row r="18559" spans="2:4" x14ac:dyDescent="0.2">
      <c r="B18559">
        <f t="shared" si="2009"/>
        <v>3</v>
      </c>
      <c r="C18559" s="10" t="str">
        <f>IF(B18559=B18558," ",(LOOKUP(B18559,'Co List'!$A$3:$A$362,'Co List'!$B$3:$B$362)))</f>
        <v xml:space="preserve"> </v>
      </c>
      <c r="D18559" s="6" t="s">
        <v>406</v>
      </c>
    </row>
    <row r="18560" spans="2:4" x14ac:dyDescent="0.2">
      <c r="B18560">
        <f t="shared" si="2009"/>
        <v>3</v>
      </c>
      <c r="C18560" s="10" t="str">
        <f>IF(B18560=B18559," ",(LOOKUP(B18560,'Co List'!$A$3:$A$362,'Co List'!$B$3:$B$362)))</f>
        <v xml:space="preserve"> </v>
      </c>
      <c r="D18560" s="6" t="s">
        <v>407</v>
      </c>
    </row>
    <row r="18561" spans="2:4" x14ac:dyDescent="0.2">
      <c r="B18561">
        <f t="shared" si="2009"/>
        <v>3</v>
      </c>
      <c r="C18561" s="10" t="str">
        <f>IF(B18561=B18560," ",(LOOKUP(B18561,'Co List'!$A$3:$A$362,'Co List'!$B$3:$B$362)))</f>
        <v xml:space="preserve"> </v>
      </c>
      <c r="D18561" s="6" t="s">
        <v>408</v>
      </c>
    </row>
    <row r="18562" spans="2:4" x14ac:dyDescent="0.2">
      <c r="B18562">
        <f t="shared" si="2009"/>
        <v>3</v>
      </c>
      <c r="C18562" s="10" t="str">
        <f>IF(B18562=B18561," ",(LOOKUP(B18562,'Co List'!$A$3:$A$362,'Co List'!$B$3:$B$362)))</f>
        <v xml:space="preserve"> </v>
      </c>
      <c r="D18562" s="6" t="s">
        <v>409</v>
      </c>
    </row>
    <row r="18563" spans="2:4" x14ac:dyDescent="0.2">
      <c r="B18563">
        <f t="shared" si="2009"/>
        <v>3</v>
      </c>
      <c r="C18563" s="10" t="str">
        <f>IF(B18563=B18562," ",(LOOKUP(B18563,'Co List'!$A$3:$A$362,'Co List'!$B$3:$B$362)))</f>
        <v xml:space="preserve"> </v>
      </c>
      <c r="D18563" s="6" t="s">
        <v>410</v>
      </c>
    </row>
    <row r="18564" spans="2:4" x14ac:dyDescent="0.2">
      <c r="B18564">
        <f t="shared" si="2009"/>
        <v>3</v>
      </c>
      <c r="C18564" s="10" t="str">
        <f>IF(B18564=B18563," ",(LOOKUP(B18564,'Co List'!$A$3:$A$362,'Co List'!$B$3:$B$362)))</f>
        <v xml:space="preserve"> </v>
      </c>
      <c r="D18564" s="6" t="s">
        <v>411</v>
      </c>
    </row>
    <row r="18565" spans="2:4" x14ac:dyDescent="0.2">
      <c r="B18565">
        <f t="shared" ref="B18565:B18628" si="2010">IF(D18565=$D$3,B18564+1,B18564)</f>
        <v>3</v>
      </c>
      <c r="C18565" s="10" t="str">
        <f>IF(B18565=B18564," ",(LOOKUP(B18565,'Co List'!$A$3:$A$362,'Co List'!$B$3:$B$362)))</f>
        <v xml:space="preserve"> </v>
      </c>
      <c r="D18565" s="6" t="s">
        <v>412</v>
      </c>
    </row>
    <row r="18566" spans="2:4" ht="13.5" thickBot="1" x14ac:dyDescent="0.25">
      <c r="B18566">
        <f t="shared" si="2010"/>
        <v>3</v>
      </c>
      <c r="C18566" s="10" t="str">
        <f>IF(B18566=B18565," ",(LOOKUP(B18566,'Co List'!$A$3:$A$362,'Co List'!$B$3:$B$362)))</f>
        <v xml:space="preserve"> </v>
      </c>
      <c r="D18566" s="9" t="s">
        <v>413</v>
      </c>
    </row>
    <row r="18567" spans="2:4" ht="15" x14ac:dyDescent="0.25">
      <c r="B18567">
        <f t="shared" si="2010"/>
        <v>4</v>
      </c>
      <c r="C18567" s="10" t="str">
        <f>IF(B18567=B18566," ",(LOOKUP(B18567,'Co List'!$A$3:$A$362,'Co List'!$B$3:$B$362)))</f>
        <v>AARTI INDUSTRIES LTD.</v>
      </c>
      <c r="D18567" s="4" t="s">
        <v>362</v>
      </c>
    </row>
    <row r="18568" spans="2:4" x14ac:dyDescent="0.2">
      <c r="B18568">
        <f t="shared" si="2010"/>
        <v>4</v>
      </c>
      <c r="C18568" s="10" t="str">
        <f>IF(B18568=B18567," ",(LOOKUP(B18568,'Co List'!$A$3:$A$362,'Co List'!$B$3:$B$362)))</f>
        <v xml:space="preserve"> </v>
      </c>
      <c r="D18568" s="6" t="s">
        <v>364</v>
      </c>
    </row>
    <row r="18569" spans="2:4" x14ac:dyDescent="0.2">
      <c r="B18569">
        <f t="shared" si="2010"/>
        <v>4</v>
      </c>
      <c r="C18569" s="10" t="str">
        <f>IF(B18569=B18568," ",(LOOKUP(B18569,'Co List'!$A$3:$A$362,'Co List'!$B$3:$B$362)))</f>
        <v xml:space="preserve"> </v>
      </c>
      <c r="D18569" s="6" t="s">
        <v>365</v>
      </c>
    </row>
    <row r="18570" spans="2:4" x14ac:dyDescent="0.2">
      <c r="B18570">
        <f t="shared" si="2010"/>
        <v>4</v>
      </c>
      <c r="C18570" s="10" t="str">
        <f>IF(B18570=B18569," ",(LOOKUP(B18570,'Co List'!$A$3:$A$362,'Co List'!$B$3:$B$362)))</f>
        <v xml:space="preserve"> </v>
      </c>
      <c r="D18570" s="7" t="s">
        <v>366</v>
      </c>
    </row>
    <row r="18571" spans="2:4" x14ac:dyDescent="0.2">
      <c r="B18571">
        <f t="shared" si="2010"/>
        <v>4</v>
      </c>
      <c r="C18571" s="10" t="str">
        <f>IF(B18571=B18570," ",(LOOKUP(B18571,'Co List'!$A$3:$A$362,'Co List'!$B$3:$B$362)))</f>
        <v xml:space="preserve"> </v>
      </c>
      <c r="D18571" s="6" t="s">
        <v>367</v>
      </c>
    </row>
    <row r="18572" spans="2:4" x14ac:dyDescent="0.2">
      <c r="B18572">
        <f t="shared" si="2010"/>
        <v>4</v>
      </c>
      <c r="C18572" s="10" t="str">
        <f>IF(B18572=B18571," ",(LOOKUP(B18572,'Co List'!$A$3:$A$362,'Co List'!$B$3:$B$362)))</f>
        <v xml:space="preserve"> </v>
      </c>
      <c r="D18572" s="6" t="s">
        <v>368</v>
      </c>
    </row>
    <row r="18573" spans="2:4" x14ac:dyDescent="0.2">
      <c r="B18573">
        <f t="shared" si="2010"/>
        <v>4</v>
      </c>
      <c r="C18573" s="10" t="str">
        <f>IF(B18573=B18572," ",(LOOKUP(B18573,'Co List'!$A$3:$A$362,'Co List'!$B$3:$B$362)))</f>
        <v xml:space="preserve"> </v>
      </c>
      <c r="D18573" s="6" t="s">
        <v>369</v>
      </c>
    </row>
    <row r="18574" spans="2:4" x14ac:dyDescent="0.2">
      <c r="B18574">
        <f t="shared" si="2010"/>
        <v>4</v>
      </c>
      <c r="C18574" s="10" t="str">
        <f>IF(B18574=B18573," ",(LOOKUP(B18574,'Co List'!$A$3:$A$362,'Co List'!$B$3:$B$362)))</f>
        <v xml:space="preserve"> </v>
      </c>
      <c r="D18574" s="6" t="s">
        <v>370</v>
      </c>
    </row>
    <row r="18575" spans="2:4" x14ac:dyDescent="0.2">
      <c r="B18575">
        <f t="shared" si="2010"/>
        <v>4</v>
      </c>
      <c r="C18575" s="10" t="str">
        <f>IF(B18575=B18574," ",(LOOKUP(B18575,'Co List'!$A$3:$A$362,'Co List'!$B$3:$B$362)))</f>
        <v xml:space="preserve"> </v>
      </c>
      <c r="D18575" s="6" t="s">
        <v>371</v>
      </c>
    </row>
    <row r="18576" spans="2:4" x14ac:dyDescent="0.2">
      <c r="B18576">
        <f t="shared" si="2010"/>
        <v>4</v>
      </c>
      <c r="C18576" s="10" t="str">
        <f>IF(B18576=B18575," ",(LOOKUP(B18576,'Co List'!$A$3:$A$362,'Co List'!$B$3:$B$362)))</f>
        <v xml:space="preserve"> </v>
      </c>
      <c r="D18576" s="6" t="s">
        <v>372</v>
      </c>
    </row>
    <row r="18577" spans="2:4" x14ac:dyDescent="0.2">
      <c r="B18577">
        <f t="shared" si="2010"/>
        <v>4</v>
      </c>
      <c r="C18577" s="10" t="str">
        <f>IF(B18577=B18576," ",(LOOKUP(B18577,'Co List'!$A$3:$A$362,'Co List'!$B$3:$B$362)))</f>
        <v xml:space="preserve"> </v>
      </c>
      <c r="D18577" s="6" t="s">
        <v>373</v>
      </c>
    </row>
    <row r="18578" spans="2:4" x14ac:dyDescent="0.2">
      <c r="B18578">
        <f t="shared" si="2010"/>
        <v>4</v>
      </c>
      <c r="C18578" s="10" t="str">
        <f>IF(B18578=B18577," ",(LOOKUP(B18578,'Co List'!$A$3:$A$362,'Co List'!$B$3:$B$362)))</f>
        <v xml:space="preserve"> </v>
      </c>
      <c r="D18578" s="6" t="s">
        <v>374</v>
      </c>
    </row>
    <row r="18579" spans="2:4" x14ac:dyDescent="0.2">
      <c r="B18579">
        <f t="shared" si="2010"/>
        <v>4</v>
      </c>
      <c r="C18579" s="10" t="str">
        <f>IF(B18579=B18578," ",(LOOKUP(B18579,'Co List'!$A$3:$A$362,'Co List'!$B$3:$B$362)))</f>
        <v xml:space="preserve"> </v>
      </c>
      <c r="D18579" s="6" t="s">
        <v>375</v>
      </c>
    </row>
    <row r="18580" spans="2:4" x14ac:dyDescent="0.2">
      <c r="B18580">
        <f t="shared" si="2010"/>
        <v>4</v>
      </c>
      <c r="C18580" s="10" t="str">
        <f>IF(B18580=B18579," ",(LOOKUP(B18580,'Co List'!$A$3:$A$362,'Co List'!$B$3:$B$362)))</f>
        <v xml:space="preserve"> </v>
      </c>
      <c r="D18580" s="6" t="s">
        <v>376</v>
      </c>
    </row>
    <row r="18581" spans="2:4" x14ac:dyDescent="0.2">
      <c r="B18581">
        <f t="shared" si="2010"/>
        <v>4</v>
      </c>
      <c r="C18581" s="10" t="str">
        <f>IF(B18581=B18580," ",(LOOKUP(B18581,'Co List'!$A$3:$A$362,'Co List'!$B$3:$B$362)))</f>
        <v xml:space="preserve"> </v>
      </c>
      <c r="D18581" s="6" t="s">
        <v>377</v>
      </c>
    </row>
    <row r="18582" spans="2:4" ht="15" x14ac:dyDescent="0.25">
      <c r="B18582">
        <f t="shared" si="2010"/>
        <v>4</v>
      </c>
      <c r="C18582" s="10" t="str">
        <f>IF(B18582=B18581," ",(LOOKUP(B18582,'Co List'!$A$3:$A$362,'Co List'!$B$3:$B$362)))</f>
        <v xml:space="preserve"> </v>
      </c>
      <c r="D18582" s="8" t="s">
        <v>378</v>
      </c>
    </row>
    <row r="18583" spans="2:4" ht="15" x14ac:dyDescent="0.25">
      <c r="B18583">
        <f t="shared" si="2010"/>
        <v>4</v>
      </c>
      <c r="C18583" s="10" t="str">
        <f>IF(B18583=B18582," ",(LOOKUP(B18583,'Co List'!$A$3:$A$362,'Co List'!$B$3:$B$362)))</f>
        <v xml:space="preserve"> </v>
      </c>
      <c r="D18583" s="8" t="s">
        <v>379</v>
      </c>
    </row>
    <row r="18584" spans="2:4" ht="15" x14ac:dyDescent="0.25">
      <c r="B18584">
        <f t="shared" si="2010"/>
        <v>4</v>
      </c>
      <c r="C18584" s="10" t="str">
        <f>IF(B18584=B18583," ",(LOOKUP(B18584,'Co List'!$A$3:$A$362,'Co List'!$B$3:$B$362)))</f>
        <v xml:space="preserve"> </v>
      </c>
      <c r="D18584" s="8" t="s">
        <v>380</v>
      </c>
    </row>
    <row r="18585" spans="2:4" ht="15" x14ac:dyDescent="0.25">
      <c r="B18585">
        <f t="shared" si="2010"/>
        <v>4</v>
      </c>
      <c r="C18585" s="10" t="str">
        <f>IF(B18585=B18584," ",(LOOKUP(B18585,'Co List'!$A$3:$A$362,'Co List'!$B$3:$B$362)))</f>
        <v xml:space="preserve"> </v>
      </c>
      <c r="D18585" s="8" t="s">
        <v>381</v>
      </c>
    </row>
    <row r="18586" spans="2:4" ht="15" x14ac:dyDescent="0.25">
      <c r="B18586">
        <f t="shared" si="2010"/>
        <v>4</v>
      </c>
      <c r="C18586" s="10" t="str">
        <f>IF(B18586=B18585," ",(LOOKUP(B18586,'Co List'!$A$3:$A$362,'Co List'!$B$3:$B$362)))</f>
        <v xml:space="preserve"> </v>
      </c>
      <c r="D18586" s="8" t="s">
        <v>382</v>
      </c>
    </row>
    <row r="18587" spans="2:4" ht="15" x14ac:dyDescent="0.25">
      <c r="B18587">
        <f t="shared" si="2010"/>
        <v>4</v>
      </c>
      <c r="C18587" s="10" t="str">
        <f>IF(B18587=B18586," ",(LOOKUP(B18587,'Co List'!$A$3:$A$362,'Co List'!$B$3:$B$362)))</f>
        <v xml:space="preserve"> </v>
      </c>
      <c r="D18587" s="8" t="s">
        <v>383</v>
      </c>
    </row>
    <row r="18588" spans="2:4" x14ac:dyDescent="0.2">
      <c r="B18588">
        <f t="shared" si="2010"/>
        <v>4</v>
      </c>
      <c r="C18588" s="10" t="str">
        <f>IF(B18588=B18587," ",(LOOKUP(B18588,'Co List'!$A$3:$A$362,'Co List'!$B$3:$B$362)))</f>
        <v xml:space="preserve"> </v>
      </c>
      <c r="D18588" s="6" t="s">
        <v>384</v>
      </c>
    </row>
    <row r="18589" spans="2:4" x14ac:dyDescent="0.2">
      <c r="B18589">
        <f t="shared" si="2010"/>
        <v>4</v>
      </c>
      <c r="C18589" s="10" t="str">
        <f>IF(B18589=B18588," ",(LOOKUP(B18589,'Co List'!$A$3:$A$362,'Co List'!$B$3:$B$362)))</f>
        <v xml:space="preserve"> </v>
      </c>
      <c r="D18589" s="6" t="s">
        <v>385</v>
      </c>
    </row>
    <row r="18590" spans="2:4" x14ac:dyDescent="0.2">
      <c r="B18590">
        <f t="shared" si="2010"/>
        <v>4</v>
      </c>
      <c r="C18590" s="10" t="str">
        <f>IF(B18590=B18589," ",(LOOKUP(B18590,'Co List'!$A$3:$A$362,'Co List'!$B$3:$B$362)))</f>
        <v xml:space="preserve"> </v>
      </c>
      <c r="D18590" s="6" t="s">
        <v>386</v>
      </c>
    </row>
    <row r="18591" spans="2:4" x14ac:dyDescent="0.2">
      <c r="B18591">
        <f t="shared" si="2010"/>
        <v>4</v>
      </c>
      <c r="C18591" s="10" t="str">
        <f>IF(B18591=B18590," ",(LOOKUP(B18591,'Co List'!$A$3:$A$362,'Co List'!$B$3:$B$362)))</f>
        <v xml:space="preserve"> </v>
      </c>
      <c r="D18591" s="6" t="s">
        <v>387</v>
      </c>
    </row>
    <row r="18592" spans="2:4" x14ac:dyDescent="0.2">
      <c r="B18592">
        <f t="shared" si="2010"/>
        <v>4</v>
      </c>
      <c r="C18592" s="10" t="str">
        <f>IF(B18592=B18591," ",(LOOKUP(B18592,'Co List'!$A$3:$A$362,'Co List'!$B$3:$B$362)))</f>
        <v xml:space="preserve"> </v>
      </c>
      <c r="D18592" s="6" t="s">
        <v>388</v>
      </c>
    </row>
    <row r="18593" spans="2:4" x14ac:dyDescent="0.2">
      <c r="B18593">
        <f t="shared" si="2010"/>
        <v>4</v>
      </c>
      <c r="C18593" s="10" t="str">
        <f>IF(B18593=B18592," ",(LOOKUP(B18593,'Co List'!$A$3:$A$362,'Co List'!$B$3:$B$362)))</f>
        <v xml:space="preserve"> </v>
      </c>
      <c r="D18593" s="6" t="s">
        <v>389</v>
      </c>
    </row>
    <row r="18594" spans="2:4" x14ac:dyDescent="0.2">
      <c r="B18594">
        <f t="shared" si="2010"/>
        <v>4</v>
      </c>
      <c r="C18594" s="10" t="str">
        <f>IF(B18594=B18593," ",(LOOKUP(B18594,'Co List'!$A$3:$A$362,'Co List'!$B$3:$B$362)))</f>
        <v xml:space="preserve"> </v>
      </c>
      <c r="D18594" s="6" t="s">
        <v>390</v>
      </c>
    </row>
    <row r="18595" spans="2:4" x14ac:dyDescent="0.2">
      <c r="B18595">
        <f t="shared" si="2010"/>
        <v>4</v>
      </c>
      <c r="C18595" s="10" t="str">
        <f>IF(B18595=B18594," ",(LOOKUP(B18595,'Co List'!$A$3:$A$362,'Co List'!$B$3:$B$362)))</f>
        <v xml:space="preserve"> </v>
      </c>
      <c r="D18595" s="6" t="s">
        <v>391</v>
      </c>
    </row>
    <row r="18596" spans="2:4" x14ac:dyDescent="0.2">
      <c r="B18596">
        <f t="shared" si="2010"/>
        <v>4</v>
      </c>
      <c r="C18596" s="10" t="str">
        <f>IF(B18596=B18595," ",(LOOKUP(B18596,'Co List'!$A$3:$A$362,'Co List'!$B$3:$B$362)))</f>
        <v xml:space="preserve"> </v>
      </c>
      <c r="D18596" s="6" t="s">
        <v>392</v>
      </c>
    </row>
    <row r="18597" spans="2:4" x14ac:dyDescent="0.2">
      <c r="B18597">
        <f t="shared" si="2010"/>
        <v>4</v>
      </c>
      <c r="C18597" s="10" t="str">
        <f>IF(B18597=B18596," ",(LOOKUP(B18597,'Co List'!$A$3:$A$362,'Co List'!$B$3:$B$362)))</f>
        <v xml:space="preserve"> </v>
      </c>
      <c r="D18597" s="6" t="s">
        <v>393</v>
      </c>
    </row>
    <row r="18598" spans="2:4" ht="15" x14ac:dyDescent="0.25">
      <c r="B18598">
        <f t="shared" si="2010"/>
        <v>4</v>
      </c>
      <c r="C18598" s="10" t="str">
        <f>IF(B18598=B18597," ",(LOOKUP(B18598,'Co List'!$A$3:$A$362,'Co List'!$B$3:$B$362)))</f>
        <v xml:space="preserve"> </v>
      </c>
      <c r="D18598" s="8" t="s">
        <v>394</v>
      </c>
    </row>
    <row r="18599" spans="2:4" ht="15" x14ac:dyDescent="0.25">
      <c r="B18599">
        <f t="shared" si="2010"/>
        <v>4</v>
      </c>
      <c r="C18599" s="10" t="str">
        <f>IF(B18599=B18598," ",(LOOKUP(B18599,'Co List'!$A$3:$A$362,'Co List'!$B$3:$B$362)))</f>
        <v xml:space="preserve"> </v>
      </c>
      <c r="D18599" s="8" t="s">
        <v>395</v>
      </c>
    </row>
    <row r="18600" spans="2:4" ht="15" x14ac:dyDescent="0.25">
      <c r="B18600">
        <f t="shared" si="2010"/>
        <v>4</v>
      </c>
      <c r="C18600" s="10" t="str">
        <f>IF(B18600=B18599," ",(LOOKUP(B18600,'Co List'!$A$3:$A$362,'Co List'!$B$3:$B$362)))</f>
        <v xml:space="preserve"> </v>
      </c>
      <c r="D18600" s="8" t="s">
        <v>396</v>
      </c>
    </row>
    <row r="18601" spans="2:4" x14ac:dyDescent="0.2">
      <c r="B18601">
        <f t="shared" si="2010"/>
        <v>4</v>
      </c>
      <c r="C18601" s="10" t="str">
        <f>IF(B18601=B18600," ",(LOOKUP(B18601,'Co List'!$A$3:$A$362,'Co List'!$B$3:$B$362)))</f>
        <v xml:space="preserve"> </v>
      </c>
      <c r="D18601" s="6" t="s">
        <v>397</v>
      </c>
    </row>
    <row r="18602" spans="2:4" x14ac:dyDescent="0.2">
      <c r="B18602">
        <f t="shared" si="2010"/>
        <v>4</v>
      </c>
      <c r="C18602" s="10" t="str">
        <f>IF(B18602=B18601," ",(LOOKUP(B18602,'Co List'!$A$3:$A$362,'Co List'!$B$3:$B$362)))</f>
        <v xml:space="preserve"> </v>
      </c>
      <c r="D18602" s="6" t="s">
        <v>398</v>
      </c>
    </row>
    <row r="18603" spans="2:4" x14ac:dyDescent="0.2">
      <c r="B18603">
        <f t="shared" si="2010"/>
        <v>4</v>
      </c>
      <c r="C18603" s="10" t="str">
        <f>IF(B18603=B18602," ",(LOOKUP(B18603,'Co List'!$A$3:$A$362,'Co List'!$B$3:$B$362)))</f>
        <v xml:space="preserve"> </v>
      </c>
      <c r="D18603" s="6" t="s">
        <v>399</v>
      </c>
    </row>
    <row r="18604" spans="2:4" x14ac:dyDescent="0.2">
      <c r="B18604">
        <f t="shared" si="2010"/>
        <v>4</v>
      </c>
      <c r="C18604" s="10" t="str">
        <f>IF(B18604=B18603," ",(LOOKUP(B18604,'Co List'!$A$3:$A$362,'Co List'!$B$3:$B$362)))</f>
        <v xml:space="preserve"> </v>
      </c>
      <c r="D18604" s="6" t="s">
        <v>400</v>
      </c>
    </row>
    <row r="18605" spans="2:4" x14ac:dyDescent="0.2">
      <c r="B18605">
        <f t="shared" si="2010"/>
        <v>4</v>
      </c>
      <c r="C18605" s="10" t="str">
        <f>IF(B18605=B18604," ",(LOOKUP(B18605,'Co List'!$A$3:$A$362,'Co List'!$B$3:$B$362)))</f>
        <v xml:space="preserve"> </v>
      </c>
      <c r="D18605" s="6" t="s">
        <v>401</v>
      </c>
    </row>
    <row r="18606" spans="2:4" x14ac:dyDescent="0.2">
      <c r="B18606">
        <f t="shared" si="2010"/>
        <v>4</v>
      </c>
      <c r="C18606" s="10" t="str">
        <f>IF(B18606=B18605," ",(LOOKUP(B18606,'Co List'!$A$3:$A$362,'Co List'!$B$3:$B$362)))</f>
        <v xml:space="preserve"> </v>
      </c>
      <c r="D18606" s="6" t="s">
        <v>402</v>
      </c>
    </row>
    <row r="18607" spans="2:4" x14ac:dyDescent="0.2">
      <c r="B18607">
        <f t="shared" si="2010"/>
        <v>4</v>
      </c>
      <c r="C18607" s="10" t="str">
        <f>IF(B18607=B18606," ",(LOOKUP(B18607,'Co List'!$A$3:$A$362,'Co List'!$B$3:$B$362)))</f>
        <v xml:space="preserve"> </v>
      </c>
      <c r="D18607" s="6" t="s">
        <v>403</v>
      </c>
    </row>
    <row r="18608" spans="2:4" x14ac:dyDescent="0.2">
      <c r="B18608">
        <f t="shared" si="2010"/>
        <v>4</v>
      </c>
      <c r="C18608" s="10" t="str">
        <f>IF(B18608=B18607," ",(LOOKUP(B18608,'Co List'!$A$3:$A$362,'Co List'!$B$3:$B$362)))</f>
        <v xml:space="preserve"> </v>
      </c>
      <c r="D18608" s="6" t="s">
        <v>404</v>
      </c>
    </row>
    <row r="18609" spans="2:4" x14ac:dyDescent="0.2">
      <c r="B18609">
        <f t="shared" si="2010"/>
        <v>4</v>
      </c>
      <c r="C18609" s="10" t="str">
        <f>IF(B18609=B18608," ",(LOOKUP(B18609,'Co List'!$A$3:$A$362,'Co List'!$B$3:$B$362)))</f>
        <v xml:space="preserve"> </v>
      </c>
      <c r="D18609" s="6" t="s">
        <v>405</v>
      </c>
    </row>
    <row r="18610" spans="2:4" x14ac:dyDescent="0.2">
      <c r="B18610">
        <f t="shared" si="2010"/>
        <v>4</v>
      </c>
      <c r="C18610" s="10" t="str">
        <f>IF(B18610=B18609," ",(LOOKUP(B18610,'Co List'!$A$3:$A$362,'Co List'!$B$3:$B$362)))</f>
        <v xml:space="preserve"> </v>
      </c>
      <c r="D18610" s="6" t="s">
        <v>406</v>
      </c>
    </row>
    <row r="18611" spans="2:4" x14ac:dyDescent="0.2">
      <c r="B18611">
        <f t="shared" si="2010"/>
        <v>4</v>
      </c>
      <c r="C18611" s="10" t="str">
        <f>IF(B18611=B18610," ",(LOOKUP(B18611,'Co List'!$A$3:$A$362,'Co List'!$B$3:$B$362)))</f>
        <v xml:space="preserve"> </v>
      </c>
      <c r="D18611" s="6" t="s">
        <v>407</v>
      </c>
    </row>
    <row r="18612" spans="2:4" x14ac:dyDescent="0.2">
      <c r="B18612">
        <f t="shared" si="2010"/>
        <v>4</v>
      </c>
      <c r="C18612" s="10" t="str">
        <f>IF(B18612=B18611," ",(LOOKUP(B18612,'Co List'!$A$3:$A$362,'Co List'!$B$3:$B$362)))</f>
        <v xml:space="preserve"> </v>
      </c>
      <c r="D18612" s="6" t="s">
        <v>408</v>
      </c>
    </row>
    <row r="18613" spans="2:4" x14ac:dyDescent="0.2">
      <c r="B18613">
        <f t="shared" si="2010"/>
        <v>4</v>
      </c>
      <c r="C18613" s="10" t="str">
        <f>IF(B18613=B18612," ",(LOOKUP(B18613,'Co List'!$A$3:$A$362,'Co List'!$B$3:$B$362)))</f>
        <v xml:space="preserve"> </v>
      </c>
      <c r="D18613" s="6" t="s">
        <v>409</v>
      </c>
    </row>
    <row r="18614" spans="2:4" x14ac:dyDescent="0.2">
      <c r="B18614">
        <f t="shared" si="2010"/>
        <v>4</v>
      </c>
      <c r="C18614" s="10" t="str">
        <f>IF(B18614=B18613," ",(LOOKUP(B18614,'Co List'!$A$3:$A$362,'Co List'!$B$3:$B$362)))</f>
        <v xml:space="preserve"> </v>
      </c>
      <c r="D18614" s="6" t="s">
        <v>410</v>
      </c>
    </row>
    <row r="18615" spans="2:4" x14ac:dyDescent="0.2">
      <c r="B18615">
        <f t="shared" si="2010"/>
        <v>4</v>
      </c>
      <c r="C18615" s="10" t="str">
        <f>IF(B18615=B18614," ",(LOOKUP(B18615,'Co List'!$A$3:$A$362,'Co List'!$B$3:$B$362)))</f>
        <v xml:space="preserve"> </v>
      </c>
      <c r="D18615" s="6" t="s">
        <v>411</v>
      </c>
    </row>
    <row r="18616" spans="2:4" x14ac:dyDescent="0.2">
      <c r="B18616">
        <f t="shared" si="2010"/>
        <v>4</v>
      </c>
      <c r="C18616" s="10" t="str">
        <f>IF(B18616=B18615," ",(LOOKUP(B18616,'Co List'!$A$3:$A$362,'Co List'!$B$3:$B$362)))</f>
        <v xml:space="preserve"> </v>
      </c>
      <c r="D18616" s="6" t="s">
        <v>412</v>
      </c>
    </row>
    <row r="18617" spans="2:4" ht="13.5" thickBot="1" x14ac:dyDescent="0.25">
      <c r="B18617">
        <f t="shared" si="2010"/>
        <v>4</v>
      </c>
      <c r="C18617" s="10" t="str">
        <f>IF(B18617=B18616," ",(LOOKUP(B18617,'Co List'!$A$3:$A$362,'Co List'!$B$3:$B$362)))</f>
        <v xml:space="preserve"> </v>
      </c>
      <c r="D18617" s="9" t="s">
        <v>413</v>
      </c>
    </row>
    <row r="18618" spans="2:4" ht="15" x14ac:dyDescent="0.25">
      <c r="B18618">
        <f t="shared" si="2010"/>
        <v>5</v>
      </c>
      <c r="C18618" s="10" t="str">
        <f>IF(B18618=B18617," ",(LOOKUP(B18618,'Co List'!$A$3:$A$362,'Co List'!$B$3:$B$362)))</f>
        <v>ABB</v>
      </c>
      <c r="D18618" s="4" t="s">
        <v>362</v>
      </c>
    </row>
    <row r="18619" spans="2:4" x14ac:dyDescent="0.2">
      <c r="B18619">
        <f t="shared" si="2010"/>
        <v>5</v>
      </c>
      <c r="C18619" s="10" t="str">
        <f>IF(B18619=B18618," ",(LOOKUP(B18619,'Co List'!$A$3:$A$362,'Co List'!$B$3:$B$362)))</f>
        <v xml:space="preserve"> </v>
      </c>
      <c r="D18619" s="6" t="s">
        <v>364</v>
      </c>
    </row>
    <row r="18620" spans="2:4" x14ac:dyDescent="0.2">
      <c r="B18620">
        <f t="shared" si="2010"/>
        <v>5</v>
      </c>
      <c r="C18620" s="10" t="str">
        <f>IF(B18620=B18619," ",(LOOKUP(B18620,'Co List'!$A$3:$A$362,'Co List'!$B$3:$B$362)))</f>
        <v xml:space="preserve"> </v>
      </c>
      <c r="D18620" s="6" t="s">
        <v>365</v>
      </c>
    </row>
    <row r="18621" spans="2:4" x14ac:dyDescent="0.2">
      <c r="B18621">
        <f t="shared" si="2010"/>
        <v>5</v>
      </c>
      <c r="C18621" s="10" t="str">
        <f>IF(B18621=B18620," ",(LOOKUP(B18621,'Co List'!$A$3:$A$362,'Co List'!$B$3:$B$362)))</f>
        <v xml:space="preserve"> </v>
      </c>
      <c r="D18621" s="7" t="s">
        <v>366</v>
      </c>
    </row>
    <row r="18622" spans="2:4" x14ac:dyDescent="0.2">
      <c r="B18622">
        <f t="shared" si="2010"/>
        <v>5</v>
      </c>
      <c r="C18622" s="10" t="str">
        <f>IF(B18622=B18621," ",(LOOKUP(B18622,'Co List'!$A$3:$A$362,'Co List'!$B$3:$B$362)))</f>
        <v xml:space="preserve"> </v>
      </c>
      <c r="D18622" s="6" t="s">
        <v>367</v>
      </c>
    </row>
    <row r="18623" spans="2:4" x14ac:dyDescent="0.2">
      <c r="B18623">
        <f t="shared" si="2010"/>
        <v>5</v>
      </c>
      <c r="C18623" s="10" t="str">
        <f>IF(B18623=B18622," ",(LOOKUP(B18623,'Co List'!$A$3:$A$362,'Co List'!$B$3:$B$362)))</f>
        <v xml:space="preserve"> </v>
      </c>
      <c r="D18623" s="6" t="s">
        <v>368</v>
      </c>
    </row>
    <row r="18624" spans="2:4" x14ac:dyDescent="0.2">
      <c r="B18624">
        <f t="shared" si="2010"/>
        <v>5</v>
      </c>
      <c r="C18624" s="10" t="str">
        <f>IF(B18624=B18623," ",(LOOKUP(B18624,'Co List'!$A$3:$A$362,'Co List'!$B$3:$B$362)))</f>
        <v xml:space="preserve"> </v>
      </c>
      <c r="D18624" s="6" t="s">
        <v>369</v>
      </c>
    </row>
    <row r="18625" spans="2:4" x14ac:dyDescent="0.2">
      <c r="B18625">
        <f t="shared" si="2010"/>
        <v>5</v>
      </c>
      <c r="C18625" s="10" t="str">
        <f>IF(B18625=B18624," ",(LOOKUP(B18625,'Co List'!$A$3:$A$362,'Co List'!$B$3:$B$362)))</f>
        <v xml:space="preserve"> </v>
      </c>
      <c r="D18625" s="6" t="s">
        <v>370</v>
      </c>
    </row>
    <row r="18626" spans="2:4" x14ac:dyDescent="0.2">
      <c r="B18626">
        <f t="shared" si="2010"/>
        <v>5</v>
      </c>
      <c r="C18626" s="10" t="str">
        <f>IF(B18626=B18625," ",(LOOKUP(B18626,'Co List'!$A$3:$A$362,'Co List'!$B$3:$B$362)))</f>
        <v xml:space="preserve"> </v>
      </c>
      <c r="D18626" s="6" t="s">
        <v>371</v>
      </c>
    </row>
    <row r="18627" spans="2:4" x14ac:dyDescent="0.2">
      <c r="B18627">
        <f t="shared" si="2010"/>
        <v>5</v>
      </c>
      <c r="C18627" s="10" t="str">
        <f>IF(B18627=B18626," ",(LOOKUP(B18627,'Co List'!$A$3:$A$362,'Co List'!$B$3:$B$362)))</f>
        <v xml:space="preserve"> </v>
      </c>
      <c r="D18627" s="6" t="s">
        <v>372</v>
      </c>
    </row>
    <row r="18628" spans="2:4" x14ac:dyDescent="0.2">
      <c r="B18628">
        <f t="shared" si="2010"/>
        <v>5</v>
      </c>
      <c r="C18628" s="10" t="str">
        <f>IF(B18628=B18627," ",(LOOKUP(B18628,'Co List'!$A$3:$A$362,'Co List'!$B$3:$B$362)))</f>
        <v xml:space="preserve"> </v>
      </c>
      <c r="D18628" s="6" t="s">
        <v>373</v>
      </c>
    </row>
    <row r="18629" spans="2:4" x14ac:dyDescent="0.2">
      <c r="B18629">
        <f t="shared" ref="B18629:B18692" si="2011">IF(D18629=$D$3,B18628+1,B18628)</f>
        <v>5</v>
      </c>
      <c r="C18629" s="10" t="str">
        <f>IF(B18629=B18628," ",(LOOKUP(B18629,'Co List'!$A$3:$A$362,'Co List'!$B$3:$B$362)))</f>
        <v xml:space="preserve"> </v>
      </c>
      <c r="D18629" s="6" t="s">
        <v>374</v>
      </c>
    </row>
    <row r="18630" spans="2:4" x14ac:dyDescent="0.2">
      <c r="B18630">
        <f t="shared" si="2011"/>
        <v>5</v>
      </c>
      <c r="C18630" s="10" t="str">
        <f>IF(B18630=B18629," ",(LOOKUP(B18630,'Co List'!$A$3:$A$362,'Co List'!$B$3:$B$362)))</f>
        <v xml:space="preserve"> </v>
      </c>
      <c r="D18630" s="6" t="s">
        <v>375</v>
      </c>
    </row>
    <row r="18631" spans="2:4" x14ac:dyDescent="0.2">
      <c r="B18631">
        <f t="shared" si="2011"/>
        <v>5</v>
      </c>
      <c r="C18631" s="10" t="str">
        <f>IF(B18631=B18630," ",(LOOKUP(B18631,'Co List'!$A$3:$A$362,'Co List'!$B$3:$B$362)))</f>
        <v xml:space="preserve"> </v>
      </c>
      <c r="D18631" s="6" t="s">
        <v>376</v>
      </c>
    </row>
    <row r="18632" spans="2:4" x14ac:dyDescent="0.2">
      <c r="B18632">
        <f t="shared" si="2011"/>
        <v>5</v>
      </c>
      <c r="C18632" s="10" t="str">
        <f>IF(B18632=B18631," ",(LOOKUP(B18632,'Co List'!$A$3:$A$362,'Co List'!$B$3:$B$362)))</f>
        <v xml:space="preserve"> </v>
      </c>
      <c r="D18632" s="6" t="s">
        <v>377</v>
      </c>
    </row>
    <row r="18633" spans="2:4" ht="15" x14ac:dyDescent="0.25">
      <c r="B18633">
        <f t="shared" si="2011"/>
        <v>5</v>
      </c>
      <c r="C18633" s="10" t="str">
        <f>IF(B18633=B18632," ",(LOOKUP(B18633,'Co List'!$A$3:$A$362,'Co List'!$B$3:$B$362)))</f>
        <v xml:space="preserve"> </v>
      </c>
      <c r="D18633" s="8" t="s">
        <v>378</v>
      </c>
    </row>
    <row r="18634" spans="2:4" ht="15" x14ac:dyDescent="0.25">
      <c r="B18634">
        <f t="shared" si="2011"/>
        <v>5</v>
      </c>
      <c r="C18634" s="10" t="str">
        <f>IF(B18634=B18633," ",(LOOKUP(B18634,'Co List'!$A$3:$A$362,'Co List'!$B$3:$B$362)))</f>
        <v xml:space="preserve"> </v>
      </c>
      <c r="D18634" s="8" t="s">
        <v>379</v>
      </c>
    </row>
    <row r="18635" spans="2:4" ht="15" x14ac:dyDescent="0.25">
      <c r="B18635">
        <f t="shared" si="2011"/>
        <v>5</v>
      </c>
      <c r="C18635" s="10" t="str">
        <f>IF(B18635=B18634," ",(LOOKUP(B18635,'Co List'!$A$3:$A$362,'Co List'!$B$3:$B$362)))</f>
        <v xml:space="preserve"> </v>
      </c>
      <c r="D18635" s="8" t="s">
        <v>380</v>
      </c>
    </row>
    <row r="18636" spans="2:4" ht="15" x14ac:dyDescent="0.25">
      <c r="B18636">
        <f t="shared" si="2011"/>
        <v>5</v>
      </c>
      <c r="C18636" s="10" t="str">
        <f>IF(B18636=B18635," ",(LOOKUP(B18636,'Co List'!$A$3:$A$362,'Co List'!$B$3:$B$362)))</f>
        <v xml:space="preserve"> </v>
      </c>
      <c r="D18636" s="8" t="s">
        <v>381</v>
      </c>
    </row>
    <row r="18637" spans="2:4" ht="15" x14ac:dyDescent="0.25">
      <c r="B18637">
        <f t="shared" si="2011"/>
        <v>5</v>
      </c>
      <c r="C18637" s="10" t="str">
        <f>IF(B18637=B18636," ",(LOOKUP(B18637,'Co List'!$A$3:$A$362,'Co List'!$B$3:$B$362)))</f>
        <v xml:space="preserve"> </v>
      </c>
      <c r="D18637" s="8" t="s">
        <v>382</v>
      </c>
    </row>
    <row r="18638" spans="2:4" ht="15" x14ac:dyDescent="0.25">
      <c r="B18638">
        <f t="shared" si="2011"/>
        <v>5</v>
      </c>
      <c r="C18638" s="10" t="str">
        <f>IF(B18638=B18637," ",(LOOKUP(B18638,'Co List'!$A$3:$A$362,'Co List'!$B$3:$B$362)))</f>
        <v xml:space="preserve"> </v>
      </c>
      <c r="D18638" s="8" t="s">
        <v>383</v>
      </c>
    </row>
    <row r="18639" spans="2:4" x14ac:dyDescent="0.2">
      <c r="B18639">
        <f t="shared" si="2011"/>
        <v>5</v>
      </c>
      <c r="C18639" s="10" t="str">
        <f>IF(B18639=B18638," ",(LOOKUP(B18639,'Co List'!$A$3:$A$362,'Co List'!$B$3:$B$362)))</f>
        <v xml:space="preserve"> </v>
      </c>
      <c r="D18639" s="6" t="s">
        <v>384</v>
      </c>
    </row>
    <row r="18640" spans="2:4" x14ac:dyDescent="0.2">
      <c r="B18640">
        <f t="shared" si="2011"/>
        <v>5</v>
      </c>
      <c r="C18640" s="10" t="str">
        <f>IF(B18640=B18639," ",(LOOKUP(B18640,'Co List'!$A$3:$A$362,'Co List'!$B$3:$B$362)))</f>
        <v xml:space="preserve"> </v>
      </c>
      <c r="D18640" s="6" t="s">
        <v>385</v>
      </c>
    </row>
    <row r="18641" spans="2:4" x14ac:dyDescent="0.2">
      <c r="B18641">
        <f t="shared" si="2011"/>
        <v>5</v>
      </c>
      <c r="C18641" s="10" t="str">
        <f>IF(B18641=B18640," ",(LOOKUP(B18641,'Co List'!$A$3:$A$362,'Co List'!$B$3:$B$362)))</f>
        <v xml:space="preserve"> </v>
      </c>
      <c r="D18641" s="6" t="s">
        <v>386</v>
      </c>
    </row>
    <row r="18642" spans="2:4" x14ac:dyDescent="0.2">
      <c r="B18642">
        <f t="shared" si="2011"/>
        <v>5</v>
      </c>
      <c r="C18642" s="10" t="str">
        <f>IF(B18642=B18641," ",(LOOKUP(B18642,'Co List'!$A$3:$A$362,'Co List'!$B$3:$B$362)))</f>
        <v xml:space="preserve"> </v>
      </c>
      <c r="D18642" s="6" t="s">
        <v>387</v>
      </c>
    </row>
    <row r="18643" spans="2:4" x14ac:dyDescent="0.2">
      <c r="B18643">
        <f t="shared" si="2011"/>
        <v>5</v>
      </c>
      <c r="C18643" s="10" t="str">
        <f>IF(B18643=B18642," ",(LOOKUP(B18643,'Co List'!$A$3:$A$362,'Co List'!$B$3:$B$362)))</f>
        <v xml:space="preserve"> </v>
      </c>
      <c r="D18643" s="6" t="s">
        <v>388</v>
      </c>
    </row>
    <row r="18644" spans="2:4" x14ac:dyDescent="0.2">
      <c r="B18644">
        <f t="shared" si="2011"/>
        <v>5</v>
      </c>
      <c r="C18644" s="10" t="str">
        <f>IF(B18644=B18643," ",(LOOKUP(B18644,'Co List'!$A$3:$A$362,'Co List'!$B$3:$B$362)))</f>
        <v xml:space="preserve"> </v>
      </c>
      <c r="D18644" s="6" t="s">
        <v>389</v>
      </c>
    </row>
    <row r="18645" spans="2:4" x14ac:dyDescent="0.2">
      <c r="B18645">
        <f t="shared" si="2011"/>
        <v>5</v>
      </c>
      <c r="C18645" s="10" t="str">
        <f>IF(B18645=B18644," ",(LOOKUP(B18645,'Co List'!$A$3:$A$362,'Co List'!$B$3:$B$362)))</f>
        <v xml:space="preserve"> </v>
      </c>
      <c r="D18645" s="6" t="s">
        <v>390</v>
      </c>
    </row>
    <row r="18646" spans="2:4" x14ac:dyDescent="0.2">
      <c r="B18646">
        <f t="shared" si="2011"/>
        <v>5</v>
      </c>
      <c r="C18646" s="10" t="str">
        <f>IF(B18646=B18645," ",(LOOKUP(B18646,'Co List'!$A$3:$A$362,'Co List'!$B$3:$B$362)))</f>
        <v xml:space="preserve"> </v>
      </c>
      <c r="D18646" s="6" t="s">
        <v>391</v>
      </c>
    </row>
    <row r="18647" spans="2:4" x14ac:dyDescent="0.2">
      <c r="B18647">
        <f t="shared" si="2011"/>
        <v>5</v>
      </c>
      <c r="C18647" s="10" t="str">
        <f>IF(B18647=B18646," ",(LOOKUP(B18647,'Co List'!$A$3:$A$362,'Co List'!$B$3:$B$362)))</f>
        <v xml:space="preserve"> </v>
      </c>
      <c r="D18647" s="6" t="s">
        <v>392</v>
      </c>
    </row>
    <row r="18648" spans="2:4" x14ac:dyDescent="0.2">
      <c r="B18648">
        <f t="shared" si="2011"/>
        <v>5</v>
      </c>
      <c r="C18648" s="10" t="str">
        <f>IF(B18648=B18647," ",(LOOKUP(B18648,'Co List'!$A$3:$A$362,'Co List'!$B$3:$B$362)))</f>
        <v xml:space="preserve"> </v>
      </c>
      <c r="D18648" s="6" t="s">
        <v>393</v>
      </c>
    </row>
    <row r="18649" spans="2:4" ht="15" x14ac:dyDescent="0.25">
      <c r="B18649">
        <f t="shared" si="2011"/>
        <v>5</v>
      </c>
      <c r="C18649" s="10" t="str">
        <f>IF(B18649=B18648," ",(LOOKUP(B18649,'Co List'!$A$3:$A$362,'Co List'!$B$3:$B$362)))</f>
        <v xml:space="preserve"> </v>
      </c>
      <c r="D18649" s="8" t="s">
        <v>394</v>
      </c>
    </row>
    <row r="18650" spans="2:4" ht="15" x14ac:dyDescent="0.25">
      <c r="B18650">
        <f t="shared" si="2011"/>
        <v>5</v>
      </c>
      <c r="C18650" s="10" t="str">
        <f>IF(B18650=B18649," ",(LOOKUP(B18650,'Co List'!$A$3:$A$362,'Co List'!$B$3:$B$362)))</f>
        <v xml:space="preserve"> </v>
      </c>
      <c r="D18650" s="8" t="s">
        <v>395</v>
      </c>
    </row>
    <row r="18651" spans="2:4" ht="15" x14ac:dyDescent="0.25">
      <c r="B18651">
        <f t="shared" si="2011"/>
        <v>5</v>
      </c>
      <c r="C18651" s="10" t="str">
        <f>IF(B18651=B18650," ",(LOOKUP(B18651,'Co List'!$A$3:$A$362,'Co List'!$B$3:$B$362)))</f>
        <v xml:space="preserve"> </v>
      </c>
      <c r="D18651" s="8" t="s">
        <v>396</v>
      </c>
    </row>
    <row r="18652" spans="2:4" x14ac:dyDescent="0.2">
      <c r="B18652">
        <f t="shared" si="2011"/>
        <v>5</v>
      </c>
      <c r="C18652" s="10" t="str">
        <f>IF(B18652=B18651," ",(LOOKUP(B18652,'Co List'!$A$3:$A$362,'Co List'!$B$3:$B$362)))</f>
        <v xml:space="preserve"> </v>
      </c>
      <c r="D18652" s="6" t="s">
        <v>397</v>
      </c>
    </row>
    <row r="18653" spans="2:4" x14ac:dyDescent="0.2">
      <c r="B18653">
        <f t="shared" si="2011"/>
        <v>5</v>
      </c>
      <c r="C18653" s="10" t="str">
        <f>IF(B18653=B18652," ",(LOOKUP(B18653,'Co List'!$A$3:$A$362,'Co List'!$B$3:$B$362)))</f>
        <v xml:space="preserve"> </v>
      </c>
      <c r="D18653" s="6" t="s">
        <v>398</v>
      </c>
    </row>
    <row r="18654" spans="2:4" x14ac:dyDescent="0.2">
      <c r="B18654">
        <f t="shared" si="2011"/>
        <v>5</v>
      </c>
      <c r="C18654" s="10" t="str">
        <f>IF(B18654=B18653," ",(LOOKUP(B18654,'Co List'!$A$3:$A$362,'Co List'!$B$3:$B$362)))</f>
        <v xml:space="preserve"> </v>
      </c>
      <c r="D18654" s="6" t="s">
        <v>399</v>
      </c>
    </row>
    <row r="18655" spans="2:4" x14ac:dyDescent="0.2">
      <c r="B18655">
        <f t="shared" si="2011"/>
        <v>5</v>
      </c>
      <c r="C18655" s="10" t="str">
        <f>IF(B18655=B18654," ",(LOOKUP(B18655,'Co List'!$A$3:$A$362,'Co List'!$B$3:$B$362)))</f>
        <v xml:space="preserve"> </v>
      </c>
      <c r="D18655" s="6" t="s">
        <v>400</v>
      </c>
    </row>
    <row r="18656" spans="2:4" x14ac:dyDescent="0.2">
      <c r="B18656">
        <f t="shared" si="2011"/>
        <v>5</v>
      </c>
      <c r="C18656" s="10" t="str">
        <f>IF(B18656=B18655," ",(LOOKUP(B18656,'Co List'!$A$3:$A$362,'Co List'!$B$3:$B$362)))</f>
        <v xml:space="preserve"> </v>
      </c>
      <c r="D18656" s="6" t="s">
        <v>401</v>
      </c>
    </row>
    <row r="18657" spans="2:4" x14ac:dyDescent="0.2">
      <c r="B18657">
        <f t="shared" si="2011"/>
        <v>5</v>
      </c>
      <c r="C18657" s="10" t="str">
        <f>IF(B18657=B18656," ",(LOOKUP(B18657,'Co List'!$A$3:$A$362,'Co List'!$B$3:$B$362)))</f>
        <v xml:space="preserve"> </v>
      </c>
      <c r="D18657" s="6" t="s">
        <v>402</v>
      </c>
    </row>
    <row r="18658" spans="2:4" x14ac:dyDescent="0.2">
      <c r="B18658">
        <f t="shared" si="2011"/>
        <v>5</v>
      </c>
      <c r="C18658" s="10" t="str">
        <f>IF(B18658=B18657," ",(LOOKUP(B18658,'Co List'!$A$3:$A$362,'Co List'!$B$3:$B$362)))</f>
        <v xml:space="preserve"> </v>
      </c>
      <c r="D18658" s="6" t="s">
        <v>403</v>
      </c>
    </row>
    <row r="18659" spans="2:4" x14ac:dyDescent="0.2">
      <c r="B18659">
        <f t="shared" si="2011"/>
        <v>5</v>
      </c>
      <c r="C18659" s="10" t="str">
        <f>IF(B18659=B18658," ",(LOOKUP(B18659,'Co List'!$A$3:$A$362,'Co List'!$B$3:$B$362)))</f>
        <v xml:space="preserve"> </v>
      </c>
      <c r="D18659" s="6" t="s">
        <v>404</v>
      </c>
    </row>
    <row r="18660" spans="2:4" x14ac:dyDescent="0.2">
      <c r="B18660">
        <f t="shared" si="2011"/>
        <v>5</v>
      </c>
      <c r="C18660" s="10" t="str">
        <f>IF(B18660=B18659," ",(LOOKUP(B18660,'Co List'!$A$3:$A$362,'Co List'!$B$3:$B$362)))</f>
        <v xml:space="preserve"> </v>
      </c>
      <c r="D18660" s="6" t="s">
        <v>405</v>
      </c>
    </row>
    <row r="18661" spans="2:4" x14ac:dyDescent="0.2">
      <c r="B18661">
        <f t="shared" si="2011"/>
        <v>5</v>
      </c>
      <c r="C18661" s="10" t="str">
        <f>IF(B18661=B18660," ",(LOOKUP(B18661,'Co List'!$A$3:$A$362,'Co List'!$B$3:$B$362)))</f>
        <v xml:space="preserve"> </v>
      </c>
      <c r="D18661" s="6" t="s">
        <v>406</v>
      </c>
    </row>
    <row r="18662" spans="2:4" x14ac:dyDescent="0.2">
      <c r="B18662">
        <f t="shared" si="2011"/>
        <v>5</v>
      </c>
      <c r="C18662" s="10" t="str">
        <f>IF(B18662=B18661," ",(LOOKUP(B18662,'Co List'!$A$3:$A$362,'Co List'!$B$3:$B$362)))</f>
        <v xml:space="preserve"> </v>
      </c>
      <c r="D18662" s="6" t="s">
        <v>407</v>
      </c>
    </row>
    <row r="18663" spans="2:4" x14ac:dyDescent="0.2">
      <c r="B18663">
        <f t="shared" si="2011"/>
        <v>5</v>
      </c>
      <c r="C18663" s="10" t="str">
        <f>IF(B18663=B18662," ",(LOOKUP(B18663,'Co List'!$A$3:$A$362,'Co List'!$B$3:$B$362)))</f>
        <v xml:space="preserve"> </v>
      </c>
      <c r="D18663" s="6" t="s">
        <v>408</v>
      </c>
    </row>
    <row r="18664" spans="2:4" x14ac:dyDescent="0.2">
      <c r="B18664">
        <f t="shared" si="2011"/>
        <v>5</v>
      </c>
      <c r="C18664" s="10" t="str">
        <f>IF(B18664=B18663," ",(LOOKUP(B18664,'Co List'!$A$3:$A$362,'Co List'!$B$3:$B$362)))</f>
        <v xml:space="preserve"> </v>
      </c>
      <c r="D18664" s="6" t="s">
        <v>409</v>
      </c>
    </row>
    <row r="18665" spans="2:4" x14ac:dyDescent="0.2">
      <c r="B18665">
        <f t="shared" si="2011"/>
        <v>5</v>
      </c>
      <c r="C18665" s="10" t="str">
        <f>IF(B18665=B18664," ",(LOOKUP(B18665,'Co List'!$A$3:$A$362,'Co List'!$B$3:$B$362)))</f>
        <v xml:space="preserve"> </v>
      </c>
      <c r="D18665" s="6" t="s">
        <v>410</v>
      </c>
    </row>
    <row r="18666" spans="2:4" x14ac:dyDescent="0.2">
      <c r="B18666">
        <f t="shared" si="2011"/>
        <v>5</v>
      </c>
      <c r="C18666" s="10" t="str">
        <f>IF(B18666=B18665," ",(LOOKUP(B18666,'Co List'!$A$3:$A$362,'Co List'!$B$3:$B$362)))</f>
        <v xml:space="preserve"> </v>
      </c>
      <c r="D18666" s="6" t="s">
        <v>411</v>
      </c>
    </row>
    <row r="18667" spans="2:4" x14ac:dyDescent="0.2">
      <c r="B18667">
        <f t="shared" si="2011"/>
        <v>5</v>
      </c>
      <c r="C18667" s="10" t="str">
        <f>IF(B18667=B18666," ",(LOOKUP(B18667,'Co List'!$A$3:$A$362,'Co List'!$B$3:$B$362)))</f>
        <v xml:space="preserve"> </v>
      </c>
      <c r="D18667" s="6" t="s">
        <v>412</v>
      </c>
    </row>
    <row r="18668" spans="2:4" ht="13.5" thickBot="1" x14ac:dyDescent="0.25">
      <c r="B18668">
        <f t="shared" si="2011"/>
        <v>5</v>
      </c>
      <c r="C18668" s="10" t="str">
        <f>IF(B18668=B18667," ",(LOOKUP(B18668,'Co List'!$A$3:$A$362,'Co List'!$B$3:$B$362)))</f>
        <v xml:space="preserve"> </v>
      </c>
      <c r="D18668" s="9" t="s">
        <v>413</v>
      </c>
    </row>
    <row r="18669" spans="2:4" ht="15" x14ac:dyDescent="0.25">
      <c r="B18669">
        <f t="shared" si="2011"/>
        <v>6</v>
      </c>
      <c r="C18669" s="10" t="str">
        <f>IF(B18669=B18668," ",(LOOKUP(B18669,'Co List'!$A$3:$A$362,'Co List'!$B$3:$B$362)))</f>
        <v>ACC</v>
      </c>
      <c r="D18669" s="4" t="s">
        <v>362</v>
      </c>
    </row>
    <row r="18670" spans="2:4" x14ac:dyDescent="0.2">
      <c r="B18670">
        <f t="shared" si="2011"/>
        <v>6</v>
      </c>
      <c r="C18670" s="10" t="str">
        <f>IF(B18670=B18669," ",(LOOKUP(B18670,'Co List'!$A$3:$A$362,'Co List'!$B$3:$B$362)))</f>
        <v xml:space="preserve"> </v>
      </c>
      <c r="D18670" s="6" t="s">
        <v>364</v>
      </c>
    </row>
    <row r="18671" spans="2:4" x14ac:dyDescent="0.2">
      <c r="B18671">
        <f t="shared" si="2011"/>
        <v>6</v>
      </c>
      <c r="C18671" s="10" t="str">
        <f>IF(B18671=B18670," ",(LOOKUP(B18671,'Co List'!$A$3:$A$362,'Co List'!$B$3:$B$362)))</f>
        <v xml:space="preserve"> </v>
      </c>
      <c r="D18671" s="6" t="s">
        <v>365</v>
      </c>
    </row>
    <row r="18672" spans="2:4" x14ac:dyDescent="0.2">
      <c r="B18672">
        <f t="shared" si="2011"/>
        <v>6</v>
      </c>
      <c r="C18672" s="10" t="str">
        <f>IF(B18672=B18671," ",(LOOKUP(B18672,'Co List'!$A$3:$A$362,'Co List'!$B$3:$B$362)))</f>
        <v xml:space="preserve"> </v>
      </c>
      <c r="D18672" s="7" t="s">
        <v>366</v>
      </c>
    </row>
    <row r="18673" spans="2:4" x14ac:dyDescent="0.2">
      <c r="B18673">
        <f t="shared" si="2011"/>
        <v>6</v>
      </c>
      <c r="C18673" s="10" t="str">
        <f>IF(B18673=B18672," ",(LOOKUP(B18673,'Co List'!$A$3:$A$362,'Co List'!$B$3:$B$362)))</f>
        <v xml:space="preserve"> </v>
      </c>
      <c r="D18673" s="6" t="s">
        <v>367</v>
      </c>
    </row>
    <row r="18674" spans="2:4" x14ac:dyDescent="0.2">
      <c r="B18674">
        <f t="shared" si="2011"/>
        <v>6</v>
      </c>
      <c r="C18674" s="10" t="str">
        <f>IF(B18674=B18673," ",(LOOKUP(B18674,'Co List'!$A$3:$A$362,'Co List'!$B$3:$B$362)))</f>
        <v xml:space="preserve"> </v>
      </c>
      <c r="D18674" s="6" t="s">
        <v>368</v>
      </c>
    </row>
    <row r="18675" spans="2:4" x14ac:dyDescent="0.2">
      <c r="B18675">
        <f t="shared" si="2011"/>
        <v>6</v>
      </c>
      <c r="C18675" s="10" t="str">
        <f>IF(B18675=B18674," ",(LOOKUP(B18675,'Co List'!$A$3:$A$362,'Co List'!$B$3:$B$362)))</f>
        <v xml:space="preserve"> </v>
      </c>
      <c r="D18675" s="6" t="s">
        <v>369</v>
      </c>
    </row>
    <row r="18676" spans="2:4" x14ac:dyDescent="0.2">
      <c r="B18676">
        <f t="shared" si="2011"/>
        <v>6</v>
      </c>
      <c r="C18676" s="10" t="str">
        <f>IF(B18676=B18675," ",(LOOKUP(B18676,'Co List'!$A$3:$A$362,'Co List'!$B$3:$B$362)))</f>
        <v xml:space="preserve"> </v>
      </c>
      <c r="D18676" s="6" t="s">
        <v>370</v>
      </c>
    </row>
    <row r="18677" spans="2:4" x14ac:dyDescent="0.2">
      <c r="B18677">
        <f t="shared" si="2011"/>
        <v>6</v>
      </c>
      <c r="C18677" s="10" t="str">
        <f>IF(B18677=B18676," ",(LOOKUP(B18677,'Co List'!$A$3:$A$362,'Co List'!$B$3:$B$362)))</f>
        <v xml:space="preserve"> </v>
      </c>
      <c r="D18677" s="6" t="s">
        <v>371</v>
      </c>
    </row>
    <row r="18678" spans="2:4" x14ac:dyDescent="0.2">
      <c r="B18678">
        <f t="shared" si="2011"/>
        <v>6</v>
      </c>
      <c r="C18678" s="10" t="str">
        <f>IF(B18678=B18677," ",(LOOKUP(B18678,'Co List'!$A$3:$A$362,'Co List'!$B$3:$B$362)))</f>
        <v xml:space="preserve"> </v>
      </c>
      <c r="D18678" s="6" t="s">
        <v>372</v>
      </c>
    </row>
    <row r="18679" spans="2:4" x14ac:dyDescent="0.2">
      <c r="B18679">
        <f t="shared" si="2011"/>
        <v>6</v>
      </c>
      <c r="C18679" s="10" t="str">
        <f>IF(B18679=B18678," ",(LOOKUP(B18679,'Co List'!$A$3:$A$362,'Co List'!$B$3:$B$362)))</f>
        <v xml:space="preserve"> </v>
      </c>
      <c r="D18679" s="6" t="s">
        <v>373</v>
      </c>
    </row>
    <row r="18680" spans="2:4" x14ac:dyDescent="0.2">
      <c r="B18680">
        <f t="shared" si="2011"/>
        <v>6</v>
      </c>
      <c r="C18680" s="10" t="str">
        <f>IF(B18680=B18679," ",(LOOKUP(B18680,'Co List'!$A$3:$A$362,'Co List'!$B$3:$B$362)))</f>
        <v xml:space="preserve"> </v>
      </c>
      <c r="D18680" s="6" t="s">
        <v>374</v>
      </c>
    </row>
    <row r="18681" spans="2:4" x14ac:dyDescent="0.2">
      <c r="B18681">
        <f t="shared" si="2011"/>
        <v>6</v>
      </c>
      <c r="C18681" s="10" t="str">
        <f>IF(B18681=B18680," ",(LOOKUP(B18681,'Co List'!$A$3:$A$362,'Co List'!$B$3:$B$362)))</f>
        <v xml:space="preserve"> </v>
      </c>
      <c r="D18681" s="6" t="s">
        <v>375</v>
      </c>
    </row>
    <row r="18682" spans="2:4" x14ac:dyDescent="0.2">
      <c r="B18682">
        <f t="shared" si="2011"/>
        <v>6</v>
      </c>
      <c r="C18682" s="10" t="str">
        <f>IF(B18682=B18681," ",(LOOKUP(B18682,'Co List'!$A$3:$A$362,'Co List'!$B$3:$B$362)))</f>
        <v xml:space="preserve"> </v>
      </c>
      <c r="D18682" s="6" t="s">
        <v>376</v>
      </c>
    </row>
    <row r="18683" spans="2:4" x14ac:dyDescent="0.2">
      <c r="B18683">
        <f t="shared" si="2011"/>
        <v>6</v>
      </c>
      <c r="C18683" s="10" t="str">
        <f>IF(B18683=B18682," ",(LOOKUP(B18683,'Co List'!$A$3:$A$362,'Co List'!$B$3:$B$362)))</f>
        <v xml:space="preserve"> </v>
      </c>
      <c r="D18683" s="6" t="s">
        <v>377</v>
      </c>
    </row>
    <row r="18684" spans="2:4" ht="15" x14ac:dyDescent="0.25">
      <c r="B18684">
        <f t="shared" si="2011"/>
        <v>6</v>
      </c>
      <c r="C18684" s="10" t="str">
        <f>IF(B18684=B18683," ",(LOOKUP(B18684,'Co List'!$A$3:$A$362,'Co List'!$B$3:$B$362)))</f>
        <v xml:space="preserve"> </v>
      </c>
      <c r="D18684" s="8" t="s">
        <v>378</v>
      </c>
    </row>
    <row r="18685" spans="2:4" ht="15" x14ac:dyDescent="0.25">
      <c r="B18685">
        <f t="shared" si="2011"/>
        <v>6</v>
      </c>
      <c r="C18685" s="10" t="str">
        <f>IF(B18685=B18684," ",(LOOKUP(B18685,'Co List'!$A$3:$A$362,'Co List'!$B$3:$B$362)))</f>
        <v xml:space="preserve"> </v>
      </c>
      <c r="D18685" s="8" t="s">
        <v>379</v>
      </c>
    </row>
    <row r="18686" spans="2:4" ht="15" x14ac:dyDescent="0.25">
      <c r="B18686">
        <f t="shared" si="2011"/>
        <v>6</v>
      </c>
      <c r="C18686" s="10" t="str">
        <f>IF(B18686=B18685," ",(LOOKUP(B18686,'Co List'!$A$3:$A$362,'Co List'!$B$3:$B$362)))</f>
        <v xml:space="preserve"> </v>
      </c>
      <c r="D18686" s="8" t="s">
        <v>380</v>
      </c>
    </row>
    <row r="18687" spans="2:4" ht="15" x14ac:dyDescent="0.25">
      <c r="B18687">
        <f t="shared" si="2011"/>
        <v>6</v>
      </c>
      <c r="C18687" s="10" t="str">
        <f>IF(B18687=B18686," ",(LOOKUP(B18687,'Co List'!$A$3:$A$362,'Co List'!$B$3:$B$362)))</f>
        <v xml:space="preserve"> </v>
      </c>
      <c r="D18687" s="8" t="s">
        <v>381</v>
      </c>
    </row>
    <row r="18688" spans="2:4" ht="15" x14ac:dyDescent="0.25">
      <c r="B18688">
        <f t="shared" si="2011"/>
        <v>6</v>
      </c>
      <c r="C18688" s="10" t="str">
        <f>IF(B18688=B18687," ",(LOOKUP(B18688,'Co List'!$A$3:$A$362,'Co List'!$B$3:$B$362)))</f>
        <v xml:space="preserve"> </v>
      </c>
      <c r="D18688" s="8" t="s">
        <v>382</v>
      </c>
    </row>
    <row r="18689" spans="2:4" ht="15" x14ac:dyDescent="0.25">
      <c r="B18689">
        <f t="shared" si="2011"/>
        <v>6</v>
      </c>
      <c r="C18689" s="10" t="str">
        <f>IF(B18689=B18688," ",(LOOKUP(B18689,'Co List'!$A$3:$A$362,'Co List'!$B$3:$B$362)))</f>
        <v xml:space="preserve"> </v>
      </c>
      <c r="D18689" s="8" t="s">
        <v>383</v>
      </c>
    </row>
    <row r="18690" spans="2:4" x14ac:dyDescent="0.2">
      <c r="B18690">
        <f t="shared" si="2011"/>
        <v>6</v>
      </c>
      <c r="C18690" s="10" t="str">
        <f>IF(B18690=B18689," ",(LOOKUP(B18690,'Co List'!$A$3:$A$362,'Co List'!$B$3:$B$362)))</f>
        <v xml:space="preserve"> </v>
      </c>
      <c r="D18690" s="6" t="s">
        <v>384</v>
      </c>
    </row>
    <row r="18691" spans="2:4" x14ac:dyDescent="0.2">
      <c r="B18691">
        <f t="shared" si="2011"/>
        <v>6</v>
      </c>
      <c r="C18691" s="10" t="str">
        <f>IF(B18691=B18690," ",(LOOKUP(B18691,'Co List'!$A$3:$A$362,'Co List'!$B$3:$B$362)))</f>
        <v xml:space="preserve"> </v>
      </c>
      <c r="D18691" s="6" t="s">
        <v>385</v>
      </c>
    </row>
    <row r="18692" spans="2:4" x14ac:dyDescent="0.2">
      <c r="B18692">
        <f t="shared" si="2011"/>
        <v>6</v>
      </c>
      <c r="C18692" s="10" t="str">
        <f>IF(B18692=B18691," ",(LOOKUP(B18692,'Co List'!$A$3:$A$362,'Co List'!$B$3:$B$362)))</f>
        <v xml:space="preserve"> </v>
      </c>
      <c r="D18692" s="6" t="s">
        <v>386</v>
      </c>
    </row>
    <row r="18693" spans="2:4" x14ac:dyDescent="0.2">
      <c r="B18693">
        <f t="shared" ref="B18693:B18756" si="2012">IF(D18693=$D$3,B18692+1,B18692)</f>
        <v>6</v>
      </c>
      <c r="C18693" s="10" t="str">
        <f>IF(B18693=B18692," ",(LOOKUP(B18693,'Co List'!$A$3:$A$362,'Co List'!$B$3:$B$362)))</f>
        <v xml:space="preserve"> </v>
      </c>
      <c r="D18693" s="6" t="s">
        <v>387</v>
      </c>
    </row>
    <row r="18694" spans="2:4" x14ac:dyDescent="0.2">
      <c r="B18694">
        <f t="shared" si="2012"/>
        <v>6</v>
      </c>
      <c r="C18694" s="10" t="str">
        <f>IF(B18694=B18693," ",(LOOKUP(B18694,'Co List'!$A$3:$A$362,'Co List'!$B$3:$B$362)))</f>
        <v xml:space="preserve"> </v>
      </c>
      <c r="D18694" s="6" t="s">
        <v>388</v>
      </c>
    </row>
    <row r="18695" spans="2:4" x14ac:dyDescent="0.2">
      <c r="B18695">
        <f t="shared" si="2012"/>
        <v>6</v>
      </c>
      <c r="C18695" s="10" t="str">
        <f>IF(B18695=B18694," ",(LOOKUP(B18695,'Co List'!$A$3:$A$362,'Co List'!$B$3:$B$362)))</f>
        <v xml:space="preserve"> </v>
      </c>
      <c r="D18695" s="6" t="s">
        <v>389</v>
      </c>
    </row>
    <row r="18696" spans="2:4" x14ac:dyDescent="0.2">
      <c r="B18696">
        <f t="shared" si="2012"/>
        <v>6</v>
      </c>
      <c r="C18696" s="10" t="str">
        <f>IF(B18696=B18695," ",(LOOKUP(B18696,'Co List'!$A$3:$A$362,'Co List'!$B$3:$B$362)))</f>
        <v xml:space="preserve"> </v>
      </c>
      <c r="D18696" s="6" t="s">
        <v>390</v>
      </c>
    </row>
    <row r="18697" spans="2:4" x14ac:dyDescent="0.2">
      <c r="B18697">
        <f t="shared" si="2012"/>
        <v>6</v>
      </c>
      <c r="C18697" s="10" t="str">
        <f>IF(B18697=B18696," ",(LOOKUP(B18697,'Co List'!$A$3:$A$362,'Co List'!$B$3:$B$362)))</f>
        <v xml:space="preserve"> </v>
      </c>
      <c r="D18697" s="6" t="s">
        <v>391</v>
      </c>
    </row>
    <row r="18698" spans="2:4" x14ac:dyDescent="0.2">
      <c r="B18698">
        <f t="shared" si="2012"/>
        <v>6</v>
      </c>
      <c r="C18698" s="10" t="str">
        <f>IF(B18698=B18697," ",(LOOKUP(B18698,'Co List'!$A$3:$A$362,'Co List'!$B$3:$B$362)))</f>
        <v xml:space="preserve"> </v>
      </c>
      <c r="D18698" s="6" t="s">
        <v>392</v>
      </c>
    </row>
    <row r="18699" spans="2:4" x14ac:dyDescent="0.2">
      <c r="B18699">
        <f t="shared" si="2012"/>
        <v>6</v>
      </c>
      <c r="C18699" s="10" t="str">
        <f>IF(B18699=B18698," ",(LOOKUP(B18699,'Co List'!$A$3:$A$362,'Co List'!$B$3:$B$362)))</f>
        <v xml:space="preserve"> </v>
      </c>
      <c r="D18699" s="6" t="s">
        <v>393</v>
      </c>
    </row>
    <row r="18700" spans="2:4" ht="15" x14ac:dyDescent="0.25">
      <c r="B18700">
        <f t="shared" si="2012"/>
        <v>6</v>
      </c>
      <c r="C18700" s="10" t="str">
        <f>IF(B18700=B18699," ",(LOOKUP(B18700,'Co List'!$A$3:$A$362,'Co List'!$B$3:$B$362)))</f>
        <v xml:space="preserve"> </v>
      </c>
      <c r="D18700" s="8" t="s">
        <v>394</v>
      </c>
    </row>
    <row r="18701" spans="2:4" ht="15" x14ac:dyDescent="0.25">
      <c r="B18701">
        <f t="shared" si="2012"/>
        <v>6</v>
      </c>
      <c r="C18701" s="10" t="str">
        <f>IF(B18701=B18700," ",(LOOKUP(B18701,'Co List'!$A$3:$A$362,'Co List'!$B$3:$B$362)))</f>
        <v xml:space="preserve"> </v>
      </c>
      <c r="D18701" s="8" t="s">
        <v>395</v>
      </c>
    </row>
    <row r="18702" spans="2:4" ht="15" x14ac:dyDescent="0.25">
      <c r="B18702">
        <f t="shared" si="2012"/>
        <v>6</v>
      </c>
      <c r="C18702" s="10" t="str">
        <f>IF(B18702=B18701," ",(LOOKUP(B18702,'Co List'!$A$3:$A$362,'Co List'!$B$3:$B$362)))</f>
        <v xml:space="preserve"> </v>
      </c>
      <c r="D18702" s="8" t="s">
        <v>396</v>
      </c>
    </row>
    <row r="18703" spans="2:4" x14ac:dyDescent="0.2">
      <c r="B18703">
        <f t="shared" si="2012"/>
        <v>6</v>
      </c>
      <c r="C18703" s="10" t="str">
        <f>IF(B18703=B18702," ",(LOOKUP(B18703,'Co List'!$A$3:$A$362,'Co List'!$B$3:$B$362)))</f>
        <v xml:space="preserve"> </v>
      </c>
      <c r="D18703" s="6" t="s">
        <v>397</v>
      </c>
    </row>
    <row r="18704" spans="2:4" x14ac:dyDescent="0.2">
      <c r="B18704">
        <f t="shared" si="2012"/>
        <v>6</v>
      </c>
      <c r="C18704" s="10" t="str">
        <f>IF(B18704=B18703," ",(LOOKUP(B18704,'Co List'!$A$3:$A$362,'Co List'!$B$3:$B$362)))</f>
        <v xml:space="preserve"> </v>
      </c>
      <c r="D18704" s="6" t="s">
        <v>398</v>
      </c>
    </row>
    <row r="18705" spans="2:4" x14ac:dyDescent="0.2">
      <c r="B18705">
        <f t="shared" si="2012"/>
        <v>6</v>
      </c>
      <c r="C18705" s="10" t="str">
        <f>IF(B18705=B18704," ",(LOOKUP(B18705,'Co List'!$A$3:$A$362,'Co List'!$B$3:$B$362)))</f>
        <v xml:space="preserve"> </v>
      </c>
      <c r="D18705" s="6" t="s">
        <v>399</v>
      </c>
    </row>
    <row r="18706" spans="2:4" x14ac:dyDescent="0.2">
      <c r="B18706">
        <f t="shared" si="2012"/>
        <v>6</v>
      </c>
      <c r="C18706" s="10" t="str">
        <f>IF(B18706=B18705," ",(LOOKUP(B18706,'Co List'!$A$3:$A$362,'Co List'!$B$3:$B$362)))</f>
        <v xml:space="preserve"> </v>
      </c>
      <c r="D18706" s="6" t="s">
        <v>400</v>
      </c>
    </row>
    <row r="18707" spans="2:4" x14ac:dyDescent="0.2">
      <c r="B18707">
        <f t="shared" si="2012"/>
        <v>6</v>
      </c>
      <c r="C18707" s="10" t="str">
        <f>IF(B18707=B18706," ",(LOOKUP(B18707,'Co List'!$A$3:$A$362,'Co List'!$B$3:$B$362)))</f>
        <v xml:space="preserve"> </v>
      </c>
      <c r="D18707" s="6" t="s">
        <v>401</v>
      </c>
    </row>
    <row r="18708" spans="2:4" x14ac:dyDescent="0.2">
      <c r="B18708">
        <f t="shared" si="2012"/>
        <v>6</v>
      </c>
      <c r="C18708" s="10" t="str">
        <f>IF(B18708=B18707," ",(LOOKUP(B18708,'Co List'!$A$3:$A$362,'Co List'!$B$3:$B$362)))</f>
        <v xml:space="preserve"> </v>
      </c>
      <c r="D18708" s="6" t="s">
        <v>402</v>
      </c>
    </row>
    <row r="18709" spans="2:4" x14ac:dyDescent="0.2">
      <c r="B18709">
        <f t="shared" si="2012"/>
        <v>6</v>
      </c>
      <c r="C18709" s="10" t="str">
        <f>IF(B18709=B18708," ",(LOOKUP(B18709,'Co List'!$A$3:$A$362,'Co List'!$B$3:$B$362)))</f>
        <v xml:space="preserve"> </v>
      </c>
      <c r="D18709" s="6" t="s">
        <v>403</v>
      </c>
    </row>
    <row r="18710" spans="2:4" x14ac:dyDescent="0.2">
      <c r="B18710">
        <f t="shared" si="2012"/>
        <v>6</v>
      </c>
      <c r="C18710" s="10" t="str">
        <f>IF(B18710=B18709," ",(LOOKUP(B18710,'Co List'!$A$3:$A$362,'Co List'!$B$3:$B$362)))</f>
        <v xml:space="preserve"> </v>
      </c>
      <c r="D18710" s="6" t="s">
        <v>404</v>
      </c>
    </row>
    <row r="18711" spans="2:4" x14ac:dyDescent="0.2">
      <c r="B18711">
        <f t="shared" si="2012"/>
        <v>6</v>
      </c>
      <c r="C18711" s="10" t="str">
        <f>IF(B18711=B18710," ",(LOOKUP(B18711,'Co List'!$A$3:$A$362,'Co List'!$B$3:$B$362)))</f>
        <v xml:space="preserve"> </v>
      </c>
      <c r="D18711" s="6" t="s">
        <v>405</v>
      </c>
    </row>
    <row r="18712" spans="2:4" x14ac:dyDescent="0.2">
      <c r="B18712">
        <f t="shared" si="2012"/>
        <v>6</v>
      </c>
      <c r="C18712" s="10" t="str">
        <f>IF(B18712=B18711," ",(LOOKUP(B18712,'Co List'!$A$3:$A$362,'Co List'!$B$3:$B$362)))</f>
        <v xml:space="preserve"> </v>
      </c>
      <c r="D18712" s="6" t="s">
        <v>406</v>
      </c>
    </row>
    <row r="18713" spans="2:4" x14ac:dyDescent="0.2">
      <c r="B18713">
        <f t="shared" si="2012"/>
        <v>6</v>
      </c>
      <c r="C18713" s="10" t="str">
        <f>IF(B18713=B18712," ",(LOOKUP(B18713,'Co List'!$A$3:$A$362,'Co List'!$B$3:$B$362)))</f>
        <v xml:space="preserve"> </v>
      </c>
      <c r="D18713" s="6" t="s">
        <v>407</v>
      </c>
    </row>
    <row r="18714" spans="2:4" x14ac:dyDescent="0.2">
      <c r="B18714">
        <f t="shared" si="2012"/>
        <v>6</v>
      </c>
      <c r="C18714" s="10" t="str">
        <f>IF(B18714=B18713," ",(LOOKUP(B18714,'Co List'!$A$3:$A$362,'Co List'!$B$3:$B$362)))</f>
        <v xml:space="preserve"> </v>
      </c>
      <c r="D18714" s="6" t="s">
        <v>408</v>
      </c>
    </row>
    <row r="18715" spans="2:4" x14ac:dyDescent="0.2">
      <c r="B18715">
        <f t="shared" si="2012"/>
        <v>6</v>
      </c>
      <c r="C18715" s="10" t="str">
        <f>IF(B18715=B18714," ",(LOOKUP(B18715,'Co List'!$A$3:$A$362,'Co List'!$B$3:$B$362)))</f>
        <v xml:space="preserve"> </v>
      </c>
      <c r="D18715" s="6" t="s">
        <v>409</v>
      </c>
    </row>
    <row r="18716" spans="2:4" x14ac:dyDescent="0.2">
      <c r="B18716">
        <f t="shared" si="2012"/>
        <v>6</v>
      </c>
      <c r="C18716" s="10" t="str">
        <f>IF(B18716=B18715," ",(LOOKUP(B18716,'Co List'!$A$3:$A$362,'Co List'!$B$3:$B$362)))</f>
        <v xml:space="preserve"> </v>
      </c>
      <c r="D18716" s="6" t="s">
        <v>410</v>
      </c>
    </row>
    <row r="18717" spans="2:4" x14ac:dyDescent="0.2">
      <c r="B18717">
        <f t="shared" si="2012"/>
        <v>6</v>
      </c>
      <c r="C18717" s="10" t="str">
        <f>IF(B18717=B18716," ",(LOOKUP(B18717,'Co List'!$A$3:$A$362,'Co List'!$B$3:$B$362)))</f>
        <v xml:space="preserve"> </v>
      </c>
      <c r="D18717" s="6" t="s">
        <v>411</v>
      </c>
    </row>
    <row r="18718" spans="2:4" x14ac:dyDescent="0.2">
      <c r="B18718">
        <f t="shared" si="2012"/>
        <v>6</v>
      </c>
      <c r="C18718" s="10" t="str">
        <f>IF(B18718=B18717," ",(LOOKUP(B18718,'Co List'!$A$3:$A$362,'Co List'!$B$3:$B$362)))</f>
        <v xml:space="preserve"> </v>
      </c>
      <c r="D18718" s="6" t="s">
        <v>412</v>
      </c>
    </row>
    <row r="18719" spans="2:4" ht="13.5" thickBot="1" x14ac:dyDescent="0.25">
      <c r="B18719">
        <f t="shared" si="2012"/>
        <v>6</v>
      </c>
      <c r="C18719" s="10" t="str">
        <f>IF(B18719=B18718," ",(LOOKUP(B18719,'Co List'!$A$3:$A$362,'Co List'!$B$3:$B$362)))</f>
        <v xml:space="preserve"> </v>
      </c>
      <c r="D18719" s="9" t="s">
        <v>413</v>
      </c>
    </row>
    <row r="18720" spans="2:4" ht="15" x14ac:dyDescent="0.25">
      <c r="B18720">
        <f t="shared" si="2012"/>
        <v>7</v>
      </c>
      <c r="C18720" s="10" t="str">
        <f>IF(B18720=B18719," ",(LOOKUP(B18720,'Co List'!$A$3:$A$362,'Co List'!$B$3:$B$362)))</f>
        <v>ADF FOODS</v>
      </c>
      <c r="D18720" s="4" t="s">
        <v>362</v>
      </c>
    </row>
    <row r="18721" spans="2:4" x14ac:dyDescent="0.2">
      <c r="B18721">
        <f t="shared" si="2012"/>
        <v>7</v>
      </c>
      <c r="C18721" s="10" t="str">
        <f>IF(B18721=B18720," ",(LOOKUP(B18721,'Co List'!$A$3:$A$362,'Co List'!$B$3:$B$362)))</f>
        <v xml:space="preserve"> </v>
      </c>
      <c r="D18721" s="6" t="s">
        <v>364</v>
      </c>
    </row>
    <row r="18722" spans="2:4" x14ac:dyDescent="0.2">
      <c r="B18722">
        <f t="shared" si="2012"/>
        <v>7</v>
      </c>
      <c r="C18722" s="10" t="str">
        <f>IF(B18722=B18721," ",(LOOKUP(B18722,'Co List'!$A$3:$A$362,'Co List'!$B$3:$B$362)))</f>
        <v xml:space="preserve"> </v>
      </c>
      <c r="D18722" s="6" t="s">
        <v>365</v>
      </c>
    </row>
    <row r="18723" spans="2:4" x14ac:dyDescent="0.2">
      <c r="B18723">
        <f t="shared" si="2012"/>
        <v>7</v>
      </c>
      <c r="C18723" s="10" t="str">
        <f>IF(B18723=B18722," ",(LOOKUP(B18723,'Co List'!$A$3:$A$362,'Co List'!$B$3:$B$362)))</f>
        <v xml:space="preserve"> </v>
      </c>
      <c r="D18723" s="7" t="s">
        <v>366</v>
      </c>
    </row>
    <row r="18724" spans="2:4" x14ac:dyDescent="0.2">
      <c r="B18724">
        <f t="shared" si="2012"/>
        <v>7</v>
      </c>
      <c r="C18724" s="10" t="str">
        <f>IF(B18724=B18723," ",(LOOKUP(B18724,'Co List'!$A$3:$A$362,'Co List'!$B$3:$B$362)))</f>
        <v xml:space="preserve"> </v>
      </c>
      <c r="D18724" s="6" t="s">
        <v>367</v>
      </c>
    </row>
    <row r="18725" spans="2:4" x14ac:dyDescent="0.2">
      <c r="B18725">
        <f t="shared" si="2012"/>
        <v>7</v>
      </c>
      <c r="C18725" s="10" t="str">
        <f>IF(B18725=B18724," ",(LOOKUP(B18725,'Co List'!$A$3:$A$362,'Co List'!$B$3:$B$362)))</f>
        <v xml:space="preserve"> </v>
      </c>
      <c r="D18725" s="6" t="s">
        <v>368</v>
      </c>
    </row>
    <row r="18726" spans="2:4" x14ac:dyDescent="0.2">
      <c r="B18726">
        <f t="shared" si="2012"/>
        <v>7</v>
      </c>
      <c r="C18726" s="10" t="str">
        <f>IF(B18726=B18725," ",(LOOKUP(B18726,'Co List'!$A$3:$A$362,'Co List'!$B$3:$B$362)))</f>
        <v xml:space="preserve"> </v>
      </c>
      <c r="D18726" s="6" t="s">
        <v>369</v>
      </c>
    </row>
    <row r="18727" spans="2:4" x14ac:dyDescent="0.2">
      <c r="B18727">
        <f t="shared" si="2012"/>
        <v>7</v>
      </c>
      <c r="C18727" s="10" t="str">
        <f>IF(B18727=B18726," ",(LOOKUP(B18727,'Co List'!$A$3:$A$362,'Co List'!$B$3:$B$362)))</f>
        <v xml:space="preserve"> </v>
      </c>
      <c r="D18727" s="6" t="s">
        <v>370</v>
      </c>
    </row>
    <row r="18728" spans="2:4" x14ac:dyDescent="0.2">
      <c r="B18728">
        <f t="shared" si="2012"/>
        <v>7</v>
      </c>
      <c r="C18728" s="10" t="str">
        <f>IF(B18728=B18727," ",(LOOKUP(B18728,'Co List'!$A$3:$A$362,'Co List'!$B$3:$B$362)))</f>
        <v xml:space="preserve"> </v>
      </c>
      <c r="D18728" s="6" t="s">
        <v>371</v>
      </c>
    </row>
    <row r="18729" spans="2:4" x14ac:dyDescent="0.2">
      <c r="B18729">
        <f t="shared" si="2012"/>
        <v>7</v>
      </c>
      <c r="C18729" s="10" t="str">
        <f>IF(B18729=B18728," ",(LOOKUP(B18729,'Co List'!$A$3:$A$362,'Co List'!$B$3:$B$362)))</f>
        <v xml:space="preserve"> </v>
      </c>
      <c r="D18729" s="6" t="s">
        <v>372</v>
      </c>
    </row>
    <row r="18730" spans="2:4" x14ac:dyDescent="0.2">
      <c r="B18730">
        <f t="shared" si="2012"/>
        <v>7</v>
      </c>
      <c r="C18730" s="10" t="str">
        <f>IF(B18730=B18729," ",(LOOKUP(B18730,'Co List'!$A$3:$A$362,'Co List'!$B$3:$B$362)))</f>
        <v xml:space="preserve"> </v>
      </c>
      <c r="D18730" s="6" t="s">
        <v>373</v>
      </c>
    </row>
    <row r="18731" spans="2:4" x14ac:dyDescent="0.2">
      <c r="B18731">
        <f t="shared" si="2012"/>
        <v>7</v>
      </c>
      <c r="C18731" s="10" t="str">
        <f>IF(B18731=B18730," ",(LOOKUP(B18731,'Co List'!$A$3:$A$362,'Co List'!$B$3:$B$362)))</f>
        <v xml:space="preserve"> </v>
      </c>
      <c r="D18731" s="6" t="s">
        <v>374</v>
      </c>
    </row>
    <row r="18732" spans="2:4" x14ac:dyDescent="0.2">
      <c r="B18732">
        <f t="shared" si="2012"/>
        <v>7</v>
      </c>
      <c r="C18732" s="10" t="str">
        <f>IF(B18732=B18731," ",(LOOKUP(B18732,'Co List'!$A$3:$A$362,'Co List'!$B$3:$B$362)))</f>
        <v xml:space="preserve"> </v>
      </c>
      <c r="D18732" s="6" t="s">
        <v>375</v>
      </c>
    </row>
    <row r="18733" spans="2:4" x14ac:dyDescent="0.2">
      <c r="B18733">
        <f t="shared" si="2012"/>
        <v>7</v>
      </c>
      <c r="C18733" s="10" t="str">
        <f>IF(B18733=B18732," ",(LOOKUP(B18733,'Co List'!$A$3:$A$362,'Co List'!$B$3:$B$362)))</f>
        <v xml:space="preserve"> </v>
      </c>
      <c r="D18733" s="6" t="s">
        <v>376</v>
      </c>
    </row>
    <row r="18734" spans="2:4" x14ac:dyDescent="0.2">
      <c r="B18734">
        <f t="shared" si="2012"/>
        <v>7</v>
      </c>
      <c r="C18734" s="10" t="str">
        <f>IF(B18734=B18733," ",(LOOKUP(B18734,'Co List'!$A$3:$A$362,'Co List'!$B$3:$B$362)))</f>
        <v xml:space="preserve"> </v>
      </c>
      <c r="D18734" s="6" t="s">
        <v>377</v>
      </c>
    </row>
    <row r="18735" spans="2:4" ht="15" x14ac:dyDescent="0.25">
      <c r="B18735">
        <f t="shared" si="2012"/>
        <v>7</v>
      </c>
      <c r="C18735" s="10" t="str">
        <f>IF(B18735=B18734," ",(LOOKUP(B18735,'Co List'!$A$3:$A$362,'Co List'!$B$3:$B$362)))</f>
        <v xml:space="preserve"> </v>
      </c>
      <c r="D18735" s="8" t="s">
        <v>378</v>
      </c>
    </row>
    <row r="18736" spans="2:4" ht="15" x14ac:dyDescent="0.25">
      <c r="B18736">
        <f t="shared" si="2012"/>
        <v>7</v>
      </c>
      <c r="C18736" s="10" t="str">
        <f>IF(B18736=B18735," ",(LOOKUP(B18736,'Co List'!$A$3:$A$362,'Co List'!$B$3:$B$362)))</f>
        <v xml:space="preserve"> </v>
      </c>
      <c r="D18736" s="8" t="s">
        <v>379</v>
      </c>
    </row>
    <row r="18737" spans="2:4" ht="15" x14ac:dyDescent="0.25">
      <c r="B18737">
        <f t="shared" si="2012"/>
        <v>7</v>
      </c>
      <c r="C18737" s="10" t="str">
        <f>IF(B18737=B18736," ",(LOOKUP(B18737,'Co List'!$A$3:$A$362,'Co List'!$B$3:$B$362)))</f>
        <v xml:space="preserve"> </v>
      </c>
      <c r="D18737" s="8" t="s">
        <v>380</v>
      </c>
    </row>
    <row r="18738" spans="2:4" ht="15" x14ac:dyDescent="0.25">
      <c r="B18738">
        <f t="shared" si="2012"/>
        <v>7</v>
      </c>
      <c r="C18738" s="10" t="str">
        <f>IF(B18738=B18737," ",(LOOKUP(B18738,'Co List'!$A$3:$A$362,'Co List'!$B$3:$B$362)))</f>
        <v xml:space="preserve"> </v>
      </c>
      <c r="D18738" s="8" t="s">
        <v>381</v>
      </c>
    </row>
    <row r="18739" spans="2:4" ht="15" x14ac:dyDescent="0.25">
      <c r="B18739">
        <f t="shared" si="2012"/>
        <v>7</v>
      </c>
      <c r="C18739" s="10" t="str">
        <f>IF(B18739=B18738," ",(LOOKUP(B18739,'Co List'!$A$3:$A$362,'Co List'!$B$3:$B$362)))</f>
        <v xml:space="preserve"> </v>
      </c>
      <c r="D18739" s="8" t="s">
        <v>382</v>
      </c>
    </row>
    <row r="18740" spans="2:4" ht="15" x14ac:dyDescent="0.25">
      <c r="B18740">
        <f t="shared" si="2012"/>
        <v>7</v>
      </c>
      <c r="C18740" s="10" t="str">
        <f>IF(B18740=B18739," ",(LOOKUP(B18740,'Co List'!$A$3:$A$362,'Co List'!$B$3:$B$362)))</f>
        <v xml:space="preserve"> </v>
      </c>
      <c r="D18740" s="8" t="s">
        <v>383</v>
      </c>
    </row>
    <row r="18741" spans="2:4" x14ac:dyDescent="0.2">
      <c r="B18741">
        <f t="shared" si="2012"/>
        <v>7</v>
      </c>
      <c r="C18741" s="10" t="str">
        <f>IF(B18741=B18740," ",(LOOKUP(B18741,'Co List'!$A$3:$A$362,'Co List'!$B$3:$B$362)))</f>
        <v xml:space="preserve"> </v>
      </c>
      <c r="D18741" s="6" t="s">
        <v>384</v>
      </c>
    </row>
    <row r="18742" spans="2:4" x14ac:dyDescent="0.2">
      <c r="B18742">
        <f t="shared" si="2012"/>
        <v>7</v>
      </c>
      <c r="C18742" s="10" t="str">
        <f>IF(B18742=B18741," ",(LOOKUP(B18742,'Co List'!$A$3:$A$362,'Co List'!$B$3:$B$362)))</f>
        <v xml:space="preserve"> </v>
      </c>
      <c r="D18742" s="6" t="s">
        <v>385</v>
      </c>
    </row>
    <row r="18743" spans="2:4" x14ac:dyDescent="0.2">
      <c r="B18743">
        <f t="shared" si="2012"/>
        <v>7</v>
      </c>
      <c r="C18743" s="10" t="str">
        <f>IF(B18743=B18742," ",(LOOKUP(B18743,'Co List'!$A$3:$A$362,'Co List'!$B$3:$B$362)))</f>
        <v xml:space="preserve"> </v>
      </c>
      <c r="D18743" s="6" t="s">
        <v>386</v>
      </c>
    </row>
    <row r="18744" spans="2:4" x14ac:dyDescent="0.2">
      <c r="B18744">
        <f t="shared" si="2012"/>
        <v>7</v>
      </c>
      <c r="C18744" s="10" t="str">
        <f>IF(B18744=B18743," ",(LOOKUP(B18744,'Co List'!$A$3:$A$362,'Co List'!$B$3:$B$362)))</f>
        <v xml:space="preserve"> </v>
      </c>
      <c r="D18744" s="6" t="s">
        <v>387</v>
      </c>
    </row>
    <row r="18745" spans="2:4" x14ac:dyDescent="0.2">
      <c r="B18745">
        <f t="shared" si="2012"/>
        <v>7</v>
      </c>
      <c r="C18745" s="10" t="str">
        <f>IF(B18745=B18744," ",(LOOKUP(B18745,'Co List'!$A$3:$A$362,'Co List'!$B$3:$B$362)))</f>
        <v xml:space="preserve"> </v>
      </c>
      <c r="D18745" s="6" t="s">
        <v>388</v>
      </c>
    </row>
    <row r="18746" spans="2:4" x14ac:dyDescent="0.2">
      <c r="B18746">
        <f t="shared" si="2012"/>
        <v>7</v>
      </c>
      <c r="C18746" s="10" t="str">
        <f>IF(B18746=B18745," ",(LOOKUP(B18746,'Co List'!$A$3:$A$362,'Co List'!$B$3:$B$362)))</f>
        <v xml:space="preserve"> </v>
      </c>
      <c r="D18746" s="6" t="s">
        <v>389</v>
      </c>
    </row>
    <row r="18747" spans="2:4" x14ac:dyDescent="0.2">
      <c r="B18747">
        <f t="shared" si="2012"/>
        <v>7</v>
      </c>
      <c r="C18747" s="10" t="str">
        <f>IF(B18747=B18746," ",(LOOKUP(B18747,'Co List'!$A$3:$A$362,'Co List'!$B$3:$B$362)))</f>
        <v xml:space="preserve"> </v>
      </c>
      <c r="D18747" s="6" t="s">
        <v>390</v>
      </c>
    </row>
    <row r="18748" spans="2:4" x14ac:dyDescent="0.2">
      <c r="B18748">
        <f t="shared" si="2012"/>
        <v>7</v>
      </c>
      <c r="C18748" s="10" t="str">
        <f>IF(B18748=B18747," ",(LOOKUP(B18748,'Co List'!$A$3:$A$362,'Co List'!$B$3:$B$362)))</f>
        <v xml:space="preserve"> </v>
      </c>
      <c r="D18748" s="6" t="s">
        <v>391</v>
      </c>
    </row>
    <row r="18749" spans="2:4" x14ac:dyDescent="0.2">
      <c r="B18749">
        <f t="shared" si="2012"/>
        <v>7</v>
      </c>
      <c r="C18749" s="10" t="str">
        <f>IF(B18749=B18748," ",(LOOKUP(B18749,'Co List'!$A$3:$A$362,'Co List'!$B$3:$B$362)))</f>
        <v xml:space="preserve"> </v>
      </c>
      <c r="D18749" s="6" t="s">
        <v>392</v>
      </c>
    </row>
    <row r="18750" spans="2:4" x14ac:dyDescent="0.2">
      <c r="B18750">
        <f t="shared" si="2012"/>
        <v>7</v>
      </c>
      <c r="C18750" s="10" t="str">
        <f>IF(B18750=B18749," ",(LOOKUP(B18750,'Co List'!$A$3:$A$362,'Co List'!$B$3:$B$362)))</f>
        <v xml:space="preserve"> </v>
      </c>
      <c r="D18750" s="6" t="s">
        <v>393</v>
      </c>
    </row>
    <row r="18751" spans="2:4" ht="15" x14ac:dyDescent="0.25">
      <c r="B18751">
        <f t="shared" si="2012"/>
        <v>7</v>
      </c>
      <c r="C18751" s="10" t="str">
        <f>IF(B18751=B18750," ",(LOOKUP(B18751,'Co List'!$A$3:$A$362,'Co List'!$B$3:$B$362)))</f>
        <v xml:space="preserve"> </v>
      </c>
      <c r="D18751" s="8" t="s">
        <v>394</v>
      </c>
    </row>
    <row r="18752" spans="2:4" ht="15" x14ac:dyDescent="0.25">
      <c r="B18752">
        <f t="shared" si="2012"/>
        <v>7</v>
      </c>
      <c r="C18752" s="10" t="str">
        <f>IF(B18752=B18751," ",(LOOKUP(B18752,'Co List'!$A$3:$A$362,'Co List'!$B$3:$B$362)))</f>
        <v xml:space="preserve"> </v>
      </c>
      <c r="D18752" s="8" t="s">
        <v>395</v>
      </c>
    </row>
    <row r="18753" spans="2:4" ht="15" x14ac:dyDescent="0.25">
      <c r="B18753">
        <f t="shared" si="2012"/>
        <v>7</v>
      </c>
      <c r="C18753" s="10" t="str">
        <f>IF(B18753=B18752," ",(LOOKUP(B18753,'Co List'!$A$3:$A$362,'Co List'!$B$3:$B$362)))</f>
        <v xml:space="preserve"> </v>
      </c>
      <c r="D18753" s="8" t="s">
        <v>396</v>
      </c>
    </row>
    <row r="18754" spans="2:4" x14ac:dyDescent="0.2">
      <c r="B18754">
        <f t="shared" si="2012"/>
        <v>7</v>
      </c>
      <c r="C18754" s="10" t="str">
        <f>IF(B18754=B18753," ",(LOOKUP(B18754,'Co List'!$A$3:$A$362,'Co List'!$B$3:$B$362)))</f>
        <v xml:space="preserve"> </v>
      </c>
      <c r="D18754" s="6" t="s">
        <v>397</v>
      </c>
    </row>
    <row r="18755" spans="2:4" x14ac:dyDescent="0.2">
      <c r="B18755">
        <f t="shared" si="2012"/>
        <v>7</v>
      </c>
      <c r="C18755" s="10" t="str">
        <f>IF(B18755=B18754," ",(LOOKUP(B18755,'Co List'!$A$3:$A$362,'Co List'!$B$3:$B$362)))</f>
        <v xml:space="preserve"> </v>
      </c>
      <c r="D18755" s="6" t="s">
        <v>398</v>
      </c>
    </row>
    <row r="18756" spans="2:4" x14ac:dyDescent="0.2">
      <c r="B18756">
        <f t="shared" si="2012"/>
        <v>7</v>
      </c>
      <c r="C18756" s="10" t="str">
        <f>IF(B18756=B18755," ",(LOOKUP(B18756,'Co List'!$A$3:$A$362,'Co List'!$B$3:$B$362)))</f>
        <v xml:space="preserve"> </v>
      </c>
      <c r="D18756" s="6" t="s">
        <v>399</v>
      </c>
    </row>
    <row r="18757" spans="2:4" x14ac:dyDescent="0.2">
      <c r="B18757">
        <f t="shared" ref="B18757:B18820" si="2013">IF(D18757=$D$3,B18756+1,B18756)</f>
        <v>7</v>
      </c>
      <c r="C18757" s="10" t="str">
        <f>IF(B18757=B18756," ",(LOOKUP(B18757,'Co List'!$A$3:$A$362,'Co List'!$B$3:$B$362)))</f>
        <v xml:space="preserve"> </v>
      </c>
      <c r="D18757" s="6" t="s">
        <v>400</v>
      </c>
    </row>
    <row r="18758" spans="2:4" x14ac:dyDescent="0.2">
      <c r="B18758">
        <f t="shared" si="2013"/>
        <v>7</v>
      </c>
      <c r="C18758" s="10" t="str">
        <f>IF(B18758=B18757," ",(LOOKUP(B18758,'Co List'!$A$3:$A$362,'Co List'!$B$3:$B$362)))</f>
        <v xml:space="preserve"> </v>
      </c>
      <c r="D18758" s="6" t="s">
        <v>401</v>
      </c>
    </row>
    <row r="18759" spans="2:4" x14ac:dyDescent="0.2">
      <c r="B18759">
        <f t="shared" si="2013"/>
        <v>7</v>
      </c>
      <c r="C18759" s="10" t="str">
        <f>IF(B18759=B18758," ",(LOOKUP(B18759,'Co List'!$A$3:$A$362,'Co List'!$B$3:$B$362)))</f>
        <v xml:space="preserve"> </v>
      </c>
      <c r="D18759" s="6" t="s">
        <v>402</v>
      </c>
    </row>
    <row r="18760" spans="2:4" x14ac:dyDescent="0.2">
      <c r="B18760">
        <f t="shared" si="2013"/>
        <v>7</v>
      </c>
      <c r="C18760" s="10" t="str">
        <f>IF(B18760=B18759," ",(LOOKUP(B18760,'Co List'!$A$3:$A$362,'Co List'!$B$3:$B$362)))</f>
        <v xml:space="preserve"> </v>
      </c>
      <c r="D18760" s="6" t="s">
        <v>403</v>
      </c>
    </row>
    <row r="18761" spans="2:4" x14ac:dyDescent="0.2">
      <c r="B18761">
        <f t="shared" si="2013"/>
        <v>7</v>
      </c>
      <c r="C18761" s="10" t="str">
        <f>IF(B18761=B18760," ",(LOOKUP(B18761,'Co List'!$A$3:$A$362,'Co List'!$B$3:$B$362)))</f>
        <v xml:space="preserve"> </v>
      </c>
      <c r="D18761" s="6" t="s">
        <v>404</v>
      </c>
    </row>
    <row r="18762" spans="2:4" x14ac:dyDescent="0.2">
      <c r="B18762">
        <f t="shared" si="2013"/>
        <v>7</v>
      </c>
      <c r="C18762" s="10" t="str">
        <f>IF(B18762=B18761," ",(LOOKUP(B18762,'Co List'!$A$3:$A$362,'Co List'!$B$3:$B$362)))</f>
        <v xml:space="preserve"> </v>
      </c>
      <c r="D18762" s="6" t="s">
        <v>405</v>
      </c>
    </row>
    <row r="18763" spans="2:4" x14ac:dyDescent="0.2">
      <c r="B18763">
        <f t="shared" si="2013"/>
        <v>7</v>
      </c>
      <c r="C18763" s="10" t="str">
        <f>IF(B18763=B18762," ",(LOOKUP(B18763,'Co List'!$A$3:$A$362,'Co List'!$B$3:$B$362)))</f>
        <v xml:space="preserve"> </v>
      </c>
      <c r="D18763" s="6" t="s">
        <v>406</v>
      </c>
    </row>
    <row r="18764" spans="2:4" x14ac:dyDescent="0.2">
      <c r="B18764">
        <f t="shared" si="2013"/>
        <v>7</v>
      </c>
      <c r="C18764" s="10" t="str">
        <f>IF(B18764=B18763," ",(LOOKUP(B18764,'Co List'!$A$3:$A$362,'Co List'!$B$3:$B$362)))</f>
        <v xml:space="preserve"> </v>
      </c>
      <c r="D18764" s="6" t="s">
        <v>407</v>
      </c>
    </row>
    <row r="18765" spans="2:4" x14ac:dyDescent="0.2">
      <c r="B18765">
        <f t="shared" si="2013"/>
        <v>7</v>
      </c>
      <c r="C18765" s="10" t="str">
        <f>IF(B18765=B18764," ",(LOOKUP(B18765,'Co List'!$A$3:$A$362,'Co List'!$B$3:$B$362)))</f>
        <v xml:space="preserve"> </v>
      </c>
      <c r="D18765" s="6" t="s">
        <v>408</v>
      </c>
    </row>
    <row r="18766" spans="2:4" x14ac:dyDescent="0.2">
      <c r="B18766">
        <f t="shared" si="2013"/>
        <v>7</v>
      </c>
      <c r="C18766" s="10" t="str">
        <f>IF(B18766=B18765," ",(LOOKUP(B18766,'Co List'!$A$3:$A$362,'Co List'!$B$3:$B$362)))</f>
        <v xml:space="preserve"> </v>
      </c>
      <c r="D18766" s="6" t="s">
        <v>409</v>
      </c>
    </row>
    <row r="18767" spans="2:4" x14ac:dyDescent="0.2">
      <c r="B18767">
        <f t="shared" si="2013"/>
        <v>7</v>
      </c>
      <c r="C18767" s="10" t="str">
        <f>IF(B18767=B18766," ",(LOOKUP(B18767,'Co List'!$A$3:$A$362,'Co List'!$B$3:$B$362)))</f>
        <v xml:space="preserve"> </v>
      </c>
      <c r="D18767" s="6" t="s">
        <v>410</v>
      </c>
    </row>
    <row r="18768" spans="2:4" x14ac:dyDescent="0.2">
      <c r="B18768">
        <f t="shared" si="2013"/>
        <v>7</v>
      </c>
      <c r="C18768" s="10" t="str">
        <f>IF(B18768=B18767," ",(LOOKUP(B18768,'Co List'!$A$3:$A$362,'Co List'!$B$3:$B$362)))</f>
        <v xml:space="preserve"> </v>
      </c>
      <c r="D18768" s="6" t="s">
        <v>411</v>
      </c>
    </row>
    <row r="18769" spans="2:4" x14ac:dyDescent="0.2">
      <c r="B18769">
        <f t="shared" si="2013"/>
        <v>7</v>
      </c>
      <c r="C18769" s="10" t="str">
        <f>IF(B18769=B18768," ",(LOOKUP(B18769,'Co List'!$A$3:$A$362,'Co List'!$B$3:$B$362)))</f>
        <v xml:space="preserve"> </v>
      </c>
      <c r="D18769" s="6" t="s">
        <v>412</v>
      </c>
    </row>
    <row r="18770" spans="2:4" ht="13.5" thickBot="1" x14ac:dyDescent="0.25">
      <c r="B18770">
        <f t="shared" si="2013"/>
        <v>7</v>
      </c>
      <c r="C18770" s="10" t="str">
        <f>IF(B18770=B18769," ",(LOOKUP(B18770,'Co List'!$A$3:$A$362,'Co List'!$B$3:$B$362)))</f>
        <v xml:space="preserve"> </v>
      </c>
      <c r="D18770" s="9" t="s">
        <v>413</v>
      </c>
    </row>
    <row r="18771" spans="2:4" ht="15" x14ac:dyDescent="0.25">
      <c r="B18771">
        <f t="shared" si="2013"/>
        <v>8</v>
      </c>
      <c r="C18771" s="10" t="str">
        <f>IF(B18771=B18770," ",(LOOKUP(B18771,'Co List'!$A$3:$A$362,'Co List'!$B$3:$B$362)))</f>
        <v>ADI FINECHEM LTD.</v>
      </c>
      <c r="D18771" s="4" t="s">
        <v>362</v>
      </c>
    </row>
    <row r="18772" spans="2:4" x14ac:dyDescent="0.2">
      <c r="B18772">
        <f t="shared" si="2013"/>
        <v>8</v>
      </c>
      <c r="C18772" s="10" t="str">
        <f>IF(B18772=B18771," ",(LOOKUP(B18772,'Co List'!$A$3:$A$362,'Co List'!$B$3:$B$362)))</f>
        <v xml:space="preserve"> </v>
      </c>
      <c r="D18772" s="6" t="s">
        <v>364</v>
      </c>
    </row>
    <row r="18773" spans="2:4" x14ac:dyDescent="0.2">
      <c r="B18773">
        <f t="shared" si="2013"/>
        <v>8</v>
      </c>
      <c r="C18773" s="10" t="str">
        <f>IF(B18773=B18772," ",(LOOKUP(B18773,'Co List'!$A$3:$A$362,'Co List'!$B$3:$B$362)))</f>
        <v xml:space="preserve"> </v>
      </c>
      <c r="D18773" s="6" t="s">
        <v>365</v>
      </c>
    </row>
    <row r="18774" spans="2:4" x14ac:dyDescent="0.2">
      <c r="B18774">
        <f t="shared" si="2013"/>
        <v>8</v>
      </c>
      <c r="C18774" s="10" t="str">
        <f>IF(B18774=B18773," ",(LOOKUP(B18774,'Co List'!$A$3:$A$362,'Co List'!$B$3:$B$362)))</f>
        <v xml:space="preserve"> </v>
      </c>
      <c r="D18774" s="7" t="s">
        <v>366</v>
      </c>
    </row>
    <row r="18775" spans="2:4" x14ac:dyDescent="0.2">
      <c r="B18775">
        <f t="shared" si="2013"/>
        <v>8</v>
      </c>
      <c r="C18775" s="10" t="str">
        <f>IF(B18775=B18774," ",(LOOKUP(B18775,'Co List'!$A$3:$A$362,'Co List'!$B$3:$B$362)))</f>
        <v xml:space="preserve"> </v>
      </c>
      <c r="D18775" s="6" t="s">
        <v>367</v>
      </c>
    </row>
    <row r="18776" spans="2:4" x14ac:dyDescent="0.2">
      <c r="B18776">
        <f t="shared" si="2013"/>
        <v>8</v>
      </c>
      <c r="C18776" s="10" t="str">
        <f>IF(B18776=B18775," ",(LOOKUP(B18776,'Co List'!$A$3:$A$362,'Co List'!$B$3:$B$362)))</f>
        <v xml:space="preserve"> </v>
      </c>
      <c r="D18776" s="6" t="s">
        <v>368</v>
      </c>
    </row>
    <row r="18777" spans="2:4" x14ac:dyDescent="0.2">
      <c r="B18777">
        <f t="shared" si="2013"/>
        <v>8</v>
      </c>
      <c r="C18777" s="10" t="str">
        <f>IF(B18777=B18776," ",(LOOKUP(B18777,'Co List'!$A$3:$A$362,'Co List'!$B$3:$B$362)))</f>
        <v xml:space="preserve"> </v>
      </c>
      <c r="D18777" s="6" t="s">
        <v>369</v>
      </c>
    </row>
    <row r="18778" spans="2:4" x14ac:dyDescent="0.2">
      <c r="B18778">
        <f t="shared" si="2013"/>
        <v>8</v>
      </c>
      <c r="C18778" s="10" t="str">
        <f>IF(B18778=B18777," ",(LOOKUP(B18778,'Co List'!$A$3:$A$362,'Co List'!$B$3:$B$362)))</f>
        <v xml:space="preserve"> </v>
      </c>
      <c r="D18778" s="6" t="s">
        <v>370</v>
      </c>
    </row>
    <row r="18779" spans="2:4" x14ac:dyDescent="0.2">
      <c r="B18779">
        <f t="shared" si="2013"/>
        <v>8</v>
      </c>
      <c r="C18779" s="10" t="str">
        <f>IF(B18779=B18778," ",(LOOKUP(B18779,'Co List'!$A$3:$A$362,'Co List'!$B$3:$B$362)))</f>
        <v xml:space="preserve"> </v>
      </c>
      <c r="D18779" s="6" t="s">
        <v>371</v>
      </c>
    </row>
    <row r="18780" spans="2:4" x14ac:dyDescent="0.2">
      <c r="B18780">
        <f t="shared" si="2013"/>
        <v>8</v>
      </c>
      <c r="C18780" s="10" t="str">
        <f>IF(B18780=B18779," ",(LOOKUP(B18780,'Co List'!$A$3:$A$362,'Co List'!$B$3:$B$362)))</f>
        <v xml:space="preserve"> </v>
      </c>
      <c r="D18780" s="6" t="s">
        <v>372</v>
      </c>
    </row>
    <row r="18781" spans="2:4" x14ac:dyDescent="0.2">
      <c r="B18781">
        <f t="shared" si="2013"/>
        <v>8</v>
      </c>
      <c r="C18781" s="10" t="str">
        <f>IF(B18781=B18780," ",(LOOKUP(B18781,'Co List'!$A$3:$A$362,'Co List'!$B$3:$B$362)))</f>
        <v xml:space="preserve"> </v>
      </c>
      <c r="D18781" s="6" t="s">
        <v>373</v>
      </c>
    </row>
    <row r="18782" spans="2:4" x14ac:dyDescent="0.2">
      <c r="B18782">
        <f t="shared" si="2013"/>
        <v>8</v>
      </c>
      <c r="C18782" s="10" t="str">
        <f>IF(B18782=B18781," ",(LOOKUP(B18782,'Co List'!$A$3:$A$362,'Co List'!$B$3:$B$362)))</f>
        <v xml:space="preserve"> </v>
      </c>
      <c r="D18782" s="6" t="s">
        <v>374</v>
      </c>
    </row>
    <row r="18783" spans="2:4" x14ac:dyDescent="0.2">
      <c r="B18783">
        <f t="shared" si="2013"/>
        <v>8</v>
      </c>
      <c r="C18783" s="10" t="str">
        <f>IF(B18783=B18782," ",(LOOKUP(B18783,'Co List'!$A$3:$A$362,'Co List'!$B$3:$B$362)))</f>
        <v xml:space="preserve"> </v>
      </c>
      <c r="D18783" s="6" t="s">
        <v>375</v>
      </c>
    </row>
    <row r="18784" spans="2:4" x14ac:dyDescent="0.2">
      <c r="B18784">
        <f t="shared" si="2013"/>
        <v>8</v>
      </c>
      <c r="C18784" s="10" t="str">
        <f>IF(B18784=B18783," ",(LOOKUP(B18784,'Co List'!$A$3:$A$362,'Co List'!$B$3:$B$362)))</f>
        <v xml:space="preserve"> </v>
      </c>
      <c r="D18784" s="6" t="s">
        <v>376</v>
      </c>
    </row>
    <row r="18785" spans="2:4" x14ac:dyDescent="0.2">
      <c r="B18785">
        <f t="shared" si="2013"/>
        <v>8</v>
      </c>
      <c r="C18785" s="10" t="str">
        <f>IF(B18785=B18784," ",(LOOKUP(B18785,'Co List'!$A$3:$A$362,'Co List'!$B$3:$B$362)))</f>
        <v xml:space="preserve"> </v>
      </c>
      <c r="D18785" s="6" t="s">
        <v>377</v>
      </c>
    </row>
    <row r="18786" spans="2:4" ht="15" x14ac:dyDescent="0.25">
      <c r="B18786">
        <f t="shared" si="2013"/>
        <v>8</v>
      </c>
      <c r="C18786" s="10" t="str">
        <f>IF(B18786=B18785," ",(LOOKUP(B18786,'Co List'!$A$3:$A$362,'Co List'!$B$3:$B$362)))</f>
        <v xml:space="preserve"> </v>
      </c>
      <c r="D18786" s="8" t="s">
        <v>378</v>
      </c>
    </row>
    <row r="18787" spans="2:4" ht="15" x14ac:dyDescent="0.25">
      <c r="B18787">
        <f t="shared" si="2013"/>
        <v>8</v>
      </c>
      <c r="C18787" s="10" t="str">
        <f>IF(B18787=B18786," ",(LOOKUP(B18787,'Co List'!$A$3:$A$362,'Co List'!$B$3:$B$362)))</f>
        <v xml:space="preserve"> </v>
      </c>
      <c r="D18787" s="8" t="s">
        <v>379</v>
      </c>
    </row>
    <row r="18788" spans="2:4" ht="15" x14ac:dyDescent="0.25">
      <c r="B18788">
        <f t="shared" si="2013"/>
        <v>8</v>
      </c>
      <c r="C18788" s="10" t="str">
        <f>IF(B18788=B18787," ",(LOOKUP(B18788,'Co List'!$A$3:$A$362,'Co List'!$B$3:$B$362)))</f>
        <v xml:space="preserve"> </v>
      </c>
      <c r="D18788" s="8" t="s">
        <v>380</v>
      </c>
    </row>
    <row r="18789" spans="2:4" ht="15" x14ac:dyDescent="0.25">
      <c r="B18789">
        <f t="shared" si="2013"/>
        <v>8</v>
      </c>
      <c r="C18789" s="10" t="str">
        <f>IF(B18789=B18788," ",(LOOKUP(B18789,'Co List'!$A$3:$A$362,'Co List'!$B$3:$B$362)))</f>
        <v xml:space="preserve"> </v>
      </c>
      <c r="D18789" s="8" t="s">
        <v>381</v>
      </c>
    </row>
    <row r="18790" spans="2:4" ht="15" x14ac:dyDescent="0.25">
      <c r="B18790">
        <f t="shared" si="2013"/>
        <v>8</v>
      </c>
      <c r="C18790" s="10" t="str">
        <f>IF(B18790=B18789," ",(LOOKUP(B18790,'Co List'!$A$3:$A$362,'Co List'!$B$3:$B$362)))</f>
        <v xml:space="preserve"> </v>
      </c>
      <c r="D18790" s="8" t="s">
        <v>382</v>
      </c>
    </row>
    <row r="18791" spans="2:4" ht="15" x14ac:dyDescent="0.25">
      <c r="B18791">
        <f t="shared" si="2013"/>
        <v>8</v>
      </c>
      <c r="C18791" s="10" t="str">
        <f>IF(B18791=B18790," ",(LOOKUP(B18791,'Co List'!$A$3:$A$362,'Co List'!$B$3:$B$362)))</f>
        <v xml:space="preserve"> </v>
      </c>
      <c r="D18791" s="8" t="s">
        <v>383</v>
      </c>
    </row>
    <row r="18792" spans="2:4" x14ac:dyDescent="0.2">
      <c r="B18792">
        <f t="shared" si="2013"/>
        <v>8</v>
      </c>
      <c r="C18792" s="10" t="str">
        <f>IF(B18792=B18791," ",(LOOKUP(B18792,'Co List'!$A$3:$A$362,'Co List'!$B$3:$B$362)))</f>
        <v xml:space="preserve"> </v>
      </c>
      <c r="D18792" s="6" t="s">
        <v>384</v>
      </c>
    </row>
    <row r="18793" spans="2:4" x14ac:dyDescent="0.2">
      <c r="B18793">
        <f t="shared" si="2013"/>
        <v>8</v>
      </c>
      <c r="C18793" s="10" t="str">
        <f>IF(B18793=B18792," ",(LOOKUP(B18793,'Co List'!$A$3:$A$362,'Co List'!$B$3:$B$362)))</f>
        <v xml:space="preserve"> </v>
      </c>
      <c r="D18793" s="6" t="s">
        <v>385</v>
      </c>
    </row>
    <row r="18794" spans="2:4" x14ac:dyDescent="0.2">
      <c r="B18794">
        <f t="shared" si="2013"/>
        <v>8</v>
      </c>
      <c r="C18794" s="10" t="str">
        <f>IF(B18794=B18793," ",(LOOKUP(B18794,'Co List'!$A$3:$A$362,'Co List'!$B$3:$B$362)))</f>
        <v xml:space="preserve"> </v>
      </c>
      <c r="D18794" s="6" t="s">
        <v>386</v>
      </c>
    </row>
    <row r="18795" spans="2:4" x14ac:dyDescent="0.2">
      <c r="B18795">
        <f t="shared" si="2013"/>
        <v>8</v>
      </c>
      <c r="C18795" s="10" t="str">
        <f>IF(B18795=B18794," ",(LOOKUP(B18795,'Co List'!$A$3:$A$362,'Co List'!$B$3:$B$362)))</f>
        <v xml:space="preserve"> </v>
      </c>
      <c r="D18795" s="6" t="s">
        <v>387</v>
      </c>
    </row>
    <row r="18796" spans="2:4" x14ac:dyDescent="0.2">
      <c r="B18796">
        <f t="shared" si="2013"/>
        <v>8</v>
      </c>
      <c r="C18796" s="10" t="str">
        <f>IF(B18796=B18795," ",(LOOKUP(B18796,'Co List'!$A$3:$A$362,'Co List'!$B$3:$B$362)))</f>
        <v xml:space="preserve"> </v>
      </c>
      <c r="D18796" s="6" t="s">
        <v>388</v>
      </c>
    </row>
    <row r="18797" spans="2:4" x14ac:dyDescent="0.2">
      <c r="B18797">
        <f t="shared" si="2013"/>
        <v>8</v>
      </c>
      <c r="C18797" s="10" t="str">
        <f>IF(B18797=B18796," ",(LOOKUP(B18797,'Co List'!$A$3:$A$362,'Co List'!$B$3:$B$362)))</f>
        <v xml:space="preserve"> </v>
      </c>
      <c r="D18797" s="6" t="s">
        <v>389</v>
      </c>
    </row>
    <row r="18798" spans="2:4" x14ac:dyDescent="0.2">
      <c r="B18798">
        <f t="shared" si="2013"/>
        <v>8</v>
      </c>
      <c r="C18798" s="10" t="str">
        <f>IF(B18798=B18797," ",(LOOKUP(B18798,'Co List'!$A$3:$A$362,'Co List'!$B$3:$B$362)))</f>
        <v xml:space="preserve"> </v>
      </c>
      <c r="D18798" s="6" t="s">
        <v>390</v>
      </c>
    </row>
    <row r="18799" spans="2:4" x14ac:dyDescent="0.2">
      <c r="B18799">
        <f t="shared" si="2013"/>
        <v>8</v>
      </c>
      <c r="C18799" s="10" t="str">
        <f>IF(B18799=B18798," ",(LOOKUP(B18799,'Co List'!$A$3:$A$362,'Co List'!$B$3:$B$362)))</f>
        <v xml:space="preserve"> </v>
      </c>
      <c r="D18799" s="6" t="s">
        <v>391</v>
      </c>
    </row>
    <row r="18800" spans="2:4" x14ac:dyDescent="0.2">
      <c r="B18800">
        <f t="shared" si="2013"/>
        <v>8</v>
      </c>
      <c r="C18800" s="10" t="str">
        <f>IF(B18800=B18799," ",(LOOKUP(B18800,'Co List'!$A$3:$A$362,'Co List'!$B$3:$B$362)))</f>
        <v xml:space="preserve"> </v>
      </c>
      <c r="D18800" s="6" t="s">
        <v>392</v>
      </c>
    </row>
    <row r="18801" spans="2:4" x14ac:dyDescent="0.2">
      <c r="B18801">
        <f t="shared" si="2013"/>
        <v>8</v>
      </c>
      <c r="C18801" s="10" t="str">
        <f>IF(B18801=B18800," ",(LOOKUP(B18801,'Co List'!$A$3:$A$362,'Co List'!$B$3:$B$362)))</f>
        <v xml:space="preserve"> </v>
      </c>
      <c r="D18801" s="6" t="s">
        <v>393</v>
      </c>
    </row>
    <row r="18802" spans="2:4" ht="15" x14ac:dyDescent="0.25">
      <c r="B18802">
        <f t="shared" si="2013"/>
        <v>8</v>
      </c>
      <c r="C18802" s="10" t="str">
        <f>IF(B18802=B18801," ",(LOOKUP(B18802,'Co List'!$A$3:$A$362,'Co List'!$B$3:$B$362)))</f>
        <v xml:space="preserve"> </v>
      </c>
      <c r="D18802" s="8" t="s">
        <v>394</v>
      </c>
    </row>
    <row r="18803" spans="2:4" ht="15" x14ac:dyDescent="0.25">
      <c r="B18803">
        <f t="shared" si="2013"/>
        <v>8</v>
      </c>
      <c r="C18803" s="10" t="str">
        <f>IF(B18803=B18802," ",(LOOKUP(B18803,'Co List'!$A$3:$A$362,'Co List'!$B$3:$B$362)))</f>
        <v xml:space="preserve"> </v>
      </c>
      <c r="D18803" s="8" t="s">
        <v>395</v>
      </c>
    </row>
    <row r="18804" spans="2:4" ht="15" x14ac:dyDescent="0.25">
      <c r="B18804">
        <f t="shared" si="2013"/>
        <v>8</v>
      </c>
      <c r="C18804" s="10" t="str">
        <f>IF(B18804=B18803," ",(LOOKUP(B18804,'Co List'!$A$3:$A$362,'Co List'!$B$3:$B$362)))</f>
        <v xml:space="preserve"> </v>
      </c>
      <c r="D18804" s="8" t="s">
        <v>396</v>
      </c>
    </row>
    <row r="18805" spans="2:4" x14ac:dyDescent="0.2">
      <c r="B18805">
        <f t="shared" si="2013"/>
        <v>8</v>
      </c>
      <c r="C18805" s="10" t="str">
        <f>IF(B18805=B18804," ",(LOOKUP(B18805,'Co List'!$A$3:$A$362,'Co List'!$B$3:$B$362)))</f>
        <v xml:space="preserve"> </v>
      </c>
      <c r="D18805" s="6" t="s">
        <v>397</v>
      </c>
    </row>
    <row r="18806" spans="2:4" x14ac:dyDescent="0.2">
      <c r="B18806">
        <f t="shared" si="2013"/>
        <v>8</v>
      </c>
      <c r="C18806" s="10" t="str">
        <f>IF(B18806=B18805," ",(LOOKUP(B18806,'Co List'!$A$3:$A$362,'Co List'!$B$3:$B$362)))</f>
        <v xml:space="preserve"> </v>
      </c>
      <c r="D18806" s="6" t="s">
        <v>398</v>
      </c>
    </row>
    <row r="18807" spans="2:4" x14ac:dyDescent="0.2">
      <c r="B18807">
        <f t="shared" si="2013"/>
        <v>8</v>
      </c>
      <c r="C18807" s="10" t="str">
        <f>IF(B18807=B18806," ",(LOOKUP(B18807,'Co List'!$A$3:$A$362,'Co List'!$B$3:$B$362)))</f>
        <v xml:space="preserve"> </v>
      </c>
      <c r="D18807" s="6" t="s">
        <v>399</v>
      </c>
    </row>
    <row r="18808" spans="2:4" x14ac:dyDescent="0.2">
      <c r="B18808">
        <f t="shared" si="2013"/>
        <v>8</v>
      </c>
      <c r="C18808" s="10" t="str">
        <f>IF(B18808=B18807," ",(LOOKUP(B18808,'Co List'!$A$3:$A$362,'Co List'!$B$3:$B$362)))</f>
        <v xml:space="preserve"> </v>
      </c>
      <c r="D18808" s="6" t="s">
        <v>400</v>
      </c>
    </row>
    <row r="18809" spans="2:4" x14ac:dyDescent="0.2">
      <c r="B18809">
        <f t="shared" si="2013"/>
        <v>8</v>
      </c>
      <c r="C18809" s="10" t="str">
        <f>IF(B18809=B18808," ",(LOOKUP(B18809,'Co List'!$A$3:$A$362,'Co List'!$B$3:$B$362)))</f>
        <v xml:space="preserve"> </v>
      </c>
      <c r="D18809" s="6" t="s">
        <v>401</v>
      </c>
    </row>
    <row r="18810" spans="2:4" x14ac:dyDescent="0.2">
      <c r="B18810">
        <f t="shared" si="2013"/>
        <v>8</v>
      </c>
      <c r="C18810" s="10" t="str">
        <f>IF(B18810=B18809," ",(LOOKUP(B18810,'Co List'!$A$3:$A$362,'Co List'!$B$3:$B$362)))</f>
        <v xml:space="preserve"> </v>
      </c>
      <c r="D18810" s="6" t="s">
        <v>402</v>
      </c>
    </row>
    <row r="18811" spans="2:4" x14ac:dyDescent="0.2">
      <c r="B18811">
        <f t="shared" si="2013"/>
        <v>8</v>
      </c>
      <c r="C18811" s="10" t="str">
        <f>IF(B18811=B18810," ",(LOOKUP(B18811,'Co List'!$A$3:$A$362,'Co List'!$B$3:$B$362)))</f>
        <v xml:space="preserve"> </v>
      </c>
      <c r="D18811" s="6" t="s">
        <v>403</v>
      </c>
    </row>
    <row r="18812" spans="2:4" x14ac:dyDescent="0.2">
      <c r="B18812">
        <f t="shared" si="2013"/>
        <v>8</v>
      </c>
      <c r="C18812" s="10" t="str">
        <f>IF(B18812=B18811," ",(LOOKUP(B18812,'Co List'!$A$3:$A$362,'Co List'!$B$3:$B$362)))</f>
        <v xml:space="preserve"> </v>
      </c>
      <c r="D18812" s="6" t="s">
        <v>404</v>
      </c>
    </row>
    <row r="18813" spans="2:4" x14ac:dyDescent="0.2">
      <c r="B18813">
        <f t="shared" si="2013"/>
        <v>8</v>
      </c>
      <c r="C18813" s="10" t="str">
        <f>IF(B18813=B18812," ",(LOOKUP(B18813,'Co List'!$A$3:$A$362,'Co List'!$B$3:$B$362)))</f>
        <v xml:space="preserve"> </v>
      </c>
      <c r="D18813" s="6" t="s">
        <v>405</v>
      </c>
    </row>
    <row r="18814" spans="2:4" x14ac:dyDescent="0.2">
      <c r="B18814">
        <f t="shared" si="2013"/>
        <v>8</v>
      </c>
      <c r="C18814" s="10" t="str">
        <f>IF(B18814=B18813," ",(LOOKUP(B18814,'Co List'!$A$3:$A$362,'Co List'!$B$3:$B$362)))</f>
        <v xml:space="preserve"> </v>
      </c>
      <c r="D18814" s="6" t="s">
        <v>406</v>
      </c>
    </row>
    <row r="18815" spans="2:4" x14ac:dyDescent="0.2">
      <c r="B18815">
        <f t="shared" si="2013"/>
        <v>8</v>
      </c>
      <c r="C18815" s="10" t="str">
        <f>IF(B18815=B18814," ",(LOOKUP(B18815,'Co List'!$A$3:$A$362,'Co List'!$B$3:$B$362)))</f>
        <v xml:space="preserve"> </v>
      </c>
      <c r="D18815" s="6" t="s">
        <v>407</v>
      </c>
    </row>
    <row r="18816" spans="2:4" x14ac:dyDescent="0.2">
      <c r="B18816">
        <f t="shared" si="2013"/>
        <v>8</v>
      </c>
      <c r="C18816" s="10" t="str">
        <f>IF(B18816=B18815," ",(LOOKUP(B18816,'Co List'!$A$3:$A$362,'Co List'!$B$3:$B$362)))</f>
        <v xml:space="preserve"> </v>
      </c>
      <c r="D18816" s="6" t="s">
        <v>408</v>
      </c>
    </row>
    <row r="18817" spans="2:4" x14ac:dyDescent="0.2">
      <c r="B18817">
        <f t="shared" si="2013"/>
        <v>8</v>
      </c>
      <c r="C18817" s="10" t="str">
        <f>IF(B18817=B18816," ",(LOOKUP(B18817,'Co List'!$A$3:$A$362,'Co List'!$B$3:$B$362)))</f>
        <v xml:space="preserve"> </v>
      </c>
      <c r="D18817" s="6" t="s">
        <v>409</v>
      </c>
    </row>
    <row r="18818" spans="2:4" x14ac:dyDescent="0.2">
      <c r="B18818">
        <f t="shared" si="2013"/>
        <v>8</v>
      </c>
      <c r="C18818" s="10" t="str">
        <f>IF(B18818=B18817," ",(LOOKUP(B18818,'Co List'!$A$3:$A$362,'Co List'!$B$3:$B$362)))</f>
        <v xml:space="preserve"> </v>
      </c>
      <c r="D18818" s="6" t="s">
        <v>410</v>
      </c>
    </row>
    <row r="18819" spans="2:4" x14ac:dyDescent="0.2">
      <c r="B18819">
        <f t="shared" si="2013"/>
        <v>8</v>
      </c>
      <c r="C18819" s="10" t="str">
        <f>IF(B18819=B18818," ",(LOOKUP(B18819,'Co List'!$A$3:$A$362,'Co List'!$B$3:$B$362)))</f>
        <v xml:space="preserve"> </v>
      </c>
      <c r="D18819" s="6" t="s">
        <v>411</v>
      </c>
    </row>
    <row r="18820" spans="2:4" x14ac:dyDescent="0.2">
      <c r="B18820">
        <f t="shared" si="2013"/>
        <v>8</v>
      </c>
      <c r="C18820" s="10" t="str">
        <f>IF(B18820=B18819," ",(LOOKUP(B18820,'Co List'!$A$3:$A$362,'Co List'!$B$3:$B$362)))</f>
        <v xml:space="preserve"> </v>
      </c>
      <c r="D18820" s="6" t="s">
        <v>412</v>
      </c>
    </row>
    <row r="18821" spans="2:4" ht="13.5" thickBot="1" x14ac:dyDescent="0.25">
      <c r="B18821">
        <f t="shared" ref="B18821:B18884" si="2014">IF(D18821=$D$3,B18820+1,B18820)</f>
        <v>8</v>
      </c>
      <c r="C18821" s="10" t="str">
        <f>IF(B18821=B18820," ",(LOOKUP(B18821,'Co List'!$A$3:$A$362,'Co List'!$B$3:$B$362)))</f>
        <v xml:space="preserve"> </v>
      </c>
      <c r="D18821" s="9" t="s">
        <v>413</v>
      </c>
    </row>
    <row r="18822" spans="2:4" ht="15" x14ac:dyDescent="0.25">
      <c r="B18822">
        <f t="shared" si="2014"/>
        <v>9</v>
      </c>
      <c r="C18822" s="10" t="str">
        <f>IF(B18822=B18821," ",(LOOKUP(B18822,'Co List'!$A$3:$A$362,'Co List'!$B$3:$B$362)))</f>
        <v>ADITYA BIRLA CHEMICALS</v>
      </c>
      <c r="D18822" s="4" t="s">
        <v>362</v>
      </c>
    </row>
    <row r="18823" spans="2:4" x14ac:dyDescent="0.2">
      <c r="B18823">
        <f t="shared" si="2014"/>
        <v>9</v>
      </c>
      <c r="C18823" s="10" t="str">
        <f>IF(B18823=B18822," ",(LOOKUP(B18823,'Co List'!$A$3:$A$362,'Co List'!$B$3:$B$362)))</f>
        <v xml:space="preserve"> </v>
      </c>
      <c r="D18823" s="6" t="s">
        <v>364</v>
      </c>
    </row>
    <row r="18824" spans="2:4" x14ac:dyDescent="0.2">
      <c r="B18824">
        <f t="shared" si="2014"/>
        <v>9</v>
      </c>
      <c r="C18824" s="10" t="str">
        <f>IF(B18824=B18823," ",(LOOKUP(B18824,'Co List'!$A$3:$A$362,'Co List'!$B$3:$B$362)))</f>
        <v xml:space="preserve"> </v>
      </c>
      <c r="D18824" s="6" t="s">
        <v>365</v>
      </c>
    </row>
    <row r="18825" spans="2:4" x14ac:dyDescent="0.2">
      <c r="B18825">
        <f t="shared" si="2014"/>
        <v>9</v>
      </c>
      <c r="C18825" s="10" t="str">
        <f>IF(B18825=B18824," ",(LOOKUP(B18825,'Co List'!$A$3:$A$362,'Co List'!$B$3:$B$362)))</f>
        <v xml:space="preserve"> </v>
      </c>
      <c r="D18825" s="7" t="s">
        <v>366</v>
      </c>
    </row>
    <row r="18826" spans="2:4" x14ac:dyDescent="0.2">
      <c r="B18826">
        <f t="shared" si="2014"/>
        <v>9</v>
      </c>
      <c r="C18826" s="10" t="str">
        <f>IF(B18826=B18825," ",(LOOKUP(B18826,'Co List'!$A$3:$A$362,'Co List'!$B$3:$B$362)))</f>
        <v xml:space="preserve"> </v>
      </c>
      <c r="D18826" s="6" t="s">
        <v>367</v>
      </c>
    </row>
    <row r="18827" spans="2:4" x14ac:dyDescent="0.2">
      <c r="B18827">
        <f t="shared" si="2014"/>
        <v>9</v>
      </c>
      <c r="C18827" s="10" t="str">
        <f>IF(B18827=B18826," ",(LOOKUP(B18827,'Co List'!$A$3:$A$362,'Co List'!$B$3:$B$362)))</f>
        <v xml:space="preserve"> </v>
      </c>
      <c r="D18827" s="6" t="s">
        <v>368</v>
      </c>
    </row>
    <row r="18828" spans="2:4" x14ac:dyDescent="0.2">
      <c r="B18828">
        <f t="shared" si="2014"/>
        <v>9</v>
      </c>
      <c r="C18828" s="10" t="str">
        <f>IF(B18828=B18827," ",(LOOKUP(B18828,'Co List'!$A$3:$A$362,'Co List'!$B$3:$B$362)))</f>
        <v xml:space="preserve"> </v>
      </c>
      <c r="D18828" s="6" t="s">
        <v>369</v>
      </c>
    </row>
    <row r="18829" spans="2:4" x14ac:dyDescent="0.2">
      <c r="B18829">
        <f t="shared" si="2014"/>
        <v>9</v>
      </c>
      <c r="C18829" s="10" t="str">
        <f>IF(B18829=B18828," ",(LOOKUP(B18829,'Co List'!$A$3:$A$362,'Co List'!$B$3:$B$362)))</f>
        <v xml:space="preserve"> </v>
      </c>
      <c r="D18829" s="6" t="s">
        <v>370</v>
      </c>
    </row>
    <row r="18830" spans="2:4" x14ac:dyDescent="0.2">
      <c r="B18830">
        <f t="shared" si="2014"/>
        <v>9</v>
      </c>
      <c r="C18830" s="10" t="str">
        <f>IF(B18830=B18829," ",(LOOKUP(B18830,'Co List'!$A$3:$A$362,'Co List'!$B$3:$B$362)))</f>
        <v xml:space="preserve"> </v>
      </c>
      <c r="D18830" s="6" t="s">
        <v>371</v>
      </c>
    </row>
    <row r="18831" spans="2:4" x14ac:dyDescent="0.2">
      <c r="B18831">
        <f t="shared" si="2014"/>
        <v>9</v>
      </c>
      <c r="C18831" s="10" t="str">
        <f>IF(B18831=B18830," ",(LOOKUP(B18831,'Co List'!$A$3:$A$362,'Co List'!$B$3:$B$362)))</f>
        <v xml:space="preserve"> </v>
      </c>
      <c r="D18831" s="6" t="s">
        <v>372</v>
      </c>
    </row>
    <row r="18832" spans="2:4" x14ac:dyDescent="0.2">
      <c r="B18832">
        <f t="shared" si="2014"/>
        <v>9</v>
      </c>
      <c r="C18832" s="10" t="str">
        <f>IF(B18832=B18831," ",(LOOKUP(B18832,'Co List'!$A$3:$A$362,'Co List'!$B$3:$B$362)))</f>
        <v xml:space="preserve"> </v>
      </c>
      <c r="D18832" s="6" t="s">
        <v>373</v>
      </c>
    </row>
    <row r="18833" spans="2:4" x14ac:dyDescent="0.2">
      <c r="B18833">
        <f t="shared" si="2014"/>
        <v>9</v>
      </c>
      <c r="C18833" s="10" t="str">
        <f>IF(B18833=B18832," ",(LOOKUP(B18833,'Co List'!$A$3:$A$362,'Co List'!$B$3:$B$362)))</f>
        <v xml:space="preserve"> </v>
      </c>
      <c r="D18833" s="6" t="s">
        <v>374</v>
      </c>
    </row>
    <row r="18834" spans="2:4" x14ac:dyDescent="0.2">
      <c r="B18834">
        <f t="shared" si="2014"/>
        <v>9</v>
      </c>
      <c r="C18834" s="10" t="str">
        <f>IF(B18834=B18833," ",(LOOKUP(B18834,'Co List'!$A$3:$A$362,'Co List'!$B$3:$B$362)))</f>
        <v xml:space="preserve"> </v>
      </c>
      <c r="D18834" s="6" t="s">
        <v>375</v>
      </c>
    </row>
    <row r="18835" spans="2:4" x14ac:dyDescent="0.2">
      <c r="B18835">
        <f t="shared" si="2014"/>
        <v>9</v>
      </c>
      <c r="C18835" s="10" t="str">
        <f>IF(B18835=B18834," ",(LOOKUP(B18835,'Co List'!$A$3:$A$362,'Co List'!$B$3:$B$362)))</f>
        <v xml:space="preserve"> </v>
      </c>
      <c r="D18835" s="6" t="s">
        <v>376</v>
      </c>
    </row>
    <row r="18836" spans="2:4" x14ac:dyDescent="0.2">
      <c r="B18836">
        <f t="shared" si="2014"/>
        <v>9</v>
      </c>
      <c r="C18836" s="10" t="str">
        <f>IF(B18836=B18835," ",(LOOKUP(B18836,'Co List'!$A$3:$A$362,'Co List'!$B$3:$B$362)))</f>
        <v xml:space="preserve"> </v>
      </c>
      <c r="D18836" s="6" t="s">
        <v>377</v>
      </c>
    </row>
    <row r="18837" spans="2:4" ht="15" x14ac:dyDescent="0.25">
      <c r="B18837">
        <f t="shared" si="2014"/>
        <v>9</v>
      </c>
      <c r="C18837" s="10" t="str">
        <f>IF(B18837=B18836," ",(LOOKUP(B18837,'Co List'!$A$3:$A$362,'Co List'!$B$3:$B$362)))</f>
        <v xml:space="preserve"> </v>
      </c>
      <c r="D18837" s="8" t="s">
        <v>378</v>
      </c>
    </row>
    <row r="18838" spans="2:4" ht="15" x14ac:dyDescent="0.25">
      <c r="B18838">
        <f t="shared" si="2014"/>
        <v>9</v>
      </c>
      <c r="C18838" s="10" t="str">
        <f>IF(B18838=B18837," ",(LOOKUP(B18838,'Co List'!$A$3:$A$362,'Co List'!$B$3:$B$362)))</f>
        <v xml:space="preserve"> </v>
      </c>
      <c r="D18838" s="8" t="s">
        <v>379</v>
      </c>
    </row>
    <row r="18839" spans="2:4" ht="15" x14ac:dyDescent="0.25">
      <c r="B18839">
        <f t="shared" si="2014"/>
        <v>9</v>
      </c>
      <c r="C18839" s="10" t="str">
        <f>IF(B18839=B18838," ",(LOOKUP(B18839,'Co List'!$A$3:$A$362,'Co List'!$B$3:$B$362)))</f>
        <v xml:space="preserve"> </v>
      </c>
      <c r="D18839" s="8" t="s">
        <v>380</v>
      </c>
    </row>
    <row r="18840" spans="2:4" ht="15" x14ac:dyDescent="0.25">
      <c r="B18840">
        <f t="shared" si="2014"/>
        <v>9</v>
      </c>
      <c r="C18840" s="10" t="str">
        <f>IF(B18840=B18839," ",(LOOKUP(B18840,'Co List'!$A$3:$A$362,'Co List'!$B$3:$B$362)))</f>
        <v xml:space="preserve"> </v>
      </c>
      <c r="D18840" s="8" t="s">
        <v>381</v>
      </c>
    </row>
    <row r="18841" spans="2:4" ht="15" x14ac:dyDescent="0.25">
      <c r="B18841">
        <f t="shared" si="2014"/>
        <v>9</v>
      </c>
      <c r="C18841" s="10" t="str">
        <f>IF(B18841=B18840," ",(LOOKUP(B18841,'Co List'!$A$3:$A$362,'Co List'!$B$3:$B$362)))</f>
        <v xml:space="preserve"> </v>
      </c>
      <c r="D18841" s="8" t="s">
        <v>382</v>
      </c>
    </row>
    <row r="18842" spans="2:4" ht="15" x14ac:dyDescent="0.25">
      <c r="B18842">
        <f t="shared" si="2014"/>
        <v>9</v>
      </c>
      <c r="C18842" s="10" t="str">
        <f>IF(B18842=B18841," ",(LOOKUP(B18842,'Co List'!$A$3:$A$362,'Co List'!$B$3:$B$362)))</f>
        <v xml:space="preserve"> </v>
      </c>
      <c r="D18842" s="8" t="s">
        <v>383</v>
      </c>
    </row>
    <row r="18843" spans="2:4" x14ac:dyDescent="0.2">
      <c r="B18843">
        <f t="shared" si="2014"/>
        <v>9</v>
      </c>
      <c r="C18843" s="10" t="str">
        <f>IF(B18843=B18842," ",(LOOKUP(B18843,'Co List'!$A$3:$A$362,'Co List'!$B$3:$B$362)))</f>
        <v xml:space="preserve"> </v>
      </c>
      <c r="D18843" s="6" t="s">
        <v>384</v>
      </c>
    </row>
    <row r="18844" spans="2:4" x14ac:dyDescent="0.2">
      <c r="B18844">
        <f t="shared" si="2014"/>
        <v>9</v>
      </c>
      <c r="C18844" s="10" t="str">
        <f>IF(B18844=B18843," ",(LOOKUP(B18844,'Co List'!$A$3:$A$362,'Co List'!$B$3:$B$362)))</f>
        <v xml:space="preserve"> </v>
      </c>
      <c r="D18844" s="6" t="s">
        <v>385</v>
      </c>
    </row>
    <row r="18845" spans="2:4" x14ac:dyDescent="0.2">
      <c r="B18845">
        <f t="shared" si="2014"/>
        <v>9</v>
      </c>
      <c r="C18845" s="10" t="str">
        <f>IF(B18845=B18844," ",(LOOKUP(B18845,'Co List'!$A$3:$A$362,'Co List'!$B$3:$B$362)))</f>
        <v xml:space="preserve"> </v>
      </c>
      <c r="D18845" s="6" t="s">
        <v>386</v>
      </c>
    </row>
    <row r="18846" spans="2:4" x14ac:dyDescent="0.2">
      <c r="B18846">
        <f t="shared" si="2014"/>
        <v>9</v>
      </c>
      <c r="C18846" s="10" t="str">
        <f>IF(B18846=B18845," ",(LOOKUP(B18846,'Co List'!$A$3:$A$362,'Co List'!$B$3:$B$362)))</f>
        <v xml:space="preserve"> </v>
      </c>
      <c r="D18846" s="6" t="s">
        <v>387</v>
      </c>
    </row>
    <row r="18847" spans="2:4" x14ac:dyDescent="0.2">
      <c r="B18847">
        <f t="shared" si="2014"/>
        <v>9</v>
      </c>
      <c r="C18847" s="10" t="str">
        <f>IF(B18847=B18846," ",(LOOKUP(B18847,'Co List'!$A$3:$A$362,'Co List'!$B$3:$B$362)))</f>
        <v xml:space="preserve"> </v>
      </c>
      <c r="D18847" s="6" t="s">
        <v>388</v>
      </c>
    </row>
    <row r="18848" spans="2:4" x14ac:dyDescent="0.2">
      <c r="B18848">
        <f t="shared" si="2014"/>
        <v>9</v>
      </c>
      <c r="C18848" s="10" t="str">
        <f>IF(B18848=B18847," ",(LOOKUP(B18848,'Co List'!$A$3:$A$362,'Co List'!$B$3:$B$362)))</f>
        <v xml:space="preserve"> </v>
      </c>
      <c r="D18848" s="6" t="s">
        <v>389</v>
      </c>
    </row>
    <row r="18849" spans="2:4" x14ac:dyDescent="0.2">
      <c r="B18849">
        <f t="shared" si="2014"/>
        <v>9</v>
      </c>
      <c r="C18849" s="10" t="str">
        <f>IF(B18849=B18848," ",(LOOKUP(B18849,'Co List'!$A$3:$A$362,'Co List'!$B$3:$B$362)))</f>
        <v xml:space="preserve"> </v>
      </c>
      <c r="D18849" s="6" t="s">
        <v>390</v>
      </c>
    </row>
    <row r="18850" spans="2:4" x14ac:dyDescent="0.2">
      <c r="B18850">
        <f t="shared" si="2014"/>
        <v>9</v>
      </c>
      <c r="C18850" s="10" t="str">
        <f>IF(B18850=B18849," ",(LOOKUP(B18850,'Co List'!$A$3:$A$362,'Co List'!$B$3:$B$362)))</f>
        <v xml:space="preserve"> </v>
      </c>
      <c r="D18850" s="6" t="s">
        <v>391</v>
      </c>
    </row>
    <row r="18851" spans="2:4" x14ac:dyDescent="0.2">
      <c r="B18851">
        <f t="shared" si="2014"/>
        <v>9</v>
      </c>
      <c r="C18851" s="10" t="str">
        <f>IF(B18851=B18850," ",(LOOKUP(B18851,'Co List'!$A$3:$A$362,'Co List'!$B$3:$B$362)))</f>
        <v xml:space="preserve"> </v>
      </c>
      <c r="D18851" s="6" t="s">
        <v>392</v>
      </c>
    </row>
    <row r="18852" spans="2:4" x14ac:dyDescent="0.2">
      <c r="B18852">
        <f t="shared" si="2014"/>
        <v>9</v>
      </c>
      <c r="C18852" s="10" t="str">
        <f>IF(B18852=B18851," ",(LOOKUP(B18852,'Co List'!$A$3:$A$362,'Co List'!$B$3:$B$362)))</f>
        <v xml:space="preserve"> </v>
      </c>
      <c r="D18852" s="6" t="s">
        <v>393</v>
      </c>
    </row>
    <row r="18853" spans="2:4" ht="15" x14ac:dyDescent="0.25">
      <c r="B18853">
        <f t="shared" si="2014"/>
        <v>9</v>
      </c>
      <c r="C18853" s="10" t="str">
        <f>IF(B18853=B18852," ",(LOOKUP(B18853,'Co List'!$A$3:$A$362,'Co List'!$B$3:$B$362)))</f>
        <v xml:space="preserve"> </v>
      </c>
      <c r="D18853" s="8" t="s">
        <v>394</v>
      </c>
    </row>
    <row r="18854" spans="2:4" ht="15" x14ac:dyDescent="0.25">
      <c r="B18854">
        <f t="shared" si="2014"/>
        <v>9</v>
      </c>
      <c r="C18854" s="10" t="str">
        <f>IF(B18854=B18853," ",(LOOKUP(B18854,'Co List'!$A$3:$A$362,'Co List'!$B$3:$B$362)))</f>
        <v xml:space="preserve"> </v>
      </c>
      <c r="D18854" s="8" t="s">
        <v>395</v>
      </c>
    </row>
    <row r="18855" spans="2:4" ht="15" x14ac:dyDescent="0.25">
      <c r="B18855">
        <f t="shared" si="2014"/>
        <v>9</v>
      </c>
      <c r="C18855" s="10" t="str">
        <f>IF(B18855=B18854," ",(LOOKUP(B18855,'Co List'!$A$3:$A$362,'Co List'!$B$3:$B$362)))</f>
        <v xml:space="preserve"> </v>
      </c>
      <c r="D18855" s="8" t="s">
        <v>396</v>
      </c>
    </row>
    <row r="18856" spans="2:4" x14ac:dyDescent="0.2">
      <c r="B18856">
        <f t="shared" si="2014"/>
        <v>9</v>
      </c>
      <c r="C18856" s="10" t="str">
        <f>IF(B18856=B18855," ",(LOOKUP(B18856,'Co List'!$A$3:$A$362,'Co List'!$B$3:$B$362)))</f>
        <v xml:space="preserve"> </v>
      </c>
      <c r="D18856" s="6" t="s">
        <v>397</v>
      </c>
    </row>
    <row r="18857" spans="2:4" x14ac:dyDescent="0.2">
      <c r="B18857">
        <f t="shared" si="2014"/>
        <v>9</v>
      </c>
      <c r="C18857" s="10" t="str">
        <f>IF(B18857=B18856," ",(LOOKUP(B18857,'Co List'!$A$3:$A$362,'Co List'!$B$3:$B$362)))</f>
        <v xml:space="preserve"> </v>
      </c>
      <c r="D18857" s="6" t="s">
        <v>398</v>
      </c>
    </row>
    <row r="18858" spans="2:4" x14ac:dyDescent="0.2">
      <c r="B18858">
        <f t="shared" si="2014"/>
        <v>9</v>
      </c>
      <c r="C18858" s="10" t="str">
        <f>IF(B18858=B18857," ",(LOOKUP(B18858,'Co List'!$A$3:$A$362,'Co List'!$B$3:$B$362)))</f>
        <v xml:space="preserve"> </v>
      </c>
      <c r="D18858" s="6" t="s">
        <v>399</v>
      </c>
    </row>
    <row r="18859" spans="2:4" x14ac:dyDescent="0.2">
      <c r="B18859">
        <f t="shared" si="2014"/>
        <v>9</v>
      </c>
      <c r="C18859" s="10" t="str">
        <f>IF(B18859=B18858," ",(LOOKUP(B18859,'Co List'!$A$3:$A$362,'Co List'!$B$3:$B$362)))</f>
        <v xml:space="preserve"> </v>
      </c>
      <c r="D18859" s="6" t="s">
        <v>400</v>
      </c>
    </row>
    <row r="18860" spans="2:4" x14ac:dyDescent="0.2">
      <c r="B18860">
        <f t="shared" si="2014"/>
        <v>9</v>
      </c>
      <c r="C18860" s="10" t="str">
        <f>IF(B18860=B18859," ",(LOOKUP(B18860,'Co List'!$A$3:$A$362,'Co List'!$B$3:$B$362)))</f>
        <v xml:space="preserve"> </v>
      </c>
      <c r="D18860" s="6" t="s">
        <v>401</v>
      </c>
    </row>
    <row r="18861" spans="2:4" x14ac:dyDescent="0.2">
      <c r="B18861">
        <f t="shared" si="2014"/>
        <v>9</v>
      </c>
      <c r="C18861" s="10" t="str">
        <f>IF(B18861=B18860," ",(LOOKUP(B18861,'Co List'!$A$3:$A$362,'Co List'!$B$3:$B$362)))</f>
        <v xml:space="preserve"> </v>
      </c>
      <c r="D18861" s="6" t="s">
        <v>402</v>
      </c>
    </row>
    <row r="18862" spans="2:4" x14ac:dyDescent="0.2">
      <c r="B18862">
        <f t="shared" si="2014"/>
        <v>9</v>
      </c>
      <c r="C18862" s="10" t="str">
        <f>IF(B18862=B18861," ",(LOOKUP(B18862,'Co List'!$A$3:$A$362,'Co List'!$B$3:$B$362)))</f>
        <v xml:space="preserve"> </v>
      </c>
      <c r="D18862" s="6" t="s">
        <v>403</v>
      </c>
    </row>
    <row r="18863" spans="2:4" x14ac:dyDescent="0.2">
      <c r="B18863">
        <f t="shared" si="2014"/>
        <v>9</v>
      </c>
      <c r="C18863" s="10" t="str">
        <f>IF(B18863=B18862," ",(LOOKUP(B18863,'Co List'!$A$3:$A$362,'Co List'!$B$3:$B$362)))</f>
        <v xml:space="preserve"> </v>
      </c>
      <c r="D18863" s="6" t="s">
        <v>404</v>
      </c>
    </row>
    <row r="18864" spans="2:4" x14ac:dyDescent="0.2">
      <c r="B18864">
        <f t="shared" si="2014"/>
        <v>9</v>
      </c>
      <c r="C18864" s="10" t="str">
        <f>IF(B18864=B18863," ",(LOOKUP(B18864,'Co List'!$A$3:$A$362,'Co List'!$B$3:$B$362)))</f>
        <v xml:space="preserve"> </v>
      </c>
      <c r="D18864" s="6" t="s">
        <v>405</v>
      </c>
    </row>
    <row r="18865" spans="2:4" x14ac:dyDescent="0.2">
      <c r="B18865">
        <f t="shared" si="2014"/>
        <v>9</v>
      </c>
      <c r="C18865" s="10" t="str">
        <f>IF(B18865=B18864," ",(LOOKUP(B18865,'Co List'!$A$3:$A$362,'Co List'!$B$3:$B$362)))</f>
        <v xml:space="preserve"> </v>
      </c>
      <c r="D18865" s="6" t="s">
        <v>406</v>
      </c>
    </row>
    <row r="18866" spans="2:4" x14ac:dyDescent="0.2">
      <c r="B18866">
        <f t="shared" si="2014"/>
        <v>9</v>
      </c>
      <c r="C18866" s="10" t="str">
        <f>IF(B18866=B18865," ",(LOOKUP(B18866,'Co List'!$A$3:$A$362,'Co List'!$B$3:$B$362)))</f>
        <v xml:space="preserve"> </v>
      </c>
      <c r="D18866" s="6" t="s">
        <v>407</v>
      </c>
    </row>
    <row r="18867" spans="2:4" x14ac:dyDescent="0.2">
      <c r="B18867">
        <f t="shared" si="2014"/>
        <v>9</v>
      </c>
      <c r="C18867" s="10" t="str">
        <f>IF(B18867=B18866," ",(LOOKUP(B18867,'Co List'!$A$3:$A$362,'Co List'!$B$3:$B$362)))</f>
        <v xml:space="preserve"> </v>
      </c>
      <c r="D18867" s="6" t="s">
        <v>408</v>
      </c>
    </row>
    <row r="18868" spans="2:4" x14ac:dyDescent="0.2">
      <c r="B18868">
        <f t="shared" si="2014"/>
        <v>9</v>
      </c>
      <c r="C18868" s="10" t="str">
        <f>IF(B18868=B18867," ",(LOOKUP(B18868,'Co List'!$A$3:$A$362,'Co List'!$B$3:$B$362)))</f>
        <v xml:space="preserve"> </v>
      </c>
      <c r="D18868" s="6" t="s">
        <v>409</v>
      </c>
    </row>
    <row r="18869" spans="2:4" x14ac:dyDescent="0.2">
      <c r="B18869">
        <f t="shared" si="2014"/>
        <v>9</v>
      </c>
      <c r="C18869" s="10" t="str">
        <f>IF(B18869=B18868," ",(LOOKUP(B18869,'Co List'!$A$3:$A$362,'Co List'!$B$3:$B$362)))</f>
        <v xml:space="preserve"> </v>
      </c>
      <c r="D18869" s="6" t="s">
        <v>410</v>
      </c>
    </row>
    <row r="18870" spans="2:4" x14ac:dyDescent="0.2">
      <c r="B18870">
        <f t="shared" si="2014"/>
        <v>9</v>
      </c>
      <c r="C18870" s="10" t="str">
        <f>IF(B18870=B18869," ",(LOOKUP(B18870,'Co List'!$A$3:$A$362,'Co List'!$B$3:$B$362)))</f>
        <v xml:space="preserve"> </v>
      </c>
      <c r="D18870" s="6" t="s">
        <v>411</v>
      </c>
    </row>
    <row r="18871" spans="2:4" x14ac:dyDescent="0.2">
      <c r="B18871">
        <f t="shared" si="2014"/>
        <v>9</v>
      </c>
      <c r="C18871" s="10" t="str">
        <f>IF(B18871=B18870," ",(LOOKUP(B18871,'Co List'!$A$3:$A$362,'Co List'!$B$3:$B$362)))</f>
        <v xml:space="preserve"> </v>
      </c>
      <c r="D18871" s="6" t="s">
        <v>412</v>
      </c>
    </row>
    <row r="18872" spans="2:4" ht="13.5" thickBot="1" x14ac:dyDescent="0.25">
      <c r="B18872">
        <f t="shared" si="2014"/>
        <v>9</v>
      </c>
      <c r="C18872" s="10" t="str">
        <f>IF(B18872=B18871," ",(LOOKUP(B18872,'Co List'!$A$3:$A$362,'Co List'!$B$3:$B$362)))</f>
        <v xml:space="preserve"> </v>
      </c>
      <c r="D18872" s="9" t="s">
        <v>413</v>
      </c>
    </row>
    <row r="18873" spans="2:4" ht="15" x14ac:dyDescent="0.25">
      <c r="B18873">
        <f t="shared" si="2014"/>
        <v>10</v>
      </c>
      <c r="C18873" s="10" t="str">
        <f>IF(B18873=B18872," ",(LOOKUP(B18873,'Co List'!$A$3:$A$362,'Co List'!$B$3:$B$362)))</f>
        <v xml:space="preserve">ADITYA BIRLA NUOVO </v>
      </c>
      <c r="D18873" s="4" t="s">
        <v>362</v>
      </c>
    </row>
    <row r="18874" spans="2:4" x14ac:dyDescent="0.2">
      <c r="B18874">
        <f t="shared" si="2014"/>
        <v>10</v>
      </c>
      <c r="C18874" s="10" t="str">
        <f>IF(B18874=B18873," ",(LOOKUP(B18874,'Co List'!$A$3:$A$362,'Co List'!$B$3:$B$362)))</f>
        <v xml:space="preserve"> </v>
      </c>
      <c r="D18874" s="6" t="s">
        <v>364</v>
      </c>
    </row>
    <row r="18875" spans="2:4" x14ac:dyDescent="0.2">
      <c r="B18875">
        <f t="shared" si="2014"/>
        <v>10</v>
      </c>
      <c r="C18875" s="10" t="str">
        <f>IF(B18875=B18874," ",(LOOKUP(B18875,'Co List'!$A$3:$A$362,'Co List'!$B$3:$B$362)))</f>
        <v xml:space="preserve"> </v>
      </c>
      <c r="D18875" s="6" t="s">
        <v>365</v>
      </c>
    </row>
    <row r="18876" spans="2:4" x14ac:dyDescent="0.2">
      <c r="B18876">
        <f t="shared" si="2014"/>
        <v>10</v>
      </c>
      <c r="C18876" s="10" t="str">
        <f>IF(B18876=B18875," ",(LOOKUP(B18876,'Co List'!$A$3:$A$362,'Co List'!$B$3:$B$362)))</f>
        <v xml:space="preserve"> </v>
      </c>
      <c r="D18876" s="7" t="s">
        <v>366</v>
      </c>
    </row>
    <row r="18877" spans="2:4" x14ac:dyDescent="0.2">
      <c r="B18877">
        <f t="shared" si="2014"/>
        <v>10</v>
      </c>
      <c r="C18877" s="10" t="str">
        <f>IF(B18877=B18876," ",(LOOKUP(B18877,'Co List'!$A$3:$A$362,'Co List'!$B$3:$B$362)))</f>
        <v xml:space="preserve"> </v>
      </c>
      <c r="D18877" s="6" t="s">
        <v>367</v>
      </c>
    </row>
    <row r="18878" spans="2:4" x14ac:dyDescent="0.2">
      <c r="B18878">
        <f t="shared" si="2014"/>
        <v>10</v>
      </c>
      <c r="C18878" s="10" t="str">
        <f>IF(B18878=B18877," ",(LOOKUP(B18878,'Co List'!$A$3:$A$362,'Co List'!$B$3:$B$362)))</f>
        <v xml:space="preserve"> </v>
      </c>
      <c r="D18878" s="6" t="s">
        <v>368</v>
      </c>
    </row>
    <row r="18879" spans="2:4" x14ac:dyDescent="0.2">
      <c r="B18879">
        <f t="shared" si="2014"/>
        <v>10</v>
      </c>
      <c r="C18879" s="10" t="str">
        <f>IF(B18879=B18878," ",(LOOKUP(B18879,'Co List'!$A$3:$A$362,'Co List'!$B$3:$B$362)))</f>
        <v xml:space="preserve"> </v>
      </c>
      <c r="D18879" s="6" t="s">
        <v>369</v>
      </c>
    </row>
    <row r="18880" spans="2:4" x14ac:dyDescent="0.2">
      <c r="B18880">
        <f t="shared" si="2014"/>
        <v>10</v>
      </c>
      <c r="C18880" s="10" t="str">
        <f>IF(B18880=B18879," ",(LOOKUP(B18880,'Co List'!$A$3:$A$362,'Co List'!$B$3:$B$362)))</f>
        <v xml:space="preserve"> </v>
      </c>
      <c r="D18880" s="6" t="s">
        <v>370</v>
      </c>
    </row>
    <row r="18881" spans="2:4" x14ac:dyDescent="0.2">
      <c r="B18881">
        <f t="shared" si="2014"/>
        <v>10</v>
      </c>
      <c r="C18881" s="10" t="str">
        <f>IF(B18881=B18880," ",(LOOKUP(B18881,'Co List'!$A$3:$A$362,'Co List'!$B$3:$B$362)))</f>
        <v xml:space="preserve"> </v>
      </c>
      <c r="D18881" s="6" t="s">
        <v>371</v>
      </c>
    </row>
    <row r="18882" spans="2:4" x14ac:dyDescent="0.2">
      <c r="B18882">
        <f t="shared" si="2014"/>
        <v>10</v>
      </c>
      <c r="C18882" s="10" t="str">
        <f>IF(B18882=B18881," ",(LOOKUP(B18882,'Co List'!$A$3:$A$362,'Co List'!$B$3:$B$362)))</f>
        <v xml:space="preserve"> </v>
      </c>
      <c r="D18882" s="6" t="s">
        <v>372</v>
      </c>
    </row>
    <row r="18883" spans="2:4" x14ac:dyDescent="0.2">
      <c r="B18883">
        <f t="shared" si="2014"/>
        <v>10</v>
      </c>
      <c r="C18883" s="10" t="str">
        <f>IF(B18883=B18882," ",(LOOKUP(B18883,'Co List'!$A$3:$A$362,'Co List'!$B$3:$B$362)))</f>
        <v xml:space="preserve"> </v>
      </c>
      <c r="D18883" s="6" t="s">
        <v>373</v>
      </c>
    </row>
    <row r="18884" spans="2:4" x14ac:dyDescent="0.2">
      <c r="B18884">
        <f t="shared" si="2014"/>
        <v>10</v>
      </c>
      <c r="C18884" s="10" t="str">
        <f>IF(B18884=B18883," ",(LOOKUP(B18884,'Co List'!$A$3:$A$362,'Co List'!$B$3:$B$362)))</f>
        <v xml:space="preserve"> </v>
      </c>
      <c r="D18884" s="6" t="s">
        <v>374</v>
      </c>
    </row>
    <row r="18885" spans="2:4" x14ac:dyDescent="0.2">
      <c r="B18885">
        <f t="shared" ref="B18885:B18948" si="2015">IF(D18885=$D$3,B18884+1,B18884)</f>
        <v>10</v>
      </c>
      <c r="C18885" s="10" t="str">
        <f>IF(B18885=B18884," ",(LOOKUP(B18885,'Co List'!$A$3:$A$362,'Co List'!$B$3:$B$362)))</f>
        <v xml:space="preserve"> </v>
      </c>
      <c r="D18885" s="6" t="s">
        <v>375</v>
      </c>
    </row>
    <row r="18886" spans="2:4" x14ac:dyDescent="0.2">
      <c r="B18886">
        <f t="shared" si="2015"/>
        <v>10</v>
      </c>
      <c r="C18886" s="10" t="str">
        <f>IF(B18886=B18885," ",(LOOKUP(B18886,'Co List'!$A$3:$A$362,'Co List'!$B$3:$B$362)))</f>
        <v xml:space="preserve"> </v>
      </c>
      <c r="D18886" s="6" t="s">
        <v>376</v>
      </c>
    </row>
    <row r="18887" spans="2:4" x14ac:dyDescent="0.2">
      <c r="B18887">
        <f t="shared" si="2015"/>
        <v>10</v>
      </c>
      <c r="C18887" s="10" t="str">
        <f>IF(B18887=B18886," ",(LOOKUP(B18887,'Co List'!$A$3:$A$362,'Co List'!$B$3:$B$362)))</f>
        <v xml:space="preserve"> </v>
      </c>
      <c r="D18887" s="6" t="s">
        <v>377</v>
      </c>
    </row>
    <row r="18888" spans="2:4" ht="15" x14ac:dyDescent="0.25">
      <c r="B18888">
        <f t="shared" si="2015"/>
        <v>10</v>
      </c>
      <c r="C18888" s="10" t="str">
        <f>IF(B18888=B18887," ",(LOOKUP(B18888,'Co List'!$A$3:$A$362,'Co List'!$B$3:$B$362)))</f>
        <v xml:space="preserve"> </v>
      </c>
      <c r="D18888" s="8" t="s">
        <v>378</v>
      </c>
    </row>
    <row r="18889" spans="2:4" ht="15" x14ac:dyDescent="0.25">
      <c r="B18889">
        <f t="shared" si="2015"/>
        <v>10</v>
      </c>
      <c r="C18889" s="10" t="str">
        <f>IF(B18889=B18888," ",(LOOKUP(B18889,'Co List'!$A$3:$A$362,'Co List'!$B$3:$B$362)))</f>
        <v xml:space="preserve"> </v>
      </c>
      <c r="D18889" s="8" t="s">
        <v>379</v>
      </c>
    </row>
    <row r="18890" spans="2:4" ht="15" x14ac:dyDescent="0.25">
      <c r="B18890">
        <f t="shared" si="2015"/>
        <v>10</v>
      </c>
      <c r="C18890" s="10" t="str">
        <f>IF(B18890=B18889," ",(LOOKUP(B18890,'Co List'!$A$3:$A$362,'Co List'!$B$3:$B$362)))</f>
        <v xml:space="preserve"> </v>
      </c>
      <c r="D18890" s="8" t="s">
        <v>380</v>
      </c>
    </row>
    <row r="18891" spans="2:4" ht="15" x14ac:dyDescent="0.25">
      <c r="B18891">
        <f t="shared" si="2015"/>
        <v>10</v>
      </c>
      <c r="C18891" s="10" t="str">
        <f>IF(B18891=B18890," ",(LOOKUP(B18891,'Co List'!$A$3:$A$362,'Co List'!$B$3:$B$362)))</f>
        <v xml:space="preserve"> </v>
      </c>
      <c r="D18891" s="8" t="s">
        <v>381</v>
      </c>
    </row>
    <row r="18892" spans="2:4" ht="15" x14ac:dyDescent="0.25">
      <c r="B18892">
        <f t="shared" si="2015"/>
        <v>10</v>
      </c>
      <c r="C18892" s="10" t="str">
        <f>IF(B18892=B18891," ",(LOOKUP(B18892,'Co List'!$A$3:$A$362,'Co List'!$B$3:$B$362)))</f>
        <v xml:space="preserve"> </v>
      </c>
      <c r="D18892" s="8" t="s">
        <v>382</v>
      </c>
    </row>
    <row r="18893" spans="2:4" ht="15" x14ac:dyDescent="0.25">
      <c r="B18893">
        <f t="shared" si="2015"/>
        <v>10</v>
      </c>
      <c r="C18893" s="10" t="str">
        <f>IF(B18893=B18892," ",(LOOKUP(B18893,'Co List'!$A$3:$A$362,'Co List'!$B$3:$B$362)))</f>
        <v xml:space="preserve"> </v>
      </c>
      <c r="D18893" s="8" t="s">
        <v>383</v>
      </c>
    </row>
    <row r="18894" spans="2:4" x14ac:dyDescent="0.2">
      <c r="B18894">
        <f t="shared" si="2015"/>
        <v>10</v>
      </c>
      <c r="C18894" s="10" t="str">
        <f>IF(B18894=B18893," ",(LOOKUP(B18894,'Co List'!$A$3:$A$362,'Co List'!$B$3:$B$362)))</f>
        <v xml:space="preserve"> </v>
      </c>
      <c r="D18894" s="6" t="s">
        <v>384</v>
      </c>
    </row>
    <row r="18895" spans="2:4" x14ac:dyDescent="0.2">
      <c r="B18895">
        <f t="shared" si="2015"/>
        <v>10</v>
      </c>
      <c r="C18895" s="10" t="str">
        <f>IF(B18895=B18894," ",(LOOKUP(B18895,'Co List'!$A$3:$A$362,'Co List'!$B$3:$B$362)))</f>
        <v xml:space="preserve"> </v>
      </c>
      <c r="D18895" s="6" t="s">
        <v>385</v>
      </c>
    </row>
    <row r="18896" spans="2:4" x14ac:dyDescent="0.2">
      <c r="B18896">
        <f t="shared" si="2015"/>
        <v>10</v>
      </c>
      <c r="C18896" s="10" t="str">
        <f>IF(B18896=B18895," ",(LOOKUP(B18896,'Co List'!$A$3:$A$362,'Co List'!$B$3:$B$362)))</f>
        <v xml:space="preserve"> </v>
      </c>
      <c r="D18896" s="6" t="s">
        <v>386</v>
      </c>
    </row>
    <row r="18897" spans="2:4" x14ac:dyDescent="0.2">
      <c r="B18897">
        <f t="shared" si="2015"/>
        <v>10</v>
      </c>
      <c r="C18897" s="10" t="str">
        <f>IF(B18897=B18896," ",(LOOKUP(B18897,'Co List'!$A$3:$A$362,'Co List'!$B$3:$B$362)))</f>
        <v xml:space="preserve"> </v>
      </c>
      <c r="D18897" s="6" t="s">
        <v>387</v>
      </c>
    </row>
    <row r="18898" spans="2:4" x14ac:dyDescent="0.2">
      <c r="B18898">
        <f t="shared" si="2015"/>
        <v>10</v>
      </c>
      <c r="C18898" s="10" t="str">
        <f>IF(B18898=B18897," ",(LOOKUP(B18898,'Co List'!$A$3:$A$362,'Co List'!$B$3:$B$362)))</f>
        <v xml:space="preserve"> </v>
      </c>
      <c r="D18898" s="6" t="s">
        <v>388</v>
      </c>
    </row>
    <row r="18899" spans="2:4" x14ac:dyDescent="0.2">
      <c r="B18899">
        <f t="shared" si="2015"/>
        <v>10</v>
      </c>
      <c r="C18899" s="10" t="str">
        <f>IF(B18899=B18898," ",(LOOKUP(B18899,'Co List'!$A$3:$A$362,'Co List'!$B$3:$B$362)))</f>
        <v xml:space="preserve"> </v>
      </c>
      <c r="D18899" s="6" t="s">
        <v>389</v>
      </c>
    </row>
    <row r="18900" spans="2:4" x14ac:dyDescent="0.2">
      <c r="B18900">
        <f t="shared" si="2015"/>
        <v>10</v>
      </c>
      <c r="C18900" s="10" t="str">
        <f>IF(B18900=B18899," ",(LOOKUP(B18900,'Co List'!$A$3:$A$362,'Co List'!$B$3:$B$362)))</f>
        <v xml:space="preserve"> </v>
      </c>
      <c r="D18900" s="6" t="s">
        <v>390</v>
      </c>
    </row>
    <row r="18901" spans="2:4" x14ac:dyDescent="0.2">
      <c r="B18901">
        <f t="shared" si="2015"/>
        <v>10</v>
      </c>
      <c r="C18901" s="10" t="str">
        <f>IF(B18901=B18900," ",(LOOKUP(B18901,'Co List'!$A$3:$A$362,'Co List'!$B$3:$B$362)))</f>
        <v xml:space="preserve"> </v>
      </c>
      <c r="D18901" s="6" t="s">
        <v>391</v>
      </c>
    </row>
    <row r="18902" spans="2:4" x14ac:dyDescent="0.2">
      <c r="B18902">
        <f t="shared" si="2015"/>
        <v>10</v>
      </c>
      <c r="C18902" s="10" t="str">
        <f>IF(B18902=B18901," ",(LOOKUP(B18902,'Co List'!$A$3:$A$362,'Co List'!$B$3:$B$362)))</f>
        <v xml:space="preserve"> </v>
      </c>
      <c r="D18902" s="6" t="s">
        <v>392</v>
      </c>
    </row>
    <row r="18903" spans="2:4" x14ac:dyDescent="0.2">
      <c r="B18903">
        <f t="shared" si="2015"/>
        <v>10</v>
      </c>
      <c r="C18903" s="10" t="str">
        <f>IF(B18903=B18902," ",(LOOKUP(B18903,'Co List'!$A$3:$A$362,'Co List'!$B$3:$B$362)))</f>
        <v xml:space="preserve"> </v>
      </c>
      <c r="D18903" s="6" t="s">
        <v>393</v>
      </c>
    </row>
    <row r="18904" spans="2:4" ht="15" x14ac:dyDescent="0.25">
      <c r="B18904">
        <f t="shared" si="2015"/>
        <v>10</v>
      </c>
      <c r="C18904" s="10" t="str">
        <f>IF(B18904=B18903," ",(LOOKUP(B18904,'Co List'!$A$3:$A$362,'Co List'!$B$3:$B$362)))</f>
        <v xml:space="preserve"> </v>
      </c>
      <c r="D18904" s="8" t="s">
        <v>394</v>
      </c>
    </row>
    <row r="18905" spans="2:4" ht="15" x14ac:dyDescent="0.25">
      <c r="B18905">
        <f t="shared" si="2015"/>
        <v>10</v>
      </c>
      <c r="C18905" s="10" t="str">
        <f>IF(B18905=B18904," ",(LOOKUP(B18905,'Co List'!$A$3:$A$362,'Co List'!$B$3:$B$362)))</f>
        <v xml:space="preserve"> </v>
      </c>
      <c r="D18905" s="8" t="s">
        <v>395</v>
      </c>
    </row>
    <row r="18906" spans="2:4" ht="15" x14ac:dyDescent="0.25">
      <c r="B18906">
        <f t="shared" si="2015"/>
        <v>10</v>
      </c>
      <c r="C18906" s="10" t="str">
        <f>IF(B18906=B18905," ",(LOOKUP(B18906,'Co List'!$A$3:$A$362,'Co List'!$B$3:$B$362)))</f>
        <v xml:space="preserve"> </v>
      </c>
      <c r="D18906" s="8" t="s">
        <v>396</v>
      </c>
    </row>
    <row r="18907" spans="2:4" x14ac:dyDescent="0.2">
      <c r="B18907">
        <f t="shared" si="2015"/>
        <v>10</v>
      </c>
      <c r="C18907" s="10" t="str">
        <f>IF(B18907=B18906," ",(LOOKUP(B18907,'Co List'!$A$3:$A$362,'Co List'!$B$3:$B$362)))</f>
        <v xml:space="preserve"> </v>
      </c>
      <c r="D18907" s="6" t="s">
        <v>397</v>
      </c>
    </row>
    <row r="18908" spans="2:4" x14ac:dyDescent="0.2">
      <c r="B18908">
        <f t="shared" si="2015"/>
        <v>10</v>
      </c>
      <c r="C18908" s="10" t="str">
        <f>IF(B18908=B18907," ",(LOOKUP(B18908,'Co List'!$A$3:$A$362,'Co List'!$B$3:$B$362)))</f>
        <v xml:space="preserve"> </v>
      </c>
      <c r="D18908" s="6" t="s">
        <v>398</v>
      </c>
    </row>
    <row r="18909" spans="2:4" x14ac:dyDescent="0.2">
      <c r="B18909">
        <f t="shared" si="2015"/>
        <v>10</v>
      </c>
      <c r="C18909" s="10" t="str">
        <f>IF(B18909=B18908," ",(LOOKUP(B18909,'Co List'!$A$3:$A$362,'Co List'!$B$3:$B$362)))</f>
        <v xml:space="preserve"> </v>
      </c>
      <c r="D18909" s="6" t="s">
        <v>399</v>
      </c>
    </row>
    <row r="18910" spans="2:4" x14ac:dyDescent="0.2">
      <c r="B18910">
        <f t="shared" si="2015"/>
        <v>10</v>
      </c>
      <c r="C18910" s="10" t="str">
        <f>IF(B18910=B18909," ",(LOOKUP(B18910,'Co List'!$A$3:$A$362,'Co List'!$B$3:$B$362)))</f>
        <v xml:space="preserve"> </v>
      </c>
      <c r="D18910" s="6" t="s">
        <v>400</v>
      </c>
    </row>
    <row r="18911" spans="2:4" x14ac:dyDescent="0.2">
      <c r="B18911">
        <f t="shared" si="2015"/>
        <v>10</v>
      </c>
      <c r="C18911" s="10" t="str">
        <f>IF(B18911=B18910," ",(LOOKUP(B18911,'Co List'!$A$3:$A$362,'Co List'!$B$3:$B$362)))</f>
        <v xml:space="preserve"> </v>
      </c>
      <c r="D18911" s="6" t="s">
        <v>401</v>
      </c>
    </row>
    <row r="18912" spans="2:4" x14ac:dyDescent="0.2">
      <c r="B18912">
        <f t="shared" si="2015"/>
        <v>10</v>
      </c>
      <c r="C18912" s="10" t="str">
        <f>IF(B18912=B18911," ",(LOOKUP(B18912,'Co List'!$A$3:$A$362,'Co List'!$B$3:$B$362)))</f>
        <v xml:space="preserve"> </v>
      </c>
      <c r="D18912" s="6" t="s">
        <v>402</v>
      </c>
    </row>
    <row r="18913" spans="2:4" x14ac:dyDescent="0.2">
      <c r="B18913">
        <f t="shared" si="2015"/>
        <v>10</v>
      </c>
      <c r="C18913" s="10" t="str">
        <f>IF(B18913=B18912," ",(LOOKUP(B18913,'Co List'!$A$3:$A$362,'Co List'!$B$3:$B$362)))</f>
        <v xml:space="preserve"> </v>
      </c>
      <c r="D18913" s="6" t="s">
        <v>403</v>
      </c>
    </row>
    <row r="18914" spans="2:4" x14ac:dyDescent="0.2">
      <c r="B18914">
        <f t="shared" si="2015"/>
        <v>10</v>
      </c>
      <c r="C18914" s="10" t="str">
        <f>IF(B18914=B18913," ",(LOOKUP(B18914,'Co List'!$A$3:$A$362,'Co List'!$B$3:$B$362)))</f>
        <v xml:space="preserve"> </v>
      </c>
      <c r="D18914" s="6" t="s">
        <v>404</v>
      </c>
    </row>
    <row r="18915" spans="2:4" x14ac:dyDescent="0.2">
      <c r="B18915">
        <f t="shared" si="2015"/>
        <v>10</v>
      </c>
      <c r="C18915" s="10" t="str">
        <f>IF(B18915=B18914," ",(LOOKUP(B18915,'Co List'!$A$3:$A$362,'Co List'!$B$3:$B$362)))</f>
        <v xml:space="preserve"> </v>
      </c>
      <c r="D18915" s="6" t="s">
        <v>405</v>
      </c>
    </row>
    <row r="18916" spans="2:4" x14ac:dyDescent="0.2">
      <c r="B18916">
        <f t="shared" si="2015"/>
        <v>10</v>
      </c>
      <c r="C18916" s="10" t="str">
        <f>IF(B18916=B18915," ",(LOOKUP(B18916,'Co List'!$A$3:$A$362,'Co List'!$B$3:$B$362)))</f>
        <v xml:space="preserve"> </v>
      </c>
      <c r="D18916" s="6" t="s">
        <v>406</v>
      </c>
    </row>
    <row r="18917" spans="2:4" x14ac:dyDescent="0.2">
      <c r="B18917">
        <f t="shared" si="2015"/>
        <v>10</v>
      </c>
      <c r="C18917" s="10" t="str">
        <f>IF(B18917=B18916," ",(LOOKUP(B18917,'Co List'!$A$3:$A$362,'Co List'!$B$3:$B$362)))</f>
        <v xml:space="preserve"> </v>
      </c>
      <c r="D18917" s="6" t="s">
        <v>407</v>
      </c>
    </row>
    <row r="18918" spans="2:4" x14ac:dyDescent="0.2">
      <c r="B18918">
        <f t="shared" si="2015"/>
        <v>10</v>
      </c>
      <c r="C18918" s="10" t="str">
        <f>IF(B18918=B18917," ",(LOOKUP(B18918,'Co List'!$A$3:$A$362,'Co List'!$B$3:$B$362)))</f>
        <v xml:space="preserve"> </v>
      </c>
      <c r="D18918" s="6" t="s">
        <v>408</v>
      </c>
    </row>
    <row r="18919" spans="2:4" x14ac:dyDescent="0.2">
      <c r="B18919">
        <f t="shared" si="2015"/>
        <v>10</v>
      </c>
      <c r="C18919" s="10" t="str">
        <f>IF(B18919=B18918," ",(LOOKUP(B18919,'Co List'!$A$3:$A$362,'Co List'!$B$3:$B$362)))</f>
        <v xml:space="preserve"> </v>
      </c>
      <c r="D18919" s="6" t="s">
        <v>409</v>
      </c>
    </row>
    <row r="18920" spans="2:4" x14ac:dyDescent="0.2">
      <c r="B18920">
        <f t="shared" si="2015"/>
        <v>10</v>
      </c>
      <c r="C18920" s="10" t="str">
        <f>IF(B18920=B18919," ",(LOOKUP(B18920,'Co List'!$A$3:$A$362,'Co List'!$B$3:$B$362)))</f>
        <v xml:space="preserve"> </v>
      </c>
      <c r="D18920" s="6" t="s">
        <v>410</v>
      </c>
    </row>
    <row r="18921" spans="2:4" x14ac:dyDescent="0.2">
      <c r="B18921">
        <f t="shared" si="2015"/>
        <v>10</v>
      </c>
      <c r="C18921" s="10" t="str">
        <f>IF(B18921=B18920," ",(LOOKUP(B18921,'Co List'!$A$3:$A$362,'Co List'!$B$3:$B$362)))</f>
        <v xml:space="preserve"> </v>
      </c>
      <c r="D18921" s="6" t="s">
        <v>411</v>
      </c>
    </row>
    <row r="18922" spans="2:4" x14ac:dyDescent="0.2">
      <c r="B18922">
        <f t="shared" si="2015"/>
        <v>10</v>
      </c>
      <c r="C18922" s="10" t="str">
        <f>IF(B18922=B18921," ",(LOOKUP(B18922,'Co List'!$A$3:$A$362,'Co List'!$B$3:$B$362)))</f>
        <v xml:space="preserve"> </v>
      </c>
      <c r="D18922" s="6" t="s">
        <v>412</v>
      </c>
    </row>
    <row r="18923" spans="2:4" ht="13.5" thickBot="1" x14ac:dyDescent="0.25">
      <c r="B18923">
        <f t="shared" si="2015"/>
        <v>10</v>
      </c>
      <c r="C18923" s="10" t="str">
        <f>IF(B18923=B18922," ",(LOOKUP(B18923,'Co List'!$A$3:$A$362,'Co List'!$B$3:$B$362)))</f>
        <v xml:space="preserve"> </v>
      </c>
      <c r="D18923" s="9" t="s">
        <v>413</v>
      </c>
    </row>
    <row r="18924" spans="2:4" ht="15" x14ac:dyDescent="0.25">
      <c r="B18924">
        <f t="shared" si="2015"/>
        <v>11</v>
      </c>
      <c r="C18924" s="10" t="str">
        <f>IF(B18924=B18923," ",(LOOKUP(B18924,'Co List'!$A$3:$A$362,'Co List'!$B$3:$B$362)))</f>
        <v>AGRO TECH FOODS</v>
      </c>
      <c r="D18924" s="4" t="s">
        <v>362</v>
      </c>
    </row>
    <row r="18925" spans="2:4" x14ac:dyDescent="0.2">
      <c r="B18925">
        <f t="shared" si="2015"/>
        <v>11</v>
      </c>
      <c r="C18925" s="10" t="str">
        <f>IF(B18925=B18924," ",(LOOKUP(B18925,'Co List'!$A$3:$A$362,'Co List'!$B$3:$B$362)))</f>
        <v xml:space="preserve"> </v>
      </c>
      <c r="D18925" s="6" t="s">
        <v>364</v>
      </c>
    </row>
    <row r="18926" spans="2:4" x14ac:dyDescent="0.2">
      <c r="B18926">
        <f t="shared" si="2015"/>
        <v>11</v>
      </c>
      <c r="C18926" s="10" t="str">
        <f>IF(B18926=B18925," ",(LOOKUP(B18926,'Co List'!$A$3:$A$362,'Co List'!$B$3:$B$362)))</f>
        <v xml:space="preserve"> </v>
      </c>
      <c r="D18926" s="6" t="s">
        <v>365</v>
      </c>
    </row>
    <row r="18927" spans="2:4" x14ac:dyDescent="0.2">
      <c r="B18927">
        <f t="shared" si="2015"/>
        <v>11</v>
      </c>
      <c r="C18927" s="10" t="str">
        <f>IF(B18927=B18926," ",(LOOKUP(B18927,'Co List'!$A$3:$A$362,'Co List'!$B$3:$B$362)))</f>
        <v xml:space="preserve"> </v>
      </c>
      <c r="D18927" s="7" t="s">
        <v>366</v>
      </c>
    </row>
    <row r="18928" spans="2:4" x14ac:dyDescent="0.2">
      <c r="B18928">
        <f t="shared" si="2015"/>
        <v>11</v>
      </c>
      <c r="C18928" s="10" t="str">
        <f>IF(B18928=B18927," ",(LOOKUP(B18928,'Co List'!$A$3:$A$362,'Co List'!$B$3:$B$362)))</f>
        <v xml:space="preserve"> </v>
      </c>
      <c r="D18928" s="6" t="s">
        <v>367</v>
      </c>
    </row>
    <row r="18929" spans="2:4" x14ac:dyDescent="0.2">
      <c r="B18929">
        <f t="shared" si="2015"/>
        <v>11</v>
      </c>
      <c r="C18929" s="10" t="str">
        <f>IF(B18929=B18928," ",(LOOKUP(B18929,'Co List'!$A$3:$A$362,'Co List'!$B$3:$B$362)))</f>
        <v xml:space="preserve"> </v>
      </c>
      <c r="D18929" s="6" t="s">
        <v>368</v>
      </c>
    </row>
    <row r="18930" spans="2:4" x14ac:dyDescent="0.2">
      <c r="B18930">
        <f t="shared" si="2015"/>
        <v>11</v>
      </c>
      <c r="C18930" s="10" t="str">
        <f>IF(B18930=B18929," ",(LOOKUP(B18930,'Co List'!$A$3:$A$362,'Co List'!$B$3:$B$362)))</f>
        <v xml:space="preserve"> </v>
      </c>
      <c r="D18930" s="6" t="s">
        <v>369</v>
      </c>
    </row>
    <row r="18931" spans="2:4" x14ac:dyDescent="0.2">
      <c r="B18931">
        <f t="shared" si="2015"/>
        <v>11</v>
      </c>
      <c r="C18931" s="10" t="str">
        <f>IF(B18931=B18930," ",(LOOKUP(B18931,'Co List'!$A$3:$A$362,'Co List'!$B$3:$B$362)))</f>
        <v xml:space="preserve"> </v>
      </c>
      <c r="D18931" s="6" t="s">
        <v>370</v>
      </c>
    </row>
    <row r="18932" spans="2:4" x14ac:dyDescent="0.2">
      <c r="B18932">
        <f t="shared" si="2015"/>
        <v>11</v>
      </c>
      <c r="C18932" s="10" t="str">
        <f>IF(B18932=B18931," ",(LOOKUP(B18932,'Co List'!$A$3:$A$362,'Co List'!$B$3:$B$362)))</f>
        <v xml:space="preserve"> </v>
      </c>
      <c r="D18932" s="6" t="s">
        <v>371</v>
      </c>
    </row>
    <row r="18933" spans="2:4" x14ac:dyDescent="0.2">
      <c r="B18933">
        <f t="shared" si="2015"/>
        <v>11</v>
      </c>
      <c r="C18933" s="10" t="str">
        <f>IF(B18933=B18932," ",(LOOKUP(B18933,'Co List'!$A$3:$A$362,'Co List'!$B$3:$B$362)))</f>
        <v xml:space="preserve"> </v>
      </c>
      <c r="D18933" s="6" t="s">
        <v>372</v>
      </c>
    </row>
    <row r="18934" spans="2:4" x14ac:dyDescent="0.2">
      <c r="B18934">
        <f t="shared" si="2015"/>
        <v>11</v>
      </c>
      <c r="C18934" s="10" t="str">
        <f>IF(B18934=B18933," ",(LOOKUP(B18934,'Co List'!$A$3:$A$362,'Co List'!$B$3:$B$362)))</f>
        <v xml:space="preserve"> </v>
      </c>
      <c r="D18934" s="6" t="s">
        <v>373</v>
      </c>
    </row>
    <row r="18935" spans="2:4" x14ac:dyDescent="0.2">
      <c r="B18935">
        <f t="shared" si="2015"/>
        <v>11</v>
      </c>
      <c r="C18935" s="10" t="str">
        <f>IF(B18935=B18934," ",(LOOKUP(B18935,'Co List'!$A$3:$A$362,'Co List'!$B$3:$B$362)))</f>
        <v xml:space="preserve"> </v>
      </c>
      <c r="D18935" s="6" t="s">
        <v>374</v>
      </c>
    </row>
    <row r="18936" spans="2:4" x14ac:dyDescent="0.2">
      <c r="B18936">
        <f t="shared" si="2015"/>
        <v>11</v>
      </c>
      <c r="C18936" s="10" t="str">
        <f>IF(B18936=B18935," ",(LOOKUP(B18936,'Co List'!$A$3:$A$362,'Co List'!$B$3:$B$362)))</f>
        <v xml:space="preserve"> </v>
      </c>
      <c r="D18936" s="6" t="s">
        <v>375</v>
      </c>
    </row>
    <row r="18937" spans="2:4" x14ac:dyDescent="0.2">
      <c r="B18937">
        <f t="shared" si="2015"/>
        <v>11</v>
      </c>
      <c r="C18937" s="10" t="str">
        <f>IF(B18937=B18936," ",(LOOKUP(B18937,'Co List'!$A$3:$A$362,'Co List'!$B$3:$B$362)))</f>
        <v xml:space="preserve"> </v>
      </c>
      <c r="D18937" s="6" t="s">
        <v>376</v>
      </c>
    </row>
    <row r="18938" spans="2:4" x14ac:dyDescent="0.2">
      <c r="B18938">
        <f t="shared" si="2015"/>
        <v>11</v>
      </c>
      <c r="C18938" s="10" t="str">
        <f>IF(B18938=B18937," ",(LOOKUP(B18938,'Co List'!$A$3:$A$362,'Co List'!$B$3:$B$362)))</f>
        <v xml:space="preserve"> </v>
      </c>
      <c r="D18938" s="6" t="s">
        <v>377</v>
      </c>
    </row>
    <row r="18939" spans="2:4" ht="15" x14ac:dyDescent="0.25">
      <c r="B18939">
        <f t="shared" si="2015"/>
        <v>11</v>
      </c>
      <c r="C18939" s="10" t="str">
        <f>IF(B18939=B18938," ",(LOOKUP(B18939,'Co List'!$A$3:$A$362,'Co List'!$B$3:$B$362)))</f>
        <v xml:space="preserve"> </v>
      </c>
      <c r="D18939" s="8" t="s">
        <v>378</v>
      </c>
    </row>
    <row r="18940" spans="2:4" ht="15" x14ac:dyDescent="0.25">
      <c r="B18940">
        <f t="shared" si="2015"/>
        <v>11</v>
      </c>
      <c r="C18940" s="10" t="str">
        <f>IF(B18940=B18939," ",(LOOKUP(B18940,'Co List'!$A$3:$A$362,'Co List'!$B$3:$B$362)))</f>
        <v xml:space="preserve"> </v>
      </c>
      <c r="D18940" s="8" t="s">
        <v>379</v>
      </c>
    </row>
    <row r="18941" spans="2:4" ht="15" x14ac:dyDescent="0.25">
      <c r="B18941">
        <f t="shared" si="2015"/>
        <v>11</v>
      </c>
      <c r="C18941" s="10" t="str">
        <f>IF(B18941=B18940," ",(LOOKUP(B18941,'Co List'!$A$3:$A$362,'Co List'!$B$3:$B$362)))</f>
        <v xml:space="preserve"> </v>
      </c>
      <c r="D18941" s="8" t="s">
        <v>380</v>
      </c>
    </row>
    <row r="18942" spans="2:4" ht="15" x14ac:dyDescent="0.25">
      <c r="B18942">
        <f t="shared" si="2015"/>
        <v>11</v>
      </c>
      <c r="C18942" s="10" t="str">
        <f>IF(B18942=B18941," ",(LOOKUP(B18942,'Co List'!$A$3:$A$362,'Co List'!$B$3:$B$362)))</f>
        <v xml:space="preserve"> </v>
      </c>
      <c r="D18942" s="8" t="s">
        <v>381</v>
      </c>
    </row>
    <row r="18943" spans="2:4" ht="15" x14ac:dyDescent="0.25">
      <c r="B18943">
        <f t="shared" si="2015"/>
        <v>11</v>
      </c>
      <c r="C18943" s="10" t="str">
        <f>IF(B18943=B18942," ",(LOOKUP(B18943,'Co List'!$A$3:$A$362,'Co List'!$B$3:$B$362)))</f>
        <v xml:space="preserve"> </v>
      </c>
      <c r="D18943" s="8" t="s">
        <v>382</v>
      </c>
    </row>
    <row r="18944" spans="2:4" ht="15" x14ac:dyDescent="0.25">
      <c r="B18944">
        <f t="shared" si="2015"/>
        <v>11</v>
      </c>
      <c r="C18944" s="10" t="str">
        <f>IF(B18944=B18943," ",(LOOKUP(B18944,'Co List'!$A$3:$A$362,'Co List'!$B$3:$B$362)))</f>
        <v xml:space="preserve"> </v>
      </c>
      <c r="D18944" s="8" t="s">
        <v>383</v>
      </c>
    </row>
    <row r="18945" spans="2:4" x14ac:dyDescent="0.2">
      <c r="B18945">
        <f t="shared" si="2015"/>
        <v>11</v>
      </c>
      <c r="C18945" s="10" t="str">
        <f>IF(B18945=B18944," ",(LOOKUP(B18945,'Co List'!$A$3:$A$362,'Co List'!$B$3:$B$362)))</f>
        <v xml:space="preserve"> </v>
      </c>
      <c r="D18945" s="6" t="s">
        <v>384</v>
      </c>
    </row>
    <row r="18946" spans="2:4" x14ac:dyDescent="0.2">
      <c r="B18946">
        <f t="shared" si="2015"/>
        <v>11</v>
      </c>
      <c r="C18946" s="10" t="str">
        <f>IF(B18946=B18945," ",(LOOKUP(B18946,'Co List'!$A$3:$A$362,'Co List'!$B$3:$B$362)))</f>
        <v xml:space="preserve"> </v>
      </c>
      <c r="D18946" s="6" t="s">
        <v>385</v>
      </c>
    </row>
    <row r="18947" spans="2:4" x14ac:dyDescent="0.2">
      <c r="B18947">
        <f t="shared" si="2015"/>
        <v>11</v>
      </c>
      <c r="C18947" s="10" t="str">
        <f>IF(B18947=B18946," ",(LOOKUP(B18947,'Co List'!$A$3:$A$362,'Co List'!$B$3:$B$362)))</f>
        <v xml:space="preserve"> </v>
      </c>
      <c r="D18947" s="6" t="s">
        <v>386</v>
      </c>
    </row>
    <row r="18948" spans="2:4" x14ac:dyDescent="0.2">
      <c r="B18948">
        <f t="shared" si="2015"/>
        <v>11</v>
      </c>
      <c r="C18948" s="10" t="str">
        <f>IF(B18948=B18947," ",(LOOKUP(B18948,'Co List'!$A$3:$A$362,'Co List'!$B$3:$B$362)))</f>
        <v xml:space="preserve"> </v>
      </c>
      <c r="D18948" s="6" t="s">
        <v>387</v>
      </c>
    </row>
    <row r="18949" spans="2:4" x14ac:dyDescent="0.2">
      <c r="B18949">
        <f t="shared" ref="B18949:B19012" si="2016">IF(D18949=$D$3,B18948+1,B18948)</f>
        <v>11</v>
      </c>
      <c r="C18949" s="10" t="str">
        <f>IF(B18949=B18948," ",(LOOKUP(B18949,'Co List'!$A$3:$A$362,'Co List'!$B$3:$B$362)))</f>
        <v xml:space="preserve"> </v>
      </c>
      <c r="D18949" s="6" t="s">
        <v>388</v>
      </c>
    </row>
    <row r="18950" spans="2:4" x14ac:dyDescent="0.2">
      <c r="B18950">
        <f t="shared" si="2016"/>
        <v>11</v>
      </c>
      <c r="C18950" s="10" t="str">
        <f>IF(B18950=B18949," ",(LOOKUP(B18950,'Co List'!$A$3:$A$362,'Co List'!$B$3:$B$362)))</f>
        <v xml:space="preserve"> </v>
      </c>
      <c r="D18950" s="6" t="s">
        <v>389</v>
      </c>
    </row>
    <row r="18951" spans="2:4" x14ac:dyDescent="0.2">
      <c r="B18951">
        <f t="shared" si="2016"/>
        <v>11</v>
      </c>
      <c r="C18951" s="10" t="str">
        <f>IF(B18951=B18950," ",(LOOKUP(B18951,'Co List'!$A$3:$A$362,'Co List'!$B$3:$B$362)))</f>
        <v xml:space="preserve"> </v>
      </c>
      <c r="D18951" s="6" t="s">
        <v>390</v>
      </c>
    </row>
    <row r="18952" spans="2:4" x14ac:dyDescent="0.2">
      <c r="B18952">
        <f t="shared" si="2016"/>
        <v>11</v>
      </c>
      <c r="C18952" s="10" t="str">
        <f>IF(B18952=B18951," ",(LOOKUP(B18952,'Co List'!$A$3:$A$362,'Co List'!$B$3:$B$362)))</f>
        <v xml:space="preserve"> </v>
      </c>
      <c r="D18952" s="6" t="s">
        <v>391</v>
      </c>
    </row>
    <row r="18953" spans="2:4" x14ac:dyDescent="0.2">
      <c r="B18953">
        <f t="shared" si="2016"/>
        <v>11</v>
      </c>
      <c r="C18953" s="10" t="str">
        <f>IF(B18953=B18952," ",(LOOKUP(B18953,'Co List'!$A$3:$A$362,'Co List'!$B$3:$B$362)))</f>
        <v xml:space="preserve"> </v>
      </c>
      <c r="D18953" s="6" t="s">
        <v>392</v>
      </c>
    </row>
    <row r="18954" spans="2:4" x14ac:dyDescent="0.2">
      <c r="B18954">
        <f t="shared" si="2016"/>
        <v>11</v>
      </c>
      <c r="C18954" s="10" t="str">
        <f>IF(B18954=B18953," ",(LOOKUP(B18954,'Co List'!$A$3:$A$362,'Co List'!$B$3:$B$362)))</f>
        <v xml:space="preserve"> </v>
      </c>
      <c r="D18954" s="6" t="s">
        <v>393</v>
      </c>
    </row>
    <row r="18955" spans="2:4" ht="15" x14ac:dyDescent="0.25">
      <c r="B18955">
        <f t="shared" si="2016"/>
        <v>11</v>
      </c>
      <c r="C18955" s="10" t="str">
        <f>IF(B18955=B18954," ",(LOOKUP(B18955,'Co List'!$A$3:$A$362,'Co List'!$B$3:$B$362)))</f>
        <v xml:space="preserve"> </v>
      </c>
      <c r="D18955" s="8" t="s">
        <v>394</v>
      </c>
    </row>
    <row r="18956" spans="2:4" ht="15" x14ac:dyDescent="0.25">
      <c r="B18956">
        <f t="shared" si="2016"/>
        <v>11</v>
      </c>
      <c r="C18956" s="10" t="str">
        <f>IF(B18956=B18955," ",(LOOKUP(B18956,'Co List'!$A$3:$A$362,'Co List'!$B$3:$B$362)))</f>
        <v xml:space="preserve"> </v>
      </c>
      <c r="D18956" s="8" t="s">
        <v>395</v>
      </c>
    </row>
    <row r="18957" spans="2:4" ht="15" x14ac:dyDescent="0.25">
      <c r="B18957">
        <f t="shared" si="2016"/>
        <v>11</v>
      </c>
      <c r="C18957" s="10" t="str">
        <f>IF(B18957=B18956," ",(LOOKUP(B18957,'Co List'!$A$3:$A$362,'Co List'!$B$3:$B$362)))</f>
        <v xml:space="preserve"> </v>
      </c>
      <c r="D18957" s="8" t="s">
        <v>396</v>
      </c>
    </row>
    <row r="18958" spans="2:4" x14ac:dyDescent="0.2">
      <c r="B18958">
        <f t="shared" si="2016"/>
        <v>11</v>
      </c>
      <c r="C18958" s="10" t="str">
        <f>IF(B18958=B18957," ",(LOOKUP(B18958,'Co List'!$A$3:$A$362,'Co List'!$B$3:$B$362)))</f>
        <v xml:space="preserve"> </v>
      </c>
      <c r="D18958" s="6" t="s">
        <v>397</v>
      </c>
    </row>
    <row r="18959" spans="2:4" x14ac:dyDescent="0.2">
      <c r="B18959">
        <f t="shared" si="2016"/>
        <v>11</v>
      </c>
      <c r="C18959" s="10" t="str">
        <f>IF(B18959=B18958," ",(LOOKUP(B18959,'Co List'!$A$3:$A$362,'Co List'!$B$3:$B$362)))</f>
        <v xml:space="preserve"> </v>
      </c>
      <c r="D18959" s="6" t="s">
        <v>398</v>
      </c>
    </row>
    <row r="18960" spans="2:4" x14ac:dyDescent="0.2">
      <c r="B18960">
        <f t="shared" si="2016"/>
        <v>11</v>
      </c>
      <c r="C18960" s="10" t="str">
        <f>IF(B18960=B18959," ",(LOOKUP(B18960,'Co List'!$A$3:$A$362,'Co List'!$B$3:$B$362)))</f>
        <v xml:space="preserve"> </v>
      </c>
      <c r="D18960" s="6" t="s">
        <v>399</v>
      </c>
    </row>
    <row r="18961" spans="2:4" x14ac:dyDescent="0.2">
      <c r="B18961">
        <f t="shared" si="2016"/>
        <v>11</v>
      </c>
      <c r="C18961" s="10" t="str">
        <f>IF(B18961=B18960," ",(LOOKUP(B18961,'Co List'!$A$3:$A$362,'Co List'!$B$3:$B$362)))</f>
        <v xml:space="preserve"> </v>
      </c>
      <c r="D18961" s="6" t="s">
        <v>400</v>
      </c>
    </row>
    <row r="18962" spans="2:4" x14ac:dyDescent="0.2">
      <c r="B18962">
        <f t="shared" si="2016"/>
        <v>11</v>
      </c>
      <c r="C18962" s="10" t="str">
        <f>IF(B18962=B18961," ",(LOOKUP(B18962,'Co List'!$A$3:$A$362,'Co List'!$B$3:$B$362)))</f>
        <v xml:space="preserve"> </v>
      </c>
      <c r="D18962" s="6" t="s">
        <v>401</v>
      </c>
    </row>
    <row r="18963" spans="2:4" x14ac:dyDescent="0.2">
      <c r="B18963">
        <f t="shared" si="2016"/>
        <v>11</v>
      </c>
      <c r="C18963" s="10" t="str">
        <f>IF(B18963=B18962," ",(LOOKUP(B18963,'Co List'!$A$3:$A$362,'Co List'!$B$3:$B$362)))</f>
        <v xml:space="preserve"> </v>
      </c>
      <c r="D18963" s="6" t="s">
        <v>402</v>
      </c>
    </row>
    <row r="18964" spans="2:4" x14ac:dyDescent="0.2">
      <c r="B18964">
        <f t="shared" si="2016"/>
        <v>11</v>
      </c>
      <c r="C18964" s="10" t="str">
        <f>IF(B18964=B18963," ",(LOOKUP(B18964,'Co List'!$A$3:$A$362,'Co List'!$B$3:$B$362)))</f>
        <v xml:space="preserve"> </v>
      </c>
      <c r="D18964" s="6" t="s">
        <v>403</v>
      </c>
    </row>
    <row r="18965" spans="2:4" x14ac:dyDescent="0.2">
      <c r="B18965">
        <f t="shared" si="2016"/>
        <v>11</v>
      </c>
      <c r="C18965" s="10" t="str">
        <f>IF(B18965=B18964," ",(LOOKUP(B18965,'Co List'!$A$3:$A$362,'Co List'!$B$3:$B$362)))</f>
        <v xml:space="preserve"> </v>
      </c>
      <c r="D18965" s="6" t="s">
        <v>404</v>
      </c>
    </row>
    <row r="18966" spans="2:4" x14ac:dyDescent="0.2">
      <c r="B18966">
        <f t="shared" si="2016"/>
        <v>11</v>
      </c>
      <c r="C18966" s="10" t="str">
        <f>IF(B18966=B18965," ",(LOOKUP(B18966,'Co List'!$A$3:$A$362,'Co List'!$B$3:$B$362)))</f>
        <v xml:space="preserve"> </v>
      </c>
      <c r="D18966" s="6" t="s">
        <v>405</v>
      </c>
    </row>
    <row r="18967" spans="2:4" x14ac:dyDescent="0.2">
      <c r="B18967">
        <f t="shared" si="2016"/>
        <v>11</v>
      </c>
      <c r="C18967" s="10" t="str">
        <f>IF(B18967=B18966," ",(LOOKUP(B18967,'Co List'!$A$3:$A$362,'Co List'!$B$3:$B$362)))</f>
        <v xml:space="preserve"> </v>
      </c>
      <c r="D18967" s="6" t="s">
        <v>406</v>
      </c>
    </row>
    <row r="18968" spans="2:4" x14ac:dyDescent="0.2">
      <c r="B18968">
        <f t="shared" si="2016"/>
        <v>11</v>
      </c>
      <c r="C18968" s="10" t="str">
        <f>IF(B18968=B18967," ",(LOOKUP(B18968,'Co List'!$A$3:$A$362,'Co List'!$B$3:$B$362)))</f>
        <v xml:space="preserve"> </v>
      </c>
      <c r="D18968" s="6" t="s">
        <v>407</v>
      </c>
    </row>
    <row r="18969" spans="2:4" x14ac:dyDescent="0.2">
      <c r="B18969">
        <f t="shared" si="2016"/>
        <v>11</v>
      </c>
      <c r="C18969" s="10" t="str">
        <f>IF(B18969=B18968," ",(LOOKUP(B18969,'Co List'!$A$3:$A$362,'Co List'!$B$3:$B$362)))</f>
        <v xml:space="preserve"> </v>
      </c>
      <c r="D18969" s="6" t="s">
        <v>408</v>
      </c>
    </row>
    <row r="18970" spans="2:4" x14ac:dyDescent="0.2">
      <c r="B18970">
        <f t="shared" si="2016"/>
        <v>11</v>
      </c>
      <c r="C18970" s="10" t="str">
        <f>IF(B18970=B18969," ",(LOOKUP(B18970,'Co List'!$A$3:$A$362,'Co List'!$B$3:$B$362)))</f>
        <v xml:space="preserve"> </v>
      </c>
      <c r="D18970" s="6" t="s">
        <v>409</v>
      </c>
    </row>
    <row r="18971" spans="2:4" x14ac:dyDescent="0.2">
      <c r="B18971">
        <f t="shared" si="2016"/>
        <v>11</v>
      </c>
      <c r="C18971" s="10" t="str">
        <f>IF(B18971=B18970," ",(LOOKUP(B18971,'Co List'!$A$3:$A$362,'Co List'!$B$3:$B$362)))</f>
        <v xml:space="preserve"> </v>
      </c>
      <c r="D18971" s="6" t="s">
        <v>410</v>
      </c>
    </row>
    <row r="18972" spans="2:4" x14ac:dyDescent="0.2">
      <c r="B18972">
        <f t="shared" si="2016"/>
        <v>11</v>
      </c>
      <c r="C18972" s="10" t="str">
        <f>IF(B18972=B18971," ",(LOOKUP(B18972,'Co List'!$A$3:$A$362,'Co List'!$B$3:$B$362)))</f>
        <v xml:space="preserve"> </v>
      </c>
      <c r="D18972" s="6" t="s">
        <v>411</v>
      </c>
    </row>
    <row r="18973" spans="2:4" x14ac:dyDescent="0.2">
      <c r="B18973">
        <f t="shared" si="2016"/>
        <v>11</v>
      </c>
      <c r="C18973" s="10" t="str">
        <f>IF(B18973=B18972," ",(LOOKUP(B18973,'Co List'!$A$3:$A$362,'Co List'!$B$3:$B$362)))</f>
        <v xml:space="preserve"> </v>
      </c>
      <c r="D18973" s="6" t="s">
        <v>412</v>
      </c>
    </row>
    <row r="18974" spans="2:4" ht="13.5" thickBot="1" x14ac:dyDescent="0.25">
      <c r="B18974">
        <f t="shared" si="2016"/>
        <v>11</v>
      </c>
      <c r="C18974" s="10" t="str">
        <f>IF(B18974=B18973," ",(LOOKUP(B18974,'Co List'!$A$3:$A$362,'Co List'!$B$3:$B$362)))</f>
        <v xml:space="preserve"> </v>
      </c>
      <c r="D18974" s="9" t="s">
        <v>413</v>
      </c>
    </row>
    <row r="18975" spans="2:4" ht="15" x14ac:dyDescent="0.25">
      <c r="B18975">
        <f t="shared" si="2016"/>
        <v>12</v>
      </c>
      <c r="C18975" s="10" t="str">
        <f>IF(B18975=B18974," ",(LOOKUP(B18975,'Co List'!$A$3:$A$362,'Co List'!$B$3:$B$362)))</f>
        <v>AHMEDANAGAR FORGINGS</v>
      </c>
      <c r="D18975" s="4" t="s">
        <v>362</v>
      </c>
    </row>
    <row r="18976" spans="2:4" x14ac:dyDescent="0.2">
      <c r="B18976">
        <f t="shared" si="2016"/>
        <v>12</v>
      </c>
      <c r="C18976" s="10" t="str">
        <f>IF(B18976=B18975," ",(LOOKUP(B18976,'Co List'!$A$3:$A$362,'Co List'!$B$3:$B$362)))</f>
        <v xml:space="preserve"> </v>
      </c>
      <c r="D18976" s="6" t="s">
        <v>364</v>
      </c>
    </row>
    <row r="18977" spans="2:4" x14ac:dyDescent="0.2">
      <c r="B18977">
        <f t="shared" si="2016"/>
        <v>12</v>
      </c>
      <c r="C18977" s="10" t="str">
        <f>IF(B18977=B18976," ",(LOOKUP(B18977,'Co List'!$A$3:$A$362,'Co List'!$B$3:$B$362)))</f>
        <v xml:space="preserve"> </v>
      </c>
      <c r="D18977" s="6" t="s">
        <v>365</v>
      </c>
    </row>
    <row r="18978" spans="2:4" x14ac:dyDescent="0.2">
      <c r="B18978">
        <f t="shared" si="2016"/>
        <v>12</v>
      </c>
      <c r="C18978" s="10" t="str">
        <f>IF(B18978=B18977," ",(LOOKUP(B18978,'Co List'!$A$3:$A$362,'Co List'!$B$3:$B$362)))</f>
        <v xml:space="preserve"> </v>
      </c>
      <c r="D18978" s="7" t="s">
        <v>366</v>
      </c>
    </row>
    <row r="18979" spans="2:4" x14ac:dyDescent="0.2">
      <c r="B18979">
        <f t="shared" si="2016"/>
        <v>12</v>
      </c>
      <c r="C18979" s="10" t="str">
        <f>IF(B18979=B18978," ",(LOOKUP(B18979,'Co List'!$A$3:$A$362,'Co List'!$B$3:$B$362)))</f>
        <v xml:space="preserve"> </v>
      </c>
      <c r="D18979" s="6" t="s">
        <v>367</v>
      </c>
    </row>
    <row r="18980" spans="2:4" x14ac:dyDescent="0.2">
      <c r="B18980">
        <f t="shared" si="2016"/>
        <v>12</v>
      </c>
      <c r="C18980" s="10" t="str">
        <f>IF(B18980=B18979," ",(LOOKUP(B18980,'Co List'!$A$3:$A$362,'Co List'!$B$3:$B$362)))</f>
        <v xml:space="preserve"> </v>
      </c>
      <c r="D18980" s="6" t="s">
        <v>368</v>
      </c>
    </row>
    <row r="18981" spans="2:4" x14ac:dyDescent="0.2">
      <c r="B18981">
        <f t="shared" si="2016"/>
        <v>12</v>
      </c>
      <c r="C18981" s="10" t="str">
        <f>IF(B18981=B18980," ",(LOOKUP(B18981,'Co List'!$A$3:$A$362,'Co List'!$B$3:$B$362)))</f>
        <v xml:space="preserve"> </v>
      </c>
      <c r="D18981" s="6" t="s">
        <v>369</v>
      </c>
    </row>
    <row r="18982" spans="2:4" x14ac:dyDescent="0.2">
      <c r="B18982">
        <f t="shared" si="2016"/>
        <v>12</v>
      </c>
      <c r="C18982" s="10" t="str">
        <f>IF(B18982=B18981," ",(LOOKUP(B18982,'Co List'!$A$3:$A$362,'Co List'!$B$3:$B$362)))</f>
        <v xml:space="preserve"> </v>
      </c>
      <c r="D18982" s="6" t="s">
        <v>370</v>
      </c>
    </row>
    <row r="18983" spans="2:4" x14ac:dyDescent="0.2">
      <c r="B18983">
        <f t="shared" si="2016"/>
        <v>12</v>
      </c>
      <c r="C18983" s="10" t="str">
        <f>IF(B18983=B18982," ",(LOOKUP(B18983,'Co List'!$A$3:$A$362,'Co List'!$B$3:$B$362)))</f>
        <v xml:space="preserve"> </v>
      </c>
      <c r="D18983" s="6" t="s">
        <v>371</v>
      </c>
    </row>
    <row r="18984" spans="2:4" x14ac:dyDescent="0.2">
      <c r="B18984">
        <f t="shared" si="2016"/>
        <v>12</v>
      </c>
      <c r="C18984" s="10" t="str">
        <f>IF(B18984=B18983," ",(LOOKUP(B18984,'Co List'!$A$3:$A$362,'Co List'!$B$3:$B$362)))</f>
        <v xml:space="preserve"> </v>
      </c>
      <c r="D18984" s="6" t="s">
        <v>372</v>
      </c>
    </row>
    <row r="18985" spans="2:4" x14ac:dyDescent="0.2">
      <c r="B18985">
        <f t="shared" si="2016"/>
        <v>12</v>
      </c>
      <c r="C18985" s="10" t="str">
        <f>IF(B18985=B18984," ",(LOOKUP(B18985,'Co List'!$A$3:$A$362,'Co List'!$B$3:$B$362)))</f>
        <v xml:space="preserve"> </v>
      </c>
      <c r="D18985" s="6" t="s">
        <v>373</v>
      </c>
    </row>
    <row r="18986" spans="2:4" x14ac:dyDescent="0.2">
      <c r="B18986">
        <f t="shared" si="2016"/>
        <v>12</v>
      </c>
      <c r="C18986" s="10" t="str">
        <f>IF(B18986=B18985," ",(LOOKUP(B18986,'Co List'!$A$3:$A$362,'Co List'!$B$3:$B$362)))</f>
        <v xml:space="preserve"> </v>
      </c>
      <c r="D18986" s="6" t="s">
        <v>374</v>
      </c>
    </row>
    <row r="18987" spans="2:4" x14ac:dyDescent="0.2">
      <c r="B18987">
        <f t="shared" si="2016"/>
        <v>12</v>
      </c>
      <c r="C18987" s="10" t="str">
        <f>IF(B18987=B18986," ",(LOOKUP(B18987,'Co List'!$A$3:$A$362,'Co List'!$B$3:$B$362)))</f>
        <v xml:space="preserve"> </v>
      </c>
      <c r="D18987" s="6" t="s">
        <v>375</v>
      </c>
    </row>
    <row r="18988" spans="2:4" x14ac:dyDescent="0.2">
      <c r="B18988">
        <f t="shared" si="2016"/>
        <v>12</v>
      </c>
      <c r="C18988" s="10" t="str">
        <f>IF(B18988=B18987," ",(LOOKUP(B18988,'Co List'!$A$3:$A$362,'Co List'!$B$3:$B$362)))</f>
        <v xml:space="preserve"> </v>
      </c>
      <c r="D18988" s="6" t="s">
        <v>376</v>
      </c>
    </row>
    <row r="18989" spans="2:4" x14ac:dyDescent="0.2">
      <c r="B18989">
        <f t="shared" si="2016"/>
        <v>12</v>
      </c>
      <c r="C18989" s="10" t="str">
        <f>IF(B18989=B18988," ",(LOOKUP(B18989,'Co List'!$A$3:$A$362,'Co List'!$B$3:$B$362)))</f>
        <v xml:space="preserve"> </v>
      </c>
      <c r="D18989" s="6" t="s">
        <v>377</v>
      </c>
    </row>
    <row r="18990" spans="2:4" ht="15" x14ac:dyDescent="0.25">
      <c r="B18990">
        <f t="shared" si="2016"/>
        <v>12</v>
      </c>
      <c r="C18990" s="10" t="str">
        <f>IF(B18990=B18989," ",(LOOKUP(B18990,'Co List'!$A$3:$A$362,'Co List'!$B$3:$B$362)))</f>
        <v xml:space="preserve"> </v>
      </c>
      <c r="D18990" s="8" t="s">
        <v>378</v>
      </c>
    </row>
    <row r="18991" spans="2:4" ht="15" x14ac:dyDescent="0.25">
      <c r="B18991">
        <f t="shared" si="2016"/>
        <v>12</v>
      </c>
      <c r="C18991" s="10" t="str">
        <f>IF(B18991=B18990," ",(LOOKUP(B18991,'Co List'!$A$3:$A$362,'Co List'!$B$3:$B$362)))</f>
        <v xml:space="preserve"> </v>
      </c>
      <c r="D18991" s="8" t="s">
        <v>379</v>
      </c>
    </row>
    <row r="18992" spans="2:4" ht="15" x14ac:dyDescent="0.25">
      <c r="B18992">
        <f t="shared" si="2016"/>
        <v>12</v>
      </c>
      <c r="C18992" s="10" t="str">
        <f>IF(B18992=B18991," ",(LOOKUP(B18992,'Co List'!$A$3:$A$362,'Co List'!$B$3:$B$362)))</f>
        <v xml:space="preserve"> </v>
      </c>
      <c r="D18992" s="8" t="s">
        <v>380</v>
      </c>
    </row>
    <row r="18993" spans="2:4" ht="15" x14ac:dyDescent="0.25">
      <c r="B18993">
        <f t="shared" si="2016"/>
        <v>12</v>
      </c>
      <c r="C18993" s="10" t="str">
        <f>IF(B18993=B18992," ",(LOOKUP(B18993,'Co List'!$A$3:$A$362,'Co List'!$B$3:$B$362)))</f>
        <v xml:space="preserve"> </v>
      </c>
      <c r="D18993" s="8" t="s">
        <v>381</v>
      </c>
    </row>
    <row r="18994" spans="2:4" ht="15" x14ac:dyDescent="0.25">
      <c r="B18994">
        <f t="shared" si="2016"/>
        <v>12</v>
      </c>
      <c r="C18994" s="10" t="str">
        <f>IF(B18994=B18993," ",(LOOKUP(B18994,'Co List'!$A$3:$A$362,'Co List'!$B$3:$B$362)))</f>
        <v xml:space="preserve"> </v>
      </c>
      <c r="D18994" s="8" t="s">
        <v>382</v>
      </c>
    </row>
    <row r="18995" spans="2:4" ht="15" x14ac:dyDescent="0.25">
      <c r="B18995">
        <f t="shared" si="2016"/>
        <v>12</v>
      </c>
      <c r="C18995" s="10" t="str">
        <f>IF(B18995=B18994," ",(LOOKUP(B18995,'Co List'!$A$3:$A$362,'Co List'!$B$3:$B$362)))</f>
        <v xml:space="preserve"> </v>
      </c>
      <c r="D18995" s="8" t="s">
        <v>383</v>
      </c>
    </row>
    <row r="18996" spans="2:4" x14ac:dyDescent="0.2">
      <c r="B18996">
        <f t="shared" si="2016"/>
        <v>12</v>
      </c>
      <c r="C18996" s="10" t="str">
        <f>IF(B18996=B18995," ",(LOOKUP(B18996,'Co List'!$A$3:$A$362,'Co List'!$B$3:$B$362)))</f>
        <v xml:space="preserve"> </v>
      </c>
      <c r="D18996" s="6" t="s">
        <v>384</v>
      </c>
    </row>
    <row r="18997" spans="2:4" x14ac:dyDescent="0.2">
      <c r="B18997">
        <f t="shared" si="2016"/>
        <v>12</v>
      </c>
      <c r="C18997" s="10" t="str">
        <f>IF(B18997=B18996," ",(LOOKUP(B18997,'Co List'!$A$3:$A$362,'Co List'!$B$3:$B$362)))</f>
        <v xml:space="preserve"> </v>
      </c>
      <c r="D18997" s="6" t="s">
        <v>385</v>
      </c>
    </row>
    <row r="18998" spans="2:4" x14ac:dyDescent="0.2">
      <c r="B18998">
        <f t="shared" si="2016"/>
        <v>12</v>
      </c>
      <c r="C18998" s="10" t="str">
        <f>IF(B18998=B18997," ",(LOOKUP(B18998,'Co List'!$A$3:$A$362,'Co List'!$B$3:$B$362)))</f>
        <v xml:space="preserve"> </v>
      </c>
      <c r="D18998" s="6" t="s">
        <v>386</v>
      </c>
    </row>
    <row r="18999" spans="2:4" x14ac:dyDescent="0.2">
      <c r="B18999">
        <f t="shared" si="2016"/>
        <v>12</v>
      </c>
      <c r="C18999" s="10" t="str">
        <f>IF(B18999=B18998," ",(LOOKUP(B18999,'Co List'!$A$3:$A$362,'Co List'!$B$3:$B$362)))</f>
        <v xml:space="preserve"> </v>
      </c>
      <c r="D18999" s="6" t="s">
        <v>387</v>
      </c>
    </row>
    <row r="19000" spans="2:4" x14ac:dyDescent="0.2">
      <c r="B19000">
        <f t="shared" si="2016"/>
        <v>12</v>
      </c>
      <c r="C19000" s="10" t="str">
        <f>IF(B19000=B18999," ",(LOOKUP(B19000,'Co List'!$A$3:$A$362,'Co List'!$B$3:$B$362)))</f>
        <v xml:space="preserve"> </v>
      </c>
      <c r="D19000" s="6" t="s">
        <v>388</v>
      </c>
    </row>
    <row r="19001" spans="2:4" x14ac:dyDescent="0.2">
      <c r="B19001">
        <f t="shared" si="2016"/>
        <v>12</v>
      </c>
      <c r="C19001" s="10" t="str">
        <f>IF(B19001=B19000," ",(LOOKUP(B19001,'Co List'!$A$3:$A$362,'Co List'!$B$3:$B$362)))</f>
        <v xml:space="preserve"> </v>
      </c>
      <c r="D19001" s="6" t="s">
        <v>389</v>
      </c>
    </row>
    <row r="19002" spans="2:4" x14ac:dyDescent="0.2">
      <c r="B19002">
        <f t="shared" si="2016"/>
        <v>12</v>
      </c>
      <c r="C19002" s="10" t="str">
        <f>IF(B19002=B19001," ",(LOOKUP(B19002,'Co List'!$A$3:$A$362,'Co List'!$B$3:$B$362)))</f>
        <v xml:space="preserve"> </v>
      </c>
      <c r="D19002" s="6" t="s">
        <v>390</v>
      </c>
    </row>
    <row r="19003" spans="2:4" x14ac:dyDescent="0.2">
      <c r="B19003">
        <f t="shared" si="2016"/>
        <v>12</v>
      </c>
      <c r="C19003" s="10" t="str">
        <f>IF(B19003=B19002," ",(LOOKUP(B19003,'Co List'!$A$3:$A$362,'Co List'!$B$3:$B$362)))</f>
        <v xml:space="preserve"> </v>
      </c>
      <c r="D19003" s="6" t="s">
        <v>391</v>
      </c>
    </row>
    <row r="19004" spans="2:4" x14ac:dyDescent="0.2">
      <c r="B19004">
        <f t="shared" si="2016"/>
        <v>12</v>
      </c>
      <c r="C19004" s="10" t="str">
        <f>IF(B19004=B19003," ",(LOOKUP(B19004,'Co List'!$A$3:$A$362,'Co List'!$B$3:$B$362)))</f>
        <v xml:space="preserve"> </v>
      </c>
      <c r="D19004" s="6" t="s">
        <v>392</v>
      </c>
    </row>
    <row r="19005" spans="2:4" x14ac:dyDescent="0.2">
      <c r="B19005">
        <f t="shared" si="2016"/>
        <v>12</v>
      </c>
      <c r="C19005" s="10" t="str">
        <f>IF(B19005=B19004," ",(LOOKUP(B19005,'Co List'!$A$3:$A$362,'Co List'!$B$3:$B$362)))</f>
        <v xml:space="preserve"> </v>
      </c>
      <c r="D19005" s="6" t="s">
        <v>393</v>
      </c>
    </row>
    <row r="19006" spans="2:4" ht="15" x14ac:dyDescent="0.25">
      <c r="B19006">
        <f t="shared" si="2016"/>
        <v>12</v>
      </c>
      <c r="C19006" s="10" t="str">
        <f>IF(B19006=B19005," ",(LOOKUP(B19006,'Co List'!$A$3:$A$362,'Co List'!$B$3:$B$362)))</f>
        <v xml:space="preserve"> </v>
      </c>
      <c r="D19006" s="8" t="s">
        <v>394</v>
      </c>
    </row>
    <row r="19007" spans="2:4" ht="15" x14ac:dyDescent="0.25">
      <c r="B19007">
        <f t="shared" si="2016"/>
        <v>12</v>
      </c>
      <c r="C19007" s="10" t="str">
        <f>IF(B19007=B19006," ",(LOOKUP(B19007,'Co List'!$A$3:$A$362,'Co List'!$B$3:$B$362)))</f>
        <v xml:space="preserve"> </v>
      </c>
      <c r="D19007" s="8" t="s">
        <v>395</v>
      </c>
    </row>
    <row r="19008" spans="2:4" ht="15" x14ac:dyDescent="0.25">
      <c r="B19008">
        <f t="shared" si="2016"/>
        <v>12</v>
      </c>
      <c r="C19008" s="10" t="str">
        <f>IF(B19008=B19007," ",(LOOKUP(B19008,'Co List'!$A$3:$A$362,'Co List'!$B$3:$B$362)))</f>
        <v xml:space="preserve"> </v>
      </c>
      <c r="D19008" s="8" t="s">
        <v>396</v>
      </c>
    </row>
    <row r="19009" spans="2:4" x14ac:dyDescent="0.2">
      <c r="B19009">
        <f t="shared" si="2016"/>
        <v>12</v>
      </c>
      <c r="C19009" s="10" t="str">
        <f>IF(B19009=B19008," ",(LOOKUP(B19009,'Co List'!$A$3:$A$362,'Co List'!$B$3:$B$362)))</f>
        <v xml:space="preserve"> </v>
      </c>
      <c r="D19009" s="6" t="s">
        <v>397</v>
      </c>
    </row>
    <row r="19010" spans="2:4" x14ac:dyDescent="0.2">
      <c r="B19010">
        <f t="shared" si="2016"/>
        <v>12</v>
      </c>
      <c r="C19010" s="10" t="str">
        <f>IF(B19010=B19009," ",(LOOKUP(B19010,'Co List'!$A$3:$A$362,'Co List'!$B$3:$B$362)))</f>
        <v xml:space="preserve"> </v>
      </c>
      <c r="D19010" s="6" t="s">
        <v>398</v>
      </c>
    </row>
    <row r="19011" spans="2:4" x14ac:dyDescent="0.2">
      <c r="B19011">
        <f t="shared" si="2016"/>
        <v>12</v>
      </c>
      <c r="C19011" s="10" t="str">
        <f>IF(B19011=B19010," ",(LOOKUP(B19011,'Co List'!$A$3:$A$362,'Co List'!$B$3:$B$362)))</f>
        <v xml:space="preserve"> </v>
      </c>
      <c r="D19011" s="6" t="s">
        <v>399</v>
      </c>
    </row>
    <row r="19012" spans="2:4" x14ac:dyDescent="0.2">
      <c r="B19012">
        <f t="shared" si="2016"/>
        <v>12</v>
      </c>
      <c r="C19012" s="10" t="str">
        <f>IF(B19012=B19011," ",(LOOKUP(B19012,'Co List'!$A$3:$A$362,'Co List'!$B$3:$B$362)))</f>
        <v xml:space="preserve"> </v>
      </c>
      <c r="D19012" s="6" t="s">
        <v>400</v>
      </c>
    </row>
    <row r="19013" spans="2:4" x14ac:dyDescent="0.2">
      <c r="B19013">
        <f t="shared" ref="B19013:B19076" si="2017">IF(D19013=$D$3,B19012+1,B19012)</f>
        <v>12</v>
      </c>
      <c r="C19013" s="10" t="str">
        <f>IF(B19013=B19012," ",(LOOKUP(B19013,'Co List'!$A$3:$A$362,'Co List'!$B$3:$B$362)))</f>
        <v xml:space="preserve"> </v>
      </c>
      <c r="D19013" s="6" t="s">
        <v>401</v>
      </c>
    </row>
    <row r="19014" spans="2:4" x14ac:dyDescent="0.2">
      <c r="B19014">
        <f t="shared" si="2017"/>
        <v>12</v>
      </c>
      <c r="C19014" s="10" t="str">
        <f>IF(B19014=B19013," ",(LOOKUP(B19014,'Co List'!$A$3:$A$362,'Co List'!$B$3:$B$362)))</f>
        <v xml:space="preserve"> </v>
      </c>
      <c r="D19014" s="6" t="s">
        <v>402</v>
      </c>
    </row>
    <row r="19015" spans="2:4" x14ac:dyDescent="0.2">
      <c r="B19015">
        <f t="shared" si="2017"/>
        <v>12</v>
      </c>
      <c r="C19015" s="10" t="str">
        <f>IF(B19015=B19014," ",(LOOKUP(B19015,'Co List'!$A$3:$A$362,'Co List'!$B$3:$B$362)))</f>
        <v xml:space="preserve"> </v>
      </c>
      <c r="D19015" s="6" t="s">
        <v>403</v>
      </c>
    </row>
    <row r="19016" spans="2:4" x14ac:dyDescent="0.2">
      <c r="B19016">
        <f t="shared" si="2017"/>
        <v>12</v>
      </c>
      <c r="C19016" s="10" t="str">
        <f>IF(B19016=B19015," ",(LOOKUP(B19016,'Co List'!$A$3:$A$362,'Co List'!$B$3:$B$362)))</f>
        <v xml:space="preserve"> </v>
      </c>
      <c r="D19016" s="6" t="s">
        <v>404</v>
      </c>
    </row>
    <row r="19017" spans="2:4" x14ac:dyDescent="0.2">
      <c r="B19017">
        <f t="shared" si="2017"/>
        <v>12</v>
      </c>
      <c r="C19017" s="10" t="str">
        <f>IF(B19017=B19016," ",(LOOKUP(B19017,'Co List'!$A$3:$A$362,'Co List'!$B$3:$B$362)))</f>
        <v xml:space="preserve"> </v>
      </c>
      <c r="D19017" s="6" t="s">
        <v>405</v>
      </c>
    </row>
    <row r="19018" spans="2:4" x14ac:dyDescent="0.2">
      <c r="B19018">
        <f t="shared" si="2017"/>
        <v>12</v>
      </c>
      <c r="C19018" s="10" t="str">
        <f>IF(B19018=B19017," ",(LOOKUP(B19018,'Co List'!$A$3:$A$362,'Co List'!$B$3:$B$362)))</f>
        <v xml:space="preserve"> </v>
      </c>
      <c r="D19018" s="6" t="s">
        <v>406</v>
      </c>
    </row>
    <row r="19019" spans="2:4" x14ac:dyDescent="0.2">
      <c r="B19019">
        <f t="shared" si="2017"/>
        <v>12</v>
      </c>
      <c r="C19019" s="10" t="str">
        <f>IF(B19019=B19018," ",(LOOKUP(B19019,'Co List'!$A$3:$A$362,'Co List'!$B$3:$B$362)))</f>
        <v xml:space="preserve"> </v>
      </c>
      <c r="D19019" s="6" t="s">
        <v>407</v>
      </c>
    </row>
    <row r="19020" spans="2:4" x14ac:dyDescent="0.2">
      <c r="B19020">
        <f t="shared" si="2017"/>
        <v>12</v>
      </c>
      <c r="C19020" s="10" t="str">
        <f>IF(B19020=B19019," ",(LOOKUP(B19020,'Co List'!$A$3:$A$362,'Co List'!$B$3:$B$362)))</f>
        <v xml:space="preserve"> </v>
      </c>
      <c r="D19020" s="6" t="s">
        <v>408</v>
      </c>
    </row>
    <row r="19021" spans="2:4" x14ac:dyDescent="0.2">
      <c r="B19021">
        <f t="shared" si="2017"/>
        <v>12</v>
      </c>
      <c r="C19021" s="10" t="str">
        <f>IF(B19021=B19020," ",(LOOKUP(B19021,'Co List'!$A$3:$A$362,'Co List'!$B$3:$B$362)))</f>
        <v xml:space="preserve"> </v>
      </c>
      <c r="D19021" s="6" t="s">
        <v>409</v>
      </c>
    </row>
    <row r="19022" spans="2:4" x14ac:dyDescent="0.2">
      <c r="B19022">
        <f t="shared" si="2017"/>
        <v>12</v>
      </c>
      <c r="C19022" s="10" t="str">
        <f>IF(B19022=B19021," ",(LOOKUP(B19022,'Co List'!$A$3:$A$362,'Co List'!$B$3:$B$362)))</f>
        <v xml:space="preserve"> </v>
      </c>
      <c r="D19022" s="6" t="s">
        <v>410</v>
      </c>
    </row>
    <row r="19023" spans="2:4" x14ac:dyDescent="0.2">
      <c r="B19023">
        <f t="shared" si="2017"/>
        <v>12</v>
      </c>
      <c r="C19023" s="10" t="str">
        <f>IF(B19023=B19022," ",(LOOKUP(B19023,'Co List'!$A$3:$A$362,'Co List'!$B$3:$B$362)))</f>
        <v xml:space="preserve"> </v>
      </c>
      <c r="D19023" s="6" t="s">
        <v>411</v>
      </c>
    </row>
    <row r="19024" spans="2:4" x14ac:dyDescent="0.2">
      <c r="B19024">
        <f t="shared" si="2017"/>
        <v>12</v>
      </c>
      <c r="C19024" s="10" t="str">
        <f>IF(B19024=B19023," ",(LOOKUP(B19024,'Co List'!$A$3:$A$362,'Co List'!$B$3:$B$362)))</f>
        <v xml:space="preserve"> </v>
      </c>
      <c r="D19024" s="6" t="s">
        <v>412</v>
      </c>
    </row>
    <row r="19025" spans="2:4" ht="13.5" thickBot="1" x14ac:dyDescent="0.25">
      <c r="B19025">
        <f t="shared" si="2017"/>
        <v>12</v>
      </c>
      <c r="C19025" s="10" t="str">
        <f>IF(B19025=B19024," ",(LOOKUP(B19025,'Co List'!$A$3:$A$362,'Co List'!$B$3:$B$362)))</f>
        <v xml:space="preserve"> </v>
      </c>
      <c r="D19025" s="9" t="s">
        <v>413</v>
      </c>
    </row>
    <row r="19026" spans="2:4" ht="15" x14ac:dyDescent="0.25">
      <c r="B19026">
        <f t="shared" si="2017"/>
        <v>13</v>
      </c>
      <c r="C19026" s="10" t="str">
        <f>IF(B19026=B19025," ",(LOOKUP(B19026,'Co List'!$A$3:$A$362,'Co List'!$B$3:$B$362)))</f>
        <v>AJANTA PHARMA LTD.</v>
      </c>
      <c r="D19026" s="4" t="s">
        <v>362</v>
      </c>
    </row>
    <row r="19027" spans="2:4" x14ac:dyDescent="0.2">
      <c r="B19027">
        <f t="shared" si="2017"/>
        <v>13</v>
      </c>
      <c r="C19027" s="10" t="str">
        <f>IF(B19027=B19026," ",(LOOKUP(B19027,'Co List'!$A$3:$A$362,'Co List'!$B$3:$B$362)))</f>
        <v xml:space="preserve"> </v>
      </c>
      <c r="D19027" s="6" t="s">
        <v>364</v>
      </c>
    </row>
    <row r="19028" spans="2:4" x14ac:dyDescent="0.2">
      <c r="B19028">
        <f t="shared" si="2017"/>
        <v>13</v>
      </c>
      <c r="C19028" s="10" t="str">
        <f>IF(B19028=B19027," ",(LOOKUP(B19028,'Co List'!$A$3:$A$362,'Co List'!$B$3:$B$362)))</f>
        <v xml:space="preserve"> </v>
      </c>
      <c r="D19028" s="6" t="s">
        <v>365</v>
      </c>
    </row>
    <row r="19029" spans="2:4" x14ac:dyDescent="0.2">
      <c r="B19029">
        <f t="shared" si="2017"/>
        <v>13</v>
      </c>
      <c r="C19029" s="10" t="str">
        <f>IF(B19029=B19028," ",(LOOKUP(B19029,'Co List'!$A$3:$A$362,'Co List'!$B$3:$B$362)))</f>
        <v xml:space="preserve"> </v>
      </c>
      <c r="D19029" s="7" t="s">
        <v>366</v>
      </c>
    </row>
    <row r="19030" spans="2:4" x14ac:dyDescent="0.2">
      <c r="B19030">
        <f t="shared" si="2017"/>
        <v>13</v>
      </c>
      <c r="C19030" s="10" t="str">
        <f>IF(B19030=B19029," ",(LOOKUP(B19030,'Co List'!$A$3:$A$362,'Co List'!$B$3:$B$362)))</f>
        <v xml:space="preserve"> </v>
      </c>
      <c r="D19030" s="6" t="s">
        <v>367</v>
      </c>
    </row>
    <row r="19031" spans="2:4" x14ac:dyDescent="0.2">
      <c r="B19031">
        <f t="shared" si="2017"/>
        <v>13</v>
      </c>
      <c r="C19031" s="10" t="str">
        <f>IF(B19031=B19030," ",(LOOKUP(B19031,'Co List'!$A$3:$A$362,'Co List'!$B$3:$B$362)))</f>
        <v xml:space="preserve"> </v>
      </c>
      <c r="D19031" s="6" t="s">
        <v>368</v>
      </c>
    </row>
    <row r="19032" spans="2:4" x14ac:dyDescent="0.2">
      <c r="B19032">
        <f t="shared" si="2017"/>
        <v>13</v>
      </c>
      <c r="C19032" s="10" t="str">
        <f>IF(B19032=B19031," ",(LOOKUP(B19032,'Co List'!$A$3:$A$362,'Co List'!$B$3:$B$362)))</f>
        <v xml:space="preserve"> </v>
      </c>
      <c r="D19032" s="6" t="s">
        <v>369</v>
      </c>
    </row>
    <row r="19033" spans="2:4" x14ac:dyDescent="0.2">
      <c r="B19033">
        <f t="shared" si="2017"/>
        <v>13</v>
      </c>
      <c r="C19033" s="10" t="str">
        <f>IF(B19033=B19032," ",(LOOKUP(B19033,'Co List'!$A$3:$A$362,'Co List'!$B$3:$B$362)))</f>
        <v xml:space="preserve"> </v>
      </c>
      <c r="D19033" s="6" t="s">
        <v>370</v>
      </c>
    </row>
    <row r="19034" spans="2:4" x14ac:dyDescent="0.2">
      <c r="B19034">
        <f t="shared" si="2017"/>
        <v>13</v>
      </c>
      <c r="C19034" s="10" t="str">
        <f>IF(B19034=B19033," ",(LOOKUP(B19034,'Co List'!$A$3:$A$362,'Co List'!$B$3:$B$362)))</f>
        <v xml:space="preserve"> </v>
      </c>
      <c r="D19034" s="6" t="s">
        <v>371</v>
      </c>
    </row>
    <row r="19035" spans="2:4" x14ac:dyDescent="0.2">
      <c r="B19035">
        <f t="shared" si="2017"/>
        <v>13</v>
      </c>
      <c r="C19035" s="10" t="str">
        <f>IF(B19035=B19034," ",(LOOKUP(B19035,'Co List'!$A$3:$A$362,'Co List'!$B$3:$B$362)))</f>
        <v xml:space="preserve"> </v>
      </c>
      <c r="D19035" s="6" t="s">
        <v>372</v>
      </c>
    </row>
    <row r="19036" spans="2:4" x14ac:dyDescent="0.2">
      <c r="B19036">
        <f t="shared" si="2017"/>
        <v>13</v>
      </c>
      <c r="C19036" s="10" t="str">
        <f>IF(B19036=B19035," ",(LOOKUP(B19036,'Co List'!$A$3:$A$362,'Co List'!$B$3:$B$362)))</f>
        <v xml:space="preserve"> </v>
      </c>
      <c r="D19036" s="6" t="s">
        <v>373</v>
      </c>
    </row>
    <row r="19037" spans="2:4" x14ac:dyDescent="0.2">
      <c r="B19037">
        <f t="shared" si="2017"/>
        <v>13</v>
      </c>
      <c r="C19037" s="10" t="str">
        <f>IF(B19037=B19036," ",(LOOKUP(B19037,'Co List'!$A$3:$A$362,'Co List'!$B$3:$B$362)))</f>
        <v xml:space="preserve"> </v>
      </c>
      <c r="D19037" s="6" t="s">
        <v>374</v>
      </c>
    </row>
    <row r="19038" spans="2:4" x14ac:dyDescent="0.2">
      <c r="B19038">
        <f t="shared" si="2017"/>
        <v>13</v>
      </c>
      <c r="C19038" s="10" t="str">
        <f>IF(B19038=B19037," ",(LOOKUP(B19038,'Co List'!$A$3:$A$362,'Co List'!$B$3:$B$362)))</f>
        <v xml:space="preserve"> </v>
      </c>
      <c r="D19038" s="6" t="s">
        <v>375</v>
      </c>
    </row>
    <row r="19039" spans="2:4" x14ac:dyDescent="0.2">
      <c r="B19039">
        <f t="shared" si="2017"/>
        <v>13</v>
      </c>
      <c r="C19039" s="10" t="str">
        <f>IF(B19039=B19038," ",(LOOKUP(B19039,'Co List'!$A$3:$A$362,'Co List'!$B$3:$B$362)))</f>
        <v xml:space="preserve"> </v>
      </c>
      <c r="D19039" s="6" t="s">
        <v>376</v>
      </c>
    </row>
    <row r="19040" spans="2:4" x14ac:dyDescent="0.2">
      <c r="B19040">
        <f t="shared" si="2017"/>
        <v>13</v>
      </c>
      <c r="C19040" s="10" t="str">
        <f>IF(B19040=B19039," ",(LOOKUP(B19040,'Co List'!$A$3:$A$362,'Co List'!$B$3:$B$362)))</f>
        <v xml:space="preserve"> </v>
      </c>
      <c r="D19040" s="6" t="s">
        <v>377</v>
      </c>
    </row>
    <row r="19041" spans="2:4" ht="15" x14ac:dyDescent="0.25">
      <c r="B19041">
        <f t="shared" si="2017"/>
        <v>13</v>
      </c>
      <c r="C19041" s="10" t="str">
        <f>IF(B19041=B19040," ",(LOOKUP(B19041,'Co List'!$A$3:$A$362,'Co List'!$B$3:$B$362)))</f>
        <v xml:space="preserve"> </v>
      </c>
      <c r="D19041" s="8" t="s">
        <v>378</v>
      </c>
    </row>
    <row r="19042" spans="2:4" ht="15" x14ac:dyDescent="0.25">
      <c r="B19042">
        <f t="shared" si="2017"/>
        <v>13</v>
      </c>
      <c r="C19042" s="10" t="str">
        <f>IF(B19042=B19041," ",(LOOKUP(B19042,'Co List'!$A$3:$A$362,'Co List'!$B$3:$B$362)))</f>
        <v xml:space="preserve"> </v>
      </c>
      <c r="D19042" s="8" t="s">
        <v>379</v>
      </c>
    </row>
    <row r="19043" spans="2:4" ht="15" x14ac:dyDescent="0.25">
      <c r="B19043">
        <f t="shared" si="2017"/>
        <v>13</v>
      </c>
      <c r="C19043" s="10" t="str">
        <f>IF(B19043=B19042," ",(LOOKUP(B19043,'Co List'!$A$3:$A$362,'Co List'!$B$3:$B$362)))</f>
        <v xml:space="preserve"> </v>
      </c>
      <c r="D19043" s="8" t="s">
        <v>380</v>
      </c>
    </row>
    <row r="19044" spans="2:4" ht="15" x14ac:dyDescent="0.25">
      <c r="B19044">
        <f t="shared" si="2017"/>
        <v>13</v>
      </c>
      <c r="C19044" s="10" t="str">
        <f>IF(B19044=B19043," ",(LOOKUP(B19044,'Co List'!$A$3:$A$362,'Co List'!$B$3:$B$362)))</f>
        <v xml:space="preserve"> </v>
      </c>
      <c r="D19044" s="8" t="s">
        <v>381</v>
      </c>
    </row>
    <row r="19045" spans="2:4" ht="15" x14ac:dyDescent="0.25">
      <c r="B19045">
        <f t="shared" si="2017"/>
        <v>13</v>
      </c>
      <c r="C19045" s="10" t="str">
        <f>IF(B19045=B19044," ",(LOOKUP(B19045,'Co List'!$A$3:$A$362,'Co List'!$B$3:$B$362)))</f>
        <v xml:space="preserve"> </v>
      </c>
      <c r="D19045" s="8" t="s">
        <v>382</v>
      </c>
    </row>
    <row r="19046" spans="2:4" ht="15" x14ac:dyDescent="0.25">
      <c r="B19046">
        <f t="shared" si="2017"/>
        <v>13</v>
      </c>
      <c r="C19046" s="10" t="str">
        <f>IF(B19046=B19045," ",(LOOKUP(B19046,'Co List'!$A$3:$A$362,'Co List'!$B$3:$B$362)))</f>
        <v xml:space="preserve"> </v>
      </c>
      <c r="D19046" s="8" t="s">
        <v>383</v>
      </c>
    </row>
    <row r="19047" spans="2:4" x14ac:dyDescent="0.2">
      <c r="B19047">
        <f t="shared" si="2017"/>
        <v>13</v>
      </c>
      <c r="C19047" s="10" t="str">
        <f>IF(B19047=B19046," ",(LOOKUP(B19047,'Co List'!$A$3:$A$362,'Co List'!$B$3:$B$362)))</f>
        <v xml:space="preserve"> </v>
      </c>
      <c r="D19047" s="6" t="s">
        <v>384</v>
      </c>
    </row>
    <row r="19048" spans="2:4" x14ac:dyDescent="0.2">
      <c r="B19048">
        <f t="shared" si="2017"/>
        <v>13</v>
      </c>
      <c r="C19048" s="10" t="str">
        <f>IF(B19048=B19047," ",(LOOKUP(B19048,'Co List'!$A$3:$A$362,'Co List'!$B$3:$B$362)))</f>
        <v xml:space="preserve"> </v>
      </c>
      <c r="D19048" s="6" t="s">
        <v>385</v>
      </c>
    </row>
    <row r="19049" spans="2:4" x14ac:dyDescent="0.2">
      <c r="B19049">
        <f t="shared" si="2017"/>
        <v>13</v>
      </c>
      <c r="C19049" s="10" t="str">
        <f>IF(B19049=B19048," ",(LOOKUP(B19049,'Co List'!$A$3:$A$362,'Co List'!$B$3:$B$362)))</f>
        <v xml:space="preserve"> </v>
      </c>
      <c r="D19049" s="6" t="s">
        <v>386</v>
      </c>
    </row>
    <row r="19050" spans="2:4" x14ac:dyDescent="0.2">
      <c r="B19050">
        <f t="shared" si="2017"/>
        <v>13</v>
      </c>
      <c r="C19050" s="10" t="str">
        <f>IF(B19050=B19049," ",(LOOKUP(B19050,'Co List'!$A$3:$A$362,'Co List'!$B$3:$B$362)))</f>
        <v xml:space="preserve"> </v>
      </c>
      <c r="D19050" s="6" t="s">
        <v>387</v>
      </c>
    </row>
    <row r="19051" spans="2:4" x14ac:dyDescent="0.2">
      <c r="B19051">
        <f t="shared" si="2017"/>
        <v>13</v>
      </c>
      <c r="C19051" s="10" t="str">
        <f>IF(B19051=B19050," ",(LOOKUP(B19051,'Co List'!$A$3:$A$362,'Co List'!$B$3:$B$362)))</f>
        <v xml:space="preserve"> </v>
      </c>
      <c r="D19051" s="6" t="s">
        <v>388</v>
      </c>
    </row>
    <row r="19052" spans="2:4" x14ac:dyDescent="0.2">
      <c r="B19052">
        <f t="shared" si="2017"/>
        <v>13</v>
      </c>
      <c r="C19052" s="10" t="str">
        <f>IF(B19052=B19051," ",(LOOKUP(B19052,'Co List'!$A$3:$A$362,'Co List'!$B$3:$B$362)))</f>
        <v xml:space="preserve"> </v>
      </c>
      <c r="D19052" s="6" t="s">
        <v>389</v>
      </c>
    </row>
    <row r="19053" spans="2:4" x14ac:dyDescent="0.2">
      <c r="B19053">
        <f t="shared" si="2017"/>
        <v>13</v>
      </c>
      <c r="C19053" s="10" t="str">
        <f>IF(B19053=B19052," ",(LOOKUP(B19053,'Co List'!$A$3:$A$362,'Co List'!$B$3:$B$362)))</f>
        <v xml:space="preserve"> </v>
      </c>
      <c r="D19053" s="6" t="s">
        <v>390</v>
      </c>
    </row>
    <row r="19054" spans="2:4" x14ac:dyDescent="0.2">
      <c r="B19054">
        <f t="shared" si="2017"/>
        <v>13</v>
      </c>
      <c r="C19054" s="10" t="str">
        <f>IF(B19054=B19053," ",(LOOKUP(B19054,'Co List'!$A$3:$A$362,'Co List'!$B$3:$B$362)))</f>
        <v xml:space="preserve"> </v>
      </c>
      <c r="D19054" s="6" t="s">
        <v>391</v>
      </c>
    </row>
    <row r="19055" spans="2:4" x14ac:dyDescent="0.2">
      <c r="B19055">
        <f t="shared" si="2017"/>
        <v>13</v>
      </c>
      <c r="C19055" s="10" t="str">
        <f>IF(B19055=B19054," ",(LOOKUP(B19055,'Co List'!$A$3:$A$362,'Co List'!$B$3:$B$362)))</f>
        <v xml:space="preserve"> </v>
      </c>
      <c r="D19055" s="6" t="s">
        <v>392</v>
      </c>
    </row>
    <row r="19056" spans="2:4" x14ac:dyDescent="0.2">
      <c r="B19056">
        <f t="shared" si="2017"/>
        <v>13</v>
      </c>
      <c r="C19056" s="10" t="str">
        <f>IF(B19056=B19055," ",(LOOKUP(B19056,'Co List'!$A$3:$A$362,'Co List'!$B$3:$B$362)))</f>
        <v xml:space="preserve"> </v>
      </c>
      <c r="D19056" s="6" t="s">
        <v>393</v>
      </c>
    </row>
    <row r="19057" spans="2:4" ht="15" x14ac:dyDescent="0.25">
      <c r="B19057">
        <f t="shared" si="2017"/>
        <v>13</v>
      </c>
      <c r="C19057" s="10" t="str">
        <f>IF(B19057=B19056," ",(LOOKUP(B19057,'Co List'!$A$3:$A$362,'Co List'!$B$3:$B$362)))</f>
        <v xml:space="preserve"> </v>
      </c>
      <c r="D19057" s="8" t="s">
        <v>394</v>
      </c>
    </row>
    <row r="19058" spans="2:4" ht="15" x14ac:dyDescent="0.25">
      <c r="B19058">
        <f t="shared" si="2017"/>
        <v>13</v>
      </c>
      <c r="C19058" s="10" t="str">
        <f>IF(B19058=B19057," ",(LOOKUP(B19058,'Co List'!$A$3:$A$362,'Co List'!$B$3:$B$362)))</f>
        <v xml:space="preserve"> </v>
      </c>
      <c r="D19058" s="8" t="s">
        <v>395</v>
      </c>
    </row>
    <row r="19059" spans="2:4" ht="15" x14ac:dyDescent="0.25">
      <c r="B19059">
        <f t="shared" si="2017"/>
        <v>13</v>
      </c>
      <c r="C19059" s="10" t="str">
        <f>IF(B19059=B19058," ",(LOOKUP(B19059,'Co List'!$A$3:$A$362,'Co List'!$B$3:$B$362)))</f>
        <v xml:space="preserve"> </v>
      </c>
      <c r="D19059" s="8" t="s">
        <v>396</v>
      </c>
    </row>
    <row r="19060" spans="2:4" x14ac:dyDescent="0.2">
      <c r="B19060">
        <f t="shared" si="2017"/>
        <v>13</v>
      </c>
      <c r="C19060" s="10" t="str">
        <f>IF(B19060=B19059," ",(LOOKUP(B19060,'Co List'!$A$3:$A$362,'Co List'!$B$3:$B$362)))</f>
        <v xml:space="preserve"> </v>
      </c>
      <c r="D19060" s="6" t="s">
        <v>397</v>
      </c>
    </row>
    <row r="19061" spans="2:4" x14ac:dyDescent="0.2">
      <c r="B19061">
        <f t="shared" si="2017"/>
        <v>13</v>
      </c>
      <c r="C19061" s="10" t="str">
        <f>IF(B19061=B19060," ",(LOOKUP(B19061,'Co List'!$A$3:$A$362,'Co List'!$B$3:$B$362)))</f>
        <v xml:space="preserve"> </v>
      </c>
      <c r="D19061" s="6" t="s">
        <v>398</v>
      </c>
    </row>
    <row r="19062" spans="2:4" x14ac:dyDescent="0.2">
      <c r="B19062">
        <f t="shared" si="2017"/>
        <v>13</v>
      </c>
      <c r="C19062" s="10" t="str">
        <f>IF(B19062=B19061," ",(LOOKUP(B19062,'Co List'!$A$3:$A$362,'Co List'!$B$3:$B$362)))</f>
        <v xml:space="preserve"> </v>
      </c>
      <c r="D19062" s="6" t="s">
        <v>399</v>
      </c>
    </row>
    <row r="19063" spans="2:4" x14ac:dyDescent="0.2">
      <c r="B19063">
        <f t="shared" si="2017"/>
        <v>13</v>
      </c>
      <c r="C19063" s="10" t="str">
        <f>IF(B19063=B19062," ",(LOOKUP(B19063,'Co List'!$A$3:$A$362,'Co List'!$B$3:$B$362)))</f>
        <v xml:space="preserve"> </v>
      </c>
      <c r="D19063" s="6" t="s">
        <v>400</v>
      </c>
    </row>
    <row r="19064" spans="2:4" x14ac:dyDescent="0.2">
      <c r="B19064">
        <f t="shared" si="2017"/>
        <v>13</v>
      </c>
      <c r="C19064" s="10" t="str">
        <f>IF(B19064=B19063," ",(LOOKUP(B19064,'Co List'!$A$3:$A$362,'Co List'!$B$3:$B$362)))</f>
        <v xml:space="preserve"> </v>
      </c>
      <c r="D19064" s="6" t="s">
        <v>401</v>
      </c>
    </row>
    <row r="19065" spans="2:4" x14ac:dyDescent="0.2">
      <c r="B19065">
        <f t="shared" si="2017"/>
        <v>13</v>
      </c>
      <c r="C19065" s="10" t="str">
        <f>IF(B19065=B19064," ",(LOOKUP(B19065,'Co List'!$A$3:$A$362,'Co List'!$B$3:$B$362)))</f>
        <v xml:space="preserve"> </v>
      </c>
      <c r="D19065" s="6" t="s">
        <v>402</v>
      </c>
    </row>
    <row r="19066" spans="2:4" x14ac:dyDescent="0.2">
      <c r="B19066">
        <f t="shared" si="2017"/>
        <v>13</v>
      </c>
      <c r="C19066" s="10" t="str">
        <f>IF(B19066=B19065," ",(LOOKUP(B19066,'Co List'!$A$3:$A$362,'Co List'!$B$3:$B$362)))</f>
        <v xml:space="preserve"> </v>
      </c>
      <c r="D19066" s="6" t="s">
        <v>403</v>
      </c>
    </row>
    <row r="19067" spans="2:4" x14ac:dyDescent="0.2">
      <c r="B19067">
        <f t="shared" si="2017"/>
        <v>13</v>
      </c>
      <c r="C19067" s="10" t="str">
        <f>IF(B19067=B19066," ",(LOOKUP(B19067,'Co List'!$A$3:$A$362,'Co List'!$B$3:$B$362)))</f>
        <v xml:space="preserve"> </v>
      </c>
      <c r="D19067" s="6" t="s">
        <v>404</v>
      </c>
    </row>
    <row r="19068" spans="2:4" x14ac:dyDescent="0.2">
      <c r="B19068">
        <f t="shared" si="2017"/>
        <v>13</v>
      </c>
      <c r="C19068" s="10" t="str">
        <f>IF(B19068=B19067," ",(LOOKUP(B19068,'Co List'!$A$3:$A$362,'Co List'!$B$3:$B$362)))</f>
        <v xml:space="preserve"> </v>
      </c>
      <c r="D19068" s="6" t="s">
        <v>405</v>
      </c>
    </row>
    <row r="19069" spans="2:4" x14ac:dyDescent="0.2">
      <c r="B19069">
        <f t="shared" si="2017"/>
        <v>13</v>
      </c>
      <c r="C19069" s="10" t="str">
        <f>IF(B19069=B19068," ",(LOOKUP(B19069,'Co List'!$A$3:$A$362,'Co List'!$B$3:$B$362)))</f>
        <v xml:space="preserve"> </v>
      </c>
      <c r="D19069" s="6" t="s">
        <v>406</v>
      </c>
    </row>
    <row r="19070" spans="2:4" x14ac:dyDescent="0.2">
      <c r="B19070">
        <f t="shared" si="2017"/>
        <v>13</v>
      </c>
      <c r="C19070" s="10" t="str">
        <f>IF(B19070=B19069," ",(LOOKUP(B19070,'Co List'!$A$3:$A$362,'Co List'!$B$3:$B$362)))</f>
        <v xml:space="preserve"> </v>
      </c>
      <c r="D19070" s="6" t="s">
        <v>407</v>
      </c>
    </row>
    <row r="19071" spans="2:4" x14ac:dyDescent="0.2">
      <c r="B19071">
        <f t="shared" si="2017"/>
        <v>13</v>
      </c>
      <c r="C19071" s="10" t="str">
        <f>IF(B19071=B19070," ",(LOOKUP(B19071,'Co List'!$A$3:$A$362,'Co List'!$B$3:$B$362)))</f>
        <v xml:space="preserve"> </v>
      </c>
      <c r="D19071" s="6" t="s">
        <v>408</v>
      </c>
    </row>
    <row r="19072" spans="2:4" x14ac:dyDescent="0.2">
      <c r="B19072">
        <f t="shared" si="2017"/>
        <v>13</v>
      </c>
      <c r="C19072" s="10" t="str">
        <f>IF(B19072=B19071," ",(LOOKUP(B19072,'Co List'!$A$3:$A$362,'Co List'!$B$3:$B$362)))</f>
        <v xml:space="preserve"> </v>
      </c>
      <c r="D19072" s="6" t="s">
        <v>409</v>
      </c>
    </row>
    <row r="19073" spans="2:4" x14ac:dyDescent="0.2">
      <c r="B19073">
        <f t="shared" si="2017"/>
        <v>13</v>
      </c>
      <c r="C19073" s="10" t="str">
        <f>IF(B19073=B19072," ",(LOOKUP(B19073,'Co List'!$A$3:$A$362,'Co List'!$B$3:$B$362)))</f>
        <v xml:space="preserve"> </v>
      </c>
      <c r="D19073" s="6" t="s">
        <v>410</v>
      </c>
    </row>
    <row r="19074" spans="2:4" x14ac:dyDescent="0.2">
      <c r="B19074">
        <f t="shared" si="2017"/>
        <v>13</v>
      </c>
      <c r="C19074" s="10" t="str">
        <f>IF(B19074=B19073," ",(LOOKUP(B19074,'Co List'!$A$3:$A$362,'Co List'!$B$3:$B$362)))</f>
        <v xml:space="preserve"> </v>
      </c>
      <c r="D19074" s="6" t="s">
        <v>411</v>
      </c>
    </row>
    <row r="19075" spans="2:4" x14ac:dyDescent="0.2">
      <c r="B19075">
        <f t="shared" si="2017"/>
        <v>13</v>
      </c>
      <c r="C19075" s="10" t="str">
        <f>IF(B19075=B19074," ",(LOOKUP(B19075,'Co List'!$A$3:$A$362,'Co List'!$B$3:$B$362)))</f>
        <v xml:space="preserve"> </v>
      </c>
      <c r="D19075" s="6" t="s">
        <v>412</v>
      </c>
    </row>
    <row r="19076" spans="2:4" ht="13.5" thickBot="1" x14ac:dyDescent="0.25">
      <c r="B19076">
        <f t="shared" si="2017"/>
        <v>13</v>
      </c>
      <c r="C19076" s="10" t="str">
        <f>IF(B19076=B19075," ",(LOOKUP(B19076,'Co List'!$A$3:$A$362,'Co List'!$B$3:$B$362)))</f>
        <v xml:space="preserve"> </v>
      </c>
      <c r="D19076" s="9" t="s">
        <v>413</v>
      </c>
    </row>
    <row r="19077" spans="2:4" ht="15" x14ac:dyDescent="0.25">
      <c r="B19077">
        <f t="shared" ref="B19077:B19140" si="2018">IF(D19077=$D$3,B19076+1,B19076)</f>
        <v>14</v>
      </c>
      <c r="C19077" s="10" t="str">
        <f>IF(B19077=B19076," ",(LOOKUP(B19077,'Co List'!$A$3:$A$362,'Co List'!$B$3:$B$362)))</f>
        <v>AJANTA SOYA LTD.</v>
      </c>
      <c r="D19077" s="4" t="s">
        <v>362</v>
      </c>
    </row>
    <row r="19078" spans="2:4" x14ac:dyDescent="0.2">
      <c r="B19078">
        <f t="shared" si="2018"/>
        <v>14</v>
      </c>
      <c r="C19078" s="10" t="str">
        <f>IF(B19078=B19077," ",(LOOKUP(B19078,'Co List'!$A$3:$A$362,'Co List'!$B$3:$B$362)))</f>
        <v xml:space="preserve"> </v>
      </c>
      <c r="D19078" s="6" t="s">
        <v>364</v>
      </c>
    </row>
    <row r="19079" spans="2:4" x14ac:dyDescent="0.2">
      <c r="B19079">
        <f t="shared" si="2018"/>
        <v>14</v>
      </c>
      <c r="C19079" s="10" t="str">
        <f>IF(B19079=B19078," ",(LOOKUP(B19079,'Co List'!$A$3:$A$362,'Co List'!$B$3:$B$362)))</f>
        <v xml:space="preserve"> </v>
      </c>
      <c r="D19079" s="6" t="s">
        <v>365</v>
      </c>
    </row>
    <row r="19080" spans="2:4" x14ac:dyDescent="0.2">
      <c r="B19080">
        <f t="shared" si="2018"/>
        <v>14</v>
      </c>
      <c r="C19080" s="10" t="str">
        <f>IF(B19080=B19079," ",(LOOKUP(B19080,'Co List'!$A$3:$A$362,'Co List'!$B$3:$B$362)))</f>
        <v xml:space="preserve"> </v>
      </c>
      <c r="D19080" s="7" t="s">
        <v>366</v>
      </c>
    </row>
    <row r="19081" spans="2:4" x14ac:dyDescent="0.2">
      <c r="B19081">
        <f t="shared" si="2018"/>
        <v>14</v>
      </c>
      <c r="C19081" s="10" t="str">
        <f>IF(B19081=B19080," ",(LOOKUP(B19081,'Co List'!$A$3:$A$362,'Co List'!$B$3:$B$362)))</f>
        <v xml:space="preserve"> </v>
      </c>
      <c r="D19081" s="6" t="s">
        <v>367</v>
      </c>
    </row>
    <row r="19082" spans="2:4" x14ac:dyDescent="0.2">
      <c r="B19082">
        <f t="shared" si="2018"/>
        <v>14</v>
      </c>
      <c r="C19082" s="10" t="str">
        <f>IF(B19082=B19081," ",(LOOKUP(B19082,'Co List'!$A$3:$A$362,'Co List'!$B$3:$B$362)))</f>
        <v xml:space="preserve"> </v>
      </c>
      <c r="D19082" s="6" t="s">
        <v>368</v>
      </c>
    </row>
    <row r="19083" spans="2:4" x14ac:dyDescent="0.2">
      <c r="B19083">
        <f t="shared" si="2018"/>
        <v>14</v>
      </c>
      <c r="C19083" s="10" t="str">
        <f>IF(B19083=B19082," ",(LOOKUP(B19083,'Co List'!$A$3:$A$362,'Co List'!$B$3:$B$362)))</f>
        <v xml:space="preserve"> </v>
      </c>
      <c r="D19083" s="6" t="s">
        <v>369</v>
      </c>
    </row>
    <row r="19084" spans="2:4" x14ac:dyDescent="0.2">
      <c r="B19084">
        <f t="shared" si="2018"/>
        <v>14</v>
      </c>
      <c r="C19084" s="10" t="str">
        <f>IF(B19084=B19083," ",(LOOKUP(B19084,'Co List'!$A$3:$A$362,'Co List'!$B$3:$B$362)))</f>
        <v xml:space="preserve"> </v>
      </c>
      <c r="D19084" s="6" t="s">
        <v>370</v>
      </c>
    </row>
    <row r="19085" spans="2:4" x14ac:dyDescent="0.2">
      <c r="B19085">
        <f t="shared" si="2018"/>
        <v>14</v>
      </c>
      <c r="C19085" s="10" t="str">
        <f>IF(B19085=B19084," ",(LOOKUP(B19085,'Co List'!$A$3:$A$362,'Co List'!$B$3:$B$362)))</f>
        <v xml:space="preserve"> </v>
      </c>
      <c r="D19085" s="6" t="s">
        <v>371</v>
      </c>
    </row>
    <row r="19086" spans="2:4" x14ac:dyDescent="0.2">
      <c r="B19086">
        <f t="shared" si="2018"/>
        <v>14</v>
      </c>
      <c r="C19086" s="10" t="str">
        <f>IF(B19086=B19085," ",(LOOKUP(B19086,'Co List'!$A$3:$A$362,'Co List'!$B$3:$B$362)))</f>
        <v xml:space="preserve"> </v>
      </c>
      <c r="D19086" s="6" t="s">
        <v>372</v>
      </c>
    </row>
    <row r="19087" spans="2:4" x14ac:dyDescent="0.2">
      <c r="B19087">
        <f t="shared" si="2018"/>
        <v>14</v>
      </c>
      <c r="C19087" s="10" t="str">
        <f>IF(B19087=B19086," ",(LOOKUP(B19087,'Co List'!$A$3:$A$362,'Co List'!$B$3:$B$362)))</f>
        <v xml:space="preserve"> </v>
      </c>
      <c r="D19087" s="6" t="s">
        <v>373</v>
      </c>
    </row>
    <row r="19088" spans="2:4" x14ac:dyDescent="0.2">
      <c r="B19088">
        <f t="shared" si="2018"/>
        <v>14</v>
      </c>
      <c r="C19088" s="10" t="str">
        <f>IF(B19088=B19087," ",(LOOKUP(B19088,'Co List'!$A$3:$A$362,'Co List'!$B$3:$B$362)))</f>
        <v xml:space="preserve"> </v>
      </c>
      <c r="D19088" s="6" t="s">
        <v>374</v>
      </c>
    </row>
    <row r="19089" spans="2:4" x14ac:dyDescent="0.2">
      <c r="B19089">
        <f t="shared" si="2018"/>
        <v>14</v>
      </c>
      <c r="C19089" s="10" t="str">
        <f>IF(B19089=B19088," ",(LOOKUP(B19089,'Co List'!$A$3:$A$362,'Co List'!$B$3:$B$362)))</f>
        <v xml:space="preserve"> </v>
      </c>
      <c r="D19089" s="6" t="s">
        <v>375</v>
      </c>
    </row>
    <row r="19090" spans="2:4" x14ac:dyDescent="0.2">
      <c r="B19090">
        <f t="shared" si="2018"/>
        <v>14</v>
      </c>
      <c r="C19090" s="10" t="str">
        <f>IF(B19090=B19089," ",(LOOKUP(B19090,'Co List'!$A$3:$A$362,'Co List'!$B$3:$B$362)))</f>
        <v xml:space="preserve"> </v>
      </c>
      <c r="D19090" s="6" t="s">
        <v>376</v>
      </c>
    </row>
    <row r="19091" spans="2:4" x14ac:dyDescent="0.2">
      <c r="B19091">
        <f t="shared" si="2018"/>
        <v>14</v>
      </c>
      <c r="C19091" s="10" t="str">
        <f>IF(B19091=B19090," ",(LOOKUP(B19091,'Co List'!$A$3:$A$362,'Co List'!$B$3:$B$362)))</f>
        <v xml:space="preserve"> </v>
      </c>
      <c r="D19091" s="6" t="s">
        <v>377</v>
      </c>
    </row>
    <row r="19092" spans="2:4" ht="15" x14ac:dyDescent="0.25">
      <c r="B19092">
        <f t="shared" si="2018"/>
        <v>14</v>
      </c>
      <c r="C19092" s="10" t="str">
        <f>IF(B19092=B19091," ",(LOOKUP(B19092,'Co List'!$A$3:$A$362,'Co List'!$B$3:$B$362)))</f>
        <v xml:space="preserve"> </v>
      </c>
      <c r="D19092" s="8" t="s">
        <v>378</v>
      </c>
    </row>
    <row r="19093" spans="2:4" ht="15" x14ac:dyDescent="0.25">
      <c r="B19093">
        <f t="shared" si="2018"/>
        <v>14</v>
      </c>
      <c r="C19093" s="10" t="str">
        <f>IF(B19093=B19092," ",(LOOKUP(B19093,'Co List'!$A$3:$A$362,'Co List'!$B$3:$B$362)))</f>
        <v xml:space="preserve"> </v>
      </c>
      <c r="D19093" s="8" t="s">
        <v>379</v>
      </c>
    </row>
    <row r="19094" spans="2:4" ht="15" x14ac:dyDescent="0.25">
      <c r="B19094">
        <f t="shared" si="2018"/>
        <v>14</v>
      </c>
      <c r="C19094" s="10" t="str">
        <f>IF(B19094=B19093," ",(LOOKUP(B19094,'Co List'!$A$3:$A$362,'Co List'!$B$3:$B$362)))</f>
        <v xml:space="preserve"> </v>
      </c>
      <c r="D19094" s="8" t="s">
        <v>380</v>
      </c>
    </row>
    <row r="19095" spans="2:4" ht="15" x14ac:dyDescent="0.25">
      <c r="B19095">
        <f t="shared" si="2018"/>
        <v>14</v>
      </c>
      <c r="C19095" s="10" t="str">
        <f>IF(B19095=B19094," ",(LOOKUP(B19095,'Co List'!$A$3:$A$362,'Co List'!$B$3:$B$362)))</f>
        <v xml:space="preserve"> </v>
      </c>
      <c r="D19095" s="8" t="s">
        <v>381</v>
      </c>
    </row>
    <row r="19096" spans="2:4" ht="15" x14ac:dyDescent="0.25">
      <c r="B19096">
        <f t="shared" si="2018"/>
        <v>14</v>
      </c>
      <c r="C19096" s="10" t="str">
        <f>IF(B19096=B19095," ",(LOOKUP(B19096,'Co List'!$A$3:$A$362,'Co List'!$B$3:$B$362)))</f>
        <v xml:space="preserve"> </v>
      </c>
      <c r="D19096" s="8" t="s">
        <v>382</v>
      </c>
    </row>
    <row r="19097" spans="2:4" ht="15" x14ac:dyDescent="0.25">
      <c r="B19097">
        <f t="shared" si="2018"/>
        <v>14</v>
      </c>
      <c r="C19097" s="10" t="str">
        <f>IF(B19097=B19096," ",(LOOKUP(B19097,'Co List'!$A$3:$A$362,'Co List'!$B$3:$B$362)))</f>
        <v xml:space="preserve"> </v>
      </c>
      <c r="D19097" s="8" t="s">
        <v>383</v>
      </c>
    </row>
    <row r="19098" spans="2:4" x14ac:dyDescent="0.2">
      <c r="B19098">
        <f t="shared" si="2018"/>
        <v>14</v>
      </c>
      <c r="C19098" s="10" t="str">
        <f>IF(B19098=B19097," ",(LOOKUP(B19098,'Co List'!$A$3:$A$362,'Co List'!$B$3:$B$362)))</f>
        <v xml:space="preserve"> </v>
      </c>
      <c r="D19098" s="6" t="s">
        <v>384</v>
      </c>
    </row>
    <row r="19099" spans="2:4" x14ac:dyDescent="0.2">
      <c r="B19099">
        <f t="shared" si="2018"/>
        <v>14</v>
      </c>
      <c r="C19099" s="10" t="str">
        <f>IF(B19099=B19098," ",(LOOKUP(B19099,'Co List'!$A$3:$A$362,'Co List'!$B$3:$B$362)))</f>
        <v xml:space="preserve"> </v>
      </c>
      <c r="D19099" s="6" t="s">
        <v>385</v>
      </c>
    </row>
    <row r="19100" spans="2:4" x14ac:dyDescent="0.2">
      <c r="B19100">
        <f t="shared" si="2018"/>
        <v>14</v>
      </c>
      <c r="C19100" s="10" t="str">
        <f>IF(B19100=B19099," ",(LOOKUP(B19100,'Co List'!$A$3:$A$362,'Co List'!$B$3:$B$362)))</f>
        <v xml:space="preserve"> </v>
      </c>
      <c r="D19100" s="6" t="s">
        <v>386</v>
      </c>
    </row>
    <row r="19101" spans="2:4" x14ac:dyDescent="0.2">
      <c r="B19101">
        <f t="shared" si="2018"/>
        <v>14</v>
      </c>
      <c r="C19101" s="10" t="str">
        <f>IF(B19101=B19100," ",(LOOKUP(B19101,'Co List'!$A$3:$A$362,'Co List'!$B$3:$B$362)))</f>
        <v xml:space="preserve"> </v>
      </c>
      <c r="D19101" s="6" t="s">
        <v>387</v>
      </c>
    </row>
    <row r="19102" spans="2:4" x14ac:dyDescent="0.2">
      <c r="B19102">
        <f t="shared" si="2018"/>
        <v>14</v>
      </c>
      <c r="C19102" s="10" t="str">
        <f>IF(B19102=B19101," ",(LOOKUP(B19102,'Co List'!$A$3:$A$362,'Co List'!$B$3:$B$362)))</f>
        <v xml:space="preserve"> </v>
      </c>
      <c r="D19102" s="6" t="s">
        <v>388</v>
      </c>
    </row>
    <row r="19103" spans="2:4" x14ac:dyDescent="0.2">
      <c r="B19103">
        <f t="shared" si="2018"/>
        <v>14</v>
      </c>
      <c r="C19103" s="10" t="str">
        <f>IF(B19103=B19102," ",(LOOKUP(B19103,'Co List'!$A$3:$A$362,'Co List'!$B$3:$B$362)))</f>
        <v xml:space="preserve"> </v>
      </c>
      <c r="D19103" s="6" t="s">
        <v>389</v>
      </c>
    </row>
    <row r="19104" spans="2:4" x14ac:dyDescent="0.2">
      <c r="B19104">
        <f t="shared" si="2018"/>
        <v>14</v>
      </c>
      <c r="C19104" s="10" t="str">
        <f>IF(B19104=B19103," ",(LOOKUP(B19104,'Co List'!$A$3:$A$362,'Co List'!$B$3:$B$362)))</f>
        <v xml:space="preserve"> </v>
      </c>
      <c r="D19104" s="6" t="s">
        <v>390</v>
      </c>
    </row>
    <row r="19105" spans="2:4" x14ac:dyDescent="0.2">
      <c r="B19105">
        <f t="shared" si="2018"/>
        <v>14</v>
      </c>
      <c r="C19105" s="10" t="str">
        <f>IF(B19105=B19104," ",(LOOKUP(B19105,'Co List'!$A$3:$A$362,'Co List'!$B$3:$B$362)))</f>
        <v xml:space="preserve"> </v>
      </c>
      <c r="D19105" s="6" t="s">
        <v>391</v>
      </c>
    </row>
    <row r="19106" spans="2:4" x14ac:dyDescent="0.2">
      <c r="B19106">
        <f t="shared" si="2018"/>
        <v>14</v>
      </c>
      <c r="C19106" s="10" t="str">
        <f>IF(B19106=B19105," ",(LOOKUP(B19106,'Co List'!$A$3:$A$362,'Co List'!$B$3:$B$362)))</f>
        <v xml:space="preserve"> </v>
      </c>
      <c r="D19106" s="6" t="s">
        <v>392</v>
      </c>
    </row>
    <row r="19107" spans="2:4" x14ac:dyDescent="0.2">
      <c r="B19107">
        <f t="shared" si="2018"/>
        <v>14</v>
      </c>
      <c r="C19107" s="10" t="str">
        <f>IF(B19107=B19106," ",(LOOKUP(B19107,'Co List'!$A$3:$A$362,'Co List'!$B$3:$B$362)))</f>
        <v xml:space="preserve"> </v>
      </c>
      <c r="D19107" s="6" t="s">
        <v>393</v>
      </c>
    </row>
    <row r="19108" spans="2:4" ht="15" x14ac:dyDescent="0.25">
      <c r="B19108">
        <f t="shared" si="2018"/>
        <v>14</v>
      </c>
      <c r="C19108" s="10" t="str">
        <f>IF(B19108=B19107," ",(LOOKUP(B19108,'Co List'!$A$3:$A$362,'Co List'!$B$3:$B$362)))</f>
        <v xml:space="preserve"> </v>
      </c>
      <c r="D19108" s="8" t="s">
        <v>394</v>
      </c>
    </row>
    <row r="19109" spans="2:4" ht="15" x14ac:dyDescent="0.25">
      <c r="B19109">
        <f t="shared" si="2018"/>
        <v>14</v>
      </c>
      <c r="C19109" s="10" t="str">
        <f>IF(B19109=B19108," ",(LOOKUP(B19109,'Co List'!$A$3:$A$362,'Co List'!$B$3:$B$362)))</f>
        <v xml:space="preserve"> </v>
      </c>
      <c r="D19109" s="8" t="s">
        <v>395</v>
      </c>
    </row>
    <row r="19110" spans="2:4" ht="15" x14ac:dyDescent="0.25">
      <c r="B19110">
        <f t="shared" si="2018"/>
        <v>14</v>
      </c>
      <c r="C19110" s="10" t="str">
        <f>IF(B19110=B19109," ",(LOOKUP(B19110,'Co List'!$A$3:$A$362,'Co List'!$B$3:$B$362)))</f>
        <v xml:space="preserve"> </v>
      </c>
      <c r="D19110" s="8" t="s">
        <v>396</v>
      </c>
    </row>
    <row r="19111" spans="2:4" x14ac:dyDescent="0.2">
      <c r="B19111">
        <f t="shared" si="2018"/>
        <v>14</v>
      </c>
      <c r="C19111" s="10" t="str">
        <f>IF(B19111=B19110," ",(LOOKUP(B19111,'Co List'!$A$3:$A$362,'Co List'!$B$3:$B$362)))</f>
        <v xml:space="preserve"> </v>
      </c>
      <c r="D19111" s="6" t="s">
        <v>397</v>
      </c>
    </row>
    <row r="19112" spans="2:4" x14ac:dyDescent="0.2">
      <c r="B19112">
        <f t="shared" si="2018"/>
        <v>14</v>
      </c>
      <c r="C19112" s="10" t="str">
        <f>IF(B19112=B19111," ",(LOOKUP(B19112,'Co List'!$A$3:$A$362,'Co List'!$B$3:$B$362)))</f>
        <v xml:space="preserve"> </v>
      </c>
      <c r="D19112" s="6" t="s">
        <v>398</v>
      </c>
    </row>
    <row r="19113" spans="2:4" x14ac:dyDescent="0.2">
      <c r="B19113">
        <f t="shared" si="2018"/>
        <v>14</v>
      </c>
      <c r="C19113" s="10" t="str">
        <f>IF(B19113=B19112," ",(LOOKUP(B19113,'Co List'!$A$3:$A$362,'Co List'!$B$3:$B$362)))</f>
        <v xml:space="preserve"> </v>
      </c>
      <c r="D19113" s="6" t="s">
        <v>399</v>
      </c>
    </row>
    <row r="19114" spans="2:4" x14ac:dyDescent="0.2">
      <c r="B19114">
        <f t="shared" si="2018"/>
        <v>14</v>
      </c>
      <c r="C19114" s="10" t="str">
        <f>IF(B19114=B19113," ",(LOOKUP(B19114,'Co List'!$A$3:$A$362,'Co List'!$B$3:$B$362)))</f>
        <v xml:space="preserve"> </v>
      </c>
      <c r="D19114" s="6" t="s">
        <v>400</v>
      </c>
    </row>
    <row r="19115" spans="2:4" x14ac:dyDescent="0.2">
      <c r="B19115">
        <f t="shared" si="2018"/>
        <v>14</v>
      </c>
      <c r="C19115" s="10" t="str">
        <f>IF(B19115=B19114," ",(LOOKUP(B19115,'Co List'!$A$3:$A$362,'Co List'!$B$3:$B$362)))</f>
        <v xml:space="preserve"> </v>
      </c>
      <c r="D19115" s="6" t="s">
        <v>401</v>
      </c>
    </row>
    <row r="19116" spans="2:4" x14ac:dyDescent="0.2">
      <c r="B19116">
        <f t="shared" si="2018"/>
        <v>14</v>
      </c>
      <c r="C19116" s="10" t="str">
        <f>IF(B19116=B19115," ",(LOOKUP(B19116,'Co List'!$A$3:$A$362,'Co List'!$B$3:$B$362)))</f>
        <v xml:space="preserve"> </v>
      </c>
      <c r="D19116" s="6" t="s">
        <v>402</v>
      </c>
    </row>
    <row r="19117" spans="2:4" x14ac:dyDescent="0.2">
      <c r="B19117">
        <f t="shared" si="2018"/>
        <v>14</v>
      </c>
      <c r="C19117" s="10" t="str">
        <f>IF(B19117=B19116," ",(LOOKUP(B19117,'Co List'!$A$3:$A$362,'Co List'!$B$3:$B$362)))</f>
        <v xml:space="preserve"> </v>
      </c>
      <c r="D19117" s="6" t="s">
        <v>403</v>
      </c>
    </row>
    <row r="19118" spans="2:4" x14ac:dyDescent="0.2">
      <c r="B19118">
        <f t="shared" si="2018"/>
        <v>14</v>
      </c>
      <c r="C19118" s="10" t="str">
        <f>IF(B19118=B19117," ",(LOOKUP(B19118,'Co List'!$A$3:$A$362,'Co List'!$B$3:$B$362)))</f>
        <v xml:space="preserve"> </v>
      </c>
      <c r="D19118" s="6" t="s">
        <v>404</v>
      </c>
    </row>
    <row r="19119" spans="2:4" x14ac:dyDescent="0.2">
      <c r="B19119">
        <f t="shared" si="2018"/>
        <v>14</v>
      </c>
      <c r="C19119" s="10" t="str">
        <f>IF(B19119=B19118," ",(LOOKUP(B19119,'Co List'!$A$3:$A$362,'Co List'!$B$3:$B$362)))</f>
        <v xml:space="preserve"> </v>
      </c>
      <c r="D19119" s="6" t="s">
        <v>405</v>
      </c>
    </row>
    <row r="19120" spans="2:4" x14ac:dyDescent="0.2">
      <c r="B19120">
        <f t="shared" si="2018"/>
        <v>14</v>
      </c>
      <c r="C19120" s="10" t="str">
        <f>IF(B19120=B19119," ",(LOOKUP(B19120,'Co List'!$A$3:$A$362,'Co List'!$B$3:$B$362)))</f>
        <v xml:space="preserve"> </v>
      </c>
      <c r="D19120" s="6" t="s">
        <v>406</v>
      </c>
    </row>
    <row r="19121" spans="2:4" x14ac:dyDescent="0.2">
      <c r="B19121">
        <f t="shared" si="2018"/>
        <v>14</v>
      </c>
      <c r="C19121" s="10" t="str">
        <f>IF(B19121=B19120," ",(LOOKUP(B19121,'Co List'!$A$3:$A$362,'Co List'!$B$3:$B$362)))</f>
        <v xml:space="preserve"> </v>
      </c>
      <c r="D19121" s="6" t="s">
        <v>407</v>
      </c>
    </row>
    <row r="19122" spans="2:4" x14ac:dyDescent="0.2">
      <c r="B19122">
        <f t="shared" si="2018"/>
        <v>14</v>
      </c>
      <c r="C19122" s="10" t="str">
        <f>IF(B19122=B19121," ",(LOOKUP(B19122,'Co List'!$A$3:$A$362,'Co List'!$B$3:$B$362)))</f>
        <v xml:space="preserve"> </v>
      </c>
      <c r="D19122" s="6" t="s">
        <v>408</v>
      </c>
    </row>
    <row r="19123" spans="2:4" x14ac:dyDescent="0.2">
      <c r="B19123">
        <f t="shared" si="2018"/>
        <v>14</v>
      </c>
      <c r="C19123" s="10" t="str">
        <f>IF(B19123=B19122," ",(LOOKUP(B19123,'Co List'!$A$3:$A$362,'Co List'!$B$3:$B$362)))</f>
        <v xml:space="preserve"> </v>
      </c>
      <c r="D19123" s="6" t="s">
        <v>409</v>
      </c>
    </row>
    <row r="19124" spans="2:4" x14ac:dyDescent="0.2">
      <c r="B19124">
        <f t="shared" si="2018"/>
        <v>14</v>
      </c>
      <c r="C19124" s="10" t="str">
        <f>IF(B19124=B19123," ",(LOOKUP(B19124,'Co List'!$A$3:$A$362,'Co List'!$B$3:$B$362)))</f>
        <v xml:space="preserve"> </v>
      </c>
      <c r="D19124" s="6" t="s">
        <v>410</v>
      </c>
    </row>
    <row r="19125" spans="2:4" x14ac:dyDescent="0.2">
      <c r="B19125">
        <f t="shared" si="2018"/>
        <v>14</v>
      </c>
      <c r="C19125" s="10" t="str">
        <f>IF(B19125=B19124," ",(LOOKUP(B19125,'Co List'!$A$3:$A$362,'Co List'!$B$3:$B$362)))</f>
        <v xml:space="preserve"> </v>
      </c>
      <c r="D19125" s="6" t="s">
        <v>411</v>
      </c>
    </row>
    <row r="19126" spans="2:4" x14ac:dyDescent="0.2">
      <c r="B19126">
        <f t="shared" si="2018"/>
        <v>14</v>
      </c>
      <c r="C19126" s="10" t="str">
        <f>IF(B19126=B19125," ",(LOOKUP(B19126,'Co List'!$A$3:$A$362,'Co List'!$B$3:$B$362)))</f>
        <v xml:space="preserve"> </v>
      </c>
      <c r="D19126" s="6" t="s">
        <v>412</v>
      </c>
    </row>
    <row r="19127" spans="2:4" ht="13.5" thickBot="1" x14ac:dyDescent="0.25">
      <c r="B19127">
        <f t="shared" si="2018"/>
        <v>14</v>
      </c>
      <c r="C19127" s="10" t="str">
        <f>IF(B19127=B19126," ",(LOOKUP(B19127,'Co List'!$A$3:$A$362,'Co List'!$B$3:$B$362)))</f>
        <v xml:space="preserve"> </v>
      </c>
      <c r="D19127" s="9" t="s">
        <v>413</v>
      </c>
    </row>
    <row r="19128" spans="2:4" ht="15" x14ac:dyDescent="0.25">
      <c r="B19128">
        <f t="shared" si="2018"/>
        <v>15</v>
      </c>
      <c r="C19128" s="10" t="str">
        <f>IF(B19128=B19127," ",(LOOKUP(B19128,'Co List'!$A$3:$A$362,'Co List'!$B$3:$B$362)))</f>
        <v>AKSHARCHEM (INDIA) LTD.</v>
      </c>
      <c r="D19128" s="4" t="s">
        <v>362</v>
      </c>
    </row>
    <row r="19129" spans="2:4" x14ac:dyDescent="0.2">
      <c r="B19129">
        <f t="shared" si="2018"/>
        <v>15</v>
      </c>
      <c r="C19129" s="10" t="str">
        <f>IF(B19129=B19128," ",(LOOKUP(B19129,'Co List'!$A$3:$A$362,'Co List'!$B$3:$B$362)))</f>
        <v xml:space="preserve"> </v>
      </c>
      <c r="D19129" s="6" t="s">
        <v>364</v>
      </c>
    </row>
    <row r="19130" spans="2:4" x14ac:dyDescent="0.2">
      <c r="B19130">
        <f t="shared" si="2018"/>
        <v>15</v>
      </c>
      <c r="C19130" s="10" t="str">
        <f>IF(B19130=B19129," ",(LOOKUP(B19130,'Co List'!$A$3:$A$362,'Co List'!$B$3:$B$362)))</f>
        <v xml:space="preserve"> </v>
      </c>
      <c r="D19130" s="6" t="s">
        <v>365</v>
      </c>
    </row>
    <row r="19131" spans="2:4" x14ac:dyDescent="0.2">
      <c r="B19131">
        <f t="shared" si="2018"/>
        <v>15</v>
      </c>
      <c r="C19131" s="10" t="str">
        <f>IF(B19131=B19130," ",(LOOKUP(B19131,'Co List'!$A$3:$A$362,'Co List'!$B$3:$B$362)))</f>
        <v xml:space="preserve"> </v>
      </c>
      <c r="D19131" s="7" t="s">
        <v>366</v>
      </c>
    </row>
    <row r="19132" spans="2:4" x14ac:dyDescent="0.2">
      <c r="B19132">
        <f t="shared" si="2018"/>
        <v>15</v>
      </c>
      <c r="C19132" s="10" t="str">
        <f>IF(B19132=B19131," ",(LOOKUP(B19132,'Co List'!$A$3:$A$362,'Co List'!$B$3:$B$362)))</f>
        <v xml:space="preserve"> </v>
      </c>
      <c r="D19132" s="6" t="s">
        <v>367</v>
      </c>
    </row>
    <row r="19133" spans="2:4" x14ac:dyDescent="0.2">
      <c r="B19133">
        <f t="shared" si="2018"/>
        <v>15</v>
      </c>
      <c r="C19133" s="10" t="str">
        <f>IF(B19133=B19132," ",(LOOKUP(B19133,'Co List'!$A$3:$A$362,'Co List'!$B$3:$B$362)))</f>
        <v xml:space="preserve"> </v>
      </c>
      <c r="D19133" s="6" t="s">
        <v>368</v>
      </c>
    </row>
    <row r="19134" spans="2:4" x14ac:dyDescent="0.2">
      <c r="B19134">
        <f t="shared" si="2018"/>
        <v>15</v>
      </c>
      <c r="C19134" s="10" t="str">
        <f>IF(B19134=B19133," ",(LOOKUP(B19134,'Co List'!$A$3:$A$362,'Co List'!$B$3:$B$362)))</f>
        <v xml:space="preserve"> </v>
      </c>
      <c r="D19134" s="6" t="s">
        <v>369</v>
      </c>
    </row>
    <row r="19135" spans="2:4" x14ac:dyDescent="0.2">
      <c r="B19135">
        <f t="shared" si="2018"/>
        <v>15</v>
      </c>
      <c r="C19135" s="10" t="str">
        <f>IF(B19135=B19134," ",(LOOKUP(B19135,'Co List'!$A$3:$A$362,'Co List'!$B$3:$B$362)))</f>
        <v xml:space="preserve"> </v>
      </c>
      <c r="D19135" s="6" t="s">
        <v>370</v>
      </c>
    </row>
    <row r="19136" spans="2:4" x14ac:dyDescent="0.2">
      <c r="B19136">
        <f t="shared" si="2018"/>
        <v>15</v>
      </c>
      <c r="C19136" s="10" t="str">
        <f>IF(B19136=B19135," ",(LOOKUP(B19136,'Co List'!$A$3:$A$362,'Co List'!$B$3:$B$362)))</f>
        <v xml:space="preserve"> </v>
      </c>
      <c r="D19136" s="6" t="s">
        <v>371</v>
      </c>
    </row>
    <row r="19137" spans="2:4" x14ac:dyDescent="0.2">
      <c r="B19137">
        <f t="shared" si="2018"/>
        <v>15</v>
      </c>
      <c r="C19137" s="10" t="str">
        <f>IF(B19137=B19136," ",(LOOKUP(B19137,'Co List'!$A$3:$A$362,'Co List'!$B$3:$B$362)))</f>
        <v xml:space="preserve"> </v>
      </c>
      <c r="D19137" s="6" t="s">
        <v>372</v>
      </c>
    </row>
    <row r="19138" spans="2:4" x14ac:dyDescent="0.2">
      <c r="B19138">
        <f t="shared" si="2018"/>
        <v>15</v>
      </c>
      <c r="C19138" s="10" t="str">
        <f>IF(B19138=B19137," ",(LOOKUP(B19138,'Co List'!$A$3:$A$362,'Co List'!$B$3:$B$362)))</f>
        <v xml:space="preserve"> </v>
      </c>
      <c r="D19138" s="6" t="s">
        <v>373</v>
      </c>
    </row>
    <row r="19139" spans="2:4" x14ac:dyDescent="0.2">
      <c r="B19139">
        <f t="shared" si="2018"/>
        <v>15</v>
      </c>
      <c r="C19139" s="10" t="str">
        <f>IF(B19139=B19138," ",(LOOKUP(B19139,'Co List'!$A$3:$A$362,'Co List'!$B$3:$B$362)))</f>
        <v xml:space="preserve"> </v>
      </c>
      <c r="D19139" s="6" t="s">
        <v>374</v>
      </c>
    </row>
    <row r="19140" spans="2:4" x14ac:dyDescent="0.2">
      <c r="B19140">
        <f t="shared" si="2018"/>
        <v>15</v>
      </c>
      <c r="C19140" s="10" t="str">
        <f>IF(B19140=B19139," ",(LOOKUP(B19140,'Co List'!$A$3:$A$362,'Co List'!$B$3:$B$362)))</f>
        <v xml:space="preserve"> </v>
      </c>
      <c r="D19140" s="6" t="s">
        <v>375</v>
      </c>
    </row>
    <row r="19141" spans="2:4" x14ac:dyDescent="0.2">
      <c r="B19141">
        <f t="shared" ref="B19141:B19204" si="2019">IF(D19141=$D$3,B19140+1,B19140)</f>
        <v>15</v>
      </c>
      <c r="C19141" s="10" t="str">
        <f>IF(B19141=B19140," ",(LOOKUP(B19141,'Co List'!$A$3:$A$362,'Co List'!$B$3:$B$362)))</f>
        <v xml:space="preserve"> </v>
      </c>
      <c r="D19141" s="6" t="s">
        <v>376</v>
      </c>
    </row>
    <row r="19142" spans="2:4" x14ac:dyDescent="0.2">
      <c r="B19142">
        <f t="shared" si="2019"/>
        <v>15</v>
      </c>
      <c r="C19142" s="10" t="str">
        <f>IF(B19142=B19141," ",(LOOKUP(B19142,'Co List'!$A$3:$A$362,'Co List'!$B$3:$B$362)))</f>
        <v xml:space="preserve"> </v>
      </c>
      <c r="D19142" s="6" t="s">
        <v>377</v>
      </c>
    </row>
    <row r="19143" spans="2:4" ht="15" x14ac:dyDescent="0.25">
      <c r="B19143">
        <f t="shared" si="2019"/>
        <v>15</v>
      </c>
      <c r="C19143" s="10" t="str">
        <f>IF(B19143=B19142," ",(LOOKUP(B19143,'Co List'!$A$3:$A$362,'Co List'!$B$3:$B$362)))</f>
        <v xml:space="preserve"> </v>
      </c>
      <c r="D19143" s="8" t="s">
        <v>378</v>
      </c>
    </row>
    <row r="19144" spans="2:4" ht="15" x14ac:dyDescent="0.25">
      <c r="B19144">
        <f t="shared" si="2019"/>
        <v>15</v>
      </c>
      <c r="C19144" s="10" t="str">
        <f>IF(B19144=B19143," ",(LOOKUP(B19144,'Co List'!$A$3:$A$362,'Co List'!$B$3:$B$362)))</f>
        <v xml:space="preserve"> </v>
      </c>
      <c r="D19144" s="8" t="s">
        <v>379</v>
      </c>
    </row>
    <row r="19145" spans="2:4" ht="15" x14ac:dyDescent="0.25">
      <c r="B19145">
        <f t="shared" si="2019"/>
        <v>15</v>
      </c>
      <c r="C19145" s="10" t="str">
        <f>IF(B19145=B19144," ",(LOOKUP(B19145,'Co List'!$A$3:$A$362,'Co List'!$B$3:$B$362)))</f>
        <v xml:space="preserve"> </v>
      </c>
      <c r="D19145" s="8" t="s">
        <v>380</v>
      </c>
    </row>
    <row r="19146" spans="2:4" ht="15" x14ac:dyDescent="0.25">
      <c r="B19146">
        <f t="shared" si="2019"/>
        <v>15</v>
      </c>
      <c r="C19146" s="10" t="str">
        <f>IF(B19146=B19145," ",(LOOKUP(B19146,'Co List'!$A$3:$A$362,'Co List'!$B$3:$B$362)))</f>
        <v xml:space="preserve"> </v>
      </c>
      <c r="D19146" s="8" t="s">
        <v>381</v>
      </c>
    </row>
    <row r="19147" spans="2:4" ht="15" x14ac:dyDescent="0.25">
      <c r="B19147">
        <f t="shared" si="2019"/>
        <v>15</v>
      </c>
      <c r="C19147" s="10" t="str">
        <f>IF(B19147=B19146," ",(LOOKUP(B19147,'Co List'!$A$3:$A$362,'Co List'!$B$3:$B$362)))</f>
        <v xml:space="preserve"> </v>
      </c>
      <c r="D19147" s="8" t="s">
        <v>382</v>
      </c>
    </row>
    <row r="19148" spans="2:4" ht="15" x14ac:dyDescent="0.25">
      <c r="B19148">
        <f t="shared" si="2019"/>
        <v>15</v>
      </c>
      <c r="C19148" s="10" t="str">
        <f>IF(B19148=B19147," ",(LOOKUP(B19148,'Co List'!$A$3:$A$362,'Co List'!$B$3:$B$362)))</f>
        <v xml:space="preserve"> </v>
      </c>
      <c r="D19148" s="8" t="s">
        <v>383</v>
      </c>
    </row>
    <row r="19149" spans="2:4" x14ac:dyDescent="0.2">
      <c r="B19149">
        <f t="shared" si="2019"/>
        <v>15</v>
      </c>
      <c r="C19149" s="10" t="str">
        <f>IF(B19149=B19148," ",(LOOKUP(B19149,'Co List'!$A$3:$A$362,'Co List'!$B$3:$B$362)))</f>
        <v xml:space="preserve"> </v>
      </c>
      <c r="D19149" s="6" t="s">
        <v>384</v>
      </c>
    </row>
    <row r="19150" spans="2:4" x14ac:dyDescent="0.2">
      <c r="B19150">
        <f t="shared" si="2019"/>
        <v>15</v>
      </c>
      <c r="C19150" s="10" t="str">
        <f>IF(B19150=B19149," ",(LOOKUP(B19150,'Co List'!$A$3:$A$362,'Co List'!$B$3:$B$362)))</f>
        <v xml:space="preserve"> </v>
      </c>
      <c r="D19150" s="6" t="s">
        <v>385</v>
      </c>
    </row>
    <row r="19151" spans="2:4" x14ac:dyDescent="0.2">
      <c r="B19151">
        <f t="shared" si="2019"/>
        <v>15</v>
      </c>
      <c r="C19151" s="10" t="str">
        <f>IF(B19151=B19150," ",(LOOKUP(B19151,'Co List'!$A$3:$A$362,'Co List'!$B$3:$B$362)))</f>
        <v xml:space="preserve"> </v>
      </c>
      <c r="D19151" s="6" t="s">
        <v>386</v>
      </c>
    </row>
    <row r="19152" spans="2:4" x14ac:dyDescent="0.2">
      <c r="B19152">
        <f t="shared" si="2019"/>
        <v>15</v>
      </c>
      <c r="C19152" s="10" t="str">
        <f>IF(B19152=B19151," ",(LOOKUP(B19152,'Co List'!$A$3:$A$362,'Co List'!$B$3:$B$362)))</f>
        <v xml:space="preserve"> </v>
      </c>
      <c r="D19152" s="6" t="s">
        <v>387</v>
      </c>
    </row>
    <row r="19153" spans="2:4" x14ac:dyDescent="0.2">
      <c r="B19153">
        <f t="shared" si="2019"/>
        <v>15</v>
      </c>
      <c r="C19153" s="10" t="str">
        <f>IF(B19153=B19152," ",(LOOKUP(B19153,'Co List'!$A$3:$A$362,'Co List'!$B$3:$B$362)))</f>
        <v xml:space="preserve"> </v>
      </c>
      <c r="D19153" s="6" t="s">
        <v>388</v>
      </c>
    </row>
    <row r="19154" spans="2:4" x14ac:dyDescent="0.2">
      <c r="B19154">
        <f t="shared" si="2019"/>
        <v>15</v>
      </c>
      <c r="C19154" s="10" t="str">
        <f>IF(B19154=B19153," ",(LOOKUP(B19154,'Co List'!$A$3:$A$362,'Co List'!$B$3:$B$362)))</f>
        <v xml:space="preserve"> </v>
      </c>
      <c r="D19154" s="6" t="s">
        <v>389</v>
      </c>
    </row>
    <row r="19155" spans="2:4" x14ac:dyDescent="0.2">
      <c r="B19155">
        <f t="shared" si="2019"/>
        <v>15</v>
      </c>
      <c r="C19155" s="10" t="str">
        <f>IF(B19155=B19154," ",(LOOKUP(B19155,'Co List'!$A$3:$A$362,'Co List'!$B$3:$B$362)))</f>
        <v xml:space="preserve"> </v>
      </c>
      <c r="D19155" s="6" t="s">
        <v>390</v>
      </c>
    </row>
    <row r="19156" spans="2:4" x14ac:dyDescent="0.2">
      <c r="B19156">
        <f t="shared" si="2019"/>
        <v>15</v>
      </c>
      <c r="C19156" s="10" t="str">
        <f>IF(B19156=B19155," ",(LOOKUP(B19156,'Co List'!$A$3:$A$362,'Co List'!$B$3:$B$362)))</f>
        <v xml:space="preserve"> </v>
      </c>
      <c r="D19156" s="6" t="s">
        <v>391</v>
      </c>
    </row>
    <row r="19157" spans="2:4" x14ac:dyDescent="0.2">
      <c r="B19157">
        <f t="shared" si="2019"/>
        <v>15</v>
      </c>
      <c r="C19157" s="10" t="str">
        <f>IF(B19157=B19156," ",(LOOKUP(B19157,'Co List'!$A$3:$A$362,'Co List'!$B$3:$B$362)))</f>
        <v xml:space="preserve"> </v>
      </c>
      <c r="D19157" s="6" t="s">
        <v>392</v>
      </c>
    </row>
    <row r="19158" spans="2:4" x14ac:dyDescent="0.2">
      <c r="B19158">
        <f t="shared" si="2019"/>
        <v>15</v>
      </c>
      <c r="C19158" s="10" t="str">
        <f>IF(B19158=B19157," ",(LOOKUP(B19158,'Co List'!$A$3:$A$362,'Co List'!$B$3:$B$362)))</f>
        <v xml:space="preserve"> </v>
      </c>
      <c r="D19158" s="6" t="s">
        <v>393</v>
      </c>
    </row>
    <row r="19159" spans="2:4" ht="15" x14ac:dyDescent="0.25">
      <c r="B19159">
        <f t="shared" si="2019"/>
        <v>15</v>
      </c>
      <c r="C19159" s="10" t="str">
        <f>IF(B19159=B19158," ",(LOOKUP(B19159,'Co List'!$A$3:$A$362,'Co List'!$B$3:$B$362)))</f>
        <v xml:space="preserve"> </v>
      </c>
      <c r="D19159" s="8" t="s">
        <v>394</v>
      </c>
    </row>
    <row r="19160" spans="2:4" ht="15" x14ac:dyDescent="0.25">
      <c r="B19160">
        <f t="shared" si="2019"/>
        <v>15</v>
      </c>
      <c r="C19160" s="10" t="str">
        <f>IF(B19160=B19159," ",(LOOKUP(B19160,'Co List'!$A$3:$A$362,'Co List'!$B$3:$B$362)))</f>
        <v xml:space="preserve"> </v>
      </c>
      <c r="D19160" s="8" t="s">
        <v>395</v>
      </c>
    </row>
    <row r="19161" spans="2:4" ht="15" x14ac:dyDescent="0.25">
      <c r="B19161">
        <f t="shared" si="2019"/>
        <v>15</v>
      </c>
      <c r="C19161" s="10" t="str">
        <f>IF(B19161=B19160," ",(LOOKUP(B19161,'Co List'!$A$3:$A$362,'Co List'!$B$3:$B$362)))</f>
        <v xml:space="preserve"> </v>
      </c>
      <c r="D19161" s="8" t="s">
        <v>396</v>
      </c>
    </row>
    <row r="19162" spans="2:4" x14ac:dyDescent="0.2">
      <c r="B19162">
        <f t="shared" si="2019"/>
        <v>15</v>
      </c>
      <c r="C19162" s="10" t="str">
        <f>IF(B19162=B19161," ",(LOOKUP(B19162,'Co List'!$A$3:$A$362,'Co List'!$B$3:$B$362)))</f>
        <v xml:space="preserve"> </v>
      </c>
      <c r="D19162" s="6" t="s">
        <v>397</v>
      </c>
    </row>
    <row r="19163" spans="2:4" x14ac:dyDescent="0.2">
      <c r="B19163">
        <f t="shared" si="2019"/>
        <v>15</v>
      </c>
      <c r="C19163" s="10" t="str">
        <f>IF(B19163=B19162," ",(LOOKUP(B19163,'Co List'!$A$3:$A$362,'Co List'!$B$3:$B$362)))</f>
        <v xml:space="preserve"> </v>
      </c>
      <c r="D19163" s="6" t="s">
        <v>398</v>
      </c>
    </row>
    <row r="19164" spans="2:4" x14ac:dyDescent="0.2">
      <c r="B19164">
        <f t="shared" si="2019"/>
        <v>15</v>
      </c>
      <c r="C19164" s="10" t="str">
        <f>IF(B19164=B19163," ",(LOOKUP(B19164,'Co List'!$A$3:$A$362,'Co List'!$B$3:$B$362)))</f>
        <v xml:space="preserve"> </v>
      </c>
      <c r="D19164" s="6" t="s">
        <v>399</v>
      </c>
    </row>
    <row r="19165" spans="2:4" x14ac:dyDescent="0.2">
      <c r="B19165">
        <f t="shared" si="2019"/>
        <v>15</v>
      </c>
      <c r="C19165" s="10" t="str">
        <f>IF(B19165=B19164," ",(LOOKUP(B19165,'Co List'!$A$3:$A$362,'Co List'!$B$3:$B$362)))</f>
        <v xml:space="preserve"> </v>
      </c>
      <c r="D19165" s="6" t="s">
        <v>400</v>
      </c>
    </row>
    <row r="19166" spans="2:4" x14ac:dyDescent="0.2">
      <c r="B19166">
        <f t="shared" si="2019"/>
        <v>15</v>
      </c>
      <c r="C19166" s="10" t="str">
        <f>IF(B19166=B19165," ",(LOOKUP(B19166,'Co List'!$A$3:$A$362,'Co List'!$B$3:$B$362)))</f>
        <v xml:space="preserve"> </v>
      </c>
      <c r="D19166" s="6" t="s">
        <v>401</v>
      </c>
    </row>
    <row r="19167" spans="2:4" x14ac:dyDescent="0.2">
      <c r="B19167">
        <f t="shared" si="2019"/>
        <v>15</v>
      </c>
      <c r="C19167" s="10" t="str">
        <f>IF(B19167=B19166," ",(LOOKUP(B19167,'Co List'!$A$3:$A$362,'Co List'!$B$3:$B$362)))</f>
        <v xml:space="preserve"> </v>
      </c>
      <c r="D19167" s="6" t="s">
        <v>402</v>
      </c>
    </row>
    <row r="19168" spans="2:4" x14ac:dyDescent="0.2">
      <c r="B19168">
        <f t="shared" si="2019"/>
        <v>15</v>
      </c>
      <c r="C19168" s="10" t="str">
        <f>IF(B19168=B19167," ",(LOOKUP(B19168,'Co List'!$A$3:$A$362,'Co List'!$B$3:$B$362)))</f>
        <v xml:space="preserve"> </v>
      </c>
      <c r="D19168" s="6" t="s">
        <v>403</v>
      </c>
    </row>
    <row r="19169" spans="2:4" x14ac:dyDescent="0.2">
      <c r="B19169">
        <f t="shared" si="2019"/>
        <v>15</v>
      </c>
      <c r="C19169" s="10" t="str">
        <f>IF(B19169=B19168," ",(LOOKUP(B19169,'Co List'!$A$3:$A$362,'Co List'!$B$3:$B$362)))</f>
        <v xml:space="preserve"> </v>
      </c>
      <c r="D19169" s="6" t="s">
        <v>404</v>
      </c>
    </row>
    <row r="19170" spans="2:4" x14ac:dyDescent="0.2">
      <c r="B19170">
        <f t="shared" si="2019"/>
        <v>15</v>
      </c>
      <c r="C19170" s="10" t="str">
        <f>IF(B19170=B19169," ",(LOOKUP(B19170,'Co List'!$A$3:$A$362,'Co List'!$B$3:$B$362)))</f>
        <v xml:space="preserve"> </v>
      </c>
      <c r="D19170" s="6" t="s">
        <v>405</v>
      </c>
    </row>
    <row r="19171" spans="2:4" x14ac:dyDescent="0.2">
      <c r="B19171">
        <f t="shared" si="2019"/>
        <v>15</v>
      </c>
      <c r="C19171" s="10" t="str">
        <f>IF(B19171=B19170," ",(LOOKUP(B19171,'Co List'!$A$3:$A$362,'Co List'!$B$3:$B$362)))</f>
        <v xml:space="preserve"> </v>
      </c>
      <c r="D19171" s="6" t="s">
        <v>406</v>
      </c>
    </row>
    <row r="19172" spans="2:4" x14ac:dyDescent="0.2">
      <c r="B19172">
        <f t="shared" si="2019"/>
        <v>15</v>
      </c>
      <c r="C19172" s="10" t="str">
        <f>IF(B19172=B19171," ",(LOOKUP(B19172,'Co List'!$A$3:$A$362,'Co List'!$B$3:$B$362)))</f>
        <v xml:space="preserve"> </v>
      </c>
      <c r="D19172" s="6" t="s">
        <v>407</v>
      </c>
    </row>
    <row r="19173" spans="2:4" x14ac:dyDescent="0.2">
      <c r="B19173">
        <f t="shared" si="2019"/>
        <v>15</v>
      </c>
      <c r="C19173" s="10" t="str">
        <f>IF(B19173=B19172," ",(LOOKUP(B19173,'Co List'!$A$3:$A$362,'Co List'!$B$3:$B$362)))</f>
        <v xml:space="preserve"> </v>
      </c>
      <c r="D19173" s="6" t="s">
        <v>408</v>
      </c>
    </row>
    <row r="19174" spans="2:4" x14ac:dyDescent="0.2">
      <c r="B19174">
        <f t="shared" si="2019"/>
        <v>15</v>
      </c>
      <c r="C19174" s="10" t="str">
        <f>IF(B19174=B19173," ",(LOOKUP(B19174,'Co List'!$A$3:$A$362,'Co List'!$B$3:$B$362)))</f>
        <v xml:space="preserve"> </v>
      </c>
      <c r="D19174" s="6" t="s">
        <v>409</v>
      </c>
    </row>
    <row r="19175" spans="2:4" x14ac:dyDescent="0.2">
      <c r="B19175">
        <f t="shared" si="2019"/>
        <v>15</v>
      </c>
      <c r="C19175" s="10" t="str">
        <f>IF(B19175=B19174," ",(LOOKUP(B19175,'Co List'!$A$3:$A$362,'Co List'!$B$3:$B$362)))</f>
        <v xml:space="preserve"> </v>
      </c>
      <c r="D19175" s="6" t="s">
        <v>410</v>
      </c>
    </row>
    <row r="19176" spans="2:4" x14ac:dyDescent="0.2">
      <c r="B19176">
        <f t="shared" si="2019"/>
        <v>15</v>
      </c>
      <c r="C19176" s="10" t="str">
        <f>IF(B19176=B19175," ",(LOOKUP(B19176,'Co List'!$A$3:$A$362,'Co List'!$B$3:$B$362)))</f>
        <v xml:space="preserve"> </v>
      </c>
      <c r="D19176" s="6" t="s">
        <v>411</v>
      </c>
    </row>
    <row r="19177" spans="2:4" x14ac:dyDescent="0.2">
      <c r="B19177">
        <f t="shared" si="2019"/>
        <v>15</v>
      </c>
      <c r="C19177" s="10" t="str">
        <f>IF(B19177=B19176," ",(LOOKUP(B19177,'Co List'!$A$3:$A$362,'Co List'!$B$3:$B$362)))</f>
        <v xml:space="preserve"> </v>
      </c>
      <c r="D19177" s="6" t="s">
        <v>412</v>
      </c>
    </row>
    <row r="19178" spans="2:4" ht="13.5" thickBot="1" x14ac:dyDescent="0.25">
      <c r="B19178">
        <f t="shared" si="2019"/>
        <v>15</v>
      </c>
      <c r="C19178" s="10" t="str">
        <f>IF(B19178=B19177," ",(LOOKUP(B19178,'Co List'!$A$3:$A$362,'Co List'!$B$3:$B$362)))</f>
        <v xml:space="preserve"> </v>
      </c>
      <c r="D19178" s="9" t="s">
        <v>413</v>
      </c>
    </row>
    <row r="19179" spans="2:4" ht="15" x14ac:dyDescent="0.25">
      <c r="B19179">
        <f t="shared" si="2019"/>
        <v>16</v>
      </c>
      <c r="C19179" s="10" t="str">
        <f>IF(B19179=B19178," ",(LOOKUP(B19179,'Co List'!$A$3:$A$362,'Co List'!$B$3:$B$362)))</f>
        <v>ALBERT DAVID LTD.</v>
      </c>
      <c r="D19179" s="4" t="s">
        <v>362</v>
      </c>
    </row>
    <row r="19180" spans="2:4" x14ac:dyDescent="0.2">
      <c r="B19180">
        <f t="shared" si="2019"/>
        <v>16</v>
      </c>
      <c r="C19180" s="10" t="str">
        <f>IF(B19180=B19179," ",(LOOKUP(B19180,'Co List'!$A$3:$A$362,'Co List'!$B$3:$B$362)))</f>
        <v xml:space="preserve"> </v>
      </c>
      <c r="D19180" s="6" t="s">
        <v>364</v>
      </c>
    </row>
    <row r="19181" spans="2:4" x14ac:dyDescent="0.2">
      <c r="B19181">
        <f t="shared" si="2019"/>
        <v>16</v>
      </c>
      <c r="C19181" s="10" t="str">
        <f>IF(B19181=B19180," ",(LOOKUP(B19181,'Co List'!$A$3:$A$362,'Co List'!$B$3:$B$362)))</f>
        <v xml:space="preserve"> </v>
      </c>
      <c r="D19181" s="6" t="s">
        <v>365</v>
      </c>
    </row>
    <row r="19182" spans="2:4" x14ac:dyDescent="0.2">
      <c r="B19182">
        <f t="shared" si="2019"/>
        <v>16</v>
      </c>
      <c r="C19182" s="10" t="str">
        <f>IF(B19182=B19181," ",(LOOKUP(B19182,'Co List'!$A$3:$A$362,'Co List'!$B$3:$B$362)))</f>
        <v xml:space="preserve"> </v>
      </c>
      <c r="D19182" s="7" t="s">
        <v>366</v>
      </c>
    </row>
    <row r="19183" spans="2:4" x14ac:dyDescent="0.2">
      <c r="B19183">
        <f t="shared" si="2019"/>
        <v>16</v>
      </c>
      <c r="C19183" s="10" t="str">
        <f>IF(B19183=B19182," ",(LOOKUP(B19183,'Co List'!$A$3:$A$362,'Co List'!$B$3:$B$362)))</f>
        <v xml:space="preserve"> </v>
      </c>
      <c r="D19183" s="6" t="s">
        <v>367</v>
      </c>
    </row>
    <row r="19184" spans="2:4" x14ac:dyDescent="0.2">
      <c r="B19184">
        <f t="shared" si="2019"/>
        <v>16</v>
      </c>
      <c r="C19184" s="10" t="str">
        <f>IF(B19184=B19183," ",(LOOKUP(B19184,'Co List'!$A$3:$A$362,'Co List'!$B$3:$B$362)))</f>
        <v xml:space="preserve"> </v>
      </c>
      <c r="D19184" s="6" t="s">
        <v>368</v>
      </c>
    </row>
    <row r="19185" spans="2:4" x14ac:dyDescent="0.2">
      <c r="B19185">
        <f t="shared" si="2019"/>
        <v>16</v>
      </c>
      <c r="C19185" s="10" t="str">
        <f>IF(B19185=B19184," ",(LOOKUP(B19185,'Co List'!$A$3:$A$362,'Co List'!$B$3:$B$362)))</f>
        <v xml:space="preserve"> </v>
      </c>
      <c r="D19185" s="6" t="s">
        <v>369</v>
      </c>
    </row>
    <row r="19186" spans="2:4" x14ac:dyDescent="0.2">
      <c r="B19186">
        <f t="shared" si="2019"/>
        <v>16</v>
      </c>
      <c r="C19186" s="10" t="str">
        <f>IF(B19186=B19185," ",(LOOKUP(B19186,'Co List'!$A$3:$A$362,'Co List'!$B$3:$B$362)))</f>
        <v xml:space="preserve"> </v>
      </c>
      <c r="D19186" s="6" t="s">
        <v>370</v>
      </c>
    </row>
    <row r="19187" spans="2:4" x14ac:dyDescent="0.2">
      <c r="B19187">
        <f t="shared" si="2019"/>
        <v>16</v>
      </c>
      <c r="C19187" s="10" t="str">
        <f>IF(B19187=B19186," ",(LOOKUP(B19187,'Co List'!$A$3:$A$362,'Co List'!$B$3:$B$362)))</f>
        <v xml:space="preserve"> </v>
      </c>
      <c r="D19187" s="6" t="s">
        <v>371</v>
      </c>
    </row>
    <row r="19188" spans="2:4" x14ac:dyDescent="0.2">
      <c r="B19188">
        <f t="shared" si="2019"/>
        <v>16</v>
      </c>
      <c r="C19188" s="10" t="str">
        <f>IF(B19188=B19187," ",(LOOKUP(B19188,'Co List'!$A$3:$A$362,'Co List'!$B$3:$B$362)))</f>
        <v xml:space="preserve"> </v>
      </c>
      <c r="D19188" s="6" t="s">
        <v>372</v>
      </c>
    </row>
    <row r="19189" spans="2:4" x14ac:dyDescent="0.2">
      <c r="B19189">
        <f t="shared" si="2019"/>
        <v>16</v>
      </c>
      <c r="C19189" s="10" t="str">
        <f>IF(B19189=B19188," ",(LOOKUP(B19189,'Co List'!$A$3:$A$362,'Co List'!$B$3:$B$362)))</f>
        <v xml:space="preserve"> </v>
      </c>
      <c r="D19189" s="6" t="s">
        <v>373</v>
      </c>
    </row>
    <row r="19190" spans="2:4" x14ac:dyDescent="0.2">
      <c r="B19190">
        <f t="shared" si="2019"/>
        <v>16</v>
      </c>
      <c r="C19190" s="10" t="str">
        <f>IF(B19190=B19189," ",(LOOKUP(B19190,'Co List'!$A$3:$A$362,'Co List'!$B$3:$B$362)))</f>
        <v xml:space="preserve"> </v>
      </c>
      <c r="D19190" s="6" t="s">
        <v>374</v>
      </c>
    </row>
    <row r="19191" spans="2:4" x14ac:dyDescent="0.2">
      <c r="B19191">
        <f t="shared" si="2019"/>
        <v>16</v>
      </c>
      <c r="C19191" s="10" t="str">
        <f>IF(B19191=B19190," ",(LOOKUP(B19191,'Co List'!$A$3:$A$362,'Co List'!$B$3:$B$362)))</f>
        <v xml:space="preserve"> </v>
      </c>
      <c r="D19191" s="6" t="s">
        <v>375</v>
      </c>
    </row>
    <row r="19192" spans="2:4" x14ac:dyDescent="0.2">
      <c r="B19192">
        <f t="shared" si="2019"/>
        <v>16</v>
      </c>
      <c r="C19192" s="10" t="str">
        <f>IF(B19192=B19191," ",(LOOKUP(B19192,'Co List'!$A$3:$A$362,'Co List'!$B$3:$B$362)))</f>
        <v xml:space="preserve"> </v>
      </c>
      <c r="D19192" s="6" t="s">
        <v>376</v>
      </c>
    </row>
    <row r="19193" spans="2:4" x14ac:dyDescent="0.2">
      <c r="B19193">
        <f t="shared" si="2019"/>
        <v>16</v>
      </c>
      <c r="C19193" s="10" t="str">
        <f>IF(B19193=B19192," ",(LOOKUP(B19193,'Co List'!$A$3:$A$362,'Co List'!$B$3:$B$362)))</f>
        <v xml:space="preserve"> </v>
      </c>
      <c r="D19193" s="6" t="s">
        <v>377</v>
      </c>
    </row>
    <row r="19194" spans="2:4" ht="15" x14ac:dyDescent="0.25">
      <c r="B19194">
        <f t="shared" si="2019"/>
        <v>16</v>
      </c>
      <c r="C19194" s="10" t="str">
        <f>IF(B19194=B19193," ",(LOOKUP(B19194,'Co List'!$A$3:$A$362,'Co List'!$B$3:$B$362)))</f>
        <v xml:space="preserve"> </v>
      </c>
      <c r="D19194" s="8" t="s">
        <v>378</v>
      </c>
    </row>
    <row r="19195" spans="2:4" ht="15" x14ac:dyDescent="0.25">
      <c r="B19195">
        <f t="shared" si="2019"/>
        <v>16</v>
      </c>
      <c r="C19195" s="10" t="str">
        <f>IF(B19195=B19194," ",(LOOKUP(B19195,'Co List'!$A$3:$A$362,'Co List'!$B$3:$B$362)))</f>
        <v xml:space="preserve"> </v>
      </c>
      <c r="D19195" s="8" t="s">
        <v>379</v>
      </c>
    </row>
    <row r="19196" spans="2:4" ht="15" x14ac:dyDescent="0.25">
      <c r="B19196">
        <f t="shared" si="2019"/>
        <v>16</v>
      </c>
      <c r="C19196" s="10" t="str">
        <f>IF(B19196=B19195," ",(LOOKUP(B19196,'Co List'!$A$3:$A$362,'Co List'!$B$3:$B$362)))</f>
        <v xml:space="preserve"> </v>
      </c>
      <c r="D19196" s="8" t="s">
        <v>380</v>
      </c>
    </row>
    <row r="19197" spans="2:4" ht="15" x14ac:dyDescent="0.25">
      <c r="B19197">
        <f t="shared" si="2019"/>
        <v>16</v>
      </c>
      <c r="C19197" s="10" t="str">
        <f>IF(B19197=B19196," ",(LOOKUP(B19197,'Co List'!$A$3:$A$362,'Co List'!$B$3:$B$362)))</f>
        <v xml:space="preserve"> </v>
      </c>
      <c r="D19197" s="8" t="s">
        <v>381</v>
      </c>
    </row>
    <row r="19198" spans="2:4" ht="15" x14ac:dyDescent="0.25">
      <c r="B19198">
        <f t="shared" si="2019"/>
        <v>16</v>
      </c>
      <c r="C19198" s="10" t="str">
        <f>IF(B19198=B19197," ",(LOOKUP(B19198,'Co List'!$A$3:$A$362,'Co List'!$B$3:$B$362)))</f>
        <v xml:space="preserve"> </v>
      </c>
      <c r="D19198" s="8" t="s">
        <v>382</v>
      </c>
    </row>
    <row r="19199" spans="2:4" ht="15" x14ac:dyDescent="0.25">
      <c r="B19199">
        <f t="shared" si="2019"/>
        <v>16</v>
      </c>
      <c r="C19199" s="10" t="str">
        <f>IF(B19199=B19198," ",(LOOKUP(B19199,'Co List'!$A$3:$A$362,'Co List'!$B$3:$B$362)))</f>
        <v xml:space="preserve"> </v>
      </c>
      <c r="D19199" s="8" t="s">
        <v>383</v>
      </c>
    </row>
    <row r="19200" spans="2:4" x14ac:dyDescent="0.2">
      <c r="B19200">
        <f t="shared" si="2019"/>
        <v>16</v>
      </c>
      <c r="C19200" s="10" t="str">
        <f>IF(B19200=B19199," ",(LOOKUP(B19200,'Co List'!$A$3:$A$362,'Co List'!$B$3:$B$362)))</f>
        <v xml:space="preserve"> </v>
      </c>
      <c r="D19200" s="6" t="s">
        <v>384</v>
      </c>
    </row>
    <row r="19201" spans="2:4" x14ac:dyDescent="0.2">
      <c r="B19201">
        <f t="shared" si="2019"/>
        <v>16</v>
      </c>
      <c r="C19201" s="10" t="str">
        <f>IF(B19201=B19200," ",(LOOKUP(B19201,'Co List'!$A$3:$A$362,'Co List'!$B$3:$B$362)))</f>
        <v xml:space="preserve"> </v>
      </c>
      <c r="D19201" s="6" t="s">
        <v>385</v>
      </c>
    </row>
    <row r="19202" spans="2:4" x14ac:dyDescent="0.2">
      <c r="B19202">
        <f t="shared" si="2019"/>
        <v>16</v>
      </c>
      <c r="C19202" s="10" t="str">
        <f>IF(B19202=B19201," ",(LOOKUP(B19202,'Co List'!$A$3:$A$362,'Co List'!$B$3:$B$362)))</f>
        <v xml:space="preserve"> </v>
      </c>
      <c r="D19202" s="6" t="s">
        <v>386</v>
      </c>
    </row>
    <row r="19203" spans="2:4" x14ac:dyDescent="0.2">
      <c r="B19203">
        <f t="shared" si="2019"/>
        <v>16</v>
      </c>
      <c r="C19203" s="10" t="str">
        <f>IF(B19203=B19202," ",(LOOKUP(B19203,'Co List'!$A$3:$A$362,'Co List'!$B$3:$B$362)))</f>
        <v xml:space="preserve"> </v>
      </c>
      <c r="D19203" s="6" t="s">
        <v>387</v>
      </c>
    </row>
    <row r="19204" spans="2:4" x14ac:dyDescent="0.2">
      <c r="B19204">
        <f t="shared" si="2019"/>
        <v>16</v>
      </c>
      <c r="C19204" s="10" t="str">
        <f>IF(B19204=B19203," ",(LOOKUP(B19204,'Co List'!$A$3:$A$362,'Co List'!$B$3:$B$362)))</f>
        <v xml:space="preserve"> </v>
      </c>
      <c r="D19204" s="6" t="s">
        <v>388</v>
      </c>
    </row>
    <row r="19205" spans="2:4" x14ac:dyDescent="0.2">
      <c r="B19205">
        <f t="shared" ref="B19205:B19268" si="2020">IF(D19205=$D$3,B19204+1,B19204)</f>
        <v>16</v>
      </c>
      <c r="C19205" s="10" t="str">
        <f>IF(B19205=B19204," ",(LOOKUP(B19205,'Co List'!$A$3:$A$362,'Co List'!$B$3:$B$362)))</f>
        <v xml:space="preserve"> </v>
      </c>
      <c r="D19205" s="6" t="s">
        <v>389</v>
      </c>
    </row>
    <row r="19206" spans="2:4" x14ac:dyDescent="0.2">
      <c r="B19206">
        <f t="shared" si="2020"/>
        <v>16</v>
      </c>
      <c r="C19206" s="10" t="str">
        <f>IF(B19206=B19205," ",(LOOKUP(B19206,'Co List'!$A$3:$A$362,'Co List'!$B$3:$B$362)))</f>
        <v xml:space="preserve"> </v>
      </c>
      <c r="D19206" s="6" t="s">
        <v>390</v>
      </c>
    </row>
    <row r="19207" spans="2:4" x14ac:dyDescent="0.2">
      <c r="B19207">
        <f t="shared" si="2020"/>
        <v>16</v>
      </c>
      <c r="C19207" s="10" t="str">
        <f>IF(B19207=B19206," ",(LOOKUP(B19207,'Co List'!$A$3:$A$362,'Co List'!$B$3:$B$362)))</f>
        <v xml:space="preserve"> </v>
      </c>
      <c r="D19207" s="6" t="s">
        <v>391</v>
      </c>
    </row>
    <row r="19208" spans="2:4" x14ac:dyDescent="0.2">
      <c r="B19208">
        <f t="shared" si="2020"/>
        <v>16</v>
      </c>
      <c r="C19208" s="10" t="str">
        <f>IF(B19208=B19207," ",(LOOKUP(B19208,'Co List'!$A$3:$A$362,'Co List'!$B$3:$B$362)))</f>
        <v xml:space="preserve"> </v>
      </c>
      <c r="D19208" s="6" t="s">
        <v>392</v>
      </c>
    </row>
    <row r="19209" spans="2:4" x14ac:dyDescent="0.2">
      <c r="B19209">
        <f t="shared" si="2020"/>
        <v>16</v>
      </c>
      <c r="C19209" s="10" t="str">
        <f>IF(B19209=B19208," ",(LOOKUP(B19209,'Co List'!$A$3:$A$362,'Co List'!$B$3:$B$362)))</f>
        <v xml:space="preserve"> </v>
      </c>
      <c r="D19209" s="6" t="s">
        <v>393</v>
      </c>
    </row>
    <row r="19210" spans="2:4" ht="15" x14ac:dyDescent="0.25">
      <c r="B19210">
        <f t="shared" si="2020"/>
        <v>16</v>
      </c>
      <c r="C19210" s="10" t="str">
        <f>IF(B19210=B19209," ",(LOOKUP(B19210,'Co List'!$A$3:$A$362,'Co List'!$B$3:$B$362)))</f>
        <v xml:space="preserve"> </v>
      </c>
      <c r="D19210" s="8" t="s">
        <v>394</v>
      </c>
    </row>
    <row r="19211" spans="2:4" ht="15" x14ac:dyDescent="0.25">
      <c r="B19211">
        <f t="shared" si="2020"/>
        <v>16</v>
      </c>
      <c r="C19211" s="10" t="str">
        <f>IF(B19211=B19210," ",(LOOKUP(B19211,'Co List'!$A$3:$A$362,'Co List'!$B$3:$B$362)))</f>
        <v xml:space="preserve"> </v>
      </c>
      <c r="D19211" s="8" t="s">
        <v>395</v>
      </c>
    </row>
    <row r="19212" spans="2:4" ht="15" x14ac:dyDescent="0.25">
      <c r="B19212">
        <f t="shared" si="2020"/>
        <v>16</v>
      </c>
      <c r="C19212" s="10" t="str">
        <f>IF(B19212=B19211," ",(LOOKUP(B19212,'Co List'!$A$3:$A$362,'Co List'!$B$3:$B$362)))</f>
        <v xml:space="preserve"> </v>
      </c>
      <c r="D19212" s="8" t="s">
        <v>396</v>
      </c>
    </row>
    <row r="19213" spans="2:4" x14ac:dyDescent="0.2">
      <c r="B19213">
        <f t="shared" si="2020"/>
        <v>16</v>
      </c>
      <c r="C19213" s="10" t="str">
        <f>IF(B19213=B19212," ",(LOOKUP(B19213,'Co List'!$A$3:$A$362,'Co List'!$B$3:$B$362)))</f>
        <v xml:space="preserve"> </v>
      </c>
      <c r="D19213" s="6" t="s">
        <v>397</v>
      </c>
    </row>
    <row r="19214" spans="2:4" x14ac:dyDescent="0.2">
      <c r="B19214">
        <f t="shared" si="2020"/>
        <v>16</v>
      </c>
      <c r="C19214" s="10" t="str">
        <f>IF(B19214=B19213," ",(LOOKUP(B19214,'Co List'!$A$3:$A$362,'Co List'!$B$3:$B$362)))</f>
        <v xml:space="preserve"> </v>
      </c>
      <c r="D19214" s="6" t="s">
        <v>398</v>
      </c>
    </row>
    <row r="19215" spans="2:4" x14ac:dyDescent="0.2">
      <c r="B19215">
        <f t="shared" si="2020"/>
        <v>16</v>
      </c>
      <c r="C19215" s="10" t="str">
        <f>IF(B19215=B19214," ",(LOOKUP(B19215,'Co List'!$A$3:$A$362,'Co List'!$B$3:$B$362)))</f>
        <v xml:space="preserve"> </v>
      </c>
      <c r="D19215" s="6" t="s">
        <v>399</v>
      </c>
    </row>
    <row r="19216" spans="2:4" x14ac:dyDescent="0.2">
      <c r="B19216">
        <f t="shared" si="2020"/>
        <v>16</v>
      </c>
      <c r="C19216" s="10" t="str">
        <f>IF(B19216=B19215," ",(LOOKUP(B19216,'Co List'!$A$3:$A$362,'Co List'!$B$3:$B$362)))</f>
        <v xml:space="preserve"> </v>
      </c>
      <c r="D19216" s="6" t="s">
        <v>400</v>
      </c>
    </row>
    <row r="19217" spans="2:4" x14ac:dyDescent="0.2">
      <c r="B19217">
        <f t="shared" si="2020"/>
        <v>16</v>
      </c>
      <c r="C19217" s="10" t="str">
        <f>IF(B19217=B19216," ",(LOOKUP(B19217,'Co List'!$A$3:$A$362,'Co List'!$B$3:$B$362)))</f>
        <v xml:space="preserve"> </v>
      </c>
      <c r="D19217" s="6" t="s">
        <v>401</v>
      </c>
    </row>
    <row r="19218" spans="2:4" x14ac:dyDescent="0.2">
      <c r="B19218">
        <f t="shared" si="2020"/>
        <v>16</v>
      </c>
      <c r="C19218" s="10" t="str">
        <f>IF(B19218=B19217," ",(LOOKUP(B19218,'Co List'!$A$3:$A$362,'Co List'!$B$3:$B$362)))</f>
        <v xml:space="preserve"> </v>
      </c>
      <c r="D19218" s="6" t="s">
        <v>402</v>
      </c>
    </row>
    <row r="19219" spans="2:4" x14ac:dyDescent="0.2">
      <c r="B19219">
        <f t="shared" si="2020"/>
        <v>16</v>
      </c>
      <c r="C19219" s="10" t="str">
        <f>IF(B19219=B19218," ",(LOOKUP(B19219,'Co List'!$A$3:$A$362,'Co List'!$B$3:$B$362)))</f>
        <v xml:space="preserve"> </v>
      </c>
      <c r="D19219" s="6" t="s">
        <v>403</v>
      </c>
    </row>
    <row r="19220" spans="2:4" x14ac:dyDescent="0.2">
      <c r="B19220">
        <f t="shared" si="2020"/>
        <v>16</v>
      </c>
      <c r="C19220" s="10" t="str">
        <f>IF(B19220=B19219," ",(LOOKUP(B19220,'Co List'!$A$3:$A$362,'Co List'!$B$3:$B$362)))</f>
        <v xml:space="preserve"> </v>
      </c>
      <c r="D19220" s="6" t="s">
        <v>404</v>
      </c>
    </row>
    <row r="19221" spans="2:4" x14ac:dyDescent="0.2">
      <c r="B19221">
        <f t="shared" si="2020"/>
        <v>16</v>
      </c>
      <c r="C19221" s="10" t="str">
        <f>IF(B19221=B19220," ",(LOOKUP(B19221,'Co List'!$A$3:$A$362,'Co List'!$B$3:$B$362)))</f>
        <v xml:space="preserve"> </v>
      </c>
      <c r="D19221" s="6" t="s">
        <v>405</v>
      </c>
    </row>
    <row r="19222" spans="2:4" x14ac:dyDescent="0.2">
      <c r="B19222">
        <f t="shared" si="2020"/>
        <v>16</v>
      </c>
      <c r="C19222" s="10" t="str">
        <f>IF(B19222=B19221," ",(LOOKUP(B19222,'Co List'!$A$3:$A$362,'Co List'!$B$3:$B$362)))</f>
        <v xml:space="preserve"> </v>
      </c>
      <c r="D19222" s="6" t="s">
        <v>406</v>
      </c>
    </row>
    <row r="19223" spans="2:4" x14ac:dyDescent="0.2">
      <c r="B19223">
        <f t="shared" si="2020"/>
        <v>16</v>
      </c>
      <c r="C19223" s="10" t="str">
        <f>IF(B19223=B19222," ",(LOOKUP(B19223,'Co List'!$A$3:$A$362,'Co List'!$B$3:$B$362)))</f>
        <v xml:space="preserve"> </v>
      </c>
      <c r="D19223" s="6" t="s">
        <v>407</v>
      </c>
    </row>
    <row r="19224" spans="2:4" x14ac:dyDescent="0.2">
      <c r="B19224">
        <f t="shared" si="2020"/>
        <v>16</v>
      </c>
      <c r="C19224" s="10" t="str">
        <f>IF(B19224=B19223," ",(LOOKUP(B19224,'Co List'!$A$3:$A$362,'Co List'!$B$3:$B$362)))</f>
        <v xml:space="preserve"> </v>
      </c>
      <c r="D19224" s="6" t="s">
        <v>408</v>
      </c>
    </row>
    <row r="19225" spans="2:4" x14ac:dyDescent="0.2">
      <c r="B19225">
        <f t="shared" si="2020"/>
        <v>16</v>
      </c>
      <c r="C19225" s="10" t="str">
        <f>IF(B19225=B19224," ",(LOOKUP(B19225,'Co List'!$A$3:$A$362,'Co List'!$B$3:$B$362)))</f>
        <v xml:space="preserve"> </v>
      </c>
      <c r="D19225" s="6" t="s">
        <v>409</v>
      </c>
    </row>
    <row r="19226" spans="2:4" x14ac:dyDescent="0.2">
      <c r="B19226">
        <f t="shared" si="2020"/>
        <v>16</v>
      </c>
      <c r="C19226" s="10" t="str">
        <f>IF(B19226=B19225," ",(LOOKUP(B19226,'Co List'!$A$3:$A$362,'Co List'!$B$3:$B$362)))</f>
        <v xml:space="preserve"> </v>
      </c>
      <c r="D19226" s="6" t="s">
        <v>410</v>
      </c>
    </row>
    <row r="19227" spans="2:4" x14ac:dyDescent="0.2">
      <c r="B19227">
        <f t="shared" si="2020"/>
        <v>16</v>
      </c>
      <c r="C19227" s="10" t="str">
        <f>IF(B19227=B19226," ",(LOOKUP(B19227,'Co List'!$A$3:$A$362,'Co List'!$B$3:$B$362)))</f>
        <v xml:space="preserve"> </v>
      </c>
      <c r="D19227" s="6" t="s">
        <v>411</v>
      </c>
    </row>
    <row r="19228" spans="2:4" x14ac:dyDescent="0.2">
      <c r="B19228">
        <f t="shared" si="2020"/>
        <v>16</v>
      </c>
      <c r="C19228" s="10" t="str">
        <f>IF(B19228=B19227," ",(LOOKUP(B19228,'Co List'!$A$3:$A$362,'Co List'!$B$3:$B$362)))</f>
        <v xml:space="preserve"> </v>
      </c>
      <c r="D19228" s="6" t="s">
        <v>412</v>
      </c>
    </row>
    <row r="19229" spans="2:4" ht="13.5" thickBot="1" x14ac:dyDescent="0.25">
      <c r="B19229">
        <f t="shared" si="2020"/>
        <v>16</v>
      </c>
      <c r="C19229" s="10" t="str">
        <f>IF(B19229=B19228," ",(LOOKUP(B19229,'Co List'!$A$3:$A$362,'Co List'!$B$3:$B$362)))</f>
        <v xml:space="preserve"> </v>
      </c>
      <c r="D19229" s="9" t="s">
        <v>413</v>
      </c>
    </row>
    <row r="19230" spans="2:4" ht="15" x14ac:dyDescent="0.25">
      <c r="B19230">
        <f t="shared" si="2020"/>
        <v>17</v>
      </c>
      <c r="C19230" s="10" t="str">
        <f>IF(B19230=B19229," ",(LOOKUP(B19230,'Co List'!$A$3:$A$362,'Co List'!$B$3:$B$362)))</f>
        <v>ALCHEMIST CORPORATION LTD.</v>
      </c>
      <c r="D19230" s="4" t="s">
        <v>362</v>
      </c>
    </row>
    <row r="19231" spans="2:4" x14ac:dyDescent="0.2">
      <c r="B19231">
        <f t="shared" si="2020"/>
        <v>17</v>
      </c>
      <c r="C19231" s="10" t="str">
        <f>IF(B19231=B19230," ",(LOOKUP(B19231,'Co List'!$A$3:$A$362,'Co List'!$B$3:$B$362)))</f>
        <v xml:space="preserve"> </v>
      </c>
      <c r="D19231" s="6" t="s">
        <v>364</v>
      </c>
    </row>
    <row r="19232" spans="2:4" x14ac:dyDescent="0.2">
      <c r="B19232">
        <f t="shared" si="2020"/>
        <v>17</v>
      </c>
      <c r="C19232" s="10" t="str">
        <f>IF(B19232=B19231," ",(LOOKUP(B19232,'Co List'!$A$3:$A$362,'Co List'!$B$3:$B$362)))</f>
        <v xml:space="preserve"> </v>
      </c>
      <c r="D19232" s="6" t="s">
        <v>365</v>
      </c>
    </row>
    <row r="19233" spans="2:4" x14ac:dyDescent="0.2">
      <c r="B19233">
        <f t="shared" si="2020"/>
        <v>17</v>
      </c>
      <c r="C19233" s="10" t="str">
        <f>IF(B19233=B19232," ",(LOOKUP(B19233,'Co List'!$A$3:$A$362,'Co List'!$B$3:$B$362)))</f>
        <v xml:space="preserve"> </v>
      </c>
      <c r="D19233" s="7" t="s">
        <v>366</v>
      </c>
    </row>
    <row r="19234" spans="2:4" x14ac:dyDescent="0.2">
      <c r="B19234">
        <f t="shared" si="2020"/>
        <v>17</v>
      </c>
      <c r="C19234" s="10" t="str">
        <f>IF(B19234=B19233," ",(LOOKUP(B19234,'Co List'!$A$3:$A$362,'Co List'!$B$3:$B$362)))</f>
        <v xml:space="preserve"> </v>
      </c>
      <c r="D19234" s="6" t="s">
        <v>367</v>
      </c>
    </row>
    <row r="19235" spans="2:4" x14ac:dyDescent="0.2">
      <c r="B19235">
        <f t="shared" si="2020"/>
        <v>17</v>
      </c>
      <c r="C19235" s="10" t="str">
        <f>IF(B19235=B19234," ",(LOOKUP(B19235,'Co List'!$A$3:$A$362,'Co List'!$B$3:$B$362)))</f>
        <v xml:space="preserve"> </v>
      </c>
      <c r="D19235" s="6" t="s">
        <v>368</v>
      </c>
    </row>
    <row r="19236" spans="2:4" x14ac:dyDescent="0.2">
      <c r="B19236">
        <f t="shared" si="2020"/>
        <v>17</v>
      </c>
      <c r="C19236" s="10" t="str">
        <f>IF(B19236=B19235," ",(LOOKUP(B19236,'Co List'!$A$3:$A$362,'Co List'!$B$3:$B$362)))</f>
        <v xml:space="preserve"> </v>
      </c>
      <c r="D19236" s="6" t="s">
        <v>369</v>
      </c>
    </row>
    <row r="19237" spans="2:4" x14ac:dyDescent="0.2">
      <c r="B19237">
        <f t="shared" si="2020"/>
        <v>17</v>
      </c>
      <c r="C19237" s="10" t="str">
        <f>IF(B19237=B19236," ",(LOOKUP(B19237,'Co List'!$A$3:$A$362,'Co List'!$B$3:$B$362)))</f>
        <v xml:space="preserve"> </v>
      </c>
      <c r="D19237" s="6" t="s">
        <v>370</v>
      </c>
    </row>
    <row r="19238" spans="2:4" x14ac:dyDescent="0.2">
      <c r="B19238">
        <f t="shared" si="2020"/>
        <v>17</v>
      </c>
      <c r="C19238" s="10" t="str">
        <f>IF(B19238=B19237," ",(LOOKUP(B19238,'Co List'!$A$3:$A$362,'Co List'!$B$3:$B$362)))</f>
        <v xml:space="preserve"> </v>
      </c>
      <c r="D19238" s="6" t="s">
        <v>371</v>
      </c>
    </row>
    <row r="19239" spans="2:4" x14ac:dyDescent="0.2">
      <c r="B19239">
        <f t="shared" si="2020"/>
        <v>17</v>
      </c>
      <c r="C19239" s="10" t="str">
        <f>IF(B19239=B19238," ",(LOOKUP(B19239,'Co List'!$A$3:$A$362,'Co List'!$B$3:$B$362)))</f>
        <v xml:space="preserve"> </v>
      </c>
      <c r="D19239" s="6" t="s">
        <v>372</v>
      </c>
    </row>
    <row r="19240" spans="2:4" x14ac:dyDescent="0.2">
      <c r="B19240">
        <f t="shared" si="2020"/>
        <v>17</v>
      </c>
      <c r="C19240" s="10" t="str">
        <f>IF(B19240=B19239," ",(LOOKUP(B19240,'Co List'!$A$3:$A$362,'Co List'!$B$3:$B$362)))</f>
        <v xml:space="preserve"> </v>
      </c>
      <c r="D19240" s="6" t="s">
        <v>373</v>
      </c>
    </row>
    <row r="19241" spans="2:4" x14ac:dyDescent="0.2">
      <c r="B19241">
        <f t="shared" si="2020"/>
        <v>17</v>
      </c>
      <c r="C19241" s="10" t="str">
        <f>IF(B19241=B19240," ",(LOOKUP(B19241,'Co List'!$A$3:$A$362,'Co List'!$B$3:$B$362)))</f>
        <v xml:space="preserve"> </v>
      </c>
      <c r="D19241" s="6" t="s">
        <v>374</v>
      </c>
    </row>
    <row r="19242" spans="2:4" x14ac:dyDescent="0.2">
      <c r="B19242">
        <f t="shared" si="2020"/>
        <v>17</v>
      </c>
      <c r="C19242" s="10" t="str">
        <f>IF(B19242=B19241," ",(LOOKUP(B19242,'Co List'!$A$3:$A$362,'Co List'!$B$3:$B$362)))</f>
        <v xml:space="preserve"> </v>
      </c>
      <c r="D19242" s="6" t="s">
        <v>375</v>
      </c>
    </row>
    <row r="19243" spans="2:4" x14ac:dyDescent="0.2">
      <c r="B19243">
        <f t="shared" si="2020"/>
        <v>17</v>
      </c>
      <c r="C19243" s="10" t="str">
        <f>IF(B19243=B19242," ",(LOOKUP(B19243,'Co List'!$A$3:$A$362,'Co List'!$B$3:$B$362)))</f>
        <v xml:space="preserve"> </v>
      </c>
      <c r="D19243" s="6" t="s">
        <v>376</v>
      </c>
    </row>
    <row r="19244" spans="2:4" x14ac:dyDescent="0.2">
      <c r="B19244">
        <f t="shared" si="2020"/>
        <v>17</v>
      </c>
      <c r="C19244" s="10" t="str">
        <f>IF(B19244=B19243," ",(LOOKUP(B19244,'Co List'!$A$3:$A$362,'Co List'!$B$3:$B$362)))</f>
        <v xml:space="preserve"> </v>
      </c>
      <c r="D19244" s="6" t="s">
        <v>377</v>
      </c>
    </row>
    <row r="19245" spans="2:4" ht="15" x14ac:dyDescent="0.25">
      <c r="B19245">
        <f t="shared" si="2020"/>
        <v>17</v>
      </c>
      <c r="C19245" s="10" t="str">
        <f>IF(B19245=B19244," ",(LOOKUP(B19245,'Co List'!$A$3:$A$362,'Co List'!$B$3:$B$362)))</f>
        <v xml:space="preserve"> </v>
      </c>
      <c r="D19245" s="8" t="s">
        <v>378</v>
      </c>
    </row>
    <row r="19246" spans="2:4" ht="15" x14ac:dyDescent="0.25">
      <c r="B19246">
        <f t="shared" si="2020"/>
        <v>17</v>
      </c>
      <c r="C19246" s="10" t="str">
        <f>IF(B19246=B19245," ",(LOOKUP(B19246,'Co List'!$A$3:$A$362,'Co List'!$B$3:$B$362)))</f>
        <v xml:space="preserve"> </v>
      </c>
      <c r="D19246" s="8" t="s">
        <v>379</v>
      </c>
    </row>
    <row r="19247" spans="2:4" ht="15" x14ac:dyDescent="0.25">
      <c r="B19247">
        <f t="shared" si="2020"/>
        <v>17</v>
      </c>
      <c r="C19247" s="10" t="str">
        <f>IF(B19247=B19246," ",(LOOKUP(B19247,'Co List'!$A$3:$A$362,'Co List'!$B$3:$B$362)))</f>
        <v xml:space="preserve"> </v>
      </c>
      <c r="D19247" s="8" t="s">
        <v>380</v>
      </c>
    </row>
    <row r="19248" spans="2:4" ht="15" x14ac:dyDescent="0.25">
      <c r="B19248">
        <f t="shared" si="2020"/>
        <v>17</v>
      </c>
      <c r="C19248" s="10" t="str">
        <f>IF(B19248=B19247," ",(LOOKUP(B19248,'Co List'!$A$3:$A$362,'Co List'!$B$3:$B$362)))</f>
        <v xml:space="preserve"> </v>
      </c>
      <c r="D19248" s="8" t="s">
        <v>381</v>
      </c>
    </row>
    <row r="19249" spans="2:4" ht="15" x14ac:dyDescent="0.25">
      <c r="B19249">
        <f t="shared" si="2020"/>
        <v>17</v>
      </c>
      <c r="C19249" s="10" t="str">
        <f>IF(B19249=B19248," ",(LOOKUP(B19249,'Co List'!$A$3:$A$362,'Co List'!$B$3:$B$362)))</f>
        <v xml:space="preserve"> </v>
      </c>
      <c r="D19249" s="8" t="s">
        <v>382</v>
      </c>
    </row>
    <row r="19250" spans="2:4" ht="15" x14ac:dyDescent="0.25">
      <c r="B19250">
        <f t="shared" si="2020"/>
        <v>17</v>
      </c>
      <c r="C19250" s="10" t="str">
        <f>IF(B19250=B19249," ",(LOOKUP(B19250,'Co List'!$A$3:$A$362,'Co List'!$B$3:$B$362)))</f>
        <v xml:space="preserve"> </v>
      </c>
      <c r="D19250" s="8" t="s">
        <v>383</v>
      </c>
    </row>
    <row r="19251" spans="2:4" x14ac:dyDescent="0.2">
      <c r="B19251">
        <f t="shared" si="2020"/>
        <v>17</v>
      </c>
      <c r="C19251" s="10" t="str">
        <f>IF(B19251=B19250," ",(LOOKUP(B19251,'Co List'!$A$3:$A$362,'Co List'!$B$3:$B$362)))</f>
        <v xml:space="preserve"> </v>
      </c>
      <c r="D19251" s="6" t="s">
        <v>384</v>
      </c>
    </row>
    <row r="19252" spans="2:4" x14ac:dyDescent="0.2">
      <c r="B19252">
        <f t="shared" si="2020"/>
        <v>17</v>
      </c>
      <c r="C19252" s="10" t="str">
        <f>IF(B19252=B19251," ",(LOOKUP(B19252,'Co List'!$A$3:$A$362,'Co List'!$B$3:$B$362)))</f>
        <v xml:space="preserve"> </v>
      </c>
      <c r="D19252" s="6" t="s">
        <v>385</v>
      </c>
    </row>
    <row r="19253" spans="2:4" x14ac:dyDescent="0.2">
      <c r="B19253">
        <f t="shared" si="2020"/>
        <v>17</v>
      </c>
      <c r="C19253" s="10" t="str">
        <f>IF(B19253=B19252," ",(LOOKUP(B19253,'Co List'!$A$3:$A$362,'Co List'!$B$3:$B$362)))</f>
        <v xml:space="preserve"> </v>
      </c>
      <c r="D19253" s="6" t="s">
        <v>386</v>
      </c>
    </row>
    <row r="19254" spans="2:4" x14ac:dyDescent="0.2">
      <c r="B19254">
        <f t="shared" si="2020"/>
        <v>17</v>
      </c>
      <c r="C19254" s="10" t="str">
        <f>IF(B19254=B19253," ",(LOOKUP(B19254,'Co List'!$A$3:$A$362,'Co List'!$B$3:$B$362)))</f>
        <v xml:space="preserve"> </v>
      </c>
      <c r="D19254" s="6" t="s">
        <v>387</v>
      </c>
    </row>
    <row r="19255" spans="2:4" x14ac:dyDescent="0.2">
      <c r="B19255">
        <f t="shared" si="2020"/>
        <v>17</v>
      </c>
      <c r="C19255" s="10" t="str">
        <f>IF(B19255=B19254," ",(LOOKUP(B19255,'Co List'!$A$3:$A$362,'Co List'!$B$3:$B$362)))</f>
        <v xml:space="preserve"> </v>
      </c>
      <c r="D19255" s="6" t="s">
        <v>388</v>
      </c>
    </row>
    <row r="19256" spans="2:4" x14ac:dyDescent="0.2">
      <c r="B19256">
        <f t="shared" si="2020"/>
        <v>17</v>
      </c>
      <c r="C19256" s="10" t="str">
        <f>IF(B19256=B19255," ",(LOOKUP(B19256,'Co List'!$A$3:$A$362,'Co List'!$B$3:$B$362)))</f>
        <v xml:space="preserve"> </v>
      </c>
      <c r="D19256" s="6" t="s">
        <v>389</v>
      </c>
    </row>
    <row r="19257" spans="2:4" x14ac:dyDescent="0.2">
      <c r="B19257">
        <f t="shared" si="2020"/>
        <v>17</v>
      </c>
      <c r="C19257" s="10" t="str">
        <f>IF(B19257=B19256," ",(LOOKUP(B19257,'Co List'!$A$3:$A$362,'Co List'!$B$3:$B$362)))</f>
        <v xml:space="preserve"> </v>
      </c>
      <c r="D19257" s="6" t="s">
        <v>390</v>
      </c>
    </row>
    <row r="19258" spans="2:4" x14ac:dyDescent="0.2">
      <c r="B19258">
        <f t="shared" si="2020"/>
        <v>17</v>
      </c>
      <c r="C19258" s="10" t="str">
        <f>IF(B19258=B19257," ",(LOOKUP(B19258,'Co List'!$A$3:$A$362,'Co List'!$B$3:$B$362)))</f>
        <v xml:space="preserve"> </v>
      </c>
      <c r="D19258" s="6" t="s">
        <v>391</v>
      </c>
    </row>
    <row r="19259" spans="2:4" x14ac:dyDescent="0.2">
      <c r="B19259">
        <f t="shared" si="2020"/>
        <v>17</v>
      </c>
      <c r="C19259" s="10" t="str">
        <f>IF(B19259=B19258," ",(LOOKUP(B19259,'Co List'!$A$3:$A$362,'Co List'!$B$3:$B$362)))</f>
        <v xml:space="preserve"> </v>
      </c>
      <c r="D19259" s="6" t="s">
        <v>392</v>
      </c>
    </row>
    <row r="19260" spans="2:4" x14ac:dyDescent="0.2">
      <c r="B19260">
        <f t="shared" si="2020"/>
        <v>17</v>
      </c>
      <c r="C19260" s="10" t="str">
        <f>IF(B19260=B19259," ",(LOOKUP(B19260,'Co List'!$A$3:$A$362,'Co List'!$B$3:$B$362)))</f>
        <v xml:space="preserve"> </v>
      </c>
      <c r="D19260" s="6" t="s">
        <v>393</v>
      </c>
    </row>
    <row r="19261" spans="2:4" ht="15" x14ac:dyDescent="0.25">
      <c r="B19261">
        <f t="shared" si="2020"/>
        <v>17</v>
      </c>
      <c r="C19261" s="10" t="str">
        <f>IF(B19261=B19260," ",(LOOKUP(B19261,'Co List'!$A$3:$A$362,'Co List'!$B$3:$B$362)))</f>
        <v xml:space="preserve"> </v>
      </c>
      <c r="D19261" s="8" t="s">
        <v>394</v>
      </c>
    </row>
    <row r="19262" spans="2:4" ht="15" x14ac:dyDescent="0.25">
      <c r="B19262">
        <f t="shared" si="2020"/>
        <v>17</v>
      </c>
      <c r="C19262" s="10" t="str">
        <f>IF(B19262=B19261," ",(LOOKUP(B19262,'Co List'!$A$3:$A$362,'Co List'!$B$3:$B$362)))</f>
        <v xml:space="preserve"> </v>
      </c>
      <c r="D19262" s="8" t="s">
        <v>395</v>
      </c>
    </row>
    <row r="19263" spans="2:4" ht="15" x14ac:dyDescent="0.25">
      <c r="B19263">
        <f t="shared" si="2020"/>
        <v>17</v>
      </c>
      <c r="C19263" s="10" t="str">
        <f>IF(B19263=B19262," ",(LOOKUP(B19263,'Co List'!$A$3:$A$362,'Co List'!$B$3:$B$362)))</f>
        <v xml:space="preserve"> </v>
      </c>
      <c r="D19263" s="8" t="s">
        <v>396</v>
      </c>
    </row>
    <row r="19264" spans="2:4" x14ac:dyDescent="0.2">
      <c r="B19264">
        <f t="shared" si="2020"/>
        <v>17</v>
      </c>
      <c r="C19264" s="10" t="str">
        <f>IF(B19264=B19263," ",(LOOKUP(B19264,'Co List'!$A$3:$A$362,'Co List'!$B$3:$B$362)))</f>
        <v xml:space="preserve"> </v>
      </c>
      <c r="D19264" s="6" t="s">
        <v>397</v>
      </c>
    </row>
    <row r="19265" spans="2:4" x14ac:dyDescent="0.2">
      <c r="B19265">
        <f t="shared" si="2020"/>
        <v>17</v>
      </c>
      <c r="C19265" s="10" t="str">
        <f>IF(B19265=B19264," ",(LOOKUP(B19265,'Co List'!$A$3:$A$362,'Co List'!$B$3:$B$362)))</f>
        <v xml:space="preserve"> </v>
      </c>
      <c r="D19265" s="6" t="s">
        <v>398</v>
      </c>
    </row>
    <row r="19266" spans="2:4" x14ac:dyDescent="0.2">
      <c r="B19266">
        <f t="shared" si="2020"/>
        <v>17</v>
      </c>
      <c r="C19266" s="10" t="str">
        <f>IF(B19266=B19265," ",(LOOKUP(B19266,'Co List'!$A$3:$A$362,'Co List'!$B$3:$B$362)))</f>
        <v xml:space="preserve"> </v>
      </c>
      <c r="D19266" s="6" t="s">
        <v>399</v>
      </c>
    </row>
    <row r="19267" spans="2:4" x14ac:dyDescent="0.2">
      <c r="B19267">
        <f t="shared" si="2020"/>
        <v>17</v>
      </c>
      <c r="C19267" s="10" t="str">
        <f>IF(B19267=B19266," ",(LOOKUP(B19267,'Co List'!$A$3:$A$362,'Co List'!$B$3:$B$362)))</f>
        <v xml:space="preserve"> </v>
      </c>
      <c r="D19267" s="6" t="s">
        <v>400</v>
      </c>
    </row>
    <row r="19268" spans="2:4" x14ac:dyDescent="0.2">
      <c r="B19268">
        <f t="shared" si="2020"/>
        <v>17</v>
      </c>
      <c r="C19268" s="10" t="str">
        <f>IF(B19268=B19267," ",(LOOKUP(B19268,'Co List'!$A$3:$A$362,'Co List'!$B$3:$B$362)))</f>
        <v xml:space="preserve"> </v>
      </c>
      <c r="D19268" s="6" t="s">
        <v>401</v>
      </c>
    </row>
    <row r="19269" spans="2:4" x14ac:dyDescent="0.2">
      <c r="B19269">
        <f t="shared" ref="B19269:B19332" si="2021">IF(D19269=$D$3,B19268+1,B19268)</f>
        <v>17</v>
      </c>
      <c r="C19269" s="10" t="str">
        <f>IF(B19269=B19268," ",(LOOKUP(B19269,'Co List'!$A$3:$A$362,'Co List'!$B$3:$B$362)))</f>
        <v xml:space="preserve"> </v>
      </c>
      <c r="D19269" s="6" t="s">
        <v>402</v>
      </c>
    </row>
    <row r="19270" spans="2:4" x14ac:dyDescent="0.2">
      <c r="B19270">
        <f t="shared" si="2021"/>
        <v>17</v>
      </c>
      <c r="C19270" s="10" t="str">
        <f>IF(B19270=B19269," ",(LOOKUP(B19270,'Co List'!$A$3:$A$362,'Co List'!$B$3:$B$362)))</f>
        <v xml:space="preserve"> </v>
      </c>
      <c r="D19270" s="6" t="s">
        <v>403</v>
      </c>
    </row>
    <row r="19271" spans="2:4" x14ac:dyDescent="0.2">
      <c r="B19271">
        <f t="shared" si="2021"/>
        <v>17</v>
      </c>
      <c r="C19271" s="10" t="str">
        <f>IF(B19271=B19270," ",(LOOKUP(B19271,'Co List'!$A$3:$A$362,'Co List'!$B$3:$B$362)))</f>
        <v xml:space="preserve"> </v>
      </c>
      <c r="D19271" s="6" t="s">
        <v>404</v>
      </c>
    </row>
    <row r="19272" spans="2:4" x14ac:dyDescent="0.2">
      <c r="B19272">
        <f t="shared" si="2021"/>
        <v>17</v>
      </c>
      <c r="C19272" s="10" t="str">
        <f>IF(B19272=B19271," ",(LOOKUP(B19272,'Co List'!$A$3:$A$362,'Co List'!$B$3:$B$362)))</f>
        <v xml:space="preserve"> </v>
      </c>
      <c r="D19272" s="6" t="s">
        <v>405</v>
      </c>
    </row>
    <row r="19273" spans="2:4" x14ac:dyDescent="0.2">
      <c r="B19273">
        <f t="shared" si="2021"/>
        <v>17</v>
      </c>
      <c r="C19273" s="10" t="str">
        <f>IF(B19273=B19272," ",(LOOKUP(B19273,'Co List'!$A$3:$A$362,'Co List'!$B$3:$B$362)))</f>
        <v xml:space="preserve"> </v>
      </c>
      <c r="D19273" s="6" t="s">
        <v>406</v>
      </c>
    </row>
    <row r="19274" spans="2:4" x14ac:dyDescent="0.2">
      <c r="B19274">
        <f t="shared" si="2021"/>
        <v>17</v>
      </c>
      <c r="C19274" s="10" t="str">
        <f>IF(B19274=B19273," ",(LOOKUP(B19274,'Co List'!$A$3:$A$362,'Co List'!$B$3:$B$362)))</f>
        <v xml:space="preserve"> </v>
      </c>
      <c r="D19274" s="6" t="s">
        <v>407</v>
      </c>
    </row>
    <row r="19275" spans="2:4" x14ac:dyDescent="0.2">
      <c r="B19275">
        <f t="shared" si="2021"/>
        <v>17</v>
      </c>
      <c r="C19275" s="10" t="str">
        <f>IF(B19275=B19274," ",(LOOKUP(B19275,'Co List'!$A$3:$A$362,'Co List'!$B$3:$B$362)))</f>
        <v xml:space="preserve"> </v>
      </c>
      <c r="D19275" s="6" t="s">
        <v>408</v>
      </c>
    </row>
    <row r="19276" spans="2:4" x14ac:dyDescent="0.2">
      <c r="B19276">
        <f t="shared" si="2021"/>
        <v>17</v>
      </c>
      <c r="C19276" s="10" t="str">
        <f>IF(B19276=B19275," ",(LOOKUP(B19276,'Co List'!$A$3:$A$362,'Co List'!$B$3:$B$362)))</f>
        <v xml:space="preserve"> </v>
      </c>
      <c r="D19276" s="6" t="s">
        <v>409</v>
      </c>
    </row>
    <row r="19277" spans="2:4" x14ac:dyDescent="0.2">
      <c r="B19277">
        <f t="shared" si="2021"/>
        <v>17</v>
      </c>
      <c r="C19277" s="10" t="str">
        <f>IF(B19277=B19276," ",(LOOKUP(B19277,'Co List'!$A$3:$A$362,'Co List'!$B$3:$B$362)))</f>
        <v xml:space="preserve"> </v>
      </c>
      <c r="D19277" s="6" t="s">
        <v>410</v>
      </c>
    </row>
    <row r="19278" spans="2:4" x14ac:dyDescent="0.2">
      <c r="B19278">
        <f t="shared" si="2021"/>
        <v>17</v>
      </c>
      <c r="C19278" s="10" t="str">
        <f>IF(B19278=B19277," ",(LOOKUP(B19278,'Co List'!$A$3:$A$362,'Co List'!$B$3:$B$362)))</f>
        <v xml:space="preserve"> </v>
      </c>
      <c r="D19278" s="6" t="s">
        <v>411</v>
      </c>
    </row>
    <row r="19279" spans="2:4" x14ac:dyDescent="0.2">
      <c r="B19279">
        <f t="shared" si="2021"/>
        <v>17</v>
      </c>
      <c r="C19279" s="10" t="str">
        <f>IF(B19279=B19278," ",(LOOKUP(B19279,'Co List'!$A$3:$A$362,'Co List'!$B$3:$B$362)))</f>
        <v xml:space="preserve"> </v>
      </c>
      <c r="D19279" s="6" t="s">
        <v>412</v>
      </c>
    </row>
    <row r="19280" spans="2:4" ht="13.5" thickBot="1" x14ac:dyDescent="0.25">
      <c r="B19280">
        <f t="shared" si="2021"/>
        <v>17</v>
      </c>
      <c r="C19280" s="10" t="str">
        <f>IF(B19280=B19279," ",(LOOKUP(B19280,'Co List'!$A$3:$A$362,'Co List'!$B$3:$B$362)))</f>
        <v xml:space="preserve"> </v>
      </c>
      <c r="D19280" s="9" t="s">
        <v>413</v>
      </c>
    </row>
    <row r="19281" spans="2:4" ht="15" x14ac:dyDescent="0.25">
      <c r="B19281">
        <f t="shared" si="2021"/>
        <v>18</v>
      </c>
      <c r="C19281" s="10" t="str">
        <f>IF(B19281=B19280," ",(LOOKUP(B19281,'Co List'!$A$3:$A$362,'Co List'!$B$3:$B$362)))</f>
        <v>ALEMBIC LTD.</v>
      </c>
      <c r="D19281" s="4" t="s">
        <v>362</v>
      </c>
    </row>
    <row r="19282" spans="2:4" x14ac:dyDescent="0.2">
      <c r="B19282">
        <f t="shared" si="2021"/>
        <v>18</v>
      </c>
      <c r="C19282" s="10" t="str">
        <f>IF(B19282=B19281," ",(LOOKUP(B19282,'Co List'!$A$3:$A$362,'Co List'!$B$3:$B$362)))</f>
        <v xml:space="preserve"> </v>
      </c>
      <c r="D19282" s="6" t="s">
        <v>364</v>
      </c>
    </row>
    <row r="19283" spans="2:4" x14ac:dyDescent="0.2">
      <c r="B19283">
        <f t="shared" si="2021"/>
        <v>18</v>
      </c>
      <c r="C19283" s="10" t="str">
        <f>IF(B19283=B19282," ",(LOOKUP(B19283,'Co List'!$A$3:$A$362,'Co List'!$B$3:$B$362)))</f>
        <v xml:space="preserve"> </v>
      </c>
      <c r="D19283" s="6" t="s">
        <v>365</v>
      </c>
    </row>
    <row r="19284" spans="2:4" x14ac:dyDescent="0.2">
      <c r="B19284">
        <f t="shared" si="2021"/>
        <v>18</v>
      </c>
      <c r="C19284" s="10" t="str">
        <f>IF(B19284=B19283," ",(LOOKUP(B19284,'Co List'!$A$3:$A$362,'Co List'!$B$3:$B$362)))</f>
        <v xml:space="preserve"> </v>
      </c>
      <c r="D19284" s="7" t="s">
        <v>366</v>
      </c>
    </row>
    <row r="19285" spans="2:4" x14ac:dyDescent="0.2">
      <c r="B19285">
        <f t="shared" si="2021"/>
        <v>18</v>
      </c>
      <c r="C19285" s="10" t="str">
        <f>IF(B19285=B19284," ",(LOOKUP(B19285,'Co List'!$A$3:$A$362,'Co List'!$B$3:$B$362)))</f>
        <v xml:space="preserve"> </v>
      </c>
      <c r="D19285" s="6" t="s">
        <v>367</v>
      </c>
    </row>
    <row r="19286" spans="2:4" x14ac:dyDescent="0.2">
      <c r="B19286">
        <f t="shared" si="2021"/>
        <v>18</v>
      </c>
      <c r="C19286" s="10" t="str">
        <f>IF(B19286=B19285," ",(LOOKUP(B19286,'Co List'!$A$3:$A$362,'Co List'!$B$3:$B$362)))</f>
        <v xml:space="preserve"> </v>
      </c>
      <c r="D19286" s="6" t="s">
        <v>368</v>
      </c>
    </row>
    <row r="19287" spans="2:4" x14ac:dyDescent="0.2">
      <c r="B19287">
        <f t="shared" si="2021"/>
        <v>18</v>
      </c>
      <c r="C19287" s="10" t="str">
        <f>IF(B19287=B19286," ",(LOOKUP(B19287,'Co List'!$A$3:$A$362,'Co List'!$B$3:$B$362)))</f>
        <v xml:space="preserve"> </v>
      </c>
      <c r="D19287" s="6" t="s">
        <v>369</v>
      </c>
    </row>
    <row r="19288" spans="2:4" x14ac:dyDescent="0.2">
      <c r="B19288">
        <f t="shared" si="2021"/>
        <v>18</v>
      </c>
      <c r="C19288" s="10" t="str">
        <f>IF(B19288=B19287," ",(LOOKUP(B19288,'Co List'!$A$3:$A$362,'Co List'!$B$3:$B$362)))</f>
        <v xml:space="preserve"> </v>
      </c>
      <c r="D19288" s="6" t="s">
        <v>370</v>
      </c>
    </row>
    <row r="19289" spans="2:4" x14ac:dyDescent="0.2">
      <c r="B19289">
        <f t="shared" si="2021"/>
        <v>18</v>
      </c>
      <c r="C19289" s="10" t="str">
        <f>IF(B19289=B19288," ",(LOOKUP(B19289,'Co List'!$A$3:$A$362,'Co List'!$B$3:$B$362)))</f>
        <v xml:space="preserve"> </v>
      </c>
      <c r="D19289" s="6" t="s">
        <v>371</v>
      </c>
    </row>
    <row r="19290" spans="2:4" x14ac:dyDescent="0.2">
      <c r="B19290">
        <f t="shared" si="2021"/>
        <v>18</v>
      </c>
      <c r="C19290" s="10" t="str">
        <f>IF(B19290=B19289," ",(LOOKUP(B19290,'Co List'!$A$3:$A$362,'Co List'!$B$3:$B$362)))</f>
        <v xml:space="preserve"> </v>
      </c>
      <c r="D19290" s="6" t="s">
        <v>372</v>
      </c>
    </row>
    <row r="19291" spans="2:4" x14ac:dyDescent="0.2">
      <c r="B19291">
        <f t="shared" si="2021"/>
        <v>18</v>
      </c>
      <c r="C19291" s="10" t="str">
        <f>IF(B19291=B19290," ",(LOOKUP(B19291,'Co List'!$A$3:$A$362,'Co List'!$B$3:$B$362)))</f>
        <v xml:space="preserve"> </v>
      </c>
      <c r="D19291" s="6" t="s">
        <v>373</v>
      </c>
    </row>
    <row r="19292" spans="2:4" x14ac:dyDescent="0.2">
      <c r="B19292">
        <f t="shared" si="2021"/>
        <v>18</v>
      </c>
      <c r="C19292" s="10" t="str">
        <f>IF(B19292=B19291," ",(LOOKUP(B19292,'Co List'!$A$3:$A$362,'Co List'!$B$3:$B$362)))</f>
        <v xml:space="preserve"> </v>
      </c>
      <c r="D19292" s="6" t="s">
        <v>374</v>
      </c>
    </row>
    <row r="19293" spans="2:4" x14ac:dyDescent="0.2">
      <c r="B19293">
        <f t="shared" si="2021"/>
        <v>18</v>
      </c>
      <c r="C19293" s="10" t="str">
        <f>IF(B19293=B19292," ",(LOOKUP(B19293,'Co List'!$A$3:$A$362,'Co List'!$B$3:$B$362)))</f>
        <v xml:space="preserve"> </v>
      </c>
      <c r="D19293" s="6" t="s">
        <v>375</v>
      </c>
    </row>
    <row r="19294" spans="2:4" x14ac:dyDescent="0.2">
      <c r="B19294">
        <f t="shared" si="2021"/>
        <v>18</v>
      </c>
      <c r="C19294" s="10" t="str">
        <f>IF(B19294=B19293," ",(LOOKUP(B19294,'Co List'!$A$3:$A$362,'Co List'!$B$3:$B$362)))</f>
        <v xml:space="preserve"> </v>
      </c>
      <c r="D19294" s="6" t="s">
        <v>376</v>
      </c>
    </row>
    <row r="19295" spans="2:4" x14ac:dyDescent="0.2">
      <c r="B19295">
        <f t="shared" si="2021"/>
        <v>18</v>
      </c>
      <c r="C19295" s="10" t="str">
        <f>IF(B19295=B19294," ",(LOOKUP(B19295,'Co List'!$A$3:$A$362,'Co List'!$B$3:$B$362)))</f>
        <v xml:space="preserve"> </v>
      </c>
      <c r="D19295" s="6" t="s">
        <v>377</v>
      </c>
    </row>
    <row r="19296" spans="2:4" ht="15" x14ac:dyDescent="0.25">
      <c r="B19296">
        <f t="shared" si="2021"/>
        <v>18</v>
      </c>
      <c r="C19296" s="10" t="str">
        <f>IF(B19296=B19295," ",(LOOKUP(B19296,'Co List'!$A$3:$A$362,'Co List'!$B$3:$B$362)))</f>
        <v xml:space="preserve"> </v>
      </c>
      <c r="D19296" s="8" t="s">
        <v>378</v>
      </c>
    </row>
    <row r="19297" spans="2:4" ht="15" x14ac:dyDescent="0.25">
      <c r="B19297">
        <f t="shared" si="2021"/>
        <v>18</v>
      </c>
      <c r="C19297" s="10" t="str">
        <f>IF(B19297=B19296," ",(LOOKUP(B19297,'Co List'!$A$3:$A$362,'Co List'!$B$3:$B$362)))</f>
        <v xml:space="preserve"> </v>
      </c>
      <c r="D19297" s="8" t="s">
        <v>379</v>
      </c>
    </row>
    <row r="19298" spans="2:4" ht="15" x14ac:dyDescent="0.25">
      <c r="B19298">
        <f t="shared" si="2021"/>
        <v>18</v>
      </c>
      <c r="C19298" s="10" t="str">
        <f>IF(B19298=B19297," ",(LOOKUP(B19298,'Co List'!$A$3:$A$362,'Co List'!$B$3:$B$362)))</f>
        <v xml:space="preserve"> </v>
      </c>
      <c r="D19298" s="8" t="s">
        <v>380</v>
      </c>
    </row>
    <row r="19299" spans="2:4" ht="15" x14ac:dyDescent="0.25">
      <c r="B19299">
        <f t="shared" si="2021"/>
        <v>18</v>
      </c>
      <c r="C19299" s="10" t="str">
        <f>IF(B19299=B19298," ",(LOOKUP(B19299,'Co List'!$A$3:$A$362,'Co List'!$B$3:$B$362)))</f>
        <v xml:space="preserve"> </v>
      </c>
      <c r="D19299" s="8" t="s">
        <v>381</v>
      </c>
    </row>
    <row r="19300" spans="2:4" ht="15" x14ac:dyDescent="0.25">
      <c r="B19300">
        <f t="shared" si="2021"/>
        <v>18</v>
      </c>
      <c r="C19300" s="10" t="str">
        <f>IF(B19300=B19299," ",(LOOKUP(B19300,'Co List'!$A$3:$A$362,'Co List'!$B$3:$B$362)))</f>
        <v xml:space="preserve"> </v>
      </c>
      <c r="D19300" s="8" t="s">
        <v>382</v>
      </c>
    </row>
    <row r="19301" spans="2:4" ht="15" x14ac:dyDescent="0.25">
      <c r="B19301">
        <f t="shared" si="2021"/>
        <v>18</v>
      </c>
      <c r="C19301" s="10" t="str">
        <f>IF(B19301=B19300," ",(LOOKUP(B19301,'Co List'!$A$3:$A$362,'Co List'!$B$3:$B$362)))</f>
        <v xml:space="preserve"> </v>
      </c>
      <c r="D19301" s="8" t="s">
        <v>383</v>
      </c>
    </row>
    <row r="19302" spans="2:4" x14ac:dyDescent="0.2">
      <c r="B19302">
        <f t="shared" si="2021"/>
        <v>18</v>
      </c>
      <c r="C19302" s="10" t="str">
        <f>IF(B19302=B19301," ",(LOOKUP(B19302,'Co List'!$A$3:$A$362,'Co List'!$B$3:$B$362)))</f>
        <v xml:space="preserve"> </v>
      </c>
      <c r="D19302" s="6" t="s">
        <v>384</v>
      </c>
    </row>
    <row r="19303" spans="2:4" x14ac:dyDescent="0.2">
      <c r="B19303">
        <f t="shared" si="2021"/>
        <v>18</v>
      </c>
      <c r="C19303" s="10" t="str">
        <f>IF(B19303=B19302," ",(LOOKUP(B19303,'Co List'!$A$3:$A$362,'Co List'!$B$3:$B$362)))</f>
        <v xml:space="preserve"> </v>
      </c>
      <c r="D19303" s="6" t="s">
        <v>385</v>
      </c>
    </row>
    <row r="19304" spans="2:4" x14ac:dyDescent="0.2">
      <c r="B19304">
        <f t="shared" si="2021"/>
        <v>18</v>
      </c>
      <c r="C19304" s="10" t="str">
        <f>IF(B19304=B19303," ",(LOOKUP(B19304,'Co List'!$A$3:$A$362,'Co List'!$B$3:$B$362)))</f>
        <v xml:space="preserve"> </v>
      </c>
      <c r="D19304" s="6" t="s">
        <v>386</v>
      </c>
    </row>
    <row r="19305" spans="2:4" x14ac:dyDescent="0.2">
      <c r="B19305">
        <f t="shared" si="2021"/>
        <v>18</v>
      </c>
      <c r="C19305" s="10" t="str">
        <f>IF(B19305=B19304," ",(LOOKUP(B19305,'Co List'!$A$3:$A$362,'Co List'!$B$3:$B$362)))</f>
        <v xml:space="preserve"> </v>
      </c>
      <c r="D19305" s="6" t="s">
        <v>387</v>
      </c>
    </row>
    <row r="19306" spans="2:4" x14ac:dyDescent="0.2">
      <c r="B19306">
        <f t="shared" si="2021"/>
        <v>18</v>
      </c>
      <c r="C19306" s="10" t="str">
        <f>IF(B19306=B19305," ",(LOOKUP(B19306,'Co List'!$A$3:$A$362,'Co List'!$B$3:$B$362)))</f>
        <v xml:space="preserve"> </v>
      </c>
      <c r="D19306" s="6" t="s">
        <v>388</v>
      </c>
    </row>
    <row r="19307" spans="2:4" x14ac:dyDescent="0.2">
      <c r="B19307">
        <f t="shared" si="2021"/>
        <v>18</v>
      </c>
      <c r="C19307" s="10" t="str">
        <f>IF(B19307=B19306," ",(LOOKUP(B19307,'Co List'!$A$3:$A$362,'Co List'!$B$3:$B$362)))</f>
        <v xml:space="preserve"> </v>
      </c>
      <c r="D19307" s="6" t="s">
        <v>389</v>
      </c>
    </row>
    <row r="19308" spans="2:4" x14ac:dyDescent="0.2">
      <c r="B19308">
        <f t="shared" si="2021"/>
        <v>18</v>
      </c>
      <c r="C19308" s="10" t="str">
        <f>IF(B19308=B19307," ",(LOOKUP(B19308,'Co List'!$A$3:$A$362,'Co List'!$B$3:$B$362)))</f>
        <v xml:space="preserve"> </v>
      </c>
      <c r="D19308" s="6" t="s">
        <v>390</v>
      </c>
    </row>
    <row r="19309" spans="2:4" x14ac:dyDescent="0.2">
      <c r="B19309">
        <f t="shared" si="2021"/>
        <v>18</v>
      </c>
      <c r="C19309" s="10" t="str">
        <f>IF(B19309=B19308," ",(LOOKUP(B19309,'Co List'!$A$3:$A$362,'Co List'!$B$3:$B$362)))</f>
        <v xml:space="preserve"> </v>
      </c>
      <c r="D19309" s="6" t="s">
        <v>391</v>
      </c>
    </row>
    <row r="19310" spans="2:4" x14ac:dyDescent="0.2">
      <c r="B19310">
        <f t="shared" si="2021"/>
        <v>18</v>
      </c>
      <c r="C19310" s="10" t="str">
        <f>IF(B19310=B19309," ",(LOOKUP(B19310,'Co List'!$A$3:$A$362,'Co List'!$B$3:$B$362)))</f>
        <v xml:space="preserve"> </v>
      </c>
      <c r="D19310" s="6" t="s">
        <v>392</v>
      </c>
    </row>
    <row r="19311" spans="2:4" x14ac:dyDescent="0.2">
      <c r="B19311">
        <f t="shared" si="2021"/>
        <v>18</v>
      </c>
      <c r="C19311" s="10" t="str">
        <f>IF(B19311=B19310," ",(LOOKUP(B19311,'Co List'!$A$3:$A$362,'Co List'!$B$3:$B$362)))</f>
        <v xml:space="preserve"> </v>
      </c>
      <c r="D19311" s="6" t="s">
        <v>393</v>
      </c>
    </row>
    <row r="19312" spans="2:4" ht="15" x14ac:dyDescent="0.25">
      <c r="B19312">
        <f t="shared" si="2021"/>
        <v>18</v>
      </c>
      <c r="C19312" s="10" t="str">
        <f>IF(B19312=B19311," ",(LOOKUP(B19312,'Co List'!$A$3:$A$362,'Co List'!$B$3:$B$362)))</f>
        <v xml:space="preserve"> </v>
      </c>
      <c r="D19312" s="8" t="s">
        <v>394</v>
      </c>
    </row>
    <row r="19313" spans="2:4" ht="15" x14ac:dyDescent="0.25">
      <c r="B19313">
        <f t="shared" si="2021"/>
        <v>18</v>
      </c>
      <c r="C19313" s="10" t="str">
        <f>IF(B19313=B19312," ",(LOOKUP(B19313,'Co List'!$A$3:$A$362,'Co List'!$B$3:$B$362)))</f>
        <v xml:space="preserve"> </v>
      </c>
      <c r="D19313" s="8" t="s">
        <v>395</v>
      </c>
    </row>
    <row r="19314" spans="2:4" ht="15" x14ac:dyDescent="0.25">
      <c r="B19314">
        <f t="shared" si="2021"/>
        <v>18</v>
      </c>
      <c r="C19314" s="10" t="str">
        <f>IF(B19314=B19313," ",(LOOKUP(B19314,'Co List'!$A$3:$A$362,'Co List'!$B$3:$B$362)))</f>
        <v xml:space="preserve"> </v>
      </c>
      <c r="D19314" s="8" t="s">
        <v>396</v>
      </c>
    </row>
    <row r="19315" spans="2:4" x14ac:dyDescent="0.2">
      <c r="B19315">
        <f t="shared" si="2021"/>
        <v>18</v>
      </c>
      <c r="C19315" s="10" t="str">
        <f>IF(B19315=B19314," ",(LOOKUP(B19315,'Co List'!$A$3:$A$362,'Co List'!$B$3:$B$362)))</f>
        <v xml:space="preserve"> </v>
      </c>
      <c r="D19315" s="6" t="s">
        <v>397</v>
      </c>
    </row>
    <row r="19316" spans="2:4" x14ac:dyDescent="0.2">
      <c r="B19316">
        <f t="shared" si="2021"/>
        <v>18</v>
      </c>
      <c r="C19316" s="10" t="str">
        <f>IF(B19316=B19315," ",(LOOKUP(B19316,'Co List'!$A$3:$A$362,'Co List'!$B$3:$B$362)))</f>
        <v xml:space="preserve"> </v>
      </c>
      <c r="D19316" s="6" t="s">
        <v>398</v>
      </c>
    </row>
    <row r="19317" spans="2:4" x14ac:dyDescent="0.2">
      <c r="B19317">
        <f t="shared" si="2021"/>
        <v>18</v>
      </c>
      <c r="C19317" s="10" t="str">
        <f>IF(B19317=B19316," ",(LOOKUP(B19317,'Co List'!$A$3:$A$362,'Co List'!$B$3:$B$362)))</f>
        <v xml:space="preserve"> </v>
      </c>
      <c r="D19317" s="6" t="s">
        <v>399</v>
      </c>
    </row>
    <row r="19318" spans="2:4" x14ac:dyDescent="0.2">
      <c r="B19318">
        <f t="shared" si="2021"/>
        <v>18</v>
      </c>
      <c r="C19318" s="10" t="str">
        <f>IF(B19318=B19317," ",(LOOKUP(B19318,'Co List'!$A$3:$A$362,'Co List'!$B$3:$B$362)))</f>
        <v xml:space="preserve"> </v>
      </c>
      <c r="D19318" s="6" t="s">
        <v>400</v>
      </c>
    </row>
    <row r="19319" spans="2:4" x14ac:dyDescent="0.2">
      <c r="B19319">
        <f t="shared" si="2021"/>
        <v>18</v>
      </c>
      <c r="C19319" s="10" t="str">
        <f>IF(B19319=B19318," ",(LOOKUP(B19319,'Co List'!$A$3:$A$362,'Co List'!$B$3:$B$362)))</f>
        <v xml:space="preserve"> </v>
      </c>
      <c r="D19319" s="6" t="s">
        <v>401</v>
      </c>
    </row>
    <row r="19320" spans="2:4" x14ac:dyDescent="0.2">
      <c r="B19320">
        <f t="shared" si="2021"/>
        <v>18</v>
      </c>
      <c r="C19320" s="10" t="str">
        <f>IF(B19320=B19319," ",(LOOKUP(B19320,'Co List'!$A$3:$A$362,'Co List'!$B$3:$B$362)))</f>
        <v xml:space="preserve"> </v>
      </c>
      <c r="D19320" s="6" t="s">
        <v>402</v>
      </c>
    </row>
    <row r="19321" spans="2:4" x14ac:dyDescent="0.2">
      <c r="B19321">
        <f t="shared" si="2021"/>
        <v>18</v>
      </c>
      <c r="C19321" s="10" t="str">
        <f>IF(B19321=B19320," ",(LOOKUP(B19321,'Co List'!$A$3:$A$362,'Co List'!$B$3:$B$362)))</f>
        <v xml:space="preserve"> </v>
      </c>
      <c r="D19321" s="6" t="s">
        <v>403</v>
      </c>
    </row>
    <row r="19322" spans="2:4" x14ac:dyDescent="0.2">
      <c r="B19322">
        <f t="shared" si="2021"/>
        <v>18</v>
      </c>
      <c r="C19322" s="10" t="str">
        <f>IF(B19322=B19321," ",(LOOKUP(B19322,'Co List'!$A$3:$A$362,'Co List'!$B$3:$B$362)))</f>
        <v xml:space="preserve"> </v>
      </c>
      <c r="D19322" s="6" t="s">
        <v>404</v>
      </c>
    </row>
    <row r="19323" spans="2:4" x14ac:dyDescent="0.2">
      <c r="B19323">
        <f t="shared" si="2021"/>
        <v>18</v>
      </c>
      <c r="C19323" s="10" t="str">
        <f>IF(B19323=B19322," ",(LOOKUP(B19323,'Co List'!$A$3:$A$362,'Co List'!$B$3:$B$362)))</f>
        <v xml:space="preserve"> </v>
      </c>
      <c r="D19323" s="6" t="s">
        <v>405</v>
      </c>
    </row>
    <row r="19324" spans="2:4" x14ac:dyDescent="0.2">
      <c r="B19324">
        <f t="shared" si="2021"/>
        <v>18</v>
      </c>
      <c r="C19324" s="10" t="str">
        <f>IF(B19324=B19323," ",(LOOKUP(B19324,'Co List'!$A$3:$A$362,'Co List'!$B$3:$B$362)))</f>
        <v xml:space="preserve"> </v>
      </c>
      <c r="D19324" s="6" t="s">
        <v>406</v>
      </c>
    </row>
    <row r="19325" spans="2:4" x14ac:dyDescent="0.2">
      <c r="B19325">
        <f t="shared" si="2021"/>
        <v>18</v>
      </c>
      <c r="C19325" s="10" t="str">
        <f>IF(B19325=B19324," ",(LOOKUP(B19325,'Co List'!$A$3:$A$362,'Co List'!$B$3:$B$362)))</f>
        <v xml:space="preserve"> </v>
      </c>
      <c r="D19325" s="6" t="s">
        <v>407</v>
      </c>
    </row>
    <row r="19326" spans="2:4" x14ac:dyDescent="0.2">
      <c r="B19326">
        <f t="shared" si="2021"/>
        <v>18</v>
      </c>
      <c r="C19326" s="10" t="str">
        <f>IF(B19326=B19325," ",(LOOKUP(B19326,'Co List'!$A$3:$A$362,'Co List'!$B$3:$B$362)))</f>
        <v xml:space="preserve"> </v>
      </c>
      <c r="D19326" s="6" t="s">
        <v>408</v>
      </c>
    </row>
    <row r="19327" spans="2:4" x14ac:dyDescent="0.2">
      <c r="B19327">
        <f t="shared" si="2021"/>
        <v>18</v>
      </c>
      <c r="C19327" s="10" t="str">
        <f>IF(B19327=B19326," ",(LOOKUP(B19327,'Co List'!$A$3:$A$362,'Co List'!$B$3:$B$362)))</f>
        <v xml:space="preserve"> </v>
      </c>
      <c r="D19327" s="6" t="s">
        <v>409</v>
      </c>
    </row>
    <row r="19328" spans="2:4" x14ac:dyDescent="0.2">
      <c r="B19328">
        <f t="shared" si="2021"/>
        <v>18</v>
      </c>
      <c r="C19328" s="10" t="str">
        <f>IF(B19328=B19327," ",(LOOKUP(B19328,'Co List'!$A$3:$A$362,'Co List'!$B$3:$B$362)))</f>
        <v xml:space="preserve"> </v>
      </c>
      <c r="D19328" s="6" t="s">
        <v>410</v>
      </c>
    </row>
    <row r="19329" spans="2:4" x14ac:dyDescent="0.2">
      <c r="B19329">
        <f t="shared" si="2021"/>
        <v>18</v>
      </c>
      <c r="C19329" s="10" t="str">
        <f>IF(B19329=B19328," ",(LOOKUP(B19329,'Co List'!$A$3:$A$362,'Co List'!$B$3:$B$362)))</f>
        <v xml:space="preserve"> </v>
      </c>
      <c r="D19329" s="6" t="s">
        <v>411</v>
      </c>
    </row>
    <row r="19330" spans="2:4" x14ac:dyDescent="0.2">
      <c r="B19330">
        <f t="shared" si="2021"/>
        <v>18</v>
      </c>
      <c r="C19330" s="10" t="str">
        <f>IF(B19330=B19329," ",(LOOKUP(B19330,'Co List'!$A$3:$A$362,'Co List'!$B$3:$B$362)))</f>
        <v xml:space="preserve"> </v>
      </c>
      <c r="D19330" s="6" t="s">
        <v>412</v>
      </c>
    </row>
    <row r="19331" spans="2:4" ht="13.5" thickBot="1" x14ac:dyDescent="0.25">
      <c r="B19331">
        <f t="shared" si="2021"/>
        <v>18</v>
      </c>
      <c r="C19331" s="10" t="str">
        <f>IF(B19331=B19330," ",(LOOKUP(B19331,'Co List'!$A$3:$A$362,'Co List'!$B$3:$B$362)))</f>
        <v xml:space="preserve"> </v>
      </c>
      <c r="D19331" s="9" t="s">
        <v>413</v>
      </c>
    </row>
    <row r="19332" spans="2:4" ht="15" x14ac:dyDescent="0.25">
      <c r="B19332">
        <f t="shared" si="2021"/>
        <v>19</v>
      </c>
      <c r="C19332" s="10" t="str">
        <f>IF(B19332=B19331," ",(LOOKUP(B19332,'Co List'!$A$3:$A$362,'Co List'!$B$3:$B$362)))</f>
        <v>ALICON CASTALLOY LTD.</v>
      </c>
      <c r="D19332" s="4" t="s">
        <v>362</v>
      </c>
    </row>
    <row r="19333" spans="2:4" x14ac:dyDescent="0.2">
      <c r="B19333">
        <f t="shared" ref="B19333:B19382" si="2022">IF(D19333=$D$3,B19332+1,B19332)</f>
        <v>19</v>
      </c>
      <c r="C19333" s="10" t="str">
        <f>IF(B19333=B19332," ",(LOOKUP(B19333,'Co List'!$A$3:$A$362,'Co List'!$B$3:$B$362)))</f>
        <v xml:space="preserve"> </v>
      </c>
      <c r="D19333" s="6" t="s">
        <v>364</v>
      </c>
    </row>
    <row r="19334" spans="2:4" x14ac:dyDescent="0.2">
      <c r="B19334">
        <f t="shared" si="2022"/>
        <v>19</v>
      </c>
      <c r="C19334" s="10" t="str">
        <f>IF(B19334=B19333," ",(LOOKUP(B19334,'Co List'!$A$3:$A$362,'Co List'!$B$3:$B$362)))</f>
        <v xml:space="preserve"> </v>
      </c>
      <c r="D19334" s="6" t="s">
        <v>365</v>
      </c>
    </row>
    <row r="19335" spans="2:4" x14ac:dyDescent="0.2">
      <c r="B19335">
        <f t="shared" si="2022"/>
        <v>19</v>
      </c>
      <c r="C19335" s="10" t="str">
        <f>IF(B19335=B19334," ",(LOOKUP(B19335,'Co List'!$A$3:$A$362,'Co List'!$B$3:$B$362)))</f>
        <v xml:space="preserve"> </v>
      </c>
      <c r="D19335" s="7" t="s">
        <v>366</v>
      </c>
    </row>
    <row r="19336" spans="2:4" x14ac:dyDescent="0.2">
      <c r="B19336">
        <f t="shared" si="2022"/>
        <v>19</v>
      </c>
      <c r="C19336" s="10" t="str">
        <f>IF(B19336=B19335," ",(LOOKUP(B19336,'Co List'!$A$3:$A$362,'Co List'!$B$3:$B$362)))</f>
        <v xml:space="preserve"> </v>
      </c>
      <c r="D19336" s="6" t="s">
        <v>367</v>
      </c>
    </row>
    <row r="19337" spans="2:4" x14ac:dyDescent="0.2">
      <c r="B19337">
        <f t="shared" si="2022"/>
        <v>19</v>
      </c>
      <c r="C19337" s="10" t="str">
        <f>IF(B19337=B19336," ",(LOOKUP(B19337,'Co List'!$A$3:$A$362,'Co List'!$B$3:$B$362)))</f>
        <v xml:space="preserve"> </v>
      </c>
      <c r="D19337" s="6" t="s">
        <v>368</v>
      </c>
    </row>
    <row r="19338" spans="2:4" x14ac:dyDescent="0.2">
      <c r="B19338">
        <f t="shared" si="2022"/>
        <v>19</v>
      </c>
      <c r="C19338" s="10" t="str">
        <f>IF(B19338=B19337," ",(LOOKUP(B19338,'Co List'!$A$3:$A$362,'Co List'!$B$3:$B$362)))</f>
        <v xml:space="preserve"> </v>
      </c>
      <c r="D19338" s="6" t="s">
        <v>369</v>
      </c>
    </row>
    <row r="19339" spans="2:4" x14ac:dyDescent="0.2">
      <c r="B19339">
        <f t="shared" si="2022"/>
        <v>19</v>
      </c>
      <c r="C19339" s="10" t="str">
        <f>IF(B19339=B19338," ",(LOOKUP(B19339,'Co List'!$A$3:$A$362,'Co List'!$B$3:$B$362)))</f>
        <v xml:space="preserve"> </v>
      </c>
      <c r="D19339" s="6" t="s">
        <v>370</v>
      </c>
    </row>
    <row r="19340" spans="2:4" x14ac:dyDescent="0.2">
      <c r="B19340">
        <f t="shared" si="2022"/>
        <v>19</v>
      </c>
      <c r="C19340" s="10" t="str">
        <f>IF(B19340=B19339," ",(LOOKUP(B19340,'Co List'!$A$3:$A$362,'Co List'!$B$3:$B$362)))</f>
        <v xml:space="preserve"> </v>
      </c>
      <c r="D19340" s="6" t="s">
        <v>371</v>
      </c>
    </row>
    <row r="19341" spans="2:4" x14ac:dyDescent="0.2">
      <c r="B19341">
        <f t="shared" si="2022"/>
        <v>19</v>
      </c>
      <c r="C19341" s="10" t="str">
        <f>IF(B19341=B19340," ",(LOOKUP(B19341,'Co List'!$A$3:$A$362,'Co List'!$B$3:$B$362)))</f>
        <v xml:space="preserve"> </v>
      </c>
      <c r="D19341" s="6" t="s">
        <v>372</v>
      </c>
    </row>
    <row r="19342" spans="2:4" x14ac:dyDescent="0.2">
      <c r="B19342">
        <f t="shared" si="2022"/>
        <v>19</v>
      </c>
      <c r="C19342" s="10" t="str">
        <f>IF(B19342=B19341," ",(LOOKUP(B19342,'Co List'!$A$3:$A$362,'Co List'!$B$3:$B$362)))</f>
        <v xml:space="preserve"> </v>
      </c>
      <c r="D19342" s="6" t="s">
        <v>373</v>
      </c>
    </row>
    <row r="19343" spans="2:4" x14ac:dyDescent="0.2">
      <c r="B19343">
        <f t="shared" si="2022"/>
        <v>19</v>
      </c>
      <c r="C19343" s="10" t="str">
        <f>IF(B19343=B19342," ",(LOOKUP(B19343,'Co List'!$A$3:$A$362,'Co List'!$B$3:$B$362)))</f>
        <v xml:space="preserve"> </v>
      </c>
      <c r="D19343" s="6" t="s">
        <v>374</v>
      </c>
    </row>
    <row r="19344" spans="2:4" x14ac:dyDescent="0.2">
      <c r="B19344">
        <f t="shared" si="2022"/>
        <v>19</v>
      </c>
      <c r="C19344" s="10" t="str">
        <f>IF(B19344=B19343," ",(LOOKUP(B19344,'Co List'!$A$3:$A$362,'Co List'!$B$3:$B$362)))</f>
        <v xml:space="preserve"> </v>
      </c>
      <c r="D19344" s="6" t="s">
        <v>375</v>
      </c>
    </row>
    <row r="19345" spans="2:4" x14ac:dyDescent="0.2">
      <c r="B19345">
        <f t="shared" si="2022"/>
        <v>19</v>
      </c>
      <c r="C19345" s="10" t="str">
        <f>IF(B19345=B19344," ",(LOOKUP(B19345,'Co List'!$A$3:$A$362,'Co List'!$B$3:$B$362)))</f>
        <v xml:space="preserve"> </v>
      </c>
      <c r="D19345" s="6" t="s">
        <v>376</v>
      </c>
    </row>
    <row r="19346" spans="2:4" x14ac:dyDescent="0.2">
      <c r="B19346">
        <f t="shared" si="2022"/>
        <v>19</v>
      </c>
      <c r="C19346" s="10" t="str">
        <f>IF(B19346=B19345," ",(LOOKUP(B19346,'Co List'!$A$3:$A$362,'Co List'!$B$3:$B$362)))</f>
        <v xml:space="preserve"> </v>
      </c>
      <c r="D19346" s="6" t="s">
        <v>377</v>
      </c>
    </row>
    <row r="19347" spans="2:4" ht="15" x14ac:dyDescent="0.25">
      <c r="B19347">
        <f t="shared" si="2022"/>
        <v>19</v>
      </c>
      <c r="C19347" s="10" t="str">
        <f>IF(B19347=B19346," ",(LOOKUP(B19347,'Co List'!$A$3:$A$362,'Co List'!$B$3:$B$362)))</f>
        <v xml:space="preserve"> </v>
      </c>
      <c r="D19347" s="8" t="s">
        <v>378</v>
      </c>
    </row>
    <row r="19348" spans="2:4" ht="15" x14ac:dyDescent="0.25">
      <c r="B19348">
        <f t="shared" si="2022"/>
        <v>19</v>
      </c>
      <c r="C19348" s="10" t="str">
        <f>IF(B19348=B19347," ",(LOOKUP(B19348,'Co List'!$A$3:$A$362,'Co List'!$B$3:$B$362)))</f>
        <v xml:space="preserve"> </v>
      </c>
      <c r="D19348" s="8" t="s">
        <v>379</v>
      </c>
    </row>
    <row r="19349" spans="2:4" ht="15" x14ac:dyDescent="0.25">
      <c r="B19349">
        <f t="shared" si="2022"/>
        <v>19</v>
      </c>
      <c r="C19349" s="10" t="str">
        <f>IF(B19349=B19348," ",(LOOKUP(B19349,'Co List'!$A$3:$A$362,'Co List'!$B$3:$B$362)))</f>
        <v xml:space="preserve"> </v>
      </c>
      <c r="D19349" s="8" t="s">
        <v>380</v>
      </c>
    </row>
    <row r="19350" spans="2:4" ht="15" x14ac:dyDescent="0.25">
      <c r="B19350">
        <f t="shared" si="2022"/>
        <v>19</v>
      </c>
      <c r="C19350" s="10" t="str">
        <f>IF(B19350=B19349," ",(LOOKUP(B19350,'Co List'!$A$3:$A$362,'Co List'!$B$3:$B$362)))</f>
        <v xml:space="preserve"> </v>
      </c>
      <c r="D19350" s="8" t="s">
        <v>381</v>
      </c>
    </row>
    <row r="19351" spans="2:4" ht="15" x14ac:dyDescent="0.25">
      <c r="B19351">
        <f t="shared" si="2022"/>
        <v>19</v>
      </c>
      <c r="C19351" s="10" t="str">
        <f>IF(B19351=B19350," ",(LOOKUP(B19351,'Co List'!$A$3:$A$362,'Co List'!$B$3:$B$362)))</f>
        <v xml:space="preserve"> </v>
      </c>
      <c r="D19351" s="8" t="s">
        <v>382</v>
      </c>
    </row>
    <row r="19352" spans="2:4" ht="15" x14ac:dyDescent="0.25">
      <c r="B19352">
        <f t="shared" si="2022"/>
        <v>19</v>
      </c>
      <c r="C19352" s="10" t="str">
        <f>IF(B19352=B19351," ",(LOOKUP(B19352,'Co List'!$A$3:$A$362,'Co List'!$B$3:$B$362)))</f>
        <v xml:space="preserve"> </v>
      </c>
      <c r="D19352" s="8" t="s">
        <v>383</v>
      </c>
    </row>
    <row r="19353" spans="2:4" x14ac:dyDescent="0.2">
      <c r="B19353">
        <f t="shared" si="2022"/>
        <v>19</v>
      </c>
      <c r="C19353" s="10" t="str">
        <f>IF(B19353=B19352," ",(LOOKUP(B19353,'Co List'!$A$3:$A$362,'Co List'!$B$3:$B$362)))</f>
        <v xml:space="preserve"> </v>
      </c>
      <c r="D19353" s="6" t="s">
        <v>384</v>
      </c>
    </row>
    <row r="19354" spans="2:4" x14ac:dyDescent="0.2">
      <c r="B19354">
        <f t="shared" si="2022"/>
        <v>19</v>
      </c>
      <c r="C19354" s="10" t="str">
        <f>IF(B19354=B19353," ",(LOOKUP(B19354,'Co List'!$A$3:$A$362,'Co List'!$B$3:$B$362)))</f>
        <v xml:space="preserve"> </v>
      </c>
      <c r="D19354" s="6" t="s">
        <v>385</v>
      </c>
    </row>
    <row r="19355" spans="2:4" x14ac:dyDescent="0.2">
      <c r="B19355">
        <f t="shared" si="2022"/>
        <v>19</v>
      </c>
      <c r="C19355" s="10" t="str">
        <f>IF(B19355=B19354," ",(LOOKUP(B19355,'Co List'!$A$3:$A$362,'Co List'!$B$3:$B$362)))</f>
        <v xml:space="preserve"> </v>
      </c>
      <c r="D19355" s="6" t="s">
        <v>386</v>
      </c>
    </row>
    <row r="19356" spans="2:4" x14ac:dyDescent="0.2">
      <c r="B19356">
        <f t="shared" si="2022"/>
        <v>19</v>
      </c>
      <c r="C19356" s="10" t="str">
        <f>IF(B19356=B19355," ",(LOOKUP(B19356,'Co List'!$A$3:$A$362,'Co List'!$B$3:$B$362)))</f>
        <v xml:space="preserve"> </v>
      </c>
      <c r="D19356" s="6" t="s">
        <v>387</v>
      </c>
    </row>
    <row r="19357" spans="2:4" x14ac:dyDescent="0.2">
      <c r="B19357">
        <f t="shared" si="2022"/>
        <v>19</v>
      </c>
      <c r="C19357" s="10" t="str">
        <f>IF(B19357=B19356," ",(LOOKUP(B19357,'Co List'!$A$3:$A$362,'Co List'!$B$3:$B$362)))</f>
        <v xml:space="preserve"> </v>
      </c>
      <c r="D19357" s="6" t="s">
        <v>388</v>
      </c>
    </row>
    <row r="19358" spans="2:4" x14ac:dyDescent="0.2">
      <c r="B19358">
        <f t="shared" si="2022"/>
        <v>19</v>
      </c>
      <c r="C19358" s="10" t="str">
        <f>IF(B19358=B19357," ",(LOOKUP(B19358,'Co List'!$A$3:$A$362,'Co List'!$B$3:$B$362)))</f>
        <v xml:space="preserve"> </v>
      </c>
      <c r="D19358" s="6" t="s">
        <v>389</v>
      </c>
    </row>
    <row r="19359" spans="2:4" x14ac:dyDescent="0.2">
      <c r="B19359">
        <f t="shared" si="2022"/>
        <v>19</v>
      </c>
      <c r="C19359" s="10" t="str">
        <f>IF(B19359=B19358," ",(LOOKUP(B19359,'Co List'!$A$3:$A$362,'Co List'!$B$3:$B$362)))</f>
        <v xml:space="preserve"> </v>
      </c>
      <c r="D19359" s="6" t="s">
        <v>390</v>
      </c>
    </row>
    <row r="19360" spans="2:4" x14ac:dyDescent="0.2">
      <c r="B19360">
        <f t="shared" si="2022"/>
        <v>19</v>
      </c>
      <c r="C19360" s="10" t="str">
        <f>IF(B19360=B19359," ",(LOOKUP(B19360,'Co List'!$A$3:$A$362,'Co List'!$B$3:$B$362)))</f>
        <v xml:space="preserve"> </v>
      </c>
      <c r="D19360" s="6" t="s">
        <v>391</v>
      </c>
    </row>
    <row r="19361" spans="2:4" x14ac:dyDescent="0.2">
      <c r="B19361">
        <f t="shared" si="2022"/>
        <v>19</v>
      </c>
      <c r="C19361" s="10" t="str">
        <f>IF(B19361=B19360," ",(LOOKUP(B19361,'Co List'!$A$3:$A$362,'Co List'!$B$3:$B$362)))</f>
        <v xml:space="preserve"> </v>
      </c>
      <c r="D19361" s="6" t="s">
        <v>392</v>
      </c>
    </row>
    <row r="19362" spans="2:4" x14ac:dyDescent="0.2">
      <c r="B19362">
        <f t="shared" si="2022"/>
        <v>19</v>
      </c>
      <c r="C19362" s="10" t="str">
        <f>IF(B19362=B19361," ",(LOOKUP(B19362,'Co List'!$A$3:$A$362,'Co List'!$B$3:$B$362)))</f>
        <v xml:space="preserve"> </v>
      </c>
      <c r="D19362" s="6" t="s">
        <v>393</v>
      </c>
    </row>
    <row r="19363" spans="2:4" ht="15" x14ac:dyDescent="0.25">
      <c r="B19363">
        <f t="shared" si="2022"/>
        <v>19</v>
      </c>
      <c r="C19363" s="10" t="str">
        <f>IF(B19363=B19362," ",(LOOKUP(B19363,'Co List'!$A$3:$A$362,'Co List'!$B$3:$B$362)))</f>
        <v xml:space="preserve"> </v>
      </c>
      <c r="D19363" s="8" t="s">
        <v>394</v>
      </c>
    </row>
    <row r="19364" spans="2:4" ht="15" x14ac:dyDescent="0.25">
      <c r="B19364">
        <f t="shared" si="2022"/>
        <v>19</v>
      </c>
      <c r="C19364" s="10" t="str">
        <f>IF(B19364=B19363," ",(LOOKUP(B19364,'Co List'!$A$3:$A$362,'Co List'!$B$3:$B$362)))</f>
        <v xml:space="preserve"> </v>
      </c>
      <c r="D19364" s="8" t="s">
        <v>395</v>
      </c>
    </row>
    <row r="19365" spans="2:4" ht="15" x14ac:dyDescent="0.25">
      <c r="B19365">
        <f t="shared" si="2022"/>
        <v>19</v>
      </c>
      <c r="C19365" s="10" t="str">
        <f>IF(B19365=B19364," ",(LOOKUP(B19365,'Co List'!$A$3:$A$362,'Co List'!$B$3:$B$362)))</f>
        <v xml:space="preserve"> </v>
      </c>
      <c r="D19365" s="8" t="s">
        <v>396</v>
      </c>
    </row>
    <row r="19366" spans="2:4" x14ac:dyDescent="0.2">
      <c r="B19366">
        <f t="shared" si="2022"/>
        <v>19</v>
      </c>
      <c r="C19366" s="10" t="str">
        <f>IF(B19366=B19365," ",(LOOKUP(B19366,'Co List'!$A$3:$A$362,'Co List'!$B$3:$B$362)))</f>
        <v xml:space="preserve"> </v>
      </c>
      <c r="D19366" s="6" t="s">
        <v>397</v>
      </c>
    </row>
    <row r="19367" spans="2:4" x14ac:dyDescent="0.2">
      <c r="B19367">
        <f t="shared" si="2022"/>
        <v>19</v>
      </c>
      <c r="C19367" s="10" t="str">
        <f>IF(B19367=B19366," ",(LOOKUP(B19367,'Co List'!$A$3:$A$362,'Co List'!$B$3:$B$362)))</f>
        <v xml:space="preserve"> </v>
      </c>
      <c r="D19367" s="6" t="s">
        <v>398</v>
      </c>
    </row>
    <row r="19368" spans="2:4" x14ac:dyDescent="0.2">
      <c r="B19368">
        <f t="shared" si="2022"/>
        <v>19</v>
      </c>
      <c r="C19368" s="10" t="str">
        <f>IF(B19368=B19367," ",(LOOKUP(B19368,'Co List'!$A$3:$A$362,'Co List'!$B$3:$B$362)))</f>
        <v xml:space="preserve"> </v>
      </c>
      <c r="D19368" s="6" t="s">
        <v>399</v>
      </c>
    </row>
    <row r="19369" spans="2:4" x14ac:dyDescent="0.2">
      <c r="B19369">
        <f t="shared" si="2022"/>
        <v>19</v>
      </c>
      <c r="C19369" s="10" t="str">
        <f>IF(B19369=B19368," ",(LOOKUP(B19369,'Co List'!$A$3:$A$362,'Co List'!$B$3:$B$362)))</f>
        <v xml:space="preserve"> </v>
      </c>
      <c r="D19369" s="6" t="s">
        <v>400</v>
      </c>
    </row>
    <row r="19370" spans="2:4" x14ac:dyDescent="0.2">
      <c r="B19370">
        <f t="shared" si="2022"/>
        <v>19</v>
      </c>
      <c r="C19370" s="10" t="str">
        <f>IF(B19370=B19369," ",(LOOKUP(B19370,'Co List'!$A$3:$A$362,'Co List'!$B$3:$B$362)))</f>
        <v xml:space="preserve"> </v>
      </c>
      <c r="D19370" s="6" t="s">
        <v>401</v>
      </c>
    </row>
    <row r="19371" spans="2:4" x14ac:dyDescent="0.2">
      <c r="B19371">
        <f t="shared" si="2022"/>
        <v>19</v>
      </c>
      <c r="C19371" s="10" t="str">
        <f>IF(B19371=B19370," ",(LOOKUP(B19371,'Co List'!$A$3:$A$362,'Co List'!$B$3:$B$362)))</f>
        <v xml:space="preserve"> </v>
      </c>
      <c r="D19371" s="6" t="s">
        <v>402</v>
      </c>
    </row>
    <row r="19372" spans="2:4" x14ac:dyDescent="0.2">
      <c r="B19372">
        <f t="shared" si="2022"/>
        <v>19</v>
      </c>
      <c r="C19372" s="10" t="str">
        <f>IF(B19372=B19371," ",(LOOKUP(B19372,'Co List'!$A$3:$A$362,'Co List'!$B$3:$B$362)))</f>
        <v xml:space="preserve"> </v>
      </c>
      <c r="D19372" s="6" t="s">
        <v>403</v>
      </c>
    </row>
    <row r="19373" spans="2:4" x14ac:dyDescent="0.2">
      <c r="B19373">
        <f t="shared" si="2022"/>
        <v>19</v>
      </c>
      <c r="C19373" s="10" t="str">
        <f>IF(B19373=B19372," ",(LOOKUP(B19373,'Co List'!$A$3:$A$362,'Co List'!$B$3:$B$362)))</f>
        <v xml:space="preserve"> </v>
      </c>
      <c r="D19373" s="6" t="s">
        <v>404</v>
      </c>
    </row>
    <row r="19374" spans="2:4" x14ac:dyDescent="0.2">
      <c r="B19374">
        <f t="shared" si="2022"/>
        <v>19</v>
      </c>
      <c r="C19374" s="10" t="str">
        <f>IF(B19374=B19373," ",(LOOKUP(B19374,'Co List'!$A$3:$A$362,'Co List'!$B$3:$B$362)))</f>
        <v xml:space="preserve"> </v>
      </c>
      <c r="D19374" s="6" t="s">
        <v>405</v>
      </c>
    </row>
    <row r="19375" spans="2:4" x14ac:dyDescent="0.2">
      <c r="B19375">
        <f t="shared" si="2022"/>
        <v>19</v>
      </c>
      <c r="C19375" s="10" t="str">
        <f>IF(B19375=B19374," ",(LOOKUP(B19375,'Co List'!$A$3:$A$362,'Co List'!$B$3:$B$362)))</f>
        <v xml:space="preserve"> </v>
      </c>
      <c r="D19375" s="6" t="s">
        <v>406</v>
      </c>
    </row>
    <row r="19376" spans="2:4" x14ac:dyDescent="0.2">
      <c r="B19376">
        <f t="shared" si="2022"/>
        <v>19</v>
      </c>
      <c r="C19376" s="10" t="str">
        <f>IF(B19376=B19375," ",(LOOKUP(B19376,'Co List'!$A$3:$A$362,'Co List'!$B$3:$B$362)))</f>
        <v xml:space="preserve"> </v>
      </c>
      <c r="D19376" s="6" t="s">
        <v>407</v>
      </c>
    </row>
    <row r="19377" spans="2:4" x14ac:dyDescent="0.2">
      <c r="B19377">
        <f t="shared" si="2022"/>
        <v>19</v>
      </c>
      <c r="C19377" s="10" t="str">
        <f>IF(B19377=B19376," ",(LOOKUP(B19377,'Co List'!$A$3:$A$362,'Co List'!$B$3:$B$362)))</f>
        <v xml:space="preserve"> </v>
      </c>
      <c r="D19377" s="6" t="s">
        <v>408</v>
      </c>
    </row>
    <row r="19378" spans="2:4" x14ac:dyDescent="0.2">
      <c r="B19378">
        <f t="shared" si="2022"/>
        <v>19</v>
      </c>
      <c r="C19378" s="10" t="str">
        <f>IF(B19378=B19377," ",(LOOKUP(B19378,'Co List'!$A$3:$A$362,'Co List'!$B$3:$B$362)))</f>
        <v xml:space="preserve"> </v>
      </c>
      <c r="D19378" s="6" t="s">
        <v>409</v>
      </c>
    </row>
    <row r="19379" spans="2:4" x14ac:dyDescent="0.2">
      <c r="B19379">
        <f t="shared" si="2022"/>
        <v>19</v>
      </c>
      <c r="C19379" s="10" t="str">
        <f>IF(B19379=B19378," ",(LOOKUP(B19379,'Co List'!$A$3:$A$362,'Co List'!$B$3:$B$362)))</f>
        <v xml:space="preserve"> </v>
      </c>
      <c r="D19379" s="6" t="s">
        <v>410</v>
      </c>
    </row>
    <row r="19380" spans="2:4" x14ac:dyDescent="0.2">
      <c r="B19380">
        <f t="shared" si="2022"/>
        <v>19</v>
      </c>
      <c r="C19380" s="10" t="str">
        <f>IF(B19380=B19379," ",(LOOKUP(B19380,'Co List'!$A$3:$A$362,'Co List'!$B$3:$B$362)))</f>
        <v xml:space="preserve"> </v>
      </c>
      <c r="D19380" s="6" t="s">
        <v>411</v>
      </c>
    </row>
    <row r="19381" spans="2:4" x14ac:dyDescent="0.2">
      <c r="B19381">
        <f t="shared" si="2022"/>
        <v>19</v>
      </c>
      <c r="C19381" s="10" t="str">
        <f>IF(B19381=B19380," ",(LOOKUP(B19381,'Co List'!$A$3:$A$362,'Co List'!$B$3:$B$362)))</f>
        <v xml:space="preserve"> </v>
      </c>
      <c r="D19381" s="6" t="s">
        <v>412</v>
      </c>
    </row>
    <row r="19382" spans="2:4" ht="13.5" thickBot="1" x14ac:dyDescent="0.25">
      <c r="B19382">
        <f t="shared" si="2022"/>
        <v>19</v>
      </c>
      <c r="C19382" s="10" t="str">
        <f>IF(B19382=B19381," ",(LOOKUP(B19382,'Co List'!$A$3:$A$362,'Co List'!$B$3:$B$362)))</f>
        <v xml:space="preserve"> </v>
      </c>
      <c r="D19382" s="9" t="s">
        <v>413</v>
      </c>
    </row>
    <row r="19383" spans="2:4" ht="15" x14ac:dyDescent="0.25">
      <c r="C19383" s="10"/>
      <c r="D19383" s="4"/>
    </row>
    <row r="19384" spans="2:4" x14ac:dyDescent="0.2">
      <c r="C19384" s="10"/>
      <c r="D19384" s="6"/>
    </row>
    <row r="19385" spans="2:4" x14ac:dyDescent="0.2">
      <c r="C19385" s="10"/>
      <c r="D19385" s="6"/>
    </row>
    <row r="19386" spans="2:4" x14ac:dyDescent="0.2">
      <c r="C19386" s="10"/>
      <c r="D19386" s="7"/>
    </row>
    <row r="19387" spans="2:4" x14ac:dyDescent="0.2">
      <c r="C19387" s="10"/>
      <c r="D19387" s="6"/>
    </row>
    <row r="19388" spans="2:4" x14ac:dyDescent="0.2">
      <c r="C19388" s="10"/>
      <c r="D19388" s="6"/>
    </row>
    <row r="19389" spans="2:4" x14ac:dyDescent="0.2">
      <c r="C19389" s="10"/>
      <c r="D19389" s="6"/>
    </row>
    <row r="19390" spans="2:4" x14ac:dyDescent="0.2">
      <c r="C19390" s="10"/>
      <c r="D19390" s="6"/>
    </row>
    <row r="19391" spans="2:4" x14ac:dyDescent="0.2">
      <c r="C19391" s="10"/>
      <c r="D19391" s="6"/>
    </row>
    <row r="19392" spans="2:4" x14ac:dyDescent="0.2">
      <c r="C19392" s="10"/>
      <c r="D19392" s="6"/>
    </row>
    <row r="19393" spans="3:4" x14ac:dyDescent="0.2">
      <c r="C19393" s="10"/>
      <c r="D19393" s="6"/>
    </row>
    <row r="19394" spans="3:4" x14ac:dyDescent="0.2">
      <c r="C19394" s="10"/>
      <c r="D19394" s="6"/>
    </row>
    <row r="19395" spans="3:4" x14ac:dyDescent="0.2">
      <c r="C19395" s="10"/>
      <c r="D19395" s="6"/>
    </row>
    <row r="19396" spans="3:4" x14ac:dyDescent="0.2">
      <c r="C19396" s="10"/>
      <c r="D19396" s="6"/>
    </row>
    <row r="19397" spans="3:4" x14ac:dyDescent="0.2">
      <c r="C19397" s="10"/>
      <c r="D19397" s="6"/>
    </row>
    <row r="19398" spans="3:4" ht="15" x14ac:dyDescent="0.25">
      <c r="C19398" s="10"/>
      <c r="D19398" s="8"/>
    </row>
    <row r="19399" spans="3:4" ht="15" x14ac:dyDescent="0.25">
      <c r="C19399" s="10"/>
      <c r="D19399" s="8"/>
    </row>
    <row r="19400" spans="3:4" ht="15" x14ac:dyDescent="0.25">
      <c r="C19400" s="10"/>
      <c r="D19400" s="8"/>
    </row>
    <row r="19401" spans="3:4" ht="15" x14ac:dyDescent="0.25">
      <c r="C19401" s="10"/>
      <c r="D19401" s="8"/>
    </row>
    <row r="19402" spans="3:4" ht="15" x14ac:dyDescent="0.25">
      <c r="C19402" s="10"/>
      <c r="D19402" s="8"/>
    </row>
    <row r="19403" spans="3:4" ht="15" x14ac:dyDescent="0.25">
      <c r="C19403" s="10"/>
      <c r="D19403" s="8"/>
    </row>
    <row r="19404" spans="3:4" x14ac:dyDescent="0.2">
      <c r="C19404" s="10"/>
      <c r="D19404" s="6"/>
    </row>
    <row r="19405" spans="3:4" x14ac:dyDescent="0.2">
      <c r="C19405" s="10"/>
      <c r="D19405" s="6"/>
    </row>
    <row r="19406" spans="3:4" x14ac:dyDescent="0.2">
      <c r="C19406" s="10"/>
      <c r="D19406" s="6"/>
    </row>
    <row r="19407" spans="3:4" x14ac:dyDescent="0.2">
      <c r="C19407" s="10"/>
      <c r="D19407" s="6"/>
    </row>
    <row r="19408" spans="3:4" x14ac:dyDescent="0.2">
      <c r="C19408" s="10"/>
      <c r="D19408" s="6"/>
    </row>
    <row r="19409" spans="3:4" x14ac:dyDescent="0.2">
      <c r="C19409" s="10"/>
      <c r="D19409" s="6"/>
    </row>
    <row r="19410" spans="3:4" x14ac:dyDescent="0.2">
      <c r="C19410" s="10"/>
      <c r="D19410" s="6"/>
    </row>
    <row r="19411" spans="3:4" x14ac:dyDescent="0.2">
      <c r="C19411" s="10"/>
      <c r="D19411" s="6"/>
    </row>
    <row r="19412" spans="3:4" x14ac:dyDescent="0.2">
      <c r="C19412" s="10"/>
      <c r="D19412" s="6"/>
    </row>
    <row r="19413" spans="3:4" x14ac:dyDescent="0.2">
      <c r="C19413" s="10"/>
      <c r="D19413" s="6"/>
    </row>
    <row r="19414" spans="3:4" ht="15" x14ac:dyDescent="0.25">
      <c r="C19414" s="10"/>
      <c r="D19414" s="8"/>
    </row>
    <row r="19415" spans="3:4" ht="15" x14ac:dyDescent="0.25">
      <c r="C19415" s="10"/>
      <c r="D19415" s="8"/>
    </row>
    <row r="19416" spans="3:4" ht="15" x14ac:dyDescent="0.25">
      <c r="C19416" s="10"/>
      <c r="D19416" s="8"/>
    </row>
    <row r="19417" spans="3:4" x14ac:dyDescent="0.2">
      <c r="C19417" s="10"/>
      <c r="D19417" s="6"/>
    </row>
    <row r="19418" spans="3:4" x14ac:dyDescent="0.2">
      <c r="C19418" s="10"/>
      <c r="D19418" s="6"/>
    </row>
    <row r="19419" spans="3:4" x14ac:dyDescent="0.2">
      <c r="C19419" s="10"/>
      <c r="D19419" s="6"/>
    </row>
    <row r="19420" spans="3:4" x14ac:dyDescent="0.2">
      <c r="C19420" s="10"/>
      <c r="D19420" s="6"/>
    </row>
    <row r="19421" spans="3:4" x14ac:dyDescent="0.2">
      <c r="C19421" s="10"/>
      <c r="D19421" s="6"/>
    </row>
    <row r="19422" spans="3:4" x14ac:dyDescent="0.2">
      <c r="C19422" s="10"/>
      <c r="D19422" s="6"/>
    </row>
    <row r="19423" spans="3:4" x14ac:dyDescent="0.2">
      <c r="C19423" s="10"/>
      <c r="D19423" s="6"/>
    </row>
    <row r="19424" spans="3:4" x14ac:dyDescent="0.2">
      <c r="C19424" s="10"/>
      <c r="D19424" s="6"/>
    </row>
    <row r="19425" spans="3:4" x14ac:dyDescent="0.2">
      <c r="C19425" s="10"/>
      <c r="D19425" s="6"/>
    </row>
    <row r="19426" spans="3:4" x14ac:dyDescent="0.2">
      <c r="C19426" s="10"/>
      <c r="D19426" s="6"/>
    </row>
    <row r="19427" spans="3:4" x14ac:dyDescent="0.2">
      <c r="C19427" s="10"/>
      <c r="D19427" s="6"/>
    </row>
    <row r="19428" spans="3:4" x14ac:dyDescent="0.2">
      <c r="C19428" s="10"/>
      <c r="D19428" s="6"/>
    </row>
    <row r="19429" spans="3:4" x14ac:dyDescent="0.2">
      <c r="C19429" s="10"/>
      <c r="D19429" s="6"/>
    </row>
    <row r="19430" spans="3:4" x14ac:dyDescent="0.2">
      <c r="C19430" s="10"/>
      <c r="D19430" s="6"/>
    </row>
    <row r="19431" spans="3:4" x14ac:dyDescent="0.2">
      <c r="C19431" s="10"/>
      <c r="D19431" s="6"/>
    </row>
    <row r="19432" spans="3:4" x14ac:dyDescent="0.2">
      <c r="C19432" s="10"/>
      <c r="D19432" s="6"/>
    </row>
    <row r="19433" spans="3:4" ht="13.5" thickBot="1" x14ac:dyDescent="0.25">
      <c r="C19433" s="10"/>
      <c r="D19433" s="9"/>
    </row>
    <row r="19434" spans="3:4" ht="15" x14ac:dyDescent="0.25">
      <c r="C19434" s="10"/>
      <c r="D19434" s="4"/>
    </row>
    <row r="19435" spans="3:4" x14ac:dyDescent="0.2">
      <c r="C19435" s="10"/>
      <c r="D19435" s="6"/>
    </row>
    <row r="19436" spans="3:4" x14ac:dyDescent="0.2">
      <c r="C19436" s="10"/>
      <c r="D19436" s="6"/>
    </row>
    <row r="19437" spans="3:4" x14ac:dyDescent="0.2">
      <c r="C19437" s="10"/>
      <c r="D19437" s="7"/>
    </row>
    <row r="19438" spans="3:4" x14ac:dyDescent="0.2">
      <c r="C19438" s="10"/>
      <c r="D19438" s="6"/>
    </row>
    <row r="19439" spans="3:4" x14ac:dyDescent="0.2">
      <c r="C19439" s="10"/>
      <c r="D19439" s="6"/>
    </row>
    <row r="19440" spans="3:4" x14ac:dyDescent="0.2">
      <c r="C19440" s="10"/>
      <c r="D19440" s="6"/>
    </row>
    <row r="19441" spans="3:4" x14ac:dyDescent="0.2">
      <c r="C19441" s="10"/>
      <c r="D19441" s="6"/>
    </row>
    <row r="19442" spans="3:4" x14ac:dyDescent="0.2">
      <c r="C19442" s="10"/>
      <c r="D19442" s="6"/>
    </row>
    <row r="19443" spans="3:4" x14ac:dyDescent="0.2">
      <c r="C19443" s="10"/>
      <c r="D19443" s="6"/>
    </row>
    <row r="19444" spans="3:4" x14ac:dyDescent="0.2">
      <c r="C19444" s="10"/>
      <c r="D19444" s="6"/>
    </row>
    <row r="19445" spans="3:4" x14ac:dyDescent="0.2">
      <c r="C19445" s="10"/>
      <c r="D19445" s="6"/>
    </row>
    <row r="19446" spans="3:4" x14ac:dyDescent="0.2">
      <c r="C19446" s="10"/>
      <c r="D19446" s="6"/>
    </row>
    <row r="19447" spans="3:4" x14ac:dyDescent="0.2">
      <c r="C19447" s="10"/>
      <c r="D19447" s="6"/>
    </row>
    <row r="19448" spans="3:4" x14ac:dyDescent="0.2">
      <c r="C19448" s="10"/>
      <c r="D19448" s="6"/>
    </row>
    <row r="19449" spans="3:4" ht="15" x14ac:dyDescent="0.25">
      <c r="C19449" s="10"/>
      <c r="D19449" s="8"/>
    </row>
    <row r="19450" spans="3:4" ht="15" x14ac:dyDescent="0.25">
      <c r="C19450" s="10"/>
      <c r="D19450" s="8"/>
    </row>
    <row r="19451" spans="3:4" ht="15" x14ac:dyDescent="0.25">
      <c r="C19451" s="10"/>
      <c r="D19451" s="8"/>
    </row>
    <row r="19452" spans="3:4" ht="15" x14ac:dyDescent="0.25">
      <c r="C19452" s="10"/>
      <c r="D19452" s="8"/>
    </row>
    <row r="19453" spans="3:4" ht="15" x14ac:dyDescent="0.25">
      <c r="C19453" s="10"/>
      <c r="D19453" s="8"/>
    </row>
    <row r="19454" spans="3:4" ht="15" x14ac:dyDescent="0.25">
      <c r="C19454" s="10"/>
      <c r="D19454" s="8"/>
    </row>
    <row r="19455" spans="3:4" x14ac:dyDescent="0.2">
      <c r="C19455" s="10"/>
      <c r="D19455" s="6"/>
    </row>
    <row r="19456" spans="3:4" x14ac:dyDescent="0.2">
      <c r="C19456" s="10"/>
      <c r="D19456" s="6"/>
    </row>
    <row r="19457" spans="3:4" x14ac:dyDescent="0.2">
      <c r="C19457" s="10"/>
      <c r="D19457" s="6"/>
    </row>
    <row r="19458" spans="3:4" x14ac:dyDescent="0.2">
      <c r="C19458" s="10"/>
      <c r="D19458" s="6"/>
    </row>
    <row r="19459" spans="3:4" x14ac:dyDescent="0.2">
      <c r="C19459" s="10"/>
      <c r="D19459" s="6"/>
    </row>
    <row r="19460" spans="3:4" x14ac:dyDescent="0.2">
      <c r="C19460" s="10"/>
      <c r="D19460" s="6"/>
    </row>
    <row r="19461" spans="3:4" x14ac:dyDescent="0.2">
      <c r="C19461" s="10"/>
      <c r="D19461" s="6"/>
    </row>
    <row r="19462" spans="3:4" x14ac:dyDescent="0.2">
      <c r="C19462" s="10"/>
      <c r="D19462" s="6"/>
    </row>
    <row r="19463" spans="3:4" x14ac:dyDescent="0.2">
      <c r="C19463" s="10"/>
      <c r="D19463" s="6"/>
    </row>
    <row r="19464" spans="3:4" x14ac:dyDescent="0.2">
      <c r="C19464" s="10"/>
      <c r="D19464" s="6"/>
    </row>
    <row r="19465" spans="3:4" ht="15" x14ac:dyDescent="0.25">
      <c r="C19465" s="10"/>
      <c r="D19465" s="8"/>
    </row>
    <row r="19466" spans="3:4" ht="15" x14ac:dyDescent="0.25">
      <c r="C19466" s="10"/>
      <c r="D19466" s="8"/>
    </row>
    <row r="19467" spans="3:4" ht="15" x14ac:dyDescent="0.25">
      <c r="C19467" s="10"/>
      <c r="D19467" s="8"/>
    </row>
    <row r="19468" spans="3:4" x14ac:dyDescent="0.2">
      <c r="C19468" s="10"/>
      <c r="D19468" s="6"/>
    </row>
    <row r="19469" spans="3:4" x14ac:dyDescent="0.2">
      <c r="C19469" s="10"/>
      <c r="D19469" s="6"/>
    </row>
    <row r="19470" spans="3:4" x14ac:dyDescent="0.2">
      <c r="C19470" s="10"/>
      <c r="D19470" s="6"/>
    </row>
    <row r="19471" spans="3:4" x14ac:dyDescent="0.2">
      <c r="C19471" s="10"/>
      <c r="D19471" s="6"/>
    </row>
    <row r="19472" spans="3:4" x14ac:dyDescent="0.2">
      <c r="C19472" s="10"/>
      <c r="D19472" s="6"/>
    </row>
    <row r="19473" spans="3:4" x14ac:dyDescent="0.2">
      <c r="C19473" s="10"/>
      <c r="D19473" s="6"/>
    </row>
    <row r="19474" spans="3:4" x14ac:dyDescent="0.2">
      <c r="C19474" s="10"/>
      <c r="D19474" s="6"/>
    </row>
    <row r="19475" spans="3:4" x14ac:dyDescent="0.2">
      <c r="C19475" s="10"/>
      <c r="D19475" s="6"/>
    </row>
    <row r="19476" spans="3:4" x14ac:dyDescent="0.2">
      <c r="C19476" s="10"/>
      <c r="D19476" s="6"/>
    </row>
    <row r="19477" spans="3:4" x14ac:dyDescent="0.2">
      <c r="C19477" s="10"/>
      <c r="D19477" s="6"/>
    </row>
    <row r="19478" spans="3:4" x14ac:dyDescent="0.2">
      <c r="C19478" s="10"/>
      <c r="D19478" s="6"/>
    </row>
    <row r="19479" spans="3:4" x14ac:dyDescent="0.2">
      <c r="C19479" s="10"/>
      <c r="D19479" s="6"/>
    </row>
    <row r="19480" spans="3:4" x14ac:dyDescent="0.2">
      <c r="C19480" s="10"/>
      <c r="D19480" s="6"/>
    </row>
    <row r="19481" spans="3:4" x14ac:dyDescent="0.2">
      <c r="C19481" s="10"/>
      <c r="D19481" s="6"/>
    </row>
    <row r="19482" spans="3:4" x14ac:dyDescent="0.2">
      <c r="C19482" s="10"/>
      <c r="D19482" s="6"/>
    </row>
    <row r="19483" spans="3:4" x14ac:dyDescent="0.2">
      <c r="C19483" s="10"/>
      <c r="D19483" s="6"/>
    </row>
    <row r="19484" spans="3:4" ht="13.5" thickBot="1" x14ac:dyDescent="0.25">
      <c r="C19484" s="10"/>
      <c r="D19484" s="9"/>
    </row>
    <row r="19485" spans="3:4" ht="15" x14ac:dyDescent="0.25">
      <c r="C19485" s="10"/>
      <c r="D19485" s="4"/>
    </row>
    <row r="19486" spans="3:4" x14ac:dyDescent="0.2">
      <c r="C19486" s="10"/>
      <c r="D19486" s="6"/>
    </row>
    <row r="19487" spans="3:4" x14ac:dyDescent="0.2">
      <c r="C19487" s="10"/>
      <c r="D19487" s="6"/>
    </row>
    <row r="19488" spans="3:4" x14ac:dyDescent="0.2">
      <c r="C19488" s="10"/>
      <c r="D19488" s="7"/>
    </row>
    <row r="19489" spans="3:4" x14ac:dyDescent="0.2">
      <c r="C19489" s="10"/>
      <c r="D19489" s="6"/>
    </row>
    <row r="19490" spans="3:4" x14ac:dyDescent="0.2">
      <c r="C19490" s="10"/>
      <c r="D19490" s="6"/>
    </row>
    <row r="19491" spans="3:4" x14ac:dyDescent="0.2">
      <c r="C19491" s="10"/>
      <c r="D19491" s="6"/>
    </row>
    <row r="19492" spans="3:4" x14ac:dyDescent="0.2">
      <c r="C19492" s="10"/>
      <c r="D19492" s="6"/>
    </row>
    <row r="19493" spans="3:4" x14ac:dyDescent="0.2">
      <c r="C19493" s="10"/>
      <c r="D19493" s="6"/>
    </row>
    <row r="19494" spans="3:4" x14ac:dyDescent="0.2">
      <c r="C19494" s="10"/>
      <c r="D19494" s="6"/>
    </row>
    <row r="19495" spans="3:4" x14ac:dyDescent="0.2">
      <c r="C19495" s="10"/>
      <c r="D19495" s="6"/>
    </row>
    <row r="19496" spans="3:4" x14ac:dyDescent="0.2">
      <c r="C19496" s="10"/>
      <c r="D19496" s="6"/>
    </row>
    <row r="19497" spans="3:4" x14ac:dyDescent="0.2">
      <c r="C19497" s="10"/>
      <c r="D19497" s="6"/>
    </row>
    <row r="19498" spans="3:4" x14ac:dyDescent="0.2">
      <c r="C19498" s="10"/>
      <c r="D19498" s="6"/>
    </row>
    <row r="19499" spans="3:4" x14ac:dyDescent="0.2">
      <c r="C19499" s="10"/>
      <c r="D19499" s="6"/>
    </row>
    <row r="19500" spans="3:4" ht="15" x14ac:dyDescent="0.25">
      <c r="C19500" s="10"/>
      <c r="D19500" s="8"/>
    </row>
    <row r="19501" spans="3:4" ht="15" x14ac:dyDescent="0.25">
      <c r="C19501" s="10"/>
      <c r="D19501" s="8"/>
    </row>
    <row r="19502" spans="3:4" ht="15" x14ac:dyDescent="0.25">
      <c r="C19502" s="10"/>
      <c r="D19502" s="8"/>
    </row>
    <row r="19503" spans="3:4" ht="15" x14ac:dyDescent="0.25">
      <c r="C19503" s="10"/>
      <c r="D19503" s="8"/>
    </row>
    <row r="19504" spans="3:4" ht="15" x14ac:dyDescent="0.25">
      <c r="C19504" s="10"/>
      <c r="D19504" s="8"/>
    </row>
    <row r="19505" spans="3:4" ht="15" x14ac:dyDescent="0.25">
      <c r="C19505" s="10"/>
      <c r="D19505" s="8"/>
    </row>
    <row r="19506" spans="3:4" x14ac:dyDescent="0.2">
      <c r="C19506" s="10"/>
      <c r="D19506" s="6"/>
    </row>
    <row r="19507" spans="3:4" x14ac:dyDescent="0.2">
      <c r="C19507" s="10"/>
      <c r="D19507" s="6"/>
    </row>
    <row r="19508" spans="3:4" x14ac:dyDescent="0.2">
      <c r="C19508" s="10"/>
      <c r="D19508" s="6"/>
    </row>
    <row r="19509" spans="3:4" x14ac:dyDescent="0.2">
      <c r="C19509" s="10"/>
      <c r="D19509" s="6"/>
    </row>
    <row r="19510" spans="3:4" x14ac:dyDescent="0.2">
      <c r="C19510" s="10"/>
      <c r="D19510" s="6"/>
    </row>
    <row r="19511" spans="3:4" x14ac:dyDescent="0.2">
      <c r="C19511" s="10"/>
      <c r="D19511" s="6"/>
    </row>
    <row r="19512" spans="3:4" x14ac:dyDescent="0.2">
      <c r="C19512" s="10"/>
      <c r="D19512" s="6"/>
    </row>
    <row r="19513" spans="3:4" x14ac:dyDescent="0.2">
      <c r="C19513" s="10"/>
      <c r="D19513" s="6"/>
    </row>
    <row r="19514" spans="3:4" x14ac:dyDescent="0.2">
      <c r="C19514" s="10"/>
      <c r="D19514" s="6"/>
    </row>
    <row r="19515" spans="3:4" x14ac:dyDescent="0.2">
      <c r="C19515" s="10"/>
      <c r="D19515" s="6"/>
    </row>
    <row r="19516" spans="3:4" ht="15" x14ac:dyDescent="0.25">
      <c r="C19516" s="10"/>
      <c r="D19516" s="8"/>
    </row>
    <row r="19517" spans="3:4" ht="15" x14ac:dyDescent="0.25">
      <c r="C19517" s="10"/>
      <c r="D19517" s="8"/>
    </row>
    <row r="19518" spans="3:4" ht="15" x14ac:dyDescent="0.25">
      <c r="C19518" s="10"/>
      <c r="D19518" s="8"/>
    </row>
    <row r="19519" spans="3:4" x14ac:dyDescent="0.2">
      <c r="C19519" s="10"/>
      <c r="D19519" s="6"/>
    </row>
    <row r="19520" spans="3:4" x14ac:dyDescent="0.2">
      <c r="C19520" s="10"/>
      <c r="D19520" s="6"/>
    </row>
    <row r="19521" spans="3:4" x14ac:dyDescent="0.2">
      <c r="C19521" s="10"/>
      <c r="D19521" s="6"/>
    </row>
    <row r="19522" spans="3:4" x14ac:dyDescent="0.2">
      <c r="C19522" s="10"/>
      <c r="D19522" s="6"/>
    </row>
    <row r="19523" spans="3:4" x14ac:dyDescent="0.2">
      <c r="C19523" s="10"/>
      <c r="D19523" s="6"/>
    </row>
    <row r="19524" spans="3:4" x14ac:dyDescent="0.2">
      <c r="C19524" s="10"/>
      <c r="D19524" s="6"/>
    </row>
    <row r="19525" spans="3:4" x14ac:dyDescent="0.2">
      <c r="C19525" s="10"/>
      <c r="D19525" s="6"/>
    </row>
    <row r="19526" spans="3:4" x14ac:dyDescent="0.2">
      <c r="C19526" s="10"/>
      <c r="D19526" s="6"/>
    </row>
    <row r="19527" spans="3:4" x14ac:dyDescent="0.2">
      <c r="C19527" s="10"/>
      <c r="D19527" s="6"/>
    </row>
    <row r="19528" spans="3:4" x14ac:dyDescent="0.2">
      <c r="C19528" s="10"/>
      <c r="D19528" s="6"/>
    </row>
    <row r="19529" spans="3:4" x14ac:dyDescent="0.2">
      <c r="C19529" s="10"/>
      <c r="D19529" s="6"/>
    </row>
    <row r="19530" spans="3:4" x14ac:dyDescent="0.2">
      <c r="C19530" s="10"/>
      <c r="D19530" s="6"/>
    </row>
    <row r="19531" spans="3:4" x14ac:dyDescent="0.2">
      <c r="C19531" s="10"/>
      <c r="D19531" s="6"/>
    </row>
    <row r="19532" spans="3:4" x14ac:dyDescent="0.2">
      <c r="C19532" s="10"/>
      <c r="D19532" s="6"/>
    </row>
    <row r="19533" spans="3:4" x14ac:dyDescent="0.2">
      <c r="C19533" s="10"/>
      <c r="D19533" s="6"/>
    </row>
    <row r="19534" spans="3:4" x14ac:dyDescent="0.2">
      <c r="C19534" s="10"/>
      <c r="D19534" s="6"/>
    </row>
    <row r="19535" spans="3:4" ht="13.5" thickBot="1" x14ac:dyDescent="0.25">
      <c r="C19535" s="10"/>
      <c r="D19535" s="9"/>
    </row>
    <row r="19536" spans="3:4" ht="15" x14ac:dyDescent="0.25">
      <c r="C19536" s="10"/>
      <c r="D19536" s="4"/>
    </row>
    <row r="19537" spans="3:4" x14ac:dyDescent="0.2">
      <c r="C19537" s="10"/>
      <c r="D19537" s="6"/>
    </row>
    <row r="19538" spans="3:4" x14ac:dyDescent="0.2">
      <c r="C19538" s="10"/>
      <c r="D19538" s="6"/>
    </row>
    <row r="19539" spans="3:4" x14ac:dyDescent="0.2">
      <c r="C19539" s="10"/>
      <c r="D19539" s="7"/>
    </row>
    <row r="19540" spans="3:4" x14ac:dyDescent="0.2">
      <c r="C19540" s="10"/>
      <c r="D19540" s="6"/>
    </row>
    <row r="19541" spans="3:4" x14ac:dyDescent="0.2">
      <c r="C19541" s="10"/>
      <c r="D19541" s="6"/>
    </row>
    <row r="19542" spans="3:4" x14ac:dyDescent="0.2">
      <c r="C19542" s="10"/>
      <c r="D19542" s="6"/>
    </row>
    <row r="19543" spans="3:4" x14ac:dyDescent="0.2">
      <c r="C19543" s="10"/>
      <c r="D19543" s="6"/>
    </row>
    <row r="19544" spans="3:4" x14ac:dyDescent="0.2">
      <c r="C19544" s="10"/>
      <c r="D19544" s="6"/>
    </row>
    <row r="19545" spans="3:4" x14ac:dyDescent="0.2">
      <c r="C19545" s="10"/>
      <c r="D19545" s="6"/>
    </row>
    <row r="19546" spans="3:4" x14ac:dyDescent="0.2">
      <c r="C19546" s="10"/>
      <c r="D19546" s="6"/>
    </row>
    <row r="19547" spans="3:4" x14ac:dyDescent="0.2">
      <c r="C19547" s="10"/>
      <c r="D19547" s="6"/>
    </row>
    <row r="19548" spans="3:4" x14ac:dyDescent="0.2">
      <c r="C19548" s="10"/>
      <c r="D19548" s="6"/>
    </row>
    <row r="19549" spans="3:4" x14ac:dyDescent="0.2">
      <c r="C19549" s="10"/>
      <c r="D19549" s="6"/>
    </row>
    <row r="19550" spans="3:4" x14ac:dyDescent="0.2">
      <c r="C19550" s="10"/>
      <c r="D19550" s="6"/>
    </row>
    <row r="19551" spans="3:4" ht="15" x14ac:dyDescent="0.25">
      <c r="C19551" s="10"/>
      <c r="D19551" s="8"/>
    </row>
    <row r="19552" spans="3:4" ht="15" x14ac:dyDescent="0.25">
      <c r="C19552" s="10"/>
      <c r="D19552" s="8"/>
    </row>
    <row r="19553" spans="3:4" ht="15" x14ac:dyDescent="0.25">
      <c r="C19553" s="10"/>
      <c r="D19553" s="8"/>
    </row>
    <row r="19554" spans="3:4" ht="15" x14ac:dyDescent="0.25">
      <c r="C19554" s="10"/>
      <c r="D19554" s="8"/>
    </row>
    <row r="19555" spans="3:4" ht="15" x14ac:dyDescent="0.25">
      <c r="C19555" s="10"/>
      <c r="D19555" s="8"/>
    </row>
    <row r="19556" spans="3:4" ht="15" x14ac:dyDescent="0.25">
      <c r="C19556" s="10"/>
      <c r="D19556" s="8"/>
    </row>
    <row r="19557" spans="3:4" x14ac:dyDescent="0.2">
      <c r="C19557" s="10"/>
      <c r="D19557" s="6"/>
    </row>
    <row r="19558" spans="3:4" x14ac:dyDescent="0.2">
      <c r="C19558" s="10"/>
      <c r="D19558" s="6"/>
    </row>
    <row r="19559" spans="3:4" x14ac:dyDescent="0.2">
      <c r="C19559" s="10"/>
      <c r="D19559" s="6"/>
    </row>
    <row r="19560" spans="3:4" x14ac:dyDescent="0.2">
      <c r="C19560" s="10"/>
      <c r="D19560" s="6"/>
    </row>
    <row r="19561" spans="3:4" x14ac:dyDescent="0.2">
      <c r="C19561" s="10"/>
      <c r="D19561" s="6"/>
    </row>
    <row r="19562" spans="3:4" x14ac:dyDescent="0.2">
      <c r="C19562" s="10"/>
      <c r="D19562" s="6"/>
    </row>
    <row r="19563" spans="3:4" x14ac:dyDescent="0.2">
      <c r="C19563" s="10"/>
      <c r="D19563" s="6"/>
    </row>
    <row r="19564" spans="3:4" x14ac:dyDescent="0.2">
      <c r="C19564" s="10"/>
      <c r="D19564" s="6"/>
    </row>
    <row r="19565" spans="3:4" x14ac:dyDescent="0.2">
      <c r="C19565" s="10"/>
      <c r="D19565" s="6"/>
    </row>
    <row r="19566" spans="3:4" x14ac:dyDescent="0.2">
      <c r="C19566" s="10"/>
      <c r="D19566" s="6"/>
    </row>
    <row r="19567" spans="3:4" ht="15" x14ac:dyDescent="0.25">
      <c r="C19567" s="10"/>
      <c r="D19567" s="8"/>
    </row>
    <row r="19568" spans="3:4" ht="15" x14ac:dyDescent="0.25">
      <c r="C19568" s="10"/>
      <c r="D19568" s="8"/>
    </row>
    <row r="19569" spans="3:4" ht="15" x14ac:dyDescent="0.25">
      <c r="C19569" s="10"/>
      <c r="D19569" s="8"/>
    </row>
    <row r="19570" spans="3:4" x14ac:dyDescent="0.2">
      <c r="C19570" s="10"/>
      <c r="D19570" s="6"/>
    </row>
    <row r="19571" spans="3:4" x14ac:dyDescent="0.2">
      <c r="C19571" s="10"/>
      <c r="D19571" s="6"/>
    </row>
    <row r="19572" spans="3:4" x14ac:dyDescent="0.2">
      <c r="C19572" s="10"/>
      <c r="D19572" s="6"/>
    </row>
    <row r="19573" spans="3:4" x14ac:dyDescent="0.2">
      <c r="C19573" s="10"/>
      <c r="D19573" s="6"/>
    </row>
    <row r="19574" spans="3:4" x14ac:dyDescent="0.2">
      <c r="C19574" s="10"/>
      <c r="D19574" s="6"/>
    </row>
    <row r="19575" spans="3:4" x14ac:dyDescent="0.2">
      <c r="C19575" s="10"/>
      <c r="D19575" s="6"/>
    </row>
    <row r="19576" spans="3:4" x14ac:dyDescent="0.2">
      <c r="C19576" s="10"/>
      <c r="D19576" s="6"/>
    </row>
    <row r="19577" spans="3:4" x14ac:dyDescent="0.2">
      <c r="C19577" s="10"/>
      <c r="D19577" s="6"/>
    </row>
    <row r="19578" spans="3:4" x14ac:dyDescent="0.2">
      <c r="C19578" s="10"/>
      <c r="D19578" s="6"/>
    </row>
    <row r="19579" spans="3:4" x14ac:dyDescent="0.2">
      <c r="C19579" s="10"/>
      <c r="D19579" s="6"/>
    </row>
    <row r="19580" spans="3:4" x14ac:dyDescent="0.2">
      <c r="C19580" s="10"/>
      <c r="D19580" s="6"/>
    </row>
    <row r="19581" spans="3:4" x14ac:dyDescent="0.2">
      <c r="C19581" s="10"/>
      <c r="D19581" s="6"/>
    </row>
    <row r="19582" spans="3:4" x14ac:dyDescent="0.2">
      <c r="C19582" s="10"/>
      <c r="D19582" s="6"/>
    </row>
    <row r="19583" spans="3:4" x14ac:dyDescent="0.2">
      <c r="C19583" s="10"/>
      <c r="D19583" s="6"/>
    </row>
    <row r="19584" spans="3:4" x14ac:dyDescent="0.2">
      <c r="C19584" s="10"/>
      <c r="D19584" s="6"/>
    </row>
    <row r="19585" spans="3:4" x14ac:dyDescent="0.2">
      <c r="C19585" s="10"/>
      <c r="D19585" s="6"/>
    </row>
    <row r="19586" spans="3:4" ht="13.5" thickBot="1" x14ac:dyDescent="0.25">
      <c r="C19586" s="10"/>
      <c r="D19586" s="9"/>
    </row>
    <row r="19587" spans="3:4" ht="15" x14ac:dyDescent="0.25">
      <c r="C19587" s="10"/>
      <c r="D19587" s="4"/>
    </row>
    <row r="19588" spans="3:4" x14ac:dyDescent="0.2">
      <c r="C19588" s="10"/>
      <c r="D19588" s="6"/>
    </row>
    <row r="19589" spans="3:4" x14ac:dyDescent="0.2">
      <c r="C19589" s="10"/>
      <c r="D19589" s="6"/>
    </row>
    <row r="19590" spans="3:4" x14ac:dyDescent="0.2">
      <c r="C19590" s="10"/>
      <c r="D19590" s="7"/>
    </row>
    <row r="19591" spans="3:4" x14ac:dyDescent="0.2">
      <c r="C19591" s="10"/>
      <c r="D19591" s="6"/>
    </row>
    <row r="19592" spans="3:4" x14ac:dyDescent="0.2">
      <c r="C19592" s="10"/>
      <c r="D19592" s="6"/>
    </row>
    <row r="19593" spans="3:4" x14ac:dyDescent="0.2">
      <c r="C19593" s="10"/>
      <c r="D19593" s="6"/>
    </row>
    <row r="19594" spans="3:4" x14ac:dyDescent="0.2">
      <c r="C19594" s="10"/>
      <c r="D19594" s="6"/>
    </row>
    <row r="19595" spans="3:4" x14ac:dyDescent="0.2">
      <c r="C19595" s="10"/>
      <c r="D19595" s="6"/>
    </row>
    <row r="19596" spans="3:4" x14ac:dyDescent="0.2">
      <c r="C19596" s="10"/>
      <c r="D19596" s="6"/>
    </row>
    <row r="19597" spans="3:4" x14ac:dyDescent="0.2">
      <c r="C19597" s="10"/>
      <c r="D19597" s="6"/>
    </row>
    <row r="19598" spans="3:4" x14ac:dyDescent="0.2">
      <c r="C19598" s="10"/>
      <c r="D19598" s="6"/>
    </row>
    <row r="19599" spans="3:4" x14ac:dyDescent="0.2">
      <c r="C19599" s="10"/>
      <c r="D19599" s="6"/>
    </row>
    <row r="19600" spans="3:4" x14ac:dyDescent="0.2">
      <c r="C19600" s="10"/>
      <c r="D19600" s="6"/>
    </row>
    <row r="19601" spans="3:4" x14ac:dyDescent="0.2">
      <c r="C19601" s="10"/>
      <c r="D19601" s="6"/>
    </row>
    <row r="19602" spans="3:4" ht="15" x14ac:dyDescent="0.25">
      <c r="C19602" s="10"/>
      <c r="D19602" s="8"/>
    </row>
    <row r="19603" spans="3:4" ht="15" x14ac:dyDescent="0.25">
      <c r="C19603" s="10"/>
      <c r="D19603" s="8"/>
    </row>
    <row r="19604" spans="3:4" ht="15" x14ac:dyDescent="0.25">
      <c r="C19604" s="10"/>
      <c r="D19604" s="8"/>
    </row>
    <row r="19605" spans="3:4" ht="15" x14ac:dyDescent="0.25">
      <c r="C19605" s="10"/>
      <c r="D19605" s="8"/>
    </row>
    <row r="19606" spans="3:4" ht="15" x14ac:dyDescent="0.25">
      <c r="C19606" s="10"/>
      <c r="D19606" s="8"/>
    </row>
    <row r="19607" spans="3:4" ht="15" x14ac:dyDescent="0.25">
      <c r="C19607" s="10"/>
      <c r="D19607" s="8"/>
    </row>
    <row r="19608" spans="3:4" x14ac:dyDescent="0.2">
      <c r="C19608" s="10"/>
      <c r="D19608" s="6"/>
    </row>
    <row r="19609" spans="3:4" x14ac:dyDescent="0.2">
      <c r="C19609" s="10"/>
      <c r="D19609" s="6"/>
    </row>
    <row r="19610" spans="3:4" x14ac:dyDescent="0.2">
      <c r="C19610" s="10"/>
      <c r="D19610" s="6"/>
    </row>
    <row r="19611" spans="3:4" x14ac:dyDescent="0.2">
      <c r="C19611" s="10"/>
      <c r="D19611" s="6"/>
    </row>
    <row r="19612" spans="3:4" x14ac:dyDescent="0.2">
      <c r="C19612" s="10"/>
      <c r="D19612" s="6"/>
    </row>
    <row r="19613" spans="3:4" x14ac:dyDescent="0.2">
      <c r="C19613" s="10"/>
      <c r="D19613" s="6"/>
    </row>
    <row r="19614" spans="3:4" x14ac:dyDescent="0.2">
      <c r="C19614" s="10"/>
      <c r="D19614" s="6"/>
    </row>
    <row r="19615" spans="3:4" x14ac:dyDescent="0.2">
      <c r="C19615" s="10"/>
      <c r="D19615" s="6"/>
    </row>
    <row r="19616" spans="3:4" x14ac:dyDescent="0.2">
      <c r="C19616" s="10"/>
      <c r="D19616" s="6"/>
    </row>
    <row r="19617" spans="3:4" x14ac:dyDescent="0.2">
      <c r="C19617" s="10"/>
      <c r="D19617" s="6"/>
    </row>
    <row r="19618" spans="3:4" ht="15" x14ac:dyDescent="0.25">
      <c r="C19618" s="10"/>
      <c r="D19618" s="8"/>
    </row>
    <row r="19619" spans="3:4" ht="15" x14ac:dyDescent="0.25">
      <c r="C19619" s="10"/>
      <c r="D19619" s="8"/>
    </row>
    <row r="19620" spans="3:4" ht="15" x14ac:dyDescent="0.25">
      <c r="C19620" s="10"/>
      <c r="D19620" s="8"/>
    </row>
    <row r="19621" spans="3:4" x14ac:dyDescent="0.2">
      <c r="C19621" s="10"/>
      <c r="D19621" s="6"/>
    </row>
    <row r="19622" spans="3:4" x14ac:dyDescent="0.2">
      <c r="C19622" s="10"/>
      <c r="D19622" s="6"/>
    </row>
    <row r="19623" spans="3:4" x14ac:dyDescent="0.2">
      <c r="C19623" s="10"/>
      <c r="D19623" s="6"/>
    </row>
    <row r="19624" spans="3:4" x14ac:dyDescent="0.2">
      <c r="C19624" s="10"/>
      <c r="D19624" s="6"/>
    </row>
    <row r="19625" spans="3:4" x14ac:dyDescent="0.2">
      <c r="C19625" s="10"/>
      <c r="D19625" s="6"/>
    </row>
    <row r="19626" spans="3:4" x14ac:dyDescent="0.2">
      <c r="C19626" s="10"/>
      <c r="D19626" s="6"/>
    </row>
    <row r="19627" spans="3:4" x14ac:dyDescent="0.2">
      <c r="C19627" s="10"/>
      <c r="D19627" s="6"/>
    </row>
    <row r="19628" spans="3:4" x14ac:dyDescent="0.2">
      <c r="C19628" s="10"/>
      <c r="D19628" s="6"/>
    </row>
    <row r="19629" spans="3:4" x14ac:dyDescent="0.2">
      <c r="C19629" s="10"/>
      <c r="D19629" s="6"/>
    </row>
    <row r="19630" spans="3:4" x14ac:dyDescent="0.2">
      <c r="C19630" s="10"/>
      <c r="D19630" s="6"/>
    </row>
    <row r="19631" spans="3:4" x14ac:dyDescent="0.2">
      <c r="C19631" s="10"/>
      <c r="D19631" s="6"/>
    </row>
    <row r="19632" spans="3:4" x14ac:dyDescent="0.2">
      <c r="C19632" s="10"/>
      <c r="D19632" s="6"/>
    </row>
    <row r="19633" spans="3:4" x14ac:dyDescent="0.2">
      <c r="C19633" s="10"/>
      <c r="D19633" s="6"/>
    </row>
    <row r="19634" spans="3:4" x14ac:dyDescent="0.2">
      <c r="C19634" s="10"/>
      <c r="D19634" s="6"/>
    </row>
    <row r="19635" spans="3:4" x14ac:dyDescent="0.2">
      <c r="C19635" s="10"/>
      <c r="D19635" s="6"/>
    </row>
    <row r="19636" spans="3:4" x14ac:dyDescent="0.2">
      <c r="C19636" s="10"/>
      <c r="D19636" s="6"/>
    </row>
    <row r="19637" spans="3:4" ht="13.5" thickBot="1" x14ac:dyDescent="0.25">
      <c r="C19637" s="10"/>
      <c r="D19637" s="9"/>
    </row>
    <row r="19638" spans="3:4" ht="15" x14ac:dyDescent="0.25">
      <c r="C19638" s="10"/>
      <c r="D19638" s="4"/>
    </row>
    <row r="19639" spans="3:4" x14ac:dyDescent="0.2">
      <c r="C19639" s="10"/>
      <c r="D19639" s="6"/>
    </row>
    <row r="19640" spans="3:4" x14ac:dyDescent="0.2">
      <c r="C19640" s="10"/>
      <c r="D19640" s="6"/>
    </row>
    <row r="19641" spans="3:4" x14ac:dyDescent="0.2">
      <c r="C19641" s="10"/>
      <c r="D19641" s="7"/>
    </row>
    <row r="19642" spans="3:4" x14ac:dyDescent="0.2">
      <c r="C19642" s="10"/>
      <c r="D19642" s="6"/>
    </row>
    <row r="19643" spans="3:4" x14ac:dyDescent="0.2">
      <c r="C19643" s="10"/>
      <c r="D19643" s="6"/>
    </row>
    <row r="19644" spans="3:4" x14ac:dyDescent="0.2">
      <c r="C19644" s="10"/>
      <c r="D19644" s="6"/>
    </row>
    <row r="19645" spans="3:4" x14ac:dyDescent="0.2">
      <c r="C19645" s="10"/>
      <c r="D19645" s="6"/>
    </row>
    <row r="19646" spans="3:4" x14ac:dyDescent="0.2">
      <c r="C19646" s="10"/>
      <c r="D19646" s="6"/>
    </row>
    <row r="19647" spans="3:4" x14ac:dyDescent="0.2">
      <c r="C19647" s="10"/>
      <c r="D19647" s="6"/>
    </row>
    <row r="19648" spans="3:4" x14ac:dyDescent="0.2">
      <c r="C19648" s="10"/>
      <c r="D19648" s="6"/>
    </row>
    <row r="19649" spans="3:4" x14ac:dyDescent="0.2">
      <c r="C19649" s="10"/>
      <c r="D19649" s="6"/>
    </row>
    <row r="19650" spans="3:4" x14ac:dyDescent="0.2">
      <c r="C19650" s="10"/>
      <c r="D19650" s="6"/>
    </row>
    <row r="19651" spans="3:4" x14ac:dyDescent="0.2">
      <c r="C19651" s="10"/>
      <c r="D19651" s="6"/>
    </row>
    <row r="19652" spans="3:4" x14ac:dyDescent="0.2">
      <c r="C19652" s="10"/>
      <c r="D19652" s="6"/>
    </row>
    <row r="19653" spans="3:4" ht="15" x14ac:dyDescent="0.25">
      <c r="C19653" s="10"/>
      <c r="D19653" s="8"/>
    </row>
    <row r="19654" spans="3:4" ht="15" x14ac:dyDescent="0.25">
      <c r="C19654" s="10"/>
      <c r="D19654" s="8"/>
    </row>
    <row r="19655" spans="3:4" ht="15" x14ac:dyDescent="0.25">
      <c r="C19655" s="10"/>
      <c r="D19655" s="8"/>
    </row>
    <row r="19656" spans="3:4" ht="15" x14ac:dyDescent="0.25">
      <c r="C19656" s="10"/>
      <c r="D19656" s="8"/>
    </row>
    <row r="19657" spans="3:4" ht="15" x14ac:dyDescent="0.25">
      <c r="C19657" s="10"/>
      <c r="D19657" s="8"/>
    </row>
    <row r="19658" spans="3:4" ht="15" x14ac:dyDescent="0.25">
      <c r="C19658" s="10"/>
      <c r="D19658" s="8"/>
    </row>
    <row r="19659" spans="3:4" x14ac:dyDescent="0.2">
      <c r="C19659" s="10"/>
      <c r="D19659" s="6"/>
    </row>
    <row r="19660" spans="3:4" x14ac:dyDescent="0.2">
      <c r="C19660" s="10"/>
      <c r="D19660" s="6"/>
    </row>
    <row r="19661" spans="3:4" x14ac:dyDescent="0.2">
      <c r="C19661" s="10"/>
      <c r="D19661" s="6"/>
    </row>
    <row r="19662" spans="3:4" x14ac:dyDescent="0.2">
      <c r="C19662" s="10"/>
      <c r="D19662" s="6"/>
    </row>
    <row r="19663" spans="3:4" x14ac:dyDescent="0.2">
      <c r="C19663" s="10"/>
      <c r="D19663" s="6"/>
    </row>
    <row r="19664" spans="3:4" x14ac:dyDescent="0.2">
      <c r="C19664" s="10"/>
      <c r="D19664" s="6"/>
    </row>
    <row r="19665" spans="3:4" x14ac:dyDescent="0.2">
      <c r="C19665" s="10"/>
      <c r="D19665" s="6"/>
    </row>
    <row r="19666" spans="3:4" x14ac:dyDescent="0.2">
      <c r="C19666" s="10"/>
      <c r="D19666" s="6"/>
    </row>
    <row r="19667" spans="3:4" x14ac:dyDescent="0.2">
      <c r="C19667" s="10"/>
      <c r="D19667" s="6"/>
    </row>
    <row r="19668" spans="3:4" x14ac:dyDescent="0.2">
      <c r="C19668" s="10"/>
      <c r="D19668" s="6"/>
    </row>
    <row r="19669" spans="3:4" ht="15" x14ac:dyDescent="0.25">
      <c r="C19669" s="10"/>
      <c r="D19669" s="8"/>
    </row>
    <row r="19670" spans="3:4" ht="15" x14ac:dyDescent="0.25">
      <c r="C19670" s="10"/>
      <c r="D19670" s="8"/>
    </row>
    <row r="19671" spans="3:4" ht="15" x14ac:dyDescent="0.25">
      <c r="C19671" s="10"/>
      <c r="D19671" s="8"/>
    </row>
    <row r="19672" spans="3:4" x14ac:dyDescent="0.2">
      <c r="C19672" s="10"/>
      <c r="D19672" s="6"/>
    </row>
    <row r="19673" spans="3:4" x14ac:dyDescent="0.2">
      <c r="C19673" s="10"/>
      <c r="D19673" s="6"/>
    </row>
    <row r="19674" spans="3:4" x14ac:dyDescent="0.2">
      <c r="C19674" s="10"/>
      <c r="D19674" s="6"/>
    </row>
    <row r="19675" spans="3:4" x14ac:dyDescent="0.2">
      <c r="C19675" s="10"/>
      <c r="D19675" s="6"/>
    </row>
    <row r="19676" spans="3:4" x14ac:dyDescent="0.2">
      <c r="C19676" s="10"/>
      <c r="D19676" s="6"/>
    </row>
    <row r="19677" spans="3:4" x14ac:dyDescent="0.2">
      <c r="C19677" s="10"/>
      <c r="D19677" s="6"/>
    </row>
    <row r="19678" spans="3:4" x14ac:dyDescent="0.2">
      <c r="C19678" s="10"/>
      <c r="D19678" s="6"/>
    </row>
    <row r="19679" spans="3:4" x14ac:dyDescent="0.2">
      <c r="C19679" s="10"/>
      <c r="D19679" s="6"/>
    </row>
    <row r="19680" spans="3:4" x14ac:dyDescent="0.2">
      <c r="C19680" s="10"/>
      <c r="D19680" s="6"/>
    </row>
    <row r="19681" spans="3:4" x14ac:dyDescent="0.2">
      <c r="C19681" s="10"/>
      <c r="D19681" s="6"/>
    </row>
    <row r="19682" spans="3:4" x14ac:dyDescent="0.2">
      <c r="C19682" s="10"/>
      <c r="D19682" s="6"/>
    </row>
    <row r="19683" spans="3:4" x14ac:dyDescent="0.2">
      <c r="C19683" s="10"/>
      <c r="D19683" s="6"/>
    </row>
    <row r="19684" spans="3:4" x14ac:dyDescent="0.2">
      <c r="C19684" s="10"/>
      <c r="D19684" s="6"/>
    </row>
    <row r="19685" spans="3:4" x14ac:dyDescent="0.2">
      <c r="C19685" s="10"/>
      <c r="D19685" s="6"/>
    </row>
    <row r="19686" spans="3:4" x14ac:dyDescent="0.2">
      <c r="C19686" s="10"/>
      <c r="D19686" s="6"/>
    </row>
    <row r="19687" spans="3:4" x14ac:dyDescent="0.2">
      <c r="C19687" s="10"/>
      <c r="D19687" s="6"/>
    </row>
    <row r="19688" spans="3:4" ht="13.5" thickBot="1" x14ac:dyDescent="0.25">
      <c r="C19688" s="10"/>
      <c r="D19688" s="9"/>
    </row>
    <row r="19689" spans="3:4" ht="15" x14ac:dyDescent="0.25">
      <c r="C19689" s="10"/>
      <c r="D19689" s="4"/>
    </row>
    <row r="19690" spans="3:4" x14ac:dyDescent="0.2">
      <c r="C19690" s="10"/>
      <c r="D19690" s="6"/>
    </row>
    <row r="19691" spans="3:4" x14ac:dyDescent="0.2">
      <c r="C19691" s="10"/>
      <c r="D19691" s="6"/>
    </row>
    <row r="19692" spans="3:4" x14ac:dyDescent="0.2">
      <c r="C19692" s="10"/>
      <c r="D19692" s="7"/>
    </row>
    <row r="19693" spans="3:4" x14ac:dyDescent="0.2">
      <c r="C19693" s="10"/>
      <c r="D19693" s="6"/>
    </row>
    <row r="19694" spans="3:4" x14ac:dyDescent="0.2">
      <c r="C19694" s="10"/>
      <c r="D19694" s="6"/>
    </row>
    <row r="19695" spans="3:4" x14ac:dyDescent="0.2">
      <c r="C19695" s="10"/>
      <c r="D19695" s="6"/>
    </row>
    <row r="19696" spans="3:4" x14ac:dyDescent="0.2">
      <c r="C19696" s="10"/>
      <c r="D19696" s="6"/>
    </row>
    <row r="19697" spans="3:4" x14ac:dyDescent="0.2">
      <c r="C19697" s="10"/>
      <c r="D19697" s="6"/>
    </row>
    <row r="19698" spans="3:4" x14ac:dyDescent="0.2">
      <c r="C19698" s="10"/>
      <c r="D19698" s="6"/>
    </row>
    <row r="19699" spans="3:4" x14ac:dyDescent="0.2">
      <c r="C19699" s="10"/>
      <c r="D19699" s="6"/>
    </row>
    <row r="19700" spans="3:4" x14ac:dyDescent="0.2">
      <c r="C19700" s="10"/>
      <c r="D19700" s="6"/>
    </row>
    <row r="19701" spans="3:4" x14ac:dyDescent="0.2">
      <c r="C19701" s="10"/>
      <c r="D19701" s="6"/>
    </row>
    <row r="19702" spans="3:4" x14ac:dyDescent="0.2">
      <c r="C19702" s="10"/>
      <c r="D19702" s="6"/>
    </row>
    <row r="19703" spans="3:4" x14ac:dyDescent="0.2">
      <c r="C19703" s="10"/>
      <c r="D19703" s="6"/>
    </row>
    <row r="19704" spans="3:4" ht="15" x14ac:dyDescent="0.25">
      <c r="C19704" s="10"/>
      <c r="D19704" s="8"/>
    </row>
    <row r="19705" spans="3:4" ht="15" x14ac:dyDescent="0.25">
      <c r="C19705" s="10"/>
      <c r="D19705" s="8"/>
    </row>
    <row r="19706" spans="3:4" ht="15" x14ac:dyDescent="0.25">
      <c r="C19706" s="10"/>
      <c r="D19706" s="8"/>
    </row>
    <row r="19707" spans="3:4" ht="15" x14ac:dyDescent="0.25">
      <c r="C19707" s="10"/>
      <c r="D19707" s="8"/>
    </row>
    <row r="19708" spans="3:4" ht="15" x14ac:dyDescent="0.25">
      <c r="C19708" s="10"/>
      <c r="D19708" s="8"/>
    </row>
    <row r="19709" spans="3:4" ht="15" x14ac:dyDescent="0.25">
      <c r="C19709" s="10"/>
      <c r="D19709" s="8"/>
    </row>
    <row r="19710" spans="3:4" x14ac:dyDescent="0.2">
      <c r="C19710" s="10"/>
      <c r="D19710" s="6"/>
    </row>
    <row r="19711" spans="3:4" x14ac:dyDescent="0.2">
      <c r="C19711" s="10"/>
      <c r="D19711" s="6"/>
    </row>
    <row r="19712" spans="3:4" x14ac:dyDescent="0.2">
      <c r="C19712" s="10"/>
      <c r="D19712" s="6"/>
    </row>
    <row r="19713" spans="3:4" x14ac:dyDescent="0.2">
      <c r="C19713" s="10"/>
      <c r="D19713" s="6"/>
    </row>
    <row r="19714" spans="3:4" x14ac:dyDescent="0.2">
      <c r="C19714" s="10"/>
      <c r="D19714" s="6"/>
    </row>
    <row r="19715" spans="3:4" x14ac:dyDescent="0.2">
      <c r="C19715" s="10"/>
      <c r="D19715" s="6"/>
    </row>
    <row r="19716" spans="3:4" x14ac:dyDescent="0.2">
      <c r="C19716" s="10"/>
      <c r="D19716" s="6"/>
    </row>
    <row r="19717" spans="3:4" x14ac:dyDescent="0.2">
      <c r="C19717" s="10"/>
      <c r="D19717" s="6"/>
    </row>
    <row r="19718" spans="3:4" x14ac:dyDescent="0.2">
      <c r="C19718" s="10"/>
      <c r="D19718" s="6"/>
    </row>
    <row r="19719" spans="3:4" x14ac:dyDescent="0.2">
      <c r="C19719" s="10"/>
      <c r="D19719" s="6"/>
    </row>
    <row r="19720" spans="3:4" ht="15" x14ac:dyDescent="0.25">
      <c r="C19720" s="10"/>
      <c r="D19720" s="8"/>
    </row>
    <row r="19721" spans="3:4" ht="15" x14ac:dyDescent="0.25">
      <c r="C19721" s="10"/>
      <c r="D19721" s="8"/>
    </row>
    <row r="19722" spans="3:4" ht="15" x14ac:dyDescent="0.25">
      <c r="C19722" s="10"/>
      <c r="D19722" s="8"/>
    </row>
    <row r="19723" spans="3:4" x14ac:dyDescent="0.2">
      <c r="C19723" s="10"/>
      <c r="D19723" s="6"/>
    </row>
    <row r="19724" spans="3:4" x14ac:dyDescent="0.2">
      <c r="C19724" s="10"/>
      <c r="D19724" s="6"/>
    </row>
    <row r="19725" spans="3:4" x14ac:dyDescent="0.2">
      <c r="C19725" s="10"/>
      <c r="D19725" s="6"/>
    </row>
    <row r="19726" spans="3:4" x14ac:dyDescent="0.2">
      <c r="C19726" s="10"/>
      <c r="D19726" s="6"/>
    </row>
    <row r="19727" spans="3:4" x14ac:dyDescent="0.2">
      <c r="C19727" s="10"/>
      <c r="D19727" s="6"/>
    </row>
    <row r="19728" spans="3:4" x14ac:dyDescent="0.2">
      <c r="C19728" s="10"/>
      <c r="D19728" s="6"/>
    </row>
    <row r="19729" spans="3:4" x14ac:dyDescent="0.2">
      <c r="C19729" s="10"/>
      <c r="D19729" s="6"/>
    </row>
    <row r="19730" spans="3:4" x14ac:dyDescent="0.2">
      <c r="C19730" s="10"/>
      <c r="D19730" s="6"/>
    </row>
    <row r="19731" spans="3:4" x14ac:dyDescent="0.2">
      <c r="C19731" s="10"/>
      <c r="D19731" s="6"/>
    </row>
    <row r="19732" spans="3:4" x14ac:dyDescent="0.2">
      <c r="C19732" s="10"/>
      <c r="D19732" s="6"/>
    </row>
    <row r="19733" spans="3:4" x14ac:dyDescent="0.2">
      <c r="C19733" s="10"/>
      <c r="D19733" s="6"/>
    </row>
    <row r="19734" spans="3:4" x14ac:dyDescent="0.2">
      <c r="C19734" s="10"/>
      <c r="D19734" s="6"/>
    </row>
    <row r="19735" spans="3:4" x14ac:dyDescent="0.2">
      <c r="C19735" s="10"/>
      <c r="D19735" s="6"/>
    </row>
    <row r="19736" spans="3:4" x14ac:dyDescent="0.2">
      <c r="C19736" s="10"/>
      <c r="D19736" s="6"/>
    </row>
    <row r="19737" spans="3:4" x14ac:dyDescent="0.2">
      <c r="C19737" s="10"/>
      <c r="D19737" s="6"/>
    </row>
    <row r="19738" spans="3:4" x14ac:dyDescent="0.2">
      <c r="C19738" s="10"/>
      <c r="D19738" s="6"/>
    </row>
    <row r="19739" spans="3:4" ht="13.5" thickBot="1" x14ac:dyDescent="0.25">
      <c r="C19739" s="10"/>
      <c r="D19739" s="9"/>
    </row>
    <row r="19740" spans="3:4" ht="15" x14ac:dyDescent="0.25">
      <c r="C19740" s="10"/>
      <c r="D19740" s="4"/>
    </row>
    <row r="19741" spans="3:4" x14ac:dyDescent="0.2">
      <c r="C19741" s="10"/>
      <c r="D19741" s="6"/>
    </row>
    <row r="19742" spans="3:4" x14ac:dyDescent="0.2">
      <c r="C19742" s="10"/>
      <c r="D19742" s="6"/>
    </row>
    <row r="19743" spans="3:4" x14ac:dyDescent="0.2">
      <c r="C19743" s="10"/>
      <c r="D19743" s="7"/>
    </row>
    <row r="19744" spans="3:4" x14ac:dyDescent="0.2">
      <c r="C19744" s="10"/>
      <c r="D19744" s="6"/>
    </row>
    <row r="19745" spans="3:4" x14ac:dyDescent="0.2">
      <c r="C19745" s="10"/>
      <c r="D19745" s="6"/>
    </row>
    <row r="19746" spans="3:4" x14ac:dyDescent="0.2">
      <c r="C19746" s="10"/>
      <c r="D19746" s="6"/>
    </row>
    <row r="19747" spans="3:4" x14ac:dyDescent="0.2">
      <c r="C19747" s="10"/>
      <c r="D19747" s="6"/>
    </row>
    <row r="19748" spans="3:4" x14ac:dyDescent="0.2">
      <c r="C19748" s="10"/>
      <c r="D19748" s="6"/>
    </row>
    <row r="19749" spans="3:4" x14ac:dyDescent="0.2">
      <c r="C19749" s="10"/>
      <c r="D19749" s="6"/>
    </row>
    <row r="19750" spans="3:4" x14ac:dyDescent="0.2">
      <c r="C19750" s="10"/>
      <c r="D19750" s="6"/>
    </row>
    <row r="19751" spans="3:4" x14ac:dyDescent="0.2">
      <c r="C19751" s="10"/>
      <c r="D19751" s="6"/>
    </row>
    <row r="19752" spans="3:4" x14ac:dyDescent="0.2">
      <c r="C19752" s="10"/>
      <c r="D19752" s="6"/>
    </row>
    <row r="19753" spans="3:4" x14ac:dyDescent="0.2">
      <c r="C19753" s="10"/>
      <c r="D19753" s="6"/>
    </row>
    <row r="19754" spans="3:4" x14ac:dyDescent="0.2">
      <c r="C19754" s="10"/>
      <c r="D19754" s="6"/>
    </row>
    <row r="19755" spans="3:4" ht="15" x14ac:dyDescent="0.25">
      <c r="C19755" s="10"/>
      <c r="D19755" s="8"/>
    </row>
    <row r="19756" spans="3:4" ht="15" x14ac:dyDescent="0.25">
      <c r="C19756" s="10"/>
      <c r="D19756" s="8"/>
    </row>
    <row r="19757" spans="3:4" ht="15" x14ac:dyDescent="0.25">
      <c r="C19757" s="10"/>
      <c r="D19757" s="8"/>
    </row>
    <row r="19758" spans="3:4" ht="15" x14ac:dyDescent="0.25">
      <c r="C19758" s="10"/>
      <c r="D19758" s="8"/>
    </row>
    <row r="19759" spans="3:4" ht="15" x14ac:dyDescent="0.25">
      <c r="C19759" s="10"/>
      <c r="D19759" s="8"/>
    </row>
    <row r="19760" spans="3:4" ht="15" x14ac:dyDescent="0.25">
      <c r="C19760" s="10"/>
      <c r="D19760" s="8"/>
    </row>
    <row r="19761" spans="3:4" x14ac:dyDescent="0.2">
      <c r="C19761" s="10"/>
      <c r="D19761" s="6"/>
    </row>
    <row r="19762" spans="3:4" x14ac:dyDescent="0.2">
      <c r="C19762" s="10"/>
      <c r="D19762" s="6"/>
    </row>
    <row r="19763" spans="3:4" x14ac:dyDescent="0.2">
      <c r="C19763" s="10"/>
      <c r="D19763" s="6"/>
    </row>
    <row r="19764" spans="3:4" x14ac:dyDescent="0.2">
      <c r="C19764" s="10"/>
      <c r="D19764" s="6"/>
    </row>
    <row r="19765" spans="3:4" x14ac:dyDescent="0.2">
      <c r="C19765" s="10"/>
      <c r="D19765" s="6"/>
    </row>
    <row r="19766" spans="3:4" x14ac:dyDescent="0.2">
      <c r="C19766" s="10"/>
      <c r="D19766" s="6"/>
    </row>
    <row r="19767" spans="3:4" x14ac:dyDescent="0.2">
      <c r="C19767" s="10"/>
      <c r="D19767" s="6"/>
    </row>
    <row r="19768" spans="3:4" x14ac:dyDescent="0.2">
      <c r="C19768" s="10"/>
      <c r="D19768" s="6"/>
    </row>
    <row r="19769" spans="3:4" x14ac:dyDescent="0.2">
      <c r="C19769" s="10"/>
      <c r="D19769" s="6"/>
    </row>
    <row r="19770" spans="3:4" x14ac:dyDescent="0.2">
      <c r="C19770" s="10"/>
      <c r="D19770" s="6"/>
    </row>
    <row r="19771" spans="3:4" ht="15" x14ac:dyDescent="0.25">
      <c r="C19771" s="10"/>
      <c r="D19771" s="8"/>
    </row>
    <row r="19772" spans="3:4" ht="15" x14ac:dyDescent="0.25">
      <c r="C19772" s="10"/>
      <c r="D19772" s="8"/>
    </row>
    <row r="19773" spans="3:4" ht="15" x14ac:dyDescent="0.25">
      <c r="C19773" s="10"/>
      <c r="D19773" s="8"/>
    </row>
    <row r="19774" spans="3:4" x14ac:dyDescent="0.2">
      <c r="C19774" s="10"/>
      <c r="D19774" s="6"/>
    </row>
    <row r="19775" spans="3:4" x14ac:dyDescent="0.2">
      <c r="C19775" s="10"/>
      <c r="D19775" s="6"/>
    </row>
    <row r="19776" spans="3:4" x14ac:dyDescent="0.2">
      <c r="C19776" s="10"/>
      <c r="D19776" s="6"/>
    </row>
    <row r="19777" spans="3:4" x14ac:dyDescent="0.2">
      <c r="C19777" s="10"/>
      <c r="D19777" s="6"/>
    </row>
    <row r="19778" spans="3:4" x14ac:dyDescent="0.2">
      <c r="C19778" s="10"/>
      <c r="D19778" s="6"/>
    </row>
    <row r="19779" spans="3:4" x14ac:dyDescent="0.2">
      <c r="C19779" s="10"/>
      <c r="D19779" s="6"/>
    </row>
    <row r="19780" spans="3:4" x14ac:dyDescent="0.2">
      <c r="C19780" s="10"/>
      <c r="D19780" s="6"/>
    </row>
    <row r="19781" spans="3:4" x14ac:dyDescent="0.2">
      <c r="C19781" s="10"/>
      <c r="D19781" s="6"/>
    </row>
    <row r="19782" spans="3:4" x14ac:dyDescent="0.2">
      <c r="C19782" s="10"/>
      <c r="D19782" s="6"/>
    </row>
    <row r="19783" spans="3:4" x14ac:dyDescent="0.2">
      <c r="C19783" s="10"/>
      <c r="D19783" s="6"/>
    </row>
    <row r="19784" spans="3:4" x14ac:dyDescent="0.2">
      <c r="C19784" s="10"/>
      <c r="D19784" s="6"/>
    </row>
    <row r="19785" spans="3:4" x14ac:dyDescent="0.2">
      <c r="C19785" s="10"/>
      <c r="D19785" s="6"/>
    </row>
    <row r="19786" spans="3:4" x14ac:dyDescent="0.2">
      <c r="C19786" s="10"/>
      <c r="D19786" s="6"/>
    </row>
    <row r="19787" spans="3:4" x14ac:dyDescent="0.2">
      <c r="C19787" s="10"/>
      <c r="D19787" s="6"/>
    </row>
    <row r="19788" spans="3:4" x14ac:dyDescent="0.2">
      <c r="C19788" s="10"/>
      <c r="D19788" s="6"/>
    </row>
    <row r="19789" spans="3:4" x14ac:dyDescent="0.2">
      <c r="C19789" s="10"/>
      <c r="D19789" s="6"/>
    </row>
    <row r="19790" spans="3:4" ht="13.5" thickBot="1" x14ac:dyDescent="0.25">
      <c r="C19790" s="10"/>
      <c r="D19790" s="9"/>
    </row>
    <row r="19791" spans="3:4" ht="15" x14ac:dyDescent="0.25">
      <c r="C19791" s="10"/>
      <c r="D19791" s="4"/>
    </row>
    <row r="19792" spans="3:4" x14ac:dyDescent="0.2">
      <c r="C19792" s="10"/>
      <c r="D19792" s="6"/>
    </row>
    <row r="19793" spans="3:4" x14ac:dyDescent="0.2">
      <c r="C19793" s="10"/>
      <c r="D19793" s="6"/>
    </row>
    <row r="19794" spans="3:4" x14ac:dyDescent="0.2">
      <c r="C19794" s="10"/>
      <c r="D19794" s="7"/>
    </row>
    <row r="19795" spans="3:4" x14ac:dyDescent="0.2">
      <c r="C19795" s="10"/>
      <c r="D19795" s="6"/>
    </row>
    <row r="19796" spans="3:4" x14ac:dyDescent="0.2">
      <c r="C19796" s="10"/>
      <c r="D19796" s="6"/>
    </row>
    <row r="19797" spans="3:4" x14ac:dyDescent="0.2">
      <c r="C19797" s="10"/>
      <c r="D19797" s="6"/>
    </row>
    <row r="19798" spans="3:4" x14ac:dyDescent="0.2">
      <c r="C19798" s="10"/>
      <c r="D19798" s="6"/>
    </row>
    <row r="19799" spans="3:4" x14ac:dyDescent="0.2">
      <c r="C19799" s="10"/>
      <c r="D19799" s="6"/>
    </row>
    <row r="19800" spans="3:4" x14ac:dyDescent="0.2">
      <c r="C19800" s="10"/>
      <c r="D19800" s="6"/>
    </row>
    <row r="19801" spans="3:4" x14ac:dyDescent="0.2">
      <c r="C19801" s="10"/>
      <c r="D19801" s="6"/>
    </row>
    <row r="19802" spans="3:4" x14ac:dyDescent="0.2">
      <c r="C19802" s="10"/>
      <c r="D19802" s="6"/>
    </row>
    <row r="19803" spans="3:4" x14ac:dyDescent="0.2">
      <c r="C19803" s="10"/>
      <c r="D19803" s="6"/>
    </row>
    <row r="19804" spans="3:4" x14ac:dyDescent="0.2">
      <c r="C19804" s="10"/>
      <c r="D19804" s="6"/>
    </row>
    <row r="19805" spans="3:4" x14ac:dyDescent="0.2">
      <c r="C19805" s="10"/>
      <c r="D19805" s="6"/>
    </row>
    <row r="19806" spans="3:4" ht="15" x14ac:dyDescent="0.25">
      <c r="C19806" s="10"/>
      <c r="D19806" s="8"/>
    </row>
    <row r="19807" spans="3:4" ht="15" x14ac:dyDescent="0.25">
      <c r="C19807" s="10"/>
      <c r="D19807" s="8"/>
    </row>
    <row r="19808" spans="3:4" ht="15" x14ac:dyDescent="0.25">
      <c r="C19808" s="10"/>
      <c r="D19808" s="8"/>
    </row>
    <row r="19809" spans="3:4" ht="15" x14ac:dyDescent="0.25">
      <c r="C19809" s="10"/>
      <c r="D19809" s="8"/>
    </row>
    <row r="19810" spans="3:4" ht="15" x14ac:dyDescent="0.25">
      <c r="C19810" s="10"/>
      <c r="D19810" s="8"/>
    </row>
    <row r="19811" spans="3:4" ht="15" x14ac:dyDescent="0.25">
      <c r="C19811" s="10"/>
      <c r="D19811" s="8"/>
    </row>
    <row r="19812" spans="3:4" x14ac:dyDescent="0.2">
      <c r="C19812" s="10"/>
      <c r="D19812" s="6"/>
    </row>
    <row r="19813" spans="3:4" x14ac:dyDescent="0.2">
      <c r="C19813" s="10"/>
      <c r="D19813" s="6"/>
    </row>
    <row r="19814" spans="3:4" x14ac:dyDescent="0.2">
      <c r="C19814" s="10"/>
      <c r="D19814" s="6"/>
    </row>
    <row r="19815" spans="3:4" x14ac:dyDescent="0.2">
      <c r="C19815" s="10"/>
      <c r="D19815" s="6"/>
    </row>
    <row r="19816" spans="3:4" x14ac:dyDescent="0.2">
      <c r="C19816" s="10"/>
      <c r="D19816" s="6"/>
    </row>
    <row r="19817" spans="3:4" x14ac:dyDescent="0.2">
      <c r="C19817" s="10"/>
      <c r="D19817" s="6"/>
    </row>
    <row r="19818" spans="3:4" x14ac:dyDescent="0.2">
      <c r="C19818" s="10"/>
      <c r="D19818" s="6"/>
    </row>
    <row r="19819" spans="3:4" x14ac:dyDescent="0.2">
      <c r="C19819" s="10"/>
      <c r="D19819" s="6"/>
    </row>
    <row r="19820" spans="3:4" x14ac:dyDescent="0.2">
      <c r="C19820" s="10"/>
      <c r="D19820" s="6"/>
    </row>
    <row r="19821" spans="3:4" x14ac:dyDescent="0.2">
      <c r="C19821" s="10"/>
      <c r="D19821" s="6"/>
    </row>
    <row r="19822" spans="3:4" ht="15" x14ac:dyDescent="0.25">
      <c r="C19822" s="10"/>
      <c r="D19822" s="8"/>
    </row>
    <row r="19823" spans="3:4" ht="15" x14ac:dyDescent="0.25">
      <c r="C19823" s="10"/>
      <c r="D19823" s="8"/>
    </row>
    <row r="19824" spans="3:4" ht="15" x14ac:dyDescent="0.25">
      <c r="C19824" s="10"/>
      <c r="D19824" s="8"/>
    </row>
    <row r="19825" spans="3:4" x14ac:dyDescent="0.2">
      <c r="C19825" s="10"/>
      <c r="D19825" s="6"/>
    </row>
    <row r="19826" spans="3:4" x14ac:dyDescent="0.2">
      <c r="C19826" s="10"/>
      <c r="D19826" s="6"/>
    </row>
    <row r="19827" spans="3:4" x14ac:dyDescent="0.2">
      <c r="C19827" s="10"/>
      <c r="D19827" s="6"/>
    </row>
    <row r="19828" spans="3:4" x14ac:dyDescent="0.2">
      <c r="C19828" s="10"/>
      <c r="D19828" s="6"/>
    </row>
    <row r="19829" spans="3:4" x14ac:dyDescent="0.2">
      <c r="C19829" s="10"/>
      <c r="D19829" s="6"/>
    </row>
    <row r="19830" spans="3:4" x14ac:dyDescent="0.2">
      <c r="C19830" s="10"/>
      <c r="D19830" s="6"/>
    </row>
    <row r="19831" spans="3:4" x14ac:dyDescent="0.2">
      <c r="C19831" s="10"/>
      <c r="D19831" s="6"/>
    </row>
    <row r="19832" spans="3:4" x14ac:dyDescent="0.2">
      <c r="C19832" s="10"/>
      <c r="D19832" s="6"/>
    </row>
    <row r="19833" spans="3:4" x14ac:dyDescent="0.2">
      <c r="C19833" s="10"/>
      <c r="D19833" s="6"/>
    </row>
    <row r="19834" spans="3:4" x14ac:dyDescent="0.2">
      <c r="C19834" s="10"/>
      <c r="D19834" s="6"/>
    </row>
    <row r="19835" spans="3:4" x14ac:dyDescent="0.2">
      <c r="C19835" s="10"/>
      <c r="D19835" s="6"/>
    </row>
    <row r="19836" spans="3:4" x14ac:dyDescent="0.2">
      <c r="C19836" s="10"/>
      <c r="D19836" s="6"/>
    </row>
    <row r="19837" spans="3:4" x14ac:dyDescent="0.2">
      <c r="C19837" s="10"/>
      <c r="D19837" s="6"/>
    </row>
    <row r="19838" spans="3:4" x14ac:dyDescent="0.2">
      <c r="C19838" s="10"/>
      <c r="D19838" s="6"/>
    </row>
    <row r="19839" spans="3:4" x14ac:dyDescent="0.2">
      <c r="C19839" s="10"/>
      <c r="D19839" s="6"/>
    </row>
    <row r="19840" spans="3:4" x14ac:dyDescent="0.2">
      <c r="C19840" s="10"/>
      <c r="D19840" s="6"/>
    </row>
    <row r="19841" spans="3:4" ht="13.5" thickBot="1" x14ac:dyDescent="0.25">
      <c r="C19841" s="10"/>
      <c r="D19841" s="9"/>
    </row>
    <row r="19842" spans="3:4" ht="15" x14ac:dyDescent="0.25">
      <c r="C19842" s="10"/>
      <c r="D19842" s="4"/>
    </row>
    <row r="19843" spans="3:4" x14ac:dyDescent="0.2">
      <c r="C19843" s="10"/>
      <c r="D19843" s="6"/>
    </row>
    <row r="19844" spans="3:4" x14ac:dyDescent="0.2">
      <c r="C19844" s="10"/>
      <c r="D19844" s="6"/>
    </row>
    <row r="19845" spans="3:4" x14ac:dyDescent="0.2">
      <c r="C19845" s="10"/>
      <c r="D19845" s="7"/>
    </row>
    <row r="19846" spans="3:4" x14ac:dyDescent="0.2">
      <c r="C19846" s="10"/>
      <c r="D19846" s="6"/>
    </row>
    <row r="19847" spans="3:4" x14ac:dyDescent="0.2">
      <c r="C19847" s="10"/>
      <c r="D19847" s="6"/>
    </row>
    <row r="19848" spans="3:4" x14ac:dyDescent="0.2">
      <c r="C19848" s="10"/>
      <c r="D19848" s="6"/>
    </row>
    <row r="19849" spans="3:4" x14ac:dyDescent="0.2">
      <c r="C19849" s="10"/>
      <c r="D19849" s="6"/>
    </row>
    <row r="19850" spans="3:4" x14ac:dyDescent="0.2">
      <c r="C19850" s="10"/>
      <c r="D19850" s="6"/>
    </row>
    <row r="19851" spans="3:4" x14ac:dyDescent="0.2">
      <c r="C19851" s="10"/>
      <c r="D19851" s="6"/>
    </row>
    <row r="19852" spans="3:4" x14ac:dyDescent="0.2">
      <c r="C19852" s="10"/>
      <c r="D19852" s="6"/>
    </row>
    <row r="19853" spans="3:4" x14ac:dyDescent="0.2">
      <c r="C19853" s="10"/>
      <c r="D19853" s="6"/>
    </row>
    <row r="19854" spans="3:4" x14ac:dyDescent="0.2">
      <c r="C19854" s="10"/>
      <c r="D19854" s="6"/>
    </row>
    <row r="19855" spans="3:4" x14ac:dyDescent="0.2">
      <c r="C19855" s="10"/>
      <c r="D19855" s="6"/>
    </row>
    <row r="19856" spans="3:4" x14ac:dyDescent="0.2">
      <c r="C19856" s="10"/>
      <c r="D19856" s="6"/>
    </row>
    <row r="19857" spans="3:4" ht="15" x14ac:dyDescent="0.25">
      <c r="C19857" s="10"/>
      <c r="D19857" s="8"/>
    </row>
    <row r="19858" spans="3:4" ht="15" x14ac:dyDescent="0.25">
      <c r="C19858" s="10"/>
      <c r="D19858" s="8"/>
    </row>
    <row r="19859" spans="3:4" ht="15" x14ac:dyDescent="0.25">
      <c r="C19859" s="10"/>
      <c r="D19859" s="8"/>
    </row>
    <row r="19860" spans="3:4" ht="15" x14ac:dyDescent="0.25">
      <c r="C19860" s="10"/>
      <c r="D19860" s="8"/>
    </row>
    <row r="19861" spans="3:4" ht="15" x14ac:dyDescent="0.25">
      <c r="C19861" s="10"/>
      <c r="D19861" s="8"/>
    </row>
    <row r="19862" spans="3:4" ht="15" x14ac:dyDescent="0.25">
      <c r="C19862" s="10"/>
      <c r="D19862" s="8"/>
    </row>
    <row r="19863" spans="3:4" x14ac:dyDescent="0.2">
      <c r="C19863" s="10"/>
      <c r="D19863" s="6"/>
    </row>
    <row r="19864" spans="3:4" x14ac:dyDescent="0.2">
      <c r="C19864" s="10"/>
      <c r="D19864" s="6"/>
    </row>
    <row r="19865" spans="3:4" x14ac:dyDescent="0.2">
      <c r="C19865" s="10"/>
      <c r="D19865" s="6"/>
    </row>
    <row r="19866" spans="3:4" x14ac:dyDescent="0.2">
      <c r="C19866" s="10"/>
      <c r="D19866" s="6"/>
    </row>
    <row r="19867" spans="3:4" x14ac:dyDescent="0.2">
      <c r="C19867" s="10"/>
      <c r="D19867" s="6"/>
    </row>
    <row r="19868" spans="3:4" x14ac:dyDescent="0.2">
      <c r="C19868" s="10"/>
      <c r="D19868" s="6"/>
    </row>
    <row r="19869" spans="3:4" x14ac:dyDescent="0.2">
      <c r="C19869" s="10"/>
      <c r="D19869" s="6"/>
    </row>
    <row r="19870" spans="3:4" x14ac:dyDescent="0.2">
      <c r="C19870" s="10"/>
      <c r="D19870" s="6"/>
    </row>
    <row r="19871" spans="3:4" x14ac:dyDescent="0.2">
      <c r="C19871" s="10"/>
      <c r="D19871" s="6"/>
    </row>
    <row r="19872" spans="3:4" x14ac:dyDescent="0.2">
      <c r="C19872" s="10"/>
      <c r="D19872" s="6"/>
    </row>
    <row r="19873" spans="3:4" ht="15" x14ac:dyDescent="0.25">
      <c r="C19873" s="10"/>
      <c r="D19873" s="8"/>
    </row>
    <row r="19874" spans="3:4" ht="15" x14ac:dyDescent="0.25">
      <c r="C19874" s="10"/>
      <c r="D19874" s="8"/>
    </row>
    <row r="19875" spans="3:4" ht="15" x14ac:dyDescent="0.25">
      <c r="C19875" s="10"/>
      <c r="D19875" s="8"/>
    </row>
    <row r="19876" spans="3:4" x14ac:dyDescent="0.2">
      <c r="C19876" s="10"/>
      <c r="D19876" s="6"/>
    </row>
    <row r="19877" spans="3:4" x14ac:dyDescent="0.2">
      <c r="C19877" s="10"/>
      <c r="D19877" s="6"/>
    </row>
    <row r="19878" spans="3:4" x14ac:dyDescent="0.2">
      <c r="C19878" s="10"/>
      <c r="D19878" s="6"/>
    </row>
    <row r="19879" spans="3:4" x14ac:dyDescent="0.2">
      <c r="C19879" s="10"/>
      <c r="D19879" s="6"/>
    </row>
    <row r="19880" spans="3:4" x14ac:dyDescent="0.2">
      <c r="C19880" s="10"/>
      <c r="D19880" s="6"/>
    </row>
    <row r="19881" spans="3:4" x14ac:dyDescent="0.2">
      <c r="C19881" s="10"/>
      <c r="D19881" s="6"/>
    </row>
    <row r="19882" spans="3:4" x14ac:dyDescent="0.2">
      <c r="C19882" s="10"/>
      <c r="D19882" s="6"/>
    </row>
    <row r="19883" spans="3:4" x14ac:dyDescent="0.2">
      <c r="C19883" s="10"/>
      <c r="D19883" s="6"/>
    </row>
    <row r="19884" spans="3:4" x14ac:dyDescent="0.2">
      <c r="C19884" s="10"/>
      <c r="D19884" s="6"/>
    </row>
    <row r="19885" spans="3:4" x14ac:dyDescent="0.2">
      <c r="C19885" s="10"/>
      <c r="D19885" s="6"/>
    </row>
    <row r="19886" spans="3:4" x14ac:dyDescent="0.2">
      <c r="C19886" s="10"/>
      <c r="D19886" s="6"/>
    </row>
    <row r="19887" spans="3:4" x14ac:dyDescent="0.2">
      <c r="C19887" s="10"/>
      <c r="D19887" s="6"/>
    </row>
    <row r="19888" spans="3:4" x14ac:dyDescent="0.2">
      <c r="C19888" s="10"/>
      <c r="D19888" s="6"/>
    </row>
    <row r="19889" spans="3:4" x14ac:dyDescent="0.2">
      <c r="C19889" s="10"/>
      <c r="D19889" s="6"/>
    </row>
    <row r="19890" spans="3:4" x14ac:dyDescent="0.2">
      <c r="C19890" s="10"/>
      <c r="D19890" s="6"/>
    </row>
    <row r="19891" spans="3:4" x14ac:dyDescent="0.2">
      <c r="C19891" s="10"/>
      <c r="D19891" s="6"/>
    </row>
    <row r="19892" spans="3:4" ht="13.5" thickBot="1" x14ac:dyDescent="0.25">
      <c r="C19892" s="10"/>
      <c r="D19892" s="9"/>
    </row>
    <row r="19893" spans="3:4" ht="15" x14ac:dyDescent="0.25">
      <c r="C19893" s="10"/>
      <c r="D19893" s="4"/>
    </row>
    <row r="19894" spans="3:4" x14ac:dyDescent="0.2">
      <c r="C19894" s="10"/>
      <c r="D19894" s="6"/>
    </row>
    <row r="19895" spans="3:4" x14ac:dyDescent="0.2">
      <c r="C19895" s="10"/>
      <c r="D19895" s="6"/>
    </row>
    <row r="19896" spans="3:4" x14ac:dyDescent="0.2">
      <c r="C19896" s="10"/>
      <c r="D19896" s="7"/>
    </row>
    <row r="19897" spans="3:4" x14ac:dyDescent="0.2">
      <c r="C19897" s="10"/>
      <c r="D19897" s="6"/>
    </row>
    <row r="19898" spans="3:4" x14ac:dyDescent="0.2">
      <c r="C19898" s="10"/>
      <c r="D19898" s="6"/>
    </row>
    <row r="19899" spans="3:4" x14ac:dyDescent="0.2">
      <c r="C19899" s="10"/>
      <c r="D19899" s="6"/>
    </row>
    <row r="19900" spans="3:4" x14ac:dyDescent="0.2">
      <c r="C19900" s="10"/>
      <c r="D19900" s="6"/>
    </row>
    <row r="19901" spans="3:4" x14ac:dyDescent="0.2">
      <c r="C19901" s="10"/>
      <c r="D19901" s="6"/>
    </row>
    <row r="19902" spans="3:4" x14ac:dyDescent="0.2">
      <c r="C19902" s="10"/>
      <c r="D19902" s="6"/>
    </row>
    <row r="19903" spans="3:4" x14ac:dyDescent="0.2">
      <c r="C19903" s="10"/>
      <c r="D19903" s="6"/>
    </row>
    <row r="19904" spans="3:4" x14ac:dyDescent="0.2">
      <c r="C19904" s="10"/>
      <c r="D19904" s="6"/>
    </row>
    <row r="19905" spans="3:4" x14ac:dyDescent="0.2">
      <c r="C19905" s="10"/>
      <c r="D19905" s="6"/>
    </row>
    <row r="19906" spans="3:4" x14ac:dyDescent="0.2">
      <c r="C19906" s="10"/>
      <c r="D19906" s="6"/>
    </row>
    <row r="19907" spans="3:4" x14ac:dyDescent="0.2">
      <c r="C19907" s="10"/>
      <c r="D19907" s="6"/>
    </row>
    <row r="19908" spans="3:4" ht="15" x14ac:dyDescent="0.25">
      <c r="C19908" s="10"/>
      <c r="D19908" s="8"/>
    </row>
    <row r="19909" spans="3:4" ht="15" x14ac:dyDescent="0.25">
      <c r="C19909" s="10"/>
      <c r="D19909" s="8"/>
    </row>
    <row r="19910" spans="3:4" ht="15" x14ac:dyDescent="0.25">
      <c r="C19910" s="10"/>
      <c r="D19910" s="8"/>
    </row>
    <row r="19911" spans="3:4" ht="15" x14ac:dyDescent="0.25">
      <c r="C19911" s="10"/>
      <c r="D19911" s="8"/>
    </row>
    <row r="19912" spans="3:4" ht="15" x14ac:dyDescent="0.25">
      <c r="C19912" s="10"/>
      <c r="D19912" s="8"/>
    </row>
    <row r="19913" spans="3:4" ht="15" x14ac:dyDescent="0.25">
      <c r="C19913" s="10"/>
      <c r="D19913" s="8"/>
    </row>
    <row r="19914" spans="3:4" x14ac:dyDescent="0.2">
      <c r="C19914" s="10"/>
      <c r="D19914" s="6"/>
    </row>
    <row r="19915" spans="3:4" x14ac:dyDescent="0.2">
      <c r="C19915" s="10"/>
      <c r="D19915" s="6"/>
    </row>
    <row r="19916" spans="3:4" x14ac:dyDescent="0.2">
      <c r="C19916" s="10"/>
      <c r="D19916" s="6"/>
    </row>
    <row r="19917" spans="3:4" x14ac:dyDescent="0.2">
      <c r="C19917" s="10"/>
      <c r="D19917" s="6"/>
    </row>
    <row r="19918" spans="3:4" x14ac:dyDescent="0.2">
      <c r="C19918" s="10"/>
      <c r="D19918" s="6"/>
    </row>
    <row r="19919" spans="3:4" x14ac:dyDescent="0.2">
      <c r="C19919" s="10"/>
      <c r="D19919" s="6"/>
    </row>
    <row r="19920" spans="3:4" x14ac:dyDescent="0.2">
      <c r="C19920" s="10"/>
      <c r="D19920" s="6"/>
    </row>
    <row r="19921" spans="3:4" x14ac:dyDescent="0.2">
      <c r="C19921" s="10"/>
      <c r="D19921" s="6"/>
    </row>
    <row r="19922" spans="3:4" x14ac:dyDescent="0.2">
      <c r="C19922" s="10"/>
      <c r="D19922" s="6"/>
    </row>
    <row r="19923" spans="3:4" x14ac:dyDescent="0.2">
      <c r="C19923" s="10"/>
      <c r="D19923" s="6"/>
    </row>
    <row r="19924" spans="3:4" ht="15" x14ac:dyDescent="0.25">
      <c r="C19924" s="10"/>
      <c r="D19924" s="8"/>
    </row>
    <row r="19925" spans="3:4" ht="15" x14ac:dyDescent="0.25">
      <c r="C19925" s="10"/>
      <c r="D19925" s="8"/>
    </row>
    <row r="19926" spans="3:4" ht="15" x14ac:dyDescent="0.25">
      <c r="C19926" s="10"/>
      <c r="D19926" s="8"/>
    </row>
    <row r="19927" spans="3:4" x14ac:dyDescent="0.2">
      <c r="C19927" s="10"/>
      <c r="D19927" s="6"/>
    </row>
    <row r="19928" spans="3:4" x14ac:dyDescent="0.2">
      <c r="C19928" s="10"/>
      <c r="D19928" s="6"/>
    </row>
    <row r="19929" spans="3:4" x14ac:dyDescent="0.2">
      <c r="C19929" s="10"/>
      <c r="D19929" s="6"/>
    </row>
    <row r="19930" spans="3:4" x14ac:dyDescent="0.2">
      <c r="C19930" s="10"/>
      <c r="D19930" s="6"/>
    </row>
    <row r="19931" spans="3:4" x14ac:dyDescent="0.2">
      <c r="C19931" s="10"/>
      <c r="D19931" s="6"/>
    </row>
    <row r="19932" spans="3:4" x14ac:dyDescent="0.2">
      <c r="C19932" s="10"/>
      <c r="D19932" s="6"/>
    </row>
    <row r="19933" spans="3:4" x14ac:dyDescent="0.2">
      <c r="C19933" s="10"/>
      <c r="D19933" s="6"/>
    </row>
    <row r="19934" spans="3:4" x14ac:dyDescent="0.2">
      <c r="C19934" s="10"/>
      <c r="D19934" s="6"/>
    </row>
    <row r="19935" spans="3:4" x14ac:dyDescent="0.2">
      <c r="C19935" s="10"/>
      <c r="D19935" s="6"/>
    </row>
    <row r="19936" spans="3:4" x14ac:dyDescent="0.2">
      <c r="C19936" s="10"/>
      <c r="D19936" s="6"/>
    </row>
    <row r="19937" spans="3:4" x14ac:dyDescent="0.2">
      <c r="C19937" s="10"/>
      <c r="D19937" s="6"/>
    </row>
    <row r="19938" spans="3:4" x14ac:dyDescent="0.2">
      <c r="C19938" s="10"/>
      <c r="D19938" s="6"/>
    </row>
    <row r="19939" spans="3:4" x14ac:dyDescent="0.2">
      <c r="C19939" s="10"/>
      <c r="D19939" s="6"/>
    </row>
    <row r="19940" spans="3:4" x14ac:dyDescent="0.2">
      <c r="C19940" s="10"/>
      <c r="D19940" s="6"/>
    </row>
    <row r="19941" spans="3:4" x14ac:dyDescent="0.2">
      <c r="C19941" s="10"/>
      <c r="D19941" s="6"/>
    </row>
    <row r="19942" spans="3:4" x14ac:dyDescent="0.2">
      <c r="C19942" s="10"/>
      <c r="D19942" s="6"/>
    </row>
    <row r="19943" spans="3:4" ht="13.5" thickBot="1" x14ac:dyDescent="0.25">
      <c r="C19943" s="10"/>
      <c r="D19943" s="9"/>
    </row>
    <row r="19944" spans="3:4" ht="15" x14ac:dyDescent="0.25">
      <c r="C19944" s="10"/>
      <c r="D19944" s="4"/>
    </row>
    <row r="19945" spans="3:4" x14ac:dyDescent="0.2">
      <c r="C19945" s="10"/>
      <c r="D19945" s="6"/>
    </row>
    <row r="19946" spans="3:4" x14ac:dyDescent="0.2">
      <c r="C19946" s="10"/>
      <c r="D19946" s="6"/>
    </row>
    <row r="19947" spans="3:4" x14ac:dyDescent="0.2">
      <c r="C19947" s="10"/>
      <c r="D19947" s="7"/>
    </row>
    <row r="19948" spans="3:4" x14ac:dyDescent="0.2">
      <c r="C19948" s="10"/>
      <c r="D19948" s="6"/>
    </row>
    <row r="19949" spans="3:4" x14ac:dyDescent="0.2">
      <c r="C19949" s="10"/>
      <c r="D19949" s="6"/>
    </row>
    <row r="19950" spans="3:4" x14ac:dyDescent="0.2">
      <c r="C19950" s="10"/>
      <c r="D19950" s="6"/>
    </row>
    <row r="19951" spans="3:4" x14ac:dyDescent="0.2">
      <c r="C19951" s="10"/>
      <c r="D19951" s="6"/>
    </row>
    <row r="19952" spans="3:4" x14ac:dyDescent="0.2">
      <c r="C19952" s="10"/>
      <c r="D19952" s="6"/>
    </row>
    <row r="19953" spans="3:4" x14ac:dyDescent="0.2">
      <c r="C19953" s="10"/>
      <c r="D19953" s="6"/>
    </row>
    <row r="19954" spans="3:4" x14ac:dyDescent="0.2">
      <c r="C19954" s="10"/>
      <c r="D19954" s="6"/>
    </row>
    <row r="19955" spans="3:4" x14ac:dyDescent="0.2">
      <c r="C19955" s="10"/>
      <c r="D19955" s="6"/>
    </row>
    <row r="19956" spans="3:4" x14ac:dyDescent="0.2">
      <c r="C19956" s="10"/>
      <c r="D19956" s="6"/>
    </row>
    <row r="19957" spans="3:4" x14ac:dyDescent="0.2">
      <c r="C19957" s="10"/>
      <c r="D19957" s="6"/>
    </row>
    <row r="19958" spans="3:4" x14ac:dyDescent="0.2">
      <c r="C19958" s="10"/>
      <c r="D19958" s="6"/>
    </row>
    <row r="19959" spans="3:4" ht="15" x14ac:dyDescent="0.25">
      <c r="C19959" s="10"/>
      <c r="D19959" s="8"/>
    </row>
    <row r="19960" spans="3:4" ht="15" x14ac:dyDescent="0.25">
      <c r="C19960" s="10"/>
      <c r="D19960" s="8"/>
    </row>
    <row r="19961" spans="3:4" ht="15" x14ac:dyDescent="0.25">
      <c r="C19961" s="10"/>
      <c r="D19961" s="8"/>
    </row>
    <row r="19962" spans="3:4" ht="15" x14ac:dyDescent="0.25">
      <c r="C19962" s="10"/>
      <c r="D19962" s="8"/>
    </row>
    <row r="19963" spans="3:4" ht="15" x14ac:dyDescent="0.25">
      <c r="C19963" s="10"/>
      <c r="D19963" s="8"/>
    </row>
    <row r="19964" spans="3:4" ht="15" x14ac:dyDescent="0.25">
      <c r="C19964" s="10"/>
      <c r="D19964" s="8"/>
    </row>
    <row r="19965" spans="3:4" x14ac:dyDescent="0.2">
      <c r="C19965" s="10"/>
      <c r="D19965" s="6"/>
    </row>
    <row r="19966" spans="3:4" x14ac:dyDescent="0.2">
      <c r="C19966" s="10"/>
      <c r="D19966" s="6"/>
    </row>
    <row r="19967" spans="3:4" x14ac:dyDescent="0.2">
      <c r="C19967" s="10"/>
      <c r="D19967" s="6"/>
    </row>
    <row r="19968" spans="3:4" x14ac:dyDescent="0.2">
      <c r="C19968" s="10"/>
      <c r="D19968" s="6"/>
    </row>
    <row r="19969" spans="3:4" x14ac:dyDescent="0.2">
      <c r="C19969" s="10"/>
      <c r="D19969" s="6"/>
    </row>
    <row r="19970" spans="3:4" x14ac:dyDescent="0.2">
      <c r="C19970" s="10"/>
      <c r="D19970" s="6"/>
    </row>
    <row r="19971" spans="3:4" x14ac:dyDescent="0.2">
      <c r="C19971" s="10"/>
      <c r="D19971" s="6"/>
    </row>
    <row r="19972" spans="3:4" x14ac:dyDescent="0.2">
      <c r="C19972" s="10"/>
      <c r="D19972" s="6"/>
    </row>
    <row r="19973" spans="3:4" x14ac:dyDescent="0.2">
      <c r="C19973" s="10"/>
      <c r="D19973" s="6"/>
    </row>
    <row r="19974" spans="3:4" x14ac:dyDescent="0.2">
      <c r="C19974" s="10"/>
      <c r="D19974" s="6"/>
    </row>
    <row r="19975" spans="3:4" ht="15" x14ac:dyDescent="0.25">
      <c r="C19975" s="10"/>
      <c r="D19975" s="8"/>
    </row>
    <row r="19976" spans="3:4" ht="15" x14ac:dyDescent="0.25">
      <c r="C19976" s="10"/>
      <c r="D19976" s="8"/>
    </row>
    <row r="19977" spans="3:4" ht="15" x14ac:dyDescent="0.25">
      <c r="C19977" s="10"/>
      <c r="D19977" s="8"/>
    </row>
    <row r="19978" spans="3:4" x14ac:dyDescent="0.2">
      <c r="C19978" s="10"/>
      <c r="D19978" s="6"/>
    </row>
    <row r="19979" spans="3:4" x14ac:dyDescent="0.2">
      <c r="C19979" s="10"/>
      <c r="D19979" s="6"/>
    </row>
    <row r="19980" spans="3:4" x14ac:dyDescent="0.2">
      <c r="C19980" s="10"/>
      <c r="D19980" s="6"/>
    </row>
    <row r="19981" spans="3:4" x14ac:dyDescent="0.2">
      <c r="C19981" s="10"/>
      <c r="D19981" s="6"/>
    </row>
    <row r="19982" spans="3:4" x14ac:dyDescent="0.2">
      <c r="C19982" s="10"/>
      <c r="D19982" s="6"/>
    </row>
    <row r="19983" spans="3:4" x14ac:dyDescent="0.2">
      <c r="C19983" s="10"/>
      <c r="D19983" s="6"/>
    </row>
    <row r="19984" spans="3:4" x14ac:dyDescent="0.2">
      <c r="C19984" s="10"/>
      <c r="D19984" s="6"/>
    </row>
    <row r="19985" spans="3:4" x14ac:dyDescent="0.2">
      <c r="C19985" s="10"/>
      <c r="D19985" s="6"/>
    </row>
    <row r="19986" spans="3:4" x14ac:dyDescent="0.2">
      <c r="C19986" s="10"/>
      <c r="D19986" s="6"/>
    </row>
    <row r="19987" spans="3:4" x14ac:dyDescent="0.2">
      <c r="C19987" s="10"/>
      <c r="D19987" s="6"/>
    </row>
    <row r="19988" spans="3:4" x14ac:dyDescent="0.2">
      <c r="C19988" s="10"/>
      <c r="D19988" s="6"/>
    </row>
    <row r="19989" spans="3:4" x14ac:dyDescent="0.2">
      <c r="C19989" s="10"/>
      <c r="D19989" s="6"/>
    </row>
    <row r="19990" spans="3:4" x14ac:dyDescent="0.2">
      <c r="C19990" s="10"/>
      <c r="D19990" s="6"/>
    </row>
    <row r="19991" spans="3:4" x14ac:dyDescent="0.2">
      <c r="C19991" s="10"/>
      <c r="D19991" s="6"/>
    </row>
    <row r="19992" spans="3:4" x14ac:dyDescent="0.2">
      <c r="C19992" s="10"/>
      <c r="D19992" s="6"/>
    </row>
    <row r="19993" spans="3:4" x14ac:dyDescent="0.2">
      <c r="C19993" s="10"/>
      <c r="D19993" s="6"/>
    </row>
    <row r="19994" spans="3:4" ht="13.5" thickBot="1" x14ac:dyDescent="0.25">
      <c r="C19994" s="10"/>
      <c r="D19994" s="9"/>
    </row>
    <row r="19995" spans="3:4" ht="15" x14ac:dyDescent="0.25">
      <c r="C19995" s="10"/>
      <c r="D19995" s="4"/>
    </row>
    <row r="19996" spans="3:4" x14ac:dyDescent="0.2">
      <c r="C19996" s="10"/>
      <c r="D19996" s="6"/>
    </row>
    <row r="19997" spans="3:4" x14ac:dyDescent="0.2">
      <c r="C19997" s="10"/>
      <c r="D19997" s="6"/>
    </row>
    <row r="19998" spans="3:4" x14ac:dyDescent="0.2">
      <c r="C19998" s="10"/>
      <c r="D19998" s="7"/>
    </row>
    <row r="19999" spans="3:4" x14ac:dyDescent="0.2">
      <c r="C19999" s="10"/>
      <c r="D19999" s="6"/>
    </row>
    <row r="20000" spans="3:4" x14ac:dyDescent="0.2">
      <c r="C20000" s="10"/>
      <c r="D20000" s="6"/>
    </row>
    <row r="20001" spans="3:4" x14ac:dyDescent="0.2">
      <c r="C20001" s="10"/>
      <c r="D20001" s="6"/>
    </row>
    <row r="20002" spans="3:4" x14ac:dyDescent="0.2">
      <c r="C20002" s="10"/>
      <c r="D20002" s="6"/>
    </row>
    <row r="20003" spans="3:4" x14ac:dyDescent="0.2">
      <c r="C20003" s="10"/>
      <c r="D20003" s="6"/>
    </row>
    <row r="20004" spans="3:4" x14ac:dyDescent="0.2">
      <c r="C20004" s="10"/>
      <c r="D20004" s="6"/>
    </row>
    <row r="20005" spans="3:4" x14ac:dyDescent="0.2">
      <c r="C20005" s="10"/>
      <c r="D20005" s="6"/>
    </row>
    <row r="20006" spans="3:4" x14ac:dyDescent="0.2">
      <c r="C20006" s="10"/>
      <c r="D20006" s="6"/>
    </row>
    <row r="20007" spans="3:4" x14ac:dyDescent="0.2">
      <c r="C20007" s="10"/>
      <c r="D20007" s="6"/>
    </row>
    <row r="20008" spans="3:4" x14ac:dyDescent="0.2">
      <c r="C20008" s="10"/>
      <c r="D20008" s="6"/>
    </row>
    <row r="20009" spans="3:4" x14ac:dyDescent="0.2">
      <c r="C20009" s="10"/>
      <c r="D20009" s="6"/>
    </row>
    <row r="20010" spans="3:4" ht="15" x14ac:dyDescent="0.25">
      <c r="C20010" s="10"/>
      <c r="D20010" s="8"/>
    </row>
    <row r="20011" spans="3:4" ht="15" x14ac:dyDescent="0.25">
      <c r="C20011" s="10"/>
      <c r="D20011" s="8"/>
    </row>
    <row r="20012" spans="3:4" ht="15" x14ac:dyDescent="0.25">
      <c r="C20012" s="10"/>
      <c r="D20012" s="8"/>
    </row>
    <row r="20013" spans="3:4" ht="15" x14ac:dyDescent="0.25">
      <c r="C20013" s="10"/>
      <c r="D20013" s="8"/>
    </row>
    <row r="20014" spans="3:4" ht="15" x14ac:dyDescent="0.25">
      <c r="C20014" s="10"/>
      <c r="D20014" s="8"/>
    </row>
    <row r="20015" spans="3:4" ht="15" x14ac:dyDescent="0.25">
      <c r="C20015" s="10"/>
      <c r="D20015" s="8"/>
    </row>
    <row r="20016" spans="3:4" x14ac:dyDescent="0.2">
      <c r="C20016" s="10"/>
      <c r="D20016" s="6"/>
    </row>
    <row r="20017" spans="3:4" x14ac:dyDescent="0.2">
      <c r="C20017" s="10"/>
      <c r="D20017" s="6"/>
    </row>
    <row r="20018" spans="3:4" x14ac:dyDescent="0.2">
      <c r="C20018" s="10"/>
      <c r="D20018" s="6"/>
    </row>
    <row r="20019" spans="3:4" x14ac:dyDescent="0.2">
      <c r="C20019" s="10"/>
      <c r="D20019" s="6"/>
    </row>
    <row r="20020" spans="3:4" x14ac:dyDescent="0.2">
      <c r="C20020" s="10"/>
      <c r="D20020" s="6"/>
    </row>
    <row r="20021" spans="3:4" x14ac:dyDescent="0.2">
      <c r="C20021" s="10"/>
      <c r="D20021" s="6"/>
    </row>
    <row r="20022" spans="3:4" x14ac:dyDescent="0.2">
      <c r="C20022" s="10"/>
      <c r="D20022" s="6"/>
    </row>
    <row r="20023" spans="3:4" x14ac:dyDescent="0.2">
      <c r="C20023" s="10"/>
      <c r="D20023" s="6"/>
    </row>
    <row r="20024" spans="3:4" x14ac:dyDescent="0.2">
      <c r="C20024" s="10"/>
      <c r="D20024" s="6"/>
    </row>
    <row r="20025" spans="3:4" x14ac:dyDescent="0.2">
      <c r="C20025" s="10"/>
      <c r="D20025" s="6"/>
    </row>
    <row r="20026" spans="3:4" ht="15" x14ac:dyDescent="0.25">
      <c r="C20026" s="10"/>
      <c r="D20026" s="8"/>
    </row>
    <row r="20027" spans="3:4" ht="15" x14ac:dyDescent="0.25">
      <c r="C20027" s="10"/>
      <c r="D20027" s="8"/>
    </row>
    <row r="20028" spans="3:4" ht="15" x14ac:dyDescent="0.25">
      <c r="C20028" s="10"/>
      <c r="D20028" s="8"/>
    </row>
    <row r="20029" spans="3:4" x14ac:dyDescent="0.2">
      <c r="C20029" s="10"/>
      <c r="D20029" s="6"/>
    </row>
    <row r="20030" spans="3:4" x14ac:dyDescent="0.2">
      <c r="C20030" s="10"/>
      <c r="D20030" s="6"/>
    </row>
    <row r="20031" spans="3:4" x14ac:dyDescent="0.2">
      <c r="C20031" s="10"/>
      <c r="D20031" s="6"/>
    </row>
    <row r="20032" spans="3:4" x14ac:dyDescent="0.2">
      <c r="C20032" s="10"/>
      <c r="D20032" s="6"/>
    </row>
    <row r="20033" spans="3:4" x14ac:dyDescent="0.2">
      <c r="C20033" s="10"/>
      <c r="D20033" s="6"/>
    </row>
    <row r="20034" spans="3:4" x14ac:dyDescent="0.2">
      <c r="C20034" s="10"/>
      <c r="D20034" s="6"/>
    </row>
    <row r="20035" spans="3:4" x14ac:dyDescent="0.2">
      <c r="C20035" s="10"/>
      <c r="D20035" s="6"/>
    </row>
    <row r="20036" spans="3:4" x14ac:dyDescent="0.2">
      <c r="C20036" s="10"/>
      <c r="D20036" s="6"/>
    </row>
    <row r="20037" spans="3:4" x14ac:dyDescent="0.2">
      <c r="C20037" s="10"/>
      <c r="D20037" s="6"/>
    </row>
    <row r="20038" spans="3:4" x14ac:dyDescent="0.2">
      <c r="C20038" s="10"/>
      <c r="D20038" s="6"/>
    </row>
    <row r="20039" spans="3:4" x14ac:dyDescent="0.2">
      <c r="C20039" s="10"/>
      <c r="D20039" s="6"/>
    </row>
    <row r="20040" spans="3:4" x14ac:dyDescent="0.2">
      <c r="C20040" s="10"/>
      <c r="D20040" s="6"/>
    </row>
    <row r="20041" spans="3:4" x14ac:dyDescent="0.2">
      <c r="C20041" s="10"/>
      <c r="D20041" s="6"/>
    </row>
    <row r="20042" spans="3:4" x14ac:dyDescent="0.2">
      <c r="C20042" s="10"/>
      <c r="D20042" s="6"/>
    </row>
    <row r="20043" spans="3:4" x14ac:dyDescent="0.2">
      <c r="C20043" s="10"/>
      <c r="D20043" s="6"/>
    </row>
    <row r="20044" spans="3:4" x14ac:dyDescent="0.2">
      <c r="C20044" s="10"/>
      <c r="D20044" s="6"/>
    </row>
    <row r="20045" spans="3:4" ht="13.5" thickBot="1" x14ac:dyDescent="0.25">
      <c r="C20045" s="10"/>
      <c r="D20045" s="9"/>
    </row>
    <row r="20046" spans="3:4" ht="15" x14ac:dyDescent="0.25">
      <c r="C20046" s="10"/>
      <c r="D20046" s="4"/>
    </row>
    <row r="20047" spans="3:4" x14ac:dyDescent="0.2">
      <c r="C20047" s="10"/>
      <c r="D20047" s="6"/>
    </row>
    <row r="20048" spans="3:4" x14ac:dyDescent="0.2">
      <c r="C20048" s="10"/>
      <c r="D20048" s="6"/>
    </row>
    <row r="20049" spans="3:4" x14ac:dyDescent="0.2">
      <c r="C20049" s="10"/>
      <c r="D20049" s="7"/>
    </row>
    <row r="20050" spans="3:4" x14ac:dyDescent="0.2">
      <c r="C20050" s="10"/>
      <c r="D20050" s="6"/>
    </row>
    <row r="20051" spans="3:4" x14ac:dyDescent="0.2">
      <c r="C20051" s="10"/>
      <c r="D20051" s="6"/>
    </row>
    <row r="20052" spans="3:4" x14ac:dyDescent="0.2">
      <c r="C20052" s="10"/>
      <c r="D20052" s="6"/>
    </row>
    <row r="20053" spans="3:4" x14ac:dyDescent="0.2">
      <c r="C20053" s="10"/>
      <c r="D20053" s="6"/>
    </row>
    <row r="20054" spans="3:4" x14ac:dyDescent="0.2">
      <c r="C20054" s="10"/>
      <c r="D20054" s="6"/>
    </row>
    <row r="20055" spans="3:4" x14ac:dyDescent="0.2">
      <c r="C20055" s="10"/>
      <c r="D20055" s="6"/>
    </row>
    <row r="20056" spans="3:4" x14ac:dyDescent="0.2">
      <c r="C20056" s="10"/>
      <c r="D20056" s="6"/>
    </row>
    <row r="20057" spans="3:4" x14ac:dyDescent="0.2">
      <c r="C20057" s="10"/>
      <c r="D20057" s="6"/>
    </row>
    <row r="20058" spans="3:4" x14ac:dyDescent="0.2">
      <c r="C20058" s="10"/>
      <c r="D20058" s="6"/>
    </row>
    <row r="20059" spans="3:4" x14ac:dyDescent="0.2">
      <c r="C20059" s="10"/>
      <c r="D20059" s="6"/>
    </row>
    <row r="20060" spans="3:4" x14ac:dyDescent="0.2">
      <c r="C20060" s="10"/>
      <c r="D20060" s="6"/>
    </row>
    <row r="20061" spans="3:4" ht="15" x14ac:dyDescent="0.25">
      <c r="C20061" s="10"/>
      <c r="D20061" s="8"/>
    </row>
    <row r="20062" spans="3:4" ht="15" x14ac:dyDescent="0.25">
      <c r="C20062" s="10"/>
      <c r="D20062" s="8"/>
    </row>
    <row r="20063" spans="3:4" ht="15" x14ac:dyDescent="0.25">
      <c r="C20063" s="10"/>
      <c r="D20063" s="8"/>
    </row>
    <row r="20064" spans="3:4" ht="15" x14ac:dyDescent="0.25">
      <c r="C20064" s="10"/>
      <c r="D20064" s="8"/>
    </row>
    <row r="20065" spans="3:4" ht="15" x14ac:dyDescent="0.25">
      <c r="C20065" s="10"/>
      <c r="D20065" s="8"/>
    </row>
    <row r="20066" spans="3:4" ht="15" x14ac:dyDescent="0.25">
      <c r="C20066" s="10"/>
      <c r="D20066" s="8"/>
    </row>
    <row r="20067" spans="3:4" x14ac:dyDescent="0.2">
      <c r="C20067" s="10"/>
      <c r="D20067" s="6"/>
    </row>
    <row r="20068" spans="3:4" x14ac:dyDescent="0.2">
      <c r="C20068" s="10"/>
      <c r="D20068" s="6"/>
    </row>
    <row r="20069" spans="3:4" x14ac:dyDescent="0.2">
      <c r="C20069" s="10"/>
      <c r="D20069" s="6"/>
    </row>
    <row r="20070" spans="3:4" x14ac:dyDescent="0.2">
      <c r="C20070" s="10"/>
      <c r="D20070" s="6"/>
    </row>
    <row r="20071" spans="3:4" x14ac:dyDescent="0.2">
      <c r="C20071" s="10"/>
      <c r="D20071" s="6"/>
    </row>
    <row r="20072" spans="3:4" x14ac:dyDescent="0.2">
      <c r="C20072" s="10"/>
      <c r="D20072" s="6"/>
    </row>
    <row r="20073" spans="3:4" x14ac:dyDescent="0.2">
      <c r="C20073" s="10"/>
      <c r="D20073" s="6"/>
    </row>
    <row r="20074" spans="3:4" x14ac:dyDescent="0.2">
      <c r="C20074" s="10"/>
      <c r="D20074" s="6"/>
    </row>
    <row r="20075" spans="3:4" x14ac:dyDescent="0.2">
      <c r="C20075" s="10"/>
      <c r="D20075" s="6"/>
    </row>
    <row r="20076" spans="3:4" x14ac:dyDescent="0.2">
      <c r="C20076" s="10"/>
      <c r="D20076" s="6"/>
    </row>
    <row r="20077" spans="3:4" ht="15" x14ac:dyDescent="0.25">
      <c r="C20077" s="10"/>
      <c r="D20077" s="8"/>
    </row>
    <row r="20078" spans="3:4" ht="15" x14ac:dyDescent="0.25">
      <c r="C20078" s="10"/>
      <c r="D20078" s="8"/>
    </row>
    <row r="20079" spans="3:4" ht="15" x14ac:dyDescent="0.25">
      <c r="C20079" s="10"/>
      <c r="D20079" s="8"/>
    </row>
    <row r="20080" spans="3:4" x14ac:dyDescent="0.2">
      <c r="C20080" s="10"/>
      <c r="D20080" s="6"/>
    </row>
    <row r="20081" spans="3:4" x14ac:dyDescent="0.2">
      <c r="C20081" s="10"/>
      <c r="D20081" s="6"/>
    </row>
    <row r="20082" spans="3:4" x14ac:dyDescent="0.2">
      <c r="C20082" s="10"/>
      <c r="D20082" s="6"/>
    </row>
    <row r="20083" spans="3:4" x14ac:dyDescent="0.2">
      <c r="C20083" s="10"/>
      <c r="D20083" s="6"/>
    </row>
    <row r="20084" spans="3:4" x14ac:dyDescent="0.2">
      <c r="C20084" s="10"/>
      <c r="D20084" s="6"/>
    </row>
    <row r="20085" spans="3:4" x14ac:dyDescent="0.2">
      <c r="C20085" s="10"/>
      <c r="D20085" s="6"/>
    </row>
    <row r="20086" spans="3:4" x14ac:dyDescent="0.2">
      <c r="C20086" s="10"/>
      <c r="D20086" s="6"/>
    </row>
    <row r="20087" spans="3:4" x14ac:dyDescent="0.2">
      <c r="C20087" s="10"/>
      <c r="D20087" s="6"/>
    </row>
    <row r="20088" spans="3:4" x14ac:dyDescent="0.2">
      <c r="C20088" s="10"/>
      <c r="D20088" s="6"/>
    </row>
    <row r="20089" spans="3:4" x14ac:dyDescent="0.2">
      <c r="C20089" s="10"/>
      <c r="D20089" s="6"/>
    </row>
    <row r="20090" spans="3:4" x14ac:dyDescent="0.2">
      <c r="C20090" s="10"/>
      <c r="D20090" s="6"/>
    </row>
    <row r="20091" spans="3:4" x14ac:dyDescent="0.2">
      <c r="C20091" s="10"/>
      <c r="D20091" s="6"/>
    </row>
    <row r="20092" spans="3:4" x14ac:dyDescent="0.2">
      <c r="C20092" s="10"/>
      <c r="D20092" s="6"/>
    </row>
    <row r="20093" spans="3:4" x14ac:dyDescent="0.2">
      <c r="C20093" s="10"/>
      <c r="D20093" s="6"/>
    </row>
    <row r="20094" spans="3:4" x14ac:dyDescent="0.2">
      <c r="C20094" s="10"/>
      <c r="D20094" s="6"/>
    </row>
    <row r="20095" spans="3:4" x14ac:dyDescent="0.2">
      <c r="C20095" s="10"/>
      <c r="D20095" s="6"/>
    </row>
    <row r="20096" spans="3:4" ht="13.5" thickBot="1" x14ac:dyDescent="0.25">
      <c r="C20096" s="10"/>
      <c r="D20096" s="9"/>
    </row>
    <row r="20097" spans="3:4" ht="15" x14ac:dyDescent="0.25">
      <c r="C20097" s="10"/>
      <c r="D20097" s="4"/>
    </row>
    <row r="20098" spans="3:4" x14ac:dyDescent="0.2">
      <c r="C20098" s="10"/>
      <c r="D20098" s="6"/>
    </row>
    <row r="20099" spans="3:4" x14ac:dyDescent="0.2">
      <c r="C20099" s="10"/>
      <c r="D20099" s="6"/>
    </row>
    <row r="20100" spans="3:4" x14ac:dyDescent="0.2">
      <c r="C20100" s="10"/>
      <c r="D20100" s="7"/>
    </row>
    <row r="20101" spans="3:4" x14ac:dyDescent="0.2">
      <c r="C20101" s="10"/>
      <c r="D20101" s="6"/>
    </row>
    <row r="20102" spans="3:4" x14ac:dyDescent="0.2">
      <c r="C20102" s="10"/>
      <c r="D20102" s="6"/>
    </row>
    <row r="20103" spans="3:4" x14ac:dyDescent="0.2">
      <c r="C20103" s="10"/>
      <c r="D20103" s="6"/>
    </row>
    <row r="20104" spans="3:4" x14ac:dyDescent="0.2">
      <c r="C20104" s="10"/>
      <c r="D20104" s="6"/>
    </row>
    <row r="20105" spans="3:4" x14ac:dyDescent="0.2">
      <c r="C20105" s="10"/>
      <c r="D20105" s="6"/>
    </row>
    <row r="20106" spans="3:4" x14ac:dyDescent="0.2">
      <c r="C20106" s="10"/>
      <c r="D20106" s="6"/>
    </row>
    <row r="20107" spans="3:4" x14ac:dyDescent="0.2">
      <c r="C20107" s="10"/>
      <c r="D20107" s="6"/>
    </row>
    <row r="20108" spans="3:4" x14ac:dyDescent="0.2">
      <c r="C20108" s="10"/>
      <c r="D20108" s="6"/>
    </row>
    <row r="20109" spans="3:4" x14ac:dyDescent="0.2">
      <c r="C20109" s="10"/>
      <c r="D20109" s="6"/>
    </row>
    <row r="20110" spans="3:4" x14ac:dyDescent="0.2">
      <c r="C20110" s="10"/>
      <c r="D20110" s="6"/>
    </row>
    <row r="20111" spans="3:4" x14ac:dyDescent="0.2">
      <c r="C20111" s="10"/>
      <c r="D20111" s="6"/>
    </row>
    <row r="20112" spans="3:4" ht="15" x14ac:dyDescent="0.25">
      <c r="C20112" s="10"/>
      <c r="D20112" s="8"/>
    </row>
    <row r="20113" spans="3:4" ht="15" x14ac:dyDescent="0.25">
      <c r="C20113" s="10"/>
      <c r="D20113" s="8"/>
    </row>
    <row r="20114" spans="3:4" ht="15" x14ac:dyDescent="0.25">
      <c r="C20114" s="10"/>
      <c r="D20114" s="8"/>
    </row>
    <row r="20115" spans="3:4" ht="15" x14ac:dyDescent="0.25">
      <c r="C20115" s="10"/>
      <c r="D20115" s="8"/>
    </row>
    <row r="20116" spans="3:4" ht="15" x14ac:dyDescent="0.25">
      <c r="C20116" s="10"/>
      <c r="D20116" s="8"/>
    </row>
    <row r="20117" spans="3:4" ht="15" x14ac:dyDescent="0.25">
      <c r="C20117" s="10"/>
      <c r="D20117" s="8"/>
    </row>
    <row r="20118" spans="3:4" x14ac:dyDescent="0.2">
      <c r="C20118" s="10"/>
      <c r="D20118" s="6"/>
    </row>
    <row r="20119" spans="3:4" x14ac:dyDescent="0.2">
      <c r="C20119" s="10"/>
      <c r="D20119" s="6"/>
    </row>
    <row r="20120" spans="3:4" x14ac:dyDescent="0.2">
      <c r="C20120" s="10"/>
      <c r="D20120" s="6"/>
    </row>
    <row r="20121" spans="3:4" x14ac:dyDescent="0.2">
      <c r="C20121" s="10"/>
      <c r="D20121" s="6"/>
    </row>
    <row r="20122" spans="3:4" x14ac:dyDescent="0.2">
      <c r="C20122" s="10"/>
      <c r="D20122" s="6"/>
    </row>
    <row r="20123" spans="3:4" x14ac:dyDescent="0.2">
      <c r="C20123" s="10"/>
      <c r="D20123" s="6"/>
    </row>
    <row r="20124" spans="3:4" x14ac:dyDescent="0.2">
      <c r="C20124" s="10"/>
      <c r="D20124" s="6"/>
    </row>
    <row r="20125" spans="3:4" x14ac:dyDescent="0.2">
      <c r="C20125" s="10"/>
      <c r="D20125" s="6"/>
    </row>
    <row r="20126" spans="3:4" x14ac:dyDescent="0.2">
      <c r="C20126" s="10"/>
      <c r="D20126" s="6"/>
    </row>
    <row r="20127" spans="3:4" x14ac:dyDescent="0.2">
      <c r="C20127" s="10"/>
      <c r="D20127" s="6"/>
    </row>
    <row r="20128" spans="3:4" ht="15" x14ac:dyDescent="0.25">
      <c r="C20128" s="10"/>
      <c r="D20128" s="8"/>
    </row>
    <row r="20129" spans="3:4" ht="15" x14ac:dyDescent="0.25">
      <c r="C20129" s="10"/>
      <c r="D20129" s="8"/>
    </row>
    <row r="20130" spans="3:4" ht="15" x14ac:dyDescent="0.25">
      <c r="C20130" s="10"/>
      <c r="D20130" s="8"/>
    </row>
    <row r="20131" spans="3:4" x14ac:dyDescent="0.2">
      <c r="C20131" s="10"/>
      <c r="D20131" s="6"/>
    </row>
    <row r="20132" spans="3:4" x14ac:dyDescent="0.2">
      <c r="C20132" s="10"/>
      <c r="D20132" s="6"/>
    </row>
    <row r="20133" spans="3:4" x14ac:dyDescent="0.2">
      <c r="C20133" s="10"/>
      <c r="D20133" s="6"/>
    </row>
    <row r="20134" spans="3:4" x14ac:dyDescent="0.2">
      <c r="C20134" s="10"/>
      <c r="D20134" s="6"/>
    </row>
    <row r="20135" spans="3:4" x14ac:dyDescent="0.2">
      <c r="C20135" s="10"/>
      <c r="D20135" s="6"/>
    </row>
    <row r="20136" spans="3:4" x14ac:dyDescent="0.2">
      <c r="C20136" s="10"/>
      <c r="D20136" s="6"/>
    </row>
    <row r="20137" spans="3:4" x14ac:dyDescent="0.2">
      <c r="C20137" s="10"/>
      <c r="D20137" s="6"/>
    </row>
    <row r="20138" spans="3:4" x14ac:dyDescent="0.2">
      <c r="C20138" s="10"/>
      <c r="D20138" s="6"/>
    </row>
    <row r="20139" spans="3:4" x14ac:dyDescent="0.2">
      <c r="C20139" s="10"/>
      <c r="D20139" s="6"/>
    </row>
    <row r="20140" spans="3:4" x14ac:dyDescent="0.2">
      <c r="C20140" s="10"/>
      <c r="D20140" s="6"/>
    </row>
    <row r="20141" spans="3:4" x14ac:dyDescent="0.2">
      <c r="C20141" s="10"/>
      <c r="D20141" s="6"/>
    </row>
    <row r="20142" spans="3:4" x14ac:dyDescent="0.2">
      <c r="C20142" s="10"/>
      <c r="D20142" s="6"/>
    </row>
    <row r="20143" spans="3:4" x14ac:dyDescent="0.2">
      <c r="C20143" s="10"/>
      <c r="D20143" s="6"/>
    </row>
    <row r="20144" spans="3:4" x14ac:dyDescent="0.2">
      <c r="C20144" s="10"/>
      <c r="D20144" s="6"/>
    </row>
    <row r="20145" spans="3:4" x14ac:dyDescent="0.2">
      <c r="C20145" s="10"/>
      <c r="D20145" s="6"/>
    </row>
    <row r="20146" spans="3:4" x14ac:dyDescent="0.2">
      <c r="C20146" s="10"/>
      <c r="D20146" s="6"/>
    </row>
    <row r="20147" spans="3:4" ht="13.5" thickBot="1" x14ac:dyDescent="0.25">
      <c r="C20147" s="10"/>
      <c r="D20147" s="9"/>
    </row>
    <row r="20148" spans="3:4" ht="15" x14ac:dyDescent="0.25">
      <c r="C20148" s="10"/>
      <c r="D20148" s="4"/>
    </row>
    <row r="20149" spans="3:4" x14ac:dyDescent="0.2">
      <c r="C20149" s="10"/>
      <c r="D20149" s="6"/>
    </row>
    <row r="20150" spans="3:4" x14ac:dyDescent="0.2">
      <c r="C20150" s="10"/>
      <c r="D20150" s="6"/>
    </row>
    <row r="20151" spans="3:4" x14ac:dyDescent="0.2">
      <c r="C20151" s="10"/>
      <c r="D20151" s="7"/>
    </row>
    <row r="20152" spans="3:4" x14ac:dyDescent="0.2">
      <c r="C20152" s="10"/>
      <c r="D20152" s="6"/>
    </row>
    <row r="20153" spans="3:4" x14ac:dyDescent="0.2">
      <c r="C20153" s="10"/>
      <c r="D20153" s="6"/>
    </row>
    <row r="20154" spans="3:4" x14ac:dyDescent="0.2">
      <c r="C20154" s="10"/>
      <c r="D20154" s="6"/>
    </row>
    <row r="20155" spans="3:4" x14ac:dyDescent="0.2">
      <c r="C20155" s="10"/>
      <c r="D20155" s="6"/>
    </row>
    <row r="20156" spans="3:4" x14ac:dyDescent="0.2">
      <c r="C20156" s="10"/>
      <c r="D20156" s="6"/>
    </row>
    <row r="20157" spans="3:4" x14ac:dyDescent="0.2">
      <c r="C20157" s="10"/>
      <c r="D20157" s="6"/>
    </row>
    <row r="20158" spans="3:4" x14ac:dyDescent="0.2">
      <c r="C20158" s="10"/>
      <c r="D20158" s="6"/>
    </row>
    <row r="20159" spans="3:4" x14ac:dyDescent="0.2">
      <c r="C20159" s="10"/>
      <c r="D20159" s="6"/>
    </row>
    <row r="20160" spans="3:4" x14ac:dyDescent="0.2">
      <c r="C20160" s="10"/>
      <c r="D20160" s="6"/>
    </row>
    <row r="20161" spans="3:4" x14ac:dyDescent="0.2">
      <c r="C20161" s="10"/>
      <c r="D20161" s="6"/>
    </row>
    <row r="20162" spans="3:4" x14ac:dyDescent="0.2">
      <c r="C20162" s="10"/>
      <c r="D20162" s="6"/>
    </row>
    <row r="20163" spans="3:4" ht="15" x14ac:dyDescent="0.25">
      <c r="C20163" s="10"/>
      <c r="D20163" s="8"/>
    </row>
    <row r="20164" spans="3:4" ht="15" x14ac:dyDescent="0.25">
      <c r="C20164" s="10"/>
      <c r="D20164" s="8"/>
    </row>
    <row r="20165" spans="3:4" ht="15" x14ac:dyDescent="0.25">
      <c r="C20165" s="10"/>
      <c r="D20165" s="8"/>
    </row>
    <row r="20166" spans="3:4" ht="15" x14ac:dyDescent="0.25">
      <c r="C20166" s="10"/>
      <c r="D20166" s="8"/>
    </row>
    <row r="20167" spans="3:4" ht="15" x14ac:dyDescent="0.25">
      <c r="C20167" s="10"/>
      <c r="D20167" s="8"/>
    </row>
    <row r="20168" spans="3:4" ht="15" x14ac:dyDescent="0.25">
      <c r="C20168" s="10"/>
      <c r="D20168" s="8"/>
    </row>
    <row r="20169" spans="3:4" x14ac:dyDescent="0.2">
      <c r="C20169" s="10"/>
      <c r="D20169" s="6"/>
    </row>
    <row r="20170" spans="3:4" x14ac:dyDescent="0.2">
      <c r="C20170" s="10"/>
      <c r="D20170" s="6"/>
    </row>
    <row r="20171" spans="3:4" x14ac:dyDescent="0.2">
      <c r="C20171" s="10"/>
      <c r="D20171" s="6"/>
    </row>
    <row r="20172" spans="3:4" x14ac:dyDescent="0.2">
      <c r="C20172" s="10"/>
      <c r="D20172" s="6"/>
    </row>
    <row r="20173" spans="3:4" x14ac:dyDescent="0.2">
      <c r="C20173" s="10"/>
      <c r="D20173" s="6"/>
    </row>
    <row r="20174" spans="3:4" x14ac:dyDescent="0.2">
      <c r="C20174" s="10"/>
      <c r="D20174" s="6"/>
    </row>
    <row r="20175" spans="3:4" x14ac:dyDescent="0.2">
      <c r="C20175" s="10"/>
      <c r="D20175" s="6"/>
    </row>
    <row r="20176" spans="3:4" x14ac:dyDescent="0.2">
      <c r="C20176" s="10"/>
      <c r="D20176" s="6"/>
    </row>
    <row r="20177" spans="3:4" x14ac:dyDescent="0.2">
      <c r="C20177" s="10"/>
      <c r="D20177" s="6"/>
    </row>
    <row r="20178" spans="3:4" x14ac:dyDescent="0.2">
      <c r="C20178" s="10"/>
      <c r="D20178" s="6"/>
    </row>
    <row r="20179" spans="3:4" ht="15" x14ac:dyDescent="0.25">
      <c r="C20179" s="10"/>
      <c r="D20179" s="8"/>
    </row>
    <row r="20180" spans="3:4" ht="15" x14ac:dyDescent="0.25">
      <c r="C20180" s="10"/>
      <c r="D20180" s="8"/>
    </row>
    <row r="20181" spans="3:4" ht="15" x14ac:dyDescent="0.25">
      <c r="C20181" s="10"/>
      <c r="D20181" s="8"/>
    </row>
    <row r="20182" spans="3:4" x14ac:dyDescent="0.2">
      <c r="C20182" s="10"/>
      <c r="D20182" s="6"/>
    </row>
    <row r="20183" spans="3:4" x14ac:dyDescent="0.2">
      <c r="C20183" s="10"/>
      <c r="D20183" s="6"/>
    </row>
    <row r="20184" spans="3:4" x14ac:dyDescent="0.2">
      <c r="C20184" s="10"/>
      <c r="D20184" s="6"/>
    </row>
    <row r="20185" spans="3:4" x14ac:dyDescent="0.2">
      <c r="C20185" s="10"/>
      <c r="D20185" s="6"/>
    </row>
    <row r="20186" spans="3:4" x14ac:dyDescent="0.2">
      <c r="C20186" s="10"/>
      <c r="D20186" s="6"/>
    </row>
    <row r="20187" spans="3:4" x14ac:dyDescent="0.2">
      <c r="C20187" s="10"/>
      <c r="D20187" s="6"/>
    </row>
    <row r="20188" spans="3:4" x14ac:dyDescent="0.2">
      <c r="C20188" s="10"/>
      <c r="D20188" s="6"/>
    </row>
    <row r="20189" spans="3:4" x14ac:dyDescent="0.2">
      <c r="C20189" s="10"/>
      <c r="D20189" s="6"/>
    </row>
    <row r="20190" spans="3:4" x14ac:dyDescent="0.2">
      <c r="C20190" s="10"/>
      <c r="D20190" s="6"/>
    </row>
    <row r="20191" spans="3:4" x14ac:dyDescent="0.2">
      <c r="C20191" s="10"/>
      <c r="D20191" s="6"/>
    </row>
    <row r="20192" spans="3:4" x14ac:dyDescent="0.2">
      <c r="C20192" s="10"/>
      <c r="D20192" s="6"/>
    </row>
    <row r="20193" spans="3:4" x14ac:dyDescent="0.2">
      <c r="C20193" s="10"/>
      <c r="D20193" s="6"/>
    </row>
    <row r="20194" spans="3:4" x14ac:dyDescent="0.2">
      <c r="C20194" s="10"/>
      <c r="D20194" s="6"/>
    </row>
    <row r="20195" spans="3:4" x14ac:dyDescent="0.2">
      <c r="C20195" s="10"/>
      <c r="D20195" s="6"/>
    </row>
    <row r="20196" spans="3:4" x14ac:dyDescent="0.2">
      <c r="C20196" s="10"/>
      <c r="D20196" s="6"/>
    </row>
    <row r="20197" spans="3:4" x14ac:dyDescent="0.2">
      <c r="C20197" s="10"/>
      <c r="D20197" s="6"/>
    </row>
    <row r="20198" spans="3:4" ht="13.5" thickBot="1" x14ac:dyDescent="0.25">
      <c r="C20198" s="10"/>
      <c r="D20198" s="9"/>
    </row>
    <row r="20199" spans="3:4" ht="15" x14ac:dyDescent="0.25">
      <c r="C20199" s="10"/>
      <c r="D20199" s="4"/>
    </row>
    <row r="20200" spans="3:4" x14ac:dyDescent="0.2">
      <c r="C20200" s="10"/>
      <c r="D20200" s="6"/>
    </row>
    <row r="20201" spans="3:4" x14ac:dyDescent="0.2">
      <c r="C20201" s="10"/>
      <c r="D20201" s="6"/>
    </row>
    <row r="20202" spans="3:4" x14ac:dyDescent="0.2">
      <c r="C20202" s="10"/>
      <c r="D20202" s="7"/>
    </row>
    <row r="20203" spans="3:4" x14ac:dyDescent="0.2">
      <c r="C20203" s="10"/>
      <c r="D20203" s="6"/>
    </row>
    <row r="20204" spans="3:4" x14ac:dyDescent="0.2">
      <c r="C20204" s="10"/>
      <c r="D20204" s="6"/>
    </row>
    <row r="20205" spans="3:4" x14ac:dyDescent="0.2">
      <c r="C20205" s="10"/>
      <c r="D20205" s="6"/>
    </row>
    <row r="20206" spans="3:4" x14ac:dyDescent="0.2">
      <c r="C20206" s="10"/>
      <c r="D20206" s="6"/>
    </row>
    <row r="20207" spans="3:4" x14ac:dyDescent="0.2">
      <c r="C20207" s="10"/>
      <c r="D20207" s="6"/>
    </row>
    <row r="20208" spans="3:4" x14ac:dyDescent="0.2">
      <c r="C20208" s="10"/>
      <c r="D20208" s="6"/>
    </row>
    <row r="20209" spans="3:4" x14ac:dyDescent="0.2">
      <c r="C20209" s="10"/>
      <c r="D20209" s="6"/>
    </row>
    <row r="20210" spans="3:4" x14ac:dyDescent="0.2">
      <c r="C20210" s="10"/>
      <c r="D20210" s="6"/>
    </row>
    <row r="20211" spans="3:4" x14ac:dyDescent="0.2">
      <c r="C20211" s="10"/>
      <c r="D20211" s="6"/>
    </row>
    <row r="20212" spans="3:4" x14ac:dyDescent="0.2">
      <c r="C20212" s="10"/>
      <c r="D20212" s="6"/>
    </row>
    <row r="20213" spans="3:4" x14ac:dyDescent="0.2">
      <c r="C20213" s="10"/>
      <c r="D20213" s="6"/>
    </row>
    <row r="20214" spans="3:4" ht="15" x14ac:dyDescent="0.25">
      <c r="C20214" s="10"/>
      <c r="D20214" s="8"/>
    </row>
    <row r="20215" spans="3:4" ht="15" x14ac:dyDescent="0.25">
      <c r="C20215" s="10"/>
      <c r="D20215" s="8"/>
    </row>
    <row r="20216" spans="3:4" ht="15" x14ac:dyDescent="0.25">
      <c r="C20216" s="10"/>
      <c r="D20216" s="8"/>
    </row>
    <row r="20217" spans="3:4" ht="15" x14ac:dyDescent="0.25">
      <c r="C20217" s="10"/>
      <c r="D20217" s="8"/>
    </row>
    <row r="20218" spans="3:4" ht="15" x14ac:dyDescent="0.25">
      <c r="C20218" s="10"/>
      <c r="D20218" s="8"/>
    </row>
    <row r="20219" spans="3:4" ht="15" x14ac:dyDescent="0.25">
      <c r="C20219" s="10"/>
      <c r="D20219" s="8"/>
    </row>
    <row r="20220" spans="3:4" x14ac:dyDescent="0.2">
      <c r="C20220" s="10"/>
      <c r="D20220" s="6"/>
    </row>
    <row r="20221" spans="3:4" x14ac:dyDescent="0.2">
      <c r="C20221" s="10"/>
      <c r="D20221" s="6"/>
    </row>
    <row r="20222" spans="3:4" x14ac:dyDescent="0.2">
      <c r="C20222" s="10"/>
      <c r="D20222" s="6"/>
    </row>
    <row r="20223" spans="3:4" x14ac:dyDescent="0.2">
      <c r="C20223" s="10"/>
      <c r="D20223" s="6"/>
    </row>
    <row r="20224" spans="3:4" x14ac:dyDescent="0.2">
      <c r="C20224" s="10"/>
      <c r="D20224" s="6"/>
    </row>
    <row r="20225" spans="3:4" x14ac:dyDescent="0.2">
      <c r="C20225" s="10"/>
      <c r="D20225" s="6"/>
    </row>
    <row r="20226" spans="3:4" x14ac:dyDescent="0.2">
      <c r="C20226" s="10"/>
      <c r="D20226" s="6"/>
    </row>
    <row r="20227" spans="3:4" x14ac:dyDescent="0.2">
      <c r="C20227" s="10"/>
      <c r="D20227" s="6"/>
    </row>
    <row r="20228" spans="3:4" x14ac:dyDescent="0.2">
      <c r="C20228" s="10"/>
      <c r="D20228" s="6"/>
    </row>
    <row r="20229" spans="3:4" x14ac:dyDescent="0.2">
      <c r="C20229" s="10"/>
      <c r="D20229" s="6"/>
    </row>
    <row r="20230" spans="3:4" ht="15" x14ac:dyDescent="0.25">
      <c r="C20230" s="10"/>
      <c r="D20230" s="8"/>
    </row>
    <row r="20231" spans="3:4" ht="15" x14ac:dyDescent="0.25">
      <c r="C20231" s="10"/>
      <c r="D20231" s="8"/>
    </row>
    <row r="20232" spans="3:4" ht="15" x14ac:dyDescent="0.25">
      <c r="C20232" s="10"/>
      <c r="D20232" s="8"/>
    </row>
    <row r="20233" spans="3:4" x14ac:dyDescent="0.2">
      <c r="C20233" s="10"/>
      <c r="D20233" s="6"/>
    </row>
    <row r="20234" spans="3:4" x14ac:dyDescent="0.2">
      <c r="C20234" s="10"/>
      <c r="D20234" s="6"/>
    </row>
    <row r="20235" spans="3:4" x14ac:dyDescent="0.2">
      <c r="C20235" s="10"/>
      <c r="D20235" s="6"/>
    </row>
    <row r="20236" spans="3:4" x14ac:dyDescent="0.2">
      <c r="C20236" s="10"/>
      <c r="D20236" s="6"/>
    </row>
    <row r="20237" spans="3:4" x14ac:dyDescent="0.2">
      <c r="C20237" s="10"/>
      <c r="D20237" s="6"/>
    </row>
    <row r="20238" spans="3:4" x14ac:dyDescent="0.2">
      <c r="C20238" s="10"/>
      <c r="D20238" s="6"/>
    </row>
    <row r="20239" spans="3:4" x14ac:dyDescent="0.2">
      <c r="C20239" s="10"/>
      <c r="D20239" s="6"/>
    </row>
    <row r="20240" spans="3:4" x14ac:dyDescent="0.2">
      <c r="C20240" s="10"/>
      <c r="D20240" s="6"/>
    </row>
    <row r="20241" spans="3:4" x14ac:dyDescent="0.2">
      <c r="C20241" s="10"/>
      <c r="D20241" s="6"/>
    </row>
    <row r="20242" spans="3:4" x14ac:dyDescent="0.2">
      <c r="C20242" s="10"/>
      <c r="D20242" s="6"/>
    </row>
    <row r="20243" spans="3:4" x14ac:dyDescent="0.2">
      <c r="C20243" s="10"/>
      <c r="D20243" s="6"/>
    </row>
    <row r="20244" spans="3:4" x14ac:dyDescent="0.2">
      <c r="C20244" s="10"/>
      <c r="D20244" s="6"/>
    </row>
    <row r="20245" spans="3:4" x14ac:dyDescent="0.2">
      <c r="C20245" s="10"/>
      <c r="D20245" s="6"/>
    </row>
    <row r="20246" spans="3:4" x14ac:dyDescent="0.2">
      <c r="C20246" s="10"/>
      <c r="D20246" s="6"/>
    </row>
    <row r="20247" spans="3:4" x14ac:dyDescent="0.2">
      <c r="C20247" s="10"/>
      <c r="D20247" s="6"/>
    </row>
    <row r="20248" spans="3:4" x14ac:dyDescent="0.2">
      <c r="C20248" s="10"/>
      <c r="D20248" s="6"/>
    </row>
    <row r="20249" spans="3:4" ht="13.5" thickBot="1" x14ac:dyDescent="0.25">
      <c r="C20249" s="10"/>
      <c r="D20249" s="9"/>
    </row>
    <row r="20250" spans="3:4" ht="15" x14ac:dyDescent="0.25">
      <c r="C20250" s="10"/>
      <c r="D20250" s="4"/>
    </row>
    <row r="20251" spans="3:4" x14ac:dyDescent="0.2">
      <c r="C20251" s="10"/>
      <c r="D20251" s="6"/>
    </row>
    <row r="20252" spans="3:4" x14ac:dyDescent="0.2">
      <c r="C20252" s="10"/>
      <c r="D20252" s="6"/>
    </row>
    <row r="20253" spans="3:4" x14ac:dyDescent="0.2">
      <c r="C20253" s="10"/>
      <c r="D20253" s="7"/>
    </row>
    <row r="20254" spans="3:4" x14ac:dyDescent="0.2">
      <c r="C20254" s="10"/>
      <c r="D20254" s="6"/>
    </row>
    <row r="20255" spans="3:4" x14ac:dyDescent="0.2">
      <c r="C20255" s="10"/>
      <c r="D20255" s="6"/>
    </row>
    <row r="20256" spans="3:4" x14ac:dyDescent="0.2">
      <c r="C20256" s="10"/>
      <c r="D20256" s="6"/>
    </row>
    <row r="20257" spans="3:4" x14ac:dyDescent="0.2">
      <c r="C20257" s="10"/>
      <c r="D20257" s="6"/>
    </row>
    <row r="20258" spans="3:4" x14ac:dyDescent="0.2">
      <c r="C20258" s="10"/>
      <c r="D20258" s="6"/>
    </row>
    <row r="20259" spans="3:4" x14ac:dyDescent="0.2">
      <c r="C20259" s="10"/>
      <c r="D20259" s="6"/>
    </row>
    <row r="20260" spans="3:4" x14ac:dyDescent="0.2">
      <c r="C20260" s="10"/>
      <c r="D20260" s="6"/>
    </row>
    <row r="20261" spans="3:4" x14ac:dyDescent="0.2">
      <c r="C20261" s="10"/>
      <c r="D20261" s="6"/>
    </row>
    <row r="20262" spans="3:4" x14ac:dyDescent="0.2">
      <c r="C20262" s="10"/>
      <c r="D20262" s="6"/>
    </row>
    <row r="20263" spans="3:4" x14ac:dyDescent="0.2">
      <c r="C20263" s="10"/>
      <c r="D20263" s="6"/>
    </row>
    <row r="20264" spans="3:4" x14ac:dyDescent="0.2">
      <c r="C20264" s="10"/>
      <c r="D20264" s="6"/>
    </row>
    <row r="20265" spans="3:4" ht="15" x14ac:dyDescent="0.25">
      <c r="C20265" s="10"/>
      <c r="D20265" s="8"/>
    </row>
    <row r="20266" spans="3:4" ht="15" x14ac:dyDescent="0.25">
      <c r="C20266" s="10"/>
      <c r="D20266" s="8"/>
    </row>
    <row r="20267" spans="3:4" ht="15" x14ac:dyDescent="0.25">
      <c r="C20267" s="10"/>
      <c r="D20267" s="8"/>
    </row>
    <row r="20268" spans="3:4" ht="15" x14ac:dyDescent="0.25">
      <c r="C20268" s="10"/>
      <c r="D20268" s="8"/>
    </row>
    <row r="20269" spans="3:4" ht="15" x14ac:dyDescent="0.25">
      <c r="C20269" s="10"/>
      <c r="D20269" s="8"/>
    </row>
    <row r="20270" spans="3:4" ht="15" x14ac:dyDescent="0.25">
      <c r="C20270" s="10"/>
      <c r="D20270" s="8"/>
    </row>
    <row r="20271" spans="3:4" x14ac:dyDescent="0.2">
      <c r="C20271" s="10"/>
      <c r="D20271" s="6"/>
    </row>
    <row r="20272" spans="3:4" x14ac:dyDescent="0.2">
      <c r="C20272" s="10"/>
      <c r="D20272" s="6"/>
    </row>
    <row r="20273" spans="3:4" x14ac:dyDescent="0.2">
      <c r="C20273" s="10"/>
      <c r="D20273" s="6"/>
    </row>
    <row r="20274" spans="3:4" x14ac:dyDescent="0.2">
      <c r="C20274" s="10"/>
      <c r="D20274" s="6"/>
    </row>
    <row r="20275" spans="3:4" x14ac:dyDescent="0.2">
      <c r="C20275" s="10"/>
      <c r="D20275" s="6"/>
    </row>
    <row r="20276" spans="3:4" x14ac:dyDescent="0.2">
      <c r="C20276" s="10"/>
      <c r="D20276" s="6"/>
    </row>
    <row r="20277" spans="3:4" x14ac:dyDescent="0.2">
      <c r="C20277" s="10"/>
      <c r="D20277" s="6"/>
    </row>
    <row r="20278" spans="3:4" x14ac:dyDescent="0.2">
      <c r="C20278" s="10"/>
      <c r="D20278" s="6"/>
    </row>
    <row r="20279" spans="3:4" x14ac:dyDescent="0.2">
      <c r="C20279" s="10"/>
      <c r="D20279" s="6"/>
    </row>
    <row r="20280" spans="3:4" x14ac:dyDescent="0.2">
      <c r="C20280" s="10"/>
      <c r="D20280" s="6"/>
    </row>
    <row r="20281" spans="3:4" ht="15" x14ac:dyDescent="0.25">
      <c r="C20281" s="10"/>
      <c r="D20281" s="8"/>
    </row>
    <row r="20282" spans="3:4" ht="15" x14ac:dyDescent="0.25">
      <c r="C20282" s="10"/>
      <c r="D20282" s="8"/>
    </row>
    <row r="20283" spans="3:4" ht="15" x14ac:dyDescent="0.25">
      <c r="C20283" s="10"/>
      <c r="D20283" s="8"/>
    </row>
    <row r="20284" spans="3:4" x14ac:dyDescent="0.2">
      <c r="C20284" s="10"/>
      <c r="D20284" s="6"/>
    </row>
    <row r="20285" spans="3:4" x14ac:dyDescent="0.2">
      <c r="C20285" s="10"/>
      <c r="D20285" s="6"/>
    </row>
    <row r="20286" spans="3:4" x14ac:dyDescent="0.2">
      <c r="C20286" s="10"/>
      <c r="D20286" s="6"/>
    </row>
    <row r="20287" spans="3:4" x14ac:dyDescent="0.2">
      <c r="C20287" s="10"/>
      <c r="D20287" s="6"/>
    </row>
    <row r="20288" spans="3:4" x14ac:dyDescent="0.2">
      <c r="C20288" s="10"/>
      <c r="D20288" s="6"/>
    </row>
    <row r="20289" spans="3:4" x14ac:dyDescent="0.2">
      <c r="C20289" s="10"/>
      <c r="D20289" s="6"/>
    </row>
    <row r="20290" spans="3:4" x14ac:dyDescent="0.2">
      <c r="C20290" s="10"/>
      <c r="D20290" s="6"/>
    </row>
    <row r="20291" spans="3:4" x14ac:dyDescent="0.2">
      <c r="C20291" s="10"/>
      <c r="D20291" s="6"/>
    </row>
    <row r="20292" spans="3:4" x14ac:dyDescent="0.2">
      <c r="C20292" s="10"/>
      <c r="D20292" s="6"/>
    </row>
    <row r="20293" spans="3:4" x14ac:dyDescent="0.2">
      <c r="C20293" s="10"/>
      <c r="D20293" s="6"/>
    </row>
    <row r="20294" spans="3:4" x14ac:dyDescent="0.2">
      <c r="C20294" s="10"/>
      <c r="D20294" s="6"/>
    </row>
    <row r="20295" spans="3:4" x14ac:dyDescent="0.2">
      <c r="C20295" s="10"/>
      <c r="D20295" s="6"/>
    </row>
    <row r="20296" spans="3:4" x14ac:dyDescent="0.2">
      <c r="C20296" s="10"/>
      <c r="D20296" s="6"/>
    </row>
    <row r="20297" spans="3:4" x14ac:dyDescent="0.2">
      <c r="C20297" s="10"/>
      <c r="D20297" s="6"/>
    </row>
    <row r="20298" spans="3:4" x14ac:dyDescent="0.2">
      <c r="C20298" s="10"/>
      <c r="D20298" s="6"/>
    </row>
    <row r="20299" spans="3:4" x14ac:dyDescent="0.2">
      <c r="C20299" s="10"/>
      <c r="D20299" s="6"/>
    </row>
    <row r="20300" spans="3:4" ht="13.5" thickBot="1" x14ac:dyDescent="0.25">
      <c r="C20300" s="10"/>
      <c r="D20300" s="9"/>
    </row>
    <row r="20301" spans="3:4" ht="15" x14ac:dyDescent="0.25">
      <c r="C20301" s="10"/>
      <c r="D20301" s="4"/>
    </row>
    <row r="20302" spans="3:4" x14ac:dyDescent="0.2">
      <c r="C20302" s="10"/>
      <c r="D20302" s="6"/>
    </row>
    <row r="20303" spans="3:4" x14ac:dyDescent="0.2">
      <c r="C20303" s="10"/>
      <c r="D20303" s="6"/>
    </row>
    <row r="20304" spans="3:4" x14ac:dyDescent="0.2">
      <c r="C20304" s="10"/>
      <c r="D20304" s="7"/>
    </row>
    <row r="20305" spans="3:4" x14ac:dyDescent="0.2">
      <c r="C20305" s="10"/>
      <c r="D20305" s="6"/>
    </row>
    <row r="20306" spans="3:4" x14ac:dyDescent="0.2">
      <c r="C20306" s="10"/>
      <c r="D20306" s="6"/>
    </row>
    <row r="20307" spans="3:4" x14ac:dyDescent="0.2">
      <c r="C20307" s="10"/>
      <c r="D20307" s="6"/>
    </row>
    <row r="20308" spans="3:4" x14ac:dyDescent="0.2">
      <c r="C20308" s="10"/>
      <c r="D20308" s="6"/>
    </row>
    <row r="20309" spans="3:4" x14ac:dyDescent="0.2">
      <c r="C20309" s="10"/>
      <c r="D20309" s="6"/>
    </row>
    <row r="20310" spans="3:4" x14ac:dyDescent="0.2">
      <c r="C20310" s="10"/>
      <c r="D20310" s="6"/>
    </row>
    <row r="20311" spans="3:4" x14ac:dyDescent="0.2">
      <c r="C20311" s="10"/>
      <c r="D20311" s="6"/>
    </row>
    <row r="20312" spans="3:4" x14ac:dyDescent="0.2">
      <c r="C20312" s="10"/>
      <c r="D20312" s="6"/>
    </row>
    <row r="20313" spans="3:4" x14ac:dyDescent="0.2">
      <c r="C20313" s="10"/>
      <c r="D20313" s="6"/>
    </row>
    <row r="20314" spans="3:4" x14ac:dyDescent="0.2">
      <c r="C20314" s="10"/>
      <c r="D20314" s="6"/>
    </row>
    <row r="20315" spans="3:4" x14ac:dyDescent="0.2">
      <c r="C20315" s="10"/>
      <c r="D20315" s="6"/>
    </row>
    <row r="20316" spans="3:4" ht="15" x14ac:dyDescent="0.25">
      <c r="C20316" s="10"/>
      <c r="D20316" s="8"/>
    </row>
    <row r="20317" spans="3:4" ht="15" x14ac:dyDescent="0.25">
      <c r="C20317" s="10"/>
      <c r="D20317" s="8"/>
    </row>
    <row r="20318" spans="3:4" ht="15" x14ac:dyDescent="0.25">
      <c r="C20318" s="10"/>
      <c r="D20318" s="8"/>
    </row>
    <row r="20319" spans="3:4" ht="15" x14ac:dyDescent="0.25">
      <c r="C20319" s="10"/>
      <c r="D20319" s="8"/>
    </row>
    <row r="20320" spans="3:4" ht="15" x14ac:dyDescent="0.25">
      <c r="C20320" s="10"/>
      <c r="D20320" s="8"/>
    </row>
    <row r="20321" spans="3:4" ht="15" x14ac:dyDescent="0.25">
      <c r="C20321" s="10"/>
      <c r="D20321" s="8"/>
    </row>
    <row r="20322" spans="3:4" x14ac:dyDescent="0.2">
      <c r="C20322" s="10"/>
      <c r="D20322" s="6"/>
    </row>
    <row r="20323" spans="3:4" x14ac:dyDescent="0.2">
      <c r="C20323" s="10"/>
      <c r="D20323" s="6"/>
    </row>
    <row r="20324" spans="3:4" x14ac:dyDescent="0.2">
      <c r="C20324" s="10"/>
      <c r="D20324" s="6"/>
    </row>
    <row r="20325" spans="3:4" x14ac:dyDescent="0.2">
      <c r="C20325" s="10"/>
      <c r="D20325" s="6"/>
    </row>
    <row r="20326" spans="3:4" x14ac:dyDescent="0.2">
      <c r="C20326" s="10"/>
      <c r="D20326" s="6"/>
    </row>
    <row r="20327" spans="3:4" x14ac:dyDescent="0.2">
      <c r="C20327" s="10"/>
      <c r="D20327" s="6"/>
    </row>
    <row r="20328" spans="3:4" x14ac:dyDescent="0.2">
      <c r="C20328" s="10"/>
      <c r="D20328" s="6"/>
    </row>
    <row r="20329" spans="3:4" x14ac:dyDescent="0.2">
      <c r="C20329" s="10"/>
      <c r="D20329" s="6"/>
    </row>
    <row r="20330" spans="3:4" x14ac:dyDescent="0.2">
      <c r="C20330" s="10"/>
      <c r="D20330" s="6"/>
    </row>
    <row r="20331" spans="3:4" x14ac:dyDescent="0.2">
      <c r="C20331" s="10"/>
      <c r="D20331" s="6"/>
    </row>
    <row r="20332" spans="3:4" ht="15" x14ac:dyDescent="0.25">
      <c r="C20332" s="10"/>
      <c r="D20332" s="8"/>
    </row>
    <row r="20333" spans="3:4" ht="15" x14ac:dyDescent="0.25">
      <c r="C20333" s="10"/>
      <c r="D20333" s="8"/>
    </row>
    <row r="20334" spans="3:4" ht="15" x14ac:dyDescent="0.25">
      <c r="C20334" s="10"/>
      <c r="D20334" s="8"/>
    </row>
    <row r="20335" spans="3:4" x14ac:dyDescent="0.2">
      <c r="C20335" s="10"/>
      <c r="D20335" s="6"/>
    </row>
    <row r="20336" spans="3:4" x14ac:dyDescent="0.2">
      <c r="C20336" s="10"/>
      <c r="D20336" s="6"/>
    </row>
    <row r="20337" spans="3:4" x14ac:dyDescent="0.2">
      <c r="C20337" s="10"/>
      <c r="D20337" s="6"/>
    </row>
    <row r="20338" spans="3:4" x14ac:dyDescent="0.2">
      <c r="C20338" s="10"/>
      <c r="D20338" s="6"/>
    </row>
    <row r="20339" spans="3:4" x14ac:dyDescent="0.2">
      <c r="C20339" s="10"/>
      <c r="D20339" s="6"/>
    </row>
    <row r="20340" spans="3:4" x14ac:dyDescent="0.2">
      <c r="C20340" s="10"/>
      <c r="D20340" s="6"/>
    </row>
    <row r="20341" spans="3:4" x14ac:dyDescent="0.2">
      <c r="C20341" s="10"/>
      <c r="D20341" s="6"/>
    </row>
    <row r="20342" spans="3:4" x14ac:dyDescent="0.2">
      <c r="C20342" s="10"/>
      <c r="D20342" s="6"/>
    </row>
    <row r="20343" spans="3:4" x14ac:dyDescent="0.2">
      <c r="C20343" s="10"/>
      <c r="D20343" s="6"/>
    </row>
    <row r="20344" spans="3:4" x14ac:dyDescent="0.2">
      <c r="C20344" s="10"/>
      <c r="D20344" s="6"/>
    </row>
    <row r="20345" spans="3:4" x14ac:dyDescent="0.2">
      <c r="C20345" s="10"/>
      <c r="D20345" s="6"/>
    </row>
    <row r="20346" spans="3:4" x14ac:dyDescent="0.2">
      <c r="C20346" s="10"/>
      <c r="D20346" s="6"/>
    </row>
    <row r="20347" spans="3:4" x14ac:dyDescent="0.2">
      <c r="C20347" s="10"/>
      <c r="D20347" s="6"/>
    </row>
    <row r="20348" spans="3:4" x14ac:dyDescent="0.2">
      <c r="C20348" s="10"/>
      <c r="D20348" s="6"/>
    </row>
    <row r="20349" spans="3:4" x14ac:dyDescent="0.2">
      <c r="C20349" s="10"/>
      <c r="D20349" s="6"/>
    </row>
    <row r="20350" spans="3:4" x14ac:dyDescent="0.2">
      <c r="C20350" s="10"/>
      <c r="D20350" s="6"/>
    </row>
    <row r="20351" spans="3:4" ht="13.5" thickBot="1" x14ac:dyDescent="0.25">
      <c r="C20351" s="10"/>
      <c r="D20351" s="9"/>
    </row>
    <row r="20352" spans="3:4" ht="15" x14ac:dyDescent="0.25">
      <c r="C20352" s="10"/>
      <c r="D20352" s="4"/>
    </row>
    <row r="20353" spans="3:4" x14ac:dyDescent="0.2">
      <c r="C20353" s="10"/>
      <c r="D20353" s="6"/>
    </row>
    <row r="20354" spans="3:4" x14ac:dyDescent="0.2">
      <c r="C20354" s="10"/>
      <c r="D20354" s="6"/>
    </row>
    <row r="20355" spans="3:4" x14ac:dyDescent="0.2">
      <c r="C20355" s="10"/>
      <c r="D20355" s="7"/>
    </row>
    <row r="20356" spans="3:4" x14ac:dyDescent="0.2">
      <c r="C20356" s="10"/>
      <c r="D20356" s="6"/>
    </row>
    <row r="20357" spans="3:4" x14ac:dyDescent="0.2">
      <c r="C20357" s="10"/>
      <c r="D20357" s="6"/>
    </row>
    <row r="20358" spans="3:4" x14ac:dyDescent="0.2">
      <c r="C20358" s="10"/>
      <c r="D20358" s="6"/>
    </row>
    <row r="20359" spans="3:4" x14ac:dyDescent="0.2">
      <c r="C20359" s="10"/>
      <c r="D20359" s="6"/>
    </row>
    <row r="20360" spans="3:4" x14ac:dyDescent="0.2">
      <c r="C20360" s="10"/>
      <c r="D20360" s="6"/>
    </row>
    <row r="20361" spans="3:4" x14ac:dyDescent="0.2">
      <c r="C20361" s="10"/>
      <c r="D20361" s="6"/>
    </row>
    <row r="20362" spans="3:4" x14ac:dyDescent="0.2">
      <c r="C20362" s="10"/>
      <c r="D20362" s="6"/>
    </row>
    <row r="20363" spans="3:4" x14ac:dyDescent="0.2">
      <c r="C20363" s="10"/>
      <c r="D20363" s="6"/>
    </row>
    <row r="20364" spans="3:4" x14ac:dyDescent="0.2">
      <c r="C20364" s="10"/>
      <c r="D20364" s="6"/>
    </row>
    <row r="20365" spans="3:4" x14ac:dyDescent="0.2">
      <c r="C20365" s="10"/>
      <c r="D20365" s="6"/>
    </row>
    <row r="20366" spans="3:4" x14ac:dyDescent="0.2">
      <c r="C20366" s="10"/>
      <c r="D20366" s="6"/>
    </row>
    <row r="20367" spans="3:4" ht="15" x14ac:dyDescent="0.25">
      <c r="C20367" s="10"/>
      <c r="D20367" s="8"/>
    </row>
    <row r="20368" spans="3:4" ht="15" x14ac:dyDescent="0.25">
      <c r="C20368" s="10"/>
      <c r="D20368" s="8"/>
    </row>
    <row r="20369" spans="3:4" ht="15" x14ac:dyDescent="0.25">
      <c r="C20369" s="10"/>
      <c r="D20369" s="8"/>
    </row>
    <row r="20370" spans="3:4" ht="15" x14ac:dyDescent="0.25">
      <c r="C20370" s="10"/>
      <c r="D20370" s="8"/>
    </row>
    <row r="20371" spans="3:4" ht="15" x14ac:dyDescent="0.25">
      <c r="C20371" s="10"/>
      <c r="D20371" s="8"/>
    </row>
    <row r="20372" spans="3:4" ht="15" x14ac:dyDescent="0.25">
      <c r="C20372" s="10"/>
      <c r="D20372" s="8"/>
    </row>
    <row r="20373" spans="3:4" x14ac:dyDescent="0.2">
      <c r="C20373" s="10"/>
      <c r="D20373" s="6"/>
    </row>
    <row r="20374" spans="3:4" x14ac:dyDescent="0.2">
      <c r="C20374" s="10"/>
      <c r="D20374" s="6"/>
    </row>
    <row r="20375" spans="3:4" x14ac:dyDescent="0.2">
      <c r="C20375" s="10"/>
      <c r="D20375" s="6"/>
    </row>
    <row r="20376" spans="3:4" x14ac:dyDescent="0.2">
      <c r="C20376" s="10"/>
      <c r="D20376" s="6"/>
    </row>
    <row r="20377" spans="3:4" x14ac:dyDescent="0.2">
      <c r="C20377" s="10"/>
      <c r="D20377" s="6"/>
    </row>
    <row r="20378" spans="3:4" x14ac:dyDescent="0.2">
      <c r="C20378" s="10"/>
      <c r="D20378" s="6"/>
    </row>
    <row r="20379" spans="3:4" x14ac:dyDescent="0.2">
      <c r="C20379" s="10"/>
      <c r="D20379" s="6"/>
    </row>
    <row r="20380" spans="3:4" x14ac:dyDescent="0.2">
      <c r="C20380" s="10"/>
      <c r="D20380" s="6"/>
    </row>
    <row r="20381" spans="3:4" x14ac:dyDescent="0.2">
      <c r="C20381" s="10"/>
      <c r="D20381" s="6"/>
    </row>
    <row r="20382" spans="3:4" x14ac:dyDescent="0.2">
      <c r="C20382" s="10"/>
      <c r="D20382" s="6"/>
    </row>
    <row r="20383" spans="3:4" ht="15" x14ac:dyDescent="0.25">
      <c r="C20383" s="10"/>
      <c r="D20383" s="8"/>
    </row>
    <row r="20384" spans="3:4" ht="15" x14ac:dyDescent="0.25">
      <c r="C20384" s="10"/>
      <c r="D20384" s="8"/>
    </row>
    <row r="20385" spans="3:4" ht="15" x14ac:dyDescent="0.25">
      <c r="C20385" s="10"/>
      <c r="D20385" s="8"/>
    </row>
    <row r="20386" spans="3:4" x14ac:dyDescent="0.2">
      <c r="C20386" s="10"/>
      <c r="D20386" s="6"/>
    </row>
    <row r="20387" spans="3:4" x14ac:dyDescent="0.2">
      <c r="C20387" s="10"/>
      <c r="D20387" s="6"/>
    </row>
    <row r="20388" spans="3:4" x14ac:dyDescent="0.2">
      <c r="C20388" s="10"/>
      <c r="D20388" s="6"/>
    </row>
    <row r="20389" spans="3:4" x14ac:dyDescent="0.2">
      <c r="C20389" s="10"/>
      <c r="D20389" s="6"/>
    </row>
    <row r="20390" spans="3:4" x14ac:dyDescent="0.2">
      <c r="C20390" s="10"/>
      <c r="D20390" s="6"/>
    </row>
    <row r="20391" spans="3:4" x14ac:dyDescent="0.2">
      <c r="C20391" s="10"/>
      <c r="D20391" s="6"/>
    </row>
    <row r="20392" spans="3:4" x14ac:dyDescent="0.2">
      <c r="C20392" s="10"/>
      <c r="D20392" s="6"/>
    </row>
    <row r="20393" spans="3:4" x14ac:dyDescent="0.2">
      <c r="C20393" s="10"/>
      <c r="D20393" s="6"/>
    </row>
    <row r="20394" spans="3:4" x14ac:dyDescent="0.2">
      <c r="C20394" s="10"/>
      <c r="D20394" s="6"/>
    </row>
    <row r="20395" spans="3:4" x14ac:dyDescent="0.2">
      <c r="C20395" s="10"/>
      <c r="D20395" s="6"/>
    </row>
    <row r="20396" spans="3:4" x14ac:dyDescent="0.2">
      <c r="C20396" s="10"/>
      <c r="D20396" s="6"/>
    </row>
    <row r="20397" spans="3:4" x14ac:dyDescent="0.2">
      <c r="C20397" s="10"/>
      <c r="D20397" s="6"/>
    </row>
    <row r="20398" spans="3:4" x14ac:dyDescent="0.2">
      <c r="C20398" s="10"/>
      <c r="D20398" s="6"/>
    </row>
    <row r="20399" spans="3:4" x14ac:dyDescent="0.2">
      <c r="C20399" s="10"/>
      <c r="D20399" s="6"/>
    </row>
    <row r="20400" spans="3:4" x14ac:dyDescent="0.2">
      <c r="C20400" s="10"/>
      <c r="D20400" s="6"/>
    </row>
    <row r="20401" spans="3:4" x14ac:dyDescent="0.2">
      <c r="C20401" s="10"/>
      <c r="D20401" s="6"/>
    </row>
    <row r="20402" spans="3:4" ht="13.5" thickBot="1" x14ac:dyDescent="0.25">
      <c r="C20402" s="10"/>
      <c r="D20402" s="9"/>
    </row>
    <row r="20403" spans="3:4" ht="15" x14ac:dyDescent="0.25">
      <c r="C20403" s="10"/>
      <c r="D20403" s="4"/>
    </row>
    <row r="20404" spans="3:4" x14ac:dyDescent="0.2">
      <c r="C20404" s="10"/>
      <c r="D20404" s="6"/>
    </row>
    <row r="20405" spans="3:4" x14ac:dyDescent="0.2">
      <c r="C20405" s="10"/>
      <c r="D20405" s="6"/>
    </row>
    <row r="20406" spans="3:4" x14ac:dyDescent="0.2">
      <c r="C20406" s="10"/>
      <c r="D20406" s="7"/>
    </row>
    <row r="20407" spans="3:4" x14ac:dyDescent="0.2">
      <c r="C20407" s="10"/>
      <c r="D20407" s="6"/>
    </row>
    <row r="20408" spans="3:4" x14ac:dyDescent="0.2">
      <c r="C20408" s="10"/>
      <c r="D20408" s="6"/>
    </row>
    <row r="20409" spans="3:4" x14ac:dyDescent="0.2">
      <c r="C20409" s="10"/>
      <c r="D20409" s="6"/>
    </row>
    <row r="20410" spans="3:4" x14ac:dyDescent="0.2">
      <c r="C20410" s="10"/>
      <c r="D20410" s="6"/>
    </row>
    <row r="20411" spans="3:4" x14ac:dyDescent="0.2">
      <c r="C20411" s="10"/>
      <c r="D20411" s="6"/>
    </row>
    <row r="20412" spans="3:4" x14ac:dyDescent="0.2">
      <c r="C20412" s="10"/>
      <c r="D20412" s="6"/>
    </row>
    <row r="20413" spans="3:4" x14ac:dyDescent="0.2">
      <c r="C20413" s="10"/>
      <c r="D20413" s="6"/>
    </row>
    <row r="20414" spans="3:4" x14ac:dyDescent="0.2">
      <c r="C20414" s="10"/>
      <c r="D20414" s="6"/>
    </row>
    <row r="20415" spans="3:4" x14ac:dyDescent="0.2">
      <c r="C20415" s="10"/>
      <c r="D20415" s="6"/>
    </row>
    <row r="20416" spans="3:4" x14ac:dyDescent="0.2">
      <c r="C20416" s="10"/>
      <c r="D20416" s="6"/>
    </row>
    <row r="20417" spans="3:4" x14ac:dyDescent="0.2">
      <c r="C20417" s="10"/>
      <c r="D20417" s="6"/>
    </row>
    <row r="20418" spans="3:4" ht="15" x14ac:dyDescent="0.25">
      <c r="C20418" s="10"/>
      <c r="D20418" s="8"/>
    </row>
    <row r="20419" spans="3:4" ht="15" x14ac:dyDescent="0.25">
      <c r="C20419" s="10"/>
      <c r="D20419" s="8"/>
    </row>
    <row r="20420" spans="3:4" ht="15" x14ac:dyDescent="0.25">
      <c r="C20420" s="10"/>
      <c r="D20420" s="8"/>
    </row>
    <row r="20421" spans="3:4" ht="15" x14ac:dyDescent="0.25">
      <c r="C20421" s="10"/>
      <c r="D20421" s="8"/>
    </row>
    <row r="20422" spans="3:4" ht="15" x14ac:dyDescent="0.25">
      <c r="C20422" s="10"/>
      <c r="D20422" s="8"/>
    </row>
    <row r="20423" spans="3:4" ht="15" x14ac:dyDescent="0.25">
      <c r="C20423" s="10"/>
      <c r="D20423" s="8"/>
    </row>
    <row r="20424" spans="3:4" x14ac:dyDescent="0.2">
      <c r="C20424" s="10"/>
      <c r="D20424" s="6"/>
    </row>
    <row r="20425" spans="3:4" x14ac:dyDescent="0.2">
      <c r="C20425" s="10"/>
      <c r="D20425" s="6"/>
    </row>
    <row r="20426" spans="3:4" x14ac:dyDescent="0.2">
      <c r="C20426" s="10"/>
      <c r="D20426" s="6"/>
    </row>
    <row r="20427" spans="3:4" x14ac:dyDescent="0.2">
      <c r="C20427" s="10"/>
      <c r="D20427" s="6"/>
    </row>
    <row r="20428" spans="3:4" x14ac:dyDescent="0.2">
      <c r="C20428" s="10"/>
      <c r="D20428" s="6"/>
    </row>
    <row r="20429" spans="3:4" x14ac:dyDescent="0.2">
      <c r="C20429" s="10"/>
      <c r="D20429" s="6"/>
    </row>
    <row r="20430" spans="3:4" x14ac:dyDescent="0.2">
      <c r="C20430" s="10"/>
      <c r="D20430" s="6"/>
    </row>
    <row r="20431" spans="3:4" x14ac:dyDescent="0.2">
      <c r="C20431" s="10"/>
      <c r="D20431" s="6"/>
    </row>
    <row r="20432" spans="3:4" x14ac:dyDescent="0.2">
      <c r="C20432" s="10"/>
      <c r="D20432" s="6"/>
    </row>
    <row r="20433" spans="3:4" x14ac:dyDescent="0.2">
      <c r="C20433" s="10"/>
      <c r="D20433" s="6"/>
    </row>
    <row r="20434" spans="3:4" ht="15" x14ac:dyDescent="0.25">
      <c r="C20434" s="10"/>
      <c r="D20434" s="8"/>
    </row>
    <row r="20435" spans="3:4" ht="15" x14ac:dyDescent="0.25">
      <c r="C20435" s="10"/>
      <c r="D20435" s="8"/>
    </row>
    <row r="20436" spans="3:4" ht="15" x14ac:dyDescent="0.25">
      <c r="C20436" s="10"/>
      <c r="D20436" s="8"/>
    </row>
    <row r="20437" spans="3:4" x14ac:dyDescent="0.2">
      <c r="C20437" s="10"/>
      <c r="D20437" s="6"/>
    </row>
    <row r="20438" spans="3:4" x14ac:dyDescent="0.2">
      <c r="C20438" s="10"/>
      <c r="D20438" s="6"/>
    </row>
    <row r="20439" spans="3:4" x14ac:dyDescent="0.2">
      <c r="C20439" s="10"/>
      <c r="D20439" s="6"/>
    </row>
    <row r="20440" spans="3:4" x14ac:dyDescent="0.2">
      <c r="C20440" s="10"/>
      <c r="D20440" s="6"/>
    </row>
    <row r="20441" spans="3:4" x14ac:dyDescent="0.2">
      <c r="C20441" s="10"/>
      <c r="D20441" s="6"/>
    </row>
    <row r="20442" spans="3:4" x14ac:dyDescent="0.2">
      <c r="C20442" s="10"/>
      <c r="D20442" s="6"/>
    </row>
    <row r="20443" spans="3:4" x14ac:dyDescent="0.2">
      <c r="C20443" s="10"/>
      <c r="D20443" s="6"/>
    </row>
    <row r="20444" spans="3:4" x14ac:dyDescent="0.2">
      <c r="C20444" s="10"/>
      <c r="D20444" s="6"/>
    </row>
    <row r="20445" spans="3:4" x14ac:dyDescent="0.2">
      <c r="C20445" s="10"/>
      <c r="D20445" s="6"/>
    </row>
    <row r="20446" spans="3:4" x14ac:dyDescent="0.2">
      <c r="C20446" s="10"/>
      <c r="D20446" s="6"/>
    </row>
    <row r="20447" spans="3:4" x14ac:dyDescent="0.2">
      <c r="C20447" s="10"/>
      <c r="D20447" s="6"/>
    </row>
    <row r="20448" spans="3:4" x14ac:dyDescent="0.2">
      <c r="C20448" s="10"/>
      <c r="D20448" s="6"/>
    </row>
    <row r="20449" spans="3:4" x14ac:dyDescent="0.2">
      <c r="C20449" s="10"/>
      <c r="D20449" s="6"/>
    </row>
    <row r="20450" spans="3:4" x14ac:dyDescent="0.2">
      <c r="C20450" s="10"/>
      <c r="D20450" s="6"/>
    </row>
    <row r="20451" spans="3:4" x14ac:dyDescent="0.2">
      <c r="C20451" s="10"/>
      <c r="D20451" s="6"/>
    </row>
    <row r="20452" spans="3:4" x14ac:dyDescent="0.2">
      <c r="C20452" s="10"/>
      <c r="D20452" s="6"/>
    </row>
    <row r="20453" spans="3:4" ht="13.5" thickBot="1" x14ac:dyDescent="0.25">
      <c r="C20453" s="10"/>
      <c r="D20453" s="9"/>
    </row>
    <row r="20454" spans="3:4" ht="15" x14ac:dyDescent="0.25">
      <c r="C20454" s="10"/>
      <c r="D20454" s="4"/>
    </row>
    <row r="20455" spans="3:4" x14ac:dyDescent="0.2">
      <c r="C20455" s="10"/>
      <c r="D20455" s="6"/>
    </row>
    <row r="20456" spans="3:4" x14ac:dyDescent="0.2">
      <c r="C20456" s="10"/>
      <c r="D20456" s="6"/>
    </row>
    <row r="20457" spans="3:4" x14ac:dyDescent="0.2">
      <c r="C20457" s="10"/>
      <c r="D20457" s="7"/>
    </row>
    <row r="20458" spans="3:4" x14ac:dyDescent="0.2">
      <c r="C20458" s="10"/>
      <c r="D20458" s="6"/>
    </row>
    <row r="20459" spans="3:4" x14ac:dyDescent="0.2">
      <c r="C20459" s="10"/>
      <c r="D20459" s="6"/>
    </row>
    <row r="20460" spans="3:4" x14ac:dyDescent="0.2">
      <c r="C20460" s="10"/>
      <c r="D20460" s="6"/>
    </row>
    <row r="20461" spans="3:4" x14ac:dyDescent="0.2">
      <c r="C20461" s="10"/>
      <c r="D20461" s="6"/>
    </row>
    <row r="20462" spans="3:4" x14ac:dyDescent="0.2">
      <c r="C20462" s="10"/>
      <c r="D20462" s="6"/>
    </row>
    <row r="20463" spans="3:4" x14ac:dyDescent="0.2">
      <c r="C20463" s="10"/>
      <c r="D20463" s="6"/>
    </row>
    <row r="20464" spans="3:4" x14ac:dyDescent="0.2">
      <c r="C20464" s="10"/>
      <c r="D20464" s="6"/>
    </row>
    <row r="20465" spans="3:4" x14ac:dyDescent="0.2">
      <c r="C20465" s="10"/>
      <c r="D20465" s="6"/>
    </row>
    <row r="20466" spans="3:4" x14ac:dyDescent="0.2">
      <c r="C20466" s="10"/>
      <c r="D20466" s="6"/>
    </row>
    <row r="20467" spans="3:4" x14ac:dyDescent="0.2">
      <c r="C20467" s="10"/>
      <c r="D20467" s="6"/>
    </row>
    <row r="20468" spans="3:4" x14ac:dyDescent="0.2">
      <c r="C20468" s="10"/>
      <c r="D20468" s="6"/>
    </row>
    <row r="20469" spans="3:4" ht="15" x14ac:dyDescent="0.25">
      <c r="C20469" s="10"/>
      <c r="D20469" s="8"/>
    </row>
    <row r="20470" spans="3:4" ht="15" x14ac:dyDescent="0.25">
      <c r="C20470" s="10"/>
      <c r="D20470" s="8"/>
    </row>
    <row r="20471" spans="3:4" ht="15" x14ac:dyDescent="0.25">
      <c r="C20471" s="10"/>
      <c r="D20471" s="8"/>
    </row>
    <row r="20472" spans="3:4" ht="15" x14ac:dyDescent="0.25">
      <c r="C20472" s="10"/>
      <c r="D20472" s="8"/>
    </row>
    <row r="20473" spans="3:4" ht="15" x14ac:dyDescent="0.25">
      <c r="C20473" s="10"/>
      <c r="D20473" s="8"/>
    </row>
    <row r="20474" spans="3:4" ht="15" x14ac:dyDescent="0.25">
      <c r="C20474" s="10"/>
      <c r="D20474" s="8"/>
    </row>
    <row r="20475" spans="3:4" x14ac:dyDescent="0.2">
      <c r="C20475" s="10"/>
      <c r="D20475" s="6"/>
    </row>
    <row r="20476" spans="3:4" x14ac:dyDescent="0.2">
      <c r="C20476" s="10"/>
      <c r="D20476" s="6"/>
    </row>
    <row r="20477" spans="3:4" x14ac:dyDescent="0.2">
      <c r="C20477" s="10"/>
      <c r="D20477" s="6"/>
    </row>
    <row r="20478" spans="3:4" x14ac:dyDescent="0.2">
      <c r="C20478" s="10"/>
      <c r="D20478" s="6"/>
    </row>
    <row r="20479" spans="3:4" x14ac:dyDescent="0.2">
      <c r="C20479" s="10"/>
      <c r="D20479" s="6"/>
    </row>
    <row r="20480" spans="3:4" x14ac:dyDescent="0.2">
      <c r="C20480" s="10"/>
      <c r="D20480" s="6"/>
    </row>
    <row r="20481" spans="3:4" x14ac:dyDescent="0.2">
      <c r="C20481" s="10"/>
      <c r="D20481" s="6"/>
    </row>
    <row r="20482" spans="3:4" x14ac:dyDescent="0.2">
      <c r="C20482" s="10"/>
      <c r="D20482" s="6"/>
    </row>
    <row r="20483" spans="3:4" x14ac:dyDescent="0.2">
      <c r="C20483" s="10"/>
      <c r="D20483" s="6"/>
    </row>
    <row r="20484" spans="3:4" x14ac:dyDescent="0.2">
      <c r="C20484" s="10"/>
      <c r="D20484" s="6"/>
    </row>
    <row r="20485" spans="3:4" ht="15" x14ac:dyDescent="0.25">
      <c r="C20485" s="10"/>
      <c r="D20485" s="8"/>
    </row>
    <row r="20486" spans="3:4" ht="15" x14ac:dyDescent="0.25">
      <c r="C20486" s="10"/>
      <c r="D20486" s="8"/>
    </row>
    <row r="20487" spans="3:4" ht="15" x14ac:dyDescent="0.25">
      <c r="C20487" s="10"/>
      <c r="D20487" s="8"/>
    </row>
    <row r="20488" spans="3:4" x14ac:dyDescent="0.2">
      <c r="C20488" s="10"/>
      <c r="D20488" s="6"/>
    </row>
    <row r="20489" spans="3:4" x14ac:dyDescent="0.2">
      <c r="C20489" s="10"/>
      <c r="D20489" s="6"/>
    </row>
    <row r="20490" spans="3:4" x14ac:dyDescent="0.2">
      <c r="C20490" s="10"/>
      <c r="D20490" s="6"/>
    </row>
    <row r="20491" spans="3:4" x14ac:dyDescent="0.2">
      <c r="C20491" s="10"/>
      <c r="D20491" s="6"/>
    </row>
    <row r="20492" spans="3:4" x14ac:dyDescent="0.2">
      <c r="C20492" s="10"/>
      <c r="D20492" s="6"/>
    </row>
    <row r="20493" spans="3:4" x14ac:dyDescent="0.2">
      <c r="C20493" s="10"/>
      <c r="D20493" s="6"/>
    </row>
    <row r="20494" spans="3:4" x14ac:dyDescent="0.2">
      <c r="C20494" s="10"/>
      <c r="D20494" s="6"/>
    </row>
    <row r="20495" spans="3:4" x14ac:dyDescent="0.2">
      <c r="C20495" s="10"/>
      <c r="D20495" s="6"/>
    </row>
    <row r="20496" spans="3:4" x14ac:dyDescent="0.2">
      <c r="C20496" s="10"/>
      <c r="D20496" s="6"/>
    </row>
    <row r="20497" spans="3:4" x14ac:dyDescent="0.2">
      <c r="C20497" s="10"/>
      <c r="D20497" s="6"/>
    </row>
    <row r="20498" spans="3:4" x14ac:dyDescent="0.2">
      <c r="C20498" s="10"/>
      <c r="D20498" s="6"/>
    </row>
    <row r="20499" spans="3:4" x14ac:dyDescent="0.2">
      <c r="C20499" s="10"/>
      <c r="D20499" s="6"/>
    </row>
    <row r="20500" spans="3:4" x14ac:dyDescent="0.2">
      <c r="C20500" s="10"/>
      <c r="D20500" s="6"/>
    </row>
    <row r="20501" spans="3:4" x14ac:dyDescent="0.2">
      <c r="C20501" s="10"/>
      <c r="D20501" s="6"/>
    </row>
    <row r="20502" spans="3:4" x14ac:dyDescent="0.2">
      <c r="C20502" s="10"/>
      <c r="D20502" s="6"/>
    </row>
    <row r="20503" spans="3:4" x14ac:dyDescent="0.2">
      <c r="C20503" s="10"/>
      <c r="D20503" s="6"/>
    </row>
    <row r="20504" spans="3:4" ht="13.5" thickBot="1" x14ac:dyDescent="0.25">
      <c r="C20504" s="10"/>
      <c r="D20504" s="9"/>
    </row>
    <row r="20505" spans="3:4" ht="15" x14ac:dyDescent="0.25">
      <c r="C20505" s="10"/>
      <c r="D20505" s="4"/>
    </row>
    <row r="20506" spans="3:4" x14ac:dyDescent="0.2">
      <c r="C20506" s="10"/>
      <c r="D20506" s="6"/>
    </row>
    <row r="20507" spans="3:4" x14ac:dyDescent="0.2">
      <c r="C20507" s="10"/>
      <c r="D20507" s="6"/>
    </row>
    <row r="20508" spans="3:4" x14ac:dyDescent="0.2">
      <c r="C20508" s="10"/>
      <c r="D20508" s="7"/>
    </row>
    <row r="20509" spans="3:4" x14ac:dyDescent="0.2">
      <c r="C20509" s="10"/>
      <c r="D20509" s="6"/>
    </row>
    <row r="20510" spans="3:4" x14ac:dyDescent="0.2">
      <c r="C20510" s="10"/>
      <c r="D20510" s="6"/>
    </row>
    <row r="20511" spans="3:4" x14ac:dyDescent="0.2">
      <c r="C20511" s="10"/>
      <c r="D20511" s="6"/>
    </row>
    <row r="20512" spans="3:4" x14ac:dyDescent="0.2">
      <c r="C20512" s="10"/>
      <c r="D20512" s="6"/>
    </row>
    <row r="20513" spans="3:4" x14ac:dyDescent="0.2">
      <c r="C20513" s="10"/>
      <c r="D20513" s="6"/>
    </row>
    <row r="20514" spans="3:4" x14ac:dyDescent="0.2">
      <c r="C20514" s="10"/>
      <c r="D20514" s="6"/>
    </row>
    <row r="20515" spans="3:4" x14ac:dyDescent="0.2">
      <c r="C20515" s="10"/>
      <c r="D20515" s="6"/>
    </row>
    <row r="20516" spans="3:4" x14ac:dyDescent="0.2">
      <c r="C20516" s="10"/>
      <c r="D20516" s="6"/>
    </row>
    <row r="20517" spans="3:4" x14ac:dyDescent="0.2">
      <c r="C20517" s="10"/>
      <c r="D20517" s="6"/>
    </row>
    <row r="20518" spans="3:4" x14ac:dyDescent="0.2">
      <c r="C20518" s="10"/>
      <c r="D20518" s="6"/>
    </row>
    <row r="20519" spans="3:4" x14ac:dyDescent="0.2">
      <c r="C20519" s="10"/>
      <c r="D20519" s="6"/>
    </row>
    <row r="20520" spans="3:4" ht="15" x14ac:dyDescent="0.25">
      <c r="C20520" s="10"/>
      <c r="D20520" s="8"/>
    </row>
    <row r="20521" spans="3:4" ht="15" x14ac:dyDescent="0.25">
      <c r="C20521" s="10"/>
      <c r="D20521" s="8"/>
    </row>
    <row r="20522" spans="3:4" ht="15" x14ac:dyDescent="0.25">
      <c r="C20522" s="10"/>
      <c r="D20522" s="8"/>
    </row>
    <row r="20523" spans="3:4" ht="15" x14ac:dyDescent="0.25">
      <c r="C20523" s="10"/>
      <c r="D20523" s="8"/>
    </row>
    <row r="20524" spans="3:4" ht="15" x14ac:dyDescent="0.25">
      <c r="C20524" s="10"/>
      <c r="D20524" s="8"/>
    </row>
    <row r="20525" spans="3:4" ht="15" x14ac:dyDescent="0.25">
      <c r="C20525" s="10"/>
      <c r="D20525" s="8"/>
    </row>
    <row r="20526" spans="3:4" x14ac:dyDescent="0.2">
      <c r="C20526" s="10"/>
      <c r="D20526" s="6"/>
    </row>
    <row r="20527" spans="3:4" x14ac:dyDescent="0.2">
      <c r="C20527" s="10"/>
      <c r="D20527" s="6"/>
    </row>
    <row r="20528" spans="3:4" x14ac:dyDescent="0.2">
      <c r="C20528" s="10"/>
      <c r="D20528" s="6"/>
    </row>
    <row r="20529" spans="3:4" x14ac:dyDescent="0.2">
      <c r="C20529" s="10"/>
      <c r="D20529" s="6"/>
    </row>
    <row r="20530" spans="3:4" x14ac:dyDescent="0.2">
      <c r="C20530" s="10"/>
      <c r="D20530" s="6"/>
    </row>
    <row r="20531" spans="3:4" x14ac:dyDescent="0.2">
      <c r="C20531" s="10"/>
      <c r="D20531" s="6"/>
    </row>
    <row r="20532" spans="3:4" x14ac:dyDescent="0.2">
      <c r="C20532" s="10"/>
      <c r="D20532" s="6"/>
    </row>
    <row r="20533" spans="3:4" x14ac:dyDescent="0.2">
      <c r="C20533" s="10"/>
      <c r="D20533" s="6"/>
    </row>
    <row r="20534" spans="3:4" x14ac:dyDescent="0.2">
      <c r="C20534" s="10"/>
      <c r="D20534" s="6"/>
    </row>
    <row r="20535" spans="3:4" x14ac:dyDescent="0.2">
      <c r="C20535" s="10"/>
      <c r="D20535" s="6"/>
    </row>
    <row r="20536" spans="3:4" ht="15" x14ac:dyDescent="0.25">
      <c r="C20536" s="10"/>
      <c r="D20536" s="8"/>
    </row>
    <row r="20537" spans="3:4" ht="15" x14ac:dyDescent="0.25">
      <c r="C20537" s="10"/>
      <c r="D20537" s="8"/>
    </row>
    <row r="20538" spans="3:4" ht="15" x14ac:dyDescent="0.25">
      <c r="C20538" s="10"/>
      <c r="D20538" s="8"/>
    </row>
    <row r="20539" spans="3:4" x14ac:dyDescent="0.2">
      <c r="C20539" s="10"/>
      <c r="D20539" s="6"/>
    </row>
    <row r="20540" spans="3:4" x14ac:dyDescent="0.2">
      <c r="C20540" s="10"/>
      <c r="D20540" s="6"/>
    </row>
    <row r="20541" spans="3:4" x14ac:dyDescent="0.2">
      <c r="C20541" s="10"/>
      <c r="D20541" s="6"/>
    </row>
    <row r="20542" spans="3:4" x14ac:dyDescent="0.2">
      <c r="C20542" s="10"/>
      <c r="D20542" s="6"/>
    </row>
    <row r="20543" spans="3:4" x14ac:dyDescent="0.2">
      <c r="C20543" s="10"/>
      <c r="D20543" s="6"/>
    </row>
    <row r="20544" spans="3:4" x14ac:dyDescent="0.2">
      <c r="C20544" s="10"/>
      <c r="D20544" s="6"/>
    </row>
    <row r="20545" spans="3:4" x14ac:dyDescent="0.2">
      <c r="C20545" s="10"/>
      <c r="D20545" s="6"/>
    </row>
    <row r="20546" spans="3:4" x14ac:dyDescent="0.2">
      <c r="C20546" s="10"/>
      <c r="D20546" s="6"/>
    </row>
    <row r="20547" spans="3:4" x14ac:dyDescent="0.2">
      <c r="C20547" s="10"/>
      <c r="D20547" s="6"/>
    </row>
    <row r="20548" spans="3:4" x14ac:dyDescent="0.2">
      <c r="C20548" s="10"/>
      <c r="D20548" s="6"/>
    </row>
    <row r="20549" spans="3:4" x14ac:dyDescent="0.2">
      <c r="C20549" s="10"/>
      <c r="D20549" s="6"/>
    </row>
    <row r="20550" spans="3:4" x14ac:dyDescent="0.2">
      <c r="C20550" s="10"/>
      <c r="D20550" s="6"/>
    </row>
    <row r="20551" spans="3:4" x14ac:dyDescent="0.2">
      <c r="C20551" s="10"/>
      <c r="D20551" s="6"/>
    </row>
    <row r="20552" spans="3:4" x14ac:dyDescent="0.2">
      <c r="C20552" s="10"/>
      <c r="D20552" s="6"/>
    </row>
    <row r="20553" spans="3:4" x14ac:dyDescent="0.2">
      <c r="C20553" s="10"/>
      <c r="D20553" s="6"/>
    </row>
    <row r="20554" spans="3:4" x14ac:dyDescent="0.2">
      <c r="C20554" s="10"/>
      <c r="D20554" s="6"/>
    </row>
    <row r="20555" spans="3:4" ht="13.5" thickBot="1" x14ac:dyDescent="0.25">
      <c r="C20555" s="10"/>
      <c r="D20555" s="9"/>
    </row>
    <row r="20556" spans="3:4" ht="15" x14ac:dyDescent="0.25">
      <c r="C20556" s="10"/>
      <c r="D20556" s="4"/>
    </row>
    <row r="20557" spans="3:4" x14ac:dyDescent="0.2">
      <c r="C20557" s="10"/>
      <c r="D20557" s="6"/>
    </row>
    <row r="20558" spans="3:4" x14ac:dyDescent="0.2">
      <c r="C20558" s="10"/>
      <c r="D20558" s="6"/>
    </row>
    <row r="20559" spans="3:4" x14ac:dyDescent="0.2">
      <c r="C20559" s="10"/>
      <c r="D20559" s="7"/>
    </row>
    <row r="20560" spans="3:4" x14ac:dyDescent="0.2">
      <c r="C20560" s="10"/>
      <c r="D20560" s="6"/>
    </row>
    <row r="20561" spans="3:4" x14ac:dyDescent="0.2">
      <c r="C20561" s="10"/>
      <c r="D20561" s="6"/>
    </row>
    <row r="20562" spans="3:4" x14ac:dyDescent="0.2">
      <c r="C20562" s="10"/>
      <c r="D20562" s="6"/>
    </row>
    <row r="20563" spans="3:4" x14ac:dyDescent="0.2">
      <c r="C20563" s="10"/>
      <c r="D20563" s="6"/>
    </row>
    <row r="20564" spans="3:4" x14ac:dyDescent="0.2">
      <c r="C20564" s="10"/>
      <c r="D20564" s="6"/>
    </row>
    <row r="20565" spans="3:4" x14ac:dyDescent="0.2">
      <c r="C20565" s="10"/>
      <c r="D20565" s="6"/>
    </row>
    <row r="20566" spans="3:4" x14ac:dyDescent="0.2">
      <c r="C20566" s="10"/>
      <c r="D20566" s="6"/>
    </row>
    <row r="20567" spans="3:4" x14ac:dyDescent="0.2">
      <c r="C20567" s="10"/>
      <c r="D20567" s="6"/>
    </row>
    <row r="20568" spans="3:4" x14ac:dyDescent="0.2">
      <c r="C20568" s="10"/>
      <c r="D20568" s="6"/>
    </row>
    <row r="20569" spans="3:4" x14ac:dyDescent="0.2">
      <c r="C20569" s="10"/>
      <c r="D20569" s="6"/>
    </row>
    <row r="20570" spans="3:4" x14ac:dyDescent="0.2">
      <c r="C20570" s="10"/>
      <c r="D20570" s="6"/>
    </row>
    <row r="20571" spans="3:4" ht="15" x14ac:dyDescent="0.25">
      <c r="C20571" s="10"/>
      <c r="D20571" s="8"/>
    </row>
    <row r="20572" spans="3:4" ht="15" x14ac:dyDescent="0.25">
      <c r="C20572" s="10"/>
      <c r="D20572" s="8"/>
    </row>
    <row r="20573" spans="3:4" ht="15" x14ac:dyDescent="0.25">
      <c r="C20573" s="10"/>
      <c r="D20573" s="8"/>
    </row>
    <row r="20574" spans="3:4" ht="15" x14ac:dyDescent="0.25">
      <c r="C20574" s="10"/>
      <c r="D20574" s="8"/>
    </row>
    <row r="20575" spans="3:4" ht="15" x14ac:dyDescent="0.25">
      <c r="C20575" s="10"/>
      <c r="D20575" s="8"/>
    </row>
    <row r="20576" spans="3:4" ht="15" x14ac:dyDescent="0.25">
      <c r="C20576" s="10"/>
      <c r="D20576" s="8"/>
    </row>
    <row r="20577" spans="3:4" x14ac:dyDescent="0.2">
      <c r="C20577" s="10"/>
      <c r="D20577" s="6"/>
    </row>
    <row r="20578" spans="3:4" x14ac:dyDescent="0.2">
      <c r="C20578" s="10"/>
      <c r="D20578" s="6"/>
    </row>
    <row r="20579" spans="3:4" x14ac:dyDescent="0.2">
      <c r="C20579" s="10"/>
      <c r="D20579" s="6"/>
    </row>
    <row r="20580" spans="3:4" x14ac:dyDescent="0.2">
      <c r="C20580" s="10"/>
      <c r="D20580" s="6"/>
    </row>
    <row r="20581" spans="3:4" x14ac:dyDescent="0.2">
      <c r="C20581" s="10"/>
      <c r="D20581" s="6"/>
    </row>
    <row r="20582" spans="3:4" x14ac:dyDescent="0.2">
      <c r="C20582" s="10"/>
      <c r="D20582" s="6"/>
    </row>
    <row r="20583" spans="3:4" x14ac:dyDescent="0.2">
      <c r="C20583" s="10"/>
      <c r="D20583" s="6"/>
    </row>
    <row r="20584" spans="3:4" x14ac:dyDescent="0.2">
      <c r="C20584" s="10"/>
      <c r="D20584" s="6"/>
    </row>
    <row r="20585" spans="3:4" x14ac:dyDescent="0.2">
      <c r="C20585" s="10"/>
      <c r="D20585" s="6"/>
    </row>
    <row r="20586" spans="3:4" x14ac:dyDescent="0.2">
      <c r="C20586" s="10"/>
      <c r="D20586" s="6"/>
    </row>
    <row r="20587" spans="3:4" ht="15" x14ac:dyDescent="0.25">
      <c r="C20587" s="10"/>
      <c r="D20587" s="8"/>
    </row>
    <row r="20588" spans="3:4" ht="15" x14ac:dyDescent="0.25">
      <c r="C20588" s="10"/>
      <c r="D20588" s="8"/>
    </row>
    <row r="20589" spans="3:4" ht="15" x14ac:dyDescent="0.25">
      <c r="C20589" s="10"/>
      <c r="D20589" s="8"/>
    </row>
    <row r="20590" spans="3:4" x14ac:dyDescent="0.2">
      <c r="C20590" s="10"/>
      <c r="D20590" s="6"/>
    </row>
    <row r="20591" spans="3:4" x14ac:dyDescent="0.2">
      <c r="C20591" s="10"/>
      <c r="D20591" s="6"/>
    </row>
    <row r="20592" spans="3:4" x14ac:dyDescent="0.2">
      <c r="C20592" s="10"/>
      <c r="D20592" s="6"/>
    </row>
    <row r="20593" spans="3:4" x14ac:dyDescent="0.2">
      <c r="C20593" s="10"/>
      <c r="D20593" s="6"/>
    </row>
    <row r="20594" spans="3:4" x14ac:dyDescent="0.2">
      <c r="C20594" s="10"/>
      <c r="D20594" s="6"/>
    </row>
    <row r="20595" spans="3:4" x14ac:dyDescent="0.2">
      <c r="C20595" s="10"/>
      <c r="D20595" s="6"/>
    </row>
    <row r="20596" spans="3:4" x14ac:dyDescent="0.2">
      <c r="C20596" s="10"/>
      <c r="D20596" s="6"/>
    </row>
    <row r="20597" spans="3:4" x14ac:dyDescent="0.2">
      <c r="C20597" s="10"/>
      <c r="D20597" s="6"/>
    </row>
    <row r="20598" spans="3:4" x14ac:dyDescent="0.2">
      <c r="C20598" s="10"/>
      <c r="D20598" s="6"/>
    </row>
    <row r="20599" spans="3:4" x14ac:dyDescent="0.2">
      <c r="C20599" s="10"/>
      <c r="D20599" s="6"/>
    </row>
    <row r="20600" spans="3:4" x14ac:dyDescent="0.2">
      <c r="C20600" s="10"/>
      <c r="D20600" s="6"/>
    </row>
    <row r="20601" spans="3:4" x14ac:dyDescent="0.2">
      <c r="C20601" s="10"/>
      <c r="D20601" s="6"/>
    </row>
    <row r="20602" spans="3:4" x14ac:dyDescent="0.2">
      <c r="C20602" s="10"/>
      <c r="D20602" s="6"/>
    </row>
    <row r="20603" spans="3:4" x14ac:dyDescent="0.2">
      <c r="C20603" s="10"/>
      <c r="D20603" s="6"/>
    </row>
    <row r="20604" spans="3:4" x14ac:dyDescent="0.2">
      <c r="C20604" s="10"/>
      <c r="D20604" s="6"/>
    </row>
    <row r="20605" spans="3:4" x14ac:dyDescent="0.2">
      <c r="C20605" s="10"/>
      <c r="D20605" s="6"/>
    </row>
    <row r="20606" spans="3:4" ht="13.5" thickBot="1" x14ac:dyDescent="0.25">
      <c r="C20606" s="10"/>
      <c r="D20606" s="9"/>
    </row>
    <row r="20607" spans="3:4" ht="15" x14ac:dyDescent="0.25">
      <c r="C20607" s="10"/>
      <c r="D20607" s="4"/>
    </row>
    <row r="20608" spans="3:4" x14ac:dyDescent="0.2">
      <c r="C20608" s="10"/>
      <c r="D20608" s="6"/>
    </row>
    <row r="20609" spans="3:4" x14ac:dyDescent="0.2">
      <c r="C20609" s="10"/>
      <c r="D20609" s="6"/>
    </row>
    <row r="20610" spans="3:4" x14ac:dyDescent="0.2">
      <c r="C20610" s="10"/>
      <c r="D20610" s="7"/>
    </row>
    <row r="20611" spans="3:4" x14ac:dyDescent="0.2">
      <c r="C20611" s="10"/>
      <c r="D20611" s="6"/>
    </row>
    <row r="20612" spans="3:4" x14ac:dyDescent="0.2">
      <c r="C20612" s="10"/>
      <c r="D20612" s="6"/>
    </row>
    <row r="20613" spans="3:4" x14ac:dyDescent="0.2">
      <c r="C20613" s="10"/>
      <c r="D20613" s="6"/>
    </row>
    <row r="20614" spans="3:4" x14ac:dyDescent="0.2">
      <c r="C20614" s="10"/>
      <c r="D20614" s="6"/>
    </row>
    <row r="20615" spans="3:4" x14ac:dyDescent="0.2">
      <c r="C20615" s="10"/>
      <c r="D20615" s="6"/>
    </row>
    <row r="20616" spans="3:4" x14ac:dyDescent="0.2">
      <c r="C20616" s="10"/>
      <c r="D20616" s="6"/>
    </row>
    <row r="20617" spans="3:4" x14ac:dyDescent="0.2">
      <c r="C20617" s="10"/>
      <c r="D20617" s="6"/>
    </row>
    <row r="20618" spans="3:4" x14ac:dyDescent="0.2">
      <c r="C20618" s="10"/>
      <c r="D20618" s="6"/>
    </row>
    <row r="20619" spans="3:4" x14ac:dyDescent="0.2">
      <c r="C20619" s="10"/>
      <c r="D20619" s="6"/>
    </row>
    <row r="20620" spans="3:4" x14ac:dyDescent="0.2">
      <c r="C20620" s="10"/>
      <c r="D20620" s="6"/>
    </row>
    <row r="20621" spans="3:4" x14ac:dyDescent="0.2">
      <c r="C20621" s="10"/>
      <c r="D20621" s="6"/>
    </row>
    <row r="20622" spans="3:4" ht="15" x14ac:dyDescent="0.25">
      <c r="C20622" s="10"/>
      <c r="D20622" s="8"/>
    </row>
    <row r="20623" spans="3:4" ht="15" x14ac:dyDescent="0.25">
      <c r="C20623" s="10"/>
      <c r="D20623" s="8"/>
    </row>
    <row r="20624" spans="3:4" ht="15" x14ac:dyDescent="0.25">
      <c r="C20624" s="10"/>
      <c r="D20624" s="8"/>
    </row>
    <row r="20625" spans="3:4" ht="15" x14ac:dyDescent="0.25">
      <c r="C20625" s="10"/>
      <c r="D20625" s="8"/>
    </row>
    <row r="20626" spans="3:4" ht="15" x14ac:dyDescent="0.25">
      <c r="C20626" s="10"/>
      <c r="D20626" s="8"/>
    </row>
    <row r="20627" spans="3:4" ht="15" x14ac:dyDescent="0.25">
      <c r="C20627" s="10"/>
      <c r="D20627" s="8"/>
    </row>
    <row r="20628" spans="3:4" x14ac:dyDescent="0.2">
      <c r="C20628" s="10"/>
      <c r="D20628" s="6"/>
    </row>
    <row r="20629" spans="3:4" x14ac:dyDescent="0.2">
      <c r="C20629" s="10"/>
      <c r="D20629" s="6"/>
    </row>
    <row r="20630" spans="3:4" x14ac:dyDescent="0.2">
      <c r="C20630" s="10"/>
      <c r="D20630" s="6"/>
    </row>
    <row r="20631" spans="3:4" x14ac:dyDescent="0.2">
      <c r="C20631" s="10"/>
      <c r="D20631" s="6"/>
    </row>
    <row r="20632" spans="3:4" x14ac:dyDescent="0.2">
      <c r="C20632" s="10"/>
      <c r="D20632" s="6"/>
    </row>
    <row r="20633" spans="3:4" x14ac:dyDescent="0.2">
      <c r="C20633" s="10"/>
      <c r="D20633" s="6"/>
    </row>
    <row r="20634" spans="3:4" x14ac:dyDescent="0.2">
      <c r="C20634" s="10"/>
      <c r="D20634" s="6"/>
    </row>
    <row r="20635" spans="3:4" x14ac:dyDescent="0.2">
      <c r="C20635" s="10"/>
      <c r="D20635" s="6"/>
    </row>
    <row r="20636" spans="3:4" x14ac:dyDescent="0.2">
      <c r="C20636" s="10"/>
      <c r="D20636" s="6"/>
    </row>
    <row r="20637" spans="3:4" x14ac:dyDescent="0.2">
      <c r="C20637" s="10"/>
      <c r="D20637" s="6"/>
    </row>
    <row r="20638" spans="3:4" ht="15" x14ac:dyDescent="0.25">
      <c r="C20638" s="10"/>
      <c r="D20638" s="8"/>
    </row>
    <row r="20639" spans="3:4" ht="15" x14ac:dyDescent="0.25">
      <c r="C20639" s="10"/>
      <c r="D20639" s="8"/>
    </row>
    <row r="20640" spans="3:4" ht="15" x14ac:dyDescent="0.25">
      <c r="C20640" s="10"/>
      <c r="D20640" s="8"/>
    </row>
    <row r="20641" spans="3:4" x14ac:dyDescent="0.2">
      <c r="C20641" s="10"/>
      <c r="D20641" s="6"/>
    </row>
    <row r="20642" spans="3:4" x14ac:dyDescent="0.2">
      <c r="C20642" s="10"/>
      <c r="D20642" s="6"/>
    </row>
    <row r="20643" spans="3:4" x14ac:dyDescent="0.2">
      <c r="C20643" s="10"/>
      <c r="D20643" s="6"/>
    </row>
    <row r="20644" spans="3:4" x14ac:dyDescent="0.2">
      <c r="C20644" s="10"/>
      <c r="D20644" s="6"/>
    </row>
    <row r="20645" spans="3:4" x14ac:dyDescent="0.2">
      <c r="C20645" s="10"/>
      <c r="D20645" s="6"/>
    </row>
    <row r="20646" spans="3:4" x14ac:dyDescent="0.2">
      <c r="C20646" s="10"/>
      <c r="D20646" s="6"/>
    </row>
    <row r="20647" spans="3:4" x14ac:dyDescent="0.2">
      <c r="C20647" s="10"/>
      <c r="D20647" s="6"/>
    </row>
    <row r="20648" spans="3:4" x14ac:dyDescent="0.2">
      <c r="C20648" s="10"/>
      <c r="D20648" s="6"/>
    </row>
    <row r="20649" spans="3:4" x14ac:dyDescent="0.2">
      <c r="C20649" s="10"/>
      <c r="D20649" s="6"/>
    </row>
    <row r="20650" spans="3:4" x14ac:dyDescent="0.2">
      <c r="C20650" s="10"/>
      <c r="D20650" s="6"/>
    </row>
    <row r="20651" spans="3:4" x14ac:dyDescent="0.2">
      <c r="C20651" s="10"/>
      <c r="D20651" s="6"/>
    </row>
    <row r="20652" spans="3:4" x14ac:dyDescent="0.2">
      <c r="C20652" s="10"/>
      <c r="D20652" s="6"/>
    </row>
    <row r="20653" spans="3:4" x14ac:dyDescent="0.2">
      <c r="C20653" s="10"/>
      <c r="D20653" s="6"/>
    </row>
    <row r="20654" spans="3:4" x14ac:dyDescent="0.2">
      <c r="C20654" s="10"/>
      <c r="D20654" s="6"/>
    </row>
    <row r="20655" spans="3:4" x14ac:dyDescent="0.2">
      <c r="C20655" s="10"/>
      <c r="D20655" s="6"/>
    </row>
    <row r="20656" spans="3:4" x14ac:dyDescent="0.2">
      <c r="C20656" s="10"/>
      <c r="D20656" s="6"/>
    </row>
    <row r="20657" spans="3:4" ht="13.5" thickBot="1" x14ac:dyDescent="0.25">
      <c r="C20657" s="10"/>
      <c r="D20657" s="9"/>
    </row>
    <row r="20658" spans="3:4" ht="15" x14ac:dyDescent="0.25">
      <c r="C20658" s="10"/>
      <c r="D20658" s="4"/>
    </row>
    <row r="20659" spans="3:4" x14ac:dyDescent="0.2">
      <c r="C20659" s="10"/>
      <c r="D20659" s="6"/>
    </row>
    <row r="20660" spans="3:4" x14ac:dyDescent="0.2">
      <c r="C20660" s="10"/>
      <c r="D20660" s="6"/>
    </row>
    <row r="20661" spans="3:4" x14ac:dyDescent="0.2">
      <c r="C20661" s="10"/>
      <c r="D20661" s="7"/>
    </row>
    <row r="20662" spans="3:4" x14ac:dyDescent="0.2">
      <c r="C20662" s="10"/>
      <c r="D20662" s="6"/>
    </row>
    <row r="20663" spans="3:4" x14ac:dyDescent="0.2">
      <c r="C20663" s="10"/>
      <c r="D20663" s="6"/>
    </row>
    <row r="20664" spans="3:4" x14ac:dyDescent="0.2">
      <c r="C20664" s="10"/>
      <c r="D20664" s="6"/>
    </row>
    <row r="20665" spans="3:4" x14ac:dyDescent="0.2">
      <c r="C20665" s="10"/>
      <c r="D20665" s="6"/>
    </row>
    <row r="20666" spans="3:4" x14ac:dyDescent="0.2">
      <c r="C20666" s="10"/>
      <c r="D20666" s="6"/>
    </row>
    <row r="20667" spans="3:4" x14ac:dyDescent="0.2">
      <c r="C20667" s="10"/>
      <c r="D20667" s="6"/>
    </row>
    <row r="20668" spans="3:4" x14ac:dyDescent="0.2">
      <c r="C20668" s="10"/>
      <c r="D20668" s="6"/>
    </row>
    <row r="20669" spans="3:4" x14ac:dyDescent="0.2">
      <c r="C20669" s="10"/>
      <c r="D20669" s="6"/>
    </row>
    <row r="20670" spans="3:4" x14ac:dyDescent="0.2">
      <c r="C20670" s="10"/>
      <c r="D20670" s="6"/>
    </row>
    <row r="20671" spans="3:4" x14ac:dyDescent="0.2">
      <c r="C20671" s="10"/>
      <c r="D20671" s="6"/>
    </row>
    <row r="20672" spans="3:4" x14ac:dyDescent="0.2">
      <c r="C20672" s="10"/>
      <c r="D20672" s="6"/>
    </row>
    <row r="20673" spans="3:4" ht="15" x14ac:dyDescent="0.25">
      <c r="C20673" s="10"/>
      <c r="D20673" s="8"/>
    </row>
    <row r="20674" spans="3:4" ht="15" x14ac:dyDescent="0.25">
      <c r="C20674" s="10"/>
      <c r="D20674" s="8"/>
    </row>
    <row r="20675" spans="3:4" ht="15" x14ac:dyDescent="0.25">
      <c r="C20675" s="10"/>
      <c r="D20675" s="8"/>
    </row>
    <row r="20676" spans="3:4" ht="15" x14ac:dyDescent="0.25">
      <c r="C20676" s="10"/>
      <c r="D20676" s="8"/>
    </row>
    <row r="20677" spans="3:4" ht="15" x14ac:dyDescent="0.25">
      <c r="C20677" s="10"/>
      <c r="D20677" s="8"/>
    </row>
    <row r="20678" spans="3:4" ht="15" x14ac:dyDescent="0.25">
      <c r="C20678" s="10"/>
      <c r="D20678" s="8"/>
    </row>
    <row r="20679" spans="3:4" x14ac:dyDescent="0.2">
      <c r="C20679" s="10"/>
      <c r="D20679" s="6"/>
    </row>
    <row r="20680" spans="3:4" x14ac:dyDescent="0.2">
      <c r="C20680" s="10"/>
      <c r="D20680" s="6"/>
    </row>
    <row r="20681" spans="3:4" x14ac:dyDescent="0.2">
      <c r="C20681" s="10"/>
      <c r="D20681" s="6"/>
    </row>
    <row r="20682" spans="3:4" x14ac:dyDescent="0.2">
      <c r="C20682" s="10"/>
      <c r="D20682" s="6"/>
    </row>
    <row r="20683" spans="3:4" x14ac:dyDescent="0.2">
      <c r="C20683" s="10"/>
      <c r="D20683" s="6"/>
    </row>
    <row r="20684" spans="3:4" x14ac:dyDescent="0.2">
      <c r="C20684" s="10"/>
      <c r="D20684" s="6"/>
    </row>
    <row r="20685" spans="3:4" x14ac:dyDescent="0.2">
      <c r="C20685" s="10"/>
      <c r="D20685" s="6"/>
    </row>
    <row r="20686" spans="3:4" x14ac:dyDescent="0.2">
      <c r="C20686" s="10"/>
      <c r="D20686" s="6"/>
    </row>
    <row r="20687" spans="3:4" x14ac:dyDescent="0.2">
      <c r="C20687" s="10"/>
      <c r="D20687" s="6"/>
    </row>
    <row r="20688" spans="3:4" x14ac:dyDescent="0.2">
      <c r="C20688" s="10"/>
      <c r="D20688" s="6"/>
    </row>
    <row r="20689" spans="3:4" ht="15" x14ac:dyDescent="0.25">
      <c r="C20689" s="10"/>
      <c r="D20689" s="8"/>
    </row>
    <row r="20690" spans="3:4" ht="15" x14ac:dyDescent="0.25">
      <c r="C20690" s="10"/>
      <c r="D20690" s="8"/>
    </row>
    <row r="20691" spans="3:4" ht="15" x14ac:dyDescent="0.25">
      <c r="C20691" s="10"/>
      <c r="D20691" s="8"/>
    </row>
    <row r="20692" spans="3:4" x14ac:dyDescent="0.2">
      <c r="C20692" s="10"/>
      <c r="D20692" s="6"/>
    </row>
    <row r="20693" spans="3:4" x14ac:dyDescent="0.2">
      <c r="C20693" s="10"/>
      <c r="D20693" s="6"/>
    </row>
    <row r="20694" spans="3:4" x14ac:dyDescent="0.2">
      <c r="C20694" s="10"/>
      <c r="D20694" s="6"/>
    </row>
    <row r="20695" spans="3:4" x14ac:dyDescent="0.2">
      <c r="C20695" s="10"/>
      <c r="D20695" s="6"/>
    </row>
    <row r="20696" spans="3:4" x14ac:dyDescent="0.2">
      <c r="C20696" s="10"/>
      <c r="D20696" s="6"/>
    </row>
    <row r="20697" spans="3:4" x14ac:dyDescent="0.2">
      <c r="C20697" s="10"/>
      <c r="D20697" s="6"/>
    </row>
    <row r="20698" spans="3:4" x14ac:dyDescent="0.2">
      <c r="C20698" s="10"/>
      <c r="D20698" s="6"/>
    </row>
    <row r="20699" spans="3:4" x14ac:dyDescent="0.2">
      <c r="C20699" s="10"/>
      <c r="D20699" s="6"/>
    </row>
    <row r="20700" spans="3:4" x14ac:dyDescent="0.2">
      <c r="C20700" s="10"/>
      <c r="D20700" s="6"/>
    </row>
    <row r="20701" spans="3:4" x14ac:dyDescent="0.2">
      <c r="C20701" s="10"/>
      <c r="D20701" s="6"/>
    </row>
    <row r="20702" spans="3:4" x14ac:dyDescent="0.2">
      <c r="C20702" s="10"/>
      <c r="D20702" s="6"/>
    </row>
    <row r="20703" spans="3:4" x14ac:dyDescent="0.2">
      <c r="C20703" s="10"/>
      <c r="D20703" s="6"/>
    </row>
    <row r="20704" spans="3:4" x14ac:dyDescent="0.2">
      <c r="C20704" s="10"/>
      <c r="D20704" s="6"/>
    </row>
    <row r="20705" spans="3:4" x14ac:dyDescent="0.2">
      <c r="C20705" s="10"/>
      <c r="D20705" s="6"/>
    </row>
    <row r="20706" spans="3:4" x14ac:dyDescent="0.2">
      <c r="C20706" s="10"/>
      <c r="D20706" s="6"/>
    </row>
    <row r="20707" spans="3:4" x14ac:dyDescent="0.2">
      <c r="C20707" s="10"/>
      <c r="D20707" s="6"/>
    </row>
    <row r="20708" spans="3:4" ht="13.5" thickBot="1" x14ac:dyDescent="0.25">
      <c r="C20708" s="10"/>
      <c r="D20708" s="9"/>
    </row>
    <row r="20709" spans="3:4" ht="15" x14ac:dyDescent="0.25">
      <c r="C20709" s="10"/>
      <c r="D20709" s="4"/>
    </row>
    <row r="20710" spans="3:4" x14ac:dyDescent="0.2">
      <c r="C20710" s="10"/>
      <c r="D20710" s="6"/>
    </row>
    <row r="20711" spans="3:4" x14ac:dyDescent="0.2">
      <c r="C20711" s="10"/>
      <c r="D20711" s="6"/>
    </row>
    <row r="20712" spans="3:4" x14ac:dyDescent="0.2">
      <c r="C20712" s="10"/>
      <c r="D20712" s="7"/>
    </row>
    <row r="20713" spans="3:4" x14ac:dyDescent="0.2">
      <c r="C20713" s="10"/>
      <c r="D20713" s="6"/>
    </row>
    <row r="20714" spans="3:4" x14ac:dyDescent="0.2">
      <c r="C20714" s="10"/>
      <c r="D20714" s="6"/>
    </row>
    <row r="20715" spans="3:4" x14ac:dyDescent="0.2">
      <c r="C20715" s="10"/>
      <c r="D20715" s="6"/>
    </row>
    <row r="20716" spans="3:4" x14ac:dyDescent="0.2">
      <c r="C20716" s="10"/>
      <c r="D20716" s="6"/>
    </row>
    <row r="20717" spans="3:4" x14ac:dyDescent="0.2">
      <c r="C20717" s="10"/>
      <c r="D20717" s="6"/>
    </row>
    <row r="20718" spans="3:4" x14ac:dyDescent="0.2">
      <c r="C20718" s="10"/>
      <c r="D20718" s="6"/>
    </row>
    <row r="20719" spans="3:4" x14ac:dyDescent="0.2">
      <c r="C20719" s="10"/>
      <c r="D20719" s="6"/>
    </row>
    <row r="20720" spans="3:4" x14ac:dyDescent="0.2">
      <c r="C20720" s="10"/>
      <c r="D20720" s="6"/>
    </row>
    <row r="20721" spans="3:4" x14ac:dyDescent="0.2">
      <c r="C20721" s="10"/>
      <c r="D20721" s="6"/>
    </row>
    <row r="20722" spans="3:4" x14ac:dyDescent="0.2">
      <c r="C20722" s="10"/>
      <c r="D20722" s="6"/>
    </row>
    <row r="20723" spans="3:4" x14ac:dyDescent="0.2">
      <c r="C20723" s="10"/>
      <c r="D20723" s="6"/>
    </row>
    <row r="20724" spans="3:4" ht="15" x14ac:dyDescent="0.25">
      <c r="C20724" s="10"/>
      <c r="D20724" s="8"/>
    </row>
    <row r="20725" spans="3:4" ht="15" x14ac:dyDescent="0.25">
      <c r="C20725" s="10"/>
      <c r="D20725" s="8"/>
    </row>
    <row r="20726" spans="3:4" ht="15" x14ac:dyDescent="0.25">
      <c r="C20726" s="10"/>
      <c r="D20726" s="8"/>
    </row>
    <row r="20727" spans="3:4" ht="15" x14ac:dyDescent="0.25">
      <c r="C20727" s="10"/>
      <c r="D20727" s="8"/>
    </row>
    <row r="20728" spans="3:4" ht="15" x14ac:dyDescent="0.25">
      <c r="C20728" s="10"/>
      <c r="D20728" s="8"/>
    </row>
    <row r="20729" spans="3:4" ht="15" x14ac:dyDescent="0.25">
      <c r="C20729" s="10"/>
      <c r="D20729" s="8"/>
    </row>
    <row r="20730" spans="3:4" x14ac:dyDescent="0.2">
      <c r="C20730" s="10"/>
      <c r="D20730" s="6"/>
    </row>
    <row r="20731" spans="3:4" x14ac:dyDescent="0.2">
      <c r="C20731" s="10"/>
      <c r="D20731" s="6"/>
    </row>
    <row r="20732" spans="3:4" x14ac:dyDescent="0.2">
      <c r="C20732" s="10"/>
      <c r="D20732" s="6"/>
    </row>
    <row r="20733" spans="3:4" x14ac:dyDescent="0.2">
      <c r="C20733" s="10"/>
      <c r="D20733" s="6"/>
    </row>
    <row r="20734" spans="3:4" x14ac:dyDescent="0.2">
      <c r="C20734" s="10"/>
      <c r="D20734" s="6"/>
    </row>
    <row r="20735" spans="3:4" x14ac:dyDescent="0.2">
      <c r="C20735" s="10"/>
      <c r="D20735" s="6"/>
    </row>
    <row r="20736" spans="3:4" x14ac:dyDescent="0.2">
      <c r="C20736" s="10"/>
      <c r="D20736" s="6"/>
    </row>
    <row r="20737" spans="3:4" x14ac:dyDescent="0.2">
      <c r="C20737" s="10"/>
      <c r="D20737" s="6"/>
    </row>
    <row r="20738" spans="3:4" x14ac:dyDescent="0.2">
      <c r="C20738" s="10"/>
      <c r="D20738" s="6"/>
    </row>
    <row r="20739" spans="3:4" x14ac:dyDescent="0.2">
      <c r="C20739" s="10"/>
      <c r="D20739" s="6"/>
    </row>
    <row r="20740" spans="3:4" ht="15" x14ac:dyDescent="0.25">
      <c r="C20740" s="10"/>
      <c r="D20740" s="8"/>
    </row>
    <row r="20741" spans="3:4" ht="15" x14ac:dyDescent="0.25">
      <c r="C20741" s="10"/>
      <c r="D20741" s="8"/>
    </row>
    <row r="20742" spans="3:4" ht="15" x14ac:dyDescent="0.25">
      <c r="C20742" s="10"/>
      <c r="D20742" s="8"/>
    </row>
    <row r="20743" spans="3:4" x14ac:dyDescent="0.2">
      <c r="C20743" s="10"/>
      <c r="D20743" s="6"/>
    </row>
    <row r="20744" spans="3:4" x14ac:dyDescent="0.2">
      <c r="C20744" s="10"/>
      <c r="D20744" s="6"/>
    </row>
    <row r="20745" spans="3:4" x14ac:dyDescent="0.2">
      <c r="C20745" s="10"/>
      <c r="D20745" s="6"/>
    </row>
    <row r="20746" spans="3:4" x14ac:dyDescent="0.2">
      <c r="C20746" s="10"/>
      <c r="D20746" s="6"/>
    </row>
    <row r="20747" spans="3:4" x14ac:dyDescent="0.2">
      <c r="C20747" s="10"/>
      <c r="D20747" s="6"/>
    </row>
    <row r="20748" spans="3:4" x14ac:dyDescent="0.2">
      <c r="C20748" s="10"/>
      <c r="D20748" s="6"/>
    </row>
    <row r="20749" spans="3:4" x14ac:dyDescent="0.2">
      <c r="C20749" s="10"/>
      <c r="D20749" s="6"/>
    </row>
    <row r="20750" spans="3:4" x14ac:dyDescent="0.2">
      <c r="C20750" s="10"/>
      <c r="D20750" s="6"/>
    </row>
    <row r="20751" spans="3:4" x14ac:dyDescent="0.2">
      <c r="C20751" s="10"/>
      <c r="D20751" s="6"/>
    </row>
    <row r="20752" spans="3:4" x14ac:dyDescent="0.2">
      <c r="C20752" s="10"/>
      <c r="D20752" s="6"/>
    </row>
    <row r="20753" spans="3:4" x14ac:dyDescent="0.2">
      <c r="C20753" s="10"/>
      <c r="D20753" s="6"/>
    </row>
    <row r="20754" spans="3:4" x14ac:dyDescent="0.2">
      <c r="C20754" s="10"/>
      <c r="D20754" s="6"/>
    </row>
    <row r="20755" spans="3:4" x14ac:dyDescent="0.2">
      <c r="C20755" s="10"/>
      <c r="D20755" s="6"/>
    </row>
    <row r="20756" spans="3:4" x14ac:dyDescent="0.2">
      <c r="C20756" s="10"/>
      <c r="D20756" s="6"/>
    </row>
    <row r="20757" spans="3:4" x14ac:dyDescent="0.2">
      <c r="C20757" s="10"/>
      <c r="D20757" s="6"/>
    </row>
    <row r="20758" spans="3:4" x14ac:dyDescent="0.2">
      <c r="C20758" s="10"/>
      <c r="D20758" s="6"/>
    </row>
    <row r="20759" spans="3:4" ht="13.5" thickBot="1" x14ac:dyDescent="0.25">
      <c r="C20759" s="10"/>
      <c r="D20759" s="9"/>
    </row>
    <row r="20760" spans="3:4" ht="15" x14ac:dyDescent="0.25">
      <c r="C20760" s="10"/>
      <c r="D20760" s="4"/>
    </row>
    <row r="20761" spans="3:4" x14ac:dyDescent="0.2">
      <c r="C20761" s="10"/>
      <c r="D20761" s="6"/>
    </row>
    <row r="20762" spans="3:4" x14ac:dyDescent="0.2">
      <c r="C20762" s="10"/>
      <c r="D20762" s="6"/>
    </row>
    <row r="20763" spans="3:4" x14ac:dyDescent="0.2">
      <c r="C20763" s="10"/>
      <c r="D20763" s="7"/>
    </row>
    <row r="20764" spans="3:4" x14ac:dyDescent="0.2">
      <c r="C20764" s="10"/>
      <c r="D20764" s="6"/>
    </row>
    <row r="20765" spans="3:4" x14ac:dyDescent="0.2">
      <c r="C20765" s="10"/>
      <c r="D20765" s="6"/>
    </row>
    <row r="20766" spans="3:4" x14ac:dyDescent="0.2">
      <c r="C20766" s="10"/>
      <c r="D20766" s="6"/>
    </row>
    <row r="20767" spans="3:4" x14ac:dyDescent="0.2">
      <c r="C20767" s="10"/>
      <c r="D20767" s="6"/>
    </row>
    <row r="20768" spans="3:4" x14ac:dyDescent="0.2">
      <c r="C20768" s="10"/>
      <c r="D20768" s="6"/>
    </row>
    <row r="20769" spans="3:4" x14ac:dyDescent="0.2">
      <c r="C20769" s="10"/>
      <c r="D20769" s="6"/>
    </row>
    <row r="20770" spans="3:4" x14ac:dyDescent="0.2">
      <c r="C20770" s="10"/>
      <c r="D20770" s="6"/>
    </row>
    <row r="20771" spans="3:4" x14ac:dyDescent="0.2">
      <c r="C20771" s="10"/>
      <c r="D20771" s="6"/>
    </row>
    <row r="20772" spans="3:4" x14ac:dyDescent="0.2">
      <c r="C20772" s="10"/>
      <c r="D20772" s="6"/>
    </row>
    <row r="20773" spans="3:4" x14ac:dyDescent="0.2">
      <c r="C20773" s="10"/>
      <c r="D20773" s="6"/>
    </row>
    <row r="20774" spans="3:4" x14ac:dyDescent="0.2">
      <c r="C20774" s="10"/>
      <c r="D20774" s="6"/>
    </row>
    <row r="20775" spans="3:4" ht="15" x14ac:dyDescent="0.25">
      <c r="C20775" s="10"/>
      <c r="D20775" s="8"/>
    </row>
    <row r="20776" spans="3:4" ht="15" x14ac:dyDescent="0.25">
      <c r="C20776" s="10"/>
      <c r="D20776" s="8"/>
    </row>
    <row r="20777" spans="3:4" ht="15" x14ac:dyDescent="0.25">
      <c r="C20777" s="10"/>
      <c r="D20777" s="8"/>
    </row>
    <row r="20778" spans="3:4" ht="15" x14ac:dyDescent="0.25">
      <c r="C20778" s="10"/>
      <c r="D20778" s="8"/>
    </row>
    <row r="20779" spans="3:4" ht="15" x14ac:dyDescent="0.25">
      <c r="C20779" s="10"/>
      <c r="D20779" s="8"/>
    </row>
    <row r="20780" spans="3:4" ht="15" x14ac:dyDescent="0.25">
      <c r="C20780" s="10"/>
      <c r="D20780" s="8"/>
    </row>
    <row r="20781" spans="3:4" x14ac:dyDescent="0.2">
      <c r="C20781" s="10"/>
      <c r="D20781" s="6"/>
    </row>
    <row r="20782" spans="3:4" x14ac:dyDescent="0.2">
      <c r="C20782" s="10"/>
      <c r="D20782" s="6"/>
    </row>
    <row r="20783" spans="3:4" x14ac:dyDescent="0.2">
      <c r="C20783" s="10"/>
      <c r="D20783" s="6"/>
    </row>
    <row r="20784" spans="3:4" x14ac:dyDescent="0.2">
      <c r="C20784" s="10"/>
      <c r="D20784" s="6"/>
    </row>
    <row r="20785" spans="3:4" x14ac:dyDescent="0.2">
      <c r="C20785" s="10"/>
      <c r="D20785" s="6"/>
    </row>
    <row r="20786" spans="3:4" x14ac:dyDescent="0.2">
      <c r="C20786" s="10"/>
      <c r="D20786" s="6"/>
    </row>
    <row r="20787" spans="3:4" x14ac:dyDescent="0.2">
      <c r="C20787" s="10"/>
      <c r="D20787" s="6"/>
    </row>
    <row r="20788" spans="3:4" x14ac:dyDescent="0.2">
      <c r="C20788" s="10"/>
      <c r="D20788" s="6"/>
    </row>
    <row r="20789" spans="3:4" x14ac:dyDescent="0.2">
      <c r="C20789" s="10"/>
      <c r="D20789" s="6"/>
    </row>
    <row r="20790" spans="3:4" x14ac:dyDescent="0.2">
      <c r="C20790" s="10"/>
      <c r="D20790" s="6"/>
    </row>
    <row r="20791" spans="3:4" ht="15" x14ac:dyDescent="0.25">
      <c r="C20791" s="10"/>
      <c r="D20791" s="8"/>
    </row>
    <row r="20792" spans="3:4" ht="15" x14ac:dyDescent="0.25">
      <c r="C20792" s="10"/>
      <c r="D20792" s="8"/>
    </row>
    <row r="20793" spans="3:4" ht="15" x14ac:dyDescent="0.25">
      <c r="C20793" s="10"/>
      <c r="D20793" s="8"/>
    </row>
    <row r="20794" spans="3:4" x14ac:dyDescent="0.2">
      <c r="C20794" s="10"/>
      <c r="D20794" s="6"/>
    </row>
    <row r="20795" spans="3:4" x14ac:dyDescent="0.2">
      <c r="C20795" s="10"/>
      <c r="D20795" s="6"/>
    </row>
    <row r="20796" spans="3:4" x14ac:dyDescent="0.2">
      <c r="C20796" s="10"/>
      <c r="D20796" s="6"/>
    </row>
    <row r="20797" spans="3:4" x14ac:dyDescent="0.2">
      <c r="C20797" s="10"/>
      <c r="D20797" s="6"/>
    </row>
    <row r="20798" spans="3:4" x14ac:dyDescent="0.2">
      <c r="C20798" s="10"/>
      <c r="D20798" s="6"/>
    </row>
    <row r="20799" spans="3:4" x14ac:dyDescent="0.2">
      <c r="C20799" s="10"/>
      <c r="D20799" s="6"/>
    </row>
    <row r="20800" spans="3:4" x14ac:dyDescent="0.2">
      <c r="C20800" s="10"/>
      <c r="D20800" s="6"/>
    </row>
    <row r="20801" spans="3:4" x14ac:dyDescent="0.2">
      <c r="C20801" s="10"/>
      <c r="D20801" s="6"/>
    </row>
    <row r="20802" spans="3:4" x14ac:dyDescent="0.2">
      <c r="C20802" s="10"/>
      <c r="D20802" s="6"/>
    </row>
    <row r="20803" spans="3:4" x14ac:dyDescent="0.2">
      <c r="C20803" s="10"/>
      <c r="D20803" s="6"/>
    </row>
    <row r="20804" spans="3:4" x14ac:dyDescent="0.2">
      <c r="C20804" s="10"/>
      <c r="D20804" s="6"/>
    </row>
    <row r="20805" spans="3:4" x14ac:dyDescent="0.2">
      <c r="C20805" s="10"/>
      <c r="D20805" s="6"/>
    </row>
    <row r="20806" spans="3:4" x14ac:dyDescent="0.2">
      <c r="C20806" s="10"/>
      <c r="D20806" s="6"/>
    </row>
    <row r="20807" spans="3:4" x14ac:dyDescent="0.2">
      <c r="C20807" s="10"/>
      <c r="D20807" s="6"/>
    </row>
    <row r="20808" spans="3:4" x14ac:dyDescent="0.2">
      <c r="C20808" s="10"/>
      <c r="D20808" s="6"/>
    </row>
    <row r="20809" spans="3:4" x14ac:dyDescent="0.2">
      <c r="C20809" s="10"/>
      <c r="D20809" s="6"/>
    </row>
    <row r="20810" spans="3:4" ht="13.5" thickBot="1" x14ac:dyDescent="0.25">
      <c r="C20810" s="10"/>
      <c r="D20810" s="9"/>
    </row>
    <row r="20811" spans="3:4" ht="15" x14ac:dyDescent="0.25">
      <c r="C20811" s="10"/>
      <c r="D20811" s="4"/>
    </row>
    <row r="20812" spans="3:4" x14ac:dyDescent="0.2">
      <c r="C20812" s="10"/>
      <c r="D20812" s="6"/>
    </row>
    <row r="20813" spans="3:4" x14ac:dyDescent="0.2">
      <c r="C20813" s="10"/>
      <c r="D20813" s="6"/>
    </row>
    <row r="20814" spans="3:4" x14ac:dyDescent="0.2">
      <c r="C20814" s="10"/>
      <c r="D20814" s="7"/>
    </row>
    <row r="20815" spans="3:4" x14ac:dyDescent="0.2">
      <c r="C20815" s="10"/>
      <c r="D20815" s="6"/>
    </row>
    <row r="20816" spans="3:4" x14ac:dyDescent="0.2">
      <c r="C20816" s="10"/>
      <c r="D20816" s="6"/>
    </row>
    <row r="20817" spans="3:4" x14ac:dyDescent="0.2">
      <c r="C20817" s="10"/>
      <c r="D20817" s="6"/>
    </row>
    <row r="20818" spans="3:4" x14ac:dyDescent="0.2">
      <c r="C20818" s="10"/>
      <c r="D20818" s="6"/>
    </row>
    <row r="20819" spans="3:4" x14ac:dyDescent="0.2">
      <c r="C20819" s="10"/>
      <c r="D20819" s="6"/>
    </row>
    <row r="20820" spans="3:4" x14ac:dyDescent="0.2">
      <c r="C20820" s="10"/>
      <c r="D20820" s="6"/>
    </row>
    <row r="20821" spans="3:4" x14ac:dyDescent="0.2">
      <c r="C20821" s="10"/>
      <c r="D20821" s="6"/>
    </row>
    <row r="20822" spans="3:4" x14ac:dyDescent="0.2">
      <c r="C20822" s="10"/>
      <c r="D20822" s="6"/>
    </row>
    <row r="20823" spans="3:4" x14ac:dyDescent="0.2">
      <c r="C20823" s="10"/>
      <c r="D20823" s="6"/>
    </row>
    <row r="20824" spans="3:4" x14ac:dyDescent="0.2">
      <c r="C20824" s="10"/>
      <c r="D20824" s="6"/>
    </row>
    <row r="20825" spans="3:4" x14ac:dyDescent="0.2">
      <c r="C20825" s="10"/>
      <c r="D20825" s="6"/>
    </row>
    <row r="20826" spans="3:4" ht="15" x14ac:dyDescent="0.25">
      <c r="C20826" s="10"/>
      <c r="D20826" s="8"/>
    </row>
    <row r="20827" spans="3:4" ht="15" x14ac:dyDescent="0.25">
      <c r="C20827" s="10"/>
      <c r="D20827" s="8"/>
    </row>
    <row r="20828" spans="3:4" ht="15" x14ac:dyDescent="0.25">
      <c r="C20828" s="10"/>
      <c r="D20828" s="8"/>
    </row>
    <row r="20829" spans="3:4" ht="15" x14ac:dyDescent="0.25">
      <c r="C20829" s="10"/>
      <c r="D20829" s="8"/>
    </row>
    <row r="20830" spans="3:4" ht="15" x14ac:dyDescent="0.25">
      <c r="C20830" s="10"/>
      <c r="D20830" s="8"/>
    </row>
    <row r="20831" spans="3:4" ht="15" x14ac:dyDescent="0.25">
      <c r="C20831" s="10"/>
      <c r="D20831" s="8"/>
    </row>
    <row r="20832" spans="3:4" x14ac:dyDescent="0.2">
      <c r="C20832" s="10"/>
      <c r="D20832" s="6"/>
    </row>
    <row r="20833" spans="3:4" x14ac:dyDescent="0.2">
      <c r="C20833" s="10"/>
      <c r="D20833" s="6"/>
    </row>
    <row r="20834" spans="3:4" x14ac:dyDescent="0.2">
      <c r="C20834" s="10"/>
      <c r="D20834" s="6"/>
    </row>
    <row r="20835" spans="3:4" x14ac:dyDescent="0.2">
      <c r="C20835" s="10"/>
      <c r="D20835" s="6"/>
    </row>
    <row r="20836" spans="3:4" x14ac:dyDescent="0.2">
      <c r="C20836" s="10"/>
      <c r="D20836" s="6"/>
    </row>
    <row r="20837" spans="3:4" x14ac:dyDescent="0.2">
      <c r="C20837" s="10"/>
      <c r="D20837" s="6"/>
    </row>
    <row r="20838" spans="3:4" x14ac:dyDescent="0.2">
      <c r="C20838" s="10"/>
      <c r="D20838" s="6"/>
    </row>
    <row r="20839" spans="3:4" x14ac:dyDescent="0.2">
      <c r="C20839" s="10"/>
      <c r="D20839" s="6"/>
    </row>
    <row r="20840" spans="3:4" x14ac:dyDescent="0.2">
      <c r="C20840" s="10"/>
      <c r="D20840" s="6"/>
    </row>
    <row r="20841" spans="3:4" x14ac:dyDescent="0.2">
      <c r="C20841" s="10"/>
      <c r="D20841" s="6"/>
    </row>
    <row r="20842" spans="3:4" ht="15" x14ac:dyDescent="0.25">
      <c r="C20842" s="10"/>
      <c r="D20842" s="8"/>
    </row>
    <row r="20843" spans="3:4" ht="15" x14ac:dyDescent="0.25">
      <c r="C20843" s="10"/>
      <c r="D20843" s="8"/>
    </row>
    <row r="20844" spans="3:4" ht="15" x14ac:dyDescent="0.25">
      <c r="C20844" s="10"/>
      <c r="D20844" s="8"/>
    </row>
    <row r="20845" spans="3:4" x14ac:dyDescent="0.2">
      <c r="C20845" s="10"/>
      <c r="D20845" s="6"/>
    </row>
    <row r="20846" spans="3:4" x14ac:dyDescent="0.2">
      <c r="C20846" s="10"/>
      <c r="D20846" s="6"/>
    </row>
    <row r="20847" spans="3:4" x14ac:dyDescent="0.2">
      <c r="C20847" s="10"/>
      <c r="D20847" s="6"/>
    </row>
    <row r="20848" spans="3:4" x14ac:dyDescent="0.2">
      <c r="C20848" s="10"/>
      <c r="D20848" s="6"/>
    </row>
    <row r="20849" spans="3:4" x14ac:dyDescent="0.2">
      <c r="C20849" s="10"/>
      <c r="D20849" s="6"/>
    </row>
    <row r="20850" spans="3:4" x14ac:dyDescent="0.2">
      <c r="C20850" s="10"/>
      <c r="D20850" s="6"/>
    </row>
    <row r="20851" spans="3:4" x14ac:dyDescent="0.2">
      <c r="C20851" s="10"/>
      <c r="D20851" s="6"/>
    </row>
    <row r="20852" spans="3:4" x14ac:dyDescent="0.2">
      <c r="C20852" s="10"/>
      <c r="D20852" s="6"/>
    </row>
    <row r="20853" spans="3:4" x14ac:dyDescent="0.2">
      <c r="C20853" s="10"/>
      <c r="D20853" s="6"/>
    </row>
    <row r="20854" spans="3:4" x14ac:dyDescent="0.2">
      <c r="C20854" s="10"/>
      <c r="D20854" s="6"/>
    </row>
    <row r="20855" spans="3:4" x14ac:dyDescent="0.2">
      <c r="C20855" s="10"/>
      <c r="D20855" s="6"/>
    </row>
    <row r="20856" spans="3:4" x14ac:dyDescent="0.2">
      <c r="C20856" s="10"/>
      <c r="D20856" s="6"/>
    </row>
    <row r="20857" spans="3:4" x14ac:dyDescent="0.2">
      <c r="C20857" s="10"/>
      <c r="D20857" s="6"/>
    </row>
    <row r="20858" spans="3:4" x14ac:dyDescent="0.2">
      <c r="C20858" s="10"/>
      <c r="D20858" s="6"/>
    </row>
    <row r="20859" spans="3:4" x14ac:dyDescent="0.2">
      <c r="C20859" s="10"/>
      <c r="D20859" s="6"/>
    </row>
    <row r="20860" spans="3:4" x14ac:dyDescent="0.2">
      <c r="C20860" s="10"/>
      <c r="D20860" s="6"/>
    </row>
    <row r="20861" spans="3:4" ht="13.5" thickBot="1" x14ac:dyDescent="0.25">
      <c r="C20861" s="10"/>
      <c r="D20861" s="9"/>
    </row>
    <row r="20862" spans="3:4" ht="15" x14ac:dyDescent="0.25">
      <c r="C20862" s="10"/>
      <c r="D20862" s="4"/>
    </row>
    <row r="20863" spans="3:4" x14ac:dyDescent="0.2">
      <c r="C20863" s="10"/>
      <c r="D20863" s="6"/>
    </row>
    <row r="20864" spans="3:4" x14ac:dyDescent="0.2">
      <c r="C20864" s="10"/>
      <c r="D20864" s="6"/>
    </row>
    <row r="20865" spans="3:4" x14ac:dyDescent="0.2">
      <c r="C20865" s="10"/>
      <c r="D20865" s="7"/>
    </row>
    <row r="20866" spans="3:4" x14ac:dyDescent="0.2">
      <c r="C20866" s="10"/>
      <c r="D20866" s="6"/>
    </row>
    <row r="20867" spans="3:4" x14ac:dyDescent="0.2">
      <c r="C20867" s="10"/>
      <c r="D20867" s="6"/>
    </row>
    <row r="20868" spans="3:4" x14ac:dyDescent="0.2">
      <c r="C20868" s="10"/>
      <c r="D20868" s="6"/>
    </row>
    <row r="20869" spans="3:4" x14ac:dyDescent="0.2">
      <c r="C20869" s="10"/>
      <c r="D20869" s="6"/>
    </row>
    <row r="20870" spans="3:4" x14ac:dyDescent="0.2">
      <c r="C20870" s="10"/>
      <c r="D20870" s="6"/>
    </row>
    <row r="20871" spans="3:4" x14ac:dyDescent="0.2">
      <c r="C20871" s="10"/>
      <c r="D20871" s="6"/>
    </row>
    <row r="20872" spans="3:4" x14ac:dyDescent="0.2">
      <c r="C20872" s="10"/>
      <c r="D20872" s="6"/>
    </row>
    <row r="20873" spans="3:4" x14ac:dyDescent="0.2">
      <c r="C20873" s="10"/>
      <c r="D20873" s="6"/>
    </row>
    <row r="20874" spans="3:4" x14ac:dyDescent="0.2">
      <c r="C20874" s="10"/>
      <c r="D20874" s="6"/>
    </row>
    <row r="20875" spans="3:4" x14ac:dyDescent="0.2">
      <c r="C20875" s="10"/>
      <c r="D20875" s="6"/>
    </row>
    <row r="20876" spans="3:4" x14ac:dyDescent="0.2">
      <c r="C20876" s="10"/>
      <c r="D20876" s="6"/>
    </row>
    <row r="20877" spans="3:4" ht="15" x14ac:dyDescent="0.25">
      <c r="C20877" s="10"/>
      <c r="D20877" s="8"/>
    </row>
    <row r="20878" spans="3:4" ht="15" x14ac:dyDescent="0.25">
      <c r="C20878" s="10"/>
      <c r="D20878" s="8"/>
    </row>
    <row r="20879" spans="3:4" ht="15" x14ac:dyDescent="0.25">
      <c r="C20879" s="10"/>
      <c r="D20879" s="8"/>
    </row>
    <row r="20880" spans="3:4" ht="15" x14ac:dyDescent="0.25">
      <c r="C20880" s="10"/>
      <c r="D20880" s="8"/>
    </row>
    <row r="20881" spans="3:4" ht="15" x14ac:dyDescent="0.25">
      <c r="C20881" s="10"/>
      <c r="D20881" s="8"/>
    </row>
    <row r="20882" spans="3:4" ht="15" x14ac:dyDescent="0.25">
      <c r="C20882" s="10"/>
      <c r="D20882" s="8"/>
    </row>
    <row r="20883" spans="3:4" x14ac:dyDescent="0.2">
      <c r="C20883" s="10"/>
      <c r="D20883" s="6"/>
    </row>
    <row r="20884" spans="3:4" x14ac:dyDescent="0.2">
      <c r="C20884" s="10"/>
      <c r="D20884" s="6"/>
    </row>
    <row r="20885" spans="3:4" x14ac:dyDescent="0.2">
      <c r="C20885" s="10"/>
      <c r="D20885" s="6"/>
    </row>
    <row r="20886" spans="3:4" x14ac:dyDescent="0.2">
      <c r="C20886" s="10"/>
      <c r="D20886" s="6"/>
    </row>
    <row r="20887" spans="3:4" x14ac:dyDescent="0.2">
      <c r="C20887" s="10"/>
      <c r="D20887" s="6"/>
    </row>
    <row r="20888" spans="3:4" x14ac:dyDescent="0.2">
      <c r="C20888" s="10"/>
      <c r="D20888" s="6"/>
    </row>
    <row r="20889" spans="3:4" x14ac:dyDescent="0.2">
      <c r="C20889" s="10"/>
      <c r="D20889" s="6"/>
    </row>
    <row r="20890" spans="3:4" x14ac:dyDescent="0.2">
      <c r="C20890" s="10"/>
      <c r="D20890" s="6"/>
    </row>
    <row r="20891" spans="3:4" x14ac:dyDescent="0.2">
      <c r="C20891" s="10"/>
      <c r="D20891" s="6"/>
    </row>
    <row r="20892" spans="3:4" x14ac:dyDescent="0.2">
      <c r="C20892" s="10"/>
      <c r="D20892" s="6"/>
    </row>
    <row r="20893" spans="3:4" ht="15" x14ac:dyDescent="0.25">
      <c r="C20893" s="10"/>
      <c r="D20893" s="8"/>
    </row>
    <row r="20894" spans="3:4" ht="15" x14ac:dyDescent="0.25">
      <c r="C20894" s="10"/>
      <c r="D20894" s="8"/>
    </row>
    <row r="20895" spans="3:4" ht="15" x14ac:dyDescent="0.25">
      <c r="C20895" s="10"/>
      <c r="D20895" s="8"/>
    </row>
    <row r="20896" spans="3:4" x14ac:dyDescent="0.2">
      <c r="C20896" s="10"/>
      <c r="D20896" s="6"/>
    </row>
    <row r="20897" spans="3:4" x14ac:dyDescent="0.2">
      <c r="C20897" s="10"/>
      <c r="D20897" s="6"/>
    </row>
    <row r="20898" spans="3:4" x14ac:dyDescent="0.2">
      <c r="C20898" s="10"/>
      <c r="D20898" s="6"/>
    </row>
    <row r="20899" spans="3:4" x14ac:dyDescent="0.2">
      <c r="C20899" s="10"/>
      <c r="D20899" s="6"/>
    </row>
    <row r="20900" spans="3:4" x14ac:dyDescent="0.2">
      <c r="C20900" s="10"/>
      <c r="D20900" s="6"/>
    </row>
    <row r="20901" spans="3:4" x14ac:dyDescent="0.2">
      <c r="C20901" s="10"/>
      <c r="D20901" s="6"/>
    </row>
    <row r="20902" spans="3:4" x14ac:dyDescent="0.2">
      <c r="C20902" s="10"/>
      <c r="D20902" s="6"/>
    </row>
    <row r="20903" spans="3:4" x14ac:dyDescent="0.2">
      <c r="C20903" s="10"/>
      <c r="D20903" s="6"/>
    </row>
    <row r="20904" spans="3:4" x14ac:dyDescent="0.2">
      <c r="C20904" s="10"/>
      <c r="D20904" s="6"/>
    </row>
    <row r="20905" spans="3:4" x14ac:dyDescent="0.2">
      <c r="C20905" s="10"/>
      <c r="D20905" s="6"/>
    </row>
    <row r="20906" spans="3:4" x14ac:dyDescent="0.2">
      <c r="C20906" s="10"/>
      <c r="D20906" s="6"/>
    </row>
    <row r="20907" spans="3:4" x14ac:dyDescent="0.2">
      <c r="C20907" s="10"/>
      <c r="D20907" s="6"/>
    </row>
    <row r="20908" spans="3:4" x14ac:dyDescent="0.2">
      <c r="C20908" s="10"/>
      <c r="D20908" s="6"/>
    </row>
    <row r="20909" spans="3:4" x14ac:dyDescent="0.2">
      <c r="C20909" s="10"/>
      <c r="D20909" s="6"/>
    </row>
    <row r="20910" spans="3:4" x14ac:dyDescent="0.2">
      <c r="C20910" s="10"/>
      <c r="D20910" s="6"/>
    </row>
    <row r="20911" spans="3:4" x14ac:dyDescent="0.2">
      <c r="C20911" s="10"/>
      <c r="D20911" s="6"/>
    </row>
    <row r="20912" spans="3:4" ht="13.5" thickBot="1" x14ac:dyDescent="0.25">
      <c r="C20912" s="10"/>
      <c r="D20912" s="9"/>
    </row>
    <row r="20913" spans="3:4" ht="15" x14ac:dyDescent="0.25">
      <c r="C20913" s="10"/>
      <c r="D20913" s="4"/>
    </row>
    <row r="20914" spans="3:4" x14ac:dyDescent="0.2">
      <c r="C20914" s="10"/>
      <c r="D20914" s="6"/>
    </row>
    <row r="20915" spans="3:4" x14ac:dyDescent="0.2">
      <c r="C20915" s="10"/>
      <c r="D20915" s="6"/>
    </row>
    <row r="20916" spans="3:4" x14ac:dyDescent="0.2">
      <c r="C20916" s="10"/>
      <c r="D20916" s="7"/>
    </row>
    <row r="20917" spans="3:4" x14ac:dyDescent="0.2">
      <c r="C20917" s="10"/>
      <c r="D20917" s="6"/>
    </row>
    <row r="20918" spans="3:4" x14ac:dyDescent="0.2">
      <c r="C20918" s="10"/>
      <c r="D20918" s="6"/>
    </row>
    <row r="20919" spans="3:4" x14ac:dyDescent="0.2">
      <c r="C20919" s="10"/>
      <c r="D20919" s="6"/>
    </row>
    <row r="20920" spans="3:4" x14ac:dyDescent="0.2">
      <c r="C20920" s="10"/>
      <c r="D20920" s="6"/>
    </row>
    <row r="20921" spans="3:4" x14ac:dyDescent="0.2">
      <c r="C20921" s="10"/>
      <c r="D20921" s="6"/>
    </row>
    <row r="20922" spans="3:4" x14ac:dyDescent="0.2">
      <c r="C20922" s="10"/>
      <c r="D20922" s="6"/>
    </row>
    <row r="20923" spans="3:4" x14ac:dyDescent="0.2">
      <c r="C20923" s="10"/>
      <c r="D20923" s="6"/>
    </row>
    <row r="20924" spans="3:4" x14ac:dyDescent="0.2">
      <c r="C20924" s="10"/>
      <c r="D20924" s="6"/>
    </row>
    <row r="20925" spans="3:4" x14ac:dyDescent="0.2">
      <c r="C20925" s="10"/>
      <c r="D20925" s="6"/>
    </row>
    <row r="20926" spans="3:4" x14ac:dyDescent="0.2">
      <c r="C20926" s="10"/>
      <c r="D20926" s="6"/>
    </row>
    <row r="20927" spans="3:4" x14ac:dyDescent="0.2">
      <c r="C20927" s="10"/>
      <c r="D20927" s="6"/>
    </row>
    <row r="20928" spans="3:4" ht="15" x14ac:dyDescent="0.25">
      <c r="C20928" s="10"/>
      <c r="D20928" s="8"/>
    </row>
    <row r="20929" spans="3:4" ht="15" x14ac:dyDescent="0.25">
      <c r="C20929" s="10"/>
      <c r="D20929" s="8"/>
    </row>
    <row r="20930" spans="3:4" ht="15" x14ac:dyDescent="0.25">
      <c r="C20930" s="10"/>
      <c r="D20930" s="8"/>
    </row>
    <row r="20931" spans="3:4" ht="15" x14ac:dyDescent="0.25">
      <c r="C20931" s="10"/>
      <c r="D20931" s="8"/>
    </row>
    <row r="20932" spans="3:4" ht="15" x14ac:dyDescent="0.25">
      <c r="C20932" s="10"/>
      <c r="D20932" s="8"/>
    </row>
    <row r="20933" spans="3:4" ht="15" x14ac:dyDescent="0.25">
      <c r="C20933" s="10"/>
      <c r="D20933" s="8"/>
    </row>
    <row r="20934" spans="3:4" x14ac:dyDescent="0.2">
      <c r="C20934" s="10"/>
      <c r="D20934" s="6"/>
    </row>
    <row r="20935" spans="3:4" x14ac:dyDescent="0.2">
      <c r="C20935" s="10"/>
      <c r="D20935" s="6"/>
    </row>
    <row r="20936" spans="3:4" x14ac:dyDescent="0.2">
      <c r="C20936" s="10"/>
      <c r="D20936" s="6"/>
    </row>
    <row r="20937" spans="3:4" x14ac:dyDescent="0.2">
      <c r="C20937" s="10"/>
      <c r="D20937" s="6"/>
    </row>
    <row r="20938" spans="3:4" x14ac:dyDescent="0.2">
      <c r="C20938" s="10"/>
      <c r="D20938" s="6"/>
    </row>
    <row r="20939" spans="3:4" x14ac:dyDescent="0.2">
      <c r="C20939" s="10"/>
      <c r="D20939" s="6"/>
    </row>
    <row r="20940" spans="3:4" x14ac:dyDescent="0.2">
      <c r="C20940" s="10"/>
      <c r="D20940" s="6"/>
    </row>
    <row r="20941" spans="3:4" x14ac:dyDescent="0.2">
      <c r="C20941" s="10"/>
      <c r="D20941" s="6"/>
    </row>
    <row r="20942" spans="3:4" x14ac:dyDescent="0.2">
      <c r="C20942" s="10"/>
      <c r="D20942" s="6"/>
    </row>
    <row r="20943" spans="3:4" x14ac:dyDescent="0.2">
      <c r="C20943" s="10"/>
      <c r="D20943" s="6"/>
    </row>
    <row r="20944" spans="3:4" ht="15" x14ac:dyDescent="0.25">
      <c r="C20944" s="10"/>
      <c r="D20944" s="8"/>
    </row>
    <row r="20945" spans="3:4" ht="15" x14ac:dyDescent="0.25">
      <c r="C20945" s="10"/>
      <c r="D20945" s="8"/>
    </row>
    <row r="20946" spans="3:4" ht="15" x14ac:dyDescent="0.25">
      <c r="C20946" s="10"/>
      <c r="D20946" s="8"/>
    </row>
    <row r="20947" spans="3:4" x14ac:dyDescent="0.2">
      <c r="C20947" s="10"/>
      <c r="D20947" s="6"/>
    </row>
    <row r="20948" spans="3:4" x14ac:dyDescent="0.2">
      <c r="C20948" s="10"/>
      <c r="D20948" s="6"/>
    </row>
    <row r="20949" spans="3:4" x14ac:dyDescent="0.2">
      <c r="C20949" s="10"/>
      <c r="D20949" s="6"/>
    </row>
    <row r="20950" spans="3:4" x14ac:dyDescent="0.2">
      <c r="C20950" s="10"/>
      <c r="D20950" s="6"/>
    </row>
    <row r="20951" spans="3:4" x14ac:dyDescent="0.2">
      <c r="C20951" s="10"/>
      <c r="D20951" s="6"/>
    </row>
    <row r="20952" spans="3:4" x14ac:dyDescent="0.2">
      <c r="C20952" s="10"/>
      <c r="D20952" s="6"/>
    </row>
    <row r="20953" spans="3:4" x14ac:dyDescent="0.2">
      <c r="C20953" s="10"/>
      <c r="D20953" s="6"/>
    </row>
    <row r="20954" spans="3:4" x14ac:dyDescent="0.2">
      <c r="C20954" s="10"/>
      <c r="D20954" s="6"/>
    </row>
    <row r="20955" spans="3:4" x14ac:dyDescent="0.2">
      <c r="C20955" s="10"/>
      <c r="D20955" s="6"/>
    </row>
    <row r="20956" spans="3:4" x14ac:dyDescent="0.2">
      <c r="C20956" s="10"/>
      <c r="D20956" s="6"/>
    </row>
    <row r="20957" spans="3:4" x14ac:dyDescent="0.2">
      <c r="C20957" s="10"/>
      <c r="D20957" s="6"/>
    </row>
    <row r="20958" spans="3:4" x14ac:dyDescent="0.2">
      <c r="C20958" s="10"/>
      <c r="D20958" s="6"/>
    </row>
    <row r="20959" spans="3:4" x14ac:dyDescent="0.2">
      <c r="C20959" s="10"/>
      <c r="D20959" s="6"/>
    </row>
    <row r="20960" spans="3:4" x14ac:dyDescent="0.2">
      <c r="C20960" s="10"/>
      <c r="D20960" s="6"/>
    </row>
    <row r="20961" spans="3:4" x14ac:dyDescent="0.2">
      <c r="C20961" s="10"/>
      <c r="D20961" s="6"/>
    </row>
    <row r="20962" spans="3:4" x14ac:dyDescent="0.2">
      <c r="C20962" s="10"/>
      <c r="D20962" s="6"/>
    </row>
    <row r="20963" spans="3:4" ht="13.5" thickBot="1" x14ac:dyDescent="0.25">
      <c r="C20963" s="10"/>
      <c r="D20963" s="9"/>
    </row>
    <row r="20964" spans="3:4" ht="15" x14ac:dyDescent="0.25">
      <c r="C20964" s="10"/>
      <c r="D20964" s="4"/>
    </row>
    <row r="20965" spans="3:4" x14ac:dyDescent="0.2">
      <c r="C20965" s="10"/>
      <c r="D20965" s="6"/>
    </row>
    <row r="20966" spans="3:4" x14ac:dyDescent="0.2">
      <c r="C20966" s="10"/>
      <c r="D20966" s="6"/>
    </row>
    <row r="20967" spans="3:4" x14ac:dyDescent="0.2">
      <c r="C20967" s="10"/>
      <c r="D20967" s="7"/>
    </row>
    <row r="20968" spans="3:4" x14ac:dyDescent="0.2">
      <c r="C20968" s="10"/>
      <c r="D20968" s="6"/>
    </row>
    <row r="20969" spans="3:4" x14ac:dyDescent="0.2">
      <c r="C20969" s="10"/>
      <c r="D20969" s="6"/>
    </row>
    <row r="20970" spans="3:4" x14ac:dyDescent="0.2">
      <c r="C20970" s="10"/>
      <c r="D20970" s="6"/>
    </row>
    <row r="20971" spans="3:4" x14ac:dyDescent="0.2">
      <c r="C20971" s="10"/>
      <c r="D20971" s="6"/>
    </row>
    <row r="20972" spans="3:4" x14ac:dyDescent="0.2">
      <c r="C20972" s="10"/>
      <c r="D20972" s="6"/>
    </row>
    <row r="20973" spans="3:4" x14ac:dyDescent="0.2">
      <c r="C20973" s="10"/>
      <c r="D20973" s="6"/>
    </row>
    <row r="20974" spans="3:4" x14ac:dyDescent="0.2">
      <c r="C20974" s="10"/>
      <c r="D20974" s="6"/>
    </row>
    <row r="20975" spans="3:4" x14ac:dyDescent="0.2">
      <c r="C20975" s="10"/>
      <c r="D20975" s="6"/>
    </row>
    <row r="20976" spans="3:4" x14ac:dyDescent="0.2">
      <c r="C20976" s="10"/>
      <c r="D20976" s="6"/>
    </row>
    <row r="20977" spans="3:4" x14ac:dyDescent="0.2">
      <c r="C20977" s="10"/>
      <c r="D20977" s="6"/>
    </row>
    <row r="20978" spans="3:4" x14ac:dyDescent="0.2">
      <c r="C20978" s="10"/>
      <c r="D20978" s="6"/>
    </row>
    <row r="20979" spans="3:4" ht="15" x14ac:dyDescent="0.25">
      <c r="C20979" s="10"/>
      <c r="D20979" s="8"/>
    </row>
    <row r="20980" spans="3:4" ht="15" x14ac:dyDescent="0.25">
      <c r="C20980" s="10"/>
      <c r="D20980" s="8"/>
    </row>
    <row r="20981" spans="3:4" ht="15" x14ac:dyDescent="0.25">
      <c r="C20981" s="10"/>
      <c r="D20981" s="8"/>
    </row>
    <row r="20982" spans="3:4" ht="15" x14ac:dyDescent="0.25">
      <c r="C20982" s="10"/>
      <c r="D20982" s="8"/>
    </row>
    <row r="20983" spans="3:4" ht="15" x14ac:dyDescent="0.25">
      <c r="C20983" s="10"/>
      <c r="D20983" s="8"/>
    </row>
    <row r="20984" spans="3:4" ht="15" x14ac:dyDescent="0.25">
      <c r="C20984" s="10"/>
      <c r="D20984" s="8"/>
    </row>
    <row r="20985" spans="3:4" x14ac:dyDescent="0.2">
      <c r="C20985" s="10"/>
      <c r="D20985" s="6"/>
    </row>
    <row r="20986" spans="3:4" x14ac:dyDescent="0.2">
      <c r="C20986" s="10"/>
      <c r="D20986" s="6"/>
    </row>
    <row r="20987" spans="3:4" x14ac:dyDescent="0.2">
      <c r="C20987" s="10"/>
      <c r="D20987" s="6"/>
    </row>
    <row r="20988" spans="3:4" x14ac:dyDescent="0.2">
      <c r="C20988" s="10"/>
      <c r="D20988" s="6"/>
    </row>
    <row r="20989" spans="3:4" x14ac:dyDescent="0.2">
      <c r="C20989" s="10"/>
      <c r="D20989" s="6"/>
    </row>
    <row r="20990" spans="3:4" x14ac:dyDescent="0.2">
      <c r="C20990" s="10"/>
      <c r="D20990" s="6"/>
    </row>
    <row r="20991" spans="3:4" x14ac:dyDescent="0.2">
      <c r="C20991" s="10"/>
      <c r="D20991" s="6"/>
    </row>
    <row r="20992" spans="3:4" x14ac:dyDescent="0.2">
      <c r="C20992" s="10"/>
      <c r="D20992" s="6"/>
    </row>
    <row r="20993" spans="3:4" x14ac:dyDescent="0.2">
      <c r="C20993" s="10"/>
      <c r="D20993" s="6"/>
    </row>
    <row r="20994" spans="3:4" x14ac:dyDescent="0.2">
      <c r="C20994" s="10"/>
      <c r="D20994" s="6"/>
    </row>
    <row r="20995" spans="3:4" ht="15" x14ac:dyDescent="0.25">
      <c r="C20995" s="10"/>
      <c r="D20995" s="8"/>
    </row>
    <row r="20996" spans="3:4" ht="15" x14ac:dyDescent="0.25">
      <c r="C20996" s="10"/>
      <c r="D20996" s="8"/>
    </row>
    <row r="20997" spans="3:4" ht="15" x14ac:dyDescent="0.25">
      <c r="C20997" s="10"/>
      <c r="D20997" s="8"/>
    </row>
    <row r="20998" spans="3:4" x14ac:dyDescent="0.2">
      <c r="C20998" s="10"/>
      <c r="D20998" s="6"/>
    </row>
    <row r="20999" spans="3:4" x14ac:dyDescent="0.2">
      <c r="C20999" s="10"/>
      <c r="D20999" s="6"/>
    </row>
    <row r="21000" spans="3:4" x14ac:dyDescent="0.2">
      <c r="C21000" s="10"/>
      <c r="D21000" s="6"/>
    </row>
    <row r="21001" spans="3:4" x14ac:dyDescent="0.2">
      <c r="C21001" s="10"/>
      <c r="D21001" s="6"/>
    </row>
    <row r="21002" spans="3:4" x14ac:dyDescent="0.2">
      <c r="C21002" s="10"/>
      <c r="D21002" s="6"/>
    </row>
    <row r="21003" spans="3:4" x14ac:dyDescent="0.2">
      <c r="C21003" s="10"/>
      <c r="D21003" s="6"/>
    </row>
    <row r="21004" spans="3:4" x14ac:dyDescent="0.2">
      <c r="C21004" s="10"/>
      <c r="D21004" s="6"/>
    </row>
    <row r="21005" spans="3:4" x14ac:dyDescent="0.2">
      <c r="C21005" s="10"/>
      <c r="D21005" s="6"/>
    </row>
    <row r="21006" spans="3:4" x14ac:dyDescent="0.2">
      <c r="C21006" s="10"/>
      <c r="D21006" s="6"/>
    </row>
    <row r="21007" spans="3:4" x14ac:dyDescent="0.2">
      <c r="C21007" s="10"/>
      <c r="D21007" s="6"/>
    </row>
    <row r="21008" spans="3:4" x14ac:dyDescent="0.2">
      <c r="C21008" s="10"/>
      <c r="D21008" s="6"/>
    </row>
    <row r="21009" spans="3:4" x14ac:dyDescent="0.2">
      <c r="C21009" s="10"/>
      <c r="D21009" s="6"/>
    </row>
    <row r="21010" spans="3:4" x14ac:dyDescent="0.2">
      <c r="C21010" s="10"/>
      <c r="D21010" s="6"/>
    </row>
    <row r="21011" spans="3:4" x14ac:dyDescent="0.2">
      <c r="C21011" s="10"/>
      <c r="D21011" s="6"/>
    </row>
    <row r="21012" spans="3:4" x14ac:dyDescent="0.2">
      <c r="C21012" s="10"/>
      <c r="D21012" s="6"/>
    </row>
    <row r="21013" spans="3:4" x14ac:dyDescent="0.2">
      <c r="C21013" s="10"/>
      <c r="D21013" s="6"/>
    </row>
    <row r="21014" spans="3:4" ht="13.5" thickBot="1" x14ac:dyDescent="0.25">
      <c r="C21014" s="10"/>
      <c r="D21014" s="9"/>
    </row>
    <row r="21015" spans="3:4" ht="15" x14ac:dyDescent="0.25">
      <c r="C21015" s="10"/>
      <c r="D21015" s="4"/>
    </row>
    <row r="21016" spans="3:4" x14ac:dyDescent="0.2">
      <c r="C21016" s="10"/>
      <c r="D21016" s="6"/>
    </row>
    <row r="21017" spans="3:4" x14ac:dyDescent="0.2">
      <c r="C21017" s="10"/>
      <c r="D21017" s="6"/>
    </row>
    <row r="21018" spans="3:4" x14ac:dyDescent="0.2">
      <c r="C21018" s="10"/>
      <c r="D21018" s="7"/>
    </row>
    <row r="21019" spans="3:4" x14ac:dyDescent="0.2">
      <c r="C21019" s="10"/>
      <c r="D21019" s="6"/>
    </row>
    <row r="21020" spans="3:4" x14ac:dyDescent="0.2">
      <c r="C21020" s="10"/>
      <c r="D21020" s="6"/>
    </row>
    <row r="21021" spans="3:4" x14ac:dyDescent="0.2">
      <c r="C21021" s="10"/>
      <c r="D21021" s="6"/>
    </row>
    <row r="21022" spans="3:4" x14ac:dyDescent="0.2">
      <c r="C21022" s="10"/>
      <c r="D21022" s="6"/>
    </row>
    <row r="21023" spans="3:4" x14ac:dyDescent="0.2">
      <c r="C21023" s="10"/>
      <c r="D21023" s="6"/>
    </row>
    <row r="21024" spans="3:4" x14ac:dyDescent="0.2">
      <c r="C21024" s="10"/>
      <c r="D21024" s="6"/>
    </row>
    <row r="21025" spans="3:4" x14ac:dyDescent="0.2">
      <c r="C21025" s="10"/>
      <c r="D21025" s="6"/>
    </row>
    <row r="21026" spans="3:4" x14ac:dyDescent="0.2">
      <c r="C21026" s="10"/>
      <c r="D21026" s="6"/>
    </row>
    <row r="21027" spans="3:4" x14ac:dyDescent="0.2">
      <c r="C21027" s="10"/>
      <c r="D21027" s="6"/>
    </row>
    <row r="21028" spans="3:4" x14ac:dyDescent="0.2">
      <c r="C21028" s="10"/>
      <c r="D21028" s="6"/>
    </row>
    <row r="21029" spans="3:4" x14ac:dyDescent="0.2">
      <c r="C21029" s="10"/>
      <c r="D21029" s="6"/>
    </row>
    <row r="21030" spans="3:4" ht="15" x14ac:dyDescent="0.25">
      <c r="C21030" s="10"/>
      <c r="D21030" s="8"/>
    </row>
    <row r="21031" spans="3:4" ht="15" x14ac:dyDescent="0.25">
      <c r="C21031" s="10"/>
      <c r="D21031" s="8"/>
    </row>
    <row r="21032" spans="3:4" ht="15" x14ac:dyDescent="0.25">
      <c r="C21032" s="10"/>
      <c r="D21032" s="8"/>
    </row>
    <row r="21033" spans="3:4" ht="15" x14ac:dyDescent="0.25">
      <c r="C21033" s="10"/>
      <c r="D21033" s="8"/>
    </row>
    <row r="21034" spans="3:4" ht="15" x14ac:dyDescent="0.25">
      <c r="C21034" s="10"/>
      <c r="D21034" s="8"/>
    </row>
    <row r="21035" spans="3:4" ht="15" x14ac:dyDescent="0.25">
      <c r="C21035" s="10"/>
      <c r="D21035" s="8"/>
    </row>
    <row r="21036" spans="3:4" x14ac:dyDescent="0.2">
      <c r="C21036" s="10"/>
      <c r="D21036" s="6"/>
    </row>
    <row r="21037" spans="3:4" x14ac:dyDescent="0.2">
      <c r="C21037" s="10"/>
      <c r="D21037" s="6"/>
    </row>
    <row r="21038" spans="3:4" x14ac:dyDescent="0.2">
      <c r="C21038" s="10"/>
      <c r="D21038" s="6"/>
    </row>
    <row r="21039" spans="3:4" x14ac:dyDescent="0.2">
      <c r="C21039" s="10"/>
      <c r="D21039" s="6"/>
    </row>
    <row r="21040" spans="3:4" x14ac:dyDescent="0.2">
      <c r="C21040" s="10"/>
      <c r="D21040" s="6"/>
    </row>
    <row r="21041" spans="3:4" x14ac:dyDescent="0.2">
      <c r="C21041" s="10"/>
      <c r="D21041" s="6"/>
    </row>
    <row r="21042" spans="3:4" x14ac:dyDescent="0.2">
      <c r="C21042" s="10"/>
      <c r="D21042" s="6"/>
    </row>
    <row r="21043" spans="3:4" x14ac:dyDescent="0.2">
      <c r="C21043" s="10"/>
      <c r="D21043" s="6"/>
    </row>
    <row r="21044" spans="3:4" x14ac:dyDescent="0.2">
      <c r="C21044" s="10"/>
      <c r="D21044" s="6"/>
    </row>
    <row r="21045" spans="3:4" x14ac:dyDescent="0.2">
      <c r="C21045" s="10"/>
      <c r="D21045" s="6"/>
    </row>
    <row r="21046" spans="3:4" ht="15" x14ac:dyDescent="0.25">
      <c r="C21046" s="10"/>
      <c r="D21046" s="8"/>
    </row>
    <row r="21047" spans="3:4" ht="15" x14ac:dyDescent="0.25">
      <c r="C21047" s="10"/>
      <c r="D21047" s="8"/>
    </row>
    <row r="21048" spans="3:4" ht="15" x14ac:dyDescent="0.25">
      <c r="C21048" s="10"/>
      <c r="D21048" s="8"/>
    </row>
    <row r="21049" spans="3:4" x14ac:dyDescent="0.2">
      <c r="C21049" s="10"/>
      <c r="D21049" s="6"/>
    </row>
    <row r="21050" spans="3:4" x14ac:dyDescent="0.2">
      <c r="C21050" s="10"/>
      <c r="D21050" s="6"/>
    </row>
    <row r="21051" spans="3:4" x14ac:dyDescent="0.2">
      <c r="C21051" s="10"/>
      <c r="D21051" s="6"/>
    </row>
    <row r="21052" spans="3:4" x14ac:dyDescent="0.2">
      <c r="C21052" s="10"/>
      <c r="D21052" s="6"/>
    </row>
    <row r="21053" spans="3:4" x14ac:dyDescent="0.2">
      <c r="C21053" s="10"/>
      <c r="D21053" s="6"/>
    </row>
    <row r="21054" spans="3:4" x14ac:dyDescent="0.2">
      <c r="C21054" s="10"/>
      <c r="D21054" s="6"/>
    </row>
    <row r="21055" spans="3:4" x14ac:dyDescent="0.2">
      <c r="C21055" s="10"/>
      <c r="D21055" s="6"/>
    </row>
    <row r="21056" spans="3:4" x14ac:dyDescent="0.2">
      <c r="C21056" s="10"/>
      <c r="D21056" s="6"/>
    </row>
    <row r="21057" spans="3:4" x14ac:dyDescent="0.2">
      <c r="C21057" s="10"/>
      <c r="D21057" s="6"/>
    </row>
    <row r="21058" spans="3:4" x14ac:dyDescent="0.2">
      <c r="C21058" s="10"/>
      <c r="D21058" s="6"/>
    </row>
    <row r="21059" spans="3:4" x14ac:dyDescent="0.2">
      <c r="C21059" s="10"/>
      <c r="D21059" s="6"/>
    </row>
    <row r="21060" spans="3:4" x14ac:dyDescent="0.2">
      <c r="C21060" s="10"/>
      <c r="D21060" s="6"/>
    </row>
    <row r="21061" spans="3:4" x14ac:dyDescent="0.2">
      <c r="C21061" s="10"/>
      <c r="D21061" s="6"/>
    </row>
    <row r="21062" spans="3:4" x14ac:dyDescent="0.2">
      <c r="C21062" s="10"/>
      <c r="D21062" s="6"/>
    </row>
    <row r="21063" spans="3:4" x14ac:dyDescent="0.2">
      <c r="C21063" s="10"/>
      <c r="D21063" s="6"/>
    </row>
    <row r="21064" spans="3:4" x14ac:dyDescent="0.2">
      <c r="C21064" s="10"/>
      <c r="D21064" s="6"/>
    </row>
    <row r="21065" spans="3:4" ht="13.5" thickBot="1" x14ac:dyDescent="0.25">
      <c r="C21065" s="10"/>
      <c r="D21065" s="9"/>
    </row>
    <row r="21066" spans="3:4" ht="15" x14ac:dyDescent="0.25">
      <c r="C21066" s="10"/>
      <c r="D21066" s="4"/>
    </row>
    <row r="21067" spans="3:4" x14ac:dyDescent="0.2">
      <c r="C21067" s="10"/>
      <c r="D21067" s="6"/>
    </row>
    <row r="21068" spans="3:4" x14ac:dyDescent="0.2">
      <c r="C21068" s="10"/>
      <c r="D21068" s="6"/>
    </row>
    <row r="21069" spans="3:4" x14ac:dyDescent="0.2">
      <c r="C21069" s="10"/>
      <c r="D21069" s="7"/>
    </row>
    <row r="21070" spans="3:4" x14ac:dyDescent="0.2">
      <c r="C21070" s="10"/>
      <c r="D21070" s="6"/>
    </row>
    <row r="21071" spans="3:4" x14ac:dyDescent="0.2">
      <c r="C21071" s="10"/>
      <c r="D21071" s="6"/>
    </row>
    <row r="21072" spans="3:4" x14ac:dyDescent="0.2">
      <c r="C21072" s="10"/>
      <c r="D21072" s="6"/>
    </row>
    <row r="21073" spans="3:4" x14ac:dyDescent="0.2">
      <c r="C21073" s="10"/>
      <c r="D21073" s="6"/>
    </row>
    <row r="21074" spans="3:4" x14ac:dyDescent="0.2">
      <c r="C21074" s="10"/>
      <c r="D21074" s="6"/>
    </row>
    <row r="21075" spans="3:4" x14ac:dyDescent="0.2">
      <c r="C21075" s="10"/>
      <c r="D21075" s="6"/>
    </row>
    <row r="21076" spans="3:4" x14ac:dyDescent="0.2">
      <c r="C21076" s="10"/>
      <c r="D21076" s="6"/>
    </row>
    <row r="21077" spans="3:4" x14ac:dyDescent="0.2">
      <c r="C21077" s="10"/>
      <c r="D21077" s="6"/>
    </row>
    <row r="21078" spans="3:4" x14ac:dyDescent="0.2">
      <c r="C21078" s="10"/>
      <c r="D21078" s="6"/>
    </row>
    <row r="21079" spans="3:4" x14ac:dyDescent="0.2">
      <c r="C21079" s="10"/>
      <c r="D21079" s="6"/>
    </row>
    <row r="21080" spans="3:4" x14ac:dyDescent="0.2">
      <c r="C21080" s="10"/>
      <c r="D21080" s="6"/>
    </row>
    <row r="21081" spans="3:4" ht="15" x14ac:dyDescent="0.25">
      <c r="C21081" s="10"/>
      <c r="D21081" s="8"/>
    </row>
    <row r="21082" spans="3:4" ht="15" x14ac:dyDescent="0.25">
      <c r="C21082" s="10"/>
      <c r="D21082" s="8"/>
    </row>
    <row r="21083" spans="3:4" ht="15" x14ac:dyDescent="0.25">
      <c r="C21083" s="10"/>
      <c r="D21083" s="8"/>
    </row>
    <row r="21084" spans="3:4" ht="15" x14ac:dyDescent="0.25">
      <c r="C21084" s="10"/>
      <c r="D21084" s="8"/>
    </row>
    <row r="21085" spans="3:4" ht="15" x14ac:dyDescent="0.25">
      <c r="C21085" s="10"/>
      <c r="D21085" s="8"/>
    </row>
    <row r="21086" spans="3:4" ht="15" x14ac:dyDescent="0.25">
      <c r="C21086" s="10"/>
      <c r="D21086" s="8"/>
    </row>
    <row r="21087" spans="3:4" x14ac:dyDescent="0.2">
      <c r="C21087" s="10"/>
      <c r="D21087" s="6"/>
    </row>
    <row r="21088" spans="3:4" x14ac:dyDescent="0.2">
      <c r="C21088" s="10"/>
      <c r="D21088" s="6"/>
    </row>
    <row r="21089" spans="3:4" x14ac:dyDescent="0.2">
      <c r="C21089" s="10"/>
      <c r="D21089" s="6"/>
    </row>
    <row r="21090" spans="3:4" x14ac:dyDescent="0.2">
      <c r="C21090" s="10"/>
      <c r="D21090" s="6"/>
    </row>
    <row r="21091" spans="3:4" x14ac:dyDescent="0.2">
      <c r="C21091" s="10"/>
      <c r="D21091" s="6"/>
    </row>
    <row r="21092" spans="3:4" x14ac:dyDescent="0.2">
      <c r="C21092" s="10"/>
      <c r="D21092" s="6"/>
    </row>
    <row r="21093" spans="3:4" x14ac:dyDescent="0.2">
      <c r="C21093" s="10"/>
      <c r="D21093" s="6"/>
    </row>
    <row r="21094" spans="3:4" x14ac:dyDescent="0.2">
      <c r="C21094" s="10"/>
      <c r="D21094" s="6"/>
    </row>
    <row r="21095" spans="3:4" x14ac:dyDescent="0.2">
      <c r="C21095" s="10"/>
      <c r="D21095" s="6"/>
    </row>
    <row r="21096" spans="3:4" x14ac:dyDescent="0.2">
      <c r="C21096" s="10"/>
      <c r="D21096" s="6"/>
    </row>
    <row r="21097" spans="3:4" ht="15" x14ac:dyDescent="0.25">
      <c r="C21097" s="10"/>
      <c r="D21097" s="8"/>
    </row>
    <row r="21098" spans="3:4" ht="15" x14ac:dyDescent="0.25">
      <c r="C21098" s="10"/>
      <c r="D21098" s="8"/>
    </row>
    <row r="21099" spans="3:4" ht="15" x14ac:dyDescent="0.25">
      <c r="C21099" s="10"/>
      <c r="D21099" s="8"/>
    </row>
    <row r="21100" spans="3:4" x14ac:dyDescent="0.2">
      <c r="C21100" s="10"/>
      <c r="D21100" s="6"/>
    </row>
    <row r="21101" spans="3:4" x14ac:dyDescent="0.2">
      <c r="C21101" s="10"/>
      <c r="D21101" s="6"/>
    </row>
    <row r="21102" spans="3:4" x14ac:dyDescent="0.2">
      <c r="C21102" s="10"/>
      <c r="D21102" s="6"/>
    </row>
    <row r="21103" spans="3:4" x14ac:dyDescent="0.2">
      <c r="C21103" s="10"/>
      <c r="D21103" s="6"/>
    </row>
    <row r="21104" spans="3:4" x14ac:dyDescent="0.2">
      <c r="C21104" s="10"/>
      <c r="D21104" s="6"/>
    </row>
    <row r="21105" spans="3:4" x14ac:dyDescent="0.2">
      <c r="C21105" s="10"/>
      <c r="D21105" s="6"/>
    </row>
    <row r="21106" spans="3:4" x14ac:dyDescent="0.2">
      <c r="C21106" s="10"/>
      <c r="D21106" s="6"/>
    </row>
    <row r="21107" spans="3:4" x14ac:dyDescent="0.2">
      <c r="C21107" s="10"/>
      <c r="D21107" s="6"/>
    </row>
    <row r="21108" spans="3:4" x14ac:dyDescent="0.2">
      <c r="C21108" s="10"/>
      <c r="D21108" s="6"/>
    </row>
    <row r="21109" spans="3:4" x14ac:dyDescent="0.2">
      <c r="C21109" s="10"/>
      <c r="D21109" s="6"/>
    </row>
    <row r="21110" spans="3:4" x14ac:dyDescent="0.2">
      <c r="C21110" s="10"/>
      <c r="D21110" s="6"/>
    </row>
    <row r="21111" spans="3:4" x14ac:dyDescent="0.2">
      <c r="C21111" s="10"/>
      <c r="D21111" s="6"/>
    </row>
    <row r="21112" spans="3:4" x14ac:dyDescent="0.2">
      <c r="C21112" s="10"/>
      <c r="D21112" s="6"/>
    </row>
    <row r="21113" spans="3:4" x14ac:dyDescent="0.2">
      <c r="C21113" s="10"/>
      <c r="D21113" s="6"/>
    </row>
    <row r="21114" spans="3:4" x14ac:dyDescent="0.2">
      <c r="C21114" s="10"/>
      <c r="D21114" s="6"/>
    </row>
    <row r="21115" spans="3:4" x14ac:dyDescent="0.2">
      <c r="C21115" s="10"/>
      <c r="D21115" s="6"/>
    </row>
    <row r="21116" spans="3:4" ht="13.5" thickBot="1" x14ac:dyDescent="0.25">
      <c r="C21116" s="10"/>
      <c r="D21116" s="9"/>
    </row>
    <row r="21117" spans="3:4" ht="15" x14ac:dyDescent="0.25">
      <c r="C21117" s="10"/>
      <c r="D21117" s="4"/>
    </row>
    <row r="21118" spans="3:4" x14ac:dyDescent="0.2">
      <c r="C21118" s="10"/>
      <c r="D21118" s="6"/>
    </row>
    <row r="21119" spans="3:4" x14ac:dyDescent="0.2">
      <c r="C21119" s="10"/>
      <c r="D21119" s="6"/>
    </row>
    <row r="21120" spans="3:4" x14ac:dyDescent="0.2">
      <c r="C21120" s="10"/>
      <c r="D21120" s="7"/>
    </row>
    <row r="21121" spans="3:4" x14ac:dyDescent="0.2">
      <c r="C21121" s="10"/>
      <c r="D21121" s="6"/>
    </row>
    <row r="21122" spans="3:4" x14ac:dyDescent="0.2">
      <c r="C21122" s="10"/>
      <c r="D21122" s="6"/>
    </row>
    <row r="21123" spans="3:4" x14ac:dyDescent="0.2">
      <c r="C21123" s="10"/>
      <c r="D21123" s="6"/>
    </row>
    <row r="21124" spans="3:4" x14ac:dyDescent="0.2">
      <c r="C21124" s="10"/>
      <c r="D21124" s="6"/>
    </row>
    <row r="21125" spans="3:4" x14ac:dyDescent="0.2">
      <c r="C21125" s="10"/>
      <c r="D21125" s="6"/>
    </row>
    <row r="21126" spans="3:4" x14ac:dyDescent="0.2">
      <c r="C21126" s="10"/>
      <c r="D21126" s="6"/>
    </row>
    <row r="21127" spans="3:4" x14ac:dyDescent="0.2">
      <c r="C21127" s="10"/>
      <c r="D21127" s="6"/>
    </row>
    <row r="21128" spans="3:4" x14ac:dyDescent="0.2">
      <c r="C21128" s="10"/>
      <c r="D21128" s="6"/>
    </row>
    <row r="21129" spans="3:4" x14ac:dyDescent="0.2">
      <c r="C21129" s="10"/>
      <c r="D21129" s="6"/>
    </row>
    <row r="21130" spans="3:4" x14ac:dyDescent="0.2">
      <c r="C21130" s="10"/>
      <c r="D21130" s="6"/>
    </row>
    <row r="21131" spans="3:4" x14ac:dyDescent="0.2">
      <c r="C21131" s="10"/>
      <c r="D21131" s="6"/>
    </row>
    <row r="21132" spans="3:4" ht="15" x14ac:dyDescent="0.25">
      <c r="C21132" s="10"/>
      <c r="D21132" s="8"/>
    </row>
    <row r="21133" spans="3:4" ht="15" x14ac:dyDescent="0.25">
      <c r="C21133" s="10"/>
      <c r="D21133" s="8"/>
    </row>
    <row r="21134" spans="3:4" ht="15" x14ac:dyDescent="0.25">
      <c r="C21134" s="10"/>
      <c r="D21134" s="8"/>
    </row>
    <row r="21135" spans="3:4" ht="15" x14ac:dyDescent="0.25">
      <c r="C21135" s="10"/>
      <c r="D21135" s="8"/>
    </row>
    <row r="21136" spans="3:4" ht="15" x14ac:dyDescent="0.25">
      <c r="C21136" s="10"/>
      <c r="D21136" s="8"/>
    </row>
    <row r="21137" spans="3:4" ht="15" x14ac:dyDescent="0.25">
      <c r="C21137" s="10"/>
      <c r="D21137" s="8"/>
    </row>
    <row r="21138" spans="3:4" x14ac:dyDescent="0.2">
      <c r="C21138" s="10"/>
      <c r="D21138" s="6"/>
    </row>
    <row r="21139" spans="3:4" x14ac:dyDescent="0.2">
      <c r="C21139" s="10"/>
      <c r="D21139" s="6"/>
    </row>
    <row r="21140" spans="3:4" x14ac:dyDescent="0.2">
      <c r="C21140" s="10"/>
      <c r="D21140" s="6"/>
    </row>
    <row r="21141" spans="3:4" x14ac:dyDescent="0.2">
      <c r="C21141" s="10"/>
      <c r="D21141" s="6"/>
    </row>
    <row r="21142" spans="3:4" x14ac:dyDescent="0.2">
      <c r="C21142" s="10"/>
      <c r="D21142" s="6"/>
    </row>
    <row r="21143" spans="3:4" x14ac:dyDescent="0.2">
      <c r="C21143" s="10"/>
      <c r="D21143" s="6"/>
    </row>
    <row r="21144" spans="3:4" x14ac:dyDescent="0.2">
      <c r="C21144" s="10"/>
      <c r="D21144" s="6"/>
    </row>
    <row r="21145" spans="3:4" x14ac:dyDescent="0.2">
      <c r="C21145" s="10"/>
      <c r="D21145" s="6"/>
    </row>
    <row r="21146" spans="3:4" x14ac:dyDescent="0.2">
      <c r="C21146" s="10"/>
      <c r="D21146" s="6"/>
    </row>
    <row r="21147" spans="3:4" x14ac:dyDescent="0.2">
      <c r="C21147" s="10"/>
      <c r="D21147" s="6"/>
    </row>
    <row r="21148" spans="3:4" ht="15" x14ac:dyDescent="0.25">
      <c r="C21148" s="10"/>
      <c r="D21148" s="8"/>
    </row>
    <row r="21149" spans="3:4" ht="15" x14ac:dyDescent="0.25">
      <c r="C21149" s="10"/>
      <c r="D21149" s="8"/>
    </row>
    <row r="21150" spans="3:4" ht="15" x14ac:dyDescent="0.25">
      <c r="C21150" s="10"/>
      <c r="D21150" s="8"/>
    </row>
    <row r="21151" spans="3:4" x14ac:dyDescent="0.2">
      <c r="C21151" s="10"/>
      <c r="D21151" s="6"/>
    </row>
    <row r="21152" spans="3:4" x14ac:dyDescent="0.2">
      <c r="C21152" s="10"/>
      <c r="D21152" s="6"/>
    </row>
    <row r="21153" spans="3:4" x14ac:dyDescent="0.2">
      <c r="C21153" s="10"/>
      <c r="D21153" s="6"/>
    </row>
    <row r="21154" spans="3:4" x14ac:dyDescent="0.2">
      <c r="C21154" s="10"/>
      <c r="D21154" s="6"/>
    </row>
    <row r="21155" spans="3:4" x14ac:dyDescent="0.2">
      <c r="C21155" s="10"/>
      <c r="D21155" s="6"/>
    </row>
    <row r="21156" spans="3:4" x14ac:dyDescent="0.2">
      <c r="C21156" s="10"/>
      <c r="D21156" s="6"/>
    </row>
    <row r="21157" spans="3:4" x14ac:dyDescent="0.2">
      <c r="C21157" s="10"/>
      <c r="D21157" s="6"/>
    </row>
    <row r="21158" spans="3:4" x14ac:dyDescent="0.2">
      <c r="C21158" s="10"/>
      <c r="D21158" s="6"/>
    </row>
    <row r="21159" spans="3:4" x14ac:dyDescent="0.2">
      <c r="C21159" s="10"/>
      <c r="D21159" s="6"/>
    </row>
    <row r="21160" spans="3:4" x14ac:dyDescent="0.2">
      <c r="C21160" s="10"/>
      <c r="D21160" s="6"/>
    </row>
    <row r="21161" spans="3:4" x14ac:dyDescent="0.2">
      <c r="C21161" s="10"/>
      <c r="D21161" s="6"/>
    </row>
    <row r="21162" spans="3:4" x14ac:dyDescent="0.2">
      <c r="C21162" s="10"/>
      <c r="D21162" s="6"/>
    </row>
    <row r="21163" spans="3:4" x14ac:dyDescent="0.2">
      <c r="C21163" s="10"/>
      <c r="D21163" s="6"/>
    </row>
    <row r="21164" spans="3:4" x14ac:dyDescent="0.2">
      <c r="C21164" s="10"/>
      <c r="D21164" s="6"/>
    </row>
    <row r="21165" spans="3:4" x14ac:dyDescent="0.2">
      <c r="C21165" s="10"/>
      <c r="D21165" s="6"/>
    </row>
    <row r="21166" spans="3:4" x14ac:dyDescent="0.2">
      <c r="C21166" s="10"/>
      <c r="D21166" s="6"/>
    </row>
    <row r="21167" spans="3:4" ht="13.5" thickBot="1" x14ac:dyDescent="0.25">
      <c r="C21167" s="10"/>
      <c r="D21167" s="9"/>
    </row>
    <row r="21168" spans="3:4" ht="15" x14ac:dyDescent="0.25">
      <c r="C21168" s="10"/>
      <c r="D21168" s="4"/>
    </row>
    <row r="21169" spans="3:4" x14ac:dyDescent="0.2">
      <c r="C21169" s="10"/>
      <c r="D21169" s="6"/>
    </row>
    <row r="21170" spans="3:4" x14ac:dyDescent="0.2">
      <c r="C21170" s="10"/>
      <c r="D21170" s="6"/>
    </row>
    <row r="21171" spans="3:4" x14ac:dyDescent="0.2">
      <c r="C21171" s="10"/>
      <c r="D21171" s="7"/>
    </row>
    <row r="21172" spans="3:4" x14ac:dyDescent="0.2">
      <c r="C21172" s="10"/>
      <c r="D21172" s="6"/>
    </row>
    <row r="21173" spans="3:4" x14ac:dyDescent="0.2">
      <c r="C21173" s="10"/>
      <c r="D21173" s="6"/>
    </row>
    <row r="21174" spans="3:4" x14ac:dyDescent="0.2">
      <c r="C21174" s="10"/>
      <c r="D21174" s="6"/>
    </row>
    <row r="21175" spans="3:4" x14ac:dyDescent="0.2">
      <c r="C21175" s="10"/>
      <c r="D21175" s="6"/>
    </row>
    <row r="21176" spans="3:4" x14ac:dyDescent="0.2">
      <c r="C21176" s="10"/>
      <c r="D21176" s="6"/>
    </row>
    <row r="21177" spans="3:4" x14ac:dyDescent="0.2">
      <c r="C21177" s="10"/>
      <c r="D21177" s="6"/>
    </row>
    <row r="21178" spans="3:4" x14ac:dyDescent="0.2">
      <c r="C21178" s="10"/>
      <c r="D21178" s="6"/>
    </row>
    <row r="21179" spans="3:4" x14ac:dyDescent="0.2">
      <c r="C21179" s="10"/>
      <c r="D21179" s="6"/>
    </row>
    <row r="21180" spans="3:4" x14ac:dyDescent="0.2">
      <c r="C21180" s="10"/>
      <c r="D21180" s="6"/>
    </row>
    <row r="21181" spans="3:4" x14ac:dyDescent="0.2">
      <c r="C21181" s="10"/>
      <c r="D21181" s="6"/>
    </row>
    <row r="21182" spans="3:4" x14ac:dyDescent="0.2">
      <c r="C21182" s="10"/>
      <c r="D21182" s="6"/>
    </row>
    <row r="21183" spans="3:4" ht="15" x14ac:dyDescent="0.25">
      <c r="C21183" s="10"/>
      <c r="D21183" s="8"/>
    </row>
    <row r="21184" spans="3:4" ht="15" x14ac:dyDescent="0.25">
      <c r="C21184" s="10"/>
      <c r="D21184" s="8"/>
    </row>
    <row r="21185" spans="3:4" ht="15" x14ac:dyDescent="0.25">
      <c r="C21185" s="10"/>
      <c r="D21185" s="8"/>
    </row>
    <row r="21186" spans="3:4" ht="15" x14ac:dyDescent="0.25">
      <c r="C21186" s="10"/>
      <c r="D21186" s="8"/>
    </row>
    <row r="21187" spans="3:4" ht="15" x14ac:dyDescent="0.25">
      <c r="C21187" s="10"/>
      <c r="D21187" s="8"/>
    </row>
    <row r="21188" spans="3:4" ht="15" x14ac:dyDescent="0.25">
      <c r="C21188" s="10"/>
      <c r="D21188" s="8"/>
    </row>
    <row r="21189" spans="3:4" x14ac:dyDescent="0.2">
      <c r="C21189" s="10"/>
      <c r="D21189" s="6"/>
    </row>
    <row r="21190" spans="3:4" x14ac:dyDescent="0.2">
      <c r="C21190" s="10"/>
      <c r="D21190" s="6"/>
    </row>
    <row r="21191" spans="3:4" x14ac:dyDescent="0.2">
      <c r="C21191" s="10"/>
      <c r="D21191" s="6"/>
    </row>
    <row r="21192" spans="3:4" x14ac:dyDescent="0.2">
      <c r="C21192" s="10"/>
      <c r="D21192" s="6"/>
    </row>
    <row r="21193" spans="3:4" x14ac:dyDescent="0.2">
      <c r="C21193" s="10"/>
      <c r="D21193" s="6"/>
    </row>
    <row r="21194" spans="3:4" x14ac:dyDescent="0.2">
      <c r="C21194" s="10"/>
      <c r="D21194" s="6"/>
    </row>
    <row r="21195" spans="3:4" x14ac:dyDescent="0.2">
      <c r="C21195" s="10"/>
      <c r="D21195" s="6"/>
    </row>
    <row r="21196" spans="3:4" x14ac:dyDescent="0.2">
      <c r="C21196" s="10"/>
      <c r="D21196" s="6"/>
    </row>
    <row r="21197" spans="3:4" x14ac:dyDescent="0.2">
      <c r="C21197" s="10"/>
      <c r="D21197" s="6"/>
    </row>
    <row r="21198" spans="3:4" x14ac:dyDescent="0.2">
      <c r="C21198" s="10"/>
      <c r="D21198" s="6"/>
    </row>
    <row r="21199" spans="3:4" ht="15" x14ac:dyDescent="0.25">
      <c r="C21199" s="10"/>
      <c r="D21199" s="8"/>
    </row>
    <row r="21200" spans="3:4" ht="15" x14ac:dyDescent="0.25">
      <c r="C21200" s="10"/>
      <c r="D21200" s="8"/>
    </row>
    <row r="21201" spans="3:4" ht="15" x14ac:dyDescent="0.25">
      <c r="C21201" s="10"/>
      <c r="D21201" s="8"/>
    </row>
    <row r="21202" spans="3:4" x14ac:dyDescent="0.2">
      <c r="C21202" s="10"/>
      <c r="D21202" s="6"/>
    </row>
    <row r="21203" spans="3:4" x14ac:dyDescent="0.2">
      <c r="C21203" s="10"/>
      <c r="D21203" s="6"/>
    </row>
    <row r="21204" spans="3:4" x14ac:dyDescent="0.2">
      <c r="C21204" s="10"/>
      <c r="D21204" s="6"/>
    </row>
    <row r="21205" spans="3:4" x14ac:dyDescent="0.2">
      <c r="C21205" s="10"/>
      <c r="D21205" s="6"/>
    </row>
    <row r="21206" spans="3:4" x14ac:dyDescent="0.2">
      <c r="C21206" s="10"/>
      <c r="D21206" s="6"/>
    </row>
    <row r="21207" spans="3:4" x14ac:dyDescent="0.2">
      <c r="C21207" s="10"/>
      <c r="D21207" s="6"/>
    </row>
    <row r="21208" spans="3:4" x14ac:dyDescent="0.2">
      <c r="C21208" s="10"/>
      <c r="D21208" s="6"/>
    </row>
    <row r="21209" spans="3:4" x14ac:dyDescent="0.2">
      <c r="C21209" s="10"/>
      <c r="D21209" s="6"/>
    </row>
    <row r="21210" spans="3:4" x14ac:dyDescent="0.2">
      <c r="C21210" s="10"/>
      <c r="D21210" s="6"/>
    </row>
    <row r="21211" spans="3:4" x14ac:dyDescent="0.2">
      <c r="C21211" s="10"/>
      <c r="D21211" s="6"/>
    </row>
    <row r="21212" spans="3:4" x14ac:dyDescent="0.2">
      <c r="C21212" s="10"/>
      <c r="D21212" s="6"/>
    </row>
    <row r="21213" spans="3:4" x14ac:dyDescent="0.2">
      <c r="C21213" s="10"/>
      <c r="D21213" s="6"/>
    </row>
    <row r="21214" spans="3:4" x14ac:dyDescent="0.2">
      <c r="C21214" s="10"/>
      <c r="D21214" s="6"/>
    </row>
    <row r="21215" spans="3:4" x14ac:dyDescent="0.2">
      <c r="C21215" s="10"/>
      <c r="D21215" s="6"/>
    </row>
    <row r="21216" spans="3:4" x14ac:dyDescent="0.2">
      <c r="C21216" s="10"/>
      <c r="D21216" s="6"/>
    </row>
    <row r="21217" spans="3:4" x14ac:dyDescent="0.2">
      <c r="C21217" s="10"/>
      <c r="D21217" s="6"/>
    </row>
    <row r="21218" spans="3:4" ht="13.5" thickBot="1" x14ac:dyDescent="0.25">
      <c r="C21218" s="10"/>
      <c r="D21218" s="9"/>
    </row>
    <row r="21219" spans="3:4" ht="15" x14ac:dyDescent="0.25">
      <c r="C21219" s="10"/>
      <c r="D21219" s="4"/>
    </row>
    <row r="21220" spans="3:4" x14ac:dyDescent="0.2">
      <c r="C21220" s="10"/>
      <c r="D21220" s="6"/>
    </row>
    <row r="21221" spans="3:4" x14ac:dyDescent="0.2">
      <c r="C21221" s="10"/>
      <c r="D21221" s="6"/>
    </row>
    <row r="21222" spans="3:4" x14ac:dyDescent="0.2">
      <c r="C21222" s="10"/>
      <c r="D21222" s="7"/>
    </row>
    <row r="21223" spans="3:4" x14ac:dyDescent="0.2">
      <c r="C21223" s="10"/>
      <c r="D21223" s="6"/>
    </row>
    <row r="21224" spans="3:4" x14ac:dyDescent="0.2">
      <c r="C21224" s="10"/>
      <c r="D21224" s="6"/>
    </row>
    <row r="21225" spans="3:4" x14ac:dyDescent="0.2">
      <c r="C21225" s="10"/>
      <c r="D21225" s="6"/>
    </row>
    <row r="21226" spans="3:4" x14ac:dyDescent="0.2">
      <c r="C21226" s="10"/>
      <c r="D21226" s="6"/>
    </row>
    <row r="21227" spans="3:4" x14ac:dyDescent="0.2">
      <c r="C21227" s="10"/>
      <c r="D21227" s="6"/>
    </row>
    <row r="21228" spans="3:4" x14ac:dyDescent="0.2">
      <c r="C21228" s="10"/>
      <c r="D21228" s="6"/>
    </row>
    <row r="21229" spans="3:4" x14ac:dyDescent="0.2">
      <c r="C21229" s="10"/>
      <c r="D21229" s="6"/>
    </row>
    <row r="21230" spans="3:4" x14ac:dyDescent="0.2">
      <c r="C21230" s="10"/>
      <c r="D21230" s="6"/>
    </row>
    <row r="21231" spans="3:4" x14ac:dyDescent="0.2">
      <c r="C21231" s="10"/>
      <c r="D21231" s="6"/>
    </row>
    <row r="21232" spans="3:4" x14ac:dyDescent="0.2">
      <c r="C21232" s="10"/>
      <c r="D21232" s="6"/>
    </row>
    <row r="21233" spans="3:4" x14ac:dyDescent="0.2">
      <c r="C21233" s="10"/>
      <c r="D21233" s="6"/>
    </row>
    <row r="21234" spans="3:4" ht="15" x14ac:dyDescent="0.25">
      <c r="C21234" s="10"/>
      <c r="D21234" s="8"/>
    </row>
    <row r="21235" spans="3:4" ht="15" x14ac:dyDescent="0.25">
      <c r="C21235" s="10"/>
      <c r="D21235" s="8"/>
    </row>
    <row r="21236" spans="3:4" ht="15" x14ac:dyDescent="0.25">
      <c r="C21236" s="10"/>
      <c r="D21236" s="8"/>
    </row>
    <row r="21237" spans="3:4" ht="15" x14ac:dyDescent="0.25">
      <c r="C21237" s="10"/>
      <c r="D21237" s="8"/>
    </row>
    <row r="21238" spans="3:4" ht="15" x14ac:dyDescent="0.25">
      <c r="C21238" s="10"/>
      <c r="D21238" s="8"/>
    </row>
    <row r="21239" spans="3:4" ht="15" x14ac:dyDescent="0.25">
      <c r="C21239" s="10"/>
      <c r="D21239" s="8"/>
    </row>
    <row r="21240" spans="3:4" x14ac:dyDescent="0.2">
      <c r="C21240" s="10"/>
      <c r="D21240" s="6"/>
    </row>
    <row r="21241" spans="3:4" x14ac:dyDescent="0.2">
      <c r="C21241" s="10"/>
      <c r="D21241" s="6"/>
    </row>
    <row r="21242" spans="3:4" x14ac:dyDescent="0.2">
      <c r="C21242" s="10"/>
      <c r="D21242" s="6"/>
    </row>
    <row r="21243" spans="3:4" x14ac:dyDescent="0.2">
      <c r="C21243" s="10"/>
      <c r="D21243" s="6"/>
    </row>
    <row r="21244" spans="3:4" x14ac:dyDescent="0.2">
      <c r="C21244" s="10"/>
      <c r="D21244" s="6"/>
    </row>
    <row r="21245" spans="3:4" x14ac:dyDescent="0.2">
      <c r="C21245" s="10"/>
      <c r="D21245" s="6"/>
    </row>
    <row r="21246" spans="3:4" x14ac:dyDescent="0.2">
      <c r="C21246" s="10"/>
      <c r="D21246" s="6"/>
    </row>
    <row r="21247" spans="3:4" x14ac:dyDescent="0.2">
      <c r="C21247" s="10"/>
      <c r="D21247" s="6"/>
    </row>
    <row r="21248" spans="3:4" x14ac:dyDescent="0.2">
      <c r="C21248" s="10"/>
      <c r="D21248" s="6"/>
    </row>
    <row r="21249" spans="3:4" x14ac:dyDescent="0.2">
      <c r="C21249" s="10"/>
      <c r="D21249" s="6"/>
    </row>
    <row r="21250" spans="3:4" ht="15" x14ac:dyDescent="0.25">
      <c r="C21250" s="10"/>
      <c r="D21250" s="8"/>
    </row>
    <row r="21251" spans="3:4" ht="15" x14ac:dyDescent="0.25">
      <c r="C21251" s="10"/>
      <c r="D21251" s="8"/>
    </row>
    <row r="21252" spans="3:4" ht="15" x14ac:dyDescent="0.25">
      <c r="C21252" s="10"/>
      <c r="D21252" s="8"/>
    </row>
    <row r="21253" spans="3:4" x14ac:dyDescent="0.2">
      <c r="C21253" s="10"/>
      <c r="D21253" s="6"/>
    </row>
    <row r="21254" spans="3:4" x14ac:dyDescent="0.2">
      <c r="C21254" s="10"/>
      <c r="D21254" s="6"/>
    </row>
    <row r="21255" spans="3:4" x14ac:dyDescent="0.2">
      <c r="C21255" s="10"/>
      <c r="D21255" s="6"/>
    </row>
    <row r="21256" spans="3:4" x14ac:dyDescent="0.2">
      <c r="C21256" s="10"/>
      <c r="D21256" s="6"/>
    </row>
    <row r="21257" spans="3:4" x14ac:dyDescent="0.2">
      <c r="C21257" s="10"/>
      <c r="D21257" s="6"/>
    </row>
    <row r="21258" spans="3:4" x14ac:dyDescent="0.2">
      <c r="C21258" s="10"/>
      <c r="D21258" s="6"/>
    </row>
    <row r="21259" spans="3:4" x14ac:dyDescent="0.2">
      <c r="C21259" s="10"/>
      <c r="D21259" s="6"/>
    </row>
    <row r="21260" spans="3:4" x14ac:dyDescent="0.2">
      <c r="C21260" s="10"/>
      <c r="D21260" s="6"/>
    </row>
    <row r="21261" spans="3:4" x14ac:dyDescent="0.2">
      <c r="C21261" s="10"/>
      <c r="D21261" s="6"/>
    </row>
    <row r="21262" spans="3:4" x14ac:dyDescent="0.2">
      <c r="C21262" s="10"/>
      <c r="D21262" s="6"/>
    </row>
    <row r="21263" spans="3:4" x14ac:dyDescent="0.2">
      <c r="C21263" s="10"/>
      <c r="D21263" s="6"/>
    </row>
    <row r="21264" spans="3:4" x14ac:dyDescent="0.2">
      <c r="C21264" s="10"/>
      <c r="D21264" s="6"/>
    </row>
    <row r="21265" spans="3:4" x14ac:dyDescent="0.2">
      <c r="C21265" s="10"/>
      <c r="D21265" s="6"/>
    </row>
    <row r="21266" spans="3:4" x14ac:dyDescent="0.2">
      <c r="C21266" s="10"/>
      <c r="D21266" s="6"/>
    </row>
    <row r="21267" spans="3:4" x14ac:dyDescent="0.2">
      <c r="C21267" s="10"/>
      <c r="D21267" s="6"/>
    </row>
    <row r="21268" spans="3:4" x14ac:dyDescent="0.2">
      <c r="C21268" s="10"/>
      <c r="D21268" s="6"/>
    </row>
    <row r="21269" spans="3:4" ht="13.5" thickBot="1" x14ac:dyDescent="0.25">
      <c r="C21269" s="10"/>
      <c r="D21269" s="9"/>
    </row>
    <row r="21270" spans="3:4" ht="15" x14ac:dyDescent="0.25">
      <c r="C21270" s="10"/>
      <c r="D21270" s="4"/>
    </row>
    <row r="21271" spans="3:4" x14ac:dyDescent="0.2">
      <c r="C21271" s="10"/>
      <c r="D21271" s="6"/>
    </row>
    <row r="21272" spans="3:4" x14ac:dyDescent="0.2">
      <c r="C21272" s="10"/>
      <c r="D21272" s="6"/>
    </row>
    <row r="21273" spans="3:4" x14ac:dyDescent="0.2">
      <c r="C21273" s="10"/>
      <c r="D21273" s="7"/>
    </row>
    <row r="21274" spans="3:4" x14ac:dyDescent="0.2">
      <c r="C21274" s="10"/>
      <c r="D21274" s="6"/>
    </row>
    <row r="21275" spans="3:4" x14ac:dyDescent="0.2">
      <c r="C21275" s="10"/>
      <c r="D21275" s="6"/>
    </row>
    <row r="21276" spans="3:4" x14ac:dyDescent="0.2">
      <c r="C21276" s="10"/>
      <c r="D21276" s="6"/>
    </row>
    <row r="21277" spans="3:4" x14ac:dyDescent="0.2">
      <c r="C21277" s="10"/>
      <c r="D21277" s="6"/>
    </row>
    <row r="21278" spans="3:4" x14ac:dyDescent="0.2">
      <c r="C21278" s="10"/>
      <c r="D21278" s="6"/>
    </row>
    <row r="21279" spans="3:4" x14ac:dyDescent="0.2">
      <c r="C21279" s="10"/>
      <c r="D21279" s="6"/>
    </row>
    <row r="21280" spans="3:4" x14ac:dyDescent="0.2">
      <c r="C21280" s="10"/>
      <c r="D21280" s="6"/>
    </row>
    <row r="21281" spans="3:4" x14ac:dyDescent="0.2">
      <c r="C21281" s="10"/>
      <c r="D21281" s="6"/>
    </row>
    <row r="21282" spans="3:4" x14ac:dyDescent="0.2">
      <c r="C21282" s="10"/>
      <c r="D21282" s="6"/>
    </row>
    <row r="21283" spans="3:4" x14ac:dyDescent="0.2">
      <c r="C21283" s="10"/>
      <c r="D21283" s="6"/>
    </row>
    <row r="21284" spans="3:4" x14ac:dyDescent="0.2">
      <c r="C21284" s="10"/>
      <c r="D21284" s="6"/>
    </row>
    <row r="21285" spans="3:4" ht="15" x14ac:dyDescent="0.25">
      <c r="C21285" s="10"/>
      <c r="D21285" s="8"/>
    </row>
    <row r="21286" spans="3:4" ht="15" x14ac:dyDescent="0.25">
      <c r="C21286" s="10"/>
      <c r="D21286" s="8"/>
    </row>
    <row r="21287" spans="3:4" ht="15" x14ac:dyDescent="0.25">
      <c r="C21287" s="10"/>
      <c r="D21287" s="8"/>
    </row>
    <row r="21288" spans="3:4" ht="15" x14ac:dyDescent="0.25">
      <c r="C21288" s="10"/>
      <c r="D21288" s="8"/>
    </row>
    <row r="21289" spans="3:4" ht="15" x14ac:dyDescent="0.25">
      <c r="C21289" s="10"/>
      <c r="D21289" s="8"/>
    </row>
    <row r="21290" spans="3:4" ht="15" x14ac:dyDescent="0.25">
      <c r="C21290" s="10"/>
      <c r="D21290" s="8"/>
    </row>
    <row r="21291" spans="3:4" x14ac:dyDescent="0.2">
      <c r="C21291" s="10"/>
      <c r="D21291" s="6"/>
    </row>
    <row r="21292" spans="3:4" x14ac:dyDescent="0.2">
      <c r="C21292" s="10"/>
      <c r="D21292" s="6"/>
    </row>
    <row r="21293" spans="3:4" x14ac:dyDescent="0.2">
      <c r="C21293" s="10"/>
      <c r="D21293" s="6"/>
    </row>
    <row r="21294" spans="3:4" x14ac:dyDescent="0.2">
      <c r="C21294" s="10"/>
      <c r="D21294" s="6"/>
    </row>
    <row r="21295" spans="3:4" x14ac:dyDescent="0.2">
      <c r="C21295" s="10"/>
      <c r="D21295" s="6"/>
    </row>
    <row r="21296" spans="3:4" x14ac:dyDescent="0.2">
      <c r="C21296" s="10"/>
      <c r="D21296" s="6"/>
    </row>
    <row r="21297" spans="3:4" x14ac:dyDescent="0.2">
      <c r="C21297" s="10"/>
      <c r="D21297" s="6"/>
    </row>
    <row r="21298" spans="3:4" x14ac:dyDescent="0.2">
      <c r="C21298" s="10"/>
      <c r="D21298" s="6"/>
    </row>
    <row r="21299" spans="3:4" x14ac:dyDescent="0.2">
      <c r="C21299" s="10"/>
      <c r="D21299" s="6"/>
    </row>
    <row r="21300" spans="3:4" x14ac:dyDescent="0.2">
      <c r="C21300" s="10"/>
      <c r="D21300" s="6"/>
    </row>
    <row r="21301" spans="3:4" ht="15" x14ac:dyDescent="0.25">
      <c r="C21301" s="10"/>
      <c r="D21301" s="8"/>
    </row>
    <row r="21302" spans="3:4" ht="15" x14ac:dyDescent="0.25">
      <c r="C21302" s="10"/>
      <c r="D21302" s="8"/>
    </row>
    <row r="21303" spans="3:4" ht="15" x14ac:dyDescent="0.25">
      <c r="C21303" s="10"/>
      <c r="D21303" s="8"/>
    </row>
    <row r="21304" spans="3:4" x14ac:dyDescent="0.2">
      <c r="C21304" s="10"/>
      <c r="D21304" s="6"/>
    </row>
    <row r="21305" spans="3:4" x14ac:dyDescent="0.2">
      <c r="C21305" s="10"/>
      <c r="D21305" s="6"/>
    </row>
    <row r="21306" spans="3:4" x14ac:dyDescent="0.2">
      <c r="C21306" s="10"/>
      <c r="D21306" s="6"/>
    </row>
    <row r="21307" spans="3:4" x14ac:dyDescent="0.2">
      <c r="C21307" s="10"/>
      <c r="D21307" s="6"/>
    </row>
    <row r="21308" spans="3:4" x14ac:dyDescent="0.2">
      <c r="C21308" s="10"/>
      <c r="D21308" s="6"/>
    </row>
    <row r="21309" spans="3:4" x14ac:dyDescent="0.2">
      <c r="C21309" s="10"/>
      <c r="D21309" s="6"/>
    </row>
    <row r="21310" spans="3:4" x14ac:dyDescent="0.2">
      <c r="C21310" s="10"/>
      <c r="D21310" s="6"/>
    </row>
    <row r="21311" spans="3:4" x14ac:dyDescent="0.2">
      <c r="C21311" s="10"/>
      <c r="D21311" s="6"/>
    </row>
    <row r="21312" spans="3:4" x14ac:dyDescent="0.2">
      <c r="C21312" s="10"/>
      <c r="D21312" s="6"/>
    </row>
    <row r="21313" spans="3:4" x14ac:dyDescent="0.2">
      <c r="C21313" s="10"/>
      <c r="D21313" s="6"/>
    </row>
    <row r="21314" spans="3:4" x14ac:dyDescent="0.2">
      <c r="C21314" s="10"/>
      <c r="D21314" s="6"/>
    </row>
    <row r="21315" spans="3:4" x14ac:dyDescent="0.2">
      <c r="C21315" s="10"/>
      <c r="D21315" s="6"/>
    </row>
    <row r="21316" spans="3:4" x14ac:dyDescent="0.2">
      <c r="C21316" s="10"/>
      <c r="D21316" s="6"/>
    </row>
    <row r="21317" spans="3:4" x14ac:dyDescent="0.2">
      <c r="C21317" s="10"/>
      <c r="D21317" s="6"/>
    </row>
    <row r="21318" spans="3:4" x14ac:dyDescent="0.2">
      <c r="C21318" s="10"/>
      <c r="D21318" s="6"/>
    </row>
    <row r="21319" spans="3:4" x14ac:dyDescent="0.2">
      <c r="C21319" s="10"/>
      <c r="D21319" s="6"/>
    </row>
    <row r="21320" spans="3:4" ht="13.5" thickBot="1" x14ac:dyDescent="0.25">
      <c r="C21320" s="10"/>
      <c r="D21320" s="9"/>
    </row>
    <row r="21321" spans="3:4" ht="15" x14ac:dyDescent="0.25">
      <c r="C21321" s="10"/>
      <c r="D21321" s="4"/>
    </row>
    <row r="21322" spans="3:4" x14ac:dyDescent="0.2">
      <c r="C21322" s="10"/>
      <c r="D21322" s="6"/>
    </row>
    <row r="21323" spans="3:4" x14ac:dyDescent="0.2">
      <c r="C21323" s="10"/>
      <c r="D21323" s="6"/>
    </row>
    <row r="21324" spans="3:4" x14ac:dyDescent="0.2">
      <c r="C21324" s="10"/>
      <c r="D21324" s="7"/>
    </row>
    <row r="21325" spans="3:4" x14ac:dyDescent="0.2">
      <c r="C21325" s="10"/>
      <c r="D21325" s="6"/>
    </row>
    <row r="21326" spans="3:4" x14ac:dyDescent="0.2">
      <c r="C21326" s="10"/>
      <c r="D21326" s="6"/>
    </row>
    <row r="21327" spans="3:4" x14ac:dyDescent="0.2">
      <c r="C21327" s="10"/>
      <c r="D21327" s="6"/>
    </row>
    <row r="21328" spans="3:4" x14ac:dyDescent="0.2">
      <c r="C21328" s="10"/>
      <c r="D21328" s="6"/>
    </row>
    <row r="21329" spans="3:4" x14ac:dyDescent="0.2">
      <c r="C21329" s="10"/>
      <c r="D21329" s="6"/>
    </row>
    <row r="21330" spans="3:4" x14ac:dyDescent="0.2">
      <c r="C21330" s="10"/>
      <c r="D21330" s="6"/>
    </row>
    <row r="21331" spans="3:4" x14ac:dyDescent="0.2">
      <c r="C21331" s="10"/>
      <c r="D21331" s="6"/>
    </row>
    <row r="21332" spans="3:4" x14ac:dyDescent="0.2">
      <c r="C21332" s="10"/>
      <c r="D21332" s="6"/>
    </row>
    <row r="21333" spans="3:4" x14ac:dyDescent="0.2">
      <c r="C21333" s="10"/>
      <c r="D21333" s="6"/>
    </row>
    <row r="21334" spans="3:4" x14ac:dyDescent="0.2">
      <c r="C21334" s="10"/>
      <c r="D21334" s="6"/>
    </row>
    <row r="21335" spans="3:4" x14ac:dyDescent="0.2">
      <c r="C21335" s="10"/>
      <c r="D21335" s="6"/>
    </row>
    <row r="21336" spans="3:4" ht="15" x14ac:dyDescent="0.25">
      <c r="C21336" s="10"/>
      <c r="D21336" s="8"/>
    </row>
    <row r="21337" spans="3:4" ht="15" x14ac:dyDescent="0.25">
      <c r="C21337" s="10"/>
      <c r="D21337" s="8"/>
    </row>
    <row r="21338" spans="3:4" ht="15" x14ac:dyDescent="0.25">
      <c r="C21338" s="10"/>
      <c r="D21338" s="8"/>
    </row>
    <row r="21339" spans="3:4" ht="15" x14ac:dyDescent="0.25">
      <c r="C21339" s="10"/>
      <c r="D21339" s="8"/>
    </row>
    <row r="21340" spans="3:4" ht="15" x14ac:dyDescent="0.25">
      <c r="C21340" s="10"/>
      <c r="D21340" s="8"/>
    </row>
    <row r="21341" spans="3:4" ht="15" x14ac:dyDescent="0.25">
      <c r="C21341" s="10"/>
      <c r="D21341" s="8"/>
    </row>
    <row r="21342" spans="3:4" x14ac:dyDescent="0.2">
      <c r="C21342" s="10"/>
      <c r="D21342" s="6"/>
    </row>
    <row r="21343" spans="3:4" x14ac:dyDescent="0.2">
      <c r="C21343" s="10"/>
      <c r="D21343" s="6"/>
    </row>
    <row r="21344" spans="3:4" x14ac:dyDescent="0.2">
      <c r="C21344" s="10"/>
      <c r="D21344" s="6"/>
    </row>
    <row r="21345" spans="3:4" x14ac:dyDescent="0.2">
      <c r="C21345" s="10"/>
      <c r="D21345" s="6"/>
    </row>
    <row r="21346" spans="3:4" x14ac:dyDescent="0.2">
      <c r="C21346" s="10"/>
      <c r="D21346" s="6"/>
    </row>
    <row r="21347" spans="3:4" x14ac:dyDescent="0.2">
      <c r="C21347" s="10"/>
      <c r="D21347" s="6"/>
    </row>
    <row r="21348" spans="3:4" x14ac:dyDescent="0.2">
      <c r="C21348" s="10"/>
      <c r="D21348" s="6"/>
    </row>
    <row r="21349" spans="3:4" x14ac:dyDescent="0.2">
      <c r="C21349" s="10"/>
      <c r="D21349" s="6"/>
    </row>
    <row r="21350" spans="3:4" x14ac:dyDescent="0.2">
      <c r="C21350" s="10"/>
      <c r="D21350" s="6"/>
    </row>
    <row r="21351" spans="3:4" x14ac:dyDescent="0.2">
      <c r="C21351" s="10"/>
      <c r="D21351" s="6"/>
    </row>
    <row r="21352" spans="3:4" ht="15" x14ac:dyDescent="0.25">
      <c r="C21352" s="10"/>
      <c r="D21352" s="8"/>
    </row>
    <row r="21353" spans="3:4" ht="15" x14ac:dyDescent="0.25">
      <c r="C21353" s="10"/>
      <c r="D21353" s="8"/>
    </row>
    <row r="21354" spans="3:4" ht="15" x14ac:dyDescent="0.25">
      <c r="C21354" s="10"/>
      <c r="D21354" s="8"/>
    </row>
    <row r="21355" spans="3:4" x14ac:dyDescent="0.2">
      <c r="C21355" s="10"/>
      <c r="D21355" s="6"/>
    </row>
    <row r="21356" spans="3:4" x14ac:dyDescent="0.2">
      <c r="C21356" s="10"/>
      <c r="D21356" s="6"/>
    </row>
    <row r="21357" spans="3:4" x14ac:dyDescent="0.2">
      <c r="C21357" s="10"/>
      <c r="D21357" s="6"/>
    </row>
    <row r="21358" spans="3:4" x14ac:dyDescent="0.2">
      <c r="C21358" s="10"/>
      <c r="D21358" s="6"/>
    </row>
    <row r="21359" spans="3:4" x14ac:dyDescent="0.2">
      <c r="C21359" s="10"/>
      <c r="D21359" s="6"/>
    </row>
    <row r="21360" spans="3:4" x14ac:dyDescent="0.2">
      <c r="C21360" s="10"/>
      <c r="D21360" s="6"/>
    </row>
    <row r="21361" spans="3:4" x14ac:dyDescent="0.2">
      <c r="C21361" s="10"/>
      <c r="D21361" s="6"/>
    </row>
    <row r="21362" spans="3:4" x14ac:dyDescent="0.2">
      <c r="C21362" s="10"/>
      <c r="D21362" s="6"/>
    </row>
    <row r="21363" spans="3:4" x14ac:dyDescent="0.2">
      <c r="C21363" s="10"/>
      <c r="D21363" s="6"/>
    </row>
    <row r="21364" spans="3:4" x14ac:dyDescent="0.2">
      <c r="C21364" s="10"/>
      <c r="D21364" s="6"/>
    </row>
    <row r="21365" spans="3:4" x14ac:dyDescent="0.2">
      <c r="C21365" s="10"/>
      <c r="D21365" s="6"/>
    </row>
    <row r="21366" spans="3:4" x14ac:dyDescent="0.2">
      <c r="C21366" s="10"/>
      <c r="D21366" s="6"/>
    </row>
    <row r="21367" spans="3:4" x14ac:dyDescent="0.2">
      <c r="C21367" s="10"/>
      <c r="D21367" s="6"/>
    </row>
    <row r="21368" spans="3:4" x14ac:dyDescent="0.2">
      <c r="C21368" s="10"/>
      <c r="D21368" s="6"/>
    </row>
    <row r="21369" spans="3:4" x14ac:dyDescent="0.2">
      <c r="C21369" s="10"/>
      <c r="D21369" s="6"/>
    </row>
    <row r="21370" spans="3:4" x14ac:dyDescent="0.2">
      <c r="C21370" s="10"/>
      <c r="D21370" s="6"/>
    </row>
    <row r="21371" spans="3:4" ht="13.5" thickBot="1" x14ac:dyDescent="0.25">
      <c r="C21371" s="10"/>
      <c r="D21371" s="9"/>
    </row>
    <row r="21372" spans="3:4" ht="15" x14ac:dyDescent="0.25">
      <c r="C21372" s="10"/>
      <c r="D21372" s="4"/>
    </row>
    <row r="21373" spans="3:4" x14ac:dyDescent="0.2">
      <c r="C21373" s="10"/>
      <c r="D21373" s="6"/>
    </row>
    <row r="21374" spans="3:4" x14ac:dyDescent="0.2">
      <c r="C21374" s="10"/>
      <c r="D21374" s="6"/>
    </row>
    <row r="21375" spans="3:4" x14ac:dyDescent="0.2">
      <c r="C21375" s="10"/>
      <c r="D21375" s="7"/>
    </row>
    <row r="21376" spans="3:4" x14ac:dyDescent="0.2">
      <c r="C21376" s="10"/>
      <c r="D21376" s="6"/>
    </row>
    <row r="21377" spans="3:4" x14ac:dyDescent="0.2">
      <c r="C21377" s="10"/>
      <c r="D21377" s="6"/>
    </row>
    <row r="21378" spans="3:4" x14ac:dyDescent="0.2">
      <c r="C21378" s="10"/>
      <c r="D21378" s="6"/>
    </row>
    <row r="21379" spans="3:4" x14ac:dyDescent="0.2">
      <c r="C21379" s="10"/>
      <c r="D21379" s="6"/>
    </row>
    <row r="21380" spans="3:4" x14ac:dyDescent="0.2">
      <c r="C21380" s="10"/>
      <c r="D21380" s="6"/>
    </row>
    <row r="21381" spans="3:4" x14ac:dyDescent="0.2">
      <c r="C21381" s="10"/>
      <c r="D21381" s="6"/>
    </row>
    <row r="21382" spans="3:4" x14ac:dyDescent="0.2">
      <c r="C21382" s="10"/>
      <c r="D21382" s="6"/>
    </row>
    <row r="21383" spans="3:4" x14ac:dyDescent="0.2">
      <c r="C21383" s="10"/>
      <c r="D21383" s="6"/>
    </row>
    <row r="21384" spans="3:4" x14ac:dyDescent="0.2">
      <c r="C21384" s="10"/>
      <c r="D21384" s="6"/>
    </row>
    <row r="21385" spans="3:4" x14ac:dyDescent="0.2">
      <c r="C21385" s="10"/>
      <c r="D21385" s="6"/>
    </row>
    <row r="21386" spans="3:4" x14ac:dyDescent="0.2">
      <c r="C21386" s="10"/>
      <c r="D21386" s="6"/>
    </row>
    <row r="21387" spans="3:4" ht="15" x14ac:dyDescent="0.25">
      <c r="C21387" s="10"/>
      <c r="D21387" s="8"/>
    </row>
    <row r="21388" spans="3:4" ht="15" x14ac:dyDescent="0.25">
      <c r="C21388" s="10"/>
      <c r="D21388" s="8"/>
    </row>
    <row r="21389" spans="3:4" ht="15" x14ac:dyDescent="0.25">
      <c r="C21389" s="10"/>
      <c r="D21389" s="8"/>
    </row>
    <row r="21390" spans="3:4" ht="15" x14ac:dyDescent="0.25">
      <c r="C21390" s="10"/>
      <c r="D21390" s="8"/>
    </row>
    <row r="21391" spans="3:4" ht="15" x14ac:dyDescent="0.25">
      <c r="C21391" s="10"/>
      <c r="D21391" s="8"/>
    </row>
    <row r="21392" spans="3:4" ht="15" x14ac:dyDescent="0.25">
      <c r="C21392" s="10"/>
      <c r="D21392" s="8"/>
    </row>
    <row r="21393" spans="3:4" x14ac:dyDescent="0.2">
      <c r="C21393" s="10"/>
      <c r="D21393" s="6"/>
    </row>
    <row r="21394" spans="3:4" x14ac:dyDescent="0.2">
      <c r="C21394" s="10"/>
      <c r="D21394" s="6"/>
    </row>
    <row r="21395" spans="3:4" x14ac:dyDescent="0.2">
      <c r="C21395" s="10"/>
      <c r="D21395" s="6"/>
    </row>
    <row r="21396" spans="3:4" x14ac:dyDescent="0.2">
      <c r="C21396" s="10"/>
      <c r="D21396" s="6"/>
    </row>
    <row r="21397" spans="3:4" x14ac:dyDescent="0.2">
      <c r="C21397" s="10"/>
      <c r="D21397" s="6"/>
    </row>
    <row r="21398" spans="3:4" x14ac:dyDescent="0.2">
      <c r="C21398" s="10"/>
      <c r="D21398" s="6"/>
    </row>
    <row r="21399" spans="3:4" x14ac:dyDescent="0.2">
      <c r="C21399" s="10"/>
      <c r="D21399" s="6"/>
    </row>
    <row r="21400" spans="3:4" x14ac:dyDescent="0.2">
      <c r="C21400" s="10"/>
      <c r="D21400" s="6"/>
    </row>
    <row r="21401" spans="3:4" x14ac:dyDescent="0.2">
      <c r="C21401" s="10"/>
      <c r="D21401" s="6"/>
    </row>
    <row r="21402" spans="3:4" x14ac:dyDescent="0.2">
      <c r="C21402" s="10"/>
      <c r="D21402" s="6"/>
    </row>
    <row r="21403" spans="3:4" ht="15" x14ac:dyDescent="0.25">
      <c r="C21403" s="10"/>
      <c r="D21403" s="8"/>
    </row>
    <row r="21404" spans="3:4" ht="15" x14ac:dyDescent="0.25">
      <c r="C21404" s="10"/>
      <c r="D21404" s="8"/>
    </row>
    <row r="21405" spans="3:4" ht="15" x14ac:dyDescent="0.25">
      <c r="C21405" s="10"/>
      <c r="D21405" s="8"/>
    </row>
    <row r="21406" spans="3:4" x14ac:dyDescent="0.2">
      <c r="C21406" s="10"/>
      <c r="D21406" s="6"/>
    </row>
    <row r="21407" spans="3:4" x14ac:dyDescent="0.2">
      <c r="C21407" s="10"/>
      <c r="D21407" s="6"/>
    </row>
    <row r="21408" spans="3:4" x14ac:dyDescent="0.2">
      <c r="C21408" s="10"/>
      <c r="D21408" s="6"/>
    </row>
    <row r="21409" spans="3:4" x14ac:dyDescent="0.2">
      <c r="C21409" s="10"/>
      <c r="D21409" s="6"/>
    </row>
    <row r="21410" spans="3:4" x14ac:dyDescent="0.2">
      <c r="C21410" s="10"/>
      <c r="D21410" s="6"/>
    </row>
    <row r="21411" spans="3:4" x14ac:dyDescent="0.2">
      <c r="C21411" s="10"/>
      <c r="D21411" s="6"/>
    </row>
    <row r="21412" spans="3:4" x14ac:dyDescent="0.2">
      <c r="C21412" s="10"/>
      <c r="D21412" s="6"/>
    </row>
    <row r="21413" spans="3:4" x14ac:dyDescent="0.2">
      <c r="C21413" s="10"/>
      <c r="D21413" s="6"/>
    </row>
    <row r="21414" spans="3:4" x14ac:dyDescent="0.2">
      <c r="C21414" s="10"/>
      <c r="D21414" s="6"/>
    </row>
    <row r="21415" spans="3:4" x14ac:dyDescent="0.2">
      <c r="C21415" s="10"/>
      <c r="D21415" s="6"/>
    </row>
    <row r="21416" spans="3:4" x14ac:dyDescent="0.2">
      <c r="C21416" s="10"/>
      <c r="D21416" s="6"/>
    </row>
    <row r="21417" spans="3:4" x14ac:dyDescent="0.2">
      <c r="C21417" s="10"/>
      <c r="D21417" s="6"/>
    </row>
    <row r="21418" spans="3:4" x14ac:dyDescent="0.2">
      <c r="C21418" s="10"/>
      <c r="D21418" s="6"/>
    </row>
    <row r="21419" spans="3:4" x14ac:dyDescent="0.2">
      <c r="C21419" s="10"/>
      <c r="D21419" s="6"/>
    </row>
    <row r="21420" spans="3:4" x14ac:dyDescent="0.2">
      <c r="C21420" s="10"/>
      <c r="D21420" s="6"/>
    </row>
    <row r="21421" spans="3:4" x14ac:dyDescent="0.2">
      <c r="C21421" s="10"/>
      <c r="D21421" s="6"/>
    </row>
    <row r="21422" spans="3:4" ht="13.5" thickBot="1" x14ac:dyDescent="0.25">
      <c r="C21422" s="10"/>
      <c r="D21422" s="9"/>
    </row>
    <row r="21423" spans="3:4" ht="15" x14ac:dyDescent="0.25">
      <c r="C21423" s="10"/>
      <c r="D21423" s="4"/>
    </row>
    <row r="21424" spans="3:4" x14ac:dyDescent="0.2">
      <c r="C21424" s="10"/>
      <c r="D21424" s="6"/>
    </row>
    <row r="21425" spans="3:4" x14ac:dyDescent="0.2">
      <c r="C21425" s="10"/>
      <c r="D21425" s="6"/>
    </row>
    <row r="21426" spans="3:4" x14ac:dyDescent="0.2">
      <c r="C21426" s="10"/>
      <c r="D21426" s="7"/>
    </row>
    <row r="21427" spans="3:4" x14ac:dyDescent="0.2">
      <c r="C21427" s="10"/>
      <c r="D21427" s="6"/>
    </row>
    <row r="21428" spans="3:4" x14ac:dyDescent="0.2">
      <c r="C21428" s="10"/>
      <c r="D21428" s="6"/>
    </row>
    <row r="21429" spans="3:4" x14ac:dyDescent="0.2">
      <c r="C21429" s="10"/>
      <c r="D21429" s="6"/>
    </row>
    <row r="21430" spans="3:4" x14ac:dyDescent="0.2">
      <c r="C21430" s="10"/>
      <c r="D21430" s="6"/>
    </row>
    <row r="21431" spans="3:4" x14ac:dyDescent="0.2">
      <c r="C21431" s="10"/>
      <c r="D21431" s="6"/>
    </row>
    <row r="21432" spans="3:4" x14ac:dyDescent="0.2">
      <c r="C21432" s="10"/>
      <c r="D21432" s="6"/>
    </row>
    <row r="21433" spans="3:4" x14ac:dyDescent="0.2">
      <c r="C21433" s="10"/>
      <c r="D21433" s="6"/>
    </row>
    <row r="21434" spans="3:4" x14ac:dyDescent="0.2">
      <c r="C21434" s="10"/>
      <c r="D21434" s="6"/>
    </row>
    <row r="21435" spans="3:4" x14ac:dyDescent="0.2">
      <c r="C21435" s="10"/>
      <c r="D21435" s="6"/>
    </row>
    <row r="21436" spans="3:4" x14ac:dyDescent="0.2">
      <c r="C21436" s="10"/>
      <c r="D21436" s="6"/>
    </row>
    <row r="21437" spans="3:4" x14ac:dyDescent="0.2">
      <c r="C21437" s="10"/>
      <c r="D21437" s="6"/>
    </row>
    <row r="21438" spans="3:4" ht="15" x14ac:dyDescent="0.25">
      <c r="C21438" s="10"/>
      <c r="D21438" s="8"/>
    </row>
    <row r="21439" spans="3:4" ht="15" x14ac:dyDescent="0.25">
      <c r="C21439" s="10"/>
      <c r="D21439" s="8"/>
    </row>
    <row r="21440" spans="3:4" ht="15" x14ac:dyDescent="0.25">
      <c r="C21440" s="10"/>
      <c r="D21440" s="8"/>
    </row>
    <row r="21441" spans="3:4" ht="15" x14ac:dyDescent="0.25">
      <c r="C21441" s="10"/>
      <c r="D21441" s="8"/>
    </row>
    <row r="21442" spans="3:4" ht="15" x14ac:dyDescent="0.25">
      <c r="C21442" s="10"/>
      <c r="D21442" s="8"/>
    </row>
    <row r="21443" spans="3:4" ht="15" x14ac:dyDescent="0.25">
      <c r="C21443" s="10"/>
      <c r="D21443" s="8"/>
    </row>
    <row r="21444" spans="3:4" x14ac:dyDescent="0.2">
      <c r="C21444" s="10"/>
      <c r="D21444" s="6"/>
    </row>
    <row r="21445" spans="3:4" x14ac:dyDescent="0.2">
      <c r="C21445" s="10"/>
      <c r="D21445" s="6"/>
    </row>
    <row r="21446" spans="3:4" x14ac:dyDescent="0.2">
      <c r="C21446" s="10"/>
      <c r="D21446" s="6"/>
    </row>
    <row r="21447" spans="3:4" x14ac:dyDescent="0.2">
      <c r="C21447" s="10"/>
      <c r="D21447" s="6"/>
    </row>
    <row r="21448" spans="3:4" x14ac:dyDescent="0.2">
      <c r="C21448" s="10"/>
      <c r="D21448" s="6"/>
    </row>
    <row r="21449" spans="3:4" x14ac:dyDescent="0.2">
      <c r="C21449" s="10"/>
      <c r="D21449" s="6"/>
    </row>
    <row r="21450" spans="3:4" x14ac:dyDescent="0.2">
      <c r="C21450" s="10"/>
      <c r="D21450" s="6"/>
    </row>
    <row r="21451" spans="3:4" x14ac:dyDescent="0.2">
      <c r="C21451" s="10"/>
      <c r="D21451" s="6"/>
    </row>
    <row r="21452" spans="3:4" x14ac:dyDescent="0.2">
      <c r="C21452" s="10"/>
      <c r="D21452" s="6"/>
    </row>
    <row r="21453" spans="3:4" x14ac:dyDescent="0.2">
      <c r="C21453" s="10"/>
      <c r="D21453" s="6"/>
    </row>
    <row r="21454" spans="3:4" ht="15" x14ac:dyDescent="0.25">
      <c r="C21454" s="10"/>
      <c r="D21454" s="8"/>
    </row>
    <row r="21455" spans="3:4" ht="15" x14ac:dyDescent="0.25">
      <c r="C21455" s="10"/>
      <c r="D21455" s="8"/>
    </row>
    <row r="21456" spans="3:4" ht="15" x14ac:dyDescent="0.25">
      <c r="C21456" s="10"/>
      <c r="D21456" s="8"/>
    </row>
    <row r="21457" spans="3:4" x14ac:dyDescent="0.2">
      <c r="C21457" s="10"/>
      <c r="D21457" s="6"/>
    </row>
    <row r="21458" spans="3:4" x14ac:dyDescent="0.2">
      <c r="C21458" s="10"/>
      <c r="D21458" s="6"/>
    </row>
    <row r="21459" spans="3:4" x14ac:dyDescent="0.2">
      <c r="C21459" s="10"/>
      <c r="D21459" s="6"/>
    </row>
    <row r="21460" spans="3:4" x14ac:dyDescent="0.2">
      <c r="C21460" s="10"/>
      <c r="D21460" s="6"/>
    </row>
    <row r="21461" spans="3:4" x14ac:dyDescent="0.2">
      <c r="C21461" s="10"/>
      <c r="D21461" s="6"/>
    </row>
    <row r="21462" spans="3:4" x14ac:dyDescent="0.2">
      <c r="C21462" s="10"/>
      <c r="D21462" s="6"/>
    </row>
    <row r="21463" spans="3:4" x14ac:dyDescent="0.2">
      <c r="C21463" s="10"/>
      <c r="D21463" s="6"/>
    </row>
    <row r="21464" spans="3:4" x14ac:dyDescent="0.2">
      <c r="C21464" s="10"/>
      <c r="D21464" s="6"/>
    </row>
    <row r="21465" spans="3:4" x14ac:dyDescent="0.2">
      <c r="C21465" s="10"/>
      <c r="D21465" s="6"/>
    </row>
    <row r="21466" spans="3:4" x14ac:dyDescent="0.2">
      <c r="C21466" s="10"/>
      <c r="D21466" s="6"/>
    </row>
    <row r="21467" spans="3:4" x14ac:dyDescent="0.2">
      <c r="C21467" s="10"/>
      <c r="D21467" s="6"/>
    </row>
    <row r="21468" spans="3:4" x14ac:dyDescent="0.2">
      <c r="C21468" s="10"/>
      <c r="D21468" s="6"/>
    </row>
    <row r="21469" spans="3:4" x14ac:dyDescent="0.2">
      <c r="C21469" s="10"/>
      <c r="D21469" s="6"/>
    </row>
    <row r="21470" spans="3:4" x14ac:dyDescent="0.2">
      <c r="C21470" s="10"/>
      <c r="D21470" s="6"/>
    </row>
    <row r="21471" spans="3:4" x14ac:dyDescent="0.2">
      <c r="C21471" s="10"/>
      <c r="D21471" s="6"/>
    </row>
    <row r="21472" spans="3:4" x14ac:dyDescent="0.2">
      <c r="C21472" s="10"/>
      <c r="D21472" s="6"/>
    </row>
    <row r="21473" spans="3:4" ht="13.5" thickBot="1" x14ac:dyDescent="0.25">
      <c r="C21473" s="10"/>
      <c r="D21473" s="9"/>
    </row>
    <row r="21474" spans="3:4" ht="15" x14ac:dyDescent="0.25">
      <c r="C21474" s="10"/>
      <c r="D21474" s="4"/>
    </row>
    <row r="21475" spans="3:4" x14ac:dyDescent="0.2">
      <c r="C21475" s="10"/>
      <c r="D21475" s="6"/>
    </row>
    <row r="21476" spans="3:4" x14ac:dyDescent="0.2">
      <c r="C21476" s="10"/>
      <c r="D21476" s="6"/>
    </row>
    <row r="21477" spans="3:4" x14ac:dyDescent="0.2">
      <c r="C21477" s="10"/>
      <c r="D21477" s="7"/>
    </row>
    <row r="21478" spans="3:4" x14ac:dyDescent="0.2">
      <c r="C21478" s="10"/>
      <c r="D21478" s="6"/>
    </row>
    <row r="21479" spans="3:4" x14ac:dyDescent="0.2">
      <c r="C21479" s="10"/>
      <c r="D21479" s="6"/>
    </row>
    <row r="21480" spans="3:4" x14ac:dyDescent="0.2">
      <c r="C21480" s="10"/>
      <c r="D21480" s="6"/>
    </row>
    <row r="21481" spans="3:4" x14ac:dyDescent="0.2">
      <c r="C21481" s="10"/>
      <c r="D21481" s="6"/>
    </row>
    <row r="21482" spans="3:4" x14ac:dyDescent="0.2">
      <c r="C21482" s="10"/>
      <c r="D21482" s="6"/>
    </row>
    <row r="21483" spans="3:4" x14ac:dyDescent="0.2">
      <c r="C21483" s="10"/>
      <c r="D21483" s="6"/>
    </row>
    <row r="21484" spans="3:4" x14ac:dyDescent="0.2">
      <c r="C21484" s="10"/>
      <c r="D21484" s="6"/>
    </row>
    <row r="21485" spans="3:4" x14ac:dyDescent="0.2">
      <c r="C21485" s="10"/>
      <c r="D21485" s="6"/>
    </row>
    <row r="21486" spans="3:4" x14ac:dyDescent="0.2">
      <c r="C21486" s="10"/>
      <c r="D21486" s="6"/>
    </row>
    <row r="21487" spans="3:4" x14ac:dyDescent="0.2">
      <c r="C21487" s="10"/>
      <c r="D21487" s="6"/>
    </row>
    <row r="21488" spans="3:4" x14ac:dyDescent="0.2">
      <c r="C21488" s="10"/>
      <c r="D21488" s="6"/>
    </row>
    <row r="21489" spans="3:4" ht="15" x14ac:dyDescent="0.25">
      <c r="C21489" s="10"/>
      <c r="D21489" s="8"/>
    </row>
    <row r="21490" spans="3:4" ht="15" x14ac:dyDescent="0.25">
      <c r="C21490" s="10"/>
      <c r="D21490" s="8"/>
    </row>
    <row r="21491" spans="3:4" ht="15" x14ac:dyDescent="0.25">
      <c r="C21491" s="10"/>
      <c r="D21491" s="8"/>
    </row>
    <row r="21492" spans="3:4" ht="15" x14ac:dyDescent="0.25">
      <c r="C21492" s="10"/>
      <c r="D21492" s="8"/>
    </row>
    <row r="21493" spans="3:4" ht="15" x14ac:dyDescent="0.25">
      <c r="C21493" s="10"/>
      <c r="D21493" s="8"/>
    </row>
    <row r="21494" spans="3:4" ht="15" x14ac:dyDescent="0.25">
      <c r="C21494" s="10"/>
      <c r="D21494" s="8"/>
    </row>
    <row r="21495" spans="3:4" x14ac:dyDescent="0.2">
      <c r="C21495" s="10"/>
      <c r="D21495" s="6"/>
    </row>
    <row r="21496" spans="3:4" x14ac:dyDescent="0.2">
      <c r="C21496" s="10"/>
      <c r="D21496" s="6"/>
    </row>
    <row r="21497" spans="3:4" x14ac:dyDescent="0.2">
      <c r="C21497" s="10"/>
      <c r="D21497" s="6"/>
    </row>
    <row r="21498" spans="3:4" x14ac:dyDescent="0.2">
      <c r="C21498" s="10"/>
      <c r="D21498" s="6"/>
    </row>
    <row r="21499" spans="3:4" x14ac:dyDescent="0.2">
      <c r="C21499" s="10"/>
      <c r="D21499" s="6"/>
    </row>
    <row r="21500" spans="3:4" x14ac:dyDescent="0.2">
      <c r="C21500" s="10"/>
      <c r="D21500" s="6"/>
    </row>
    <row r="21501" spans="3:4" x14ac:dyDescent="0.2">
      <c r="C21501" s="10"/>
      <c r="D21501" s="6"/>
    </row>
    <row r="21502" spans="3:4" x14ac:dyDescent="0.2">
      <c r="C21502" s="10"/>
      <c r="D21502" s="6"/>
    </row>
    <row r="21503" spans="3:4" x14ac:dyDescent="0.2">
      <c r="C21503" s="10"/>
      <c r="D21503" s="6"/>
    </row>
    <row r="21504" spans="3:4" x14ac:dyDescent="0.2">
      <c r="C21504" s="10"/>
      <c r="D21504" s="6"/>
    </row>
    <row r="21505" spans="3:4" ht="15" x14ac:dyDescent="0.25">
      <c r="C21505" s="10"/>
      <c r="D21505" s="8"/>
    </row>
    <row r="21506" spans="3:4" ht="15" x14ac:dyDescent="0.25">
      <c r="C21506" s="10"/>
      <c r="D21506" s="8"/>
    </row>
    <row r="21507" spans="3:4" ht="15" x14ac:dyDescent="0.25">
      <c r="C21507" s="10"/>
      <c r="D21507" s="8"/>
    </row>
    <row r="21508" spans="3:4" x14ac:dyDescent="0.2">
      <c r="C21508" s="10"/>
      <c r="D21508" s="6"/>
    </row>
    <row r="21509" spans="3:4" x14ac:dyDescent="0.2">
      <c r="C21509" s="10"/>
      <c r="D21509" s="6"/>
    </row>
    <row r="21510" spans="3:4" x14ac:dyDescent="0.2">
      <c r="C21510" s="10"/>
      <c r="D21510" s="6"/>
    </row>
    <row r="21511" spans="3:4" x14ac:dyDescent="0.2">
      <c r="C21511" s="10"/>
      <c r="D21511" s="6"/>
    </row>
    <row r="21512" spans="3:4" x14ac:dyDescent="0.2">
      <c r="C21512" s="10"/>
      <c r="D21512" s="6"/>
    </row>
    <row r="21513" spans="3:4" x14ac:dyDescent="0.2">
      <c r="C21513" s="10"/>
      <c r="D21513" s="6"/>
    </row>
    <row r="21514" spans="3:4" x14ac:dyDescent="0.2">
      <c r="C21514" s="10"/>
      <c r="D21514" s="6"/>
    </row>
    <row r="21515" spans="3:4" x14ac:dyDescent="0.2">
      <c r="C21515" s="10"/>
      <c r="D21515" s="6"/>
    </row>
    <row r="21516" spans="3:4" x14ac:dyDescent="0.2">
      <c r="C21516" s="10"/>
      <c r="D21516" s="6"/>
    </row>
    <row r="21517" spans="3:4" x14ac:dyDescent="0.2">
      <c r="C21517" s="10"/>
      <c r="D21517" s="6"/>
    </row>
    <row r="21518" spans="3:4" x14ac:dyDescent="0.2">
      <c r="C21518" s="10"/>
      <c r="D21518" s="6"/>
    </row>
    <row r="21519" spans="3:4" x14ac:dyDescent="0.2">
      <c r="C21519" s="10"/>
      <c r="D21519" s="6"/>
    </row>
    <row r="21520" spans="3:4" x14ac:dyDescent="0.2">
      <c r="C21520" s="10"/>
      <c r="D21520" s="6"/>
    </row>
    <row r="21521" spans="3:4" x14ac:dyDescent="0.2">
      <c r="C21521" s="10"/>
      <c r="D21521" s="6"/>
    </row>
    <row r="21522" spans="3:4" x14ac:dyDescent="0.2">
      <c r="C21522" s="10"/>
      <c r="D21522" s="6"/>
    </row>
    <row r="21523" spans="3:4" x14ac:dyDescent="0.2">
      <c r="C21523" s="10"/>
      <c r="D21523" s="6"/>
    </row>
    <row r="21524" spans="3:4" ht="13.5" thickBot="1" x14ac:dyDescent="0.25">
      <c r="C21524" s="10"/>
      <c r="D21524" s="9"/>
    </row>
    <row r="21525" spans="3:4" ht="15" x14ac:dyDescent="0.25">
      <c r="C21525" s="10"/>
      <c r="D21525" s="4"/>
    </row>
    <row r="21526" spans="3:4" x14ac:dyDescent="0.2">
      <c r="C21526" s="10"/>
      <c r="D21526" s="6"/>
    </row>
    <row r="21527" spans="3:4" x14ac:dyDescent="0.2">
      <c r="C21527" s="10"/>
      <c r="D21527" s="6"/>
    </row>
    <row r="21528" spans="3:4" x14ac:dyDescent="0.2">
      <c r="C21528" s="10"/>
      <c r="D21528" s="7"/>
    </row>
    <row r="21529" spans="3:4" x14ac:dyDescent="0.2">
      <c r="C21529" s="10"/>
      <c r="D21529" s="6"/>
    </row>
    <row r="21530" spans="3:4" x14ac:dyDescent="0.2">
      <c r="C21530" s="10"/>
      <c r="D21530" s="6"/>
    </row>
    <row r="21531" spans="3:4" x14ac:dyDescent="0.2">
      <c r="C21531" s="10"/>
      <c r="D21531" s="6"/>
    </row>
    <row r="21532" spans="3:4" x14ac:dyDescent="0.2">
      <c r="C21532" s="10"/>
      <c r="D21532" s="6"/>
    </row>
    <row r="21533" spans="3:4" x14ac:dyDescent="0.2">
      <c r="C21533" s="10"/>
      <c r="D21533" s="6"/>
    </row>
    <row r="21534" spans="3:4" x14ac:dyDescent="0.2">
      <c r="C21534" s="10"/>
      <c r="D21534" s="6"/>
    </row>
    <row r="21535" spans="3:4" x14ac:dyDescent="0.2">
      <c r="C21535" s="10"/>
      <c r="D21535" s="6"/>
    </row>
    <row r="21536" spans="3:4" x14ac:dyDescent="0.2">
      <c r="C21536" s="10"/>
      <c r="D21536" s="6"/>
    </row>
    <row r="21537" spans="3:4" x14ac:dyDescent="0.2">
      <c r="C21537" s="10"/>
      <c r="D21537" s="6"/>
    </row>
    <row r="21538" spans="3:4" x14ac:dyDescent="0.2">
      <c r="C21538" s="10"/>
      <c r="D21538" s="6"/>
    </row>
    <row r="21539" spans="3:4" x14ac:dyDescent="0.2">
      <c r="C21539" s="10"/>
      <c r="D21539" s="6"/>
    </row>
    <row r="21540" spans="3:4" ht="15" x14ac:dyDescent="0.25">
      <c r="C21540" s="10"/>
      <c r="D21540" s="8"/>
    </row>
    <row r="21541" spans="3:4" ht="15" x14ac:dyDescent="0.25">
      <c r="C21541" s="10"/>
      <c r="D21541" s="8"/>
    </row>
    <row r="21542" spans="3:4" ht="15" x14ac:dyDescent="0.25">
      <c r="C21542" s="10"/>
      <c r="D21542" s="8"/>
    </row>
    <row r="21543" spans="3:4" ht="15" x14ac:dyDescent="0.25">
      <c r="C21543" s="10"/>
      <c r="D21543" s="8"/>
    </row>
    <row r="21544" spans="3:4" ht="15" x14ac:dyDescent="0.25">
      <c r="C21544" s="10"/>
      <c r="D21544" s="8"/>
    </row>
    <row r="21545" spans="3:4" ht="15" x14ac:dyDescent="0.25">
      <c r="C21545" s="10"/>
      <c r="D21545" s="8"/>
    </row>
    <row r="21546" spans="3:4" x14ac:dyDescent="0.2">
      <c r="C21546" s="10"/>
      <c r="D21546" s="6"/>
    </row>
    <row r="21547" spans="3:4" x14ac:dyDescent="0.2">
      <c r="C21547" s="10"/>
      <c r="D21547" s="6"/>
    </row>
    <row r="21548" spans="3:4" x14ac:dyDescent="0.2">
      <c r="C21548" s="10"/>
      <c r="D21548" s="6"/>
    </row>
    <row r="21549" spans="3:4" x14ac:dyDescent="0.2">
      <c r="C21549" s="10"/>
      <c r="D21549" s="6"/>
    </row>
    <row r="21550" spans="3:4" x14ac:dyDescent="0.2">
      <c r="C21550" s="10"/>
      <c r="D21550" s="6"/>
    </row>
    <row r="21551" spans="3:4" x14ac:dyDescent="0.2">
      <c r="C21551" s="10"/>
      <c r="D21551" s="6"/>
    </row>
    <row r="21552" spans="3:4" x14ac:dyDescent="0.2">
      <c r="C21552" s="10"/>
      <c r="D21552" s="6"/>
    </row>
    <row r="21553" spans="3:4" x14ac:dyDescent="0.2">
      <c r="C21553" s="10"/>
      <c r="D21553" s="6"/>
    </row>
    <row r="21554" spans="3:4" x14ac:dyDescent="0.2">
      <c r="C21554" s="10"/>
      <c r="D21554" s="6"/>
    </row>
    <row r="21555" spans="3:4" x14ac:dyDescent="0.2">
      <c r="C21555" s="10"/>
      <c r="D21555" s="6"/>
    </row>
    <row r="21556" spans="3:4" ht="15" x14ac:dyDescent="0.25">
      <c r="C21556" s="10"/>
      <c r="D21556" s="8"/>
    </row>
    <row r="21557" spans="3:4" ht="15" x14ac:dyDescent="0.25">
      <c r="C21557" s="10"/>
      <c r="D21557" s="8"/>
    </row>
    <row r="21558" spans="3:4" ht="15" x14ac:dyDescent="0.25">
      <c r="C21558" s="10"/>
      <c r="D21558" s="8"/>
    </row>
    <row r="21559" spans="3:4" x14ac:dyDescent="0.2">
      <c r="C21559" s="10"/>
      <c r="D21559" s="6"/>
    </row>
    <row r="21560" spans="3:4" x14ac:dyDescent="0.2">
      <c r="C21560" s="10"/>
      <c r="D21560" s="6"/>
    </row>
    <row r="21561" spans="3:4" x14ac:dyDescent="0.2">
      <c r="C21561" s="10"/>
      <c r="D21561" s="6"/>
    </row>
    <row r="21562" spans="3:4" x14ac:dyDescent="0.2">
      <c r="C21562" s="10"/>
      <c r="D21562" s="6"/>
    </row>
    <row r="21563" spans="3:4" x14ac:dyDescent="0.2">
      <c r="C21563" s="10"/>
      <c r="D21563" s="6"/>
    </row>
    <row r="21564" spans="3:4" x14ac:dyDescent="0.2">
      <c r="C21564" s="10"/>
      <c r="D21564" s="6"/>
    </row>
    <row r="21565" spans="3:4" x14ac:dyDescent="0.2">
      <c r="C21565" s="10"/>
      <c r="D21565" s="6"/>
    </row>
    <row r="21566" spans="3:4" x14ac:dyDescent="0.2">
      <c r="C21566" s="10"/>
      <c r="D21566" s="6"/>
    </row>
    <row r="21567" spans="3:4" x14ac:dyDescent="0.2">
      <c r="C21567" s="10"/>
      <c r="D21567" s="6"/>
    </row>
    <row r="21568" spans="3:4" x14ac:dyDescent="0.2">
      <c r="C21568" s="10"/>
      <c r="D21568" s="6"/>
    </row>
    <row r="21569" spans="3:4" x14ac:dyDescent="0.2">
      <c r="C21569" s="10"/>
      <c r="D21569" s="6"/>
    </row>
    <row r="21570" spans="3:4" x14ac:dyDescent="0.2">
      <c r="C21570" s="10"/>
      <c r="D21570" s="6"/>
    </row>
    <row r="21571" spans="3:4" x14ac:dyDescent="0.2">
      <c r="C21571" s="10"/>
      <c r="D21571" s="6"/>
    </row>
    <row r="21572" spans="3:4" x14ac:dyDescent="0.2">
      <c r="C21572" s="10"/>
      <c r="D21572" s="6"/>
    </row>
    <row r="21573" spans="3:4" x14ac:dyDescent="0.2">
      <c r="C21573" s="10"/>
      <c r="D21573" s="6"/>
    </row>
    <row r="21574" spans="3:4" x14ac:dyDescent="0.2">
      <c r="C21574" s="10"/>
      <c r="D21574" s="6"/>
    </row>
    <row r="21575" spans="3:4" ht="13.5" thickBot="1" x14ac:dyDescent="0.25">
      <c r="C21575" s="10"/>
      <c r="D21575" s="9"/>
    </row>
    <row r="21576" spans="3:4" ht="15" x14ac:dyDescent="0.25">
      <c r="C21576" s="10"/>
      <c r="D21576" s="4"/>
    </row>
    <row r="21577" spans="3:4" x14ac:dyDescent="0.2">
      <c r="C21577" s="10"/>
      <c r="D21577" s="6"/>
    </row>
    <row r="21578" spans="3:4" x14ac:dyDescent="0.2">
      <c r="C21578" s="10"/>
      <c r="D21578" s="6"/>
    </row>
    <row r="21579" spans="3:4" x14ac:dyDescent="0.2">
      <c r="C21579" s="10"/>
      <c r="D21579" s="7"/>
    </row>
    <row r="21580" spans="3:4" x14ac:dyDescent="0.2">
      <c r="C21580" s="10"/>
      <c r="D21580" s="6"/>
    </row>
    <row r="21581" spans="3:4" x14ac:dyDescent="0.2">
      <c r="C21581" s="10"/>
      <c r="D21581" s="6"/>
    </row>
    <row r="21582" spans="3:4" x14ac:dyDescent="0.2">
      <c r="C21582" s="10"/>
      <c r="D21582" s="6"/>
    </row>
    <row r="21583" spans="3:4" x14ac:dyDescent="0.2">
      <c r="C21583" s="10"/>
      <c r="D21583" s="6"/>
    </row>
    <row r="21584" spans="3:4" x14ac:dyDescent="0.2">
      <c r="C21584" s="10"/>
      <c r="D21584" s="6"/>
    </row>
    <row r="21585" spans="3:4" x14ac:dyDescent="0.2">
      <c r="C21585" s="10"/>
      <c r="D21585" s="6"/>
    </row>
    <row r="21586" spans="3:4" x14ac:dyDescent="0.2">
      <c r="C21586" s="10"/>
      <c r="D21586" s="6"/>
    </row>
    <row r="21587" spans="3:4" x14ac:dyDescent="0.2">
      <c r="C21587" s="10"/>
      <c r="D21587" s="6"/>
    </row>
    <row r="21588" spans="3:4" x14ac:dyDescent="0.2">
      <c r="C21588" s="10"/>
      <c r="D21588" s="6"/>
    </row>
    <row r="21589" spans="3:4" x14ac:dyDescent="0.2">
      <c r="C21589" s="10"/>
      <c r="D21589" s="6"/>
    </row>
    <row r="21590" spans="3:4" x14ac:dyDescent="0.2">
      <c r="C21590" s="10"/>
      <c r="D21590" s="6"/>
    </row>
    <row r="21591" spans="3:4" ht="15" x14ac:dyDescent="0.25">
      <c r="C21591" s="10"/>
      <c r="D21591" s="8"/>
    </row>
    <row r="21592" spans="3:4" ht="15" x14ac:dyDescent="0.25">
      <c r="C21592" s="10"/>
      <c r="D21592" s="8"/>
    </row>
    <row r="21593" spans="3:4" ht="15" x14ac:dyDescent="0.25">
      <c r="C21593" s="10"/>
      <c r="D21593" s="8"/>
    </row>
    <row r="21594" spans="3:4" ht="15" x14ac:dyDescent="0.25">
      <c r="C21594" s="10"/>
      <c r="D21594" s="8"/>
    </row>
    <row r="21595" spans="3:4" ht="15" x14ac:dyDescent="0.25">
      <c r="C21595" s="10"/>
      <c r="D21595" s="8"/>
    </row>
    <row r="21596" spans="3:4" ht="15" x14ac:dyDescent="0.25">
      <c r="C21596" s="10"/>
      <c r="D21596" s="8"/>
    </row>
    <row r="21597" spans="3:4" x14ac:dyDescent="0.2">
      <c r="C21597" s="10"/>
      <c r="D21597" s="6"/>
    </row>
    <row r="21598" spans="3:4" x14ac:dyDescent="0.2">
      <c r="C21598" s="10"/>
      <c r="D21598" s="6"/>
    </row>
    <row r="21599" spans="3:4" x14ac:dyDescent="0.2">
      <c r="C21599" s="10"/>
      <c r="D21599" s="6"/>
    </row>
    <row r="21600" spans="3:4" x14ac:dyDescent="0.2">
      <c r="C21600" s="10"/>
      <c r="D21600" s="6"/>
    </row>
    <row r="21601" spans="3:4" x14ac:dyDescent="0.2">
      <c r="C21601" s="10"/>
      <c r="D21601" s="6"/>
    </row>
    <row r="21602" spans="3:4" x14ac:dyDescent="0.2">
      <c r="C21602" s="10"/>
      <c r="D21602" s="6"/>
    </row>
    <row r="21603" spans="3:4" x14ac:dyDescent="0.2">
      <c r="C21603" s="10"/>
      <c r="D21603" s="6"/>
    </row>
    <row r="21604" spans="3:4" x14ac:dyDescent="0.2">
      <c r="C21604" s="10"/>
      <c r="D21604" s="6"/>
    </row>
    <row r="21605" spans="3:4" x14ac:dyDescent="0.2">
      <c r="C21605" s="10"/>
      <c r="D21605" s="6"/>
    </row>
    <row r="21606" spans="3:4" x14ac:dyDescent="0.2">
      <c r="C21606" s="10"/>
      <c r="D21606" s="6"/>
    </row>
    <row r="21607" spans="3:4" ht="15" x14ac:dyDescent="0.25">
      <c r="C21607" s="10"/>
      <c r="D21607" s="8"/>
    </row>
    <row r="21608" spans="3:4" ht="15" x14ac:dyDescent="0.25">
      <c r="C21608" s="10"/>
      <c r="D21608" s="8"/>
    </row>
    <row r="21609" spans="3:4" ht="15" x14ac:dyDescent="0.25">
      <c r="C21609" s="10"/>
      <c r="D21609" s="8"/>
    </row>
    <row r="21610" spans="3:4" x14ac:dyDescent="0.2">
      <c r="C21610" s="10"/>
      <c r="D21610" s="6"/>
    </row>
    <row r="21611" spans="3:4" x14ac:dyDescent="0.2">
      <c r="C21611" s="10"/>
      <c r="D21611" s="6"/>
    </row>
    <row r="21612" spans="3:4" x14ac:dyDescent="0.2">
      <c r="C21612" s="10"/>
      <c r="D21612" s="6"/>
    </row>
    <row r="21613" spans="3:4" x14ac:dyDescent="0.2">
      <c r="C21613" s="10"/>
      <c r="D21613" s="6"/>
    </row>
    <row r="21614" spans="3:4" x14ac:dyDescent="0.2">
      <c r="C21614" s="10"/>
      <c r="D21614" s="6"/>
    </row>
    <row r="21615" spans="3:4" x14ac:dyDescent="0.2">
      <c r="C21615" s="10"/>
      <c r="D21615" s="6"/>
    </row>
    <row r="21616" spans="3:4" x14ac:dyDescent="0.2">
      <c r="C21616" s="10"/>
      <c r="D21616" s="6"/>
    </row>
    <row r="21617" spans="3:4" x14ac:dyDescent="0.2">
      <c r="C21617" s="10"/>
      <c r="D21617" s="6"/>
    </row>
    <row r="21618" spans="3:4" x14ac:dyDescent="0.2">
      <c r="C21618" s="10"/>
      <c r="D21618" s="6"/>
    </row>
    <row r="21619" spans="3:4" x14ac:dyDescent="0.2">
      <c r="C21619" s="10"/>
      <c r="D21619" s="6"/>
    </row>
    <row r="21620" spans="3:4" x14ac:dyDescent="0.2">
      <c r="C21620" s="10"/>
      <c r="D21620" s="6"/>
    </row>
    <row r="21621" spans="3:4" x14ac:dyDescent="0.2">
      <c r="C21621" s="10"/>
      <c r="D21621" s="6"/>
    </row>
    <row r="21622" spans="3:4" x14ac:dyDescent="0.2">
      <c r="C21622" s="10"/>
      <c r="D21622" s="6"/>
    </row>
    <row r="21623" spans="3:4" x14ac:dyDescent="0.2">
      <c r="C21623" s="10"/>
      <c r="D21623" s="6"/>
    </row>
    <row r="21624" spans="3:4" x14ac:dyDescent="0.2">
      <c r="C21624" s="10"/>
      <c r="D21624" s="6"/>
    </row>
    <row r="21625" spans="3:4" x14ac:dyDescent="0.2">
      <c r="C21625" s="10"/>
      <c r="D21625" s="6"/>
    </row>
    <row r="21626" spans="3:4" ht="13.5" thickBot="1" x14ac:dyDescent="0.25">
      <c r="C21626" s="10"/>
      <c r="D21626" s="9"/>
    </row>
    <row r="21627" spans="3:4" ht="15" x14ac:dyDescent="0.25">
      <c r="C21627" s="10"/>
      <c r="D21627" s="4"/>
    </row>
    <row r="21628" spans="3:4" x14ac:dyDescent="0.2">
      <c r="C21628" s="10"/>
      <c r="D21628" s="6"/>
    </row>
    <row r="21629" spans="3:4" x14ac:dyDescent="0.2">
      <c r="C21629" s="10"/>
      <c r="D21629" s="6"/>
    </row>
    <row r="21630" spans="3:4" x14ac:dyDescent="0.2">
      <c r="C21630" s="10"/>
      <c r="D21630" s="7"/>
    </row>
    <row r="21631" spans="3:4" x14ac:dyDescent="0.2">
      <c r="C21631" s="10"/>
      <c r="D21631" s="6"/>
    </row>
    <row r="21632" spans="3:4" x14ac:dyDescent="0.2">
      <c r="C21632" s="10"/>
      <c r="D21632" s="6"/>
    </row>
    <row r="21633" spans="3:4" x14ac:dyDescent="0.2">
      <c r="C21633" s="10"/>
      <c r="D21633" s="6"/>
    </row>
    <row r="21634" spans="3:4" x14ac:dyDescent="0.2">
      <c r="C21634" s="10"/>
      <c r="D21634" s="6"/>
    </row>
    <row r="21635" spans="3:4" x14ac:dyDescent="0.2">
      <c r="C21635" s="10"/>
      <c r="D21635" s="6"/>
    </row>
    <row r="21636" spans="3:4" x14ac:dyDescent="0.2">
      <c r="C21636" s="10"/>
      <c r="D21636" s="6"/>
    </row>
    <row r="21637" spans="3:4" x14ac:dyDescent="0.2">
      <c r="C21637" s="10"/>
      <c r="D21637" s="6"/>
    </row>
    <row r="21638" spans="3:4" x14ac:dyDescent="0.2">
      <c r="C21638" s="10"/>
      <c r="D21638" s="6"/>
    </row>
    <row r="21639" spans="3:4" x14ac:dyDescent="0.2">
      <c r="C21639" s="10"/>
      <c r="D21639" s="6"/>
    </row>
    <row r="21640" spans="3:4" x14ac:dyDescent="0.2">
      <c r="C21640" s="10"/>
      <c r="D21640" s="6"/>
    </row>
    <row r="21641" spans="3:4" x14ac:dyDescent="0.2">
      <c r="C21641" s="10"/>
      <c r="D21641" s="6"/>
    </row>
    <row r="21642" spans="3:4" ht="15" x14ac:dyDescent="0.25">
      <c r="C21642" s="10"/>
      <c r="D21642" s="8"/>
    </row>
    <row r="21643" spans="3:4" ht="15" x14ac:dyDescent="0.25">
      <c r="C21643" s="10"/>
      <c r="D21643" s="8"/>
    </row>
    <row r="21644" spans="3:4" ht="15" x14ac:dyDescent="0.25">
      <c r="C21644" s="10"/>
      <c r="D21644" s="8"/>
    </row>
    <row r="21645" spans="3:4" ht="15" x14ac:dyDescent="0.25">
      <c r="C21645" s="10"/>
      <c r="D21645" s="8"/>
    </row>
    <row r="21646" spans="3:4" ht="15" x14ac:dyDescent="0.25">
      <c r="C21646" s="10"/>
      <c r="D21646" s="8"/>
    </row>
    <row r="21647" spans="3:4" ht="15" x14ac:dyDescent="0.25">
      <c r="C21647" s="10"/>
      <c r="D21647" s="8"/>
    </row>
    <row r="21648" spans="3:4" x14ac:dyDescent="0.2">
      <c r="C21648" s="10"/>
      <c r="D21648" s="6"/>
    </row>
    <row r="21649" spans="3:4" x14ac:dyDescent="0.2">
      <c r="C21649" s="10"/>
      <c r="D21649" s="6"/>
    </row>
    <row r="21650" spans="3:4" x14ac:dyDescent="0.2">
      <c r="C21650" s="10"/>
      <c r="D21650" s="6"/>
    </row>
    <row r="21651" spans="3:4" x14ac:dyDescent="0.2">
      <c r="C21651" s="10"/>
      <c r="D21651" s="6"/>
    </row>
    <row r="21652" spans="3:4" x14ac:dyDescent="0.2">
      <c r="C21652" s="10"/>
      <c r="D21652" s="6"/>
    </row>
    <row r="21653" spans="3:4" x14ac:dyDescent="0.2">
      <c r="C21653" s="10"/>
      <c r="D21653" s="6"/>
    </row>
    <row r="21654" spans="3:4" x14ac:dyDescent="0.2">
      <c r="C21654" s="10"/>
      <c r="D21654" s="6"/>
    </row>
    <row r="21655" spans="3:4" x14ac:dyDescent="0.2">
      <c r="C21655" s="10"/>
      <c r="D21655" s="6"/>
    </row>
    <row r="21656" spans="3:4" x14ac:dyDescent="0.2">
      <c r="C21656" s="10"/>
      <c r="D21656" s="6"/>
    </row>
    <row r="21657" spans="3:4" x14ac:dyDescent="0.2">
      <c r="C21657" s="10"/>
      <c r="D21657" s="6"/>
    </row>
    <row r="21658" spans="3:4" ht="15" x14ac:dyDescent="0.25">
      <c r="C21658" s="10"/>
      <c r="D21658" s="8"/>
    </row>
    <row r="21659" spans="3:4" ht="15" x14ac:dyDescent="0.25">
      <c r="C21659" s="10"/>
      <c r="D21659" s="8"/>
    </row>
    <row r="21660" spans="3:4" ht="15" x14ac:dyDescent="0.25">
      <c r="C21660" s="10"/>
      <c r="D21660" s="8"/>
    </row>
    <row r="21661" spans="3:4" x14ac:dyDescent="0.2">
      <c r="C21661" s="10"/>
      <c r="D21661" s="6"/>
    </row>
    <row r="21662" spans="3:4" x14ac:dyDescent="0.2">
      <c r="C21662" s="10"/>
      <c r="D21662" s="6"/>
    </row>
    <row r="21663" spans="3:4" x14ac:dyDescent="0.2">
      <c r="C21663" s="10"/>
      <c r="D21663" s="6"/>
    </row>
    <row r="21664" spans="3:4" x14ac:dyDescent="0.2">
      <c r="C21664" s="10"/>
      <c r="D21664" s="6"/>
    </row>
    <row r="21665" spans="3:4" x14ac:dyDescent="0.2">
      <c r="C21665" s="10"/>
      <c r="D21665" s="6"/>
    </row>
    <row r="21666" spans="3:4" x14ac:dyDescent="0.2">
      <c r="C21666" s="10"/>
      <c r="D21666" s="6"/>
    </row>
    <row r="21667" spans="3:4" x14ac:dyDescent="0.2">
      <c r="C21667" s="10"/>
      <c r="D21667" s="6"/>
    </row>
    <row r="21668" spans="3:4" x14ac:dyDescent="0.2">
      <c r="C21668" s="10"/>
      <c r="D21668" s="6"/>
    </row>
    <row r="21669" spans="3:4" x14ac:dyDescent="0.2">
      <c r="C21669" s="10"/>
      <c r="D21669" s="6"/>
    </row>
    <row r="21670" spans="3:4" x14ac:dyDescent="0.2">
      <c r="C21670" s="10"/>
      <c r="D21670" s="6"/>
    </row>
    <row r="21671" spans="3:4" x14ac:dyDescent="0.2">
      <c r="C21671" s="10"/>
      <c r="D21671" s="6"/>
    </row>
    <row r="21672" spans="3:4" x14ac:dyDescent="0.2">
      <c r="C21672" s="10"/>
      <c r="D21672" s="6"/>
    </row>
    <row r="21673" spans="3:4" x14ac:dyDescent="0.2">
      <c r="C21673" s="10"/>
      <c r="D21673" s="6"/>
    </row>
    <row r="21674" spans="3:4" x14ac:dyDescent="0.2">
      <c r="C21674" s="10"/>
      <c r="D21674" s="6"/>
    </row>
    <row r="21675" spans="3:4" x14ac:dyDescent="0.2">
      <c r="C21675" s="10"/>
      <c r="D21675" s="6"/>
    </row>
    <row r="21676" spans="3:4" x14ac:dyDescent="0.2">
      <c r="C21676" s="10"/>
      <c r="D21676" s="6"/>
    </row>
    <row r="21677" spans="3:4" ht="13.5" thickBot="1" x14ac:dyDescent="0.25">
      <c r="C21677" s="10"/>
      <c r="D21677" s="9"/>
    </row>
    <row r="21678" spans="3:4" ht="15" x14ac:dyDescent="0.25">
      <c r="C21678" s="10"/>
      <c r="D21678" s="4"/>
    </row>
    <row r="21679" spans="3:4" x14ac:dyDescent="0.2">
      <c r="C21679" s="10"/>
      <c r="D21679" s="6"/>
    </row>
    <row r="21680" spans="3:4" x14ac:dyDescent="0.2">
      <c r="C21680" s="10"/>
      <c r="D21680" s="6"/>
    </row>
    <row r="21681" spans="3:4" x14ac:dyDescent="0.2">
      <c r="C21681" s="10"/>
      <c r="D21681" s="7"/>
    </row>
    <row r="21682" spans="3:4" x14ac:dyDescent="0.2">
      <c r="C21682" s="10"/>
      <c r="D21682" s="6"/>
    </row>
    <row r="21683" spans="3:4" x14ac:dyDescent="0.2">
      <c r="C21683" s="10"/>
      <c r="D21683" s="6"/>
    </row>
    <row r="21684" spans="3:4" x14ac:dyDescent="0.2">
      <c r="C21684" s="10"/>
      <c r="D21684" s="6"/>
    </row>
    <row r="21685" spans="3:4" x14ac:dyDescent="0.2">
      <c r="C21685" s="10"/>
      <c r="D21685" s="6"/>
    </row>
    <row r="21686" spans="3:4" x14ac:dyDescent="0.2">
      <c r="C21686" s="10"/>
      <c r="D21686" s="6"/>
    </row>
    <row r="21687" spans="3:4" x14ac:dyDescent="0.2">
      <c r="C21687" s="10"/>
      <c r="D21687" s="6"/>
    </row>
    <row r="21688" spans="3:4" x14ac:dyDescent="0.2">
      <c r="C21688" s="10"/>
      <c r="D21688" s="6"/>
    </row>
    <row r="21689" spans="3:4" x14ac:dyDescent="0.2">
      <c r="C21689" s="10"/>
      <c r="D21689" s="6"/>
    </row>
    <row r="21690" spans="3:4" x14ac:dyDescent="0.2">
      <c r="C21690" s="10"/>
      <c r="D21690" s="6"/>
    </row>
    <row r="21691" spans="3:4" x14ac:dyDescent="0.2">
      <c r="C21691" s="10"/>
      <c r="D21691" s="6"/>
    </row>
    <row r="21692" spans="3:4" x14ac:dyDescent="0.2">
      <c r="C21692" s="10"/>
      <c r="D21692" s="6"/>
    </row>
    <row r="21693" spans="3:4" ht="15" x14ac:dyDescent="0.25">
      <c r="C21693" s="10"/>
      <c r="D21693" s="8"/>
    </row>
    <row r="21694" spans="3:4" ht="15" x14ac:dyDescent="0.25">
      <c r="C21694" s="10"/>
      <c r="D21694" s="8"/>
    </row>
    <row r="21695" spans="3:4" ht="15" x14ac:dyDescent="0.25">
      <c r="C21695" s="10"/>
      <c r="D21695" s="8"/>
    </row>
    <row r="21696" spans="3:4" ht="15" x14ac:dyDescent="0.25">
      <c r="C21696" s="10"/>
      <c r="D21696" s="8"/>
    </row>
    <row r="21697" spans="3:4" ht="15" x14ac:dyDescent="0.25">
      <c r="C21697" s="10"/>
      <c r="D21697" s="8"/>
    </row>
    <row r="21698" spans="3:4" ht="15" x14ac:dyDescent="0.25">
      <c r="C21698" s="10"/>
      <c r="D21698" s="8"/>
    </row>
    <row r="21699" spans="3:4" x14ac:dyDescent="0.2">
      <c r="C21699" s="10"/>
      <c r="D21699" s="6"/>
    </row>
    <row r="21700" spans="3:4" x14ac:dyDescent="0.2">
      <c r="C21700" s="10"/>
      <c r="D21700" s="6"/>
    </row>
    <row r="21701" spans="3:4" x14ac:dyDescent="0.2">
      <c r="C21701" s="10"/>
      <c r="D21701" s="6"/>
    </row>
    <row r="21702" spans="3:4" x14ac:dyDescent="0.2">
      <c r="C21702" s="10"/>
      <c r="D21702" s="6"/>
    </row>
    <row r="21703" spans="3:4" x14ac:dyDescent="0.2">
      <c r="C21703" s="10"/>
      <c r="D21703" s="6"/>
    </row>
    <row r="21704" spans="3:4" x14ac:dyDescent="0.2">
      <c r="C21704" s="10"/>
      <c r="D21704" s="6"/>
    </row>
    <row r="21705" spans="3:4" x14ac:dyDescent="0.2">
      <c r="C21705" s="10"/>
      <c r="D21705" s="6"/>
    </row>
    <row r="21706" spans="3:4" x14ac:dyDescent="0.2">
      <c r="C21706" s="10"/>
      <c r="D21706" s="6"/>
    </row>
    <row r="21707" spans="3:4" x14ac:dyDescent="0.2">
      <c r="C21707" s="10"/>
      <c r="D21707" s="6"/>
    </row>
    <row r="21708" spans="3:4" x14ac:dyDescent="0.2">
      <c r="C21708" s="10"/>
      <c r="D21708" s="6"/>
    </row>
    <row r="21709" spans="3:4" ht="15" x14ac:dyDescent="0.25">
      <c r="C21709" s="10"/>
      <c r="D21709" s="8"/>
    </row>
    <row r="21710" spans="3:4" ht="15" x14ac:dyDescent="0.25">
      <c r="C21710" s="10"/>
      <c r="D21710" s="8"/>
    </row>
    <row r="21711" spans="3:4" ht="15" x14ac:dyDescent="0.25">
      <c r="C21711" s="10"/>
      <c r="D21711" s="8"/>
    </row>
    <row r="21712" spans="3:4" x14ac:dyDescent="0.2">
      <c r="C21712" s="10"/>
      <c r="D21712" s="6"/>
    </row>
    <row r="21713" spans="3:4" x14ac:dyDescent="0.2">
      <c r="C21713" s="10"/>
      <c r="D21713" s="6"/>
    </row>
    <row r="21714" spans="3:4" x14ac:dyDescent="0.2">
      <c r="C21714" s="10"/>
      <c r="D21714" s="6"/>
    </row>
    <row r="21715" spans="3:4" x14ac:dyDescent="0.2">
      <c r="C21715" s="10"/>
      <c r="D21715" s="6"/>
    </row>
    <row r="21716" spans="3:4" x14ac:dyDescent="0.2">
      <c r="C21716" s="10"/>
      <c r="D21716" s="6"/>
    </row>
    <row r="21717" spans="3:4" x14ac:dyDescent="0.2">
      <c r="C21717" s="10"/>
      <c r="D21717" s="6"/>
    </row>
    <row r="21718" spans="3:4" x14ac:dyDescent="0.2">
      <c r="C21718" s="10"/>
      <c r="D21718" s="6"/>
    </row>
    <row r="21719" spans="3:4" x14ac:dyDescent="0.2">
      <c r="C21719" s="10"/>
      <c r="D21719" s="6"/>
    </row>
    <row r="21720" spans="3:4" x14ac:dyDescent="0.2">
      <c r="C21720" s="10"/>
      <c r="D21720" s="6"/>
    </row>
    <row r="21721" spans="3:4" x14ac:dyDescent="0.2">
      <c r="C21721" s="10"/>
      <c r="D21721" s="6"/>
    </row>
    <row r="21722" spans="3:4" x14ac:dyDescent="0.2">
      <c r="C21722" s="10"/>
      <c r="D21722" s="6"/>
    </row>
    <row r="21723" spans="3:4" x14ac:dyDescent="0.2">
      <c r="C21723" s="10"/>
      <c r="D21723" s="6"/>
    </row>
    <row r="21724" spans="3:4" x14ac:dyDescent="0.2">
      <c r="C21724" s="10"/>
      <c r="D21724" s="6"/>
    </row>
    <row r="21725" spans="3:4" x14ac:dyDescent="0.2">
      <c r="C21725" s="10"/>
      <c r="D21725" s="6"/>
    </row>
    <row r="21726" spans="3:4" x14ac:dyDescent="0.2">
      <c r="C21726" s="10"/>
      <c r="D21726" s="6"/>
    </row>
    <row r="21727" spans="3:4" x14ac:dyDescent="0.2">
      <c r="C21727" s="10"/>
      <c r="D21727" s="6"/>
    </row>
    <row r="21728" spans="3:4" ht="13.5" thickBot="1" x14ac:dyDescent="0.25">
      <c r="C21728" s="10"/>
      <c r="D21728" s="9"/>
    </row>
    <row r="21729" spans="3:4" ht="15" x14ac:dyDescent="0.25">
      <c r="C21729" s="10"/>
      <c r="D21729" s="4"/>
    </row>
    <row r="21730" spans="3:4" x14ac:dyDescent="0.2">
      <c r="C21730" s="10"/>
      <c r="D21730" s="6"/>
    </row>
    <row r="21731" spans="3:4" x14ac:dyDescent="0.2">
      <c r="C21731" s="10"/>
      <c r="D21731" s="6"/>
    </row>
    <row r="21732" spans="3:4" x14ac:dyDescent="0.2">
      <c r="C21732" s="10"/>
      <c r="D21732" s="7"/>
    </row>
    <row r="21733" spans="3:4" x14ac:dyDescent="0.2">
      <c r="C21733" s="10"/>
      <c r="D21733" s="6"/>
    </row>
    <row r="21734" spans="3:4" x14ac:dyDescent="0.2">
      <c r="C21734" s="10"/>
      <c r="D21734" s="6"/>
    </row>
    <row r="21735" spans="3:4" x14ac:dyDescent="0.2">
      <c r="C21735" s="10"/>
      <c r="D21735" s="6"/>
    </row>
    <row r="21736" spans="3:4" x14ac:dyDescent="0.2">
      <c r="C21736" s="10"/>
      <c r="D21736" s="6"/>
    </row>
    <row r="21737" spans="3:4" x14ac:dyDescent="0.2">
      <c r="C21737" s="10"/>
      <c r="D21737" s="6"/>
    </row>
    <row r="21738" spans="3:4" x14ac:dyDescent="0.2">
      <c r="C21738" s="10"/>
      <c r="D21738" s="6"/>
    </row>
    <row r="21739" spans="3:4" x14ac:dyDescent="0.2">
      <c r="C21739" s="10"/>
      <c r="D21739" s="6"/>
    </row>
    <row r="21740" spans="3:4" x14ac:dyDescent="0.2">
      <c r="C21740" s="10"/>
      <c r="D21740" s="6"/>
    </row>
    <row r="21741" spans="3:4" x14ac:dyDescent="0.2">
      <c r="C21741" s="10"/>
      <c r="D21741" s="6"/>
    </row>
    <row r="21742" spans="3:4" x14ac:dyDescent="0.2">
      <c r="C21742" s="10"/>
      <c r="D21742" s="6"/>
    </row>
    <row r="21743" spans="3:4" x14ac:dyDescent="0.2">
      <c r="C21743" s="10"/>
      <c r="D21743" s="6"/>
    </row>
    <row r="21744" spans="3:4" ht="15" x14ac:dyDescent="0.25">
      <c r="C21744" s="10"/>
      <c r="D21744" s="8"/>
    </row>
    <row r="21745" spans="3:4" ht="15" x14ac:dyDescent="0.25">
      <c r="C21745" s="10"/>
      <c r="D21745" s="8"/>
    </row>
    <row r="21746" spans="3:4" ht="15" x14ac:dyDescent="0.25">
      <c r="C21746" s="10"/>
      <c r="D21746" s="8"/>
    </row>
    <row r="21747" spans="3:4" ht="15" x14ac:dyDescent="0.25">
      <c r="C21747" s="10"/>
      <c r="D21747" s="8"/>
    </row>
    <row r="21748" spans="3:4" ht="15" x14ac:dyDescent="0.25">
      <c r="C21748" s="10"/>
      <c r="D21748" s="8"/>
    </row>
    <row r="21749" spans="3:4" ht="15" x14ac:dyDescent="0.25">
      <c r="C21749" s="10"/>
      <c r="D21749" s="8"/>
    </row>
    <row r="21750" spans="3:4" x14ac:dyDescent="0.2">
      <c r="C21750" s="10"/>
      <c r="D21750" s="6"/>
    </row>
    <row r="21751" spans="3:4" x14ac:dyDescent="0.2">
      <c r="C21751" s="10"/>
      <c r="D21751" s="6"/>
    </row>
    <row r="21752" spans="3:4" x14ac:dyDescent="0.2">
      <c r="C21752" s="10"/>
      <c r="D21752" s="6"/>
    </row>
    <row r="21753" spans="3:4" x14ac:dyDescent="0.2">
      <c r="C21753" s="10"/>
      <c r="D21753" s="6"/>
    </row>
    <row r="21754" spans="3:4" x14ac:dyDescent="0.2">
      <c r="C21754" s="10"/>
      <c r="D21754" s="6"/>
    </row>
    <row r="21755" spans="3:4" x14ac:dyDescent="0.2">
      <c r="C21755" s="10"/>
      <c r="D21755" s="6"/>
    </row>
    <row r="21756" spans="3:4" x14ac:dyDescent="0.2">
      <c r="C21756" s="10"/>
      <c r="D21756" s="6"/>
    </row>
    <row r="21757" spans="3:4" x14ac:dyDescent="0.2">
      <c r="C21757" s="10"/>
      <c r="D21757" s="6"/>
    </row>
    <row r="21758" spans="3:4" x14ac:dyDescent="0.2">
      <c r="C21758" s="10"/>
      <c r="D21758" s="6"/>
    </row>
    <row r="21759" spans="3:4" x14ac:dyDescent="0.2">
      <c r="C21759" s="10"/>
      <c r="D21759" s="6"/>
    </row>
    <row r="21760" spans="3:4" ht="15" x14ac:dyDescent="0.25">
      <c r="C21760" s="10"/>
      <c r="D21760" s="8"/>
    </row>
    <row r="21761" spans="3:4" ht="15" x14ac:dyDescent="0.25">
      <c r="C21761" s="10"/>
      <c r="D21761" s="8"/>
    </row>
    <row r="21762" spans="3:4" ht="15" x14ac:dyDescent="0.25">
      <c r="C21762" s="10"/>
      <c r="D21762" s="8"/>
    </row>
    <row r="21763" spans="3:4" x14ac:dyDescent="0.2">
      <c r="C21763" s="10"/>
      <c r="D21763" s="6"/>
    </row>
    <row r="21764" spans="3:4" x14ac:dyDescent="0.2">
      <c r="C21764" s="10"/>
      <c r="D21764" s="6"/>
    </row>
    <row r="21765" spans="3:4" x14ac:dyDescent="0.2">
      <c r="C21765" s="10"/>
      <c r="D21765" s="6"/>
    </row>
    <row r="21766" spans="3:4" x14ac:dyDescent="0.2">
      <c r="C21766" s="10"/>
      <c r="D21766" s="6"/>
    </row>
    <row r="21767" spans="3:4" x14ac:dyDescent="0.2">
      <c r="C21767" s="10"/>
      <c r="D21767" s="6"/>
    </row>
    <row r="21768" spans="3:4" x14ac:dyDescent="0.2">
      <c r="C21768" s="10"/>
      <c r="D21768" s="6"/>
    </row>
    <row r="21769" spans="3:4" x14ac:dyDescent="0.2">
      <c r="C21769" s="10"/>
      <c r="D21769" s="6"/>
    </row>
    <row r="21770" spans="3:4" x14ac:dyDescent="0.2">
      <c r="C21770" s="10"/>
      <c r="D21770" s="6"/>
    </row>
    <row r="21771" spans="3:4" x14ac:dyDescent="0.2">
      <c r="C21771" s="10"/>
      <c r="D21771" s="6"/>
    </row>
    <row r="21772" spans="3:4" x14ac:dyDescent="0.2">
      <c r="C21772" s="10"/>
      <c r="D21772" s="6"/>
    </row>
    <row r="21773" spans="3:4" x14ac:dyDescent="0.2">
      <c r="C21773" s="10"/>
      <c r="D21773" s="6"/>
    </row>
    <row r="21774" spans="3:4" x14ac:dyDescent="0.2">
      <c r="C21774" s="10"/>
      <c r="D21774" s="6"/>
    </row>
    <row r="21775" spans="3:4" x14ac:dyDescent="0.2">
      <c r="C21775" s="10"/>
      <c r="D21775" s="6"/>
    </row>
    <row r="21776" spans="3:4" x14ac:dyDescent="0.2">
      <c r="C21776" s="10"/>
      <c r="D21776" s="6"/>
    </row>
    <row r="21777" spans="3:4" x14ac:dyDescent="0.2">
      <c r="C21777" s="10"/>
      <c r="D21777" s="6"/>
    </row>
    <row r="21778" spans="3:4" x14ac:dyDescent="0.2">
      <c r="C21778" s="10"/>
      <c r="D21778" s="6"/>
    </row>
    <row r="21779" spans="3:4" ht="13.5" thickBot="1" x14ac:dyDescent="0.25">
      <c r="C21779" s="10"/>
      <c r="D21779" s="9"/>
    </row>
    <row r="21780" spans="3:4" ht="15" x14ac:dyDescent="0.25">
      <c r="C21780" s="10"/>
      <c r="D21780" s="4"/>
    </row>
    <row r="21781" spans="3:4" x14ac:dyDescent="0.2">
      <c r="C21781" s="10"/>
      <c r="D21781" s="6"/>
    </row>
    <row r="21782" spans="3:4" x14ac:dyDescent="0.2">
      <c r="C21782" s="10"/>
      <c r="D21782" s="6"/>
    </row>
    <row r="21783" spans="3:4" x14ac:dyDescent="0.2">
      <c r="C21783" s="10"/>
      <c r="D21783" s="7"/>
    </row>
    <row r="21784" spans="3:4" x14ac:dyDescent="0.2">
      <c r="C21784" s="10"/>
      <c r="D21784" s="6"/>
    </row>
    <row r="21785" spans="3:4" x14ac:dyDescent="0.2">
      <c r="C21785" s="10"/>
      <c r="D21785" s="6"/>
    </row>
    <row r="21786" spans="3:4" x14ac:dyDescent="0.2">
      <c r="C21786" s="10"/>
      <c r="D21786" s="6"/>
    </row>
    <row r="21787" spans="3:4" x14ac:dyDescent="0.2">
      <c r="C21787" s="10"/>
      <c r="D21787" s="6"/>
    </row>
    <row r="21788" spans="3:4" x14ac:dyDescent="0.2">
      <c r="C21788" s="10"/>
      <c r="D21788" s="6"/>
    </row>
    <row r="21789" spans="3:4" x14ac:dyDescent="0.2">
      <c r="C21789" s="10"/>
      <c r="D21789" s="6"/>
    </row>
    <row r="21790" spans="3:4" x14ac:dyDescent="0.2">
      <c r="C21790" s="10"/>
      <c r="D21790" s="6"/>
    </row>
    <row r="21791" spans="3:4" x14ac:dyDescent="0.2">
      <c r="C21791" s="10"/>
      <c r="D21791" s="6"/>
    </row>
    <row r="21792" spans="3:4" x14ac:dyDescent="0.2">
      <c r="C21792" s="10"/>
      <c r="D21792" s="6"/>
    </row>
    <row r="21793" spans="3:4" x14ac:dyDescent="0.2">
      <c r="C21793" s="10"/>
      <c r="D21793" s="6"/>
    </row>
    <row r="21794" spans="3:4" x14ac:dyDescent="0.2">
      <c r="C21794" s="10"/>
      <c r="D21794" s="6"/>
    </row>
    <row r="21795" spans="3:4" ht="15" x14ac:dyDescent="0.25">
      <c r="C21795" s="10"/>
      <c r="D21795" s="8"/>
    </row>
    <row r="21796" spans="3:4" ht="15" x14ac:dyDescent="0.25">
      <c r="C21796" s="10"/>
      <c r="D21796" s="8"/>
    </row>
    <row r="21797" spans="3:4" ht="15" x14ac:dyDescent="0.25">
      <c r="C21797" s="10"/>
      <c r="D21797" s="8"/>
    </row>
    <row r="21798" spans="3:4" ht="15" x14ac:dyDescent="0.25">
      <c r="C21798" s="10"/>
      <c r="D21798" s="8"/>
    </row>
    <row r="21799" spans="3:4" ht="15" x14ac:dyDescent="0.25">
      <c r="C21799" s="10"/>
      <c r="D21799" s="8"/>
    </row>
    <row r="21800" spans="3:4" ht="15" x14ac:dyDescent="0.25">
      <c r="C21800" s="10"/>
      <c r="D21800" s="8"/>
    </row>
    <row r="21801" spans="3:4" x14ac:dyDescent="0.2">
      <c r="C21801" s="10"/>
      <c r="D21801" s="6"/>
    </row>
    <row r="21802" spans="3:4" x14ac:dyDescent="0.2">
      <c r="C21802" s="10"/>
      <c r="D21802" s="6"/>
    </row>
    <row r="21803" spans="3:4" x14ac:dyDescent="0.2">
      <c r="C21803" s="10"/>
      <c r="D21803" s="6"/>
    </row>
    <row r="21804" spans="3:4" x14ac:dyDescent="0.2">
      <c r="C21804" s="10"/>
      <c r="D21804" s="6"/>
    </row>
    <row r="21805" spans="3:4" x14ac:dyDescent="0.2">
      <c r="C21805" s="10"/>
      <c r="D21805" s="6"/>
    </row>
    <row r="21806" spans="3:4" x14ac:dyDescent="0.2">
      <c r="C21806" s="10"/>
      <c r="D21806" s="6"/>
    </row>
    <row r="21807" spans="3:4" x14ac:dyDescent="0.2">
      <c r="C21807" s="10"/>
      <c r="D21807" s="6"/>
    </row>
    <row r="21808" spans="3:4" x14ac:dyDescent="0.2">
      <c r="C21808" s="10"/>
      <c r="D21808" s="6"/>
    </row>
    <row r="21809" spans="3:4" x14ac:dyDescent="0.2">
      <c r="C21809" s="10"/>
      <c r="D21809" s="6"/>
    </row>
    <row r="21810" spans="3:4" x14ac:dyDescent="0.2">
      <c r="C21810" s="10"/>
      <c r="D21810" s="6"/>
    </row>
    <row r="21811" spans="3:4" ht="15" x14ac:dyDescent="0.25">
      <c r="C21811" s="10"/>
      <c r="D21811" s="8"/>
    </row>
    <row r="21812" spans="3:4" ht="15" x14ac:dyDescent="0.25">
      <c r="C21812" s="10"/>
      <c r="D21812" s="8"/>
    </row>
    <row r="21813" spans="3:4" ht="15" x14ac:dyDescent="0.25">
      <c r="C21813" s="10"/>
      <c r="D21813" s="8"/>
    </row>
    <row r="21814" spans="3:4" x14ac:dyDescent="0.2">
      <c r="C21814" s="10"/>
      <c r="D21814" s="6"/>
    </row>
    <row r="21815" spans="3:4" x14ac:dyDescent="0.2">
      <c r="C21815" s="10"/>
      <c r="D21815" s="6"/>
    </row>
    <row r="21816" spans="3:4" x14ac:dyDescent="0.2">
      <c r="C21816" s="10"/>
      <c r="D21816" s="6"/>
    </row>
    <row r="21817" spans="3:4" x14ac:dyDescent="0.2">
      <c r="C21817" s="10"/>
      <c r="D21817" s="6"/>
    </row>
    <row r="21818" spans="3:4" x14ac:dyDescent="0.2">
      <c r="C21818" s="10"/>
      <c r="D21818" s="6"/>
    </row>
    <row r="21819" spans="3:4" x14ac:dyDescent="0.2">
      <c r="C21819" s="10"/>
      <c r="D21819" s="6"/>
    </row>
    <row r="21820" spans="3:4" x14ac:dyDescent="0.2">
      <c r="C21820" s="10"/>
      <c r="D21820" s="6"/>
    </row>
    <row r="21821" spans="3:4" x14ac:dyDescent="0.2">
      <c r="C21821" s="10"/>
      <c r="D21821" s="6"/>
    </row>
    <row r="21822" spans="3:4" x14ac:dyDescent="0.2">
      <c r="C21822" s="10"/>
      <c r="D21822" s="6"/>
    </row>
    <row r="21823" spans="3:4" x14ac:dyDescent="0.2">
      <c r="C21823" s="10"/>
      <c r="D21823" s="6"/>
    </row>
    <row r="21824" spans="3:4" x14ac:dyDescent="0.2">
      <c r="C21824" s="10"/>
      <c r="D21824" s="6"/>
    </row>
    <row r="21825" spans="3:4" x14ac:dyDescent="0.2">
      <c r="C21825" s="10"/>
      <c r="D21825" s="6"/>
    </row>
    <row r="21826" spans="3:4" x14ac:dyDescent="0.2">
      <c r="C21826" s="10"/>
      <c r="D21826" s="6"/>
    </row>
    <row r="21827" spans="3:4" x14ac:dyDescent="0.2">
      <c r="C21827" s="10"/>
      <c r="D21827" s="6"/>
    </row>
    <row r="21828" spans="3:4" x14ac:dyDescent="0.2">
      <c r="C21828" s="10"/>
      <c r="D21828" s="6"/>
    </row>
    <row r="21829" spans="3:4" x14ac:dyDescent="0.2">
      <c r="C21829" s="10"/>
      <c r="D21829" s="6"/>
    </row>
    <row r="21830" spans="3:4" ht="13.5" thickBot="1" x14ac:dyDescent="0.25">
      <c r="C21830" s="10"/>
      <c r="D21830" s="9"/>
    </row>
    <row r="21831" spans="3:4" ht="15" x14ac:dyDescent="0.25">
      <c r="C21831" s="10"/>
      <c r="D21831" s="4"/>
    </row>
    <row r="21832" spans="3:4" x14ac:dyDescent="0.2">
      <c r="C21832" s="10"/>
      <c r="D21832" s="6"/>
    </row>
    <row r="21833" spans="3:4" x14ac:dyDescent="0.2">
      <c r="C21833" s="10"/>
      <c r="D21833" s="6"/>
    </row>
    <row r="21834" spans="3:4" x14ac:dyDescent="0.2">
      <c r="C21834" s="10"/>
      <c r="D21834" s="7"/>
    </row>
    <row r="21835" spans="3:4" x14ac:dyDescent="0.2">
      <c r="C21835" s="10"/>
      <c r="D21835" s="6"/>
    </row>
    <row r="21836" spans="3:4" x14ac:dyDescent="0.2">
      <c r="C21836" s="10"/>
      <c r="D21836" s="6"/>
    </row>
    <row r="21837" spans="3:4" x14ac:dyDescent="0.2">
      <c r="C21837" s="10"/>
      <c r="D21837" s="6"/>
    </row>
    <row r="21838" spans="3:4" x14ac:dyDescent="0.2">
      <c r="C21838" s="10"/>
      <c r="D21838" s="6"/>
    </row>
    <row r="21839" spans="3:4" x14ac:dyDescent="0.2">
      <c r="C21839" s="10"/>
      <c r="D21839" s="6"/>
    </row>
    <row r="21840" spans="3:4" x14ac:dyDescent="0.2">
      <c r="C21840" s="10"/>
      <c r="D21840" s="6"/>
    </row>
    <row r="21841" spans="3:4" x14ac:dyDescent="0.2">
      <c r="C21841" s="10"/>
      <c r="D21841" s="6"/>
    </row>
    <row r="21842" spans="3:4" x14ac:dyDescent="0.2">
      <c r="C21842" s="10"/>
      <c r="D21842" s="6"/>
    </row>
    <row r="21843" spans="3:4" x14ac:dyDescent="0.2">
      <c r="C21843" s="10"/>
      <c r="D21843" s="6"/>
    </row>
    <row r="21844" spans="3:4" x14ac:dyDescent="0.2">
      <c r="C21844" s="10"/>
      <c r="D21844" s="6"/>
    </row>
    <row r="21845" spans="3:4" x14ac:dyDescent="0.2">
      <c r="C21845" s="10"/>
      <c r="D21845" s="6"/>
    </row>
    <row r="21846" spans="3:4" ht="15" x14ac:dyDescent="0.25">
      <c r="C21846" s="10"/>
      <c r="D21846" s="8"/>
    </row>
    <row r="21847" spans="3:4" ht="15" x14ac:dyDescent="0.25">
      <c r="C21847" s="10"/>
      <c r="D21847" s="8"/>
    </row>
    <row r="21848" spans="3:4" ht="15" x14ac:dyDescent="0.25">
      <c r="C21848" s="10"/>
      <c r="D21848" s="8"/>
    </row>
    <row r="21849" spans="3:4" ht="15" x14ac:dyDescent="0.25">
      <c r="C21849" s="10"/>
      <c r="D21849" s="8"/>
    </row>
    <row r="21850" spans="3:4" ht="15" x14ac:dyDescent="0.25">
      <c r="C21850" s="10"/>
      <c r="D21850" s="8"/>
    </row>
    <row r="21851" spans="3:4" ht="15" x14ac:dyDescent="0.25">
      <c r="C21851" s="10"/>
      <c r="D21851" s="8"/>
    </row>
    <row r="21852" spans="3:4" x14ac:dyDescent="0.2">
      <c r="C21852" s="10"/>
      <c r="D21852" s="6"/>
    </row>
    <row r="21853" spans="3:4" x14ac:dyDescent="0.2">
      <c r="C21853" s="10"/>
      <c r="D21853" s="6"/>
    </row>
    <row r="21854" spans="3:4" x14ac:dyDescent="0.2">
      <c r="C21854" s="10"/>
      <c r="D21854" s="6"/>
    </row>
    <row r="21855" spans="3:4" x14ac:dyDescent="0.2">
      <c r="C21855" s="10"/>
      <c r="D21855" s="6"/>
    </row>
    <row r="21856" spans="3:4" x14ac:dyDescent="0.2">
      <c r="C21856" s="10"/>
      <c r="D21856" s="6"/>
    </row>
    <row r="21857" spans="3:4" x14ac:dyDescent="0.2">
      <c r="C21857" s="10"/>
      <c r="D21857" s="6"/>
    </row>
    <row r="21858" spans="3:4" x14ac:dyDescent="0.2">
      <c r="C21858" s="10"/>
      <c r="D21858" s="6"/>
    </row>
    <row r="21859" spans="3:4" x14ac:dyDescent="0.2">
      <c r="C21859" s="10"/>
      <c r="D21859" s="6"/>
    </row>
    <row r="21860" spans="3:4" x14ac:dyDescent="0.2">
      <c r="C21860" s="10"/>
      <c r="D21860" s="6"/>
    </row>
    <row r="21861" spans="3:4" x14ac:dyDescent="0.2">
      <c r="C21861" s="10"/>
      <c r="D21861" s="6"/>
    </row>
    <row r="21862" spans="3:4" ht="15" x14ac:dyDescent="0.25">
      <c r="C21862" s="10"/>
      <c r="D21862" s="8"/>
    </row>
    <row r="21863" spans="3:4" ht="15" x14ac:dyDescent="0.25">
      <c r="C21863" s="10"/>
      <c r="D21863" s="8"/>
    </row>
    <row r="21864" spans="3:4" ht="15" x14ac:dyDescent="0.25">
      <c r="C21864" s="10"/>
      <c r="D21864" s="8"/>
    </row>
    <row r="21865" spans="3:4" x14ac:dyDescent="0.2">
      <c r="C21865" s="10"/>
      <c r="D21865" s="6"/>
    </row>
    <row r="21866" spans="3:4" x14ac:dyDescent="0.2">
      <c r="C21866" s="10"/>
      <c r="D21866" s="6"/>
    </row>
    <row r="21867" spans="3:4" x14ac:dyDescent="0.2">
      <c r="C21867" s="10"/>
      <c r="D21867" s="6"/>
    </row>
    <row r="21868" spans="3:4" x14ac:dyDescent="0.2">
      <c r="C21868" s="10"/>
      <c r="D21868" s="6"/>
    </row>
    <row r="21869" spans="3:4" x14ac:dyDescent="0.2">
      <c r="C21869" s="10"/>
      <c r="D21869" s="6"/>
    </row>
    <row r="21870" spans="3:4" x14ac:dyDescent="0.2">
      <c r="C21870" s="10"/>
      <c r="D21870" s="6"/>
    </row>
    <row r="21871" spans="3:4" x14ac:dyDescent="0.2">
      <c r="C21871" s="10"/>
      <c r="D21871" s="6"/>
    </row>
    <row r="21872" spans="3:4" x14ac:dyDescent="0.2">
      <c r="C21872" s="10"/>
      <c r="D21872" s="6"/>
    </row>
    <row r="21873" spans="3:4" x14ac:dyDescent="0.2">
      <c r="C21873" s="10"/>
      <c r="D21873" s="6"/>
    </row>
    <row r="21874" spans="3:4" x14ac:dyDescent="0.2">
      <c r="C21874" s="10"/>
      <c r="D21874" s="6"/>
    </row>
    <row r="21875" spans="3:4" x14ac:dyDescent="0.2">
      <c r="C21875" s="10"/>
      <c r="D21875" s="6"/>
    </row>
    <row r="21876" spans="3:4" x14ac:dyDescent="0.2">
      <c r="C21876" s="10"/>
      <c r="D21876" s="6"/>
    </row>
    <row r="21877" spans="3:4" x14ac:dyDescent="0.2">
      <c r="C21877" s="10"/>
      <c r="D21877" s="6"/>
    </row>
    <row r="21878" spans="3:4" x14ac:dyDescent="0.2">
      <c r="C21878" s="10"/>
      <c r="D21878" s="6"/>
    </row>
    <row r="21879" spans="3:4" x14ac:dyDescent="0.2">
      <c r="C21879" s="10"/>
      <c r="D21879" s="6"/>
    </row>
    <row r="21880" spans="3:4" x14ac:dyDescent="0.2">
      <c r="C21880" s="10"/>
      <c r="D21880" s="6"/>
    </row>
    <row r="21881" spans="3:4" ht="13.5" thickBot="1" x14ac:dyDescent="0.25">
      <c r="C21881" s="10"/>
      <c r="D21881" s="9"/>
    </row>
    <row r="21882" spans="3:4" ht="15" x14ac:dyDescent="0.25">
      <c r="C21882" s="10"/>
      <c r="D21882" s="4"/>
    </row>
    <row r="21883" spans="3:4" x14ac:dyDescent="0.2">
      <c r="C21883" s="10"/>
      <c r="D21883" s="6"/>
    </row>
    <row r="21884" spans="3:4" x14ac:dyDescent="0.2">
      <c r="C21884" s="10"/>
      <c r="D21884" s="6"/>
    </row>
    <row r="21885" spans="3:4" x14ac:dyDescent="0.2">
      <c r="C21885" s="10"/>
      <c r="D21885" s="7"/>
    </row>
    <row r="21886" spans="3:4" x14ac:dyDescent="0.2">
      <c r="C21886" s="10"/>
      <c r="D21886" s="6"/>
    </row>
    <row r="21887" spans="3:4" x14ac:dyDescent="0.2">
      <c r="C21887" s="10"/>
      <c r="D21887" s="6"/>
    </row>
    <row r="21888" spans="3:4" x14ac:dyDescent="0.2">
      <c r="C21888" s="10"/>
      <c r="D21888" s="6"/>
    </row>
    <row r="21889" spans="3:4" x14ac:dyDescent="0.2">
      <c r="C21889" s="10"/>
      <c r="D21889" s="6"/>
    </row>
    <row r="21890" spans="3:4" x14ac:dyDescent="0.2">
      <c r="C21890" s="10"/>
      <c r="D21890" s="6"/>
    </row>
    <row r="21891" spans="3:4" x14ac:dyDescent="0.2">
      <c r="C21891" s="10"/>
      <c r="D21891" s="6"/>
    </row>
    <row r="21892" spans="3:4" x14ac:dyDescent="0.2">
      <c r="C21892" s="10"/>
      <c r="D21892" s="6"/>
    </row>
    <row r="21893" spans="3:4" x14ac:dyDescent="0.2">
      <c r="C21893" s="10"/>
      <c r="D21893" s="6"/>
    </row>
    <row r="21894" spans="3:4" x14ac:dyDescent="0.2">
      <c r="C21894" s="10"/>
      <c r="D21894" s="6"/>
    </row>
    <row r="21895" spans="3:4" x14ac:dyDescent="0.2">
      <c r="C21895" s="10"/>
      <c r="D21895" s="6"/>
    </row>
    <row r="21896" spans="3:4" x14ac:dyDescent="0.2">
      <c r="C21896" s="10"/>
      <c r="D21896" s="6"/>
    </row>
    <row r="21897" spans="3:4" ht="15" x14ac:dyDescent="0.25">
      <c r="C21897" s="10"/>
      <c r="D21897" s="8"/>
    </row>
    <row r="21898" spans="3:4" ht="15" x14ac:dyDescent="0.25">
      <c r="C21898" s="10"/>
      <c r="D21898" s="8"/>
    </row>
    <row r="21899" spans="3:4" ht="15" x14ac:dyDescent="0.25">
      <c r="C21899" s="10"/>
      <c r="D21899" s="8"/>
    </row>
    <row r="21900" spans="3:4" ht="15" x14ac:dyDescent="0.25">
      <c r="C21900" s="10"/>
      <c r="D21900" s="8"/>
    </row>
    <row r="21901" spans="3:4" ht="15" x14ac:dyDescent="0.25">
      <c r="C21901" s="10"/>
      <c r="D21901" s="8"/>
    </row>
    <row r="21902" spans="3:4" ht="15" x14ac:dyDescent="0.25">
      <c r="C21902" s="10"/>
      <c r="D21902" s="8"/>
    </row>
    <row r="21903" spans="3:4" x14ac:dyDescent="0.2">
      <c r="C21903" s="10"/>
      <c r="D21903" s="6"/>
    </row>
    <row r="21904" spans="3:4" x14ac:dyDescent="0.2">
      <c r="C21904" s="10"/>
      <c r="D21904" s="6"/>
    </row>
    <row r="21905" spans="3:4" x14ac:dyDescent="0.2">
      <c r="C21905" s="10"/>
      <c r="D21905" s="6"/>
    </row>
    <row r="21906" spans="3:4" x14ac:dyDescent="0.2">
      <c r="C21906" s="10"/>
      <c r="D21906" s="6"/>
    </row>
    <row r="21907" spans="3:4" x14ac:dyDescent="0.2">
      <c r="C21907" s="10"/>
      <c r="D21907" s="6"/>
    </row>
    <row r="21908" spans="3:4" x14ac:dyDescent="0.2">
      <c r="C21908" s="10"/>
      <c r="D21908" s="6"/>
    </row>
    <row r="21909" spans="3:4" x14ac:dyDescent="0.2">
      <c r="C21909" s="10"/>
      <c r="D21909" s="6"/>
    </row>
    <row r="21910" spans="3:4" x14ac:dyDescent="0.2">
      <c r="C21910" s="10"/>
      <c r="D21910" s="6"/>
    </row>
    <row r="21911" spans="3:4" x14ac:dyDescent="0.2">
      <c r="C21911" s="10"/>
      <c r="D21911" s="6"/>
    </row>
    <row r="21912" spans="3:4" x14ac:dyDescent="0.2">
      <c r="C21912" s="10"/>
      <c r="D21912" s="6"/>
    </row>
    <row r="21913" spans="3:4" ht="15" x14ac:dyDescent="0.25">
      <c r="C21913" s="10"/>
      <c r="D21913" s="8"/>
    </row>
    <row r="21914" spans="3:4" ht="15" x14ac:dyDescent="0.25">
      <c r="C21914" s="10"/>
      <c r="D21914" s="8"/>
    </row>
    <row r="21915" spans="3:4" ht="15" x14ac:dyDescent="0.25">
      <c r="C21915" s="10"/>
      <c r="D21915" s="8"/>
    </row>
    <row r="21916" spans="3:4" x14ac:dyDescent="0.2">
      <c r="C21916" s="10"/>
      <c r="D21916" s="6"/>
    </row>
    <row r="21917" spans="3:4" x14ac:dyDescent="0.2">
      <c r="C21917" s="10"/>
      <c r="D21917" s="6"/>
    </row>
    <row r="21918" spans="3:4" x14ac:dyDescent="0.2">
      <c r="C21918" s="10"/>
      <c r="D21918" s="6"/>
    </row>
    <row r="21919" spans="3:4" x14ac:dyDescent="0.2">
      <c r="C21919" s="10"/>
      <c r="D21919" s="6"/>
    </row>
    <row r="21920" spans="3:4" x14ac:dyDescent="0.2">
      <c r="C21920" s="10"/>
      <c r="D21920" s="6"/>
    </row>
    <row r="21921" spans="3:4" x14ac:dyDescent="0.2">
      <c r="C21921" s="10"/>
      <c r="D21921" s="6"/>
    </row>
    <row r="21922" spans="3:4" x14ac:dyDescent="0.2">
      <c r="C21922" s="10"/>
      <c r="D21922" s="6"/>
    </row>
    <row r="21923" spans="3:4" x14ac:dyDescent="0.2">
      <c r="C21923" s="10"/>
      <c r="D21923" s="6"/>
    </row>
    <row r="21924" spans="3:4" x14ac:dyDescent="0.2">
      <c r="C21924" s="10"/>
      <c r="D21924" s="6"/>
    </row>
    <row r="21925" spans="3:4" x14ac:dyDescent="0.2">
      <c r="C21925" s="10"/>
      <c r="D21925" s="6"/>
    </row>
    <row r="21926" spans="3:4" x14ac:dyDescent="0.2">
      <c r="C21926" s="10"/>
      <c r="D21926" s="6"/>
    </row>
    <row r="21927" spans="3:4" x14ac:dyDescent="0.2">
      <c r="C21927" s="10"/>
      <c r="D21927" s="6"/>
    </row>
    <row r="21928" spans="3:4" x14ac:dyDescent="0.2">
      <c r="C21928" s="10"/>
      <c r="D21928" s="6"/>
    </row>
    <row r="21929" spans="3:4" x14ac:dyDescent="0.2">
      <c r="C21929" s="10"/>
      <c r="D21929" s="6"/>
    </row>
    <row r="21930" spans="3:4" x14ac:dyDescent="0.2">
      <c r="C21930" s="10"/>
      <c r="D21930" s="6"/>
    </row>
    <row r="21931" spans="3:4" x14ac:dyDescent="0.2">
      <c r="C21931" s="10"/>
      <c r="D21931" s="6"/>
    </row>
    <row r="21932" spans="3:4" ht="13.5" thickBot="1" x14ac:dyDescent="0.25">
      <c r="C21932" s="10"/>
      <c r="D21932" s="9"/>
    </row>
    <row r="21933" spans="3:4" ht="15" x14ac:dyDescent="0.25">
      <c r="C21933" s="10"/>
      <c r="D21933" s="4"/>
    </row>
    <row r="21934" spans="3:4" x14ac:dyDescent="0.2">
      <c r="C21934" s="10"/>
      <c r="D21934" s="6"/>
    </row>
    <row r="21935" spans="3:4" x14ac:dyDescent="0.2">
      <c r="C21935" s="10"/>
      <c r="D21935" s="6"/>
    </row>
    <row r="21936" spans="3:4" x14ac:dyDescent="0.2">
      <c r="C21936" s="10"/>
      <c r="D21936" s="7"/>
    </row>
    <row r="21937" spans="3:4" x14ac:dyDescent="0.2">
      <c r="C21937" s="10"/>
      <c r="D21937" s="6"/>
    </row>
    <row r="21938" spans="3:4" x14ac:dyDescent="0.2">
      <c r="C21938" s="10"/>
      <c r="D21938" s="6"/>
    </row>
    <row r="21939" spans="3:4" x14ac:dyDescent="0.2">
      <c r="C21939" s="10"/>
      <c r="D21939" s="6"/>
    </row>
    <row r="21940" spans="3:4" x14ac:dyDescent="0.2">
      <c r="C21940" s="10"/>
      <c r="D21940" s="6"/>
    </row>
    <row r="21941" spans="3:4" x14ac:dyDescent="0.2">
      <c r="C21941" s="10"/>
      <c r="D21941" s="6"/>
    </row>
    <row r="21942" spans="3:4" x14ac:dyDescent="0.2">
      <c r="C21942" s="10"/>
      <c r="D21942" s="6"/>
    </row>
    <row r="21943" spans="3:4" x14ac:dyDescent="0.2">
      <c r="C21943" s="10"/>
      <c r="D21943" s="6"/>
    </row>
    <row r="21944" spans="3:4" x14ac:dyDescent="0.2">
      <c r="C21944" s="10"/>
      <c r="D21944" s="6"/>
    </row>
    <row r="21945" spans="3:4" x14ac:dyDescent="0.2">
      <c r="C21945" s="10"/>
      <c r="D21945" s="6"/>
    </row>
    <row r="21946" spans="3:4" x14ac:dyDescent="0.2">
      <c r="C21946" s="10"/>
      <c r="D21946" s="6"/>
    </row>
    <row r="21947" spans="3:4" x14ac:dyDescent="0.2">
      <c r="C21947" s="10"/>
      <c r="D21947" s="6"/>
    </row>
    <row r="21948" spans="3:4" ht="15" x14ac:dyDescent="0.25">
      <c r="C21948" s="10"/>
      <c r="D21948" s="8"/>
    </row>
    <row r="21949" spans="3:4" ht="15" x14ac:dyDescent="0.25">
      <c r="C21949" s="10"/>
      <c r="D21949" s="8"/>
    </row>
    <row r="21950" spans="3:4" ht="15" x14ac:dyDescent="0.25">
      <c r="C21950" s="10"/>
      <c r="D21950" s="8"/>
    </row>
    <row r="21951" spans="3:4" ht="15" x14ac:dyDescent="0.25">
      <c r="C21951" s="10"/>
      <c r="D21951" s="8"/>
    </row>
    <row r="21952" spans="3:4" ht="15" x14ac:dyDescent="0.25">
      <c r="C21952" s="10"/>
      <c r="D21952" s="8"/>
    </row>
    <row r="21953" spans="3:4" ht="15" x14ac:dyDescent="0.25">
      <c r="C21953" s="10"/>
      <c r="D21953" s="8"/>
    </row>
    <row r="21954" spans="3:4" x14ac:dyDescent="0.2">
      <c r="C21954" s="10"/>
      <c r="D21954" s="6"/>
    </row>
    <row r="21955" spans="3:4" x14ac:dyDescent="0.2">
      <c r="C21955" s="10"/>
      <c r="D21955" s="6"/>
    </row>
    <row r="21956" spans="3:4" x14ac:dyDescent="0.2">
      <c r="C21956" s="10"/>
      <c r="D21956" s="6"/>
    </row>
    <row r="21957" spans="3:4" x14ac:dyDescent="0.2">
      <c r="C21957" s="10"/>
      <c r="D21957" s="6"/>
    </row>
    <row r="21958" spans="3:4" x14ac:dyDescent="0.2">
      <c r="C21958" s="10"/>
      <c r="D21958" s="6"/>
    </row>
    <row r="21959" spans="3:4" x14ac:dyDescent="0.2">
      <c r="C21959" s="10"/>
      <c r="D21959" s="6"/>
    </row>
    <row r="21960" spans="3:4" x14ac:dyDescent="0.2">
      <c r="C21960" s="10"/>
      <c r="D21960" s="6"/>
    </row>
    <row r="21961" spans="3:4" x14ac:dyDescent="0.2">
      <c r="C21961" s="10"/>
      <c r="D21961" s="6"/>
    </row>
    <row r="21962" spans="3:4" x14ac:dyDescent="0.2">
      <c r="C21962" s="10"/>
      <c r="D21962" s="6"/>
    </row>
    <row r="21963" spans="3:4" x14ac:dyDescent="0.2">
      <c r="C21963" s="10"/>
      <c r="D21963" s="6"/>
    </row>
    <row r="21964" spans="3:4" ht="15" x14ac:dyDescent="0.25">
      <c r="C21964" s="10"/>
      <c r="D21964" s="8"/>
    </row>
    <row r="21965" spans="3:4" ht="15" x14ac:dyDescent="0.25">
      <c r="C21965" s="10"/>
      <c r="D21965" s="8"/>
    </row>
    <row r="21966" spans="3:4" ht="15" x14ac:dyDescent="0.25">
      <c r="C21966" s="10"/>
      <c r="D21966" s="8"/>
    </row>
    <row r="21967" spans="3:4" x14ac:dyDescent="0.2">
      <c r="C21967" s="10"/>
      <c r="D21967" s="6"/>
    </row>
    <row r="21968" spans="3:4" x14ac:dyDescent="0.2">
      <c r="C21968" s="10"/>
      <c r="D21968" s="6"/>
    </row>
    <row r="21969" spans="3:4" x14ac:dyDescent="0.2">
      <c r="C21969" s="10"/>
      <c r="D21969" s="6"/>
    </row>
    <row r="21970" spans="3:4" x14ac:dyDescent="0.2">
      <c r="C21970" s="10"/>
      <c r="D21970" s="6"/>
    </row>
    <row r="21971" spans="3:4" x14ac:dyDescent="0.2">
      <c r="C21971" s="10"/>
      <c r="D21971" s="6"/>
    </row>
    <row r="21972" spans="3:4" x14ac:dyDescent="0.2">
      <c r="C21972" s="10"/>
      <c r="D21972" s="6"/>
    </row>
    <row r="21973" spans="3:4" x14ac:dyDescent="0.2">
      <c r="C21973" s="10"/>
      <c r="D21973" s="6"/>
    </row>
    <row r="21974" spans="3:4" x14ac:dyDescent="0.2">
      <c r="C21974" s="10"/>
      <c r="D21974" s="6"/>
    </row>
    <row r="21975" spans="3:4" x14ac:dyDescent="0.2">
      <c r="C21975" s="10"/>
      <c r="D21975" s="6"/>
    </row>
    <row r="21976" spans="3:4" x14ac:dyDescent="0.2">
      <c r="C21976" s="10"/>
      <c r="D21976" s="6"/>
    </row>
    <row r="21977" spans="3:4" x14ac:dyDescent="0.2">
      <c r="C21977" s="10"/>
      <c r="D21977" s="6"/>
    </row>
    <row r="21978" spans="3:4" x14ac:dyDescent="0.2">
      <c r="C21978" s="10"/>
      <c r="D21978" s="6"/>
    </row>
    <row r="21979" spans="3:4" x14ac:dyDescent="0.2">
      <c r="C21979" s="10"/>
      <c r="D21979" s="6"/>
    </row>
    <row r="21980" spans="3:4" x14ac:dyDescent="0.2">
      <c r="C21980" s="10"/>
      <c r="D21980" s="6"/>
    </row>
    <row r="21981" spans="3:4" x14ac:dyDescent="0.2">
      <c r="C21981" s="10"/>
      <c r="D21981" s="6"/>
    </row>
    <row r="21982" spans="3:4" x14ac:dyDescent="0.2">
      <c r="C21982" s="10"/>
      <c r="D21982" s="6"/>
    </row>
    <row r="21983" spans="3:4" ht="13.5" thickBot="1" x14ac:dyDescent="0.25">
      <c r="C21983" s="10"/>
      <c r="D21983" s="9"/>
    </row>
    <row r="21984" spans="3:4" ht="15" x14ac:dyDescent="0.25">
      <c r="C21984" s="10"/>
      <c r="D21984" s="4"/>
    </row>
    <row r="21985" spans="3:4" x14ac:dyDescent="0.2">
      <c r="C21985" s="10"/>
      <c r="D21985" s="6"/>
    </row>
    <row r="21986" spans="3:4" x14ac:dyDescent="0.2">
      <c r="C21986" s="10"/>
      <c r="D21986" s="6"/>
    </row>
    <row r="21987" spans="3:4" x14ac:dyDescent="0.2">
      <c r="C21987" s="10"/>
      <c r="D21987" s="7"/>
    </row>
    <row r="21988" spans="3:4" x14ac:dyDescent="0.2">
      <c r="C21988" s="10"/>
      <c r="D21988" s="6"/>
    </row>
    <row r="21989" spans="3:4" x14ac:dyDescent="0.2">
      <c r="C21989" s="10"/>
      <c r="D21989" s="6"/>
    </row>
    <row r="21990" spans="3:4" x14ac:dyDescent="0.2">
      <c r="C21990" s="10"/>
      <c r="D21990" s="6"/>
    </row>
    <row r="21991" spans="3:4" x14ac:dyDescent="0.2">
      <c r="C21991" s="10"/>
      <c r="D21991" s="6"/>
    </row>
    <row r="21992" spans="3:4" x14ac:dyDescent="0.2">
      <c r="C21992" s="10"/>
      <c r="D21992" s="6"/>
    </row>
    <row r="21993" spans="3:4" x14ac:dyDescent="0.2">
      <c r="C21993" s="10"/>
      <c r="D21993" s="6"/>
    </row>
    <row r="21994" spans="3:4" x14ac:dyDescent="0.2">
      <c r="C21994" s="10"/>
      <c r="D21994" s="6"/>
    </row>
    <row r="21995" spans="3:4" x14ac:dyDescent="0.2">
      <c r="C21995" s="10"/>
      <c r="D21995" s="6"/>
    </row>
    <row r="21996" spans="3:4" x14ac:dyDescent="0.2">
      <c r="C21996" s="10"/>
      <c r="D21996" s="6"/>
    </row>
    <row r="21997" spans="3:4" x14ac:dyDescent="0.2">
      <c r="C21997" s="10"/>
      <c r="D21997" s="6"/>
    </row>
    <row r="21998" spans="3:4" x14ac:dyDescent="0.2">
      <c r="C21998" s="10"/>
      <c r="D21998" s="6"/>
    </row>
    <row r="21999" spans="3:4" ht="15" x14ac:dyDescent="0.25">
      <c r="C21999" s="10"/>
      <c r="D21999" s="8"/>
    </row>
    <row r="22000" spans="3:4" ht="15" x14ac:dyDescent="0.25">
      <c r="C22000" s="10"/>
      <c r="D22000" s="8"/>
    </row>
    <row r="22001" spans="3:4" ht="15" x14ac:dyDescent="0.25">
      <c r="C22001" s="10"/>
      <c r="D22001" s="8"/>
    </row>
    <row r="22002" spans="3:4" ht="15" x14ac:dyDescent="0.25">
      <c r="C22002" s="10"/>
      <c r="D22002" s="8"/>
    </row>
    <row r="22003" spans="3:4" ht="15" x14ac:dyDescent="0.25">
      <c r="C22003" s="10"/>
      <c r="D22003" s="8"/>
    </row>
    <row r="22004" spans="3:4" ht="15" x14ac:dyDescent="0.25">
      <c r="C22004" s="10"/>
      <c r="D22004" s="8"/>
    </row>
    <row r="22005" spans="3:4" x14ac:dyDescent="0.2">
      <c r="C22005" s="10"/>
      <c r="D22005" s="6"/>
    </row>
    <row r="22006" spans="3:4" x14ac:dyDescent="0.2">
      <c r="C22006" s="10"/>
      <c r="D22006" s="6"/>
    </row>
    <row r="22007" spans="3:4" x14ac:dyDescent="0.2">
      <c r="C22007" s="10"/>
      <c r="D22007" s="6"/>
    </row>
    <row r="22008" spans="3:4" x14ac:dyDescent="0.2">
      <c r="C22008" s="10"/>
      <c r="D22008" s="6"/>
    </row>
    <row r="22009" spans="3:4" x14ac:dyDescent="0.2">
      <c r="C22009" s="10"/>
      <c r="D22009" s="6"/>
    </row>
    <row r="22010" spans="3:4" x14ac:dyDescent="0.2">
      <c r="C22010" s="10"/>
      <c r="D22010" s="6"/>
    </row>
    <row r="22011" spans="3:4" x14ac:dyDescent="0.2">
      <c r="C22011" s="10"/>
      <c r="D22011" s="6"/>
    </row>
    <row r="22012" spans="3:4" x14ac:dyDescent="0.2">
      <c r="C22012" s="10"/>
      <c r="D22012" s="6"/>
    </row>
    <row r="22013" spans="3:4" x14ac:dyDescent="0.2">
      <c r="C22013" s="10"/>
      <c r="D22013" s="6"/>
    </row>
    <row r="22014" spans="3:4" x14ac:dyDescent="0.2">
      <c r="C22014" s="10"/>
      <c r="D22014" s="6"/>
    </row>
    <row r="22015" spans="3:4" ht="15" x14ac:dyDescent="0.25">
      <c r="C22015" s="10"/>
      <c r="D22015" s="8"/>
    </row>
    <row r="22016" spans="3:4" ht="15" x14ac:dyDescent="0.25">
      <c r="C22016" s="10"/>
      <c r="D22016" s="8"/>
    </row>
    <row r="22017" spans="3:4" ht="15" x14ac:dyDescent="0.25">
      <c r="C22017" s="10"/>
      <c r="D22017" s="8"/>
    </row>
    <row r="22018" spans="3:4" x14ac:dyDescent="0.2">
      <c r="C22018" s="10"/>
      <c r="D22018" s="6"/>
    </row>
    <row r="22019" spans="3:4" x14ac:dyDescent="0.2">
      <c r="C22019" s="10"/>
      <c r="D22019" s="6"/>
    </row>
    <row r="22020" spans="3:4" x14ac:dyDescent="0.2">
      <c r="C22020" s="10"/>
      <c r="D22020" s="6"/>
    </row>
    <row r="22021" spans="3:4" x14ac:dyDescent="0.2">
      <c r="C22021" s="10"/>
      <c r="D22021" s="6"/>
    </row>
    <row r="22022" spans="3:4" x14ac:dyDescent="0.2">
      <c r="C22022" s="10"/>
      <c r="D22022" s="6"/>
    </row>
    <row r="22023" spans="3:4" x14ac:dyDescent="0.2">
      <c r="C22023" s="10"/>
      <c r="D22023" s="6"/>
    </row>
    <row r="22024" spans="3:4" x14ac:dyDescent="0.2">
      <c r="C22024" s="10"/>
      <c r="D22024" s="6"/>
    </row>
    <row r="22025" spans="3:4" x14ac:dyDescent="0.2">
      <c r="C22025" s="10"/>
      <c r="D22025" s="6"/>
    </row>
    <row r="22026" spans="3:4" x14ac:dyDescent="0.2">
      <c r="C22026" s="10"/>
      <c r="D22026" s="6"/>
    </row>
    <row r="22027" spans="3:4" x14ac:dyDescent="0.2">
      <c r="C22027" s="10"/>
      <c r="D22027" s="6"/>
    </row>
    <row r="22028" spans="3:4" x14ac:dyDescent="0.2">
      <c r="C22028" s="10"/>
      <c r="D22028" s="6"/>
    </row>
    <row r="22029" spans="3:4" x14ac:dyDescent="0.2">
      <c r="C22029" s="10"/>
      <c r="D22029" s="6"/>
    </row>
    <row r="22030" spans="3:4" x14ac:dyDescent="0.2">
      <c r="C22030" s="10"/>
      <c r="D22030" s="6"/>
    </row>
    <row r="22031" spans="3:4" x14ac:dyDescent="0.2">
      <c r="C22031" s="10"/>
      <c r="D22031" s="6"/>
    </row>
    <row r="22032" spans="3:4" x14ac:dyDescent="0.2">
      <c r="C22032" s="10"/>
      <c r="D22032" s="6"/>
    </row>
    <row r="22033" spans="3:4" x14ac:dyDescent="0.2">
      <c r="C22033" s="10"/>
      <c r="D22033" s="6"/>
    </row>
    <row r="22034" spans="3:4" ht="13.5" thickBot="1" x14ac:dyDescent="0.25">
      <c r="C22034" s="10"/>
      <c r="D22034" s="9"/>
    </row>
    <row r="22035" spans="3:4" ht="15" x14ac:dyDescent="0.25">
      <c r="C22035" s="10"/>
      <c r="D22035" s="4"/>
    </row>
    <row r="22036" spans="3:4" x14ac:dyDescent="0.2">
      <c r="C22036" s="10"/>
      <c r="D22036" s="6"/>
    </row>
    <row r="22037" spans="3:4" x14ac:dyDescent="0.2">
      <c r="C22037" s="10"/>
      <c r="D22037" s="6"/>
    </row>
    <row r="22038" spans="3:4" x14ac:dyDescent="0.2">
      <c r="C22038" s="10"/>
      <c r="D22038" s="7"/>
    </row>
    <row r="22039" spans="3:4" x14ac:dyDescent="0.2">
      <c r="C22039" s="10"/>
      <c r="D22039" s="6"/>
    </row>
    <row r="22040" spans="3:4" x14ac:dyDescent="0.2">
      <c r="C22040" s="10"/>
      <c r="D22040" s="6"/>
    </row>
    <row r="22041" spans="3:4" x14ac:dyDescent="0.2">
      <c r="C22041" s="10"/>
      <c r="D22041" s="6"/>
    </row>
    <row r="22042" spans="3:4" x14ac:dyDescent="0.2">
      <c r="C22042" s="10"/>
      <c r="D22042" s="6"/>
    </row>
    <row r="22043" spans="3:4" x14ac:dyDescent="0.2">
      <c r="C22043" s="10"/>
      <c r="D22043" s="6"/>
    </row>
    <row r="22044" spans="3:4" x14ac:dyDescent="0.2">
      <c r="C22044" s="10"/>
      <c r="D22044" s="6"/>
    </row>
    <row r="22045" spans="3:4" x14ac:dyDescent="0.2">
      <c r="C22045" s="10"/>
      <c r="D22045" s="6"/>
    </row>
    <row r="22046" spans="3:4" x14ac:dyDescent="0.2">
      <c r="C22046" s="10"/>
      <c r="D22046" s="6"/>
    </row>
    <row r="22047" spans="3:4" x14ac:dyDescent="0.2">
      <c r="C22047" s="10"/>
      <c r="D22047" s="6"/>
    </row>
    <row r="22048" spans="3:4" x14ac:dyDescent="0.2">
      <c r="C22048" s="10"/>
      <c r="D22048" s="6"/>
    </row>
    <row r="22049" spans="3:4" x14ac:dyDescent="0.2">
      <c r="C22049" s="10"/>
      <c r="D22049" s="6"/>
    </row>
    <row r="22050" spans="3:4" ht="15" x14ac:dyDescent="0.25">
      <c r="C22050" s="10"/>
      <c r="D22050" s="8"/>
    </row>
    <row r="22051" spans="3:4" ht="15" x14ac:dyDescent="0.25">
      <c r="C22051" s="10"/>
      <c r="D22051" s="8"/>
    </row>
    <row r="22052" spans="3:4" ht="15" x14ac:dyDescent="0.25">
      <c r="C22052" s="10"/>
      <c r="D22052" s="8"/>
    </row>
    <row r="22053" spans="3:4" ht="15" x14ac:dyDescent="0.25">
      <c r="C22053" s="10"/>
      <c r="D22053" s="8"/>
    </row>
    <row r="22054" spans="3:4" ht="15" x14ac:dyDescent="0.25">
      <c r="C22054" s="10"/>
      <c r="D22054" s="8"/>
    </row>
    <row r="22055" spans="3:4" ht="15" x14ac:dyDescent="0.25">
      <c r="C22055" s="10"/>
      <c r="D22055" s="8"/>
    </row>
    <row r="22056" spans="3:4" x14ac:dyDescent="0.2">
      <c r="C22056" s="10"/>
      <c r="D22056" s="6"/>
    </row>
    <row r="22057" spans="3:4" x14ac:dyDescent="0.2">
      <c r="C22057" s="10"/>
      <c r="D22057" s="6"/>
    </row>
    <row r="22058" spans="3:4" x14ac:dyDescent="0.2">
      <c r="C22058" s="10"/>
      <c r="D22058" s="6"/>
    </row>
    <row r="22059" spans="3:4" x14ac:dyDescent="0.2">
      <c r="C22059" s="10"/>
      <c r="D22059" s="6"/>
    </row>
    <row r="22060" spans="3:4" x14ac:dyDescent="0.2">
      <c r="C22060" s="10"/>
      <c r="D22060" s="6"/>
    </row>
    <row r="22061" spans="3:4" x14ac:dyDescent="0.2">
      <c r="C22061" s="10"/>
      <c r="D22061" s="6"/>
    </row>
    <row r="22062" spans="3:4" x14ac:dyDescent="0.2">
      <c r="C22062" s="10"/>
      <c r="D22062" s="6"/>
    </row>
    <row r="22063" spans="3:4" x14ac:dyDescent="0.2">
      <c r="C22063" s="10"/>
      <c r="D22063" s="6"/>
    </row>
    <row r="22064" spans="3:4" x14ac:dyDescent="0.2">
      <c r="C22064" s="10"/>
      <c r="D22064" s="6"/>
    </row>
    <row r="22065" spans="3:4" x14ac:dyDescent="0.2">
      <c r="C22065" s="10"/>
      <c r="D22065" s="6"/>
    </row>
    <row r="22066" spans="3:4" ht="15" x14ac:dyDescent="0.25">
      <c r="C22066" s="10"/>
      <c r="D22066" s="8"/>
    </row>
    <row r="22067" spans="3:4" ht="15" x14ac:dyDescent="0.25">
      <c r="C22067" s="10"/>
      <c r="D22067" s="8"/>
    </row>
    <row r="22068" spans="3:4" ht="15" x14ac:dyDescent="0.25">
      <c r="C22068" s="10"/>
      <c r="D22068" s="8"/>
    </row>
    <row r="22069" spans="3:4" x14ac:dyDescent="0.2">
      <c r="C22069" s="10"/>
      <c r="D22069" s="6"/>
    </row>
    <row r="22070" spans="3:4" x14ac:dyDescent="0.2">
      <c r="C22070" s="10"/>
      <c r="D22070" s="6"/>
    </row>
    <row r="22071" spans="3:4" x14ac:dyDescent="0.2">
      <c r="C22071" s="10"/>
      <c r="D22071" s="6"/>
    </row>
    <row r="22072" spans="3:4" x14ac:dyDescent="0.2">
      <c r="C22072" s="10"/>
      <c r="D22072" s="6"/>
    </row>
    <row r="22073" spans="3:4" x14ac:dyDescent="0.2">
      <c r="C22073" s="10"/>
      <c r="D22073" s="6"/>
    </row>
    <row r="22074" spans="3:4" x14ac:dyDescent="0.2">
      <c r="C22074" s="10"/>
      <c r="D22074" s="6"/>
    </row>
    <row r="22075" spans="3:4" x14ac:dyDescent="0.2">
      <c r="C22075" s="10"/>
      <c r="D22075" s="6"/>
    </row>
    <row r="22076" spans="3:4" x14ac:dyDescent="0.2">
      <c r="C22076" s="10"/>
      <c r="D22076" s="6"/>
    </row>
    <row r="22077" spans="3:4" x14ac:dyDescent="0.2">
      <c r="C22077" s="10"/>
      <c r="D22077" s="6"/>
    </row>
    <row r="22078" spans="3:4" x14ac:dyDescent="0.2">
      <c r="C22078" s="10"/>
      <c r="D22078" s="6"/>
    </row>
    <row r="22079" spans="3:4" x14ac:dyDescent="0.2">
      <c r="C22079" s="10"/>
      <c r="D22079" s="6"/>
    </row>
    <row r="22080" spans="3:4" x14ac:dyDescent="0.2">
      <c r="C22080" s="10"/>
      <c r="D22080" s="6"/>
    </row>
    <row r="22081" spans="3:4" x14ac:dyDescent="0.2">
      <c r="C22081" s="10"/>
      <c r="D22081" s="6"/>
    </row>
    <row r="22082" spans="3:4" x14ac:dyDescent="0.2">
      <c r="C22082" s="10"/>
      <c r="D22082" s="6"/>
    </row>
    <row r="22083" spans="3:4" x14ac:dyDescent="0.2">
      <c r="C22083" s="10"/>
      <c r="D22083" s="6"/>
    </row>
    <row r="22084" spans="3:4" x14ac:dyDescent="0.2">
      <c r="C22084" s="10"/>
      <c r="D22084" s="6"/>
    </row>
    <row r="22085" spans="3:4" ht="13.5" thickBot="1" x14ac:dyDescent="0.25">
      <c r="C22085" s="10"/>
      <c r="D22085" s="9"/>
    </row>
    <row r="22086" spans="3:4" ht="15" x14ac:dyDescent="0.25">
      <c r="C22086" s="10"/>
      <c r="D22086" s="4"/>
    </row>
    <row r="22087" spans="3:4" x14ac:dyDescent="0.2">
      <c r="C22087" s="10"/>
      <c r="D22087" s="6"/>
    </row>
    <row r="22088" spans="3:4" x14ac:dyDescent="0.2">
      <c r="C22088" s="10"/>
      <c r="D22088" s="6"/>
    </row>
    <row r="22089" spans="3:4" x14ac:dyDescent="0.2">
      <c r="C22089" s="10"/>
      <c r="D22089" s="7"/>
    </row>
    <row r="22090" spans="3:4" x14ac:dyDescent="0.2">
      <c r="C22090" s="10"/>
      <c r="D22090" s="6"/>
    </row>
    <row r="22091" spans="3:4" x14ac:dyDescent="0.2">
      <c r="C22091" s="10"/>
      <c r="D22091" s="6"/>
    </row>
    <row r="22092" spans="3:4" x14ac:dyDescent="0.2">
      <c r="C22092" s="10"/>
      <c r="D22092" s="6"/>
    </row>
    <row r="22093" spans="3:4" x14ac:dyDescent="0.2">
      <c r="C22093" s="10"/>
      <c r="D22093" s="6"/>
    </row>
    <row r="22094" spans="3:4" x14ac:dyDescent="0.2">
      <c r="C22094" s="10"/>
      <c r="D22094" s="6"/>
    </row>
    <row r="22095" spans="3:4" x14ac:dyDescent="0.2">
      <c r="C22095" s="10"/>
      <c r="D22095" s="6"/>
    </row>
    <row r="22096" spans="3:4" x14ac:dyDescent="0.2">
      <c r="C22096" s="10"/>
      <c r="D22096" s="6"/>
    </row>
    <row r="22097" spans="3:4" x14ac:dyDescent="0.2">
      <c r="C22097" s="10"/>
      <c r="D22097" s="6"/>
    </row>
    <row r="22098" spans="3:4" x14ac:dyDescent="0.2">
      <c r="C22098" s="10"/>
      <c r="D22098" s="6"/>
    </row>
    <row r="22099" spans="3:4" x14ac:dyDescent="0.2">
      <c r="C22099" s="10"/>
      <c r="D22099" s="6"/>
    </row>
    <row r="22100" spans="3:4" x14ac:dyDescent="0.2">
      <c r="C22100" s="10"/>
      <c r="D22100" s="6"/>
    </row>
    <row r="22101" spans="3:4" ht="15" x14ac:dyDescent="0.25">
      <c r="C22101" s="10"/>
      <c r="D22101" s="8"/>
    </row>
    <row r="22102" spans="3:4" ht="15" x14ac:dyDescent="0.25">
      <c r="C22102" s="10"/>
      <c r="D22102" s="8"/>
    </row>
    <row r="22103" spans="3:4" ht="15" x14ac:dyDescent="0.25">
      <c r="C22103" s="10"/>
      <c r="D22103" s="8"/>
    </row>
    <row r="22104" spans="3:4" ht="15" x14ac:dyDescent="0.25">
      <c r="C22104" s="10"/>
      <c r="D22104" s="8"/>
    </row>
    <row r="22105" spans="3:4" ht="15" x14ac:dyDescent="0.25">
      <c r="C22105" s="10"/>
      <c r="D22105" s="8"/>
    </row>
    <row r="22106" spans="3:4" ht="15" x14ac:dyDescent="0.25">
      <c r="C22106" s="10"/>
      <c r="D22106" s="8"/>
    </row>
    <row r="22107" spans="3:4" x14ac:dyDescent="0.2">
      <c r="C22107" s="10"/>
      <c r="D22107" s="6"/>
    </row>
    <row r="22108" spans="3:4" x14ac:dyDescent="0.2">
      <c r="C22108" s="10"/>
      <c r="D22108" s="6"/>
    </row>
    <row r="22109" spans="3:4" x14ac:dyDescent="0.2">
      <c r="C22109" s="10"/>
      <c r="D22109" s="6"/>
    </row>
    <row r="22110" spans="3:4" x14ac:dyDescent="0.2">
      <c r="C22110" s="10"/>
      <c r="D22110" s="6"/>
    </row>
    <row r="22111" spans="3:4" x14ac:dyDescent="0.2">
      <c r="C22111" s="10"/>
      <c r="D22111" s="6"/>
    </row>
    <row r="22112" spans="3:4" x14ac:dyDescent="0.2">
      <c r="C22112" s="10"/>
      <c r="D22112" s="6"/>
    </row>
    <row r="22113" spans="3:4" x14ac:dyDescent="0.2">
      <c r="C22113" s="10"/>
      <c r="D22113" s="6"/>
    </row>
    <row r="22114" spans="3:4" x14ac:dyDescent="0.2">
      <c r="C22114" s="10"/>
      <c r="D22114" s="6"/>
    </row>
    <row r="22115" spans="3:4" x14ac:dyDescent="0.2">
      <c r="C22115" s="10"/>
      <c r="D22115" s="6"/>
    </row>
    <row r="22116" spans="3:4" x14ac:dyDescent="0.2">
      <c r="C22116" s="10"/>
      <c r="D22116" s="6"/>
    </row>
    <row r="22117" spans="3:4" ht="15" x14ac:dyDescent="0.25">
      <c r="C22117" s="10"/>
      <c r="D22117" s="8"/>
    </row>
    <row r="22118" spans="3:4" ht="15" x14ac:dyDescent="0.25">
      <c r="C22118" s="10"/>
      <c r="D22118" s="8"/>
    </row>
    <row r="22119" spans="3:4" ht="15" x14ac:dyDescent="0.25">
      <c r="C22119" s="10"/>
      <c r="D22119" s="8"/>
    </row>
    <row r="22120" spans="3:4" x14ac:dyDescent="0.2">
      <c r="C22120" s="10"/>
      <c r="D22120" s="6"/>
    </row>
    <row r="22121" spans="3:4" x14ac:dyDescent="0.2">
      <c r="C22121" s="10"/>
      <c r="D22121" s="6"/>
    </row>
    <row r="22122" spans="3:4" x14ac:dyDescent="0.2">
      <c r="C22122" s="10"/>
      <c r="D22122" s="6"/>
    </row>
    <row r="22123" spans="3:4" x14ac:dyDescent="0.2">
      <c r="C22123" s="10"/>
      <c r="D22123" s="6"/>
    </row>
    <row r="22124" spans="3:4" x14ac:dyDescent="0.2">
      <c r="C22124" s="10"/>
      <c r="D22124" s="6"/>
    </row>
    <row r="22125" spans="3:4" x14ac:dyDescent="0.2">
      <c r="C22125" s="10"/>
      <c r="D22125" s="6"/>
    </row>
    <row r="22126" spans="3:4" x14ac:dyDescent="0.2">
      <c r="C22126" s="10"/>
      <c r="D22126" s="6"/>
    </row>
    <row r="22127" spans="3:4" x14ac:dyDescent="0.2">
      <c r="C22127" s="10"/>
      <c r="D22127" s="6"/>
    </row>
    <row r="22128" spans="3:4" x14ac:dyDescent="0.2">
      <c r="C22128" s="10"/>
      <c r="D22128" s="6"/>
    </row>
    <row r="22129" spans="3:4" x14ac:dyDescent="0.2">
      <c r="C22129" s="10"/>
      <c r="D22129" s="6"/>
    </row>
    <row r="22130" spans="3:4" x14ac:dyDescent="0.2">
      <c r="C22130" s="10"/>
      <c r="D22130" s="6"/>
    </row>
    <row r="22131" spans="3:4" x14ac:dyDescent="0.2">
      <c r="C22131" s="10"/>
      <c r="D22131" s="6"/>
    </row>
    <row r="22132" spans="3:4" x14ac:dyDescent="0.2">
      <c r="C22132" s="10"/>
      <c r="D22132" s="6"/>
    </row>
    <row r="22133" spans="3:4" x14ac:dyDescent="0.2">
      <c r="C22133" s="10"/>
      <c r="D22133" s="6"/>
    </row>
    <row r="22134" spans="3:4" x14ac:dyDescent="0.2">
      <c r="C22134" s="10"/>
      <c r="D22134" s="6"/>
    </row>
    <row r="22135" spans="3:4" x14ac:dyDescent="0.2">
      <c r="C22135" s="10"/>
      <c r="D22135" s="6"/>
    </row>
    <row r="22136" spans="3:4" ht="13.5" thickBot="1" x14ac:dyDescent="0.25">
      <c r="C22136" s="10"/>
      <c r="D22136" s="9"/>
    </row>
    <row r="22137" spans="3:4" ht="15" x14ac:dyDescent="0.25">
      <c r="C22137" s="10"/>
      <c r="D22137" s="4"/>
    </row>
    <row r="22138" spans="3:4" x14ac:dyDescent="0.2">
      <c r="C22138" s="10"/>
      <c r="D22138" s="6"/>
    </row>
    <row r="22139" spans="3:4" x14ac:dyDescent="0.2">
      <c r="C22139" s="10"/>
      <c r="D22139" s="6"/>
    </row>
    <row r="22140" spans="3:4" x14ac:dyDescent="0.2">
      <c r="C22140" s="10"/>
      <c r="D22140" s="7"/>
    </row>
    <row r="22141" spans="3:4" x14ac:dyDescent="0.2">
      <c r="C22141" s="10"/>
      <c r="D22141" s="6"/>
    </row>
    <row r="22142" spans="3:4" x14ac:dyDescent="0.2">
      <c r="C22142" s="10"/>
      <c r="D22142" s="6"/>
    </row>
    <row r="22143" spans="3:4" x14ac:dyDescent="0.2">
      <c r="C22143" s="10"/>
      <c r="D22143" s="6"/>
    </row>
    <row r="22144" spans="3:4" x14ac:dyDescent="0.2">
      <c r="C22144" s="10"/>
      <c r="D22144" s="6"/>
    </row>
    <row r="22145" spans="3:4" x14ac:dyDescent="0.2">
      <c r="C22145" s="10"/>
      <c r="D22145" s="6"/>
    </row>
    <row r="22146" spans="3:4" x14ac:dyDescent="0.2">
      <c r="C22146" s="10"/>
      <c r="D22146" s="6"/>
    </row>
    <row r="22147" spans="3:4" x14ac:dyDescent="0.2">
      <c r="C22147" s="10"/>
      <c r="D22147" s="6"/>
    </row>
    <row r="22148" spans="3:4" x14ac:dyDescent="0.2">
      <c r="C22148" s="10"/>
      <c r="D22148" s="6"/>
    </row>
    <row r="22149" spans="3:4" x14ac:dyDescent="0.2">
      <c r="C22149" s="10"/>
      <c r="D22149" s="6"/>
    </row>
    <row r="22150" spans="3:4" x14ac:dyDescent="0.2">
      <c r="C22150" s="10"/>
      <c r="D22150" s="6"/>
    </row>
    <row r="22151" spans="3:4" x14ac:dyDescent="0.2">
      <c r="C22151" s="10"/>
      <c r="D22151" s="6"/>
    </row>
    <row r="22152" spans="3:4" ht="15" x14ac:dyDescent="0.25">
      <c r="C22152" s="10"/>
      <c r="D22152" s="8"/>
    </row>
    <row r="22153" spans="3:4" ht="15" x14ac:dyDescent="0.25">
      <c r="C22153" s="10"/>
      <c r="D22153" s="8"/>
    </row>
    <row r="22154" spans="3:4" ht="15" x14ac:dyDescent="0.25">
      <c r="C22154" s="10"/>
      <c r="D22154" s="8"/>
    </row>
    <row r="22155" spans="3:4" ht="15" x14ac:dyDescent="0.25">
      <c r="C22155" s="10"/>
      <c r="D22155" s="8"/>
    </row>
    <row r="22156" spans="3:4" ht="15" x14ac:dyDescent="0.25">
      <c r="C22156" s="10"/>
      <c r="D22156" s="8"/>
    </row>
    <row r="22157" spans="3:4" ht="15" x14ac:dyDescent="0.25">
      <c r="C22157" s="10"/>
      <c r="D22157" s="8"/>
    </row>
    <row r="22158" spans="3:4" x14ac:dyDescent="0.2">
      <c r="C22158" s="10"/>
      <c r="D22158" s="6"/>
    </row>
    <row r="22159" spans="3:4" x14ac:dyDescent="0.2">
      <c r="C22159" s="10"/>
      <c r="D22159" s="6"/>
    </row>
    <row r="22160" spans="3:4" x14ac:dyDescent="0.2">
      <c r="C22160" s="10"/>
      <c r="D22160" s="6"/>
    </row>
    <row r="22161" spans="3:4" x14ac:dyDescent="0.2">
      <c r="C22161" s="10"/>
      <c r="D22161" s="6"/>
    </row>
    <row r="22162" spans="3:4" x14ac:dyDescent="0.2">
      <c r="C22162" s="10"/>
      <c r="D22162" s="6"/>
    </row>
    <row r="22163" spans="3:4" x14ac:dyDescent="0.2">
      <c r="C22163" s="10"/>
      <c r="D22163" s="6"/>
    </row>
    <row r="22164" spans="3:4" x14ac:dyDescent="0.2">
      <c r="C22164" s="10"/>
      <c r="D22164" s="6"/>
    </row>
    <row r="22165" spans="3:4" x14ac:dyDescent="0.2">
      <c r="C22165" s="10"/>
      <c r="D22165" s="6"/>
    </row>
    <row r="22166" spans="3:4" x14ac:dyDescent="0.2">
      <c r="C22166" s="10"/>
      <c r="D22166" s="6"/>
    </row>
    <row r="22167" spans="3:4" x14ac:dyDescent="0.2">
      <c r="C22167" s="10"/>
      <c r="D22167" s="6"/>
    </row>
    <row r="22168" spans="3:4" ht="15" x14ac:dyDescent="0.25">
      <c r="C22168" s="10"/>
      <c r="D22168" s="8"/>
    </row>
    <row r="22169" spans="3:4" ht="15" x14ac:dyDescent="0.25">
      <c r="C22169" s="10"/>
      <c r="D22169" s="8"/>
    </row>
    <row r="22170" spans="3:4" ht="15" x14ac:dyDescent="0.25">
      <c r="C22170" s="10"/>
      <c r="D22170" s="8"/>
    </row>
    <row r="22171" spans="3:4" x14ac:dyDescent="0.2">
      <c r="C22171" s="10"/>
      <c r="D22171" s="6"/>
    </row>
    <row r="22172" spans="3:4" x14ac:dyDescent="0.2">
      <c r="C22172" s="10"/>
      <c r="D22172" s="6"/>
    </row>
    <row r="22173" spans="3:4" x14ac:dyDescent="0.2">
      <c r="C22173" s="10"/>
      <c r="D22173" s="6"/>
    </row>
    <row r="22174" spans="3:4" x14ac:dyDescent="0.2">
      <c r="C22174" s="10"/>
      <c r="D22174" s="6"/>
    </row>
    <row r="22175" spans="3:4" x14ac:dyDescent="0.2">
      <c r="C22175" s="10"/>
      <c r="D22175" s="6"/>
    </row>
    <row r="22176" spans="3:4" x14ac:dyDescent="0.2">
      <c r="C22176" s="10"/>
      <c r="D22176" s="6"/>
    </row>
    <row r="22177" spans="3:4" x14ac:dyDescent="0.2">
      <c r="C22177" s="10"/>
      <c r="D22177" s="6"/>
    </row>
    <row r="22178" spans="3:4" x14ac:dyDescent="0.2">
      <c r="C22178" s="10"/>
      <c r="D22178" s="6"/>
    </row>
    <row r="22179" spans="3:4" x14ac:dyDescent="0.2">
      <c r="C22179" s="10"/>
      <c r="D22179" s="6"/>
    </row>
    <row r="22180" spans="3:4" x14ac:dyDescent="0.2">
      <c r="C22180" s="10"/>
      <c r="D22180" s="6"/>
    </row>
    <row r="22181" spans="3:4" x14ac:dyDescent="0.2">
      <c r="C22181" s="10"/>
      <c r="D22181" s="6"/>
    </row>
    <row r="22182" spans="3:4" x14ac:dyDescent="0.2">
      <c r="C22182" s="10"/>
      <c r="D22182" s="6"/>
    </row>
    <row r="22183" spans="3:4" x14ac:dyDescent="0.2">
      <c r="C22183" s="10"/>
      <c r="D22183" s="6"/>
    </row>
    <row r="22184" spans="3:4" x14ac:dyDescent="0.2">
      <c r="C22184" s="10"/>
      <c r="D22184" s="6"/>
    </row>
    <row r="22185" spans="3:4" x14ac:dyDescent="0.2">
      <c r="C22185" s="10"/>
      <c r="D22185" s="6"/>
    </row>
    <row r="22186" spans="3:4" x14ac:dyDescent="0.2">
      <c r="C22186" s="10"/>
      <c r="D22186" s="6"/>
    </row>
    <row r="22187" spans="3:4" ht="13.5" thickBot="1" x14ac:dyDescent="0.25">
      <c r="C22187" s="10"/>
      <c r="D22187" s="9"/>
    </row>
    <row r="22188" spans="3:4" ht="15" x14ac:dyDescent="0.25">
      <c r="C22188" s="10"/>
      <c r="D22188" s="4"/>
    </row>
    <row r="22189" spans="3:4" x14ac:dyDescent="0.2">
      <c r="C22189" s="10"/>
      <c r="D22189" s="6"/>
    </row>
    <row r="22190" spans="3:4" x14ac:dyDescent="0.2">
      <c r="C22190" s="10"/>
      <c r="D22190" s="6"/>
    </row>
    <row r="22191" spans="3:4" x14ac:dyDescent="0.2">
      <c r="C22191" s="10"/>
      <c r="D22191" s="7"/>
    </row>
    <row r="22192" spans="3:4" x14ac:dyDescent="0.2">
      <c r="C22192" s="10"/>
      <c r="D22192" s="6"/>
    </row>
    <row r="22193" spans="3:4" x14ac:dyDescent="0.2">
      <c r="C22193" s="10"/>
      <c r="D22193" s="6"/>
    </row>
    <row r="22194" spans="3:4" x14ac:dyDescent="0.2">
      <c r="C22194" s="10"/>
      <c r="D22194" s="6"/>
    </row>
    <row r="22195" spans="3:4" x14ac:dyDescent="0.2">
      <c r="C22195" s="10"/>
      <c r="D22195" s="6"/>
    </row>
    <row r="22196" spans="3:4" x14ac:dyDescent="0.2">
      <c r="C22196" s="10"/>
      <c r="D22196" s="6"/>
    </row>
    <row r="22197" spans="3:4" x14ac:dyDescent="0.2">
      <c r="C22197" s="10"/>
      <c r="D22197" s="6"/>
    </row>
    <row r="22198" spans="3:4" x14ac:dyDescent="0.2">
      <c r="C22198" s="10"/>
      <c r="D22198" s="6"/>
    </row>
    <row r="22199" spans="3:4" x14ac:dyDescent="0.2">
      <c r="C22199" s="10"/>
      <c r="D22199" s="6"/>
    </row>
    <row r="22200" spans="3:4" x14ac:dyDescent="0.2">
      <c r="C22200" s="10"/>
      <c r="D22200" s="6"/>
    </row>
    <row r="22201" spans="3:4" x14ac:dyDescent="0.2">
      <c r="C22201" s="10"/>
      <c r="D22201" s="6"/>
    </row>
    <row r="22202" spans="3:4" x14ac:dyDescent="0.2">
      <c r="C22202" s="10"/>
      <c r="D22202" s="6"/>
    </row>
    <row r="22203" spans="3:4" ht="15" x14ac:dyDescent="0.25">
      <c r="C22203" s="10"/>
      <c r="D22203" s="8"/>
    </row>
    <row r="22204" spans="3:4" ht="15" x14ac:dyDescent="0.25">
      <c r="C22204" s="10"/>
      <c r="D22204" s="8"/>
    </row>
    <row r="22205" spans="3:4" ht="15" x14ac:dyDescent="0.25">
      <c r="C22205" s="10"/>
      <c r="D22205" s="8"/>
    </row>
    <row r="22206" spans="3:4" ht="15" x14ac:dyDescent="0.25">
      <c r="C22206" s="10"/>
      <c r="D22206" s="8"/>
    </row>
    <row r="22207" spans="3:4" ht="15" x14ac:dyDescent="0.25">
      <c r="C22207" s="10"/>
      <c r="D22207" s="8"/>
    </row>
    <row r="22208" spans="3:4" ht="15" x14ac:dyDescent="0.25">
      <c r="C22208" s="10"/>
      <c r="D22208" s="8"/>
    </row>
    <row r="22209" spans="3:4" x14ac:dyDescent="0.2">
      <c r="C22209" s="10"/>
      <c r="D22209" s="6"/>
    </row>
    <row r="22210" spans="3:4" x14ac:dyDescent="0.2">
      <c r="C22210" s="10"/>
      <c r="D22210" s="6"/>
    </row>
    <row r="22211" spans="3:4" x14ac:dyDescent="0.2">
      <c r="C22211" s="10"/>
      <c r="D22211" s="6"/>
    </row>
    <row r="22212" spans="3:4" x14ac:dyDescent="0.2">
      <c r="C22212" s="10"/>
      <c r="D22212" s="6"/>
    </row>
    <row r="22213" spans="3:4" x14ac:dyDescent="0.2">
      <c r="C22213" s="10"/>
      <c r="D22213" s="6"/>
    </row>
    <row r="22214" spans="3:4" x14ac:dyDescent="0.2">
      <c r="C22214" s="10"/>
      <c r="D22214" s="6"/>
    </row>
    <row r="22215" spans="3:4" x14ac:dyDescent="0.2">
      <c r="C22215" s="10"/>
      <c r="D22215" s="6"/>
    </row>
    <row r="22216" spans="3:4" x14ac:dyDescent="0.2">
      <c r="C22216" s="10"/>
      <c r="D22216" s="6"/>
    </row>
    <row r="22217" spans="3:4" x14ac:dyDescent="0.2">
      <c r="C22217" s="10"/>
      <c r="D22217" s="6"/>
    </row>
    <row r="22218" spans="3:4" x14ac:dyDescent="0.2">
      <c r="C22218" s="10"/>
      <c r="D22218" s="6"/>
    </row>
    <row r="22219" spans="3:4" ht="15" x14ac:dyDescent="0.25">
      <c r="C22219" s="10"/>
      <c r="D22219" s="8"/>
    </row>
    <row r="22220" spans="3:4" ht="15" x14ac:dyDescent="0.25">
      <c r="C22220" s="10"/>
      <c r="D22220" s="8"/>
    </row>
    <row r="22221" spans="3:4" ht="15" x14ac:dyDescent="0.25">
      <c r="C22221" s="10"/>
      <c r="D22221" s="8"/>
    </row>
    <row r="22222" spans="3:4" x14ac:dyDescent="0.2">
      <c r="C22222" s="10"/>
      <c r="D22222" s="6"/>
    </row>
    <row r="22223" spans="3:4" x14ac:dyDescent="0.2">
      <c r="C22223" s="10"/>
      <c r="D22223" s="6"/>
    </row>
    <row r="22224" spans="3:4" x14ac:dyDescent="0.2">
      <c r="C22224" s="10"/>
      <c r="D22224" s="6"/>
    </row>
    <row r="22225" spans="3:4" x14ac:dyDescent="0.2">
      <c r="C22225" s="10"/>
      <c r="D22225" s="6"/>
    </row>
    <row r="22226" spans="3:4" x14ac:dyDescent="0.2">
      <c r="C22226" s="10"/>
      <c r="D22226" s="6"/>
    </row>
    <row r="22227" spans="3:4" x14ac:dyDescent="0.2">
      <c r="C22227" s="10"/>
      <c r="D22227" s="6"/>
    </row>
    <row r="22228" spans="3:4" x14ac:dyDescent="0.2">
      <c r="C22228" s="10"/>
      <c r="D22228" s="6"/>
    </row>
    <row r="22229" spans="3:4" x14ac:dyDescent="0.2">
      <c r="C22229" s="10"/>
      <c r="D22229" s="6"/>
    </row>
    <row r="22230" spans="3:4" x14ac:dyDescent="0.2">
      <c r="C22230" s="10"/>
      <c r="D22230" s="6"/>
    </row>
    <row r="22231" spans="3:4" x14ac:dyDescent="0.2">
      <c r="C22231" s="10"/>
      <c r="D22231" s="6"/>
    </row>
    <row r="22232" spans="3:4" x14ac:dyDescent="0.2">
      <c r="C22232" s="10"/>
      <c r="D22232" s="6"/>
    </row>
    <row r="22233" spans="3:4" x14ac:dyDescent="0.2">
      <c r="C22233" s="10"/>
      <c r="D22233" s="6"/>
    </row>
    <row r="22234" spans="3:4" x14ac:dyDescent="0.2">
      <c r="C22234" s="10"/>
      <c r="D22234" s="6"/>
    </row>
    <row r="22235" spans="3:4" x14ac:dyDescent="0.2">
      <c r="C22235" s="10"/>
      <c r="D22235" s="6"/>
    </row>
    <row r="22236" spans="3:4" x14ac:dyDescent="0.2">
      <c r="C22236" s="10"/>
      <c r="D22236" s="6"/>
    </row>
    <row r="22237" spans="3:4" x14ac:dyDescent="0.2">
      <c r="C22237" s="10"/>
      <c r="D22237" s="6"/>
    </row>
    <row r="22238" spans="3:4" ht="13.5" thickBot="1" x14ac:dyDescent="0.25">
      <c r="C22238" s="10"/>
      <c r="D22238" s="9"/>
    </row>
    <row r="22239" spans="3:4" ht="15" x14ac:dyDescent="0.25">
      <c r="C22239" s="10"/>
      <c r="D22239" s="4"/>
    </row>
    <row r="22240" spans="3:4" x14ac:dyDescent="0.2">
      <c r="C22240" s="10"/>
      <c r="D22240" s="6"/>
    </row>
    <row r="22241" spans="3:4" x14ac:dyDescent="0.2">
      <c r="C22241" s="10"/>
      <c r="D22241" s="6"/>
    </row>
    <row r="22242" spans="3:4" x14ac:dyDescent="0.2">
      <c r="C22242" s="10"/>
      <c r="D22242" s="7"/>
    </row>
    <row r="22243" spans="3:4" x14ac:dyDescent="0.2">
      <c r="C22243" s="10"/>
      <c r="D22243" s="6"/>
    </row>
    <row r="22244" spans="3:4" x14ac:dyDescent="0.2">
      <c r="C22244" s="10"/>
      <c r="D22244" s="6"/>
    </row>
    <row r="22245" spans="3:4" x14ac:dyDescent="0.2">
      <c r="C22245" s="10"/>
      <c r="D22245" s="6"/>
    </row>
    <row r="22246" spans="3:4" x14ac:dyDescent="0.2">
      <c r="C22246" s="10"/>
      <c r="D22246" s="6"/>
    </row>
    <row r="22247" spans="3:4" x14ac:dyDescent="0.2">
      <c r="C22247" s="10"/>
      <c r="D22247" s="6"/>
    </row>
    <row r="22248" spans="3:4" x14ac:dyDescent="0.2">
      <c r="C22248" s="10"/>
      <c r="D22248" s="6"/>
    </row>
    <row r="22249" spans="3:4" x14ac:dyDescent="0.2">
      <c r="C22249" s="10"/>
      <c r="D22249" s="6"/>
    </row>
    <row r="22250" spans="3:4" x14ac:dyDescent="0.2">
      <c r="C22250" s="10"/>
      <c r="D22250" s="6"/>
    </row>
    <row r="22251" spans="3:4" x14ac:dyDescent="0.2">
      <c r="C22251" s="10"/>
      <c r="D22251" s="6"/>
    </row>
    <row r="22252" spans="3:4" x14ac:dyDescent="0.2">
      <c r="C22252" s="10"/>
      <c r="D22252" s="6"/>
    </row>
    <row r="22253" spans="3:4" x14ac:dyDescent="0.2">
      <c r="C22253" s="10"/>
      <c r="D22253" s="6"/>
    </row>
    <row r="22254" spans="3:4" ht="15" x14ac:dyDescent="0.25">
      <c r="C22254" s="10"/>
      <c r="D22254" s="8"/>
    </row>
    <row r="22255" spans="3:4" ht="15" x14ac:dyDescent="0.25">
      <c r="C22255" s="10"/>
      <c r="D22255" s="8"/>
    </row>
    <row r="22256" spans="3:4" ht="15" x14ac:dyDescent="0.25">
      <c r="C22256" s="10"/>
      <c r="D22256" s="8"/>
    </row>
    <row r="22257" spans="3:4" ht="15" x14ac:dyDescent="0.25">
      <c r="C22257" s="10"/>
      <c r="D22257" s="8"/>
    </row>
    <row r="22258" spans="3:4" ht="15" x14ac:dyDescent="0.25">
      <c r="C22258" s="10"/>
      <c r="D22258" s="8"/>
    </row>
    <row r="22259" spans="3:4" ht="15" x14ac:dyDescent="0.25">
      <c r="C22259" s="10"/>
      <c r="D22259" s="8"/>
    </row>
    <row r="22260" spans="3:4" x14ac:dyDescent="0.2">
      <c r="C22260" s="10"/>
      <c r="D22260" s="6"/>
    </row>
    <row r="22261" spans="3:4" x14ac:dyDescent="0.2">
      <c r="C22261" s="10"/>
      <c r="D22261" s="6"/>
    </row>
    <row r="22262" spans="3:4" x14ac:dyDescent="0.2">
      <c r="C22262" s="10"/>
      <c r="D22262" s="6"/>
    </row>
    <row r="22263" spans="3:4" x14ac:dyDescent="0.2">
      <c r="C22263" s="10"/>
      <c r="D22263" s="6"/>
    </row>
    <row r="22264" spans="3:4" x14ac:dyDescent="0.2">
      <c r="C22264" s="10"/>
      <c r="D22264" s="6"/>
    </row>
    <row r="22265" spans="3:4" x14ac:dyDescent="0.2">
      <c r="C22265" s="10"/>
      <c r="D22265" s="6"/>
    </row>
    <row r="22266" spans="3:4" x14ac:dyDescent="0.2">
      <c r="C22266" s="10"/>
      <c r="D22266" s="6"/>
    </row>
    <row r="22267" spans="3:4" x14ac:dyDescent="0.2">
      <c r="C22267" s="10"/>
      <c r="D22267" s="6"/>
    </row>
    <row r="22268" spans="3:4" x14ac:dyDescent="0.2">
      <c r="C22268" s="10"/>
      <c r="D22268" s="6"/>
    </row>
    <row r="22269" spans="3:4" x14ac:dyDescent="0.2">
      <c r="C22269" s="10"/>
      <c r="D22269" s="6"/>
    </row>
    <row r="22270" spans="3:4" ht="15" x14ac:dyDescent="0.25">
      <c r="C22270" s="10"/>
      <c r="D22270" s="8"/>
    </row>
    <row r="22271" spans="3:4" ht="15" x14ac:dyDescent="0.25">
      <c r="C22271" s="10"/>
      <c r="D22271" s="8"/>
    </row>
    <row r="22272" spans="3:4" ht="15" x14ac:dyDescent="0.25">
      <c r="C22272" s="10"/>
      <c r="D22272" s="8"/>
    </row>
    <row r="22273" spans="3:4" x14ac:dyDescent="0.2">
      <c r="C22273" s="10"/>
      <c r="D22273" s="6"/>
    </row>
    <row r="22274" spans="3:4" x14ac:dyDescent="0.2">
      <c r="C22274" s="10"/>
      <c r="D22274" s="6"/>
    </row>
    <row r="22275" spans="3:4" x14ac:dyDescent="0.2">
      <c r="C22275" s="10"/>
      <c r="D22275" s="6"/>
    </row>
    <row r="22276" spans="3:4" x14ac:dyDescent="0.2">
      <c r="C22276" s="10"/>
      <c r="D22276" s="6"/>
    </row>
    <row r="22277" spans="3:4" x14ac:dyDescent="0.2">
      <c r="C22277" s="10"/>
      <c r="D22277" s="6"/>
    </row>
    <row r="22278" spans="3:4" x14ac:dyDescent="0.2">
      <c r="C22278" s="10"/>
      <c r="D22278" s="6"/>
    </row>
    <row r="22279" spans="3:4" x14ac:dyDescent="0.2">
      <c r="C22279" s="10"/>
      <c r="D22279" s="6"/>
    </row>
    <row r="22280" spans="3:4" x14ac:dyDescent="0.2">
      <c r="C22280" s="10"/>
      <c r="D22280" s="6"/>
    </row>
    <row r="22281" spans="3:4" x14ac:dyDescent="0.2">
      <c r="C22281" s="10"/>
      <c r="D22281" s="6"/>
    </row>
    <row r="22282" spans="3:4" x14ac:dyDescent="0.2">
      <c r="C22282" s="10"/>
      <c r="D22282" s="6"/>
    </row>
    <row r="22283" spans="3:4" x14ac:dyDescent="0.2">
      <c r="C22283" s="10"/>
      <c r="D22283" s="6"/>
    </row>
    <row r="22284" spans="3:4" x14ac:dyDescent="0.2">
      <c r="C22284" s="10"/>
      <c r="D22284" s="6"/>
    </row>
    <row r="22285" spans="3:4" x14ac:dyDescent="0.2">
      <c r="C22285" s="10"/>
      <c r="D22285" s="6"/>
    </row>
    <row r="22286" spans="3:4" x14ac:dyDescent="0.2">
      <c r="C22286" s="10"/>
      <c r="D22286" s="6"/>
    </row>
    <row r="22287" spans="3:4" x14ac:dyDescent="0.2">
      <c r="C22287" s="10"/>
      <c r="D22287" s="6"/>
    </row>
    <row r="22288" spans="3:4" x14ac:dyDescent="0.2">
      <c r="C22288" s="10"/>
      <c r="D22288" s="6"/>
    </row>
    <row r="22289" spans="3:4" ht="13.5" thickBot="1" x14ac:dyDescent="0.25">
      <c r="C22289" s="10"/>
      <c r="D22289" s="9"/>
    </row>
    <row r="22290" spans="3:4" ht="15" x14ac:dyDescent="0.25">
      <c r="C22290" s="10"/>
      <c r="D22290" s="4"/>
    </row>
    <row r="22291" spans="3:4" x14ac:dyDescent="0.2">
      <c r="C22291" s="10"/>
      <c r="D22291" s="6"/>
    </row>
    <row r="22292" spans="3:4" x14ac:dyDescent="0.2">
      <c r="C22292" s="10"/>
      <c r="D22292" s="6"/>
    </row>
    <row r="22293" spans="3:4" x14ac:dyDescent="0.2">
      <c r="C22293" s="10"/>
      <c r="D22293" s="7"/>
    </row>
    <row r="22294" spans="3:4" x14ac:dyDescent="0.2">
      <c r="C22294" s="10"/>
      <c r="D22294" s="6"/>
    </row>
    <row r="22295" spans="3:4" x14ac:dyDescent="0.2">
      <c r="C22295" s="10"/>
      <c r="D22295" s="6"/>
    </row>
    <row r="22296" spans="3:4" x14ac:dyDescent="0.2">
      <c r="C22296" s="10"/>
      <c r="D22296" s="6"/>
    </row>
    <row r="22297" spans="3:4" x14ac:dyDescent="0.2">
      <c r="C22297" s="10"/>
      <c r="D22297" s="6"/>
    </row>
    <row r="22298" spans="3:4" x14ac:dyDescent="0.2">
      <c r="C22298" s="10"/>
      <c r="D22298" s="6"/>
    </row>
    <row r="22299" spans="3:4" x14ac:dyDescent="0.2">
      <c r="C22299" s="10"/>
      <c r="D22299" s="6"/>
    </row>
    <row r="22300" spans="3:4" x14ac:dyDescent="0.2">
      <c r="C22300" s="10"/>
      <c r="D22300" s="6"/>
    </row>
    <row r="22301" spans="3:4" x14ac:dyDescent="0.2">
      <c r="C22301" s="10"/>
      <c r="D22301" s="6"/>
    </row>
    <row r="22302" spans="3:4" x14ac:dyDescent="0.2">
      <c r="C22302" s="10"/>
      <c r="D22302" s="6"/>
    </row>
    <row r="22303" spans="3:4" x14ac:dyDescent="0.2">
      <c r="C22303" s="10"/>
      <c r="D22303" s="6"/>
    </row>
    <row r="22304" spans="3:4" x14ac:dyDescent="0.2">
      <c r="C22304" s="10"/>
      <c r="D22304" s="6"/>
    </row>
    <row r="22305" spans="3:4" ht="15" x14ac:dyDescent="0.25">
      <c r="C22305" s="10"/>
      <c r="D22305" s="8"/>
    </row>
    <row r="22306" spans="3:4" ht="15" x14ac:dyDescent="0.25">
      <c r="C22306" s="10"/>
      <c r="D22306" s="8"/>
    </row>
    <row r="22307" spans="3:4" ht="15" x14ac:dyDescent="0.25">
      <c r="C22307" s="10"/>
      <c r="D22307" s="8"/>
    </row>
    <row r="22308" spans="3:4" ht="15" x14ac:dyDescent="0.25">
      <c r="C22308" s="10"/>
      <c r="D22308" s="8"/>
    </row>
    <row r="22309" spans="3:4" ht="15" x14ac:dyDescent="0.25">
      <c r="C22309" s="10"/>
      <c r="D22309" s="8"/>
    </row>
    <row r="22310" spans="3:4" ht="15" x14ac:dyDescent="0.25">
      <c r="C22310" s="10"/>
      <c r="D22310" s="8"/>
    </row>
    <row r="22311" spans="3:4" x14ac:dyDescent="0.2">
      <c r="C22311" s="10"/>
      <c r="D22311" s="6"/>
    </row>
    <row r="22312" spans="3:4" x14ac:dyDescent="0.2">
      <c r="C22312" s="10"/>
      <c r="D22312" s="6"/>
    </row>
    <row r="22313" spans="3:4" x14ac:dyDescent="0.2">
      <c r="C22313" s="10"/>
      <c r="D22313" s="6"/>
    </row>
    <row r="22314" spans="3:4" x14ac:dyDescent="0.2">
      <c r="C22314" s="10"/>
      <c r="D22314" s="6"/>
    </row>
    <row r="22315" spans="3:4" x14ac:dyDescent="0.2">
      <c r="C22315" s="10"/>
      <c r="D22315" s="6"/>
    </row>
    <row r="22316" spans="3:4" x14ac:dyDescent="0.2">
      <c r="C22316" s="10"/>
      <c r="D22316" s="6"/>
    </row>
    <row r="22317" spans="3:4" x14ac:dyDescent="0.2">
      <c r="C22317" s="10"/>
      <c r="D22317" s="6"/>
    </row>
    <row r="22318" spans="3:4" x14ac:dyDescent="0.2">
      <c r="C22318" s="10"/>
      <c r="D22318" s="6"/>
    </row>
    <row r="22319" spans="3:4" x14ac:dyDescent="0.2">
      <c r="C22319" s="10"/>
      <c r="D22319" s="6"/>
    </row>
    <row r="22320" spans="3:4" x14ac:dyDescent="0.2">
      <c r="C22320" s="10"/>
      <c r="D22320" s="6"/>
    </row>
    <row r="22321" spans="3:4" ht="15" x14ac:dyDescent="0.25">
      <c r="C22321" s="10"/>
      <c r="D22321" s="8"/>
    </row>
    <row r="22322" spans="3:4" ht="15" x14ac:dyDescent="0.25">
      <c r="C22322" s="10"/>
      <c r="D22322" s="8"/>
    </row>
    <row r="22323" spans="3:4" ht="15" x14ac:dyDescent="0.25">
      <c r="C22323" s="10"/>
      <c r="D22323" s="8"/>
    </row>
    <row r="22324" spans="3:4" x14ac:dyDescent="0.2">
      <c r="C22324" s="10"/>
      <c r="D22324" s="6"/>
    </row>
    <row r="22325" spans="3:4" x14ac:dyDescent="0.2">
      <c r="C22325" s="10"/>
      <c r="D22325" s="6"/>
    </row>
    <row r="22326" spans="3:4" x14ac:dyDescent="0.2">
      <c r="C22326" s="10"/>
      <c r="D22326" s="6"/>
    </row>
    <row r="22327" spans="3:4" x14ac:dyDescent="0.2">
      <c r="C22327" s="10"/>
      <c r="D22327" s="6"/>
    </row>
    <row r="22328" spans="3:4" x14ac:dyDescent="0.2">
      <c r="C22328" s="10"/>
      <c r="D22328" s="6"/>
    </row>
    <row r="22329" spans="3:4" x14ac:dyDescent="0.2">
      <c r="C22329" s="10"/>
      <c r="D22329" s="6"/>
    </row>
    <row r="22330" spans="3:4" x14ac:dyDescent="0.2">
      <c r="C22330" s="10"/>
      <c r="D22330" s="6"/>
    </row>
    <row r="22331" spans="3:4" x14ac:dyDescent="0.2">
      <c r="C22331" s="10"/>
      <c r="D22331" s="6"/>
    </row>
    <row r="22332" spans="3:4" x14ac:dyDescent="0.2">
      <c r="C22332" s="10"/>
      <c r="D22332" s="6"/>
    </row>
    <row r="22333" spans="3:4" x14ac:dyDescent="0.2">
      <c r="C22333" s="10"/>
      <c r="D22333" s="6"/>
    </row>
    <row r="22334" spans="3:4" x14ac:dyDescent="0.2">
      <c r="C22334" s="10"/>
      <c r="D22334" s="6"/>
    </row>
    <row r="22335" spans="3:4" x14ac:dyDescent="0.2">
      <c r="C22335" s="10"/>
      <c r="D22335" s="6"/>
    </row>
    <row r="22336" spans="3:4" x14ac:dyDescent="0.2">
      <c r="C22336" s="10"/>
      <c r="D22336" s="6"/>
    </row>
    <row r="22337" spans="3:4" x14ac:dyDescent="0.2">
      <c r="C22337" s="10"/>
      <c r="D22337" s="6"/>
    </row>
    <row r="22338" spans="3:4" x14ac:dyDescent="0.2">
      <c r="C22338" s="10"/>
      <c r="D22338" s="6"/>
    </row>
    <row r="22339" spans="3:4" x14ac:dyDescent="0.2">
      <c r="C22339" s="10"/>
      <c r="D22339" s="6"/>
    </row>
    <row r="22340" spans="3:4" ht="13.5" thickBot="1" x14ac:dyDescent="0.25">
      <c r="C22340" s="10"/>
      <c r="D22340" s="9"/>
    </row>
    <row r="22341" spans="3:4" ht="15" x14ac:dyDescent="0.25">
      <c r="C22341" s="10"/>
      <c r="D22341" s="4"/>
    </row>
    <row r="22342" spans="3:4" x14ac:dyDescent="0.2">
      <c r="C22342" s="10"/>
      <c r="D22342" s="6"/>
    </row>
    <row r="22343" spans="3:4" x14ac:dyDescent="0.2">
      <c r="C22343" s="10"/>
      <c r="D22343" s="6"/>
    </row>
    <row r="22344" spans="3:4" x14ac:dyDescent="0.2">
      <c r="C22344" s="10"/>
      <c r="D22344" s="7"/>
    </row>
    <row r="22345" spans="3:4" x14ac:dyDescent="0.2">
      <c r="C22345" s="10"/>
      <c r="D22345" s="6"/>
    </row>
    <row r="22346" spans="3:4" x14ac:dyDescent="0.2">
      <c r="C22346" s="10"/>
      <c r="D22346" s="6"/>
    </row>
    <row r="22347" spans="3:4" x14ac:dyDescent="0.2">
      <c r="C22347" s="10"/>
      <c r="D22347" s="6"/>
    </row>
    <row r="22348" spans="3:4" x14ac:dyDescent="0.2">
      <c r="C22348" s="10"/>
      <c r="D22348" s="6"/>
    </row>
    <row r="22349" spans="3:4" x14ac:dyDescent="0.2">
      <c r="C22349" s="10"/>
      <c r="D22349" s="6"/>
    </row>
    <row r="22350" spans="3:4" x14ac:dyDescent="0.2">
      <c r="C22350" s="10"/>
      <c r="D22350" s="6"/>
    </row>
    <row r="22351" spans="3:4" x14ac:dyDescent="0.2">
      <c r="C22351" s="10"/>
      <c r="D22351" s="6"/>
    </row>
    <row r="22352" spans="3:4" x14ac:dyDescent="0.2">
      <c r="C22352" s="10"/>
      <c r="D22352" s="6"/>
    </row>
    <row r="22353" spans="3:4" x14ac:dyDescent="0.2">
      <c r="C22353" s="10"/>
      <c r="D22353" s="6"/>
    </row>
    <row r="22354" spans="3:4" x14ac:dyDescent="0.2">
      <c r="C22354" s="10"/>
      <c r="D22354" s="6"/>
    </row>
    <row r="22355" spans="3:4" x14ac:dyDescent="0.2">
      <c r="C22355" s="10"/>
      <c r="D22355" s="6"/>
    </row>
    <row r="22356" spans="3:4" ht="15" x14ac:dyDescent="0.25">
      <c r="C22356" s="10"/>
      <c r="D22356" s="8"/>
    </row>
    <row r="22357" spans="3:4" ht="15" x14ac:dyDescent="0.25">
      <c r="C22357" s="10"/>
      <c r="D22357" s="8"/>
    </row>
    <row r="22358" spans="3:4" ht="15" x14ac:dyDescent="0.25">
      <c r="C22358" s="10"/>
      <c r="D22358" s="8"/>
    </row>
    <row r="22359" spans="3:4" ht="15" x14ac:dyDescent="0.25">
      <c r="C22359" s="10"/>
      <c r="D22359" s="8"/>
    </row>
    <row r="22360" spans="3:4" ht="15" x14ac:dyDescent="0.25">
      <c r="C22360" s="10"/>
      <c r="D22360" s="8"/>
    </row>
    <row r="22361" spans="3:4" ht="15" x14ac:dyDescent="0.25">
      <c r="C22361" s="10"/>
      <c r="D22361" s="8"/>
    </row>
    <row r="22362" spans="3:4" x14ac:dyDescent="0.2">
      <c r="C22362" s="10"/>
      <c r="D22362" s="6"/>
    </row>
    <row r="22363" spans="3:4" x14ac:dyDescent="0.2">
      <c r="C22363" s="10"/>
      <c r="D22363" s="6"/>
    </row>
    <row r="22364" spans="3:4" x14ac:dyDescent="0.2">
      <c r="C22364" s="10"/>
      <c r="D22364" s="6"/>
    </row>
    <row r="22365" spans="3:4" x14ac:dyDescent="0.2">
      <c r="C22365" s="10"/>
      <c r="D22365" s="6"/>
    </row>
    <row r="22366" spans="3:4" x14ac:dyDescent="0.2">
      <c r="C22366" s="10"/>
      <c r="D22366" s="6"/>
    </row>
    <row r="22367" spans="3:4" x14ac:dyDescent="0.2">
      <c r="C22367" s="10"/>
      <c r="D22367" s="6"/>
    </row>
    <row r="22368" spans="3:4" x14ac:dyDescent="0.2">
      <c r="C22368" s="10"/>
      <c r="D22368" s="6"/>
    </row>
    <row r="22369" spans="3:4" x14ac:dyDescent="0.2">
      <c r="C22369" s="10"/>
      <c r="D22369" s="6"/>
    </row>
    <row r="22370" spans="3:4" x14ac:dyDescent="0.2">
      <c r="C22370" s="10"/>
      <c r="D22370" s="6"/>
    </row>
    <row r="22371" spans="3:4" x14ac:dyDescent="0.2">
      <c r="C22371" s="10"/>
      <c r="D22371" s="6"/>
    </row>
    <row r="22372" spans="3:4" ht="15" x14ac:dyDescent="0.25">
      <c r="C22372" s="10"/>
      <c r="D22372" s="8"/>
    </row>
    <row r="22373" spans="3:4" ht="15" x14ac:dyDescent="0.25">
      <c r="C22373" s="10"/>
      <c r="D22373" s="8"/>
    </row>
    <row r="22374" spans="3:4" ht="15" x14ac:dyDescent="0.25">
      <c r="C22374" s="10"/>
      <c r="D22374" s="8"/>
    </row>
    <row r="22375" spans="3:4" x14ac:dyDescent="0.2">
      <c r="C22375" s="10"/>
      <c r="D22375" s="6"/>
    </row>
    <row r="22376" spans="3:4" x14ac:dyDescent="0.2">
      <c r="C22376" s="10"/>
      <c r="D22376" s="6"/>
    </row>
    <row r="22377" spans="3:4" x14ac:dyDescent="0.2">
      <c r="C22377" s="10"/>
      <c r="D22377" s="6"/>
    </row>
    <row r="22378" spans="3:4" x14ac:dyDescent="0.2">
      <c r="C22378" s="10"/>
      <c r="D22378" s="6"/>
    </row>
    <row r="22379" spans="3:4" x14ac:dyDescent="0.2">
      <c r="C22379" s="10"/>
      <c r="D22379" s="6"/>
    </row>
    <row r="22380" spans="3:4" x14ac:dyDescent="0.2">
      <c r="C22380" s="10"/>
      <c r="D22380" s="6"/>
    </row>
    <row r="22381" spans="3:4" x14ac:dyDescent="0.2">
      <c r="C22381" s="10"/>
      <c r="D22381" s="6"/>
    </row>
    <row r="22382" spans="3:4" x14ac:dyDescent="0.2">
      <c r="C22382" s="10"/>
      <c r="D22382" s="6"/>
    </row>
    <row r="22383" spans="3:4" x14ac:dyDescent="0.2">
      <c r="C22383" s="10"/>
      <c r="D22383" s="6"/>
    </row>
    <row r="22384" spans="3:4" x14ac:dyDescent="0.2">
      <c r="C22384" s="10"/>
      <c r="D22384" s="6"/>
    </row>
    <row r="22385" spans="3:4" x14ac:dyDescent="0.2">
      <c r="C22385" s="10"/>
      <c r="D22385" s="6"/>
    </row>
    <row r="22386" spans="3:4" x14ac:dyDescent="0.2">
      <c r="C22386" s="10"/>
      <c r="D22386" s="6"/>
    </row>
    <row r="22387" spans="3:4" x14ac:dyDescent="0.2">
      <c r="C22387" s="10"/>
      <c r="D22387" s="6"/>
    </row>
    <row r="22388" spans="3:4" x14ac:dyDescent="0.2">
      <c r="C22388" s="10"/>
      <c r="D22388" s="6"/>
    </row>
    <row r="22389" spans="3:4" x14ac:dyDescent="0.2">
      <c r="C22389" s="10"/>
      <c r="D22389" s="6"/>
    </row>
    <row r="22390" spans="3:4" x14ac:dyDescent="0.2">
      <c r="C22390" s="10"/>
      <c r="D22390" s="6"/>
    </row>
    <row r="22391" spans="3:4" ht="13.5" thickBot="1" x14ac:dyDescent="0.25">
      <c r="C22391" s="10"/>
      <c r="D22391" s="9"/>
    </row>
    <row r="22392" spans="3:4" ht="15" x14ac:dyDescent="0.25">
      <c r="C22392" s="10"/>
      <c r="D22392" s="4"/>
    </row>
    <row r="22393" spans="3:4" x14ac:dyDescent="0.2">
      <c r="C22393" s="10"/>
      <c r="D22393" s="6"/>
    </row>
    <row r="22394" spans="3:4" x14ac:dyDescent="0.2">
      <c r="C22394" s="10"/>
      <c r="D22394" s="6"/>
    </row>
    <row r="22395" spans="3:4" x14ac:dyDescent="0.2">
      <c r="C22395" s="10"/>
      <c r="D22395" s="7"/>
    </row>
    <row r="22396" spans="3:4" x14ac:dyDescent="0.2">
      <c r="C22396" s="10"/>
      <c r="D22396" s="6"/>
    </row>
    <row r="22397" spans="3:4" x14ac:dyDescent="0.2">
      <c r="C22397" s="10"/>
      <c r="D22397" s="6"/>
    </row>
    <row r="22398" spans="3:4" x14ac:dyDescent="0.2">
      <c r="C22398" s="10"/>
      <c r="D22398" s="6"/>
    </row>
    <row r="22399" spans="3:4" x14ac:dyDescent="0.2">
      <c r="C22399" s="10"/>
      <c r="D22399" s="6"/>
    </row>
    <row r="22400" spans="3:4" x14ac:dyDescent="0.2">
      <c r="C22400" s="10"/>
      <c r="D22400" s="6"/>
    </row>
    <row r="22401" spans="3:4" x14ac:dyDescent="0.2">
      <c r="C22401" s="10"/>
      <c r="D22401" s="6"/>
    </row>
    <row r="22402" spans="3:4" x14ac:dyDescent="0.2">
      <c r="C22402" s="10"/>
      <c r="D22402" s="6"/>
    </row>
    <row r="22403" spans="3:4" x14ac:dyDescent="0.2">
      <c r="C22403" s="10"/>
      <c r="D22403" s="6"/>
    </row>
    <row r="22404" spans="3:4" x14ac:dyDescent="0.2">
      <c r="C22404" s="10"/>
      <c r="D22404" s="6"/>
    </row>
    <row r="22405" spans="3:4" x14ac:dyDescent="0.2">
      <c r="C22405" s="10"/>
      <c r="D22405" s="6"/>
    </row>
    <row r="22406" spans="3:4" x14ac:dyDescent="0.2">
      <c r="C22406" s="10"/>
      <c r="D22406" s="6"/>
    </row>
    <row r="22407" spans="3:4" ht="15" x14ac:dyDescent="0.25">
      <c r="C22407" s="10"/>
      <c r="D22407" s="8"/>
    </row>
    <row r="22408" spans="3:4" ht="15" x14ac:dyDescent="0.25">
      <c r="C22408" s="10"/>
      <c r="D22408" s="8"/>
    </row>
    <row r="22409" spans="3:4" ht="15" x14ac:dyDescent="0.25">
      <c r="C22409" s="10"/>
      <c r="D22409" s="8"/>
    </row>
    <row r="22410" spans="3:4" ht="15" x14ac:dyDescent="0.25">
      <c r="C22410" s="10"/>
      <c r="D22410" s="8"/>
    </row>
    <row r="22411" spans="3:4" ht="15" x14ac:dyDescent="0.25">
      <c r="C22411" s="10"/>
      <c r="D22411" s="8"/>
    </row>
    <row r="22412" spans="3:4" ht="15" x14ac:dyDescent="0.25">
      <c r="C22412" s="10"/>
      <c r="D22412" s="8"/>
    </row>
    <row r="22413" spans="3:4" x14ac:dyDescent="0.2">
      <c r="C22413" s="10"/>
      <c r="D22413" s="6"/>
    </row>
    <row r="22414" spans="3:4" x14ac:dyDescent="0.2">
      <c r="C22414" s="10"/>
      <c r="D22414" s="6"/>
    </row>
    <row r="22415" spans="3:4" x14ac:dyDescent="0.2">
      <c r="C22415" s="10"/>
      <c r="D22415" s="6"/>
    </row>
    <row r="22416" spans="3:4" x14ac:dyDescent="0.2">
      <c r="C22416" s="10"/>
      <c r="D22416" s="6"/>
    </row>
    <row r="22417" spans="3:4" x14ac:dyDescent="0.2">
      <c r="C22417" s="10"/>
      <c r="D22417" s="6"/>
    </row>
    <row r="22418" spans="3:4" x14ac:dyDescent="0.2">
      <c r="C22418" s="10"/>
      <c r="D22418" s="6"/>
    </row>
    <row r="22419" spans="3:4" x14ac:dyDescent="0.2">
      <c r="C22419" s="10"/>
      <c r="D22419" s="6"/>
    </row>
    <row r="22420" spans="3:4" x14ac:dyDescent="0.2">
      <c r="C22420" s="10"/>
      <c r="D22420" s="6"/>
    </row>
    <row r="22421" spans="3:4" x14ac:dyDescent="0.2">
      <c r="C22421" s="10"/>
      <c r="D22421" s="6"/>
    </row>
    <row r="22422" spans="3:4" x14ac:dyDescent="0.2">
      <c r="C22422" s="10"/>
      <c r="D22422" s="6"/>
    </row>
    <row r="22423" spans="3:4" ht="15" x14ac:dyDescent="0.25">
      <c r="C22423" s="10"/>
      <c r="D22423" s="8"/>
    </row>
    <row r="22424" spans="3:4" ht="15" x14ac:dyDescent="0.25">
      <c r="C22424" s="10"/>
      <c r="D22424" s="8"/>
    </row>
    <row r="22425" spans="3:4" ht="15" x14ac:dyDescent="0.25">
      <c r="C22425" s="10"/>
      <c r="D22425" s="8"/>
    </row>
    <row r="22426" spans="3:4" x14ac:dyDescent="0.2">
      <c r="C22426" s="10"/>
      <c r="D22426" s="6"/>
    </row>
    <row r="22427" spans="3:4" x14ac:dyDescent="0.2">
      <c r="C22427" s="10"/>
      <c r="D22427" s="6"/>
    </row>
    <row r="22428" spans="3:4" x14ac:dyDescent="0.2">
      <c r="C22428" s="10"/>
      <c r="D22428" s="6"/>
    </row>
    <row r="22429" spans="3:4" x14ac:dyDescent="0.2">
      <c r="C22429" s="10"/>
      <c r="D22429" s="6"/>
    </row>
    <row r="22430" spans="3:4" x14ac:dyDescent="0.2">
      <c r="C22430" s="10"/>
      <c r="D22430" s="6"/>
    </row>
    <row r="22431" spans="3:4" x14ac:dyDescent="0.2">
      <c r="C22431" s="10"/>
      <c r="D22431" s="6"/>
    </row>
    <row r="22432" spans="3:4" x14ac:dyDescent="0.2">
      <c r="C22432" s="10"/>
      <c r="D22432" s="6"/>
    </row>
    <row r="22433" spans="3:4" x14ac:dyDescent="0.2">
      <c r="C22433" s="10"/>
      <c r="D22433" s="6"/>
    </row>
    <row r="22434" spans="3:4" x14ac:dyDescent="0.2">
      <c r="C22434" s="10"/>
      <c r="D22434" s="6"/>
    </row>
    <row r="22435" spans="3:4" x14ac:dyDescent="0.2">
      <c r="C22435" s="10"/>
      <c r="D22435" s="6"/>
    </row>
    <row r="22436" spans="3:4" x14ac:dyDescent="0.2">
      <c r="C22436" s="10"/>
      <c r="D22436" s="6"/>
    </row>
    <row r="22437" spans="3:4" x14ac:dyDescent="0.2">
      <c r="C22437" s="10"/>
      <c r="D22437" s="6"/>
    </row>
    <row r="22438" spans="3:4" x14ac:dyDescent="0.2">
      <c r="C22438" s="10"/>
      <c r="D22438" s="6"/>
    </row>
    <row r="22439" spans="3:4" x14ac:dyDescent="0.2">
      <c r="C22439" s="10"/>
      <c r="D22439" s="6"/>
    </row>
    <row r="22440" spans="3:4" x14ac:dyDescent="0.2">
      <c r="C22440" s="10"/>
      <c r="D22440" s="6"/>
    </row>
    <row r="22441" spans="3:4" x14ac:dyDescent="0.2">
      <c r="C22441" s="10"/>
      <c r="D22441" s="6"/>
    </row>
    <row r="22442" spans="3:4" ht="13.5" thickBot="1" x14ac:dyDescent="0.25">
      <c r="C22442" s="10"/>
      <c r="D22442" s="9"/>
    </row>
    <row r="22443" spans="3:4" ht="15" x14ac:dyDescent="0.25">
      <c r="C22443" s="10"/>
      <c r="D22443" s="4"/>
    </row>
    <row r="22444" spans="3:4" x14ac:dyDescent="0.2">
      <c r="C22444" s="10"/>
      <c r="D22444" s="6"/>
    </row>
    <row r="22445" spans="3:4" x14ac:dyDescent="0.2">
      <c r="C22445" s="10"/>
      <c r="D22445" s="6"/>
    </row>
    <row r="22446" spans="3:4" x14ac:dyDescent="0.2">
      <c r="C22446" s="10"/>
      <c r="D22446" s="7"/>
    </row>
    <row r="22447" spans="3:4" x14ac:dyDescent="0.2">
      <c r="C22447" s="10"/>
      <c r="D22447" s="6"/>
    </row>
    <row r="22448" spans="3:4" x14ac:dyDescent="0.2">
      <c r="C22448" s="10"/>
      <c r="D22448" s="6"/>
    </row>
    <row r="22449" spans="3:4" x14ac:dyDescent="0.2">
      <c r="C22449" s="10"/>
      <c r="D22449" s="6"/>
    </row>
    <row r="22450" spans="3:4" x14ac:dyDescent="0.2">
      <c r="C22450" s="10"/>
      <c r="D22450" s="6"/>
    </row>
    <row r="22451" spans="3:4" x14ac:dyDescent="0.2">
      <c r="C22451" s="10"/>
      <c r="D22451" s="6"/>
    </row>
    <row r="22452" spans="3:4" x14ac:dyDescent="0.2">
      <c r="C22452" s="10"/>
      <c r="D22452" s="6"/>
    </row>
    <row r="22453" spans="3:4" x14ac:dyDescent="0.2">
      <c r="C22453" s="10"/>
      <c r="D22453" s="6"/>
    </row>
    <row r="22454" spans="3:4" x14ac:dyDescent="0.2">
      <c r="C22454" s="10"/>
      <c r="D22454" s="6"/>
    </row>
    <row r="22455" spans="3:4" x14ac:dyDescent="0.2">
      <c r="C22455" s="10"/>
      <c r="D22455" s="6"/>
    </row>
    <row r="22456" spans="3:4" x14ac:dyDescent="0.2">
      <c r="C22456" s="10"/>
      <c r="D22456" s="6"/>
    </row>
    <row r="22457" spans="3:4" x14ac:dyDescent="0.2">
      <c r="C22457" s="10"/>
      <c r="D22457" s="6"/>
    </row>
    <row r="22458" spans="3:4" ht="15" x14ac:dyDescent="0.25">
      <c r="C22458" s="10"/>
      <c r="D22458" s="8"/>
    </row>
    <row r="22459" spans="3:4" ht="15" x14ac:dyDescent="0.25">
      <c r="C22459" s="10"/>
      <c r="D22459" s="8"/>
    </row>
    <row r="22460" spans="3:4" ht="15" x14ac:dyDescent="0.25">
      <c r="C22460" s="10"/>
      <c r="D22460" s="8"/>
    </row>
    <row r="22461" spans="3:4" ht="15" x14ac:dyDescent="0.25">
      <c r="C22461" s="10"/>
      <c r="D22461" s="8"/>
    </row>
    <row r="22462" spans="3:4" ht="15" x14ac:dyDescent="0.25">
      <c r="C22462" s="10"/>
      <c r="D22462" s="8"/>
    </row>
    <row r="22463" spans="3:4" ht="15" x14ac:dyDescent="0.25">
      <c r="C22463" s="10"/>
      <c r="D22463" s="8"/>
    </row>
    <row r="22464" spans="3:4" x14ac:dyDescent="0.2">
      <c r="C22464" s="10"/>
      <c r="D22464" s="6"/>
    </row>
    <row r="22465" spans="3:4" x14ac:dyDescent="0.2">
      <c r="C22465" s="10"/>
      <c r="D22465" s="6"/>
    </row>
    <row r="22466" spans="3:4" x14ac:dyDescent="0.2">
      <c r="C22466" s="10"/>
      <c r="D22466" s="6"/>
    </row>
    <row r="22467" spans="3:4" x14ac:dyDescent="0.2">
      <c r="C22467" s="10"/>
      <c r="D22467" s="6"/>
    </row>
    <row r="22468" spans="3:4" x14ac:dyDescent="0.2">
      <c r="C22468" s="10"/>
      <c r="D22468" s="6"/>
    </row>
    <row r="22469" spans="3:4" x14ac:dyDescent="0.2">
      <c r="C22469" s="10"/>
      <c r="D22469" s="6"/>
    </row>
    <row r="22470" spans="3:4" x14ac:dyDescent="0.2">
      <c r="C22470" s="10"/>
      <c r="D22470" s="6"/>
    </row>
    <row r="22471" spans="3:4" x14ac:dyDescent="0.2">
      <c r="C22471" s="10"/>
      <c r="D22471" s="6"/>
    </row>
    <row r="22472" spans="3:4" x14ac:dyDescent="0.2">
      <c r="C22472" s="10"/>
      <c r="D22472" s="6"/>
    </row>
    <row r="22473" spans="3:4" x14ac:dyDescent="0.2">
      <c r="C22473" s="10"/>
      <c r="D22473" s="6"/>
    </row>
    <row r="22474" spans="3:4" ht="15" x14ac:dyDescent="0.25">
      <c r="C22474" s="10"/>
      <c r="D22474" s="8"/>
    </row>
    <row r="22475" spans="3:4" ht="15" x14ac:dyDescent="0.25">
      <c r="C22475" s="10"/>
      <c r="D22475" s="8"/>
    </row>
    <row r="22476" spans="3:4" ht="15" x14ac:dyDescent="0.25">
      <c r="C22476" s="10"/>
      <c r="D22476" s="8"/>
    </row>
    <row r="22477" spans="3:4" x14ac:dyDescent="0.2">
      <c r="C22477" s="10"/>
      <c r="D22477" s="6"/>
    </row>
    <row r="22478" spans="3:4" x14ac:dyDescent="0.2">
      <c r="C22478" s="10"/>
      <c r="D22478" s="6"/>
    </row>
    <row r="22479" spans="3:4" x14ac:dyDescent="0.2">
      <c r="C22479" s="10"/>
      <c r="D22479" s="6"/>
    </row>
    <row r="22480" spans="3:4" x14ac:dyDescent="0.2">
      <c r="C22480" s="10"/>
      <c r="D22480" s="6"/>
    </row>
    <row r="22481" spans="3:4" x14ac:dyDescent="0.2">
      <c r="C22481" s="10"/>
      <c r="D22481" s="6"/>
    </row>
    <row r="22482" spans="3:4" x14ac:dyDescent="0.2">
      <c r="C22482" s="10"/>
      <c r="D22482" s="6"/>
    </row>
    <row r="22483" spans="3:4" x14ac:dyDescent="0.2">
      <c r="C22483" s="10"/>
      <c r="D22483" s="6"/>
    </row>
    <row r="22484" spans="3:4" x14ac:dyDescent="0.2">
      <c r="C22484" s="10"/>
      <c r="D22484" s="6"/>
    </row>
    <row r="22485" spans="3:4" x14ac:dyDescent="0.2">
      <c r="C22485" s="10"/>
      <c r="D22485" s="6"/>
    </row>
    <row r="22486" spans="3:4" x14ac:dyDescent="0.2">
      <c r="C22486" s="10"/>
      <c r="D22486" s="6"/>
    </row>
    <row r="22487" spans="3:4" x14ac:dyDescent="0.2">
      <c r="C22487" s="10"/>
      <c r="D22487" s="6"/>
    </row>
    <row r="22488" spans="3:4" x14ac:dyDescent="0.2">
      <c r="C22488" s="10"/>
      <c r="D22488" s="6"/>
    </row>
    <row r="22489" spans="3:4" x14ac:dyDescent="0.2">
      <c r="C22489" s="10"/>
      <c r="D22489" s="6"/>
    </row>
    <row r="22490" spans="3:4" x14ac:dyDescent="0.2">
      <c r="C22490" s="10"/>
      <c r="D22490" s="6"/>
    </row>
    <row r="22491" spans="3:4" x14ac:dyDescent="0.2">
      <c r="C22491" s="10"/>
      <c r="D22491" s="6"/>
    </row>
    <row r="22492" spans="3:4" x14ac:dyDescent="0.2">
      <c r="C22492" s="10"/>
      <c r="D22492" s="6"/>
    </row>
    <row r="22493" spans="3:4" ht="13.5" thickBot="1" x14ac:dyDescent="0.25">
      <c r="C22493" s="10"/>
      <c r="D22493" s="9"/>
    </row>
    <row r="22494" spans="3:4" ht="15" x14ac:dyDescent="0.25">
      <c r="C22494" s="10"/>
      <c r="D22494" s="4"/>
    </row>
    <row r="22495" spans="3:4" x14ac:dyDescent="0.2">
      <c r="C22495" s="10"/>
      <c r="D22495" s="6"/>
    </row>
    <row r="22496" spans="3:4" x14ac:dyDescent="0.2">
      <c r="C22496" s="10"/>
      <c r="D22496" s="6"/>
    </row>
    <row r="22497" spans="3:4" x14ac:dyDescent="0.2">
      <c r="C22497" s="10"/>
      <c r="D22497" s="7"/>
    </row>
    <row r="22498" spans="3:4" x14ac:dyDescent="0.2">
      <c r="C22498" s="10"/>
      <c r="D22498" s="6"/>
    </row>
    <row r="22499" spans="3:4" x14ac:dyDescent="0.2">
      <c r="C22499" s="10"/>
      <c r="D22499" s="6"/>
    </row>
    <row r="22500" spans="3:4" x14ac:dyDescent="0.2">
      <c r="C22500" s="10"/>
      <c r="D22500" s="6"/>
    </row>
    <row r="22501" spans="3:4" x14ac:dyDescent="0.2">
      <c r="C22501" s="10"/>
      <c r="D22501" s="6"/>
    </row>
    <row r="22502" spans="3:4" x14ac:dyDescent="0.2">
      <c r="C22502" s="10"/>
      <c r="D22502" s="6"/>
    </row>
    <row r="22503" spans="3:4" x14ac:dyDescent="0.2">
      <c r="C22503" s="10"/>
      <c r="D22503" s="6"/>
    </row>
    <row r="22504" spans="3:4" x14ac:dyDescent="0.2">
      <c r="C22504" s="10"/>
      <c r="D22504" s="6"/>
    </row>
    <row r="22505" spans="3:4" x14ac:dyDescent="0.2">
      <c r="C22505" s="10"/>
      <c r="D22505" s="6"/>
    </row>
    <row r="22506" spans="3:4" x14ac:dyDescent="0.2">
      <c r="C22506" s="10"/>
      <c r="D22506" s="6"/>
    </row>
    <row r="22507" spans="3:4" x14ac:dyDescent="0.2">
      <c r="C22507" s="10"/>
      <c r="D22507" s="6"/>
    </row>
    <row r="22508" spans="3:4" x14ac:dyDescent="0.2">
      <c r="C22508" s="10"/>
      <c r="D22508" s="6"/>
    </row>
    <row r="22509" spans="3:4" ht="15" x14ac:dyDescent="0.25">
      <c r="C22509" s="10"/>
      <c r="D22509" s="8"/>
    </row>
    <row r="22510" spans="3:4" ht="15" x14ac:dyDescent="0.25">
      <c r="C22510" s="10"/>
      <c r="D22510" s="8"/>
    </row>
    <row r="22511" spans="3:4" ht="15" x14ac:dyDescent="0.25">
      <c r="C22511" s="10"/>
      <c r="D22511" s="8"/>
    </row>
    <row r="22512" spans="3:4" ht="15" x14ac:dyDescent="0.25">
      <c r="C22512" s="10"/>
      <c r="D22512" s="8"/>
    </row>
    <row r="22513" spans="3:4" ht="15" x14ac:dyDescent="0.25">
      <c r="C22513" s="10"/>
      <c r="D22513" s="8"/>
    </row>
    <row r="22514" spans="3:4" ht="15" x14ac:dyDescent="0.25">
      <c r="C22514" s="10"/>
      <c r="D22514" s="8"/>
    </row>
    <row r="22515" spans="3:4" x14ac:dyDescent="0.2">
      <c r="C22515" s="10"/>
      <c r="D22515" s="6"/>
    </row>
    <row r="22516" spans="3:4" x14ac:dyDescent="0.2">
      <c r="C22516" s="10"/>
      <c r="D22516" s="6"/>
    </row>
    <row r="22517" spans="3:4" x14ac:dyDescent="0.2">
      <c r="C22517" s="10"/>
      <c r="D22517" s="6"/>
    </row>
    <row r="22518" spans="3:4" x14ac:dyDescent="0.2">
      <c r="C22518" s="10"/>
      <c r="D22518" s="6"/>
    </row>
    <row r="22519" spans="3:4" x14ac:dyDescent="0.2">
      <c r="C22519" s="10"/>
      <c r="D22519" s="6"/>
    </row>
    <row r="22520" spans="3:4" x14ac:dyDescent="0.2">
      <c r="C22520" s="10"/>
      <c r="D22520" s="6"/>
    </row>
    <row r="22521" spans="3:4" x14ac:dyDescent="0.2">
      <c r="C22521" s="10"/>
      <c r="D22521" s="6"/>
    </row>
    <row r="22522" spans="3:4" x14ac:dyDescent="0.2">
      <c r="C22522" s="10"/>
      <c r="D22522" s="6"/>
    </row>
    <row r="22523" spans="3:4" x14ac:dyDescent="0.2">
      <c r="C22523" s="10"/>
      <c r="D22523" s="6"/>
    </row>
    <row r="22524" spans="3:4" x14ac:dyDescent="0.2">
      <c r="C22524" s="10"/>
      <c r="D22524" s="6"/>
    </row>
    <row r="22525" spans="3:4" ht="15" x14ac:dyDescent="0.25">
      <c r="C22525" s="10"/>
      <c r="D22525" s="8"/>
    </row>
    <row r="22526" spans="3:4" ht="15" x14ac:dyDescent="0.25">
      <c r="C22526" s="10"/>
      <c r="D22526" s="8"/>
    </row>
    <row r="22527" spans="3:4" ht="15" x14ac:dyDescent="0.25">
      <c r="C22527" s="10"/>
      <c r="D22527" s="8"/>
    </row>
    <row r="22528" spans="3:4" x14ac:dyDescent="0.2">
      <c r="C22528" s="10"/>
      <c r="D22528" s="6"/>
    </row>
    <row r="22529" spans="3:4" x14ac:dyDescent="0.2">
      <c r="C22529" s="10"/>
      <c r="D22529" s="6"/>
    </row>
    <row r="22530" spans="3:4" x14ac:dyDescent="0.2">
      <c r="C22530" s="10"/>
      <c r="D22530" s="6"/>
    </row>
    <row r="22531" spans="3:4" x14ac:dyDescent="0.2">
      <c r="C22531" s="10"/>
      <c r="D22531" s="6"/>
    </row>
    <row r="22532" spans="3:4" x14ac:dyDescent="0.2">
      <c r="C22532" s="10"/>
      <c r="D22532" s="6"/>
    </row>
    <row r="22533" spans="3:4" x14ac:dyDescent="0.2">
      <c r="C22533" s="10"/>
      <c r="D22533" s="6"/>
    </row>
    <row r="22534" spans="3:4" x14ac:dyDescent="0.2">
      <c r="C22534" s="10"/>
      <c r="D22534" s="6"/>
    </row>
    <row r="22535" spans="3:4" x14ac:dyDescent="0.2">
      <c r="C22535" s="10"/>
      <c r="D22535" s="6"/>
    </row>
    <row r="22536" spans="3:4" x14ac:dyDescent="0.2">
      <c r="C22536" s="10"/>
      <c r="D22536" s="6"/>
    </row>
    <row r="22537" spans="3:4" x14ac:dyDescent="0.2">
      <c r="C22537" s="10"/>
      <c r="D22537" s="6"/>
    </row>
    <row r="22538" spans="3:4" x14ac:dyDescent="0.2">
      <c r="C22538" s="10"/>
      <c r="D22538" s="6"/>
    </row>
    <row r="22539" spans="3:4" x14ac:dyDescent="0.2">
      <c r="C22539" s="10"/>
      <c r="D22539" s="6"/>
    </row>
    <row r="22540" spans="3:4" x14ac:dyDescent="0.2">
      <c r="C22540" s="10"/>
      <c r="D22540" s="6"/>
    </row>
    <row r="22541" spans="3:4" x14ac:dyDescent="0.2">
      <c r="C22541" s="10"/>
      <c r="D22541" s="6"/>
    </row>
    <row r="22542" spans="3:4" x14ac:dyDescent="0.2">
      <c r="C22542" s="10"/>
      <c r="D22542" s="6"/>
    </row>
    <row r="22543" spans="3:4" x14ac:dyDescent="0.2">
      <c r="C22543" s="10"/>
      <c r="D22543" s="6"/>
    </row>
    <row r="22544" spans="3:4" ht="13.5" thickBot="1" x14ac:dyDescent="0.25">
      <c r="C22544" s="10"/>
      <c r="D22544" s="9"/>
    </row>
    <row r="22545" spans="3:4" ht="15" x14ac:dyDescent="0.25">
      <c r="C22545" s="10"/>
      <c r="D22545" s="4"/>
    </row>
    <row r="22546" spans="3:4" x14ac:dyDescent="0.2">
      <c r="C22546" s="10"/>
      <c r="D22546" s="6"/>
    </row>
    <row r="22547" spans="3:4" x14ac:dyDescent="0.2">
      <c r="C22547" s="10"/>
      <c r="D22547" s="6"/>
    </row>
    <row r="22548" spans="3:4" x14ac:dyDescent="0.2">
      <c r="C22548" s="10"/>
      <c r="D22548" s="7"/>
    </row>
    <row r="22549" spans="3:4" x14ac:dyDescent="0.2">
      <c r="C22549" s="10"/>
      <c r="D22549" s="6"/>
    </row>
    <row r="22550" spans="3:4" x14ac:dyDescent="0.2">
      <c r="C22550" s="10"/>
      <c r="D22550" s="6"/>
    </row>
    <row r="22551" spans="3:4" x14ac:dyDescent="0.2">
      <c r="C22551" s="10"/>
      <c r="D22551" s="6"/>
    </row>
    <row r="22552" spans="3:4" x14ac:dyDescent="0.2">
      <c r="C22552" s="10"/>
      <c r="D22552" s="6"/>
    </row>
    <row r="22553" spans="3:4" x14ac:dyDescent="0.2">
      <c r="C22553" s="10"/>
      <c r="D22553" s="6"/>
    </row>
    <row r="22554" spans="3:4" x14ac:dyDescent="0.2">
      <c r="C22554" s="10"/>
      <c r="D22554" s="6"/>
    </row>
    <row r="22555" spans="3:4" x14ac:dyDescent="0.2">
      <c r="C22555" s="10"/>
      <c r="D22555" s="6"/>
    </row>
    <row r="22556" spans="3:4" x14ac:dyDescent="0.2">
      <c r="C22556" s="10"/>
      <c r="D22556" s="6"/>
    </row>
    <row r="22557" spans="3:4" x14ac:dyDescent="0.2">
      <c r="C22557" s="10"/>
      <c r="D22557" s="6"/>
    </row>
    <row r="22558" spans="3:4" x14ac:dyDescent="0.2">
      <c r="C22558" s="10"/>
      <c r="D22558" s="6"/>
    </row>
    <row r="22559" spans="3:4" x14ac:dyDescent="0.2">
      <c r="C22559" s="10"/>
      <c r="D22559" s="6"/>
    </row>
    <row r="22560" spans="3:4" ht="15" x14ac:dyDescent="0.25">
      <c r="C22560" s="10"/>
      <c r="D22560" s="8"/>
    </row>
    <row r="22561" spans="3:4" ht="15" x14ac:dyDescent="0.25">
      <c r="C22561" s="10"/>
      <c r="D22561" s="8"/>
    </row>
    <row r="22562" spans="3:4" ht="15" x14ac:dyDescent="0.25">
      <c r="C22562" s="10"/>
      <c r="D22562" s="8"/>
    </row>
    <row r="22563" spans="3:4" ht="15" x14ac:dyDescent="0.25">
      <c r="C22563" s="10"/>
      <c r="D22563" s="8"/>
    </row>
    <row r="22564" spans="3:4" ht="15" x14ac:dyDescent="0.25">
      <c r="C22564" s="10"/>
      <c r="D22564" s="8"/>
    </row>
    <row r="22565" spans="3:4" ht="15" x14ac:dyDescent="0.25">
      <c r="C22565" s="10"/>
      <c r="D22565" s="8"/>
    </row>
    <row r="22566" spans="3:4" x14ac:dyDescent="0.2">
      <c r="C22566" s="10"/>
      <c r="D22566" s="6"/>
    </row>
    <row r="22567" spans="3:4" x14ac:dyDescent="0.2">
      <c r="C22567" s="10"/>
      <c r="D22567" s="6"/>
    </row>
    <row r="22568" spans="3:4" x14ac:dyDescent="0.2">
      <c r="C22568" s="10"/>
      <c r="D22568" s="6"/>
    </row>
    <row r="22569" spans="3:4" x14ac:dyDescent="0.2">
      <c r="C22569" s="10"/>
      <c r="D22569" s="6"/>
    </row>
    <row r="22570" spans="3:4" x14ac:dyDescent="0.2">
      <c r="C22570" s="10"/>
      <c r="D22570" s="6"/>
    </row>
    <row r="22571" spans="3:4" x14ac:dyDescent="0.2">
      <c r="C22571" s="10"/>
      <c r="D22571" s="6"/>
    </row>
    <row r="22572" spans="3:4" x14ac:dyDescent="0.2">
      <c r="C22572" s="10"/>
      <c r="D22572" s="6"/>
    </row>
    <row r="22573" spans="3:4" x14ac:dyDescent="0.2">
      <c r="C22573" s="10"/>
      <c r="D22573" s="6"/>
    </row>
    <row r="22574" spans="3:4" x14ac:dyDescent="0.2">
      <c r="C22574" s="10"/>
      <c r="D22574" s="6"/>
    </row>
    <row r="22575" spans="3:4" x14ac:dyDescent="0.2">
      <c r="C22575" s="10"/>
      <c r="D22575" s="6"/>
    </row>
    <row r="22576" spans="3:4" ht="15" x14ac:dyDescent="0.25">
      <c r="C22576" s="10"/>
      <c r="D22576" s="8"/>
    </row>
    <row r="22577" spans="3:4" ht="15" x14ac:dyDescent="0.25">
      <c r="C22577" s="10"/>
      <c r="D22577" s="8"/>
    </row>
    <row r="22578" spans="3:4" ht="15" x14ac:dyDescent="0.25">
      <c r="C22578" s="10"/>
      <c r="D22578" s="8"/>
    </row>
    <row r="22579" spans="3:4" x14ac:dyDescent="0.2">
      <c r="C22579" s="10"/>
      <c r="D22579" s="6"/>
    </row>
    <row r="22580" spans="3:4" x14ac:dyDescent="0.2">
      <c r="C22580" s="10"/>
      <c r="D22580" s="6"/>
    </row>
    <row r="22581" spans="3:4" x14ac:dyDescent="0.2">
      <c r="C22581" s="10"/>
      <c r="D22581" s="6"/>
    </row>
    <row r="22582" spans="3:4" x14ac:dyDescent="0.2">
      <c r="C22582" s="10"/>
      <c r="D22582" s="6"/>
    </row>
    <row r="22583" spans="3:4" x14ac:dyDescent="0.2">
      <c r="C22583" s="10"/>
      <c r="D22583" s="6"/>
    </row>
    <row r="22584" spans="3:4" x14ac:dyDescent="0.2">
      <c r="C22584" s="10"/>
      <c r="D22584" s="6"/>
    </row>
    <row r="22585" spans="3:4" x14ac:dyDescent="0.2">
      <c r="C22585" s="10"/>
      <c r="D22585" s="6"/>
    </row>
    <row r="22586" spans="3:4" x14ac:dyDescent="0.2">
      <c r="C22586" s="10"/>
      <c r="D22586" s="6"/>
    </row>
    <row r="22587" spans="3:4" x14ac:dyDescent="0.2">
      <c r="C22587" s="10"/>
      <c r="D22587" s="6"/>
    </row>
    <row r="22588" spans="3:4" x14ac:dyDescent="0.2">
      <c r="C22588" s="10"/>
      <c r="D22588" s="6"/>
    </row>
    <row r="22589" spans="3:4" x14ac:dyDescent="0.2">
      <c r="C22589" s="10"/>
      <c r="D22589" s="6"/>
    </row>
    <row r="22590" spans="3:4" x14ac:dyDescent="0.2">
      <c r="C22590" s="10"/>
      <c r="D22590" s="6"/>
    </row>
    <row r="22591" spans="3:4" x14ac:dyDescent="0.2">
      <c r="C22591" s="10"/>
      <c r="D22591" s="6"/>
    </row>
    <row r="22592" spans="3:4" x14ac:dyDescent="0.2">
      <c r="C22592" s="10"/>
      <c r="D22592" s="6"/>
    </row>
    <row r="22593" spans="3:4" x14ac:dyDescent="0.2">
      <c r="C22593" s="10"/>
      <c r="D22593" s="6"/>
    </row>
    <row r="22594" spans="3:4" x14ac:dyDescent="0.2">
      <c r="C22594" s="10"/>
      <c r="D22594" s="6"/>
    </row>
    <row r="22595" spans="3:4" ht="13.5" thickBot="1" x14ac:dyDescent="0.25">
      <c r="C22595" s="10"/>
      <c r="D22595" s="9"/>
    </row>
    <row r="22596" spans="3:4" ht="15" x14ac:dyDescent="0.25">
      <c r="C22596" s="10"/>
      <c r="D22596" s="4"/>
    </row>
    <row r="22597" spans="3:4" x14ac:dyDescent="0.2">
      <c r="C22597" s="10"/>
      <c r="D22597" s="6"/>
    </row>
    <row r="22598" spans="3:4" x14ac:dyDescent="0.2">
      <c r="C22598" s="10"/>
      <c r="D22598" s="6"/>
    </row>
    <row r="22599" spans="3:4" x14ac:dyDescent="0.2">
      <c r="C22599" s="10"/>
      <c r="D22599" s="7"/>
    </row>
    <row r="22600" spans="3:4" x14ac:dyDescent="0.2">
      <c r="C22600" s="10"/>
      <c r="D22600" s="6"/>
    </row>
    <row r="22601" spans="3:4" x14ac:dyDescent="0.2">
      <c r="C22601" s="10"/>
      <c r="D22601" s="6"/>
    </row>
    <row r="22602" spans="3:4" x14ac:dyDescent="0.2">
      <c r="C22602" s="10"/>
      <c r="D22602" s="6"/>
    </row>
    <row r="22603" spans="3:4" x14ac:dyDescent="0.2">
      <c r="C22603" s="10"/>
      <c r="D22603" s="6"/>
    </row>
    <row r="22604" spans="3:4" x14ac:dyDescent="0.2">
      <c r="C22604" s="10"/>
      <c r="D22604" s="6"/>
    </row>
    <row r="22605" spans="3:4" x14ac:dyDescent="0.2">
      <c r="C22605" s="10"/>
      <c r="D22605" s="6"/>
    </row>
    <row r="22606" spans="3:4" x14ac:dyDescent="0.2">
      <c r="C22606" s="10"/>
      <c r="D22606" s="6"/>
    </row>
    <row r="22607" spans="3:4" x14ac:dyDescent="0.2">
      <c r="C22607" s="10"/>
      <c r="D22607" s="6"/>
    </row>
    <row r="22608" spans="3:4" x14ac:dyDescent="0.2">
      <c r="C22608" s="10"/>
      <c r="D22608" s="6"/>
    </row>
    <row r="22609" spans="3:4" x14ac:dyDescent="0.2">
      <c r="C22609" s="10"/>
      <c r="D22609" s="6"/>
    </row>
    <row r="22610" spans="3:4" x14ac:dyDescent="0.2">
      <c r="C22610" s="10"/>
      <c r="D22610" s="6"/>
    </row>
    <row r="22611" spans="3:4" ht="15" x14ac:dyDescent="0.25">
      <c r="C22611" s="10"/>
      <c r="D22611" s="8"/>
    </row>
    <row r="22612" spans="3:4" ht="15" x14ac:dyDescent="0.25">
      <c r="C22612" s="10"/>
      <c r="D22612" s="8"/>
    </row>
    <row r="22613" spans="3:4" ht="15" x14ac:dyDescent="0.25">
      <c r="C22613" s="10"/>
      <c r="D22613" s="8"/>
    </row>
    <row r="22614" spans="3:4" ht="15" x14ac:dyDescent="0.25">
      <c r="C22614" s="10"/>
      <c r="D22614" s="8"/>
    </row>
    <row r="22615" spans="3:4" ht="15" x14ac:dyDescent="0.25">
      <c r="C22615" s="10"/>
      <c r="D22615" s="8"/>
    </row>
    <row r="22616" spans="3:4" ht="15" x14ac:dyDescent="0.25">
      <c r="C22616" s="10"/>
      <c r="D22616" s="8"/>
    </row>
    <row r="22617" spans="3:4" x14ac:dyDescent="0.2">
      <c r="C22617" s="10"/>
      <c r="D22617" s="6"/>
    </row>
    <row r="22618" spans="3:4" x14ac:dyDescent="0.2">
      <c r="C22618" s="10"/>
      <c r="D22618" s="6"/>
    </row>
    <row r="22619" spans="3:4" x14ac:dyDescent="0.2">
      <c r="C22619" s="10"/>
      <c r="D22619" s="6"/>
    </row>
    <row r="22620" spans="3:4" x14ac:dyDescent="0.2">
      <c r="C22620" s="10"/>
      <c r="D22620" s="6"/>
    </row>
    <row r="22621" spans="3:4" x14ac:dyDescent="0.2">
      <c r="C22621" s="10"/>
      <c r="D22621" s="6"/>
    </row>
    <row r="22622" spans="3:4" x14ac:dyDescent="0.2">
      <c r="C22622" s="10"/>
      <c r="D22622" s="6"/>
    </row>
    <row r="22623" spans="3:4" x14ac:dyDescent="0.2">
      <c r="C22623" s="10"/>
      <c r="D22623" s="6"/>
    </row>
    <row r="22624" spans="3:4" x14ac:dyDescent="0.2">
      <c r="C22624" s="10"/>
      <c r="D22624" s="6"/>
    </row>
    <row r="22625" spans="3:4" x14ac:dyDescent="0.2">
      <c r="C22625" s="10"/>
      <c r="D22625" s="6"/>
    </row>
    <row r="22626" spans="3:4" x14ac:dyDescent="0.2">
      <c r="C22626" s="10"/>
      <c r="D22626" s="6"/>
    </row>
    <row r="22627" spans="3:4" ht="15" x14ac:dyDescent="0.25">
      <c r="C22627" s="10"/>
      <c r="D22627" s="8"/>
    </row>
    <row r="22628" spans="3:4" ht="15" x14ac:dyDescent="0.25">
      <c r="C22628" s="10"/>
      <c r="D22628" s="8"/>
    </row>
    <row r="22629" spans="3:4" ht="15" x14ac:dyDescent="0.25">
      <c r="C22629" s="10"/>
      <c r="D22629" s="8"/>
    </row>
    <row r="22630" spans="3:4" x14ac:dyDescent="0.2">
      <c r="C22630" s="10"/>
      <c r="D22630" s="6"/>
    </row>
    <row r="22631" spans="3:4" x14ac:dyDescent="0.2">
      <c r="C22631" s="10"/>
      <c r="D22631" s="6"/>
    </row>
    <row r="22632" spans="3:4" x14ac:dyDescent="0.2">
      <c r="C22632" s="10"/>
      <c r="D22632" s="6"/>
    </row>
    <row r="22633" spans="3:4" x14ac:dyDescent="0.2">
      <c r="C22633" s="10"/>
      <c r="D22633" s="6"/>
    </row>
    <row r="22634" spans="3:4" x14ac:dyDescent="0.2">
      <c r="C22634" s="10"/>
      <c r="D22634" s="6"/>
    </row>
    <row r="22635" spans="3:4" x14ac:dyDescent="0.2">
      <c r="C22635" s="10"/>
      <c r="D22635" s="6"/>
    </row>
    <row r="22636" spans="3:4" x14ac:dyDescent="0.2">
      <c r="C22636" s="10"/>
      <c r="D22636" s="6"/>
    </row>
    <row r="22637" spans="3:4" x14ac:dyDescent="0.2">
      <c r="C22637" s="10"/>
      <c r="D22637" s="6"/>
    </row>
    <row r="22638" spans="3:4" x14ac:dyDescent="0.2">
      <c r="C22638" s="10"/>
      <c r="D22638" s="6"/>
    </row>
    <row r="22639" spans="3:4" x14ac:dyDescent="0.2">
      <c r="C22639" s="10"/>
      <c r="D22639" s="6"/>
    </row>
    <row r="22640" spans="3:4" x14ac:dyDescent="0.2">
      <c r="C22640" s="10"/>
      <c r="D22640" s="6"/>
    </row>
    <row r="22641" spans="3:4" x14ac:dyDescent="0.2">
      <c r="C22641" s="10"/>
      <c r="D22641" s="6"/>
    </row>
    <row r="22642" spans="3:4" x14ac:dyDescent="0.2">
      <c r="C22642" s="10"/>
      <c r="D22642" s="6"/>
    </row>
    <row r="22643" spans="3:4" x14ac:dyDescent="0.2">
      <c r="C22643" s="10"/>
      <c r="D22643" s="6"/>
    </row>
    <row r="22644" spans="3:4" x14ac:dyDescent="0.2">
      <c r="C22644" s="10"/>
      <c r="D22644" s="6"/>
    </row>
    <row r="22645" spans="3:4" x14ac:dyDescent="0.2">
      <c r="C22645" s="10"/>
      <c r="D22645" s="6"/>
    </row>
    <row r="22646" spans="3:4" ht="13.5" thickBot="1" x14ac:dyDescent="0.25">
      <c r="C22646" s="10"/>
      <c r="D22646" s="9"/>
    </row>
    <row r="22647" spans="3:4" ht="15" x14ac:dyDescent="0.25">
      <c r="C22647" s="10"/>
      <c r="D22647" s="4"/>
    </row>
    <row r="22648" spans="3:4" x14ac:dyDescent="0.2">
      <c r="C22648" s="10"/>
      <c r="D22648" s="6"/>
    </row>
    <row r="22649" spans="3:4" x14ac:dyDescent="0.2">
      <c r="C22649" s="10"/>
      <c r="D22649" s="6"/>
    </row>
    <row r="22650" spans="3:4" x14ac:dyDescent="0.2">
      <c r="C22650" s="10"/>
      <c r="D22650" s="7"/>
    </row>
    <row r="22651" spans="3:4" x14ac:dyDescent="0.2">
      <c r="C22651" s="10"/>
      <c r="D22651" s="6"/>
    </row>
    <row r="22652" spans="3:4" x14ac:dyDescent="0.2">
      <c r="C22652" s="10"/>
      <c r="D22652" s="6"/>
    </row>
    <row r="22653" spans="3:4" x14ac:dyDescent="0.2">
      <c r="C22653" s="10"/>
      <c r="D22653" s="6"/>
    </row>
    <row r="22654" spans="3:4" x14ac:dyDescent="0.2">
      <c r="C22654" s="10"/>
      <c r="D22654" s="6"/>
    </row>
    <row r="22655" spans="3:4" x14ac:dyDescent="0.2">
      <c r="C22655" s="10"/>
      <c r="D22655" s="6"/>
    </row>
    <row r="22656" spans="3:4" x14ac:dyDescent="0.2">
      <c r="C22656" s="10"/>
      <c r="D22656" s="6"/>
    </row>
    <row r="22657" spans="3:4" x14ac:dyDescent="0.2">
      <c r="C22657" s="10"/>
      <c r="D22657" s="6"/>
    </row>
    <row r="22658" spans="3:4" x14ac:dyDescent="0.2">
      <c r="C22658" s="10"/>
      <c r="D22658" s="6"/>
    </row>
    <row r="22659" spans="3:4" x14ac:dyDescent="0.2">
      <c r="C22659" s="10"/>
      <c r="D22659" s="6"/>
    </row>
    <row r="22660" spans="3:4" x14ac:dyDescent="0.2">
      <c r="C22660" s="10"/>
      <c r="D22660" s="6"/>
    </row>
    <row r="22661" spans="3:4" x14ac:dyDescent="0.2">
      <c r="C22661" s="10"/>
      <c r="D22661" s="6"/>
    </row>
    <row r="22662" spans="3:4" ht="15" x14ac:dyDescent="0.25">
      <c r="C22662" s="10"/>
      <c r="D22662" s="8"/>
    </row>
    <row r="22663" spans="3:4" ht="15" x14ac:dyDescent="0.25">
      <c r="C22663" s="10"/>
      <c r="D22663" s="8"/>
    </row>
    <row r="22664" spans="3:4" ht="15" x14ac:dyDescent="0.25">
      <c r="C22664" s="10"/>
      <c r="D22664" s="8"/>
    </row>
    <row r="22665" spans="3:4" ht="15" x14ac:dyDescent="0.25">
      <c r="C22665" s="10"/>
      <c r="D22665" s="8"/>
    </row>
    <row r="22666" spans="3:4" ht="15" x14ac:dyDescent="0.25">
      <c r="C22666" s="10"/>
      <c r="D22666" s="8"/>
    </row>
    <row r="22667" spans="3:4" ht="15" x14ac:dyDescent="0.25">
      <c r="C22667" s="10"/>
      <c r="D22667" s="8"/>
    </row>
    <row r="22668" spans="3:4" x14ac:dyDescent="0.2">
      <c r="C22668" s="10"/>
      <c r="D22668" s="6"/>
    </row>
    <row r="22669" spans="3:4" x14ac:dyDescent="0.2">
      <c r="C22669" s="10"/>
      <c r="D22669" s="6"/>
    </row>
    <row r="22670" spans="3:4" x14ac:dyDescent="0.2">
      <c r="C22670" s="10"/>
      <c r="D22670" s="6"/>
    </row>
    <row r="22671" spans="3:4" x14ac:dyDescent="0.2">
      <c r="C22671" s="10"/>
      <c r="D22671" s="6"/>
    </row>
    <row r="22672" spans="3:4" x14ac:dyDescent="0.2">
      <c r="C22672" s="10"/>
      <c r="D22672" s="6"/>
    </row>
    <row r="22673" spans="3:4" x14ac:dyDescent="0.2">
      <c r="C22673" s="10"/>
      <c r="D22673" s="6"/>
    </row>
    <row r="22674" spans="3:4" x14ac:dyDescent="0.2">
      <c r="C22674" s="10"/>
      <c r="D22674" s="6"/>
    </row>
    <row r="22675" spans="3:4" x14ac:dyDescent="0.2">
      <c r="C22675" s="10"/>
      <c r="D22675" s="6"/>
    </row>
    <row r="22676" spans="3:4" x14ac:dyDescent="0.2">
      <c r="C22676" s="10"/>
      <c r="D22676" s="6"/>
    </row>
    <row r="22677" spans="3:4" x14ac:dyDescent="0.2">
      <c r="C22677" s="10"/>
      <c r="D22677" s="6"/>
    </row>
    <row r="22678" spans="3:4" ht="15" x14ac:dyDescent="0.25">
      <c r="C22678" s="10"/>
      <c r="D22678" s="8"/>
    </row>
    <row r="22679" spans="3:4" ht="15" x14ac:dyDescent="0.25">
      <c r="C22679" s="10"/>
      <c r="D22679" s="8"/>
    </row>
    <row r="22680" spans="3:4" ht="15" x14ac:dyDescent="0.25">
      <c r="C22680" s="10"/>
      <c r="D22680" s="8"/>
    </row>
    <row r="22681" spans="3:4" x14ac:dyDescent="0.2">
      <c r="C22681" s="10"/>
      <c r="D22681" s="6"/>
    </row>
    <row r="22682" spans="3:4" x14ac:dyDescent="0.2">
      <c r="C22682" s="10"/>
      <c r="D22682" s="6"/>
    </row>
    <row r="22683" spans="3:4" x14ac:dyDescent="0.2">
      <c r="C22683" s="10"/>
      <c r="D22683" s="6"/>
    </row>
    <row r="22684" spans="3:4" x14ac:dyDescent="0.2">
      <c r="C22684" s="10"/>
      <c r="D22684" s="6"/>
    </row>
    <row r="22685" spans="3:4" x14ac:dyDescent="0.2">
      <c r="C22685" s="10"/>
      <c r="D22685" s="6"/>
    </row>
    <row r="22686" spans="3:4" x14ac:dyDescent="0.2">
      <c r="C22686" s="10"/>
      <c r="D22686" s="6"/>
    </row>
    <row r="22687" spans="3:4" x14ac:dyDescent="0.2">
      <c r="C22687" s="10"/>
      <c r="D22687" s="6"/>
    </row>
    <row r="22688" spans="3:4" x14ac:dyDescent="0.2">
      <c r="C22688" s="10"/>
      <c r="D22688" s="6"/>
    </row>
    <row r="22689" spans="3:4" x14ac:dyDescent="0.2">
      <c r="C22689" s="10"/>
      <c r="D22689" s="6"/>
    </row>
    <row r="22690" spans="3:4" x14ac:dyDescent="0.2">
      <c r="C22690" s="10"/>
      <c r="D22690" s="6"/>
    </row>
    <row r="22691" spans="3:4" x14ac:dyDescent="0.2">
      <c r="C22691" s="10"/>
      <c r="D22691" s="6"/>
    </row>
    <row r="22692" spans="3:4" x14ac:dyDescent="0.2">
      <c r="C22692" s="10"/>
      <c r="D22692" s="6"/>
    </row>
    <row r="22693" spans="3:4" x14ac:dyDescent="0.2">
      <c r="C22693" s="10"/>
      <c r="D22693" s="6"/>
    </row>
    <row r="22694" spans="3:4" x14ac:dyDescent="0.2">
      <c r="C22694" s="10"/>
      <c r="D22694" s="6"/>
    </row>
    <row r="22695" spans="3:4" x14ac:dyDescent="0.2">
      <c r="C22695" s="10"/>
      <c r="D22695" s="6"/>
    </row>
    <row r="22696" spans="3:4" x14ac:dyDescent="0.2">
      <c r="C22696" s="10"/>
      <c r="D22696" s="6"/>
    </row>
    <row r="22697" spans="3:4" ht="13.5" thickBot="1" x14ac:dyDescent="0.25">
      <c r="C22697" s="10"/>
      <c r="D22697" s="9"/>
    </row>
    <row r="22698" spans="3:4" ht="15" x14ac:dyDescent="0.25">
      <c r="C22698" s="10"/>
      <c r="D22698" s="4"/>
    </row>
    <row r="22699" spans="3:4" x14ac:dyDescent="0.2">
      <c r="C22699" s="10"/>
      <c r="D22699" s="6"/>
    </row>
    <row r="22700" spans="3:4" x14ac:dyDescent="0.2">
      <c r="C22700" s="10"/>
      <c r="D22700" s="6"/>
    </row>
    <row r="22701" spans="3:4" x14ac:dyDescent="0.2">
      <c r="C22701" s="10"/>
      <c r="D22701" s="7"/>
    </row>
    <row r="22702" spans="3:4" x14ac:dyDescent="0.2">
      <c r="C22702" s="10"/>
      <c r="D22702" s="6"/>
    </row>
    <row r="22703" spans="3:4" x14ac:dyDescent="0.2">
      <c r="C22703" s="10"/>
      <c r="D22703" s="6"/>
    </row>
    <row r="22704" spans="3:4" x14ac:dyDescent="0.2">
      <c r="C22704" s="10"/>
      <c r="D22704" s="6"/>
    </row>
    <row r="22705" spans="3:4" x14ac:dyDescent="0.2">
      <c r="C22705" s="10"/>
      <c r="D22705" s="6"/>
    </row>
    <row r="22706" spans="3:4" x14ac:dyDescent="0.2">
      <c r="C22706" s="10"/>
      <c r="D22706" s="6"/>
    </row>
    <row r="22707" spans="3:4" x14ac:dyDescent="0.2">
      <c r="C22707" s="10"/>
      <c r="D22707" s="6"/>
    </row>
    <row r="22708" spans="3:4" x14ac:dyDescent="0.2">
      <c r="C22708" s="10"/>
      <c r="D22708" s="6"/>
    </row>
    <row r="22709" spans="3:4" x14ac:dyDescent="0.2">
      <c r="C22709" s="10"/>
      <c r="D22709" s="6"/>
    </row>
    <row r="22710" spans="3:4" x14ac:dyDescent="0.2">
      <c r="C22710" s="10"/>
      <c r="D22710" s="6"/>
    </row>
    <row r="22711" spans="3:4" x14ac:dyDescent="0.2">
      <c r="C22711" s="10"/>
      <c r="D22711" s="6"/>
    </row>
    <row r="22712" spans="3:4" x14ac:dyDescent="0.2">
      <c r="C22712" s="10"/>
      <c r="D22712" s="6"/>
    </row>
    <row r="22713" spans="3:4" ht="15" x14ac:dyDescent="0.25">
      <c r="C22713" s="10"/>
      <c r="D22713" s="8"/>
    </row>
    <row r="22714" spans="3:4" ht="15" x14ac:dyDescent="0.25">
      <c r="C22714" s="10"/>
      <c r="D22714" s="8"/>
    </row>
    <row r="22715" spans="3:4" ht="15" x14ac:dyDescent="0.25">
      <c r="C22715" s="10"/>
      <c r="D22715" s="8"/>
    </row>
    <row r="22716" spans="3:4" ht="15" x14ac:dyDescent="0.25">
      <c r="C22716" s="10"/>
      <c r="D22716" s="8"/>
    </row>
    <row r="22717" spans="3:4" ht="15" x14ac:dyDescent="0.25">
      <c r="C22717" s="10"/>
      <c r="D22717" s="8"/>
    </row>
    <row r="22718" spans="3:4" ht="15" x14ac:dyDescent="0.25">
      <c r="C22718" s="10"/>
      <c r="D22718" s="8"/>
    </row>
    <row r="22719" spans="3:4" x14ac:dyDescent="0.2">
      <c r="C22719" s="10"/>
      <c r="D22719" s="6"/>
    </row>
    <row r="22720" spans="3:4" x14ac:dyDescent="0.2">
      <c r="C22720" s="10"/>
      <c r="D22720" s="6"/>
    </row>
    <row r="22721" spans="3:4" x14ac:dyDescent="0.2">
      <c r="C22721" s="10"/>
      <c r="D22721" s="6"/>
    </row>
    <row r="22722" spans="3:4" x14ac:dyDescent="0.2">
      <c r="C22722" s="10"/>
      <c r="D22722" s="6"/>
    </row>
    <row r="22723" spans="3:4" x14ac:dyDescent="0.2">
      <c r="C22723" s="10"/>
      <c r="D22723" s="6"/>
    </row>
    <row r="22724" spans="3:4" x14ac:dyDescent="0.2">
      <c r="C22724" s="10"/>
      <c r="D22724" s="6"/>
    </row>
    <row r="22725" spans="3:4" x14ac:dyDescent="0.2">
      <c r="C22725" s="10"/>
      <c r="D22725" s="6"/>
    </row>
    <row r="22726" spans="3:4" x14ac:dyDescent="0.2">
      <c r="C22726" s="10"/>
      <c r="D22726" s="6"/>
    </row>
    <row r="22727" spans="3:4" x14ac:dyDescent="0.2">
      <c r="C22727" s="10"/>
      <c r="D22727" s="6"/>
    </row>
    <row r="22728" spans="3:4" x14ac:dyDescent="0.2">
      <c r="C22728" s="10"/>
      <c r="D22728" s="6"/>
    </row>
    <row r="22729" spans="3:4" ht="15" x14ac:dyDescent="0.25">
      <c r="C22729" s="10"/>
      <c r="D22729" s="8"/>
    </row>
    <row r="22730" spans="3:4" ht="15" x14ac:dyDescent="0.25">
      <c r="C22730" s="10"/>
      <c r="D22730" s="8"/>
    </row>
    <row r="22731" spans="3:4" ht="15" x14ac:dyDescent="0.25">
      <c r="C22731" s="10"/>
      <c r="D22731" s="8"/>
    </row>
    <row r="22732" spans="3:4" x14ac:dyDescent="0.2">
      <c r="C22732" s="10"/>
      <c r="D22732" s="6"/>
    </row>
    <row r="22733" spans="3:4" x14ac:dyDescent="0.2">
      <c r="C22733" s="10"/>
      <c r="D22733" s="6"/>
    </row>
    <row r="22734" spans="3:4" x14ac:dyDescent="0.2">
      <c r="C22734" s="10"/>
      <c r="D22734" s="6"/>
    </row>
    <row r="22735" spans="3:4" x14ac:dyDescent="0.2">
      <c r="C22735" s="10"/>
      <c r="D22735" s="6"/>
    </row>
    <row r="22736" spans="3:4" x14ac:dyDescent="0.2">
      <c r="C22736" s="10"/>
      <c r="D22736" s="6"/>
    </row>
    <row r="22737" spans="3:4" x14ac:dyDescent="0.2">
      <c r="C22737" s="10"/>
      <c r="D22737" s="6"/>
    </row>
    <row r="22738" spans="3:4" x14ac:dyDescent="0.2">
      <c r="C22738" s="10"/>
      <c r="D22738" s="6"/>
    </row>
    <row r="22739" spans="3:4" x14ac:dyDescent="0.2">
      <c r="C22739" s="10"/>
      <c r="D22739" s="6"/>
    </row>
    <row r="22740" spans="3:4" x14ac:dyDescent="0.2">
      <c r="C22740" s="10"/>
      <c r="D22740" s="6"/>
    </row>
    <row r="22741" spans="3:4" x14ac:dyDescent="0.2">
      <c r="C22741" s="10"/>
      <c r="D22741" s="6"/>
    </row>
    <row r="22742" spans="3:4" x14ac:dyDescent="0.2">
      <c r="C22742" s="10"/>
      <c r="D22742" s="6"/>
    </row>
    <row r="22743" spans="3:4" x14ac:dyDescent="0.2">
      <c r="C22743" s="10"/>
      <c r="D22743" s="6"/>
    </row>
    <row r="22744" spans="3:4" x14ac:dyDescent="0.2">
      <c r="C22744" s="10"/>
      <c r="D22744" s="6"/>
    </row>
    <row r="22745" spans="3:4" x14ac:dyDescent="0.2">
      <c r="C22745" s="10"/>
      <c r="D22745" s="6"/>
    </row>
    <row r="22746" spans="3:4" x14ac:dyDescent="0.2">
      <c r="C22746" s="10"/>
      <c r="D22746" s="6"/>
    </row>
    <row r="22747" spans="3:4" x14ac:dyDescent="0.2">
      <c r="C22747" s="10"/>
      <c r="D22747" s="6"/>
    </row>
    <row r="22748" spans="3:4" ht="13.5" thickBot="1" x14ac:dyDescent="0.25">
      <c r="C22748" s="10"/>
      <c r="D22748" s="9"/>
    </row>
    <row r="22749" spans="3:4" ht="15" x14ac:dyDescent="0.25">
      <c r="C22749" s="10"/>
      <c r="D22749" s="4"/>
    </row>
    <row r="22750" spans="3:4" x14ac:dyDescent="0.2">
      <c r="C22750" s="10"/>
      <c r="D22750" s="6"/>
    </row>
    <row r="22751" spans="3:4" x14ac:dyDescent="0.2">
      <c r="C22751" s="10"/>
      <c r="D22751" s="6"/>
    </row>
    <row r="22752" spans="3:4" x14ac:dyDescent="0.2">
      <c r="C22752" s="10"/>
      <c r="D22752" s="7"/>
    </row>
    <row r="22753" spans="3:4" x14ac:dyDescent="0.2">
      <c r="C22753" s="10"/>
      <c r="D22753" s="6"/>
    </row>
    <row r="22754" spans="3:4" x14ac:dyDescent="0.2">
      <c r="C22754" s="10"/>
      <c r="D22754" s="6"/>
    </row>
    <row r="22755" spans="3:4" x14ac:dyDescent="0.2">
      <c r="C22755" s="10"/>
      <c r="D22755" s="6"/>
    </row>
    <row r="22756" spans="3:4" x14ac:dyDescent="0.2">
      <c r="C22756" s="10"/>
      <c r="D22756" s="6"/>
    </row>
    <row r="22757" spans="3:4" x14ac:dyDescent="0.2">
      <c r="C22757" s="10"/>
      <c r="D22757" s="6"/>
    </row>
    <row r="22758" spans="3:4" x14ac:dyDescent="0.2">
      <c r="C22758" s="10"/>
      <c r="D22758" s="6"/>
    </row>
    <row r="22759" spans="3:4" x14ac:dyDescent="0.2">
      <c r="C22759" s="10"/>
      <c r="D22759" s="6"/>
    </row>
    <row r="22760" spans="3:4" x14ac:dyDescent="0.2">
      <c r="C22760" s="10"/>
      <c r="D22760" s="6"/>
    </row>
    <row r="22761" spans="3:4" x14ac:dyDescent="0.2">
      <c r="C22761" s="10"/>
      <c r="D22761" s="6"/>
    </row>
    <row r="22762" spans="3:4" x14ac:dyDescent="0.2">
      <c r="C22762" s="10"/>
      <c r="D22762" s="6"/>
    </row>
    <row r="22763" spans="3:4" x14ac:dyDescent="0.2">
      <c r="C22763" s="10"/>
      <c r="D22763" s="6"/>
    </row>
    <row r="22764" spans="3:4" ht="15" x14ac:dyDescent="0.25">
      <c r="C22764" s="10"/>
      <c r="D22764" s="8"/>
    </row>
    <row r="22765" spans="3:4" ht="15" x14ac:dyDescent="0.25">
      <c r="C22765" s="10"/>
      <c r="D22765" s="8"/>
    </row>
    <row r="22766" spans="3:4" ht="15" x14ac:dyDescent="0.25">
      <c r="C22766" s="10"/>
      <c r="D22766" s="8"/>
    </row>
    <row r="22767" spans="3:4" ht="15" x14ac:dyDescent="0.25">
      <c r="C22767" s="10"/>
      <c r="D22767" s="8"/>
    </row>
    <row r="22768" spans="3:4" ht="15" x14ac:dyDescent="0.25">
      <c r="C22768" s="10"/>
      <c r="D22768" s="8"/>
    </row>
    <row r="22769" spans="3:4" ht="15" x14ac:dyDescent="0.25">
      <c r="C22769" s="10"/>
      <c r="D22769" s="8"/>
    </row>
    <row r="22770" spans="3:4" x14ac:dyDescent="0.2">
      <c r="C22770" s="10"/>
      <c r="D22770" s="6"/>
    </row>
    <row r="22771" spans="3:4" x14ac:dyDescent="0.2">
      <c r="C22771" s="10"/>
      <c r="D22771" s="6"/>
    </row>
    <row r="22772" spans="3:4" x14ac:dyDescent="0.2">
      <c r="C22772" s="10"/>
      <c r="D22772" s="6"/>
    </row>
    <row r="22773" spans="3:4" x14ac:dyDescent="0.2">
      <c r="C22773" s="10"/>
      <c r="D22773" s="6"/>
    </row>
    <row r="22774" spans="3:4" x14ac:dyDescent="0.2">
      <c r="C22774" s="10"/>
      <c r="D22774" s="6"/>
    </row>
    <row r="22775" spans="3:4" x14ac:dyDescent="0.2">
      <c r="C22775" s="10"/>
      <c r="D22775" s="6"/>
    </row>
    <row r="22776" spans="3:4" x14ac:dyDescent="0.2">
      <c r="C22776" s="10"/>
      <c r="D22776" s="6"/>
    </row>
    <row r="22777" spans="3:4" x14ac:dyDescent="0.2">
      <c r="C22777" s="10"/>
      <c r="D22777" s="6"/>
    </row>
    <row r="22778" spans="3:4" x14ac:dyDescent="0.2">
      <c r="C22778" s="10"/>
      <c r="D22778" s="6"/>
    </row>
    <row r="22779" spans="3:4" x14ac:dyDescent="0.2">
      <c r="C22779" s="10"/>
      <c r="D22779" s="6"/>
    </row>
    <row r="22780" spans="3:4" ht="15" x14ac:dyDescent="0.25">
      <c r="C22780" s="10"/>
      <c r="D22780" s="8"/>
    </row>
    <row r="22781" spans="3:4" ht="15" x14ac:dyDescent="0.25">
      <c r="C22781" s="10"/>
      <c r="D22781" s="8"/>
    </row>
    <row r="22782" spans="3:4" ht="15" x14ac:dyDescent="0.25">
      <c r="C22782" s="10"/>
      <c r="D22782" s="8"/>
    </row>
    <row r="22783" spans="3:4" x14ac:dyDescent="0.2">
      <c r="C22783" s="10"/>
      <c r="D22783" s="6"/>
    </row>
    <row r="22784" spans="3:4" x14ac:dyDescent="0.2">
      <c r="C22784" s="10"/>
      <c r="D22784" s="6"/>
    </row>
    <row r="22785" spans="3:4" x14ac:dyDescent="0.2">
      <c r="C22785" s="10"/>
      <c r="D22785" s="6"/>
    </row>
    <row r="22786" spans="3:4" x14ac:dyDescent="0.2">
      <c r="C22786" s="10"/>
      <c r="D22786" s="6"/>
    </row>
    <row r="22787" spans="3:4" x14ac:dyDescent="0.2">
      <c r="C22787" s="10"/>
      <c r="D22787" s="6"/>
    </row>
    <row r="22788" spans="3:4" x14ac:dyDescent="0.2">
      <c r="C22788" s="10"/>
      <c r="D22788" s="6"/>
    </row>
    <row r="22789" spans="3:4" x14ac:dyDescent="0.2">
      <c r="C22789" s="10"/>
      <c r="D22789" s="6"/>
    </row>
    <row r="22790" spans="3:4" x14ac:dyDescent="0.2">
      <c r="C22790" s="10"/>
      <c r="D22790" s="6"/>
    </row>
    <row r="22791" spans="3:4" x14ac:dyDescent="0.2">
      <c r="C22791" s="10"/>
      <c r="D22791" s="6"/>
    </row>
    <row r="22792" spans="3:4" x14ac:dyDescent="0.2">
      <c r="C22792" s="10"/>
      <c r="D22792" s="6"/>
    </row>
    <row r="22793" spans="3:4" x14ac:dyDescent="0.2">
      <c r="C22793" s="10"/>
      <c r="D22793" s="6"/>
    </row>
    <row r="22794" spans="3:4" x14ac:dyDescent="0.2">
      <c r="C22794" s="10"/>
      <c r="D22794" s="6"/>
    </row>
    <row r="22795" spans="3:4" x14ac:dyDescent="0.2">
      <c r="C22795" s="10"/>
      <c r="D22795" s="6"/>
    </row>
    <row r="22796" spans="3:4" x14ac:dyDescent="0.2">
      <c r="C22796" s="10"/>
      <c r="D22796" s="6"/>
    </row>
    <row r="22797" spans="3:4" x14ac:dyDescent="0.2">
      <c r="C22797" s="10"/>
      <c r="D22797" s="6"/>
    </row>
    <row r="22798" spans="3:4" x14ac:dyDescent="0.2">
      <c r="C22798" s="10"/>
      <c r="D22798" s="6"/>
    </row>
    <row r="22799" spans="3:4" ht="13.5" thickBot="1" x14ac:dyDescent="0.25">
      <c r="C22799" s="10"/>
      <c r="D22799" s="9"/>
    </row>
    <row r="22800" spans="3:4" ht="15" x14ac:dyDescent="0.25">
      <c r="C22800" s="10"/>
      <c r="D22800" s="4"/>
    </row>
    <row r="22801" spans="3:4" x14ac:dyDescent="0.2">
      <c r="C22801" s="10"/>
      <c r="D22801" s="6"/>
    </row>
    <row r="22802" spans="3:4" x14ac:dyDescent="0.2">
      <c r="C22802" s="10"/>
      <c r="D22802" s="6"/>
    </row>
    <row r="22803" spans="3:4" x14ac:dyDescent="0.2">
      <c r="C22803" s="10"/>
      <c r="D22803" s="7"/>
    </row>
    <row r="22804" spans="3:4" x14ac:dyDescent="0.2">
      <c r="C22804" s="10"/>
      <c r="D22804" s="6"/>
    </row>
    <row r="22805" spans="3:4" x14ac:dyDescent="0.2">
      <c r="C22805" s="10"/>
      <c r="D22805" s="6"/>
    </row>
    <row r="22806" spans="3:4" x14ac:dyDescent="0.2">
      <c r="C22806" s="10"/>
      <c r="D22806" s="6"/>
    </row>
    <row r="22807" spans="3:4" x14ac:dyDescent="0.2">
      <c r="C22807" s="10"/>
      <c r="D22807" s="6"/>
    </row>
    <row r="22808" spans="3:4" x14ac:dyDescent="0.2">
      <c r="C22808" s="10"/>
      <c r="D22808" s="6"/>
    </row>
    <row r="22809" spans="3:4" x14ac:dyDescent="0.2">
      <c r="C22809" s="10"/>
      <c r="D22809" s="6"/>
    </row>
    <row r="22810" spans="3:4" x14ac:dyDescent="0.2">
      <c r="C22810" s="10"/>
      <c r="D22810" s="6"/>
    </row>
    <row r="22811" spans="3:4" x14ac:dyDescent="0.2">
      <c r="C22811" s="10"/>
      <c r="D22811" s="6"/>
    </row>
    <row r="22812" spans="3:4" x14ac:dyDescent="0.2">
      <c r="C22812" s="10"/>
      <c r="D22812" s="6"/>
    </row>
    <row r="22813" spans="3:4" x14ac:dyDescent="0.2">
      <c r="C22813" s="10"/>
      <c r="D22813" s="6"/>
    </row>
    <row r="22814" spans="3:4" x14ac:dyDescent="0.2">
      <c r="C22814" s="10"/>
      <c r="D22814" s="6"/>
    </row>
    <row r="22815" spans="3:4" ht="15" x14ac:dyDescent="0.25">
      <c r="C22815" s="10"/>
      <c r="D22815" s="8"/>
    </row>
    <row r="22816" spans="3:4" ht="15" x14ac:dyDescent="0.25">
      <c r="C22816" s="10"/>
      <c r="D22816" s="8"/>
    </row>
    <row r="22817" spans="3:4" ht="15" x14ac:dyDescent="0.25">
      <c r="C22817" s="10"/>
      <c r="D22817" s="8"/>
    </row>
    <row r="22818" spans="3:4" ht="15" x14ac:dyDescent="0.25">
      <c r="C22818" s="10"/>
      <c r="D22818" s="8"/>
    </row>
    <row r="22819" spans="3:4" ht="15" x14ac:dyDescent="0.25">
      <c r="C22819" s="10"/>
      <c r="D22819" s="8"/>
    </row>
    <row r="22820" spans="3:4" ht="15" x14ac:dyDescent="0.25">
      <c r="C22820" s="10"/>
      <c r="D22820" s="8"/>
    </row>
    <row r="22821" spans="3:4" x14ac:dyDescent="0.2">
      <c r="C22821" s="10"/>
      <c r="D22821" s="6"/>
    </row>
    <row r="22822" spans="3:4" x14ac:dyDescent="0.2">
      <c r="C22822" s="10"/>
      <c r="D22822" s="6"/>
    </row>
    <row r="22823" spans="3:4" x14ac:dyDescent="0.2">
      <c r="C22823" s="10"/>
      <c r="D22823" s="6"/>
    </row>
    <row r="22824" spans="3:4" x14ac:dyDescent="0.2">
      <c r="C22824" s="10"/>
      <c r="D22824" s="6"/>
    </row>
    <row r="22825" spans="3:4" x14ac:dyDescent="0.2">
      <c r="C22825" s="10"/>
      <c r="D22825" s="6"/>
    </row>
    <row r="22826" spans="3:4" x14ac:dyDescent="0.2">
      <c r="C22826" s="10"/>
      <c r="D22826" s="6"/>
    </row>
    <row r="22827" spans="3:4" x14ac:dyDescent="0.2">
      <c r="C22827" s="10"/>
      <c r="D22827" s="6"/>
    </row>
    <row r="22828" spans="3:4" x14ac:dyDescent="0.2">
      <c r="C22828" s="10"/>
      <c r="D22828" s="6"/>
    </row>
    <row r="22829" spans="3:4" x14ac:dyDescent="0.2">
      <c r="C22829" s="10"/>
      <c r="D22829" s="6"/>
    </row>
    <row r="22830" spans="3:4" x14ac:dyDescent="0.2">
      <c r="C22830" s="10"/>
      <c r="D22830" s="6"/>
    </row>
    <row r="22831" spans="3:4" ht="15" x14ac:dyDescent="0.25">
      <c r="C22831" s="10"/>
      <c r="D22831" s="8"/>
    </row>
    <row r="22832" spans="3:4" ht="15" x14ac:dyDescent="0.25">
      <c r="C22832" s="10"/>
      <c r="D22832" s="8"/>
    </row>
    <row r="22833" spans="3:4" ht="15" x14ac:dyDescent="0.25">
      <c r="C22833" s="10"/>
      <c r="D22833" s="8"/>
    </row>
    <row r="22834" spans="3:4" x14ac:dyDescent="0.2">
      <c r="C22834" s="10"/>
      <c r="D22834" s="6"/>
    </row>
    <row r="22835" spans="3:4" x14ac:dyDescent="0.2">
      <c r="C22835" s="10"/>
      <c r="D22835" s="6"/>
    </row>
    <row r="22836" spans="3:4" x14ac:dyDescent="0.2">
      <c r="C22836" s="10"/>
      <c r="D22836" s="6"/>
    </row>
    <row r="22837" spans="3:4" x14ac:dyDescent="0.2">
      <c r="C22837" s="10"/>
      <c r="D22837" s="6"/>
    </row>
    <row r="22838" spans="3:4" x14ac:dyDescent="0.2">
      <c r="C22838" s="10"/>
      <c r="D22838" s="6"/>
    </row>
    <row r="22839" spans="3:4" x14ac:dyDescent="0.2">
      <c r="C22839" s="10"/>
      <c r="D22839" s="6"/>
    </row>
    <row r="22840" spans="3:4" x14ac:dyDescent="0.2">
      <c r="C22840" s="10"/>
      <c r="D22840" s="6"/>
    </row>
    <row r="22841" spans="3:4" x14ac:dyDescent="0.2">
      <c r="C22841" s="10"/>
      <c r="D22841" s="6"/>
    </row>
    <row r="22842" spans="3:4" x14ac:dyDescent="0.2">
      <c r="C22842" s="10"/>
      <c r="D22842" s="6"/>
    </row>
    <row r="22843" spans="3:4" x14ac:dyDescent="0.2">
      <c r="C22843" s="10"/>
      <c r="D22843" s="6"/>
    </row>
    <row r="22844" spans="3:4" x14ac:dyDescent="0.2">
      <c r="C22844" s="10"/>
      <c r="D22844" s="6"/>
    </row>
    <row r="22845" spans="3:4" x14ac:dyDescent="0.2">
      <c r="C22845" s="10"/>
      <c r="D22845" s="6"/>
    </row>
    <row r="22846" spans="3:4" x14ac:dyDescent="0.2">
      <c r="C22846" s="10"/>
      <c r="D22846" s="6"/>
    </row>
    <row r="22847" spans="3:4" x14ac:dyDescent="0.2">
      <c r="C22847" s="10"/>
      <c r="D22847" s="6"/>
    </row>
    <row r="22848" spans="3:4" x14ac:dyDescent="0.2">
      <c r="C22848" s="10"/>
      <c r="D22848" s="6"/>
    </row>
    <row r="22849" spans="3:4" x14ac:dyDescent="0.2">
      <c r="C22849" s="10"/>
      <c r="D22849" s="6"/>
    </row>
    <row r="22850" spans="3:4" ht="13.5" thickBot="1" x14ac:dyDescent="0.25">
      <c r="C22850" s="10"/>
      <c r="D22850" s="9"/>
    </row>
    <row r="22851" spans="3:4" ht="15" x14ac:dyDescent="0.25">
      <c r="C22851" s="10"/>
      <c r="D22851" s="4"/>
    </row>
    <row r="22852" spans="3:4" x14ac:dyDescent="0.2">
      <c r="C22852" s="10"/>
      <c r="D22852" s="6"/>
    </row>
    <row r="22853" spans="3:4" x14ac:dyDescent="0.2">
      <c r="C22853" s="10"/>
      <c r="D22853" s="6"/>
    </row>
    <row r="22854" spans="3:4" x14ac:dyDescent="0.2">
      <c r="C22854" s="10"/>
      <c r="D22854" s="7"/>
    </row>
    <row r="22855" spans="3:4" x14ac:dyDescent="0.2">
      <c r="C22855" s="10"/>
      <c r="D22855" s="6"/>
    </row>
    <row r="22856" spans="3:4" x14ac:dyDescent="0.2">
      <c r="C22856" s="10"/>
      <c r="D22856" s="6"/>
    </row>
    <row r="22857" spans="3:4" x14ac:dyDescent="0.2">
      <c r="C22857" s="10"/>
      <c r="D22857" s="6"/>
    </row>
    <row r="22858" spans="3:4" x14ac:dyDescent="0.2">
      <c r="C22858" s="10"/>
      <c r="D22858" s="6"/>
    </row>
    <row r="22859" spans="3:4" x14ac:dyDescent="0.2">
      <c r="C22859" s="10"/>
      <c r="D22859" s="6"/>
    </row>
    <row r="22860" spans="3:4" x14ac:dyDescent="0.2">
      <c r="C22860" s="10"/>
      <c r="D22860" s="6"/>
    </row>
    <row r="22861" spans="3:4" x14ac:dyDescent="0.2">
      <c r="C22861" s="10"/>
      <c r="D22861" s="6"/>
    </row>
    <row r="22862" spans="3:4" x14ac:dyDescent="0.2">
      <c r="C22862" s="10"/>
      <c r="D22862" s="6"/>
    </row>
    <row r="22863" spans="3:4" x14ac:dyDescent="0.2">
      <c r="C22863" s="10"/>
      <c r="D22863" s="6"/>
    </row>
    <row r="22864" spans="3:4" x14ac:dyDescent="0.2">
      <c r="C22864" s="10"/>
      <c r="D22864" s="6"/>
    </row>
    <row r="22865" spans="3:4" x14ac:dyDescent="0.2">
      <c r="C22865" s="10"/>
      <c r="D22865" s="6"/>
    </row>
    <row r="22866" spans="3:4" ht="15" x14ac:dyDescent="0.25">
      <c r="C22866" s="10"/>
      <c r="D22866" s="8"/>
    </row>
    <row r="22867" spans="3:4" ht="15" x14ac:dyDescent="0.25">
      <c r="C22867" s="10"/>
      <c r="D22867" s="8"/>
    </row>
    <row r="22868" spans="3:4" ht="15" x14ac:dyDescent="0.25">
      <c r="C22868" s="10"/>
      <c r="D22868" s="8"/>
    </row>
    <row r="22869" spans="3:4" ht="15" x14ac:dyDescent="0.25">
      <c r="C22869" s="10"/>
      <c r="D22869" s="8"/>
    </row>
    <row r="22870" spans="3:4" ht="15" x14ac:dyDescent="0.25">
      <c r="C22870" s="10"/>
      <c r="D22870" s="8"/>
    </row>
    <row r="22871" spans="3:4" ht="15" x14ac:dyDescent="0.25">
      <c r="C22871" s="10"/>
      <c r="D22871" s="8"/>
    </row>
    <row r="22872" spans="3:4" x14ac:dyDescent="0.2">
      <c r="C22872" s="10"/>
      <c r="D22872" s="6"/>
    </row>
    <row r="22873" spans="3:4" x14ac:dyDescent="0.2">
      <c r="C22873" s="10"/>
      <c r="D22873" s="6"/>
    </row>
    <row r="22874" spans="3:4" x14ac:dyDescent="0.2">
      <c r="C22874" s="10"/>
      <c r="D22874" s="6"/>
    </row>
    <row r="22875" spans="3:4" x14ac:dyDescent="0.2">
      <c r="C22875" s="10"/>
      <c r="D22875" s="6"/>
    </row>
    <row r="22876" spans="3:4" x14ac:dyDescent="0.2">
      <c r="C22876" s="10"/>
      <c r="D22876" s="6"/>
    </row>
    <row r="22877" spans="3:4" x14ac:dyDescent="0.2">
      <c r="C22877" s="10"/>
      <c r="D22877" s="6"/>
    </row>
    <row r="22878" spans="3:4" x14ac:dyDescent="0.2">
      <c r="C22878" s="10"/>
      <c r="D22878" s="6"/>
    </row>
    <row r="22879" spans="3:4" x14ac:dyDescent="0.2">
      <c r="C22879" s="10"/>
      <c r="D22879" s="6"/>
    </row>
    <row r="22880" spans="3:4" x14ac:dyDescent="0.2">
      <c r="C22880" s="10"/>
      <c r="D22880" s="6"/>
    </row>
    <row r="22881" spans="3:4" x14ac:dyDescent="0.2">
      <c r="C22881" s="10"/>
      <c r="D22881" s="6"/>
    </row>
    <row r="22882" spans="3:4" ht="15" x14ac:dyDescent="0.25">
      <c r="C22882" s="10"/>
      <c r="D22882" s="8"/>
    </row>
    <row r="22883" spans="3:4" ht="15" x14ac:dyDescent="0.25">
      <c r="C22883" s="10"/>
      <c r="D22883" s="8"/>
    </row>
    <row r="22884" spans="3:4" ht="15" x14ac:dyDescent="0.25">
      <c r="C22884" s="10"/>
      <c r="D22884" s="8"/>
    </row>
    <row r="22885" spans="3:4" x14ac:dyDescent="0.2">
      <c r="C22885" s="10"/>
      <c r="D22885" s="6"/>
    </row>
    <row r="22886" spans="3:4" x14ac:dyDescent="0.2">
      <c r="C22886" s="10"/>
      <c r="D22886" s="6"/>
    </row>
    <row r="22887" spans="3:4" x14ac:dyDescent="0.2">
      <c r="C22887" s="10"/>
      <c r="D22887" s="6"/>
    </row>
    <row r="22888" spans="3:4" x14ac:dyDescent="0.2">
      <c r="C22888" s="10"/>
      <c r="D22888" s="6"/>
    </row>
    <row r="22889" spans="3:4" x14ac:dyDescent="0.2">
      <c r="C22889" s="10"/>
      <c r="D22889" s="6"/>
    </row>
    <row r="22890" spans="3:4" x14ac:dyDescent="0.2">
      <c r="C22890" s="10"/>
      <c r="D22890" s="6"/>
    </row>
    <row r="22891" spans="3:4" x14ac:dyDescent="0.2">
      <c r="C22891" s="10"/>
      <c r="D22891" s="6"/>
    </row>
    <row r="22892" spans="3:4" x14ac:dyDescent="0.2">
      <c r="C22892" s="10"/>
      <c r="D22892" s="6"/>
    </row>
    <row r="22893" spans="3:4" x14ac:dyDescent="0.2">
      <c r="C22893" s="10"/>
      <c r="D22893" s="6"/>
    </row>
    <row r="22894" spans="3:4" x14ac:dyDescent="0.2">
      <c r="C22894" s="10"/>
      <c r="D22894" s="6"/>
    </row>
    <row r="22895" spans="3:4" x14ac:dyDescent="0.2">
      <c r="C22895" s="10"/>
      <c r="D22895" s="6"/>
    </row>
    <row r="22896" spans="3:4" x14ac:dyDescent="0.2">
      <c r="C22896" s="10"/>
      <c r="D22896" s="6"/>
    </row>
    <row r="22897" spans="3:4" x14ac:dyDescent="0.2">
      <c r="C22897" s="10"/>
      <c r="D22897" s="6"/>
    </row>
    <row r="22898" spans="3:4" x14ac:dyDescent="0.2">
      <c r="C22898" s="10"/>
      <c r="D22898" s="6"/>
    </row>
    <row r="22899" spans="3:4" x14ac:dyDescent="0.2">
      <c r="C22899" s="10"/>
      <c r="D22899" s="6"/>
    </row>
    <row r="22900" spans="3:4" x14ac:dyDescent="0.2">
      <c r="C22900" s="10"/>
      <c r="D22900" s="6"/>
    </row>
    <row r="22901" spans="3:4" ht="13.5" thickBot="1" x14ac:dyDescent="0.25">
      <c r="C22901" s="10"/>
      <c r="D22901" s="9"/>
    </row>
    <row r="22902" spans="3:4" ht="15" x14ac:dyDescent="0.25">
      <c r="C22902" s="10"/>
      <c r="D22902" s="4"/>
    </row>
    <row r="22903" spans="3:4" x14ac:dyDescent="0.2">
      <c r="C22903" s="10"/>
      <c r="D22903" s="6"/>
    </row>
    <row r="22904" spans="3:4" x14ac:dyDescent="0.2">
      <c r="C22904" s="10"/>
      <c r="D22904" s="6"/>
    </row>
    <row r="22905" spans="3:4" x14ac:dyDescent="0.2">
      <c r="C22905" s="10"/>
      <c r="D22905" s="7"/>
    </row>
    <row r="22906" spans="3:4" x14ac:dyDescent="0.2">
      <c r="C22906" s="10"/>
      <c r="D22906" s="6"/>
    </row>
    <row r="22907" spans="3:4" x14ac:dyDescent="0.2">
      <c r="C22907" s="10"/>
      <c r="D22907" s="6"/>
    </row>
    <row r="22908" spans="3:4" x14ac:dyDescent="0.2">
      <c r="C22908" s="10"/>
      <c r="D22908" s="6"/>
    </row>
    <row r="22909" spans="3:4" x14ac:dyDescent="0.2">
      <c r="C22909" s="10"/>
      <c r="D22909" s="6"/>
    </row>
    <row r="22910" spans="3:4" x14ac:dyDescent="0.2">
      <c r="C22910" s="10"/>
      <c r="D22910" s="6"/>
    </row>
    <row r="22911" spans="3:4" x14ac:dyDescent="0.2">
      <c r="C22911" s="10"/>
      <c r="D22911" s="6"/>
    </row>
    <row r="22912" spans="3:4" x14ac:dyDescent="0.2">
      <c r="C22912" s="10"/>
      <c r="D22912" s="6"/>
    </row>
    <row r="22913" spans="3:4" x14ac:dyDescent="0.2">
      <c r="C22913" s="10"/>
      <c r="D22913" s="6"/>
    </row>
    <row r="22914" spans="3:4" x14ac:dyDescent="0.2">
      <c r="C22914" s="10"/>
      <c r="D22914" s="6"/>
    </row>
    <row r="22915" spans="3:4" x14ac:dyDescent="0.2">
      <c r="C22915" s="10"/>
      <c r="D22915" s="6"/>
    </row>
    <row r="22916" spans="3:4" x14ac:dyDescent="0.2">
      <c r="C22916" s="10"/>
      <c r="D22916" s="6"/>
    </row>
    <row r="22917" spans="3:4" ht="15" x14ac:dyDescent="0.25">
      <c r="C22917" s="10"/>
      <c r="D22917" s="8"/>
    </row>
    <row r="22918" spans="3:4" ht="15" x14ac:dyDescent="0.25">
      <c r="C22918" s="10"/>
      <c r="D22918" s="8"/>
    </row>
    <row r="22919" spans="3:4" ht="15" x14ac:dyDescent="0.25">
      <c r="C22919" s="10"/>
      <c r="D22919" s="8"/>
    </row>
    <row r="22920" spans="3:4" ht="15" x14ac:dyDescent="0.25">
      <c r="C22920" s="10"/>
      <c r="D22920" s="8"/>
    </row>
    <row r="22921" spans="3:4" ht="15" x14ac:dyDescent="0.25">
      <c r="C22921" s="10"/>
      <c r="D22921" s="8"/>
    </row>
    <row r="22922" spans="3:4" ht="15" x14ac:dyDescent="0.25">
      <c r="C22922" s="10"/>
      <c r="D22922" s="8"/>
    </row>
    <row r="22923" spans="3:4" x14ac:dyDescent="0.2">
      <c r="C22923" s="10"/>
      <c r="D22923" s="6"/>
    </row>
    <row r="22924" spans="3:4" x14ac:dyDescent="0.2">
      <c r="C22924" s="10"/>
      <c r="D22924" s="6"/>
    </row>
    <row r="22925" spans="3:4" x14ac:dyDescent="0.2">
      <c r="C22925" s="10"/>
      <c r="D22925" s="6"/>
    </row>
    <row r="22926" spans="3:4" x14ac:dyDescent="0.2">
      <c r="C22926" s="10"/>
      <c r="D22926" s="6"/>
    </row>
    <row r="22927" spans="3:4" x14ac:dyDescent="0.2">
      <c r="C22927" s="10"/>
      <c r="D22927" s="6"/>
    </row>
    <row r="22928" spans="3:4" x14ac:dyDescent="0.2">
      <c r="C22928" s="10"/>
      <c r="D22928" s="6"/>
    </row>
    <row r="22929" spans="3:4" x14ac:dyDescent="0.2">
      <c r="C22929" s="10"/>
      <c r="D22929" s="6"/>
    </row>
    <row r="22930" spans="3:4" x14ac:dyDescent="0.2">
      <c r="C22930" s="10"/>
      <c r="D22930" s="6"/>
    </row>
    <row r="22931" spans="3:4" x14ac:dyDescent="0.2">
      <c r="C22931" s="10"/>
      <c r="D22931" s="6"/>
    </row>
    <row r="22932" spans="3:4" x14ac:dyDescent="0.2">
      <c r="C22932" s="10"/>
      <c r="D22932" s="6"/>
    </row>
    <row r="22933" spans="3:4" ht="15" x14ac:dyDescent="0.25">
      <c r="C22933" s="10"/>
      <c r="D22933" s="8"/>
    </row>
    <row r="22934" spans="3:4" ht="15" x14ac:dyDescent="0.25">
      <c r="C22934" s="10"/>
      <c r="D22934" s="8"/>
    </row>
    <row r="22935" spans="3:4" ht="15" x14ac:dyDescent="0.25">
      <c r="C22935" s="10"/>
      <c r="D22935" s="8"/>
    </row>
    <row r="22936" spans="3:4" x14ac:dyDescent="0.2">
      <c r="C22936" s="10"/>
      <c r="D22936" s="6"/>
    </row>
    <row r="22937" spans="3:4" x14ac:dyDescent="0.2">
      <c r="C22937" s="10"/>
      <c r="D22937" s="6"/>
    </row>
    <row r="22938" spans="3:4" x14ac:dyDescent="0.2">
      <c r="C22938" s="10"/>
      <c r="D22938" s="6"/>
    </row>
    <row r="22939" spans="3:4" x14ac:dyDescent="0.2">
      <c r="C22939" s="10"/>
      <c r="D22939" s="6"/>
    </row>
    <row r="22940" spans="3:4" x14ac:dyDescent="0.2">
      <c r="C22940" s="10"/>
      <c r="D22940" s="6"/>
    </row>
    <row r="22941" spans="3:4" x14ac:dyDescent="0.2">
      <c r="C22941" s="10"/>
      <c r="D22941" s="6"/>
    </row>
    <row r="22942" spans="3:4" x14ac:dyDescent="0.2">
      <c r="C22942" s="10"/>
      <c r="D22942" s="6"/>
    </row>
    <row r="22943" spans="3:4" x14ac:dyDescent="0.2">
      <c r="C22943" s="10"/>
      <c r="D22943" s="6"/>
    </row>
    <row r="22944" spans="3:4" x14ac:dyDescent="0.2">
      <c r="C22944" s="10"/>
      <c r="D22944" s="6"/>
    </row>
    <row r="22945" spans="3:4" x14ac:dyDescent="0.2">
      <c r="C22945" s="10"/>
      <c r="D22945" s="6"/>
    </row>
    <row r="22946" spans="3:4" x14ac:dyDescent="0.2">
      <c r="C22946" s="10"/>
      <c r="D22946" s="6"/>
    </row>
    <row r="22947" spans="3:4" x14ac:dyDescent="0.2">
      <c r="C22947" s="10"/>
      <c r="D22947" s="6"/>
    </row>
    <row r="22948" spans="3:4" x14ac:dyDescent="0.2">
      <c r="C22948" s="10"/>
      <c r="D22948" s="6"/>
    </row>
    <row r="22949" spans="3:4" x14ac:dyDescent="0.2">
      <c r="C22949" s="10"/>
      <c r="D22949" s="6"/>
    </row>
    <row r="22950" spans="3:4" x14ac:dyDescent="0.2">
      <c r="C22950" s="10"/>
      <c r="D22950" s="6"/>
    </row>
    <row r="22951" spans="3:4" x14ac:dyDescent="0.2">
      <c r="C22951" s="10"/>
      <c r="D22951" s="6"/>
    </row>
    <row r="22952" spans="3:4" ht="13.5" thickBot="1" x14ac:dyDescent="0.25">
      <c r="C22952" s="10"/>
      <c r="D22952" s="9"/>
    </row>
    <row r="22953" spans="3:4" ht="15" x14ac:dyDescent="0.25">
      <c r="C22953" s="10"/>
      <c r="D22953" s="4"/>
    </row>
    <row r="22954" spans="3:4" x14ac:dyDescent="0.2">
      <c r="C22954" s="10"/>
      <c r="D22954" s="6"/>
    </row>
    <row r="22955" spans="3:4" x14ac:dyDescent="0.2">
      <c r="C22955" s="10"/>
      <c r="D22955" s="6"/>
    </row>
    <row r="22956" spans="3:4" x14ac:dyDescent="0.2">
      <c r="C22956" s="10"/>
      <c r="D22956" s="7"/>
    </row>
    <row r="22957" spans="3:4" x14ac:dyDescent="0.2">
      <c r="C22957" s="10"/>
      <c r="D22957" s="6"/>
    </row>
    <row r="22958" spans="3:4" x14ac:dyDescent="0.2">
      <c r="C22958" s="10"/>
      <c r="D22958" s="6"/>
    </row>
    <row r="22959" spans="3:4" x14ac:dyDescent="0.2">
      <c r="C22959" s="10"/>
      <c r="D22959" s="6"/>
    </row>
    <row r="22960" spans="3:4" x14ac:dyDescent="0.2">
      <c r="C22960" s="10"/>
      <c r="D22960" s="6"/>
    </row>
    <row r="22961" spans="3:4" x14ac:dyDescent="0.2">
      <c r="C22961" s="10"/>
      <c r="D22961" s="6"/>
    </row>
    <row r="22962" spans="3:4" x14ac:dyDescent="0.2">
      <c r="C22962" s="10"/>
      <c r="D22962" s="6"/>
    </row>
    <row r="22963" spans="3:4" x14ac:dyDescent="0.2">
      <c r="C22963" s="10"/>
      <c r="D22963" s="6"/>
    </row>
    <row r="22964" spans="3:4" x14ac:dyDescent="0.2">
      <c r="C22964" s="10"/>
      <c r="D22964" s="6"/>
    </row>
    <row r="22965" spans="3:4" x14ac:dyDescent="0.2">
      <c r="C22965" s="10"/>
      <c r="D22965" s="6"/>
    </row>
    <row r="22966" spans="3:4" x14ac:dyDescent="0.2">
      <c r="C22966" s="10"/>
      <c r="D22966" s="6"/>
    </row>
    <row r="22967" spans="3:4" x14ac:dyDescent="0.2">
      <c r="C22967" s="10"/>
      <c r="D22967" s="6"/>
    </row>
    <row r="22968" spans="3:4" ht="15" x14ac:dyDescent="0.25">
      <c r="C22968" s="10"/>
      <c r="D22968" s="8"/>
    </row>
    <row r="22969" spans="3:4" ht="15" x14ac:dyDescent="0.25">
      <c r="C22969" s="10"/>
      <c r="D22969" s="8"/>
    </row>
    <row r="22970" spans="3:4" ht="15" x14ac:dyDescent="0.25">
      <c r="C22970" s="10"/>
      <c r="D22970" s="8"/>
    </row>
    <row r="22971" spans="3:4" ht="15" x14ac:dyDescent="0.25">
      <c r="C22971" s="10"/>
      <c r="D22971" s="8"/>
    </row>
    <row r="22972" spans="3:4" ht="15" x14ac:dyDescent="0.25">
      <c r="C22972" s="10"/>
      <c r="D22972" s="8"/>
    </row>
    <row r="22973" spans="3:4" ht="15" x14ac:dyDescent="0.25">
      <c r="C22973" s="10"/>
      <c r="D22973" s="8"/>
    </row>
    <row r="22974" spans="3:4" x14ac:dyDescent="0.2">
      <c r="C22974" s="10"/>
      <c r="D22974" s="6"/>
    </row>
    <row r="22975" spans="3:4" x14ac:dyDescent="0.2">
      <c r="C22975" s="10"/>
      <c r="D22975" s="6"/>
    </row>
    <row r="22976" spans="3:4" x14ac:dyDescent="0.2">
      <c r="C22976" s="10"/>
      <c r="D22976" s="6"/>
    </row>
    <row r="22977" spans="3:4" x14ac:dyDescent="0.2">
      <c r="C22977" s="10"/>
      <c r="D22977" s="6"/>
    </row>
    <row r="22978" spans="3:4" x14ac:dyDescent="0.2">
      <c r="C22978" s="10"/>
      <c r="D22978" s="6"/>
    </row>
    <row r="22979" spans="3:4" x14ac:dyDescent="0.2">
      <c r="C22979" s="10"/>
      <c r="D22979" s="6"/>
    </row>
    <row r="22980" spans="3:4" x14ac:dyDescent="0.2">
      <c r="C22980" s="10"/>
      <c r="D22980" s="6"/>
    </row>
    <row r="22981" spans="3:4" x14ac:dyDescent="0.2">
      <c r="C22981" s="10"/>
      <c r="D22981" s="6"/>
    </row>
    <row r="22982" spans="3:4" x14ac:dyDescent="0.2">
      <c r="C22982" s="10"/>
      <c r="D22982" s="6"/>
    </row>
    <row r="22983" spans="3:4" x14ac:dyDescent="0.2">
      <c r="C22983" s="10"/>
      <c r="D22983" s="6"/>
    </row>
    <row r="22984" spans="3:4" ht="15" x14ac:dyDescent="0.25">
      <c r="C22984" s="10"/>
      <c r="D22984" s="8"/>
    </row>
    <row r="22985" spans="3:4" ht="15" x14ac:dyDescent="0.25">
      <c r="C22985" s="10"/>
      <c r="D22985" s="8"/>
    </row>
    <row r="22986" spans="3:4" ht="15" x14ac:dyDescent="0.25">
      <c r="C22986" s="10"/>
      <c r="D22986" s="8"/>
    </row>
    <row r="22987" spans="3:4" x14ac:dyDescent="0.2">
      <c r="C22987" s="10"/>
      <c r="D22987" s="6"/>
    </row>
    <row r="22988" spans="3:4" x14ac:dyDescent="0.2">
      <c r="C22988" s="10"/>
      <c r="D22988" s="6"/>
    </row>
    <row r="22989" spans="3:4" x14ac:dyDescent="0.2">
      <c r="C22989" s="10"/>
      <c r="D22989" s="6"/>
    </row>
    <row r="22990" spans="3:4" x14ac:dyDescent="0.2">
      <c r="C22990" s="10"/>
      <c r="D22990" s="6"/>
    </row>
    <row r="22991" spans="3:4" x14ac:dyDescent="0.2">
      <c r="C22991" s="10"/>
      <c r="D22991" s="6"/>
    </row>
    <row r="22992" spans="3:4" x14ac:dyDescent="0.2">
      <c r="C22992" s="10"/>
      <c r="D22992" s="6"/>
    </row>
    <row r="22993" spans="3:4" x14ac:dyDescent="0.2">
      <c r="C22993" s="10"/>
      <c r="D22993" s="6"/>
    </row>
    <row r="22994" spans="3:4" x14ac:dyDescent="0.2">
      <c r="C22994" s="10"/>
      <c r="D22994" s="6"/>
    </row>
    <row r="22995" spans="3:4" x14ac:dyDescent="0.2">
      <c r="C22995" s="10"/>
      <c r="D22995" s="6"/>
    </row>
    <row r="22996" spans="3:4" x14ac:dyDescent="0.2">
      <c r="C22996" s="10"/>
      <c r="D22996" s="6"/>
    </row>
    <row r="22997" spans="3:4" x14ac:dyDescent="0.2">
      <c r="C22997" s="10"/>
      <c r="D22997" s="6"/>
    </row>
    <row r="22998" spans="3:4" x14ac:dyDescent="0.2">
      <c r="C22998" s="10"/>
      <c r="D22998" s="6"/>
    </row>
    <row r="22999" spans="3:4" x14ac:dyDescent="0.2">
      <c r="C22999" s="10"/>
      <c r="D22999" s="6"/>
    </row>
    <row r="23000" spans="3:4" x14ac:dyDescent="0.2">
      <c r="C23000" s="10"/>
      <c r="D23000" s="6"/>
    </row>
    <row r="23001" spans="3:4" x14ac:dyDescent="0.2">
      <c r="C23001" s="10"/>
      <c r="D23001" s="6"/>
    </row>
    <row r="23002" spans="3:4" x14ac:dyDescent="0.2">
      <c r="C23002" s="10"/>
      <c r="D23002" s="6"/>
    </row>
    <row r="23003" spans="3:4" ht="13.5" thickBot="1" x14ac:dyDescent="0.25">
      <c r="C23003" s="10"/>
      <c r="D23003" s="9"/>
    </row>
    <row r="23004" spans="3:4" ht="15" x14ac:dyDescent="0.25">
      <c r="C23004" s="10"/>
      <c r="D23004" s="4"/>
    </row>
    <row r="23005" spans="3:4" x14ac:dyDescent="0.2">
      <c r="C23005" s="10"/>
      <c r="D23005" s="6"/>
    </row>
    <row r="23006" spans="3:4" x14ac:dyDescent="0.2">
      <c r="C23006" s="10"/>
      <c r="D23006" s="6"/>
    </row>
    <row r="23007" spans="3:4" x14ac:dyDescent="0.2">
      <c r="C23007" s="10"/>
      <c r="D23007" s="7"/>
    </row>
    <row r="23008" spans="3:4" x14ac:dyDescent="0.2">
      <c r="C23008" s="10"/>
      <c r="D23008" s="6"/>
    </row>
    <row r="23009" spans="3:4" x14ac:dyDescent="0.2">
      <c r="C23009" s="10"/>
      <c r="D23009" s="6"/>
    </row>
    <row r="23010" spans="3:4" x14ac:dyDescent="0.2">
      <c r="C23010" s="10"/>
      <c r="D23010" s="6"/>
    </row>
    <row r="23011" spans="3:4" x14ac:dyDescent="0.2">
      <c r="C23011" s="10"/>
      <c r="D23011" s="6"/>
    </row>
    <row r="23012" spans="3:4" x14ac:dyDescent="0.2">
      <c r="C23012" s="10"/>
      <c r="D23012" s="6"/>
    </row>
    <row r="23013" spans="3:4" x14ac:dyDescent="0.2">
      <c r="C23013" s="10"/>
      <c r="D23013" s="6"/>
    </row>
    <row r="23014" spans="3:4" x14ac:dyDescent="0.2">
      <c r="C23014" s="10"/>
      <c r="D23014" s="6"/>
    </row>
    <row r="23015" spans="3:4" x14ac:dyDescent="0.2">
      <c r="C23015" s="10"/>
      <c r="D23015" s="6"/>
    </row>
    <row r="23016" spans="3:4" x14ac:dyDescent="0.2">
      <c r="C23016" s="10"/>
      <c r="D23016" s="6"/>
    </row>
    <row r="23017" spans="3:4" x14ac:dyDescent="0.2">
      <c r="C23017" s="10"/>
      <c r="D23017" s="6"/>
    </row>
    <row r="23018" spans="3:4" x14ac:dyDescent="0.2">
      <c r="C23018" s="10"/>
      <c r="D23018" s="6"/>
    </row>
    <row r="23019" spans="3:4" ht="15" x14ac:dyDescent="0.25">
      <c r="C23019" s="10"/>
      <c r="D23019" s="8"/>
    </row>
    <row r="23020" spans="3:4" ht="15" x14ac:dyDescent="0.25">
      <c r="C23020" s="10"/>
      <c r="D23020" s="8"/>
    </row>
    <row r="23021" spans="3:4" ht="15" x14ac:dyDescent="0.25">
      <c r="C23021" s="10"/>
      <c r="D23021" s="8"/>
    </row>
    <row r="23022" spans="3:4" ht="15" x14ac:dyDescent="0.25">
      <c r="C23022" s="10"/>
      <c r="D23022" s="8"/>
    </row>
    <row r="23023" spans="3:4" ht="15" x14ac:dyDescent="0.25">
      <c r="C23023" s="10"/>
      <c r="D23023" s="8"/>
    </row>
    <row r="23024" spans="3:4" ht="15" x14ac:dyDescent="0.25">
      <c r="C23024" s="10"/>
      <c r="D23024" s="8"/>
    </row>
    <row r="23025" spans="3:4" x14ac:dyDescent="0.2">
      <c r="C23025" s="10"/>
      <c r="D23025" s="6"/>
    </row>
    <row r="23026" spans="3:4" x14ac:dyDescent="0.2">
      <c r="C23026" s="10"/>
      <c r="D23026" s="6"/>
    </row>
    <row r="23027" spans="3:4" x14ac:dyDescent="0.2">
      <c r="C23027" s="10"/>
      <c r="D23027" s="6"/>
    </row>
    <row r="23028" spans="3:4" x14ac:dyDescent="0.2">
      <c r="C23028" s="10"/>
      <c r="D23028" s="6"/>
    </row>
    <row r="23029" spans="3:4" x14ac:dyDescent="0.2">
      <c r="C23029" s="10"/>
      <c r="D23029" s="6"/>
    </row>
    <row r="23030" spans="3:4" x14ac:dyDescent="0.2">
      <c r="C23030" s="10"/>
      <c r="D23030" s="6"/>
    </row>
    <row r="23031" spans="3:4" x14ac:dyDescent="0.2">
      <c r="C23031" s="10"/>
      <c r="D23031" s="6"/>
    </row>
    <row r="23032" spans="3:4" x14ac:dyDescent="0.2">
      <c r="C23032" s="10"/>
      <c r="D23032" s="6"/>
    </row>
    <row r="23033" spans="3:4" x14ac:dyDescent="0.2">
      <c r="C23033" s="10"/>
      <c r="D23033" s="6"/>
    </row>
    <row r="23034" spans="3:4" x14ac:dyDescent="0.2">
      <c r="C23034" s="10"/>
      <c r="D23034" s="6"/>
    </row>
    <row r="23035" spans="3:4" ht="15" x14ac:dyDescent="0.25">
      <c r="C23035" s="10"/>
      <c r="D23035" s="8"/>
    </row>
    <row r="23036" spans="3:4" ht="15" x14ac:dyDescent="0.25">
      <c r="C23036" s="10"/>
      <c r="D23036" s="8"/>
    </row>
    <row r="23037" spans="3:4" ht="15" x14ac:dyDescent="0.25">
      <c r="C23037" s="10"/>
      <c r="D23037" s="8"/>
    </row>
    <row r="23038" spans="3:4" x14ac:dyDescent="0.2">
      <c r="C23038" s="10"/>
      <c r="D23038" s="6"/>
    </row>
    <row r="23039" spans="3:4" x14ac:dyDescent="0.2">
      <c r="C23039" s="10"/>
      <c r="D23039" s="6"/>
    </row>
    <row r="23040" spans="3:4" x14ac:dyDescent="0.2">
      <c r="C23040" s="10"/>
      <c r="D23040" s="6"/>
    </row>
    <row r="23041" spans="3:4" x14ac:dyDescent="0.2">
      <c r="C23041" s="10"/>
      <c r="D23041" s="6"/>
    </row>
    <row r="23042" spans="3:4" x14ac:dyDescent="0.2">
      <c r="C23042" s="10"/>
      <c r="D23042" s="6"/>
    </row>
    <row r="23043" spans="3:4" x14ac:dyDescent="0.2">
      <c r="C23043" s="10"/>
      <c r="D23043" s="6"/>
    </row>
    <row r="23044" spans="3:4" x14ac:dyDescent="0.2">
      <c r="C23044" s="10"/>
      <c r="D23044" s="6"/>
    </row>
    <row r="23045" spans="3:4" x14ac:dyDescent="0.2">
      <c r="C23045" s="10"/>
      <c r="D23045" s="6"/>
    </row>
    <row r="23046" spans="3:4" x14ac:dyDescent="0.2">
      <c r="C23046" s="10"/>
      <c r="D23046" s="6"/>
    </row>
    <row r="23047" spans="3:4" x14ac:dyDescent="0.2">
      <c r="C23047" s="10"/>
      <c r="D23047" s="6"/>
    </row>
    <row r="23048" spans="3:4" x14ac:dyDescent="0.2">
      <c r="C23048" s="10"/>
      <c r="D23048" s="6"/>
    </row>
    <row r="23049" spans="3:4" x14ac:dyDescent="0.2">
      <c r="C23049" s="10"/>
      <c r="D23049" s="6"/>
    </row>
    <row r="23050" spans="3:4" x14ac:dyDescent="0.2">
      <c r="C23050" s="10"/>
      <c r="D23050" s="6"/>
    </row>
    <row r="23051" spans="3:4" x14ac:dyDescent="0.2">
      <c r="C23051" s="10"/>
      <c r="D23051" s="6"/>
    </row>
    <row r="23052" spans="3:4" x14ac:dyDescent="0.2">
      <c r="C23052" s="10"/>
      <c r="D23052" s="6"/>
    </row>
    <row r="23053" spans="3:4" x14ac:dyDescent="0.2">
      <c r="C23053" s="10"/>
      <c r="D23053" s="6"/>
    </row>
    <row r="23054" spans="3:4" ht="13.5" thickBot="1" x14ac:dyDescent="0.25">
      <c r="C23054" s="10"/>
      <c r="D23054" s="9"/>
    </row>
    <row r="23055" spans="3:4" ht="15" x14ac:dyDescent="0.25">
      <c r="C23055" s="10"/>
      <c r="D23055" s="4"/>
    </row>
    <row r="23056" spans="3:4" x14ac:dyDescent="0.2">
      <c r="C23056" s="10"/>
      <c r="D23056" s="6"/>
    </row>
    <row r="23057" spans="3:4" x14ac:dyDescent="0.2">
      <c r="C23057" s="10"/>
      <c r="D23057" s="6"/>
    </row>
    <row r="23058" spans="3:4" x14ac:dyDescent="0.2">
      <c r="C23058" s="10"/>
      <c r="D23058" s="7"/>
    </row>
    <row r="23059" spans="3:4" x14ac:dyDescent="0.2">
      <c r="C23059" s="10"/>
      <c r="D23059" s="6"/>
    </row>
    <row r="23060" spans="3:4" x14ac:dyDescent="0.2">
      <c r="C23060" s="10"/>
      <c r="D23060" s="6"/>
    </row>
    <row r="23061" spans="3:4" x14ac:dyDescent="0.2">
      <c r="C23061" s="10"/>
      <c r="D23061" s="6"/>
    </row>
    <row r="23062" spans="3:4" x14ac:dyDescent="0.2">
      <c r="C23062" s="10"/>
      <c r="D23062" s="6"/>
    </row>
    <row r="23063" spans="3:4" x14ac:dyDescent="0.2">
      <c r="C23063" s="10"/>
      <c r="D23063" s="6"/>
    </row>
    <row r="23064" spans="3:4" x14ac:dyDescent="0.2">
      <c r="C23064" s="10"/>
      <c r="D23064" s="6"/>
    </row>
    <row r="23065" spans="3:4" x14ac:dyDescent="0.2">
      <c r="C23065" s="10"/>
      <c r="D23065" s="6"/>
    </row>
    <row r="23066" spans="3:4" x14ac:dyDescent="0.2">
      <c r="C23066" s="10"/>
      <c r="D23066" s="6"/>
    </row>
    <row r="23067" spans="3:4" x14ac:dyDescent="0.2">
      <c r="C23067" s="10"/>
      <c r="D23067" s="6"/>
    </row>
    <row r="23068" spans="3:4" x14ac:dyDescent="0.2">
      <c r="C23068" s="10"/>
      <c r="D23068" s="6"/>
    </row>
    <row r="23069" spans="3:4" x14ac:dyDescent="0.2">
      <c r="C23069" s="10"/>
      <c r="D23069" s="6"/>
    </row>
    <row r="23070" spans="3:4" ht="15" x14ac:dyDescent="0.25">
      <c r="C23070" s="10"/>
      <c r="D23070" s="8"/>
    </row>
    <row r="23071" spans="3:4" ht="15" x14ac:dyDescent="0.25">
      <c r="C23071" s="10"/>
      <c r="D23071" s="8"/>
    </row>
    <row r="23072" spans="3:4" ht="15" x14ac:dyDescent="0.25">
      <c r="C23072" s="10"/>
      <c r="D23072" s="8"/>
    </row>
    <row r="23073" spans="3:4" ht="15" x14ac:dyDescent="0.25">
      <c r="C23073" s="10"/>
      <c r="D23073" s="8"/>
    </row>
    <row r="23074" spans="3:4" ht="15" x14ac:dyDescent="0.25">
      <c r="C23074" s="10"/>
      <c r="D23074" s="8"/>
    </row>
    <row r="23075" spans="3:4" ht="15" x14ac:dyDescent="0.25">
      <c r="C23075" s="10"/>
      <c r="D23075" s="8"/>
    </row>
    <row r="23076" spans="3:4" x14ac:dyDescent="0.2">
      <c r="C23076" s="10"/>
      <c r="D23076" s="6"/>
    </row>
    <row r="23077" spans="3:4" x14ac:dyDescent="0.2">
      <c r="C23077" s="10"/>
      <c r="D23077" s="6"/>
    </row>
    <row r="23078" spans="3:4" x14ac:dyDescent="0.2">
      <c r="C23078" s="10"/>
      <c r="D23078" s="6"/>
    </row>
    <row r="23079" spans="3:4" x14ac:dyDescent="0.2">
      <c r="C23079" s="10"/>
      <c r="D23079" s="6"/>
    </row>
    <row r="23080" spans="3:4" x14ac:dyDescent="0.2">
      <c r="C23080" s="10"/>
      <c r="D23080" s="6"/>
    </row>
    <row r="23081" spans="3:4" x14ac:dyDescent="0.2">
      <c r="C23081" s="10"/>
      <c r="D23081" s="6"/>
    </row>
    <row r="23082" spans="3:4" x14ac:dyDescent="0.2">
      <c r="C23082" s="10"/>
      <c r="D23082" s="6"/>
    </row>
    <row r="23083" spans="3:4" x14ac:dyDescent="0.2">
      <c r="C23083" s="10"/>
      <c r="D23083" s="6"/>
    </row>
    <row r="23084" spans="3:4" x14ac:dyDescent="0.2">
      <c r="C23084" s="10"/>
      <c r="D23084" s="6"/>
    </row>
    <row r="23085" spans="3:4" x14ac:dyDescent="0.2">
      <c r="C23085" s="10"/>
      <c r="D23085" s="6"/>
    </row>
    <row r="23086" spans="3:4" ht="15" x14ac:dyDescent="0.25">
      <c r="C23086" s="10"/>
      <c r="D23086" s="8"/>
    </row>
    <row r="23087" spans="3:4" ht="15" x14ac:dyDescent="0.25">
      <c r="C23087" s="10"/>
      <c r="D23087" s="8"/>
    </row>
    <row r="23088" spans="3:4" ht="15" x14ac:dyDescent="0.25">
      <c r="C23088" s="10"/>
      <c r="D23088" s="8"/>
    </row>
    <row r="23089" spans="3:4" x14ac:dyDescent="0.2">
      <c r="C23089" s="10"/>
      <c r="D23089" s="6"/>
    </row>
    <row r="23090" spans="3:4" x14ac:dyDescent="0.2">
      <c r="C23090" s="10"/>
      <c r="D23090" s="6"/>
    </row>
    <row r="23091" spans="3:4" x14ac:dyDescent="0.2">
      <c r="C23091" s="10"/>
      <c r="D23091" s="6"/>
    </row>
    <row r="23092" spans="3:4" x14ac:dyDescent="0.2">
      <c r="C23092" s="10"/>
      <c r="D23092" s="6"/>
    </row>
    <row r="23093" spans="3:4" x14ac:dyDescent="0.2">
      <c r="C23093" s="10"/>
      <c r="D23093" s="6"/>
    </row>
    <row r="23094" spans="3:4" x14ac:dyDescent="0.2">
      <c r="C23094" s="10"/>
      <c r="D23094" s="6"/>
    </row>
    <row r="23095" spans="3:4" x14ac:dyDescent="0.2">
      <c r="C23095" s="10"/>
      <c r="D23095" s="6"/>
    </row>
    <row r="23096" spans="3:4" x14ac:dyDescent="0.2">
      <c r="C23096" s="10"/>
      <c r="D23096" s="6"/>
    </row>
    <row r="23097" spans="3:4" x14ac:dyDescent="0.2">
      <c r="C23097" s="10"/>
      <c r="D23097" s="6"/>
    </row>
    <row r="23098" spans="3:4" x14ac:dyDescent="0.2">
      <c r="C23098" s="10"/>
      <c r="D23098" s="6"/>
    </row>
    <row r="23099" spans="3:4" x14ac:dyDescent="0.2">
      <c r="C23099" s="10"/>
      <c r="D23099" s="6"/>
    </row>
    <row r="23100" spans="3:4" x14ac:dyDescent="0.2">
      <c r="C23100" s="10"/>
      <c r="D23100" s="6"/>
    </row>
    <row r="23101" spans="3:4" x14ac:dyDescent="0.2">
      <c r="C23101" s="10"/>
      <c r="D23101" s="6"/>
    </row>
    <row r="23102" spans="3:4" x14ac:dyDescent="0.2">
      <c r="C23102" s="10"/>
      <c r="D23102" s="6"/>
    </row>
    <row r="23103" spans="3:4" x14ac:dyDescent="0.2">
      <c r="C23103" s="10"/>
      <c r="D23103" s="6"/>
    </row>
    <row r="23104" spans="3:4" x14ac:dyDescent="0.2">
      <c r="C23104" s="10"/>
      <c r="D23104" s="6"/>
    </row>
    <row r="23105" spans="3:4" ht="13.5" thickBot="1" x14ac:dyDescent="0.25">
      <c r="C23105" s="10"/>
      <c r="D23105" s="9"/>
    </row>
    <row r="23106" spans="3:4" ht="15" x14ac:dyDescent="0.25">
      <c r="C23106" s="10"/>
      <c r="D23106" s="4"/>
    </row>
    <row r="23107" spans="3:4" x14ac:dyDescent="0.2">
      <c r="C23107" s="10"/>
      <c r="D23107" s="6"/>
    </row>
    <row r="23108" spans="3:4" x14ac:dyDescent="0.2">
      <c r="C23108" s="10"/>
      <c r="D23108" s="6"/>
    </row>
    <row r="23109" spans="3:4" x14ac:dyDescent="0.2">
      <c r="C23109" s="10"/>
      <c r="D23109" s="7"/>
    </row>
    <row r="23110" spans="3:4" x14ac:dyDescent="0.2">
      <c r="C23110" s="10"/>
      <c r="D23110" s="6"/>
    </row>
    <row r="23111" spans="3:4" x14ac:dyDescent="0.2">
      <c r="C23111" s="10"/>
      <c r="D23111" s="6"/>
    </row>
    <row r="23112" spans="3:4" x14ac:dyDescent="0.2">
      <c r="C23112" s="10"/>
      <c r="D23112" s="6"/>
    </row>
    <row r="23113" spans="3:4" x14ac:dyDescent="0.2">
      <c r="C23113" s="10"/>
      <c r="D23113" s="6"/>
    </row>
    <row r="23114" spans="3:4" x14ac:dyDescent="0.2">
      <c r="C23114" s="10"/>
      <c r="D23114" s="6"/>
    </row>
    <row r="23115" spans="3:4" x14ac:dyDescent="0.2">
      <c r="C23115" s="10"/>
      <c r="D23115" s="6"/>
    </row>
    <row r="23116" spans="3:4" x14ac:dyDescent="0.2">
      <c r="C23116" s="10"/>
      <c r="D23116" s="6"/>
    </row>
    <row r="23117" spans="3:4" x14ac:dyDescent="0.2">
      <c r="C23117" s="10"/>
      <c r="D23117" s="6"/>
    </row>
    <row r="23118" spans="3:4" x14ac:dyDescent="0.2">
      <c r="C23118" s="10"/>
      <c r="D23118" s="6"/>
    </row>
    <row r="23119" spans="3:4" x14ac:dyDescent="0.2">
      <c r="C23119" s="10"/>
      <c r="D23119" s="6"/>
    </row>
    <row r="23120" spans="3:4" x14ac:dyDescent="0.2">
      <c r="C23120" s="10"/>
      <c r="D23120" s="6"/>
    </row>
    <row r="23121" spans="3:4" ht="15" x14ac:dyDescent="0.25">
      <c r="C23121" s="10"/>
      <c r="D23121" s="8"/>
    </row>
    <row r="23122" spans="3:4" ht="15" x14ac:dyDescent="0.25">
      <c r="C23122" s="10"/>
      <c r="D23122" s="8"/>
    </row>
    <row r="23123" spans="3:4" ht="15" x14ac:dyDescent="0.25">
      <c r="C23123" s="10"/>
      <c r="D23123" s="8"/>
    </row>
    <row r="23124" spans="3:4" ht="15" x14ac:dyDescent="0.25">
      <c r="C23124" s="10"/>
      <c r="D23124" s="8"/>
    </row>
    <row r="23125" spans="3:4" ht="15" x14ac:dyDescent="0.25">
      <c r="C23125" s="10"/>
      <c r="D23125" s="8"/>
    </row>
    <row r="23126" spans="3:4" ht="15" x14ac:dyDescent="0.25">
      <c r="C23126" s="10"/>
      <c r="D23126" s="8"/>
    </row>
    <row r="23127" spans="3:4" x14ac:dyDescent="0.2">
      <c r="C23127" s="10"/>
      <c r="D23127" s="6"/>
    </row>
    <row r="23128" spans="3:4" x14ac:dyDescent="0.2">
      <c r="C23128" s="10"/>
      <c r="D23128" s="6"/>
    </row>
    <row r="23129" spans="3:4" x14ac:dyDescent="0.2">
      <c r="C23129" s="10"/>
      <c r="D23129" s="6"/>
    </row>
    <row r="23130" spans="3:4" x14ac:dyDescent="0.2">
      <c r="C23130" s="10"/>
      <c r="D23130" s="6"/>
    </row>
    <row r="23131" spans="3:4" x14ac:dyDescent="0.2">
      <c r="C23131" s="10"/>
      <c r="D23131" s="6"/>
    </row>
    <row r="23132" spans="3:4" x14ac:dyDescent="0.2">
      <c r="C23132" s="10"/>
      <c r="D23132" s="6"/>
    </row>
    <row r="23133" spans="3:4" x14ac:dyDescent="0.2">
      <c r="C23133" s="10"/>
      <c r="D23133" s="6"/>
    </row>
    <row r="23134" spans="3:4" x14ac:dyDescent="0.2">
      <c r="C23134" s="10"/>
      <c r="D23134" s="6"/>
    </row>
    <row r="23135" spans="3:4" x14ac:dyDescent="0.2">
      <c r="C23135" s="10"/>
      <c r="D23135" s="6"/>
    </row>
    <row r="23136" spans="3:4" x14ac:dyDescent="0.2">
      <c r="C23136" s="10"/>
      <c r="D23136" s="6"/>
    </row>
    <row r="23137" spans="3:4" ht="15" x14ac:dyDescent="0.25">
      <c r="C23137" s="10"/>
      <c r="D23137" s="8"/>
    </row>
    <row r="23138" spans="3:4" ht="15" x14ac:dyDescent="0.25">
      <c r="C23138" s="10"/>
      <c r="D23138" s="8"/>
    </row>
    <row r="23139" spans="3:4" ht="15" x14ac:dyDescent="0.25">
      <c r="C23139" s="10"/>
      <c r="D23139" s="8"/>
    </row>
    <row r="23140" spans="3:4" x14ac:dyDescent="0.2">
      <c r="C23140" s="10"/>
      <c r="D23140" s="6"/>
    </row>
    <row r="23141" spans="3:4" x14ac:dyDescent="0.2">
      <c r="C23141" s="10"/>
      <c r="D23141" s="6"/>
    </row>
    <row r="23142" spans="3:4" x14ac:dyDescent="0.2">
      <c r="C23142" s="10"/>
      <c r="D23142" s="6"/>
    </row>
    <row r="23143" spans="3:4" x14ac:dyDescent="0.2">
      <c r="C23143" s="10"/>
      <c r="D23143" s="6"/>
    </row>
    <row r="23144" spans="3:4" x14ac:dyDescent="0.2">
      <c r="C23144" s="10"/>
      <c r="D23144" s="6"/>
    </row>
    <row r="23145" spans="3:4" x14ac:dyDescent="0.2">
      <c r="C23145" s="10"/>
      <c r="D23145" s="6"/>
    </row>
    <row r="23146" spans="3:4" x14ac:dyDescent="0.2">
      <c r="C23146" s="10"/>
      <c r="D23146" s="6"/>
    </row>
    <row r="23147" spans="3:4" x14ac:dyDescent="0.2">
      <c r="C23147" s="10"/>
      <c r="D23147" s="6"/>
    </row>
    <row r="23148" spans="3:4" x14ac:dyDescent="0.2">
      <c r="C23148" s="10"/>
      <c r="D23148" s="6"/>
    </row>
    <row r="23149" spans="3:4" x14ac:dyDescent="0.2">
      <c r="C23149" s="10"/>
      <c r="D23149" s="6"/>
    </row>
    <row r="23150" spans="3:4" x14ac:dyDescent="0.2">
      <c r="C23150" s="10"/>
      <c r="D23150" s="6"/>
    </row>
    <row r="23151" spans="3:4" x14ac:dyDescent="0.2">
      <c r="C23151" s="10"/>
      <c r="D23151" s="6"/>
    </row>
    <row r="23152" spans="3:4" x14ac:dyDescent="0.2">
      <c r="C23152" s="10"/>
      <c r="D23152" s="6"/>
    </row>
    <row r="23153" spans="3:4" x14ac:dyDescent="0.2">
      <c r="C23153" s="10"/>
      <c r="D23153" s="6"/>
    </row>
    <row r="23154" spans="3:4" x14ac:dyDescent="0.2">
      <c r="C23154" s="10"/>
      <c r="D23154" s="6"/>
    </row>
    <row r="23155" spans="3:4" x14ac:dyDescent="0.2">
      <c r="C23155" s="10"/>
      <c r="D23155" s="6"/>
    </row>
    <row r="23156" spans="3:4" ht="13.5" thickBot="1" x14ac:dyDescent="0.25">
      <c r="C23156" s="10"/>
      <c r="D23156" s="9"/>
    </row>
    <row r="23157" spans="3:4" ht="15" x14ac:dyDescent="0.25">
      <c r="C23157" s="10"/>
      <c r="D23157" s="4"/>
    </row>
    <row r="23158" spans="3:4" x14ac:dyDescent="0.2">
      <c r="C23158" s="10"/>
      <c r="D23158" s="6"/>
    </row>
    <row r="23159" spans="3:4" x14ac:dyDescent="0.2">
      <c r="C23159" s="10"/>
      <c r="D23159" s="6"/>
    </row>
    <row r="23160" spans="3:4" x14ac:dyDescent="0.2">
      <c r="C23160" s="10"/>
      <c r="D23160" s="7"/>
    </row>
    <row r="23161" spans="3:4" x14ac:dyDescent="0.2">
      <c r="C23161" s="10"/>
      <c r="D23161" s="6"/>
    </row>
    <row r="23162" spans="3:4" x14ac:dyDescent="0.2">
      <c r="C23162" s="10"/>
      <c r="D23162" s="6"/>
    </row>
    <row r="23163" spans="3:4" x14ac:dyDescent="0.2">
      <c r="C23163" s="10"/>
      <c r="D23163" s="6"/>
    </row>
    <row r="23164" spans="3:4" x14ac:dyDescent="0.2">
      <c r="C23164" s="10"/>
      <c r="D23164" s="6"/>
    </row>
    <row r="23165" spans="3:4" x14ac:dyDescent="0.2">
      <c r="C23165" s="10"/>
      <c r="D23165" s="6"/>
    </row>
    <row r="23166" spans="3:4" x14ac:dyDescent="0.2">
      <c r="C23166" s="10"/>
      <c r="D23166" s="6"/>
    </row>
    <row r="23167" spans="3:4" x14ac:dyDescent="0.2">
      <c r="C23167" s="10"/>
      <c r="D23167" s="6"/>
    </row>
    <row r="23168" spans="3:4" x14ac:dyDescent="0.2">
      <c r="C23168" s="10"/>
      <c r="D23168" s="6"/>
    </row>
    <row r="23169" spans="3:4" x14ac:dyDescent="0.2">
      <c r="C23169" s="10"/>
      <c r="D23169" s="6"/>
    </row>
    <row r="23170" spans="3:4" x14ac:dyDescent="0.2">
      <c r="C23170" s="10"/>
      <c r="D23170" s="6"/>
    </row>
    <row r="23171" spans="3:4" x14ac:dyDescent="0.2">
      <c r="C23171" s="10"/>
      <c r="D23171" s="6"/>
    </row>
    <row r="23172" spans="3:4" ht="15" x14ac:dyDescent="0.25">
      <c r="C23172" s="10"/>
      <c r="D23172" s="8"/>
    </row>
    <row r="23173" spans="3:4" ht="15" x14ac:dyDescent="0.25">
      <c r="C23173" s="10"/>
      <c r="D23173" s="8"/>
    </row>
    <row r="23174" spans="3:4" ht="15" x14ac:dyDescent="0.25">
      <c r="C23174" s="10"/>
      <c r="D23174" s="8"/>
    </row>
    <row r="23175" spans="3:4" ht="15" x14ac:dyDescent="0.25">
      <c r="C23175" s="10"/>
      <c r="D23175" s="8"/>
    </row>
    <row r="23176" spans="3:4" ht="15" x14ac:dyDescent="0.25">
      <c r="C23176" s="10"/>
      <c r="D23176" s="8"/>
    </row>
    <row r="23177" spans="3:4" ht="15" x14ac:dyDescent="0.25">
      <c r="C23177" s="10"/>
      <c r="D23177" s="8"/>
    </row>
    <row r="23178" spans="3:4" x14ac:dyDescent="0.2">
      <c r="C23178" s="10"/>
      <c r="D23178" s="6"/>
    </row>
    <row r="23179" spans="3:4" x14ac:dyDescent="0.2">
      <c r="C23179" s="10"/>
      <c r="D23179" s="6"/>
    </row>
    <row r="23180" spans="3:4" x14ac:dyDescent="0.2">
      <c r="C23180" s="10"/>
      <c r="D23180" s="6"/>
    </row>
    <row r="23181" spans="3:4" x14ac:dyDescent="0.2">
      <c r="C23181" s="10"/>
      <c r="D23181" s="6"/>
    </row>
    <row r="23182" spans="3:4" x14ac:dyDescent="0.2">
      <c r="C23182" s="10"/>
      <c r="D23182" s="6"/>
    </row>
    <row r="23183" spans="3:4" x14ac:dyDescent="0.2">
      <c r="C23183" s="10"/>
      <c r="D23183" s="6"/>
    </row>
    <row r="23184" spans="3:4" x14ac:dyDescent="0.2">
      <c r="C23184" s="10"/>
      <c r="D23184" s="6"/>
    </row>
    <row r="23185" spans="3:4" x14ac:dyDescent="0.2">
      <c r="C23185" s="10"/>
      <c r="D23185" s="6"/>
    </row>
    <row r="23186" spans="3:4" x14ac:dyDescent="0.2">
      <c r="C23186" s="10"/>
      <c r="D23186" s="6"/>
    </row>
    <row r="23187" spans="3:4" x14ac:dyDescent="0.2">
      <c r="C23187" s="10"/>
      <c r="D23187" s="6"/>
    </row>
    <row r="23188" spans="3:4" ht="15" x14ac:dyDescent="0.25">
      <c r="C23188" s="10"/>
      <c r="D23188" s="8"/>
    </row>
    <row r="23189" spans="3:4" ht="15" x14ac:dyDescent="0.25">
      <c r="C23189" s="10"/>
      <c r="D23189" s="8"/>
    </row>
    <row r="23190" spans="3:4" ht="15" x14ac:dyDescent="0.25">
      <c r="C23190" s="10"/>
      <c r="D23190" s="8"/>
    </row>
    <row r="23191" spans="3:4" x14ac:dyDescent="0.2">
      <c r="C23191" s="10"/>
      <c r="D23191" s="6"/>
    </row>
    <row r="23192" spans="3:4" x14ac:dyDescent="0.2">
      <c r="C23192" s="10"/>
      <c r="D23192" s="6"/>
    </row>
    <row r="23193" spans="3:4" x14ac:dyDescent="0.2">
      <c r="C23193" s="10"/>
      <c r="D23193" s="6"/>
    </row>
    <row r="23194" spans="3:4" x14ac:dyDescent="0.2">
      <c r="C23194" s="10"/>
      <c r="D23194" s="6"/>
    </row>
    <row r="23195" spans="3:4" x14ac:dyDescent="0.2">
      <c r="C23195" s="10"/>
      <c r="D23195" s="6"/>
    </row>
    <row r="23196" spans="3:4" x14ac:dyDescent="0.2">
      <c r="C23196" s="10"/>
      <c r="D23196" s="6"/>
    </row>
    <row r="23197" spans="3:4" x14ac:dyDescent="0.2">
      <c r="C23197" s="10"/>
      <c r="D23197" s="6"/>
    </row>
    <row r="23198" spans="3:4" x14ac:dyDescent="0.2">
      <c r="C23198" s="10"/>
      <c r="D23198" s="6"/>
    </row>
    <row r="23199" spans="3:4" x14ac:dyDescent="0.2">
      <c r="C23199" s="10"/>
      <c r="D23199" s="6"/>
    </row>
    <row r="23200" spans="3:4" x14ac:dyDescent="0.2">
      <c r="C23200" s="10"/>
      <c r="D23200" s="6"/>
    </row>
    <row r="23201" spans="3:4" x14ac:dyDescent="0.2">
      <c r="C23201" s="10"/>
      <c r="D23201" s="6"/>
    </row>
    <row r="23202" spans="3:4" x14ac:dyDescent="0.2">
      <c r="C23202" s="10"/>
      <c r="D23202" s="6"/>
    </row>
    <row r="23203" spans="3:4" x14ac:dyDescent="0.2">
      <c r="C23203" s="10"/>
      <c r="D23203" s="6"/>
    </row>
    <row r="23204" spans="3:4" x14ac:dyDescent="0.2">
      <c r="C23204" s="10"/>
      <c r="D23204" s="6"/>
    </row>
    <row r="23205" spans="3:4" x14ac:dyDescent="0.2">
      <c r="C23205" s="10"/>
      <c r="D23205" s="6"/>
    </row>
    <row r="23206" spans="3:4" x14ac:dyDescent="0.2">
      <c r="C23206" s="10"/>
      <c r="D23206" s="6"/>
    </row>
    <row r="23207" spans="3:4" ht="13.5" thickBot="1" x14ac:dyDescent="0.25">
      <c r="C23207" s="10"/>
      <c r="D23207" s="9"/>
    </row>
    <row r="23208" spans="3:4" ht="15" x14ac:dyDescent="0.25">
      <c r="C23208" s="10"/>
      <c r="D23208" s="4"/>
    </row>
    <row r="23209" spans="3:4" x14ac:dyDescent="0.2">
      <c r="C23209" s="10"/>
      <c r="D23209" s="6"/>
    </row>
    <row r="23210" spans="3:4" x14ac:dyDescent="0.2">
      <c r="C23210" s="10"/>
      <c r="D23210" s="6"/>
    </row>
    <row r="23211" spans="3:4" x14ac:dyDescent="0.2">
      <c r="C23211" s="10"/>
      <c r="D23211" s="7"/>
    </row>
    <row r="23212" spans="3:4" x14ac:dyDescent="0.2">
      <c r="C23212" s="10"/>
      <c r="D23212" s="6"/>
    </row>
    <row r="23213" spans="3:4" x14ac:dyDescent="0.2">
      <c r="C23213" s="10"/>
      <c r="D23213" s="6"/>
    </row>
    <row r="23214" spans="3:4" x14ac:dyDescent="0.2">
      <c r="C23214" s="10"/>
      <c r="D23214" s="6"/>
    </row>
    <row r="23215" spans="3:4" x14ac:dyDescent="0.2">
      <c r="C23215" s="10"/>
      <c r="D23215" s="6"/>
    </row>
    <row r="23216" spans="3:4" x14ac:dyDescent="0.2">
      <c r="C23216" s="10"/>
      <c r="D23216" s="6"/>
    </row>
    <row r="23217" spans="3:4" x14ac:dyDescent="0.2">
      <c r="C23217" s="10"/>
      <c r="D23217" s="6"/>
    </row>
    <row r="23218" spans="3:4" x14ac:dyDescent="0.2">
      <c r="C23218" s="10"/>
      <c r="D23218" s="6"/>
    </row>
    <row r="23219" spans="3:4" x14ac:dyDescent="0.2">
      <c r="C23219" s="10"/>
      <c r="D23219" s="6"/>
    </row>
    <row r="23220" spans="3:4" x14ac:dyDescent="0.2">
      <c r="C23220" s="10"/>
      <c r="D23220" s="6"/>
    </row>
    <row r="23221" spans="3:4" x14ac:dyDescent="0.2">
      <c r="C23221" s="10"/>
      <c r="D23221" s="6"/>
    </row>
    <row r="23222" spans="3:4" x14ac:dyDescent="0.2">
      <c r="C23222" s="10"/>
      <c r="D23222" s="6"/>
    </row>
    <row r="23223" spans="3:4" ht="15" x14ac:dyDescent="0.25">
      <c r="C23223" s="10"/>
      <c r="D23223" s="8"/>
    </row>
    <row r="23224" spans="3:4" ht="15" x14ac:dyDescent="0.25">
      <c r="C23224" s="10"/>
      <c r="D23224" s="8"/>
    </row>
    <row r="23225" spans="3:4" ht="15" x14ac:dyDescent="0.25">
      <c r="C23225" s="10"/>
      <c r="D23225" s="8"/>
    </row>
    <row r="23226" spans="3:4" ht="15" x14ac:dyDescent="0.25">
      <c r="C23226" s="10"/>
      <c r="D23226" s="8"/>
    </row>
    <row r="23227" spans="3:4" ht="15" x14ac:dyDescent="0.25">
      <c r="C23227" s="10"/>
      <c r="D23227" s="8"/>
    </row>
    <row r="23228" spans="3:4" ht="15" x14ac:dyDescent="0.25">
      <c r="C23228" s="10"/>
      <c r="D23228" s="8"/>
    </row>
    <row r="23229" spans="3:4" x14ac:dyDescent="0.2">
      <c r="C23229" s="10"/>
      <c r="D23229" s="6"/>
    </row>
    <row r="23230" spans="3:4" x14ac:dyDescent="0.2">
      <c r="C23230" s="10"/>
      <c r="D23230" s="6"/>
    </row>
    <row r="23231" spans="3:4" x14ac:dyDescent="0.2">
      <c r="C23231" s="10"/>
      <c r="D23231" s="6"/>
    </row>
    <row r="23232" spans="3:4" x14ac:dyDescent="0.2">
      <c r="C23232" s="10"/>
      <c r="D23232" s="6"/>
    </row>
    <row r="23233" spans="3:4" x14ac:dyDescent="0.2">
      <c r="C23233" s="10"/>
      <c r="D23233" s="6"/>
    </row>
    <row r="23234" spans="3:4" x14ac:dyDescent="0.2">
      <c r="C23234" s="10"/>
      <c r="D23234" s="6"/>
    </row>
    <row r="23235" spans="3:4" x14ac:dyDescent="0.2">
      <c r="C23235" s="10"/>
      <c r="D23235" s="6"/>
    </row>
    <row r="23236" spans="3:4" x14ac:dyDescent="0.2">
      <c r="C23236" s="10"/>
      <c r="D23236" s="6"/>
    </row>
    <row r="23237" spans="3:4" x14ac:dyDescent="0.2">
      <c r="C23237" s="10"/>
      <c r="D23237" s="6"/>
    </row>
    <row r="23238" spans="3:4" x14ac:dyDescent="0.2">
      <c r="C23238" s="10"/>
      <c r="D23238" s="6"/>
    </row>
    <row r="23239" spans="3:4" ht="15" x14ac:dyDescent="0.25">
      <c r="C23239" s="10"/>
      <c r="D23239" s="8"/>
    </row>
    <row r="23240" spans="3:4" ht="15" x14ac:dyDescent="0.25">
      <c r="C23240" s="10"/>
      <c r="D23240" s="8"/>
    </row>
    <row r="23241" spans="3:4" ht="15" x14ac:dyDescent="0.25">
      <c r="C23241" s="10"/>
      <c r="D23241" s="8"/>
    </row>
    <row r="23242" spans="3:4" x14ac:dyDescent="0.2">
      <c r="C23242" s="10"/>
      <c r="D23242" s="6"/>
    </row>
    <row r="23243" spans="3:4" x14ac:dyDescent="0.2">
      <c r="C23243" s="10"/>
      <c r="D23243" s="6"/>
    </row>
    <row r="23244" spans="3:4" x14ac:dyDescent="0.2">
      <c r="C23244" s="10"/>
      <c r="D23244" s="6"/>
    </row>
    <row r="23245" spans="3:4" x14ac:dyDescent="0.2">
      <c r="C23245" s="10"/>
      <c r="D23245" s="6"/>
    </row>
    <row r="23246" spans="3:4" x14ac:dyDescent="0.2">
      <c r="C23246" s="10"/>
      <c r="D23246" s="6"/>
    </row>
    <row r="23247" spans="3:4" x14ac:dyDescent="0.2">
      <c r="C23247" s="10"/>
      <c r="D23247" s="6"/>
    </row>
    <row r="23248" spans="3:4" x14ac:dyDescent="0.2">
      <c r="C23248" s="10"/>
      <c r="D23248" s="6"/>
    </row>
    <row r="23249" spans="3:4" x14ac:dyDescent="0.2">
      <c r="C23249" s="10"/>
      <c r="D23249" s="6"/>
    </row>
    <row r="23250" spans="3:4" x14ac:dyDescent="0.2">
      <c r="C23250" s="10"/>
      <c r="D23250" s="6"/>
    </row>
    <row r="23251" spans="3:4" x14ac:dyDescent="0.2">
      <c r="C23251" s="10"/>
      <c r="D23251" s="6"/>
    </row>
    <row r="23252" spans="3:4" x14ac:dyDescent="0.2">
      <c r="C23252" s="10"/>
      <c r="D23252" s="6"/>
    </row>
    <row r="23253" spans="3:4" x14ac:dyDescent="0.2">
      <c r="C23253" s="10"/>
      <c r="D23253" s="6"/>
    </row>
    <row r="23254" spans="3:4" x14ac:dyDescent="0.2">
      <c r="C23254" s="10"/>
      <c r="D23254" s="6"/>
    </row>
    <row r="23255" spans="3:4" x14ac:dyDescent="0.2">
      <c r="C23255" s="10"/>
      <c r="D23255" s="6"/>
    </row>
    <row r="23256" spans="3:4" x14ac:dyDescent="0.2">
      <c r="C23256" s="10"/>
      <c r="D23256" s="6"/>
    </row>
    <row r="23257" spans="3:4" x14ac:dyDescent="0.2">
      <c r="C23257" s="10"/>
      <c r="D23257" s="6"/>
    </row>
    <row r="23258" spans="3:4" ht="13.5" thickBot="1" x14ac:dyDescent="0.25">
      <c r="C23258" s="10"/>
      <c r="D23258" s="9"/>
    </row>
    <row r="23259" spans="3:4" ht="15" x14ac:dyDescent="0.25">
      <c r="C23259" s="10"/>
      <c r="D23259" s="4"/>
    </row>
    <row r="23260" spans="3:4" x14ac:dyDescent="0.2">
      <c r="C23260" s="10"/>
      <c r="D23260" s="6"/>
    </row>
    <row r="23261" spans="3:4" x14ac:dyDescent="0.2">
      <c r="C23261" s="10"/>
      <c r="D23261" s="6"/>
    </row>
    <row r="23262" spans="3:4" x14ac:dyDescent="0.2">
      <c r="C23262" s="10"/>
      <c r="D23262" s="7"/>
    </row>
    <row r="23263" spans="3:4" x14ac:dyDescent="0.2">
      <c r="C23263" s="10"/>
      <c r="D23263" s="6"/>
    </row>
    <row r="23264" spans="3:4" x14ac:dyDescent="0.2">
      <c r="C23264" s="10"/>
      <c r="D23264" s="6"/>
    </row>
    <row r="23265" spans="3:4" x14ac:dyDescent="0.2">
      <c r="C23265" s="10"/>
      <c r="D23265" s="6"/>
    </row>
    <row r="23266" spans="3:4" x14ac:dyDescent="0.2">
      <c r="C23266" s="10"/>
      <c r="D23266" s="6"/>
    </row>
    <row r="23267" spans="3:4" x14ac:dyDescent="0.2">
      <c r="C23267" s="10"/>
      <c r="D23267" s="6"/>
    </row>
    <row r="23268" spans="3:4" x14ac:dyDescent="0.2">
      <c r="C23268" s="10"/>
      <c r="D23268" s="6"/>
    </row>
    <row r="23269" spans="3:4" x14ac:dyDescent="0.2">
      <c r="C23269" s="10"/>
      <c r="D23269" s="6"/>
    </row>
    <row r="23270" spans="3:4" x14ac:dyDescent="0.2">
      <c r="C23270" s="10"/>
      <c r="D23270" s="6"/>
    </row>
    <row r="23271" spans="3:4" x14ac:dyDescent="0.2">
      <c r="C23271" s="10"/>
      <c r="D23271" s="6"/>
    </row>
    <row r="23272" spans="3:4" x14ac:dyDescent="0.2">
      <c r="C23272" s="10"/>
      <c r="D23272" s="6"/>
    </row>
    <row r="23273" spans="3:4" x14ac:dyDescent="0.2">
      <c r="C23273" s="10"/>
      <c r="D23273" s="6"/>
    </row>
    <row r="23274" spans="3:4" ht="15" x14ac:dyDescent="0.25">
      <c r="C23274" s="10"/>
      <c r="D23274" s="8"/>
    </row>
    <row r="23275" spans="3:4" ht="15" x14ac:dyDescent="0.25">
      <c r="C23275" s="10"/>
      <c r="D23275" s="8"/>
    </row>
    <row r="23276" spans="3:4" ht="15" x14ac:dyDescent="0.25">
      <c r="C23276" s="10"/>
      <c r="D23276" s="8"/>
    </row>
    <row r="23277" spans="3:4" ht="15" x14ac:dyDescent="0.25">
      <c r="C23277" s="10"/>
      <c r="D23277" s="8"/>
    </row>
    <row r="23278" spans="3:4" ht="15" x14ac:dyDescent="0.25">
      <c r="C23278" s="10"/>
      <c r="D23278" s="8"/>
    </row>
    <row r="23279" spans="3:4" ht="15" x14ac:dyDescent="0.25">
      <c r="C23279" s="10"/>
      <c r="D23279" s="8"/>
    </row>
    <row r="23280" spans="3:4" x14ac:dyDescent="0.2">
      <c r="C23280" s="10"/>
      <c r="D23280" s="6"/>
    </row>
    <row r="23281" spans="3:4" x14ac:dyDescent="0.2">
      <c r="C23281" s="10"/>
      <c r="D23281" s="6"/>
    </row>
    <row r="23282" spans="3:4" x14ac:dyDescent="0.2">
      <c r="C23282" s="10"/>
      <c r="D23282" s="6"/>
    </row>
    <row r="23283" spans="3:4" x14ac:dyDescent="0.2">
      <c r="C23283" s="10"/>
      <c r="D23283" s="6"/>
    </row>
    <row r="23284" spans="3:4" x14ac:dyDescent="0.2">
      <c r="C23284" s="10"/>
      <c r="D23284" s="6"/>
    </row>
    <row r="23285" spans="3:4" x14ac:dyDescent="0.2">
      <c r="C23285" s="10"/>
      <c r="D23285" s="6"/>
    </row>
    <row r="23286" spans="3:4" x14ac:dyDescent="0.2">
      <c r="C23286" s="10"/>
      <c r="D23286" s="6"/>
    </row>
    <row r="23287" spans="3:4" x14ac:dyDescent="0.2">
      <c r="C23287" s="10"/>
      <c r="D23287" s="6"/>
    </row>
    <row r="23288" spans="3:4" x14ac:dyDescent="0.2">
      <c r="C23288" s="10"/>
      <c r="D23288" s="6"/>
    </row>
    <row r="23289" spans="3:4" x14ac:dyDescent="0.2">
      <c r="C23289" s="10"/>
      <c r="D23289" s="6"/>
    </row>
    <row r="23290" spans="3:4" ht="15" x14ac:dyDescent="0.25">
      <c r="C23290" s="10"/>
      <c r="D23290" s="8"/>
    </row>
    <row r="23291" spans="3:4" ht="15" x14ac:dyDescent="0.25">
      <c r="C23291" s="10"/>
      <c r="D23291" s="8"/>
    </row>
    <row r="23292" spans="3:4" ht="15" x14ac:dyDescent="0.25">
      <c r="C23292" s="10"/>
      <c r="D23292" s="8"/>
    </row>
    <row r="23293" spans="3:4" x14ac:dyDescent="0.2">
      <c r="C23293" s="10"/>
      <c r="D23293" s="6"/>
    </row>
    <row r="23294" spans="3:4" x14ac:dyDescent="0.2">
      <c r="C23294" s="10"/>
      <c r="D23294" s="6"/>
    </row>
    <row r="23295" spans="3:4" x14ac:dyDescent="0.2">
      <c r="C23295" s="10"/>
      <c r="D23295" s="6"/>
    </row>
    <row r="23296" spans="3:4" x14ac:dyDescent="0.2">
      <c r="C23296" s="10"/>
      <c r="D23296" s="6"/>
    </row>
    <row r="23297" spans="3:4" x14ac:dyDescent="0.2">
      <c r="C23297" s="10"/>
      <c r="D23297" s="6"/>
    </row>
    <row r="23298" spans="3:4" x14ac:dyDescent="0.2">
      <c r="C23298" s="10"/>
      <c r="D23298" s="6"/>
    </row>
    <row r="23299" spans="3:4" x14ac:dyDescent="0.2">
      <c r="C23299" s="10"/>
      <c r="D23299" s="6"/>
    </row>
    <row r="23300" spans="3:4" x14ac:dyDescent="0.2">
      <c r="C23300" s="10"/>
      <c r="D23300" s="6"/>
    </row>
    <row r="23301" spans="3:4" x14ac:dyDescent="0.2">
      <c r="C23301" s="10"/>
      <c r="D23301" s="6"/>
    </row>
    <row r="23302" spans="3:4" x14ac:dyDescent="0.2">
      <c r="C23302" s="10"/>
      <c r="D23302" s="6"/>
    </row>
    <row r="23303" spans="3:4" x14ac:dyDescent="0.2">
      <c r="C23303" s="10"/>
      <c r="D23303" s="6"/>
    </row>
    <row r="23304" spans="3:4" x14ac:dyDescent="0.2">
      <c r="C23304" s="10"/>
      <c r="D23304" s="6"/>
    </row>
    <row r="23305" spans="3:4" x14ac:dyDescent="0.2">
      <c r="C23305" s="10"/>
      <c r="D23305" s="6"/>
    </row>
    <row r="23306" spans="3:4" x14ac:dyDescent="0.2">
      <c r="C23306" s="10"/>
      <c r="D23306" s="6"/>
    </row>
    <row r="23307" spans="3:4" x14ac:dyDescent="0.2">
      <c r="C23307" s="10"/>
      <c r="D23307" s="6"/>
    </row>
    <row r="23308" spans="3:4" x14ac:dyDescent="0.2">
      <c r="C23308" s="10"/>
      <c r="D23308" s="6"/>
    </row>
    <row r="23309" spans="3:4" ht="13.5" thickBot="1" x14ac:dyDescent="0.25">
      <c r="C23309" s="10"/>
      <c r="D23309" s="9"/>
    </row>
    <row r="23310" spans="3:4" ht="15" x14ac:dyDescent="0.25">
      <c r="C23310" s="10"/>
      <c r="D23310" s="4"/>
    </row>
    <row r="23311" spans="3:4" x14ac:dyDescent="0.2">
      <c r="C23311" s="10"/>
      <c r="D23311" s="6"/>
    </row>
    <row r="23312" spans="3:4" x14ac:dyDescent="0.2">
      <c r="C23312" s="10"/>
      <c r="D23312" s="6"/>
    </row>
    <row r="23313" spans="3:4" x14ac:dyDescent="0.2">
      <c r="C23313" s="10"/>
      <c r="D23313" s="7"/>
    </row>
    <row r="23314" spans="3:4" x14ac:dyDescent="0.2">
      <c r="C23314" s="10"/>
      <c r="D23314" s="6"/>
    </row>
    <row r="23315" spans="3:4" x14ac:dyDescent="0.2">
      <c r="C23315" s="10"/>
      <c r="D23315" s="6"/>
    </row>
    <row r="23316" spans="3:4" x14ac:dyDescent="0.2">
      <c r="C23316" s="10"/>
      <c r="D23316" s="6"/>
    </row>
    <row r="23317" spans="3:4" x14ac:dyDescent="0.2">
      <c r="C23317" s="10"/>
      <c r="D23317" s="6"/>
    </row>
    <row r="23318" spans="3:4" x14ac:dyDescent="0.2">
      <c r="C23318" s="10"/>
      <c r="D23318" s="6"/>
    </row>
    <row r="23319" spans="3:4" x14ac:dyDescent="0.2">
      <c r="C23319" s="10"/>
      <c r="D23319" s="6"/>
    </row>
    <row r="23320" spans="3:4" x14ac:dyDescent="0.2">
      <c r="C23320" s="10"/>
      <c r="D23320" s="6"/>
    </row>
    <row r="23321" spans="3:4" x14ac:dyDescent="0.2">
      <c r="C23321" s="10"/>
      <c r="D23321" s="6"/>
    </row>
    <row r="23322" spans="3:4" x14ac:dyDescent="0.2">
      <c r="C23322" s="10"/>
      <c r="D23322" s="6"/>
    </row>
    <row r="23323" spans="3:4" x14ac:dyDescent="0.2">
      <c r="C23323" s="10"/>
      <c r="D23323" s="6"/>
    </row>
    <row r="23324" spans="3:4" x14ac:dyDescent="0.2">
      <c r="C23324" s="10"/>
      <c r="D23324" s="6"/>
    </row>
    <row r="23325" spans="3:4" ht="15" x14ac:dyDescent="0.25">
      <c r="C23325" s="10"/>
      <c r="D23325" s="8"/>
    </row>
    <row r="23326" spans="3:4" ht="15" x14ac:dyDescent="0.25">
      <c r="C23326" s="10"/>
      <c r="D23326" s="8"/>
    </row>
    <row r="23327" spans="3:4" ht="15" x14ac:dyDescent="0.25">
      <c r="C23327" s="10"/>
      <c r="D23327" s="8"/>
    </row>
    <row r="23328" spans="3:4" ht="15" x14ac:dyDescent="0.25">
      <c r="C23328" s="10"/>
      <c r="D23328" s="8"/>
    </row>
    <row r="23329" spans="3:4" ht="15" x14ac:dyDescent="0.25">
      <c r="C23329" s="10"/>
      <c r="D23329" s="8"/>
    </row>
    <row r="23330" spans="3:4" ht="15" x14ac:dyDescent="0.25">
      <c r="C23330" s="10"/>
      <c r="D23330" s="8"/>
    </row>
    <row r="23331" spans="3:4" x14ac:dyDescent="0.2">
      <c r="C23331" s="10"/>
      <c r="D23331" s="6"/>
    </row>
    <row r="23332" spans="3:4" x14ac:dyDescent="0.2">
      <c r="C23332" s="10"/>
      <c r="D23332" s="6"/>
    </row>
    <row r="23333" spans="3:4" x14ac:dyDescent="0.2">
      <c r="C23333" s="10"/>
      <c r="D23333" s="6"/>
    </row>
    <row r="23334" spans="3:4" x14ac:dyDescent="0.2">
      <c r="C23334" s="10"/>
      <c r="D23334" s="6"/>
    </row>
    <row r="23335" spans="3:4" x14ac:dyDescent="0.2">
      <c r="C23335" s="10"/>
      <c r="D23335" s="6"/>
    </row>
    <row r="23336" spans="3:4" x14ac:dyDescent="0.2">
      <c r="C23336" s="10"/>
      <c r="D23336" s="6"/>
    </row>
    <row r="23337" spans="3:4" x14ac:dyDescent="0.2">
      <c r="C23337" s="10"/>
      <c r="D23337" s="6"/>
    </row>
    <row r="23338" spans="3:4" x14ac:dyDescent="0.2">
      <c r="C23338" s="10"/>
      <c r="D23338" s="6"/>
    </row>
    <row r="23339" spans="3:4" x14ac:dyDescent="0.2">
      <c r="C23339" s="10"/>
      <c r="D23339" s="6"/>
    </row>
    <row r="23340" spans="3:4" x14ac:dyDescent="0.2">
      <c r="C23340" s="10"/>
      <c r="D23340" s="6"/>
    </row>
    <row r="23341" spans="3:4" ht="15" x14ac:dyDescent="0.25">
      <c r="C23341" s="10"/>
      <c r="D23341" s="8"/>
    </row>
    <row r="23342" spans="3:4" ht="15" x14ac:dyDescent="0.25">
      <c r="C23342" s="10"/>
      <c r="D23342" s="8"/>
    </row>
    <row r="23343" spans="3:4" ht="15" x14ac:dyDescent="0.25">
      <c r="C23343" s="10"/>
      <c r="D23343" s="8"/>
    </row>
    <row r="23344" spans="3:4" x14ac:dyDescent="0.2">
      <c r="C23344" s="10"/>
      <c r="D23344" s="6"/>
    </row>
    <row r="23345" spans="3:4" x14ac:dyDescent="0.2">
      <c r="C23345" s="10"/>
      <c r="D23345" s="6"/>
    </row>
    <row r="23346" spans="3:4" x14ac:dyDescent="0.2">
      <c r="C23346" s="10"/>
      <c r="D23346" s="6"/>
    </row>
    <row r="23347" spans="3:4" x14ac:dyDescent="0.2">
      <c r="C23347" s="10"/>
      <c r="D23347" s="6"/>
    </row>
    <row r="23348" spans="3:4" x14ac:dyDescent="0.2">
      <c r="C23348" s="10"/>
      <c r="D23348" s="6"/>
    </row>
    <row r="23349" spans="3:4" x14ac:dyDescent="0.2">
      <c r="C23349" s="10"/>
      <c r="D23349" s="6"/>
    </row>
    <row r="23350" spans="3:4" x14ac:dyDescent="0.2">
      <c r="C23350" s="10"/>
      <c r="D23350" s="6"/>
    </row>
    <row r="23351" spans="3:4" x14ac:dyDescent="0.2">
      <c r="C23351" s="10"/>
      <c r="D23351" s="6"/>
    </row>
    <row r="23352" spans="3:4" x14ac:dyDescent="0.2">
      <c r="C23352" s="10"/>
      <c r="D23352" s="6"/>
    </row>
    <row r="23353" spans="3:4" x14ac:dyDescent="0.2">
      <c r="C23353" s="10"/>
      <c r="D23353" s="6"/>
    </row>
    <row r="23354" spans="3:4" x14ac:dyDescent="0.2">
      <c r="C23354" s="10"/>
      <c r="D23354" s="6"/>
    </row>
    <row r="23355" spans="3:4" x14ac:dyDescent="0.2">
      <c r="C23355" s="10"/>
      <c r="D23355" s="6"/>
    </row>
    <row r="23356" spans="3:4" x14ac:dyDescent="0.2">
      <c r="C23356" s="10"/>
      <c r="D23356" s="6"/>
    </row>
    <row r="23357" spans="3:4" x14ac:dyDescent="0.2">
      <c r="C23357" s="10"/>
      <c r="D23357" s="6"/>
    </row>
    <row r="23358" spans="3:4" x14ac:dyDescent="0.2">
      <c r="C23358" s="10"/>
      <c r="D23358" s="6"/>
    </row>
    <row r="23359" spans="3:4" x14ac:dyDescent="0.2">
      <c r="C23359" s="10"/>
      <c r="D23359" s="6"/>
    </row>
    <row r="23360" spans="3:4" ht="13.5" thickBot="1" x14ac:dyDescent="0.25">
      <c r="C23360" s="10"/>
      <c r="D23360" s="9"/>
    </row>
    <row r="23361" spans="3:4" ht="15" x14ac:dyDescent="0.25">
      <c r="C23361" s="10"/>
      <c r="D23361" s="4"/>
    </row>
    <row r="23362" spans="3:4" x14ac:dyDescent="0.2">
      <c r="C23362" s="10"/>
      <c r="D23362" s="6"/>
    </row>
    <row r="23363" spans="3:4" x14ac:dyDescent="0.2">
      <c r="C23363" s="10"/>
      <c r="D23363" s="6"/>
    </row>
    <row r="23364" spans="3:4" x14ac:dyDescent="0.2">
      <c r="C23364" s="10"/>
      <c r="D23364" s="7"/>
    </row>
    <row r="23365" spans="3:4" x14ac:dyDescent="0.2">
      <c r="C23365" s="10"/>
      <c r="D23365" s="6"/>
    </row>
    <row r="23366" spans="3:4" x14ac:dyDescent="0.2">
      <c r="C23366" s="10"/>
      <c r="D23366" s="6"/>
    </row>
    <row r="23367" spans="3:4" x14ac:dyDescent="0.2">
      <c r="C23367" s="10"/>
      <c r="D23367" s="6"/>
    </row>
    <row r="23368" spans="3:4" x14ac:dyDescent="0.2">
      <c r="C23368" s="10"/>
      <c r="D23368" s="6"/>
    </row>
    <row r="23369" spans="3:4" x14ac:dyDescent="0.2">
      <c r="C23369" s="10"/>
      <c r="D23369" s="6"/>
    </row>
    <row r="23370" spans="3:4" x14ac:dyDescent="0.2">
      <c r="C23370" s="10"/>
      <c r="D23370" s="6"/>
    </row>
    <row r="23371" spans="3:4" x14ac:dyDescent="0.2">
      <c r="C23371" s="10"/>
      <c r="D23371" s="6"/>
    </row>
    <row r="23372" spans="3:4" x14ac:dyDescent="0.2">
      <c r="C23372" s="10"/>
      <c r="D23372" s="6"/>
    </row>
    <row r="23373" spans="3:4" x14ac:dyDescent="0.2">
      <c r="C23373" s="10"/>
      <c r="D23373" s="6"/>
    </row>
    <row r="23374" spans="3:4" x14ac:dyDescent="0.2">
      <c r="C23374" s="10"/>
      <c r="D23374" s="6"/>
    </row>
    <row r="23375" spans="3:4" x14ac:dyDescent="0.2">
      <c r="C23375" s="10"/>
      <c r="D23375" s="6"/>
    </row>
    <row r="23376" spans="3:4" ht="15" x14ac:dyDescent="0.25">
      <c r="C23376" s="10"/>
      <c r="D23376" s="8"/>
    </row>
    <row r="23377" spans="3:4" ht="15" x14ac:dyDescent="0.25">
      <c r="C23377" s="10"/>
      <c r="D23377" s="8"/>
    </row>
    <row r="23378" spans="3:4" ht="15" x14ac:dyDescent="0.25">
      <c r="C23378" s="10"/>
      <c r="D23378" s="8"/>
    </row>
    <row r="23379" spans="3:4" ht="15" x14ac:dyDescent="0.25">
      <c r="C23379" s="10"/>
      <c r="D23379" s="8"/>
    </row>
    <row r="23380" spans="3:4" ht="15" x14ac:dyDescent="0.25">
      <c r="C23380" s="10"/>
      <c r="D23380" s="8"/>
    </row>
    <row r="23381" spans="3:4" ht="15" x14ac:dyDescent="0.25">
      <c r="C23381" s="10"/>
      <c r="D23381" s="8"/>
    </row>
    <row r="23382" spans="3:4" x14ac:dyDescent="0.2">
      <c r="C23382" s="10"/>
      <c r="D23382" s="6"/>
    </row>
    <row r="23383" spans="3:4" x14ac:dyDescent="0.2">
      <c r="C23383" s="10"/>
      <c r="D23383" s="6"/>
    </row>
    <row r="23384" spans="3:4" x14ac:dyDescent="0.2">
      <c r="C23384" s="10"/>
      <c r="D23384" s="6"/>
    </row>
    <row r="23385" spans="3:4" x14ac:dyDescent="0.2">
      <c r="C23385" s="10"/>
      <c r="D23385" s="6"/>
    </row>
    <row r="23386" spans="3:4" x14ac:dyDescent="0.2">
      <c r="C23386" s="10"/>
      <c r="D23386" s="6"/>
    </row>
    <row r="23387" spans="3:4" x14ac:dyDescent="0.2">
      <c r="C23387" s="10"/>
      <c r="D23387" s="6"/>
    </row>
    <row r="23388" spans="3:4" x14ac:dyDescent="0.2">
      <c r="C23388" s="10"/>
      <c r="D23388" s="6"/>
    </row>
    <row r="23389" spans="3:4" x14ac:dyDescent="0.2">
      <c r="C23389" s="10"/>
      <c r="D23389" s="6"/>
    </row>
    <row r="23390" spans="3:4" x14ac:dyDescent="0.2">
      <c r="C23390" s="10"/>
      <c r="D23390" s="6"/>
    </row>
    <row r="23391" spans="3:4" x14ac:dyDescent="0.2">
      <c r="C23391" s="10"/>
      <c r="D23391" s="6"/>
    </row>
    <row r="23392" spans="3:4" ht="15" x14ac:dyDescent="0.25">
      <c r="C23392" s="10"/>
      <c r="D23392" s="8"/>
    </row>
    <row r="23393" spans="3:4" ht="15" x14ac:dyDescent="0.25">
      <c r="C23393" s="10"/>
      <c r="D23393" s="8"/>
    </row>
    <row r="23394" spans="3:4" ht="15" x14ac:dyDescent="0.25">
      <c r="C23394" s="10"/>
      <c r="D23394" s="8"/>
    </row>
    <row r="23395" spans="3:4" x14ac:dyDescent="0.2">
      <c r="C23395" s="10"/>
      <c r="D23395" s="6"/>
    </row>
    <row r="23396" spans="3:4" x14ac:dyDescent="0.2">
      <c r="C23396" s="10"/>
      <c r="D23396" s="6"/>
    </row>
    <row r="23397" spans="3:4" x14ac:dyDescent="0.2">
      <c r="C23397" s="10"/>
      <c r="D23397" s="6"/>
    </row>
    <row r="23398" spans="3:4" x14ac:dyDescent="0.2">
      <c r="C23398" s="10"/>
      <c r="D23398" s="6"/>
    </row>
    <row r="23399" spans="3:4" x14ac:dyDescent="0.2">
      <c r="C23399" s="10"/>
      <c r="D23399" s="6"/>
    </row>
    <row r="23400" spans="3:4" x14ac:dyDescent="0.2">
      <c r="C23400" s="10"/>
      <c r="D23400" s="6"/>
    </row>
    <row r="23401" spans="3:4" x14ac:dyDescent="0.2">
      <c r="C23401" s="10"/>
      <c r="D23401" s="6"/>
    </row>
    <row r="23402" spans="3:4" x14ac:dyDescent="0.2">
      <c r="C23402" s="10"/>
      <c r="D23402" s="6"/>
    </row>
    <row r="23403" spans="3:4" x14ac:dyDescent="0.2">
      <c r="C23403" s="10"/>
      <c r="D23403" s="6"/>
    </row>
    <row r="23404" spans="3:4" x14ac:dyDescent="0.2">
      <c r="C23404" s="10"/>
      <c r="D23404" s="6"/>
    </row>
    <row r="23405" spans="3:4" x14ac:dyDescent="0.2">
      <c r="C23405" s="10"/>
      <c r="D23405" s="6"/>
    </row>
    <row r="23406" spans="3:4" x14ac:dyDescent="0.2">
      <c r="C23406" s="10"/>
      <c r="D23406" s="6"/>
    </row>
    <row r="23407" spans="3:4" x14ac:dyDescent="0.2">
      <c r="C23407" s="10"/>
      <c r="D23407" s="6"/>
    </row>
    <row r="23408" spans="3:4" x14ac:dyDescent="0.2">
      <c r="C23408" s="10"/>
      <c r="D23408" s="6"/>
    </row>
    <row r="23409" spans="3:4" x14ac:dyDescent="0.2">
      <c r="C23409" s="10"/>
      <c r="D23409" s="6"/>
    </row>
    <row r="23410" spans="3:4" x14ac:dyDescent="0.2">
      <c r="C23410" s="10"/>
      <c r="D23410" s="6"/>
    </row>
    <row r="23411" spans="3:4" ht="13.5" thickBot="1" x14ac:dyDescent="0.25">
      <c r="C23411" s="10"/>
      <c r="D23411" s="9"/>
    </row>
    <row r="23412" spans="3:4" ht="15" x14ac:dyDescent="0.25">
      <c r="C23412" s="10"/>
      <c r="D23412" s="4"/>
    </row>
    <row r="23413" spans="3:4" x14ac:dyDescent="0.2">
      <c r="C23413" s="10"/>
      <c r="D23413" s="6"/>
    </row>
    <row r="23414" spans="3:4" x14ac:dyDescent="0.2">
      <c r="C23414" s="10"/>
      <c r="D23414" s="6"/>
    </row>
    <row r="23415" spans="3:4" x14ac:dyDescent="0.2">
      <c r="C23415" s="10"/>
      <c r="D23415" s="7"/>
    </row>
    <row r="23416" spans="3:4" x14ac:dyDescent="0.2">
      <c r="C23416" s="10"/>
      <c r="D23416" s="6"/>
    </row>
    <row r="23417" spans="3:4" x14ac:dyDescent="0.2">
      <c r="C23417" s="10"/>
      <c r="D23417" s="6"/>
    </row>
    <row r="23418" spans="3:4" x14ac:dyDescent="0.2">
      <c r="C23418" s="10"/>
      <c r="D23418" s="6"/>
    </row>
    <row r="23419" spans="3:4" x14ac:dyDescent="0.2">
      <c r="C23419" s="10"/>
      <c r="D23419" s="6"/>
    </row>
    <row r="23420" spans="3:4" x14ac:dyDescent="0.2">
      <c r="C23420" s="10"/>
      <c r="D23420" s="6"/>
    </row>
    <row r="23421" spans="3:4" x14ac:dyDescent="0.2">
      <c r="C23421" s="10"/>
      <c r="D23421" s="6"/>
    </row>
    <row r="23422" spans="3:4" x14ac:dyDescent="0.2">
      <c r="C23422" s="10"/>
      <c r="D23422" s="6"/>
    </row>
    <row r="23423" spans="3:4" x14ac:dyDescent="0.2">
      <c r="C23423" s="10"/>
      <c r="D23423" s="6"/>
    </row>
    <row r="23424" spans="3:4" x14ac:dyDescent="0.2">
      <c r="C23424" s="10"/>
      <c r="D23424" s="6"/>
    </row>
    <row r="23425" spans="3:4" x14ac:dyDescent="0.2">
      <c r="C23425" s="10"/>
      <c r="D23425" s="6"/>
    </row>
    <row r="23426" spans="3:4" x14ac:dyDescent="0.2">
      <c r="C23426" s="10"/>
      <c r="D23426" s="6"/>
    </row>
    <row r="23427" spans="3:4" ht="15" x14ac:dyDescent="0.25">
      <c r="C23427" s="10"/>
      <c r="D23427" s="8"/>
    </row>
    <row r="23428" spans="3:4" ht="15" x14ac:dyDescent="0.25">
      <c r="C23428" s="10"/>
      <c r="D23428" s="8"/>
    </row>
    <row r="23429" spans="3:4" ht="15" x14ac:dyDescent="0.25">
      <c r="C23429" s="10"/>
      <c r="D23429" s="8"/>
    </row>
    <row r="23430" spans="3:4" ht="15" x14ac:dyDescent="0.25">
      <c r="C23430" s="10"/>
      <c r="D23430" s="8"/>
    </row>
    <row r="23431" spans="3:4" ht="15" x14ac:dyDescent="0.25">
      <c r="C23431" s="10"/>
      <c r="D23431" s="8"/>
    </row>
    <row r="23432" spans="3:4" ht="15" x14ac:dyDescent="0.25">
      <c r="C23432" s="10"/>
      <c r="D23432" s="8"/>
    </row>
    <row r="23433" spans="3:4" x14ac:dyDescent="0.2">
      <c r="C23433" s="10"/>
      <c r="D23433" s="6"/>
    </row>
    <row r="23434" spans="3:4" x14ac:dyDescent="0.2">
      <c r="C23434" s="10"/>
      <c r="D23434" s="6"/>
    </row>
    <row r="23435" spans="3:4" x14ac:dyDescent="0.2">
      <c r="C23435" s="10"/>
      <c r="D23435" s="6"/>
    </row>
    <row r="23436" spans="3:4" x14ac:dyDescent="0.2">
      <c r="C23436" s="10"/>
      <c r="D23436" s="6"/>
    </row>
    <row r="23437" spans="3:4" x14ac:dyDescent="0.2">
      <c r="C23437" s="10"/>
      <c r="D23437" s="6"/>
    </row>
    <row r="23438" spans="3:4" x14ac:dyDescent="0.2">
      <c r="C23438" s="10"/>
      <c r="D23438" s="6"/>
    </row>
    <row r="23439" spans="3:4" x14ac:dyDescent="0.2">
      <c r="C23439" s="10"/>
      <c r="D23439" s="6"/>
    </row>
    <row r="23440" spans="3:4" x14ac:dyDescent="0.2">
      <c r="C23440" s="10"/>
      <c r="D23440" s="6"/>
    </row>
    <row r="23441" spans="3:4" x14ac:dyDescent="0.2">
      <c r="C23441" s="10"/>
      <c r="D23441" s="6"/>
    </row>
    <row r="23442" spans="3:4" x14ac:dyDescent="0.2">
      <c r="C23442" s="10"/>
      <c r="D23442" s="6"/>
    </row>
    <row r="23443" spans="3:4" ht="15" x14ac:dyDescent="0.25">
      <c r="C23443" s="10"/>
      <c r="D23443" s="8"/>
    </row>
    <row r="23444" spans="3:4" ht="15" x14ac:dyDescent="0.25">
      <c r="C23444" s="10"/>
      <c r="D23444" s="8"/>
    </row>
    <row r="23445" spans="3:4" ht="15" x14ac:dyDescent="0.25">
      <c r="C23445" s="10"/>
      <c r="D23445" s="8"/>
    </row>
    <row r="23446" spans="3:4" x14ac:dyDescent="0.2">
      <c r="C23446" s="10"/>
      <c r="D23446" s="6"/>
    </row>
    <row r="23447" spans="3:4" x14ac:dyDescent="0.2">
      <c r="C23447" s="10"/>
      <c r="D23447" s="6"/>
    </row>
    <row r="23448" spans="3:4" x14ac:dyDescent="0.2">
      <c r="C23448" s="10"/>
      <c r="D23448" s="6"/>
    </row>
    <row r="23449" spans="3:4" x14ac:dyDescent="0.2">
      <c r="C23449" s="10"/>
      <c r="D23449" s="6"/>
    </row>
    <row r="23450" spans="3:4" x14ac:dyDescent="0.2">
      <c r="C23450" s="10"/>
      <c r="D23450" s="6"/>
    </row>
    <row r="23451" spans="3:4" x14ac:dyDescent="0.2">
      <c r="C23451" s="10"/>
      <c r="D23451" s="6"/>
    </row>
    <row r="23452" spans="3:4" x14ac:dyDescent="0.2">
      <c r="C23452" s="10"/>
      <c r="D23452" s="6"/>
    </row>
    <row r="23453" spans="3:4" x14ac:dyDescent="0.2">
      <c r="C23453" s="10"/>
      <c r="D23453" s="6"/>
    </row>
    <row r="23454" spans="3:4" x14ac:dyDescent="0.2">
      <c r="C23454" s="10"/>
      <c r="D23454" s="6"/>
    </row>
    <row r="23455" spans="3:4" x14ac:dyDescent="0.2">
      <c r="C23455" s="10"/>
      <c r="D23455" s="6"/>
    </row>
    <row r="23456" spans="3:4" x14ac:dyDescent="0.2">
      <c r="C23456" s="10"/>
      <c r="D23456" s="6"/>
    </row>
    <row r="23457" spans="3:4" x14ac:dyDescent="0.2">
      <c r="C23457" s="10"/>
      <c r="D23457" s="6"/>
    </row>
    <row r="23458" spans="3:4" x14ac:dyDescent="0.2">
      <c r="C23458" s="10"/>
      <c r="D23458" s="6"/>
    </row>
    <row r="23459" spans="3:4" x14ac:dyDescent="0.2">
      <c r="C23459" s="10"/>
      <c r="D23459" s="6"/>
    </row>
    <row r="23460" spans="3:4" x14ac:dyDescent="0.2">
      <c r="C23460" s="10"/>
      <c r="D23460" s="6"/>
    </row>
    <row r="23461" spans="3:4" x14ac:dyDescent="0.2">
      <c r="C23461" s="10"/>
      <c r="D23461" s="6"/>
    </row>
    <row r="23462" spans="3:4" ht="13.5" thickBot="1" x14ac:dyDescent="0.25">
      <c r="C23462" s="10"/>
      <c r="D23462" s="9"/>
    </row>
    <row r="23463" spans="3:4" ht="15" x14ac:dyDescent="0.25">
      <c r="C23463" s="10"/>
      <c r="D23463" s="4"/>
    </row>
    <row r="23464" spans="3:4" x14ac:dyDescent="0.2">
      <c r="C23464" s="10"/>
      <c r="D23464" s="6"/>
    </row>
    <row r="23465" spans="3:4" x14ac:dyDescent="0.2">
      <c r="C23465" s="10"/>
      <c r="D23465" s="6"/>
    </row>
    <row r="23466" spans="3:4" x14ac:dyDescent="0.2">
      <c r="C23466" s="10"/>
      <c r="D23466" s="7"/>
    </row>
    <row r="23467" spans="3:4" x14ac:dyDescent="0.2">
      <c r="C23467" s="10"/>
      <c r="D23467" s="6"/>
    </row>
    <row r="23468" spans="3:4" x14ac:dyDescent="0.2">
      <c r="C23468" s="10"/>
      <c r="D23468" s="6"/>
    </row>
    <row r="23469" spans="3:4" x14ac:dyDescent="0.2">
      <c r="C23469" s="10"/>
      <c r="D23469" s="6"/>
    </row>
    <row r="23470" spans="3:4" x14ac:dyDescent="0.2">
      <c r="C23470" s="10"/>
      <c r="D23470" s="6"/>
    </row>
    <row r="23471" spans="3:4" x14ac:dyDescent="0.2">
      <c r="C23471" s="10"/>
      <c r="D23471" s="6"/>
    </row>
    <row r="23472" spans="3:4" x14ac:dyDescent="0.2">
      <c r="C23472" s="10"/>
      <c r="D23472" s="6"/>
    </row>
    <row r="23473" spans="3:4" x14ac:dyDescent="0.2">
      <c r="C23473" s="10"/>
      <c r="D23473" s="6"/>
    </row>
    <row r="23474" spans="3:4" x14ac:dyDescent="0.2">
      <c r="C23474" s="10"/>
      <c r="D23474" s="6"/>
    </row>
    <row r="23475" spans="3:4" x14ac:dyDescent="0.2">
      <c r="C23475" s="10"/>
      <c r="D23475" s="6"/>
    </row>
    <row r="23476" spans="3:4" x14ac:dyDescent="0.2">
      <c r="C23476" s="10"/>
      <c r="D23476" s="6"/>
    </row>
    <row r="23477" spans="3:4" x14ac:dyDescent="0.2">
      <c r="C23477" s="10"/>
      <c r="D23477" s="6"/>
    </row>
    <row r="23478" spans="3:4" ht="15" x14ac:dyDescent="0.25">
      <c r="C23478" s="10"/>
      <c r="D23478" s="8"/>
    </row>
    <row r="23479" spans="3:4" ht="15" x14ac:dyDescent="0.25">
      <c r="C23479" s="10"/>
      <c r="D23479" s="8"/>
    </row>
    <row r="23480" spans="3:4" ht="15" x14ac:dyDescent="0.25">
      <c r="C23480" s="10"/>
      <c r="D23480" s="8"/>
    </row>
    <row r="23481" spans="3:4" ht="15" x14ac:dyDescent="0.25">
      <c r="C23481" s="10"/>
      <c r="D23481" s="8"/>
    </row>
    <row r="23482" spans="3:4" ht="15" x14ac:dyDescent="0.25">
      <c r="C23482" s="10"/>
      <c r="D23482" s="8"/>
    </row>
    <row r="23483" spans="3:4" ht="15" x14ac:dyDescent="0.25">
      <c r="C23483" s="10"/>
      <c r="D23483" s="8"/>
    </row>
    <row r="23484" spans="3:4" x14ac:dyDescent="0.2">
      <c r="C23484" s="10"/>
      <c r="D23484" s="6"/>
    </row>
    <row r="23485" spans="3:4" x14ac:dyDescent="0.2">
      <c r="C23485" s="10"/>
      <c r="D23485" s="6"/>
    </row>
    <row r="23486" spans="3:4" x14ac:dyDescent="0.2">
      <c r="C23486" s="10"/>
      <c r="D23486" s="6"/>
    </row>
    <row r="23487" spans="3:4" x14ac:dyDescent="0.2">
      <c r="C23487" s="10"/>
      <c r="D23487" s="6"/>
    </row>
    <row r="23488" spans="3:4" x14ac:dyDescent="0.2">
      <c r="C23488" s="10"/>
      <c r="D23488" s="6"/>
    </row>
    <row r="23489" spans="3:4" x14ac:dyDescent="0.2">
      <c r="C23489" s="10"/>
      <c r="D23489" s="6"/>
    </row>
    <row r="23490" spans="3:4" x14ac:dyDescent="0.2">
      <c r="C23490" s="10"/>
      <c r="D23490" s="6"/>
    </row>
    <row r="23491" spans="3:4" x14ac:dyDescent="0.2">
      <c r="C23491" s="10"/>
      <c r="D23491" s="6"/>
    </row>
    <row r="23492" spans="3:4" x14ac:dyDescent="0.2">
      <c r="C23492" s="10"/>
      <c r="D23492" s="6"/>
    </row>
    <row r="23493" spans="3:4" x14ac:dyDescent="0.2">
      <c r="C23493" s="10"/>
      <c r="D23493" s="6"/>
    </row>
    <row r="23494" spans="3:4" ht="15" x14ac:dyDescent="0.25">
      <c r="C23494" s="10"/>
      <c r="D23494" s="8"/>
    </row>
    <row r="23495" spans="3:4" ht="15" x14ac:dyDescent="0.25">
      <c r="C23495" s="10"/>
      <c r="D23495" s="8"/>
    </row>
    <row r="23496" spans="3:4" ht="15" x14ac:dyDescent="0.25">
      <c r="C23496" s="10"/>
      <c r="D23496" s="8"/>
    </row>
    <row r="23497" spans="3:4" x14ac:dyDescent="0.2">
      <c r="C23497" s="10"/>
      <c r="D23497" s="6"/>
    </row>
    <row r="23498" spans="3:4" x14ac:dyDescent="0.2">
      <c r="C23498" s="10"/>
      <c r="D23498" s="6"/>
    </row>
    <row r="23499" spans="3:4" x14ac:dyDescent="0.2">
      <c r="C23499" s="10"/>
      <c r="D23499" s="6"/>
    </row>
    <row r="23500" spans="3:4" x14ac:dyDescent="0.2">
      <c r="C23500" s="10"/>
      <c r="D23500" s="6"/>
    </row>
    <row r="23501" spans="3:4" x14ac:dyDescent="0.2">
      <c r="C23501" s="10"/>
      <c r="D23501" s="6"/>
    </row>
    <row r="23502" spans="3:4" x14ac:dyDescent="0.2">
      <c r="C23502" s="10"/>
      <c r="D23502" s="6"/>
    </row>
    <row r="23503" spans="3:4" x14ac:dyDescent="0.2">
      <c r="C23503" s="10"/>
      <c r="D23503" s="6"/>
    </row>
    <row r="23504" spans="3:4" x14ac:dyDescent="0.2">
      <c r="C23504" s="10"/>
      <c r="D23504" s="6"/>
    </row>
    <row r="23505" spans="3:4" x14ac:dyDescent="0.2">
      <c r="C23505" s="10"/>
      <c r="D23505" s="6"/>
    </row>
    <row r="23506" spans="3:4" x14ac:dyDescent="0.2">
      <c r="C23506" s="10"/>
      <c r="D23506" s="6"/>
    </row>
    <row r="23507" spans="3:4" x14ac:dyDescent="0.2">
      <c r="C23507" s="10"/>
      <c r="D23507" s="6"/>
    </row>
    <row r="23508" spans="3:4" x14ac:dyDescent="0.2">
      <c r="C23508" s="10"/>
      <c r="D23508" s="6"/>
    </row>
    <row r="23509" spans="3:4" x14ac:dyDescent="0.2">
      <c r="C23509" s="10"/>
      <c r="D23509" s="6"/>
    </row>
    <row r="23510" spans="3:4" x14ac:dyDescent="0.2">
      <c r="C23510" s="10"/>
      <c r="D23510" s="6"/>
    </row>
    <row r="23511" spans="3:4" x14ac:dyDescent="0.2">
      <c r="C23511" s="10"/>
      <c r="D23511" s="6"/>
    </row>
    <row r="23512" spans="3:4" x14ac:dyDescent="0.2">
      <c r="C23512" s="10"/>
      <c r="D23512" s="6"/>
    </row>
    <row r="23513" spans="3:4" ht="13.5" thickBot="1" x14ac:dyDescent="0.25">
      <c r="C23513" s="10"/>
      <c r="D23513" s="9"/>
    </row>
    <row r="23514" spans="3:4" ht="15" x14ac:dyDescent="0.25">
      <c r="C23514" s="10"/>
      <c r="D23514" s="4"/>
    </row>
    <row r="23515" spans="3:4" x14ac:dyDescent="0.2">
      <c r="C23515" s="10"/>
      <c r="D23515" s="6"/>
    </row>
    <row r="23516" spans="3:4" x14ac:dyDescent="0.2">
      <c r="C23516" s="10"/>
      <c r="D23516" s="6"/>
    </row>
    <row r="23517" spans="3:4" x14ac:dyDescent="0.2">
      <c r="C23517" s="10"/>
      <c r="D23517" s="7"/>
    </row>
    <row r="23518" spans="3:4" x14ac:dyDescent="0.2">
      <c r="C23518" s="10"/>
      <c r="D23518" s="6"/>
    </row>
    <row r="23519" spans="3:4" x14ac:dyDescent="0.2">
      <c r="C23519" s="10"/>
      <c r="D23519" s="6"/>
    </row>
    <row r="23520" spans="3:4" x14ac:dyDescent="0.2">
      <c r="C23520" s="10"/>
      <c r="D23520" s="6"/>
    </row>
    <row r="23521" spans="3:4" x14ac:dyDescent="0.2">
      <c r="C23521" s="10"/>
      <c r="D23521" s="6"/>
    </row>
    <row r="23522" spans="3:4" x14ac:dyDescent="0.2">
      <c r="C23522" s="10"/>
      <c r="D23522" s="6"/>
    </row>
    <row r="23523" spans="3:4" x14ac:dyDescent="0.2">
      <c r="C23523" s="10"/>
      <c r="D23523" s="6"/>
    </row>
    <row r="23524" spans="3:4" x14ac:dyDescent="0.2">
      <c r="C23524" s="10"/>
      <c r="D23524" s="6"/>
    </row>
    <row r="23525" spans="3:4" x14ac:dyDescent="0.2">
      <c r="C23525" s="10"/>
      <c r="D23525" s="6"/>
    </row>
    <row r="23526" spans="3:4" x14ac:dyDescent="0.2">
      <c r="C23526" s="10"/>
      <c r="D23526" s="6"/>
    </row>
    <row r="23527" spans="3:4" x14ac:dyDescent="0.2">
      <c r="C23527" s="10"/>
      <c r="D23527" s="6"/>
    </row>
    <row r="23528" spans="3:4" x14ac:dyDescent="0.2">
      <c r="C23528" s="10"/>
      <c r="D23528" s="6"/>
    </row>
    <row r="23529" spans="3:4" ht="15" x14ac:dyDescent="0.25">
      <c r="C23529" s="10"/>
      <c r="D23529" s="8"/>
    </row>
    <row r="23530" spans="3:4" ht="15" x14ac:dyDescent="0.25">
      <c r="C23530" s="10"/>
      <c r="D23530" s="8"/>
    </row>
    <row r="23531" spans="3:4" ht="15" x14ac:dyDescent="0.25">
      <c r="C23531" s="10"/>
      <c r="D23531" s="8"/>
    </row>
    <row r="23532" spans="3:4" ht="15" x14ac:dyDescent="0.25">
      <c r="C23532" s="10"/>
      <c r="D23532" s="8"/>
    </row>
    <row r="23533" spans="3:4" ht="15" x14ac:dyDescent="0.25">
      <c r="C23533" s="10"/>
      <c r="D23533" s="8"/>
    </row>
    <row r="23534" spans="3:4" ht="15" x14ac:dyDescent="0.25">
      <c r="C23534" s="10"/>
      <c r="D23534" s="8"/>
    </row>
    <row r="23535" spans="3:4" x14ac:dyDescent="0.2">
      <c r="C23535" s="10"/>
      <c r="D23535" s="6"/>
    </row>
    <row r="23536" spans="3:4" x14ac:dyDescent="0.2">
      <c r="C23536" s="10"/>
      <c r="D23536" s="6"/>
    </row>
    <row r="23537" spans="3:4" x14ac:dyDescent="0.2">
      <c r="C23537" s="10"/>
      <c r="D23537" s="6"/>
    </row>
    <row r="23538" spans="3:4" x14ac:dyDescent="0.2">
      <c r="C23538" s="10"/>
      <c r="D23538" s="6"/>
    </row>
    <row r="23539" spans="3:4" x14ac:dyDescent="0.2">
      <c r="C23539" s="10"/>
      <c r="D23539" s="6"/>
    </row>
    <row r="23540" spans="3:4" x14ac:dyDescent="0.2">
      <c r="C23540" s="10"/>
      <c r="D23540" s="6"/>
    </row>
    <row r="23541" spans="3:4" x14ac:dyDescent="0.2">
      <c r="C23541" s="10"/>
      <c r="D23541" s="6"/>
    </row>
    <row r="23542" spans="3:4" x14ac:dyDescent="0.2">
      <c r="C23542" s="10"/>
      <c r="D23542" s="6"/>
    </row>
    <row r="23543" spans="3:4" x14ac:dyDescent="0.2">
      <c r="C23543" s="10"/>
      <c r="D23543" s="6"/>
    </row>
    <row r="23544" spans="3:4" x14ac:dyDescent="0.2">
      <c r="C23544" s="10"/>
      <c r="D23544" s="6"/>
    </row>
    <row r="23545" spans="3:4" ht="15" x14ac:dyDescent="0.25">
      <c r="C23545" s="10"/>
      <c r="D23545" s="8"/>
    </row>
    <row r="23546" spans="3:4" ht="15" x14ac:dyDescent="0.25">
      <c r="C23546" s="10"/>
      <c r="D23546" s="8"/>
    </row>
    <row r="23547" spans="3:4" ht="15" x14ac:dyDescent="0.25">
      <c r="C23547" s="10"/>
      <c r="D23547" s="8"/>
    </row>
    <row r="23548" spans="3:4" x14ac:dyDescent="0.2">
      <c r="C23548" s="10"/>
      <c r="D23548" s="6"/>
    </row>
    <row r="23549" spans="3:4" x14ac:dyDescent="0.2">
      <c r="C23549" s="10"/>
      <c r="D23549" s="6"/>
    </row>
    <row r="23550" spans="3:4" x14ac:dyDescent="0.2">
      <c r="C23550" s="10"/>
      <c r="D23550" s="6"/>
    </row>
    <row r="23551" spans="3:4" x14ac:dyDescent="0.2">
      <c r="C23551" s="10"/>
      <c r="D23551" s="6"/>
    </row>
    <row r="23552" spans="3:4" x14ac:dyDescent="0.2">
      <c r="C23552" s="10"/>
      <c r="D23552" s="6"/>
    </row>
    <row r="23553" spans="3:4" x14ac:dyDescent="0.2">
      <c r="C23553" s="10"/>
      <c r="D23553" s="6"/>
    </row>
    <row r="23554" spans="3:4" x14ac:dyDescent="0.2">
      <c r="C23554" s="10"/>
      <c r="D23554" s="6"/>
    </row>
    <row r="23555" spans="3:4" x14ac:dyDescent="0.2">
      <c r="C23555" s="10"/>
      <c r="D23555" s="6"/>
    </row>
    <row r="23556" spans="3:4" x14ac:dyDescent="0.2">
      <c r="C23556" s="10"/>
      <c r="D23556" s="6"/>
    </row>
    <row r="23557" spans="3:4" x14ac:dyDescent="0.2">
      <c r="C23557" s="10"/>
      <c r="D23557" s="6"/>
    </row>
    <row r="23558" spans="3:4" x14ac:dyDescent="0.2">
      <c r="C23558" s="10"/>
      <c r="D23558" s="6"/>
    </row>
    <row r="23559" spans="3:4" x14ac:dyDescent="0.2">
      <c r="C23559" s="10"/>
      <c r="D23559" s="6"/>
    </row>
    <row r="23560" spans="3:4" x14ac:dyDescent="0.2">
      <c r="C23560" s="10"/>
      <c r="D23560" s="6"/>
    </row>
    <row r="23561" spans="3:4" x14ac:dyDescent="0.2">
      <c r="C23561" s="10"/>
      <c r="D23561" s="6"/>
    </row>
    <row r="23562" spans="3:4" x14ac:dyDescent="0.2">
      <c r="C23562" s="10"/>
      <c r="D23562" s="6"/>
    </row>
    <row r="23563" spans="3:4" x14ac:dyDescent="0.2">
      <c r="C23563" s="10"/>
      <c r="D23563" s="6"/>
    </row>
    <row r="23564" spans="3:4" ht="13.5" thickBot="1" x14ac:dyDescent="0.25">
      <c r="C23564" s="10"/>
      <c r="D23564" s="9"/>
    </row>
    <row r="23565" spans="3:4" ht="15" x14ac:dyDescent="0.25">
      <c r="C23565" s="10"/>
      <c r="D23565" s="4"/>
    </row>
    <row r="23566" spans="3:4" x14ac:dyDescent="0.2">
      <c r="C23566" s="10"/>
      <c r="D23566" s="6"/>
    </row>
    <row r="23567" spans="3:4" x14ac:dyDescent="0.2">
      <c r="C23567" s="10"/>
      <c r="D23567" s="6"/>
    </row>
    <row r="23568" spans="3:4" x14ac:dyDescent="0.2">
      <c r="C23568" s="10"/>
      <c r="D23568" s="7"/>
    </row>
    <row r="23569" spans="3:4" x14ac:dyDescent="0.2">
      <c r="C23569" s="10"/>
      <c r="D23569" s="6"/>
    </row>
    <row r="23570" spans="3:4" x14ac:dyDescent="0.2">
      <c r="C23570" s="10"/>
      <c r="D23570" s="6"/>
    </row>
    <row r="23571" spans="3:4" x14ac:dyDescent="0.2">
      <c r="C23571" s="10"/>
      <c r="D23571" s="6"/>
    </row>
    <row r="23572" spans="3:4" x14ac:dyDescent="0.2">
      <c r="C23572" s="10"/>
      <c r="D23572" s="6"/>
    </row>
    <row r="23573" spans="3:4" x14ac:dyDescent="0.2">
      <c r="C23573" s="10"/>
      <c r="D23573" s="6"/>
    </row>
    <row r="23574" spans="3:4" x14ac:dyDescent="0.2">
      <c r="C23574" s="10"/>
      <c r="D23574" s="6"/>
    </row>
    <row r="23575" spans="3:4" x14ac:dyDescent="0.2">
      <c r="C23575" s="10"/>
      <c r="D23575" s="6"/>
    </row>
    <row r="23576" spans="3:4" x14ac:dyDescent="0.2">
      <c r="C23576" s="10"/>
      <c r="D23576" s="6"/>
    </row>
    <row r="23577" spans="3:4" x14ac:dyDescent="0.2">
      <c r="C23577" s="10"/>
      <c r="D23577" s="6"/>
    </row>
    <row r="23578" spans="3:4" x14ac:dyDescent="0.2">
      <c r="C23578" s="10"/>
      <c r="D23578" s="6"/>
    </row>
    <row r="23579" spans="3:4" x14ac:dyDescent="0.2">
      <c r="C23579" s="10"/>
      <c r="D23579" s="6"/>
    </row>
    <row r="23580" spans="3:4" ht="15" x14ac:dyDescent="0.25">
      <c r="C23580" s="10"/>
      <c r="D23580" s="8"/>
    </row>
    <row r="23581" spans="3:4" ht="15" x14ac:dyDescent="0.25">
      <c r="C23581" s="10"/>
      <c r="D23581" s="8"/>
    </row>
    <row r="23582" spans="3:4" ht="15" x14ac:dyDescent="0.25">
      <c r="C23582" s="10"/>
      <c r="D23582" s="8"/>
    </row>
    <row r="23583" spans="3:4" ht="15" x14ac:dyDescent="0.25">
      <c r="C23583" s="10"/>
      <c r="D23583" s="8"/>
    </row>
    <row r="23584" spans="3:4" ht="15" x14ac:dyDescent="0.25">
      <c r="C23584" s="10"/>
      <c r="D23584" s="8"/>
    </row>
    <row r="23585" spans="3:4" ht="15" x14ac:dyDescent="0.25">
      <c r="C23585" s="10"/>
      <c r="D23585" s="8"/>
    </row>
    <row r="23586" spans="3:4" x14ac:dyDescent="0.2">
      <c r="C23586" s="10"/>
      <c r="D23586" s="6"/>
    </row>
    <row r="23587" spans="3:4" x14ac:dyDescent="0.2">
      <c r="C23587" s="10"/>
      <c r="D23587" s="6"/>
    </row>
    <row r="23588" spans="3:4" x14ac:dyDescent="0.2">
      <c r="C23588" s="10"/>
      <c r="D23588" s="6"/>
    </row>
    <row r="23589" spans="3:4" x14ac:dyDescent="0.2">
      <c r="C23589" s="10"/>
      <c r="D23589" s="6"/>
    </row>
    <row r="23590" spans="3:4" x14ac:dyDescent="0.2">
      <c r="C23590" s="10"/>
      <c r="D23590" s="6"/>
    </row>
    <row r="23591" spans="3:4" x14ac:dyDescent="0.2">
      <c r="C23591" s="10"/>
      <c r="D23591" s="6"/>
    </row>
    <row r="23592" spans="3:4" x14ac:dyDescent="0.2">
      <c r="C23592" s="10"/>
      <c r="D23592" s="6"/>
    </row>
    <row r="23593" spans="3:4" x14ac:dyDescent="0.2">
      <c r="C23593" s="10"/>
      <c r="D23593" s="6"/>
    </row>
    <row r="23594" spans="3:4" x14ac:dyDescent="0.2">
      <c r="C23594" s="10"/>
      <c r="D23594" s="6"/>
    </row>
    <row r="23595" spans="3:4" x14ac:dyDescent="0.2">
      <c r="C23595" s="10"/>
      <c r="D23595" s="6"/>
    </row>
    <row r="23596" spans="3:4" ht="15" x14ac:dyDescent="0.25">
      <c r="C23596" s="10"/>
      <c r="D23596" s="8"/>
    </row>
    <row r="23597" spans="3:4" ht="15" x14ac:dyDescent="0.25">
      <c r="C23597" s="10"/>
      <c r="D23597" s="8"/>
    </row>
    <row r="23598" spans="3:4" ht="15" x14ac:dyDescent="0.25">
      <c r="C23598" s="10"/>
      <c r="D23598" s="8"/>
    </row>
    <row r="23599" spans="3:4" x14ac:dyDescent="0.2">
      <c r="C23599" s="10"/>
      <c r="D23599" s="6"/>
    </row>
    <row r="23600" spans="3:4" x14ac:dyDescent="0.2">
      <c r="C23600" s="10"/>
      <c r="D23600" s="6"/>
    </row>
    <row r="23601" spans="3:4" x14ac:dyDescent="0.2">
      <c r="C23601" s="10"/>
      <c r="D23601" s="6"/>
    </row>
    <row r="23602" spans="3:4" x14ac:dyDescent="0.2">
      <c r="C23602" s="10"/>
      <c r="D23602" s="6"/>
    </row>
    <row r="23603" spans="3:4" x14ac:dyDescent="0.2">
      <c r="C23603" s="10"/>
      <c r="D23603" s="6"/>
    </row>
    <row r="23604" spans="3:4" x14ac:dyDescent="0.2">
      <c r="C23604" s="10"/>
      <c r="D23604" s="6"/>
    </row>
    <row r="23605" spans="3:4" x14ac:dyDescent="0.2">
      <c r="C23605" s="10"/>
      <c r="D23605" s="6"/>
    </row>
    <row r="23606" spans="3:4" x14ac:dyDescent="0.2">
      <c r="C23606" s="10"/>
      <c r="D23606" s="6"/>
    </row>
    <row r="23607" spans="3:4" x14ac:dyDescent="0.2">
      <c r="C23607" s="10"/>
      <c r="D23607" s="6"/>
    </row>
    <row r="23608" spans="3:4" x14ac:dyDescent="0.2">
      <c r="C23608" s="10"/>
      <c r="D23608" s="6"/>
    </row>
    <row r="23609" spans="3:4" x14ac:dyDescent="0.2">
      <c r="C23609" s="10"/>
      <c r="D23609" s="6"/>
    </row>
    <row r="23610" spans="3:4" x14ac:dyDescent="0.2">
      <c r="C23610" s="10"/>
      <c r="D23610" s="6"/>
    </row>
    <row r="23611" spans="3:4" x14ac:dyDescent="0.2">
      <c r="C23611" s="10"/>
      <c r="D23611" s="6"/>
    </row>
    <row r="23612" spans="3:4" x14ac:dyDescent="0.2">
      <c r="C23612" s="10"/>
      <c r="D23612" s="6"/>
    </row>
    <row r="23613" spans="3:4" x14ac:dyDescent="0.2">
      <c r="C23613" s="10"/>
      <c r="D23613" s="6"/>
    </row>
    <row r="23614" spans="3:4" x14ac:dyDescent="0.2">
      <c r="C23614" s="10"/>
      <c r="D23614" s="6"/>
    </row>
    <row r="23615" spans="3:4" ht="13.5" thickBot="1" x14ac:dyDescent="0.25">
      <c r="C23615" s="10"/>
      <c r="D23615" s="9"/>
    </row>
    <row r="23616" spans="3:4" ht="15" x14ac:dyDescent="0.25">
      <c r="C23616" s="10"/>
      <c r="D23616" s="4"/>
    </row>
    <row r="23617" spans="3:4" x14ac:dyDescent="0.2">
      <c r="C23617" s="10"/>
      <c r="D23617" s="6"/>
    </row>
    <row r="23618" spans="3:4" x14ac:dyDescent="0.2">
      <c r="C23618" s="10"/>
      <c r="D23618" s="6"/>
    </row>
    <row r="23619" spans="3:4" x14ac:dyDescent="0.2">
      <c r="C23619" s="10"/>
      <c r="D23619" s="7"/>
    </row>
    <row r="23620" spans="3:4" x14ac:dyDescent="0.2">
      <c r="C23620" s="10"/>
      <c r="D23620" s="6"/>
    </row>
    <row r="23621" spans="3:4" x14ac:dyDescent="0.2">
      <c r="C23621" s="10"/>
      <c r="D23621" s="6"/>
    </row>
    <row r="23622" spans="3:4" x14ac:dyDescent="0.2">
      <c r="C23622" s="10"/>
      <c r="D23622" s="6"/>
    </row>
    <row r="23623" spans="3:4" x14ac:dyDescent="0.2">
      <c r="C23623" s="10"/>
      <c r="D23623" s="6"/>
    </row>
    <row r="23624" spans="3:4" x14ac:dyDescent="0.2">
      <c r="C23624" s="10"/>
      <c r="D23624" s="6"/>
    </row>
    <row r="23625" spans="3:4" x14ac:dyDescent="0.2">
      <c r="C23625" s="10"/>
      <c r="D23625" s="6"/>
    </row>
    <row r="23626" spans="3:4" x14ac:dyDescent="0.2">
      <c r="C23626" s="10"/>
      <c r="D23626" s="6"/>
    </row>
    <row r="23627" spans="3:4" x14ac:dyDescent="0.2">
      <c r="C23627" s="10"/>
      <c r="D23627" s="6"/>
    </row>
    <row r="23628" spans="3:4" x14ac:dyDescent="0.2">
      <c r="C23628" s="10"/>
      <c r="D23628" s="6"/>
    </row>
    <row r="23629" spans="3:4" x14ac:dyDescent="0.2">
      <c r="C23629" s="10"/>
      <c r="D23629" s="6"/>
    </row>
    <row r="23630" spans="3:4" x14ac:dyDescent="0.2">
      <c r="C23630" s="10"/>
      <c r="D23630" s="6"/>
    </row>
    <row r="23631" spans="3:4" ht="15" x14ac:dyDescent="0.25">
      <c r="C23631" s="10"/>
      <c r="D23631" s="8"/>
    </row>
    <row r="23632" spans="3:4" ht="15" x14ac:dyDescent="0.25">
      <c r="C23632" s="10"/>
      <c r="D23632" s="8"/>
    </row>
    <row r="23633" spans="3:4" ht="15" x14ac:dyDescent="0.25">
      <c r="C23633" s="10"/>
      <c r="D23633" s="8"/>
    </row>
    <row r="23634" spans="3:4" ht="15" x14ac:dyDescent="0.25">
      <c r="C23634" s="10"/>
      <c r="D23634" s="8"/>
    </row>
    <row r="23635" spans="3:4" ht="15" x14ac:dyDescent="0.25">
      <c r="C23635" s="10"/>
      <c r="D23635" s="8"/>
    </row>
    <row r="23636" spans="3:4" ht="15" x14ac:dyDescent="0.25">
      <c r="C23636" s="10"/>
      <c r="D23636" s="8"/>
    </row>
    <row r="23637" spans="3:4" x14ac:dyDescent="0.2">
      <c r="C23637" s="10"/>
      <c r="D23637" s="6"/>
    </row>
    <row r="23638" spans="3:4" x14ac:dyDescent="0.2">
      <c r="C23638" s="10"/>
      <c r="D23638" s="6"/>
    </row>
    <row r="23639" spans="3:4" x14ac:dyDescent="0.2">
      <c r="C23639" s="10"/>
      <c r="D23639" s="6"/>
    </row>
    <row r="23640" spans="3:4" x14ac:dyDescent="0.2">
      <c r="C23640" s="10"/>
      <c r="D23640" s="6"/>
    </row>
    <row r="23641" spans="3:4" x14ac:dyDescent="0.2">
      <c r="C23641" s="10"/>
      <c r="D23641" s="6"/>
    </row>
    <row r="23642" spans="3:4" x14ac:dyDescent="0.2">
      <c r="C23642" s="10"/>
      <c r="D23642" s="6"/>
    </row>
    <row r="23643" spans="3:4" x14ac:dyDescent="0.2">
      <c r="C23643" s="10"/>
      <c r="D23643" s="6"/>
    </row>
    <row r="23644" spans="3:4" x14ac:dyDescent="0.2">
      <c r="C23644" s="10"/>
      <c r="D23644" s="6"/>
    </row>
    <row r="23645" spans="3:4" x14ac:dyDescent="0.2">
      <c r="C23645" s="10"/>
      <c r="D23645" s="6"/>
    </row>
    <row r="23646" spans="3:4" x14ac:dyDescent="0.2">
      <c r="C23646" s="10"/>
      <c r="D23646" s="6"/>
    </row>
    <row r="23647" spans="3:4" ht="15" x14ac:dyDescent="0.25">
      <c r="C23647" s="10"/>
      <c r="D23647" s="8"/>
    </row>
    <row r="23648" spans="3:4" ht="15" x14ac:dyDescent="0.25">
      <c r="C23648" s="10"/>
      <c r="D23648" s="8"/>
    </row>
    <row r="23649" spans="3:4" ht="15" x14ac:dyDescent="0.25">
      <c r="C23649" s="10"/>
      <c r="D23649" s="8"/>
    </row>
    <row r="23650" spans="3:4" x14ac:dyDescent="0.2">
      <c r="C23650" s="10"/>
      <c r="D23650" s="6"/>
    </row>
    <row r="23651" spans="3:4" x14ac:dyDescent="0.2">
      <c r="C23651" s="10"/>
      <c r="D23651" s="6"/>
    </row>
    <row r="23652" spans="3:4" x14ac:dyDescent="0.2">
      <c r="C23652" s="10"/>
      <c r="D23652" s="6"/>
    </row>
    <row r="23653" spans="3:4" x14ac:dyDescent="0.2">
      <c r="C23653" s="10"/>
      <c r="D23653" s="6"/>
    </row>
    <row r="23654" spans="3:4" x14ac:dyDescent="0.2">
      <c r="C23654" s="10"/>
      <c r="D23654" s="6"/>
    </row>
    <row r="23655" spans="3:4" x14ac:dyDescent="0.2">
      <c r="C23655" s="10"/>
      <c r="D23655" s="6"/>
    </row>
    <row r="23656" spans="3:4" x14ac:dyDescent="0.2">
      <c r="C23656" s="10"/>
      <c r="D23656" s="6"/>
    </row>
    <row r="23657" spans="3:4" x14ac:dyDescent="0.2">
      <c r="C23657" s="10"/>
      <c r="D23657" s="6"/>
    </row>
    <row r="23658" spans="3:4" x14ac:dyDescent="0.2">
      <c r="C23658" s="10"/>
      <c r="D23658" s="6"/>
    </row>
    <row r="23659" spans="3:4" x14ac:dyDescent="0.2">
      <c r="C23659" s="10"/>
      <c r="D23659" s="6"/>
    </row>
    <row r="23660" spans="3:4" x14ac:dyDescent="0.2">
      <c r="C23660" s="10"/>
      <c r="D23660" s="6"/>
    </row>
    <row r="23661" spans="3:4" x14ac:dyDescent="0.2">
      <c r="C23661" s="10"/>
      <c r="D23661" s="6"/>
    </row>
    <row r="23662" spans="3:4" x14ac:dyDescent="0.2">
      <c r="C23662" s="10"/>
      <c r="D23662" s="6"/>
    </row>
    <row r="23663" spans="3:4" x14ac:dyDescent="0.2">
      <c r="C23663" s="10"/>
      <c r="D23663" s="6"/>
    </row>
    <row r="23664" spans="3:4" x14ac:dyDescent="0.2">
      <c r="C23664" s="10"/>
      <c r="D23664" s="6"/>
    </row>
    <row r="23665" spans="3:4" x14ac:dyDescent="0.2">
      <c r="C23665" s="10"/>
      <c r="D23665" s="6"/>
    </row>
    <row r="23666" spans="3:4" ht="13.5" thickBot="1" x14ac:dyDescent="0.25">
      <c r="C23666" s="10"/>
      <c r="D23666" s="9"/>
    </row>
    <row r="23667" spans="3:4" ht="15" x14ac:dyDescent="0.25">
      <c r="C23667" s="10"/>
      <c r="D23667" s="4"/>
    </row>
    <row r="23668" spans="3:4" x14ac:dyDescent="0.2">
      <c r="C23668" s="10"/>
      <c r="D23668" s="6"/>
    </row>
    <row r="23669" spans="3:4" x14ac:dyDescent="0.2">
      <c r="C23669" s="10"/>
      <c r="D23669" s="6"/>
    </row>
    <row r="23670" spans="3:4" x14ac:dyDescent="0.2">
      <c r="C23670" s="10"/>
      <c r="D23670" s="7"/>
    </row>
    <row r="23671" spans="3:4" x14ac:dyDescent="0.2">
      <c r="C23671" s="10"/>
      <c r="D23671" s="6"/>
    </row>
    <row r="23672" spans="3:4" x14ac:dyDescent="0.2">
      <c r="C23672" s="10"/>
      <c r="D23672" s="6"/>
    </row>
    <row r="23673" spans="3:4" x14ac:dyDescent="0.2">
      <c r="C23673" s="10"/>
      <c r="D23673" s="6"/>
    </row>
    <row r="23674" spans="3:4" x14ac:dyDescent="0.2">
      <c r="C23674" s="10"/>
      <c r="D23674" s="6"/>
    </row>
    <row r="23675" spans="3:4" x14ac:dyDescent="0.2">
      <c r="C23675" s="10"/>
      <c r="D23675" s="6"/>
    </row>
    <row r="23676" spans="3:4" x14ac:dyDescent="0.2">
      <c r="C23676" s="10"/>
      <c r="D23676" s="6"/>
    </row>
    <row r="23677" spans="3:4" x14ac:dyDescent="0.2">
      <c r="C23677" s="10"/>
      <c r="D23677" s="6"/>
    </row>
    <row r="23678" spans="3:4" x14ac:dyDescent="0.2">
      <c r="C23678" s="10"/>
      <c r="D23678" s="6"/>
    </row>
    <row r="23679" spans="3:4" x14ac:dyDescent="0.2">
      <c r="C23679" s="10"/>
      <c r="D23679" s="6"/>
    </row>
    <row r="23680" spans="3:4" x14ac:dyDescent="0.2">
      <c r="C23680" s="10"/>
      <c r="D23680" s="6"/>
    </row>
    <row r="23681" spans="3:4" x14ac:dyDescent="0.2">
      <c r="C23681" s="10"/>
      <c r="D23681" s="6"/>
    </row>
    <row r="23682" spans="3:4" ht="15" x14ac:dyDescent="0.25">
      <c r="C23682" s="10"/>
      <c r="D23682" s="8"/>
    </row>
    <row r="23683" spans="3:4" ht="15" x14ac:dyDescent="0.25">
      <c r="C23683" s="10"/>
      <c r="D23683" s="8"/>
    </row>
    <row r="23684" spans="3:4" ht="15" x14ac:dyDescent="0.25">
      <c r="C23684" s="10"/>
      <c r="D23684" s="8"/>
    </row>
    <row r="23685" spans="3:4" ht="15" x14ac:dyDescent="0.25">
      <c r="C23685" s="10"/>
      <c r="D23685" s="8"/>
    </row>
    <row r="23686" spans="3:4" ht="15" x14ac:dyDescent="0.25">
      <c r="C23686" s="10"/>
      <c r="D23686" s="8"/>
    </row>
    <row r="23687" spans="3:4" ht="15" x14ac:dyDescent="0.25">
      <c r="C23687" s="10"/>
      <c r="D23687" s="8"/>
    </row>
    <row r="23688" spans="3:4" x14ac:dyDescent="0.2">
      <c r="C23688" s="10"/>
      <c r="D23688" s="6"/>
    </row>
    <row r="23689" spans="3:4" x14ac:dyDescent="0.2">
      <c r="C23689" s="10"/>
      <c r="D23689" s="6"/>
    </row>
    <row r="23690" spans="3:4" x14ac:dyDescent="0.2">
      <c r="C23690" s="10"/>
      <c r="D23690" s="6"/>
    </row>
    <row r="23691" spans="3:4" x14ac:dyDescent="0.2">
      <c r="C23691" s="10"/>
      <c r="D23691" s="6"/>
    </row>
    <row r="23692" spans="3:4" x14ac:dyDescent="0.2">
      <c r="C23692" s="10"/>
      <c r="D23692" s="6"/>
    </row>
    <row r="23693" spans="3:4" x14ac:dyDescent="0.2">
      <c r="C23693" s="10"/>
      <c r="D23693" s="6"/>
    </row>
    <row r="23694" spans="3:4" x14ac:dyDescent="0.2">
      <c r="C23694" s="10"/>
      <c r="D23694" s="6"/>
    </row>
    <row r="23695" spans="3:4" x14ac:dyDescent="0.2">
      <c r="C23695" s="10"/>
      <c r="D23695" s="6"/>
    </row>
    <row r="23696" spans="3:4" x14ac:dyDescent="0.2">
      <c r="C23696" s="10"/>
      <c r="D23696" s="6"/>
    </row>
    <row r="23697" spans="3:4" x14ac:dyDescent="0.2">
      <c r="C23697" s="10"/>
      <c r="D23697" s="6"/>
    </row>
    <row r="23698" spans="3:4" ht="15" x14ac:dyDescent="0.25">
      <c r="C23698" s="10"/>
      <c r="D23698" s="8"/>
    </row>
    <row r="23699" spans="3:4" ht="15" x14ac:dyDescent="0.25">
      <c r="C23699" s="10"/>
      <c r="D23699" s="8"/>
    </row>
    <row r="23700" spans="3:4" ht="15" x14ac:dyDescent="0.25">
      <c r="C23700" s="10"/>
      <c r="D23700" s="8"/>
    </row>
    <row r="23701" spans="3:4" x14ac:dyDescent="0.2">
      <c r="C23701" s="10"/>
      <c r="D23701" s="6"/>
    </row>
    <row r="23702" spans="3:4" x14ac:dyDescent="0.2">
      <c r="C23702" s="10"/>
      <c r="D23702" s="6"/>
    </row>
    <row r="23703" spans="3:4" x14ac:dyDescent="0.2">
      <c r="C23703" s="10"/>
      <c r="D23703" s="6"/>
    </row>
    <row r="23704" spans="3:4" x14ac:dyDescent="0.2">
      <c r="C23704" s="10"/>
      <c r="D23704" s="6"/>
    </row>
    <row r="23705" spans="3:4" x14ac:dyDescent="0.2">
      <c r="C23705" s="10"/>
      <c r="D23705" s="6"/>
    </row>
    <row r="23706" spans="3:4" x14ac:dyDescent="0.2">
      <c r="C23706" s="10"/>
      <c r="D23706" s="6"/>
    </row>
    <row r="23707" spans="3:4" x14ac:dyDescent="0.2">
      <c r="C23707" s="10"/>
      <c r="D23707" s="6"/>
    </row>
    <row r="23708" spans="3:4" x14ac:dyDescent="0.2">
      <c r="C23708" s="10"/>
      <c r="D23708" s="6"/>
    </row>
    <row r="23709" spans="3:4" x14ac:dyDescent="0.2">
      <c r="C23709" s="10"/>
      <c r="D23709" s="6"/>
    </row>
    <row r="23710" spans="3:4" x14ac:dyDescent="0.2">
      <c r="C23710" s="10"/>
      <c r="D23710" s="6"/>
    </row>
    <row r="23711" spans="3:4" x14ac:dyDescent="0.2">
      <c r="C23711" s="10"/>
      <c r="D23711" s="6"/>
    </row>
    <row r="23712" spans="3:4" x14ac:dyDescent="0.2">
      <c r="C23712" s="10"/>
      <c r="D23712" s="6"/>
    </row>
    <row r="23713" spans="3:4" x14ac:dyDescent="0.2">
      <c r="C23713" s="10"/>
      <c r="D23713" s="6"/>
    </row>
    <row r="23714" spans="3:4" x14ac:dyDescent="0.2">
      <c r="C23714" s="10"/>
      <c r="D23714" s="6"/>
    </row>
    <row r="23715" spans="3:4" x14ac:dyDescent="0.2">
      <c r="C23715" s="10"/>
      <c r="D23715" s="6"/>
    </row>
    <row r="23716" spans="3:4" x14ac:dyDescent="0.2">
      <c r="C23716" s="10"/>
      <c r="D23716" s="6"/>
    </row>
    <row r="23717" spans="3:4" ht="13.5" thickBot="1" x14ac:dyDescent="0.25">
      <c r="C23717" s="10"/>
      <c r="D23717" s="9"/>
    </row>
    <row r="23718" spans="3:4" ht="15" x14ac:dyDescent="0.25">
      <c r="C23718" s="10"/>
      <c r="D23718" s="4"/>
    </row>
    <row r="23719" spans="3:4" x14ac:dyDescent="0.2">
      <c r="C23719" s="10"/>
      <c r="D23719" s="6"/>
    </row>
    <row r="23720" spans="3:4" x14ac:dyDescent="0.2">
      <c r="C23720" s="10"/>
      <c r="D23720" s="6"/>
    </row>
    <row r="23721" spans="3:4" x14ac:dyDescent="0.2">
      <c r="C23721" s="10"/>
      <c r="D23721" s="7"/>
    </row>
    <row r="23722" spans="3:4" x14ac:dyDescent="0.2">
      <c r="C23722" s="10"/>
      <c r="D23722" s="6"/>
    </row>
    <row r="23723" spans="3:4" x14ac:dyDescent="0.2">
      <c r="C23723" s="10"/>
      <c r="D23723" s="6"/>
    </row>
    <row r="23724" spans="3:4" x14ac:dyDescent="0.2">
      <c r="C23724" s="10"/>
      <c r="D23724" s="6"/>
    </row>
    <row r="23725" spans="3:4" x14ac:dyDescent="0.2">
      <c r="C23725" s="10"/>
      <c r="D23725" s="6"/>
    </row>
    <row r="23726" spans="3:4" x14ac:dyDescent="0.2">
      <c r="C23726" s="10"/>
      <c r="D23726" s="6"/>
    </row>
    <row r="23727" spans="3:4" x14ac:dyDescent="0.2">
      <c r="C23727" s="10"/>
      <c r="D23727" s="6"/>
    </row>
    <row r="23728" spans="3:4" x14ac:dyDescent="0.2">
      <c r="C23728" s="10"/>
      <c r="D23728" s="6"/>
    </row>
    <row r="23729" spans="3:4" x14ac:dyDescent="0.2">
      <c r="C23729" s="10"/>
      <c r="D23729" s="6"/>
    </row>
    <row r="23730" spans="3:4" x14ac:dyDescent="0.2">
      <c r="C23730" s="10"/>
      <c r="D23730" s="6"/>
    </row>
    <row r="23731" spans="3:4" x14ac:dyDescent="0.2">
      <c r="C23731" s="10"/>
      <c r="D23731" s="6"/>
    </row>
    <row r="23732" spans="3:4" x14ac:dyDescent="0.2">
      <c r="C23732" s="10"/>
      <c r="D23732" s="6"/>
    </row>
    <row r="23733" spans="3:4" ht="15" x14ac:dyDescent="0.25">
      <c r="C23733" s="10"/>
      <c r="D23733" s="8"/>
    </row>
    <row r="23734" spans="3:4" ht="15" x14ac:dyDescent="0.25">
      <c r="C23734" s="10"/>
      <c r="D23734" s="8"/>
    </row>
    <row r="23735" spans="3:4" ht="15" x14ac:dyDescent="0.25">
      <c r="C23735" s="10"/>
      <c r="D23735" s="8"/>
    </row>
    <row r="23736" spans="3:4" ht="15" x14ac:dyDescent="0.25">
      <c r="C23736" s="10"/>
      <c r="D23736" s="8"/>
    </row>
    <row r="23737" spans="3:4" ht="15" x14ac:dyDescent="0.25">
      <c r="C23737" s="10"/>
      <c r="D23737" s="8"/>
    </row>
    <row r="23738" spans="3:4" ht="15" x14ac:dyDescent="0.25">
      <c r="C23738" s="10"/>
      <c r="D23738" s="8"/>
    </row>
    <row r="23739" spans="3:4" x14ac:dyDescent="0.2">
      <c r="C23739" s="10"/>
      <c r="D23739" s="6"/>
    </row>
    <row r="23740" spans="3:4" x14ac:dyDescent="0.2">
      <c r="C23740" s="10"/>
      <c r="D23740" s="6"/>
    </row>
    <row r="23741" spans="3:4" x14ac:dyDescent="0.2">
      <c r="C23741" s="10"/>
      <c r="D23741" s="6"/>
    </row>
    <row r="23742" spans="3:4" x14ac:dyDescent="0.2">
      <c r="C23742" s="10"/>
      <c r="D23742" s="6"/>
    </row>
    <row r="23743" spans="3:4" x14ac:dyDescent="0.2">
      <c r="C23743" s="10"/>
      <c r="D23743" s="6"/>
    </row>
    <row r="23744" spans="3:4" x14ac:dyDescent="0.2">
      <c r="C23744" s="10"/>
      <c r="D23744" s="6"/>
    </row>
    <row r="23745" spans="3:4" x14ac:dyDescent="0.2">
      <c r="C23745" s="10"/>
      <c r="D23745" s="6"/>
    </row>
    <row r="23746" spans="3:4" x14ac:dyDescent="0.2">
      <c r="C23746" s="10"/>
      <c r="D23746" s="6"/>
    </row>
    <row r="23747" spans="3:4" x14ac:dyDescent="0.2">
      <c r="C23747" s="10"/>
      <c r="D23747" s="6"/>
    </row>
    <row r="23748" spans="3:4" x14ac:dyDescent="0.2">
      <c r="C23748" s="10"/>
      <c r="D23748" s="6"/>
    </row>
    <row r="23749" spans="3:4" ht="15" x14ac:dyDescent="0.25">
      <c r="C23749" s="10"/>
      <c r="D23749" s="8"/>
    </row>
    <row r="23750" spans="3:4" ht="15" x14ac:dyDescent="0.25">
      <c r="C23750" s="10"/>
      <c r="D23750" s="8"/>
    </row>
    <row r="23751" spans="3:4" ht="15" x14ac:dyDescent="0.25">
      <c r="C23751" s="10"/>
      <c r="D23751" s="8"/>
    </row>
    <row r="23752" spans="3:4" x14ac:dyDescent="0.2">
      <c r="C23752" s="10"/>
      <c r="D23752" s="6"/>
    </row>
    <row r="23753" spans="3:4" x14ac:dyDescent="0.2">
      <c r="C23753" s="10"/>
      <c r="D23753" s="6"/>
    </row>
    <row r="23754" spans="3:4" x14ac:dyDescent="0.2">
      <c r="C23754" s="10"/>
      <c r="D23754" s="6"/>
    </row>
    <row r="23755" spans="3:4" x14ac:dyDescent="0.2">
      <c r="C23755" s="10"/>
      <c r="D23755" s="6"/>
    </row>
    <row r="23756" spans="3:4" x14ac:dyDescent="0.2">
      <c r="C23756" s="10"/>
      <c r="D23756" s="6"/>
    </row>
    <row r="23757" spans="3:4" x14ac:dyDescent="0.2">
      <c r="C23757" s="10"/>
      <c r="D23757" s="6"/>
    </row>
    <row r="23758" spans="3:4" x14ac:dyDescent="0.2">
      <c r="C23758" s="10"/>
      <c r="D23758" s="6"/>
    </row>
    <row r="23759" spans="3:4" x14ac:dyDescent="0.2">
      <c r="C23759" s="10"/>
      <c r="D23759" s="6"/>
    </row>
    <row r="23760" spans="3:4" x14ac:dyDescent="0.2">
      <c r="C23760" s="10"/>
      <c r="D23760" s="6"/>
    </row>
    <row r="23761" spans="3:4" x14ac:dyDescent="0.2">
      <c r="C23761" s="10"/>
      <c r="D23761" s="6"/>
    </row>
    <row r="23762" spans="3:4" x14ac:dyDescent="0.2">
      <c r="C23762" s="10"/>
      <c r="D23762" s="6"/>
    </row>
    <row r="23763" spans="3:4" x14ac:dyDescent="0.2">
      <c r="C23763" s="10"/>
      <c r="D23763" s="6"/>
    </row>
    <row r="23764" spans="3:4" x14ac:dyDescent="0.2">
      <c r="C23764" s="10"/>
      <c r="D23764" s="6"/>
    </row>
    <row r="23765" spans="3:4" x14ac:dyDescent="0.2">
      <c r="C23765" s="10"/>
      <c r="D23765" s="6"/>
    </row>
    <row r="23766" spans="3:4" x14ac:dyDescent="0.2">
      <c r="C23766" s="10"/>
      <c r="D23766" s="6"/>
    </row>
    <row r="23767" spans="3:4" x14ac:dyDescent="0.2">
      <c r="C23767" s="10"/>
      <c r="D23767" s="6"/>
    </row>
    <row r="23768" spans="3:4" ht="13.5" thickBot="1" x14ac:dyDescent="0.25">
      <c r="C23768" s="10"/>
      <c r="D23768" s="9"/>
    </row>
    <row r="23769" spans="3:4" ht="15" x14ac:dyDescent="0.25">
      <c r="C23769" s="10"/>
      <c r="D23769" s="4"/>
    </row>
    <row r="23770" spans="3:4" x14ac:dyDescent="0.2">
      <c r="C23770" s="10"/>
      <c r="D23770" s="6"/>
    </row>
    <row r="23771" spans="3:4" x14ac:dyDescent="0.2">
      <c r="C23771" s="10"/>
      <c r="D23771" s="6"/>
    </row>
    <row r="23772" spans="3:4" x14ac:dyDescent="0.2">
      <c r="C23772" s="10"/>
      <c r="D23772" s="7"/>
    </row>
    <row r="23773" spans="3:4" x14ac:dyDescent="0.2">
      <c r="C23773" s="10"/>
      <c r="D23773" s="6"/>
    </row>
    <row r="23774" spans="3:4" x14ac:dyDescent="0.2">
      <c r="C23774" s="10"/>
      <c r="D23774" s="6"/>
    </row>
    <row r="23775" spans="3:4" x14ac:dyDescent="0.2">
      <c r="C23775" s="10"/>
      <c r="D23775" s="6"/>
    </row>
    <row r="23776" spans="3:4" x14ac:dyDescent="0.2">
      <c r="C23776" s="10"/>
      <c r="D23776" s="6"/>
    </row>
    <row r="23777" spans="3:4" x14ac:dyDescent="0.2">
      <c r="C23777" s="10"/>
      <c r="D23777" s="6"/>
    </row>
    <row r="23778" spans="3:4" x14ac:dyDescent="0.2">
      <c r="C23778" s="10"/>
      <c r="D23778" s="6"/>
    </row>
    <row r="23779" spans="3:4" x14ac:dyDescent="0.2">
      <c r="C23779" s="10"/>
      <c r="D23779" s="6"/>
    </row>
    <row r="23780" spans="3:4" x14ac:dyDescent="0.2">
      <c r="C23780" s="10"/>
      <c r="D23780" s="6"/>
    </row>
    <row r="23781" spans="3:4" x14ac:dyDescent="0.2">
      <c r="C23781" s="10"/>
      <c r="D23781" s="6"/>
    </row>
    <row r="23782" spans="3:4" x14ac:dyDescent="0.2">
      <c r="C23782" s="10"/>
      <c r="D23782" s="6"/>
    </row>
    <row r="23783" spans="3:4" x14ac:dyDescent="0.2">
      <c r="C23783" s="10"/>
      <c r="D23783" s="6"/>
    </row>
    <row r="23784" spans="3:4" ht="15" x14ac:dyDescent="0.25">
      <c r="C23784" s="10"/>
      <c r="D23784" s="8"/>
    </row>
    <row r="23785" spans="3:4" ht="15" x14ac:dyDescent="0.25">
      <c r="C23785" s="10"/>
      <c r="D23785" s="8"/>
    </row>
    <row r="23786" spans="3:4" ht="15" x14ac:dyDescent="0.25">
      <c r="C23786" s="10"/>
      <c r="D23786" s="8"/>
    </row>
    <row r="23787" spans="3:4" ht="15" x14ac:dyDescent="0.25">
      <c r="C23787" s="10"/>
      <c r="D23787" s="8"/>
    </row>
    <row r="23788" spans="3:4" ht="15" x14ac:dyDescent="0.25">
      <c r="C23788" s="10"/>
      <c r="D23788" s="8"/>
    </row>
    <row r="23789" spans="3:4" ht="15" x14ac:dyDescent="0.25">
      <c r="C23789" s="10"/>
      <c r="D23789" s="8"/>
    </row>
    <row r="23790" spans="3:4" x14ac:dyDescent="0.2">
      <c r="C23790" s="10"/>
      <c r="D23790" s="6"/>
    </row>
    <row r="23791" spans="3:4" x14ac:dyDescent="0.2">
      <c r="C23791" s="10"/>
      <c r="D23791" s="6"/>
    </row>
    <row r="23792" spans="3:4" x14ac:dyDescent="0.2">
      <c r="C23792" s="10"/>
      <c r="D23792" s="6"/>
    </row>
    <row r="23793" spans="3:4" x14ac:dyDescent="0.2">
      <c r="C23793" s="10"/>
      <c r="D23793" s="6"/>
    </row>
    <row r="23794" spans="3:4" x14ac:dyDescent="0.2">
      <c r="C23794" s="10"/>
      <c r="D23794" s="6"/>
    </row>
    <row r="23795" spans="3:4" x14ac:dyDescent="0.2">
      <c r="C23795" s="10"/>
      <c r="D23795" s="6"/>
    </row>
    <row r="23796" spans="3:4" x14ac:dyDescent="0.2">
      <c r="C23796" s="10"/>
      <c r="D23796" s="6"/>
    </row>
    <row r="23797" spans="3:4" x14ac:dyDescent="0.2">
      <c r="C23797" s="10"/>
      <c r="D23797" s="6"/>
    </row>
    <row r="23798" spans="3:4" x14ac:dyDescent="0.2">
      <c r="C23798" s="10"/>
      <c r="D23798" s="6"/>
    </row>
    <row r="23799" spans="3:4" x14ac:dyDescent="0.2">
      <c r="C23799" s="10"/>
      <c r="D23799" s="6"/>
    </row>
    <row r="23800" spans="3:4" ht="15" x14ac:dyDescent="0.25">
      <c r="C23800" s="10"/>
      <c r="D23800" s="8"/>
    </row>
    <row r="23801" spans="3:4" ht="15" x14ac:dyDescent="0.25">
      <c r="C23801" s="10"/>
      <c r="D23801" s="8"/>
    </row>
    <row r="23802" spans="3:4" ht="15" x14ac:dyDescent="0.25">
      <c r="C23802" s="10"/>
      <c r="D23802" s="8"/>
    </row>
    <row r="23803" spans="3:4" x14ac:dyDescent="0.2">
      <c r="C23803" s="10"/>
      <c r="D23803" s="6"/>
    </row>
    <row r="23804" spans="3:4" x14ac:dyDescent="0.2">
      <c r="C23804" s="10"/>
      <c r="D23804" s="6"/>
    </row>
    <row r="23805" spans="3:4" x14ac:dyDescent="0.2">
      <c r="C23805" s="10"/>
      <c r="D23805" s="6"/>
    </row>
    <row r="23806" spans="3:4" x14ac:dyDescent="0.2">
      <c r="C23806" s="10"/>
      <c r="D23806" s="6"/>
    </row>
    <row r="23807" spans="3:4" x14ac:dyDescent="0.2">
      <c r="C23807" s="10"/>
      <c r="D23807" s="6"/>
    </row>
    <row r="23808" spans="3:4" x14ac:dyDescent="0.2">
      <c r="C23808" s="10"/>
      <c r="D23808" s="6"/>
    </row>
    <row r="23809" spans="3:4" x14ac:dyDescent="0.2">
      <c r="C23809" s="10"/>
      <c r="D23809" s="6"/>
    </row>
    <row r="23810" spans="3:4" x14ac:dyDescent="0.2">
      <c r="C23810" s="10"/>
      <c r="D23810" s="6"/>
    </row>
    <row r="23811" spans="3:4" x14ac:dyDescent="0.2">
      <c r="C23811" s="10"/>
      <c r="D23811" s="6"/>
    </row>
    <row r="23812" spans="3:4" x14ac:dyDescent="0.2">
      <c r="C23812" s="10"/>
      <c r="D23812" s="6"/>
    </row>
    <row r="23813" spans="3:4" x14ac:dyDescent="0.2">
      <c r="C23813" s="10"/>
      <c r="D23813" s="6"/>
    </row>
    <row r="23814" spans="3:4" x14ac:dyDescent="0.2">
      <c r="C23814" s="10"/>
      <c r="D23814" s="6"/>
    </row>
    <row r="23815" spans="3:4" x14ac:dyDescent="0.2">
      <c r="C23815" s="10"/>
      <c r="D23815" s="6"/>
    </row>
    <row r="23816" spans="3:4" x14ac:dyDescent="0.2">
      <c r="C23816" s="10"/>
      <c r="D23816" s="6"/>
    </row>
    <row r="23817" spans="3:4" x14ac:dyDescent="0.2">
      <c r="C23817" s="10"/>
      <c r="D23817" s="6"/>
    </row>
    <row r="23818" spans="3:4" x14ac:dyDescent="0.2">
      <c r="C23818" s="10"/>
      <c r="D23818" s="6"/>
    </row>
    <row r="23819" spans="3:4" ht="13.5" thickBot="1" x14ac:dyDescent="0.25">
      <c r="C23819" s="10"/>
      <c r="D23819" s="9"/>
    </row>
    <row r="23820" spans="3:4" ht="15" x14ac:dyDescent="0.25">
      <c r="C23820" s="10"/>
      <c r="D23820" s="4"/>
    </row>
    <row r="23821" spans="3:4" x14ac:dyDescent="0.2">
      <c r="C23821" s="10"/>
      <c r="D23821" s="6"/>
    </row>
    <row r="23822" spans="3:4" x14ac:dyDescent="0.2">
      <c r="C23822" s="10"/>
      <c r="D23822" s="6"/>
    </row>
    <row r="23823" spans="3:4" x14ac:dyDescent="0.2">
      <c r="C23823" s="10"/>
      <c r="D23823" s="7"/>
    </row>
    <row r="23824" spans="3:4" x14ac:dyDescent="0.2">
      <c r="C23824" s="10"/>
      <c r="D23824" s="6"/>
    </row>
    <row r="23825" spans="3:4" x14ac:dyDescent="0.2">
      <c r="C23825" s="10"/>
      <c r="D23825" s="6"/>
    </row>
    <row r="23826" spans="3:4" x14ac:dyDescent="0.2">
      <c r="C23826" s="10"/>
      <c r="D23826" s="6"/>
    </row>
    <row r="23827" spans="3:4" x14ac:dyDescent="0.2">
      <c r="C23827" s="10"/>
      <c r="D23827" s="6"/>
    </row>
    <row r="23828" spans="3:4" x14ac:dyDescent="0.2">
      <c r="C23828" s="10"/>
      <c r="D23828" s="6"/>
    </row>
    <row r="23829" spans="3:4" x14ac:dyDescent="0.2">
      <c r="C23829" s="10"/>
      <c r="D23829" s="6"/>
    </row>
    <row r="23830" spans="3:4" x14ac:dyDescent="0.2">
      <c r="C23830" s="10"/>
      <c r="D23830" s="6"/>
    </row>
    <row r="23831" spans="3:4" x14ac:dyDescent="0.2">
      <c r="C23831" s="10"/>
      <c r="D23831" s="6"/>
    </row>
    <row r="23832" spans="3:4" x14ac:dyDescent="0.2">
      <c r="C23832" s="10"/>
      <c r="D23832" s="6"/>
    </row>
    <row r="23833" spans="3:4" x14ac:dyDescent="0.2">
      <c r="C23833" s="10"/>
      <c r="D23833" s="6"/>
    </row>
    <row r="23834" spans="3:4" x14ac:dyDescent="0.2">
      <c r="C23834" s="10"/>
      <c r="D23834" s="6"/>
    </row>
    <row r="23835" spans="3:4" ht="15" x14ac:dyDescent="0.25">
      <c r="C23835" s="10"/>
      <c r="D23835" s="8"/>
    </row>
    <row r="23836" spans="3:4" ht="15" x14ac:dyDescent="0.25">
      <c r="C23836" s="10"/>
      <c r="D23836" s="8"/>
    </row>
    <row r="23837" spans="3:4" ht="15" x14ac:dyDescent="0.25">
      <c r="C23837" s="10"/>
      <c r="D23837" s="8"/>
    </row>
    <row r="23838" spans="3:4" ht="15" x14ac:dyDescent="0.25">
      <c r="C23838" s="10"/>
      <c r="D23838" s="8"/>
    </row>
    <row r="23839" spans="3:4" ht="15" x14ac:dyDescent="0.25">
      <c r="C23839" s="10"/>
      <c r="D23839" s="8"/>
    </row>
    <row r="23840" spans="3:4" ht="15" x14ac:dyDescent="0.25">
      <c r="C23840" s="10"/>
      <c r="D23840" s="8"/>
    </row>
    <row r="23841" spans="3:4" x14ac:dyDescent="0.2">
      <c r="C23841" s="10"/>
      <c r="D23841" s="6"/>
    </row>
    <row r="23842" spans="3:4" x14ac:dyDescent="0.2">
      <c r="C23842" s="10"/>
      <c r="D23842" s="6"/>
    </row>
    <row r="23843" spans="3:4" x14ac:dyDescent="0.2">
      <c r="C23843" s="10"/>
      <c r="D23843" s="6"/>
    </row>
    <row r="23844" spans="3:4" x14ac:dyDescent="0.2">
      <c r="C23844" s="10"/>
      <c r="D23844" s="6"/>
    </row>
    <row r="23845" spans="3:4" x14ac:dyDescent="0.2">
      <c r="C23845" s="10"/>
      <c r="D23845" s="6"/>
    </row>
    <row r="23846" spans="3:4" x14ac:dyDescent="0.2">
      <c r="C23846" s="10"/>
      <c r="D23846" s="6"/>
    </row>
    <row r="23847" spans="3:4" x14ac:dyDescent="0.2">
      <c r="C23847" s="10"/>
      <c r="D23847" s="6"/>
    </row>
    <row r="23848" spans="3:4" x14ac:dyDescent="0.2">
      <c r="C23848" s="10"/>
      <c r="D23848" s="6"/>
    </row>
    <row r="23849" spans="3:4" x14ac:dyDescent="0.2">
      <c r="C23849" s="10"/>
      <c r="D23849" s="6"/>
    </row>
    <row r="23850" spans="3:4" x14ac:dyDescent="0.2">
      <c r="C23850" s="10"/>
      <c r="D23850" s="6"/>
    </row>
    <row r="23851" spans="3:4" ht="15" x14ac:dyDescent="0.25">
      <c r="C23851" s="10"/>
      <c r="D23851" s="8"/>
    </row>
    <row r="23852" spans="3:4" ht="15" x14ac:dyDescent="0.25">
      <c r="C23852" s="10"/>
      <c r="D23852" s="8"/>
    </row>
    <row r="23853" spans="3:4" ht="15" x14ac:dyDescent="0.25">
      <c r="C23853" s="10"/>
      <c r="D23853" s="8"/>
    </row>
    <row r="23854" spans="3:4" x14ac:dyDescent="0.2">
      <c r="C23854" s="10"/>
      <c r="D23854" s="6"/>
    </row>
    <row r="23855" spans="3:4" x14ac:dyDescent="0.2">
      <c r="C23855" s="10"/>
      <c r="D23855" s="6"/>
    </row>
    <row r="23856" spans="3:4" x14ac:dyDescent="0.2">
      <c r="C23856" s="10"/>
      <c r="D23856" s="6"/>
    </row>
    <row r="23857" spans="3:4" x14ac:dyDescent="0.2">
      <c r="C23857" s="10"/>
      <c r="D23857" s="6"/>
    </row>
    <row r="23858" spans="3:4" x14ac:dyDescent="0.2">
      <c r="C23858" s="10"/>
      <c r="D23858" s="6"/>
    </row>
    <row r="23859" spans="3:4" x14ac:dyDescent="0.2">
      <c r="C23859" s="10"/>
      <c r="D23859" s="6"/>
    </row>
    <row r="23860" spans="3:4" x14ac:dyDescent="0.2">
      <c r="C23860" s="10"/>
      <c r="D23860" s="6"/>
    </row>
    <row r="23861" spans="3:4" x14ac:dyDescent="0.2">
      <c r="C23861" s="10"/>
      <c r="D23861" s="6"/>
    </row>
    <row r="23862" spans="3:4" x14ac:dyDescent="0.2">
      <c r="C23862" s="10"/>
      <c r="D23862" s="6"/>
    </row>
    <row r="23863" spans="3:4" x14ac:dyDescent="0.2">
      <c r="C23863" s="10"/>
      <c r="D23863" s="6"/>
    </row>
    <row r="23864" spans="3:4" x14ac:dyDescent="0.2">
      <c r="C23864" s="10"/>
      <c r="D23864" s="6"/>
    </row>
    <row r="23865" spans="3:4" x14ac:dyDescent="0.2">
      <c r="C23865" s="10"/>
      <c r="D23865" s="6"/>
    </row>
    <row r="23866" spans="3:4" x14ac:dyDescent="0.2">
      <c r="C23866" s="10"/>
      <c r="D23866" s="6"/>
    </row>
    <row r="23867" spans="3:4" x14ac:dyDescent="0.2">
      <c r="C23867" s="10"/>
      <c r="D23867" s="6"/>
    </row>
    <row r="23868" spans="3:4" x14ac:dyDescent="0.2">
      <c r="C23868" s="10"/>
      <c r="D23868" s="6"/>
    </row>
    <row r="23869" spans="3:4" x14ac:dyDescent="0.2">
      <c r="C23869" s="10"/>
      <c r="D23869" s="6"/>
    </row>
    <row r="23870" spans="3:4" ht="13.5" thickBot="1" x14ac:dyDescent="0.25">
      <c r="C23870" s="10"/>
      <c r="D23870" s="9"/>
    </row>
    <row r="23871" spans="3:4" ht="15" x14ac:dyDescent="0.25">
      <c r="C23871" s="10"/>
      <c r="D23871" s="4"/>
    </row>
    <row r="23872" spans="3:4" x14ac:dyDescent="0.2">
      <c r="C23872" s="10"/>
      <c r="D23872" s="6"/>
    </row>
    <row r="23873" spans="3:4" x14ac:dyDescent="0.2">
      <c r="C23873" s="10"/>
      <c r="D23873" s="6"/>
    </row>
    <row r="23874" spans="3:4" x14ac:dyDescent="0.2">
      <c r="C23874" s="10"/>
      <c r="D23874" s="7"/>
    </row>
    <row r="23875" spans="3:4" x14ac:dyDescent="0.2">
      <c r="C23875" s="10"/>
      <c r="D23875" s="6"/>
    </row>
    <row r="23876" spans="3:4" x14ac:dyDescent="0.2">
      <c r="C23876" s="10"/>
      <c r="D23876" s="6"/>
    </row>
    <row r="23877" spans="3:4" x14ac:dyDescent="0.2">
      <c r="C23877" s="10"/>
      <c r="D23877" s="6"/>
    </row>
    <row r="23878" spans="3:4" x14ac:dyDescent="0.2">
      <c r="C23878" s="10"/>
      <c r="D23878" s="6"/>
    </row>
    <row r="23879" spans="3:4" x14ac:dyDescent="0.2">
      <c r="C23879" s="10"/>
      <c r="D23879" s="6"/>
    </row>
    <row r="23880" spans="3:4" x14ac:dyDescent="0.2">
      <c r="C23880" s="10"/>
      <c r="D23880" s="6"/>
    </row>
    <row r="23881" spans="3:4" x14ac:dyDescent="0.2">
      <c r="C23881" s="10"/>
      <c r="D23881" s="6"/>
    </row>
    <row r="23882" spans="3:4" x14ac:dyDescent="0.2">
      <c r="C23882" s="10"/>
      <c r="D23882" s="6"/>
    </row>
    <row r="23883" spans="3:4" x14ac:dyDescent="0.2">
      <c r="C23883" s="10"/>
      <c r="D23883" s="6"/>
    </row>
    <row r="23884" spans="3:4" x14ac:dyDescent="0.2">
      <c r="C23884" s="10"/>
      <c r="D23884" s="6"/>
    </row>
    <row r="23885" spans="3:4" x14ac:dyDescent="0.2">
      <c r="C23885" s="10"/>
      <c r="D23885" s="6"/>
    </row>
    <row r="23886" spans="3:4" ht="15" x14ac:dyDescent="0.25">
      <c r="C23886" s="10"/>
      <c r="D23886" s="8"/>
    </row>
    <row r="23887" spans="3:4" ht="15" x14ac:dyDescent="0.25">
      <c r="C23887" s="10"/>
      <c r="D23887" s="8"/>
    </row>
    <row r="23888" spans="3:4" ht="15" x14ac:dyDescent="0.25">
      <c r="C23888" s="10"/>
      <c r="D23888" s="8"/>
    </row>
    <row r="23889" spans="3:4" ht="15" x14ac:dyDescent="0.25">
      <c r="C23889" s="10"/>
      <c r="D23889" s="8"/>
    </row>
    <row r="23890" spans="3:4" ht="15" x14ac:dyDescent="0.25">
      <c r="C23890" s="10"/>
      <c r="D23890" s="8"/>
    </row>
    <row r="23891" spans="3:4" ht="15" x14ac:dyDescent="0.25">
      <c r="C23891" s="10"/>
      <c r="D23891" s="8"/>
    </row>
    <row r="23892" spans="3:4" x14ac:dyDescent="0.2">
      <c r="C23892" s="10"/>
      <c r="D23892" s="6"/>
    </row>
    <row r="23893" spans="3:4" x14ac:dyDescent="0.2">
      <c r="C23893" s="10"/>
      <c r="D23893" s="6"/>
    </row>
    <row r="23894" spans="3:4" x14ac:dyDescent="0.2">
      <c r="C23894" s="10"/>
      <c r="D23894" s="6"/>
    </row>
    <row r="23895" spans="3:4" x14ac:dyDescent="0.2">
      <c r="C23895" s="10"/>
      <c r="D23895" s="6"/>
    </row>
    <row r="23896" spans="3:4" x14ac:dyDescent="0.2">
      <c r="C23896" s="10"/>
      <c r="D23896" s="6"/>
    </row>
    <row r="23897" spans="3:4" x14ac:dyDescent="0.2">
      <c r="C23897" s="10"/>
      <c r="D23897" s="6"/>
    </row>
    <row r="23898" spans="3:4" x14ac:dyDescent="0.2">
      <c r="C23898" s="10"/>
      <c r="D23898" s="6"/>
    </row>
    <row r="23899" spans="3:4" x14ac:dyDescent="0.2">
      <c r="C23899" s="10"/>
      <c r="D23899" s="6"/>
    </row>
    <row r="23900" spans="3:4" x14ac:dyDescent="0.2">
      <c r="C23900" s="10"/>
      <c r="D23900" s="6"/>
    </row>
    <row r="23901" spans="3:4" x14ac:dyDescent="0.2">
      <c r="C23901" s="10"/>
      <c r="D23901" s="6"/>
    </row>
    <row r="23902" spans="3:4" ht="15" x14ac:dyDescent="0.25">
      <c r="C23902" s="10"/>
      <c r="D23902" s="8"/>
    </row>
    <row r="23903" spans="3:4" ht="15" x14ac:dyDescent="0.25">
      <c r="C23903" s="10"/>
      <c r="D23903" s="8"/>
    </row>
    <row r="23904" spans="3:4" ht="15" x14ac:dyDescent="0.25">
      <c r="C23904" s="10"/>
      <c r="D23904" s="8"/>
    </row>
    <row r="23905" spans="3:4" x14ac:dyDescent="0.2">
      <c r="C23905" s="10"/>
      <c r="D23905" s="6"/>
    </row>
    <row r="23906" spans="3:4" x14ac:dyDescent="0.2">
      <c r="C23906" s="10"/>
      <c r="D23906" s="6"/>
    </row>
    <row r="23907" spans="3:4" x14ac:dyDescent="0.2">
      <c r="C23907" s="10"/>
      <c r="D23907" s="6"/>
    </row>
    <row r="23908" spans="3:4" x14ac:dyDescent="0.2">
      <c r="C23908" s="10"/>
      <c r="D23908" s="6"/>
    </row>
    <row r="23909" spans="3:4" x14ac:dyDescent="0.2">
      <c r="C23909" s="10"/>
      <c r="D23909" s="6"/>
    </row>
    <row r="23910" spans="3:4" x14ac:dyDescent="0.2">
      <c r="C23910" s="10"/>
      <c r="D23910" s="6"/>
    </row>
    <row r="23911" spans="3:4" x14ac:dyDescent="0.2">
      <c r="C23911" s="10"/>
      <c r="D23911" s="6"/>
    </row>
    <row r="23912" spans="3:4" x14ac:dyDescent="0.2">
      <c r="C23912" s="10"/>
      <c r="D23912" s="6"/>
    </row>
    <row r="23913" spans="3:4" x14ac:dyDescent="0.2">
      <c r="C23913" s="10"/>
      <c r="D23913" s="6"/>
    </row>
    <row r="23914" spans="3:4" x14ac:dyDescent="0.2">
      <c r="C23914" s="10"/>
      <c r="D23914" s="6"/>
    </row>
    <row r="23915" spans="3:4" x14ac:dyDescent="0.2">
      <c r="C23915" s="10"/>
      <c r="D23915" s="6"/>
    </row>
    <row r="23916" spans="3:4" x14ac:dyDescent="0.2">
      <c r="C23916" s="10"/>
      <c r="D23916" s="6"/>
    </row>
    <row r="23917" spans="3:4" x14ac:dyDescent="0.2">
      <c r="C23917" s="10"/>
      <c r="D23917" s="6"/>
    </row>
    <row r="23918" spans="3:4" x14ac:dyDescent="0.2">
      <c r="C23918" s="10"/>
      <c r="D23918" s="6"/>
    </row>
    <row r="23919" spans="3:4" x14ac:dyDescent="0.2">
      <c r="C23919" s="10"/>
      <c r="D23919" s="6"/>
    </row>
    <row r="23920" spans="3:4" x14ac:dyDescent="0.2">
      <c r="C23920" s="10"/>
      <c r="D23920" s="6"/>
    </row>
    <row r="23921" spans="3:4" ht="13.5" thickBot="1" x14ac:dyDescent="0.25">
      <c r="C23921" s="10"/>
      <c r="D23921" s="9"/>
    </row>
    <row r="23922" spans="3:4" ht="15" x14ac:dyDescent="0.25">
      <c r="C23922" s="10"/>
      <c r="D23922" s="4"/>
    </row>
    <row r="23923" spans="3:4" x14ac:dyDescent="0.2">
      <c r="C23923" s="10"/>
      <c r="D23923" s="6"/>
    </row>
    <row r="23924" spans="3:4" x14ac:dyDescent="0.2">
      <c r="C23924" s="10"/>
      <c r="D23924" s="6"/>
    </row>
    <row r="23925" spans="3:4" x14ac:dyDescent="0.2">
      <c r="C23925" s="10"/>
      <c r="D23925" s="7"/>
    </row>
    <row r="23926" spans="3:4" x14ac:dyDescent="0.2">
      <c r="C23926" s="10"/>
      <c r="D23926" s="6"/>
    </row>
    <row r="23927" spans="3:4" x14ac:dyDescent="0.2">
      <c r="C23927" s="10"/>
      <c r="D23927" s="6"/>
    </row>
    <row r="23928" spans="3:4" x14ac:dyDescent="0.2">
      <c r="C23928" s="10"/>
      <c r="D23928" s="6"/>
    </row>
    <row r="23929" spans="3:4" x14ac:dyDescent="0.2">
      <c r="C23929" s="10"/>
      <c r="D23929" s="6"/>
    </row>
    <row r="23930" spans="3:4" x14ac:dyDescent="0.2">
      <c r="C23930" s="10"/>
      <c r="D23930" s="6"/>
    </row>
    <row r="23931" spans="3:4" x14ac:dyDescent="0.2">
      <c r="C23931" s="10"/>
      <c r="D23931" s="6"/>
    </row>
    <row r="23932" spans="3:4" x14ac:dyDescent="0.2">
      <c r="C23932" s="10"/>
      <c r="D23932" s="6"/>
    </row>
    <row r="23933" spans="3:4" x14ac:dyDescent="0.2">
      <c r="C23933" s="10"/>
      <c r="D23933" s="6"/>
    </row>
    <row r="23934" spans="3:4" x14ac:dyDescent="0.2">
      <c r="C23934" s="10"/>
      <c r="D23934" s="6"/>
    </row>
    <row r="23935" spans="3:4" x14ac:dyDescent="0.2">
      <c r="C23935" s="10"/>
      <c r="D23935" s="6"/>
    </row>
    <row r="23936" spans="3:4" x14ac:dyDescent="0.2">
      <c r="C23936" s="10"/>
      <c r="D23936" s="6"/>
    </row>
    <row r="23937" spans="3:4" ht="15" x14ac:dyDescent="0.25">
      <c r="C23937" s="10"/>
      <c r="D23937" s="8"/>
    </row>
    <row r="23938" spans="3:4" ht="15" x14ac:dyDescent="0.25">
      <c r="C23938" s="10"/>
      <c r="D23938" s="8"/>
    </row>
    <row r="23939" spans="3:4" ht="15" x14ac:dyDescent="0.25">
      <c r="C23939" s="10"/>
      <c r="D23939" s="8"/>
    </row>
    <row r="23940" spans="3:4" ht="15" x14ac:dyDescent="0.25">
      <c r="C23940" s="10"/>
      <c r="D23940" s="8"/>
    </row>
    <row r="23941" spans="3:4" ht="15" x14ac:dyDescent="0.25">
      <c r="C23941" s="10"/>
      <c r="D23941" s="8"/>
    </row>
    <row r="23942" spans="3:4" ht="15" x14ac:dyDescent="0.25">
      <c r="C23942" s="10"/>
      <c r="D23942" s="8"/>
    </row>
    <row r="23943" spans="3:4" x14ac:dyDescent="0.2">
      <c r="C23943" s="10"/>
      <c r="D23943" s="6"/>
    </row>
    <row r="23944" spans="3:4" x14ac:dyDescent="0.2">
      <c r="C23944" s="10"/>
      <c r="D23944" s="6"/>
    </row>
    <row r="23945" spans="3:4" x14ac:dyDescent="0.2">
      <c r="C23945" s="10"/>
      <c r="D23945" s="6"/>
    </row>
    <row r="23946" spans="3:4" x14ac:dyDescent="0.2">
      <c r="C23946" s="10"/>
      <c r="D23946" s="6"/>
    </row>
    <row r="23947" spans="3:4" x14ac:dyDescent="0.2">
      <c r="C23947" s="10"/>
      <c r="D23947" s="6"/>
    </row>
    <row r="23948" spans="3:4" x14ac:dyDescent="0.2">
      <c r="C23948" s="10"/>
      <c r="D23948" s="6"/>
    </row>
    <row r="23949" spans="3:4" x14ac:dyDescent="0.2">
      <c r="C23949" s="10"/>
      <c r="D23949" s="6"/>
    </row>
    <row r="23950" spans="3:4" x14ac:dyDescent="0.2">
      <c r="C23950" s="10"/>
      <c r="D23950" s="6"/>
    </row>
    <row r="23951" spans="3:4" x14ac:dyDescent="0.2">
      <c r="C23951" s="10"/>
      <c r="D23951" s="6"/>
    </row>
    <row r="23952" spans="3:4" x14ac:dyDescent="0.2">
      <c r="C23952" s="10"/>
      <c r="D23952" s="6"/>
    </row>
    <row r="23953" spans="3:4" ht="15" x14ac:dyDescent="0.25">
      <c r="C23953" s="10"/>
      <c r="D23953" s="8"/>
    </row>
    <row r="23954" spans="3:4" ht="15" x14ac:dyDescent="0.25">
      <c r="C23954" s="10"/>
      <c r="D23954" s="8"/>
    </row>
    <row r="23955" spans="3:4" ht="15" x14ac:dyDescent="0.25">
      <c r="C23955" s="10"/>
      <c r="D23955" s="8"/>
    </row>
    <row r="23956" spans="3:4" x14ac:dyDescent="0.2">
      <c r="C23956" s="10"/>
      <c r="D23956" s="6"/>
    </row>
    <row r="23957" spans="3:4" x14ac:dyDescent="0.2">
      <c r="C23957" s="10"/>
      <c r="D23957" s="6"/>
    </row>
    <row r="23958" spans="3:4" x14ac:dyDescent="0.2">
      <c r="C23958" s="10"/>
      <c r="D23958" s="6"/>
    </row>
    <row r="23959" spans="3:4" x14ac:dyDescent="0.2">
      <c r="C23959" s="10"/>
      <c r="D23959" s="6"/>
    </row>
    <row r="23960" spans="3:4" x14ac:dyDescent="0.2">
      <c r="C23960" s="10"/>
      <c r="D23960" s="6"/>
    </row>
    <row r="23961" spans="3:4" x14ac:dyDescent="0.2">
      <c r="C23961" s="10"/>
      <c r="D23961" s="6"/>
    </row>
    <row r="23962" spans="3:4" x14ac:dyDescent="0.2">
      <c r="C23962" s="10"/>
      <c r="D23962" s="6"/>
    </row>
    <row r="23963" spans="3:4" x14ac:dyDescent="0.2">
      <c r="C23963" s="10"/>
      <c r="D23963" s="6"/>
    </row>
    <row r="23964" spans="3:4" x14ac:dyDescent="0.2">
      <c r="C23964" s="10"/>
      <c r="D23964" s="6"/>
    </row>
    <row r="23965" spans="3:4" x14ac:dyDescent="0.2">
      <c r="C23965" s="10"/>
      <c r="D23965" s="6"/>
    </row>
    <row r="23966" spans="3:4" x14ac:dyDescent="0.2">
      <c r="C23966" s="10"/>
      <c r="D23966" s="6"/>
    </row>
    <row r="23967" spans="3:4" x14ac:dyDescent="0.2">
      <c r="C23967" s="10"/>
      <c r="D23967" s="6"/>
    </row>
    <row r="23968" spans="3:4" x14ac:dyDescent="0.2">
      <c r="C23968" s="10"/>
      <c r="D23968" s="6"/>
    </row>
    <row r="23969" spans="3:4" x14ac:dyDescent="0.2">
      <c r="C23969" s="10"/>
      <c r="D23969" s="6"/>
    </row>
    <row r="23970" spans="3:4" x14ac:dyDescent="0.2">
      <c r="C23970" s="10"/>
      <c r="D23970" s="6"/>
    </row>
    <row r="23971" spans="3:4" x14ac:dyDescent="0.2">
      <c r="C23971" s="10"/>
      <c r="D23971" s="6"/>
    </row>
    <row r="23972" spans="3:4" ht="13.5" thickBot="1" x14ac:dyDescent="0.25">
      <c r="C23972" s="10"/>
      <c r="D23972" s="9"/>
    </row>
    <row r="23973" spans="3:4" ht="15" x14ac:dyDescent="0.25">
      <c r="C23973" s="10"/>
      <c r="D23973" s="4"/>
    </row>
    <row r="23974" spans="3:4" x14ac:dyDescent="0.2">
      <c r="C23974" s="10"/>
      <c r="D23974" s="6"/>
    </row>
    <row r="23975" spans="3:4" x14ac:dyDescent="0.2">
      <c r="C23975" s="10"/>
      <c r="D23975" s="6"/>
    </row>
    <row r="23976" spans="3:4" x14ac:dyDescent="0.2">
      <c r="C23976" s="10"/>
      <c r="D23976" s="7"/>
    </row>
    <row r="23977" spans="3:4" x14ac:dyDescent="0.2">
      <c r="C23977" s="10"/>
      <c r="D23977" s="6"/>
    </row>
    <row r="23978" spans="3:4" x14ac:dyDescent="0.2">
      <c r="C23978" s="10"/>
      <c r="D23978" s="6"/>
    </row>
    <row r="23979" spans="3:4" x14ac:dyDescent="0.2">
      <c r="C23979" s="10"/>
      <c r="D23979" s="6"/>
    </row>
    <row r="23980" spans="3:4" x14ac:dyDescent="0.2">
      <c r="C23980" s="10"/>
      <c r="D23980" s="6"/>
    </row>
    <row r="23981" spans="3:4" x14ac:dyDescent="0.2">
      <c r="C23981" s="10"/>
      <c r="D23981" s="6"/>
    </row>
    <row r="23982" spans="3:4" x14ac:dyDescent="0.2">
      <c r="C23982" s="10"/>
      <c r="D23982" s="6"/>
    </row>
    <row r="23983" spans="3:4" x14ac:dyDescent="0.2">
      <c r="C23983" s="10"/>
      <c r="D23983" s="6"/>
    </row>
    <row r="23984" spans="3:4" x14ac:dyDescent="0.2">
      <c r="C23984" s="10"/>
      <c r="D23984" s="6"/>
    </row>
    <row r="23985" spans="3:4" x14ac:dyDescent="0.2">
      <c r="C23985" s="10"/>
      <c r="D23985" s="6"/>
    </row>
    <row r="23986" spans="3:4" x14ac:dyDescent="0.2">
      <c r="C23986" s="10"/>
      <c r="D23986" s="6"/>
    </row>
    <row r="23987" spans="3:4" x14ac:dyDescent="0.2">
      <c r="C23987" s="10"/>
      <c r="D23987" s="6"/>
    </row>
    <row r="23988" spans="3:4" ht="15" x14ac:dyDescent="0.25">
      <c r="C23988" s="10"/>
      <c r="D23988" s="8"/>
    </row>
    <row r="23989" spans="3:4" ht="15" x14ac:dyDescent="0.25">
      <c r="C23989" s="10"/>
      <c r="D23989" s="8"/>
    </row>
    <row r="23990" spans="3:4" ht="15" x14ac:dyDescent="0.25">
      <c r="C23990" s="10"/>
      <c r="D23990" s="8"/>
    </row>
    <row r="23991" spans="3:4" ht="15" x14ac:dyDescent="0.25">
      <c r="C23991" s="10"/>
      <c r="D23991" s="8"/>
    </row>
    <row r="23992" spans="3:4" ht="15" x14ac:dyDescent="0.25">
      <c r="C23992" s="10"/>
      <c r="D23992" s="8"/>
    </row>
    <row r="23993" spans="3:4" ht="15" x14ac:dyDescent="0.25">
      <c r="C23993" s="10"/>
      <c r="D23993" s="8"/>
    </row>
    <row r="23994" spans="3:4" x14ac:dyDescent="0.2">
      <c r="C23994" s="10"/>
      <c r="D23994" s="6"/>
    </row>
    <row r="23995" spans="3:4" x14ac:dyDescent="0.2">
      <c r="C23995" s="10"/>
      <c r="D23995" s="6"/>
    </row>
    <row r="23996" spans="3:4" x14ac:dyDescent="0.2">
      <c r="C23996" s="10"/>
      <c r="D23996" s="6"/>
    </row>
    <row r="23997" spans="3:4" x14ac:dyDescent="0.2">
      <c r="C23997" s="10"/>
      <c r="D23997" s="6"/>
    </row>
    <row r="23998" spans="3:4" x14ac:dyDescent="0.2">
      <c r="C23998" s="10"/>
      <c r="D23998" s="6"/>
    </row>
    <row r="23999" spans="3:4" x14ac:dyDescent="0.2">
      <c r="C23999" s="10"/>
      <c r="D23999" s="6"/>
    </row>
    <row r="24000" spans="3:4" x14ac:dyDescent="0.2">
      <c r="C24000" s="10"/>
      <c r="D24000" s="6"/>
    </row>
    <row r="24001" spans="3:4" x14ac:dyDescent="0.2">
      <c r="C24001" s="10"/>
      <c r="D24001" s="6"/>
    </row>
    <row r="24002" spans="3:4" x14ac:dyDescent="0.2">
      <c r="C24002" s="10"/>
      <c r="D24002" s="6"/>
    </row>
    <row r="24003" spans="3:4" x14ac:dyDescent="0.2">
      <c r="C24003" s="10"/>
      <c r="D24003" s="6"/>
    </row>
    <row r="24004" spans="3:4" ht="15" x14ac:dyDescent="0.25">
      <c r="C24004" s="10"/>
      <c r="D24004" s="8"/>
    </row>
    <row r="24005" spans="3:4" ht="15" x14ac:dyDescent="0.25">
      <c r="C24005" s="10"/>
      <c r="D24005" s="8"/>
    </row>
    <row r="24006" spans="3:4" ht="15" x14ac:dyDescent="0.25">
      <c r="C24006" s="10"/>
      <c r="D24006" s="8"/>
    </row>
    <row r="24007" spans="3:4" x14ac:dyDescent="0.2">
      <c r="C24007" s="10"/>
      <c r="D24007" s="6"/>
    </row>
    <row r="24008" spans="3:4" x14ac:dyDescent="0.2">
      <c r="C24008" s="10"/>
      <c r="D24008" s="6"/>
    </row>
    <row r="24009" spans="3:4" x14ac:dyDescent="0.2">
      <c r="C24009" s="10"/>
      <c r="D24009" s="6"/>
    </row>
    <row r="24010" spans="3:4" x14ac:dyDescent="0.2">
      <c r="C24010" s="10"/>
      <c r="D24010" s="6"/>
    </row>
    <row r="24011" spans="3:4" x14ac:dyDescent="0.2">
      <c r="C24011" s="10"/>
      <c r="D24011" s="6"/>
    </row>
    <row r="24012" spans="3:4" x14ac:dyDescent="0.2">
      <c r="C24012" s="10"/>
      <c r="D24012" s="6"/>
    </row>
    <row r="24013" spans="3:4" x14ac:dyDescent="0.2">
      <c r="C24013" s="10"/>
      <c r="D24013" s="6"/>
    </row>
    <row r="24014" spans="3:4" x14ac:dyDescent="0.2">
      <c r="C24014" s="10"/>
      <c r="D24014" s="6"/>
    </row>
    <row r="24015" spans="3:4" x14ac:dyDescent="0.2">
      <c r="C24015" s="10"/>
      <c r="D24015" s="6"/>
    </row>
    <row r="24016" spans="3:4" x14ac:dyDescent="0.2">
      <c r="C24016" s="10"/>
      <c r="D24016" s="6"/>
    </row>
    <row r="24017" spans="3:4" x14ac:dyDescent="0.2">
      <c r="C24017" s="10"/>
      <c r="D24017" s="6"/>
    </row>
    <row r="24018" spans="3:4" x14ac:dyDescent="0.2">
      <c r="C24018" s="10"/>
      <c r="D24018" s="6"/>
    </row>
    <row r="24019" spans="3:4" x14ac:dyDescent="0.2">
      <c r="C24019" s="10"/>
      <c r="D24019" s="6"/>
    </row>
    <row r="24020" spans="3:4" x14ac:dyDescent="0.2">
      <c r="C24020" s="10"/>
      <c r="D24020" s="6"/>
    </row>
    <row r="24021" spans="3:4" x14ac:dyDescent="0.2">
      <c r="C24021" s="10"/>
      <c r="D24021" s="6"/>
    </row>
    <row r="24022" spans="3:4" x14ac:dyDescent="0.2">
      <c r="C24022" s="10"/>
      <c r="D24022" s="6"/>
    </row>
    <row r="24023" spans="3:4" ht="13.5" thickBot="1" x14ac:dyDescent="0.25">
      <c r="C24023" s="10"/>
      <c r="D24023" s="9"/>
    </row>
    <row r="24024" spans="3:4" ht="15" x14ac:dyDescent="0.25">
      <c r="C24024" s="10"/>
      <c r="D24024" s="4"/>
    </row>
    <row r="24025" spans="3:4" x14ac:dyDescent="0.2">
      <c r="C24025" s="10"/>
      <c r="D24025" s="6"/>
    </row>
    <row r="24026" spans="3:4" x14ac:dyDescent="0.2">
      <c r="C24026" s="10"/>
      <c r="D24026" s="6"/>
    </row>
    <row r="24027" spans="3:4" x14ac:dyDescent="0.2">
      <c r="C24027" s="10"/>
      <c r="D24027" s="7"/>
    </row>
    <row r="24028" spans="3:4" x14ac:dyDescent="0.2">
      <c r="C24028" s="10"/>
      <c r="D24028" s="6"/>
    </row>
    <row r="24029" spans="3:4" x14ac:dyDescent="0.2">
      <c r="C24029" s="10"/>
      <c r="D24029" s="6"/>
    </row>
    <row r="24030" spans="3:4" x14ac:dyDescent="0.2">
      <c r="C24030" s="10"/>
      <c r="D24030" s="6"/>
    </row>
    <row r="24031" spans="3:4" x14ac:dyDescent="0.2">
      <c r="C24031" s="10"/>
      <c r="D24031" s="6"/>
    </row>
    <row r="24032" spans="3:4" x14ac:dyDescent="0.2">
      <c r="C24032" s="10"/>
      <c r="D24032" s="6"/>
    </row>
    <row r="24033" spans="3:4" x14ac:dyDescent="0.2">
      <c r="C24033" s="10"/>
      <c r="D24033" s="6"/>
    </row>
    <row r="24034" spans="3:4" x14ac:dyDescent="0.2">
      <c r="C24034" s="10"/>
      <c r="D24034" s="6"/>
    </row>
    <row r="24035" spans="3:4" x14ac:dyDescent="0.2">
      <c r="C24035" s="10"/>
      <c r="D24035" s="6"/>
    </row>
    <row r="24036" spans="3:4" x14ac:dyDescent="0.2">
      <c r="C24036" s="10"/>
      <c r="D24036" s="6"/>
    </row>
    <row r="24037" spans="3:4" x14ac:dyDescent="0.2">
      <c r="C24037" s="10"/>
      <c r="D24037" s="6"/>
    </row>
    <row r="24038" spans="3:4" x14ac:dyDescent="0.2">
      <c r="C24038" s="10"/>
      <c r="D24038" s="6"/>
    </row>
    <row r="24039" spans="3:4" ht="15" x14ac:dyDescent="0.25">
      <c r="C24039" s="10"/>
      <c r="D24039" s="8"/>
    </row>
    <row r="24040" spans="3:4" ht="15" x14ac:dyDescent="0.25">
      <c r="C24040" s="10"/>
      <c r="D24040" s="8"/>
    </row>
    <row r="24041" spans="3:4" ht="15" x14ac:dyDescent="0.25">
      <c r="C24041" s="10"/>
      <c r="D24041" s="8"/>
    </row>
    <row r="24042" spans="3:4" ht="15" x14ac:dyDescent="0.25">
      <c r="C24042" s="10"/>
      <c r="D24042" s="8"/>
    </row>
    <row r="24043" spans="3:4" ht="15" x14ac:dyDescent="0.25">
      <c r="C24043" s="10"/>
      <c r="D24043" s="8"/>
    </row>
    <row r="24044" spans="3:4" ht="15" x14ac:dyDescent="0.25">
      <c r="C24044" s="10"/>
      <c r="D24044" s="8"/>
    </row>
    <row r="24045" spans="3:4" x14ac:dyDescent="0.2">
      <c r="C24045" s="10"/>
      <c r="D24045" s="6"/>
    </row>
    <row r="24046" spans="3:4" x14ac:dyDescent="0.2">
      <c r="C24046" s="10"/>
      <c r="D24046" s="6"/>
    </row>
    <row r="24047" spans="3:4" x14ac:dyDescent="0.2">
      <c r="C24047" s="10"/>
      <c r="D24047" s="6"/>
    </row>
    <row r="24048" spans="3:4" x14ac:dyDescent="0.2">
      <c r="C24048" s="10"/>
      <c r="D24048" s="6"/>
    </row>
    <row r="24049" spans="3:4" x14ac:dyDescent="0.2">
      <c r="C24049" s="10"/>
      <c r="D24049" s="6"/>
    </row>
    <row r="24050" spans="3:4" x14ac:dyDescent="0.2">
      <c r="C24050" s="10"/>
      <c r="D24050" s="6"/>
    </row>
    <row r="24051" spans="3:4" x14ac:dyDescent="0.2">
      <c r="C24051" s="10"/>
      <c r="D24051" s="6"/>
    </row>
    <row r="24052" spans="3:4" x14ac:dyDescent="0.2">
      <c r="C24052" s="10"/>
      <c r="D24052" s="6"/>
    </row>
    <row r="24053" spans="3:4" x14ac:dyDescent="0.2">
      <c r="C24053" s="10"/>
      <c r="D24053" s="6"/>
    </row>
    <row r="24054" spans="3:4" x14ac:dyDescent="0.2">
      <c r="C24054" s="10"/>
      <c r="D24054" s="6"/>
    </row>
    <row r="24055" spans="3:4" ht="15" x14ac:dyDescent="0.25">
      <c r="C24055" s="10"/>
      <c r="D24055" s="8"/>
    </row>
    <row r="24056" spans="3:4" ht="15" x14ac:dyDescent="0.25">
      <c r="C24056" s="10"/>
      <c r="D24056" s="8"/>
    </row>
    <row r="24057" spans="3:4" ht="15" x14ac:dyDescent="0.25">
      <c r="C24057" s="10"/>
      <c r="D24057" s="8"/>
    </row>
    <row r="24058" spans="3:4" x14ac:dyDescent="0.2">
      <c r="C24058" s="10"/>
      <c r="D24058" s="6"/>
    </row>
    <row r="24059" spans="3:4" x14ac:dyDescent="0.2">
      <c r="C24059" s="10"/>
      <c r="D24059" s="6"/>
    </row>
    <row r="24060" spans="3:4" x14ac:dyDescent="0.2">
      <c r="C24060" s="10"/>
      <c r="D24060" s="6"/>
    </row>
    <row r="24061" spans="3:4" x14ac:dyDescent="0.2">
      <c r="C24061" s="10"/>
      <c r="D24061" s="6"/>
    </row>
    <row r="24062" spans="3:4" x14ac:dyDescent="0.2">
      <c r="C24062" s="10"/>
      <c r="D24062" s="6"/>
    </row>
    <row r="24063" spans="3:4" x14ac:dyDescent="0.2">
      <c r="C24063" s="10"/>
      <c r="D24063" s="6"/>
    </row>
    <row r="24064" spans="3:4" x14ac:dyDescent="0.2">
      <c r="C24064" s="10"/>
      <c r="D24064" s="6"/>
    </row>
    <row r="24065" spans="3:4" x14ac:dyDescent="0.2">
      <c r="C24065" s="10"/>
      <c r="D24065" s="6"/>
    </row>
    <row r="24066" spans="3:4" x14ac:dyDescent="0.2">
      <c r="C24066" s="10"/>
      <c r="D24066" s="6"/>
    </row>
    <row r="24067" spans="3:4" x14ac:dyDescent="0.2">
      <c r="C24067" s="10"/>
      <c r="D24067" s="6"/>
    </row>
    <row r="24068" spans="3:4" x14ac:dyDescent="0.2">
      <c r="C24068" s="10"/>
      <c r="D24068" s="6"/>
    </row>
    <row r="24069" spans="3:4" x14ac:dyDescent="0.2">
      <c r="C24069" s="10"/>
      <c r="D24069" s="6"/>
    </row>
    <row r="24070" spans="3:4" x14ac:dyDescent="0.2">
      <c r="C24070" s="10"/>
      <c r="D24070" s="6"/>
    </row>
    <row r="24071" spans="3:4" x14ac:dyDescent="0.2">
      <c r="C24071" s="10"/>
      <c r="D24071" s="6"/>
    </row>
    <row r="24072" spans="3:4" x14ac:dyDescent="0.2">
      <c r="C24072" s="10"/>
      <c r="D24072" s="6"/>
    </row>
    <row r="24073" spans="3:4" x14ac:dyDescent="0.2">
      <c r="C24073" s="10"/>
      <c r="D24073" s="6"/>
    </row>
    <row r="24074" spans="3:4" ht="13.5" thickBot="1" x14ac:dyDescent="0.25">
      <c r="C24074" s="10"/>
      <c r="D24074" s="9"/>
    </row>
    <row r="24075" spans="3:4" ht="15" x14ac:dyDescent="0.25">
      <c r="C24075" s="10"/>
      <c r="D24075" s="4"/>
    </row>
    <row r="24076" spans="3:4" x14ac:dyDescent="0.2">
      <c r="C24076" s="10"/>
      <c r="D24076" s="6"/>
    </row>
    <row r="24077" spans="3:4" x14ac:dyDescent="0.2">
      <c r="C24077" s="10"/>
      <c r="D24077" s="6"/>
    </row>
    <row r="24078" spans="3:4" x14ac:dyDescent="0.2">
      <c r="C24078" s="10"/>
      <c r="D24078" s="7"/>
    </row>
    <row r="24079" spans="3:4" x14ac:dyDescent="0.2">
      <c r="C24079" s="10"/>
      <c r="D24079" s="6"/>
    </row>
    <row r="24080" spans="3:4" x14ac:dyDescent="0.2">
      <c r="C24080" s="10"/>
      <c r="D24080" s="6"/>
    </row>
    <row r="24081" spans="3:4" x14ac:dyDescent="0.2">
      <c r="C24081" s="10"/>
      <c r="D24081" s="6"/>
    </row>
    <row r="24082" spans="3:4" x14ac:dyDescent="0.2">
      <c r="C24082" s="10"/>
      <c r="D24082" s="6"/>
    </row>
    <row r="24083" spans="3:4" x14ac:dyDescent="0.2">
      <c r="C24083" s="10"/>
      <c r="D24083" s="6"/>
    </row>
    <row r="24084" spans="3:4" x14ac:dyDescent="0.2">
      <c r="C24084" s="10"/>
      <c r="D24084" s="6"/>
    </row>
    <row r="24085" spans="3:4" x14ac:dyDescent="0.2">
      <c r="C24085" s="10"/>
      <c r="D24085" s="6"/>
    </row>
    <row r="24086" spans="3:4" x14ac:dyDescent="0.2">
      <c r="C24086" s="10"/>
      <c r="D24086" s="6"/>
    </row>
    <row r="24087" spans="3:4" x14ac:dyDescent="0.2">
      <c r="C24087" s="10"/>
      <c r="D24087" s="6"/>
    </row>
    <row r="24088" spans="3:4" x14ac:dyDescent="0.2">
      <c r="C24088" s="10"/>
      <c r="D24088" s="6"/>
    </row>
    <row r="24089" spans="3:4" x14ac:dyDescent="0.2">
      <c r="C24089" s="10"/>
      <c r="D24089" s="6"/>
    </row>
    <row r="24090" spans="3:4" ht="15" x14ac:dyDescent="0.25">
      <c r="C24090" s="10"/>
      <c r="D24090" s="8"/>
    </row>
    <row r="24091" spans="3:4" ht="15" x14ac:dyDescent="0.25">
      <c r="C24091" s="10"/>
      <c r="D24091" s="8"/>
    </row>
    <row r="24092" spans="3:4" ht="15" x14ac:dyDescent="0.25">
      <c r="C24092" s="10"/>
      <c r="D24092" s="8"/>
    </row>
    <row r="24093" spans="3:4" ht="15" x14ac:dyDescent="0.25">
      <c r="C24093" s="10"/>
      <c r="D24093" s="8"/>
    </row>
    <row r="24094" spans="3:4" ht="15" x14ac:dyDescent="0.25">
      <c r="C24094" s="10"/>
      <c r="D24094" s="8"/>
    </row>
    <row r="24095" spans="3:4" ht="15" x14ac:dyDescent="0.25">
      <c r="C24095" s="10"/>
      <c r="D24095" s="8"/>
    </row>
    <row r="24096" spans="3:4" x14ac:dyDescent="0.2">
      <c r="C24096" s="10"/>
      <c r="D24096" s="6"/>
    </row>
    <row r="24097" spans="3:4" x14ac:dyDescent="0.2">
      <c r="C24097" s="10"/>
      <c r="D24097" s="6"/>
    </row>
    <row r="24098" spans="3:4" x14ac:dyDescent="0.2">
      <c r="C24098" s="10"/>
      <c r="D24098" s="6"/>
    </row>
    <row r="24099" spans="3:4" x14ac:dyDescent="0.2">
      <c r="C24099" s="10"/>
      <c r="D24099" s="6"/>
    </row>
    <row r="24100" spans="3:4" x14ac:dyDescent="0.2">
      <c r="C24100" s="10"/>
      <c r="D24100" s="6"/>
    </row>
    <row r="24101" spans="3:4" x14ac:dyDescent="0.2">
      <c r="C24101" s="10"/>
      <c r="D24101" s="6"/>
    </row>
    <row r="24102" spans="3:4" x14ac:dyDescent="0.2">
      <c r="C24102" s="10"/>
      <c r="D24102" s="6"/>
    </row>
    <row r="24103" spans="3:4" x14ac:dyDescent="0.2">
      <c r="C24103" s="10"/>
      <c r="D24103" s="6"/>
    </row>
    <row r="24104" spans="3:4" x14ac:dyDescent="0.2">
      <c r="C24104" s="10"/>
      <c r="D24104" s="6"/>
    </row>
    <row r="24105" spans="3:4" x14ac:dyDescent="0.2">
      <c r="C24105" s="10"/>
      <c r="D24105" s="6"/>
    </row>
    <row r="24106" spans="3:4" ht="15" x14ac:dyDescent="0.25">
      <c r="C24106" s="10"/>
      <c r="D24106" s="8"/>
    </row>
    <row r="24107" spans="3:4" ht="15" x14ac:dyDescent="0.25">
      <c r="C24107" s="10"/>
      <c r="D24107" s="8"/>
    </row>
    <row r="24108" spans="3:4" ht="15" x14ac:dyDescent="0.25">
      <c r="C24108" s="10"/>
      <c r="D24108" s="8"/>
    </row>
    <row r="24109" spans="3:4" x14ac:dyDescent="0.2">
      <c r="C24109" s="10"/>
      <c r="D24109" s="6"/>
    </row>
    <row r="24110" spans="3:4" x14ac:dyDescent="0.2">
      <c r="C24110" s="10"/>
      <c r="D24110" s="6"/>
    </row>
    <row r="24111" spans="3:4" x14ac:dyDescent="0.2">
      <c r="C24111" s="10"/>
      <c r="D24111" s="6"/>
    </row>
    <row r="24112" spans="3:4" x14ac:dyDescent="0.2">
      <c r="C24112" s="10"/>
      <c r="D24112" s="6"/>
    </row>
    <row r="24113" spans="3:4" x14ac:dyDescent="0.2">
      <c r="C24113" s="10"/>
      <c r="D24113" s="6"/>
    </row>
    <row r="24114" spans="3:4" x14ac:dyDescent="0.2">
      <c r="C24114" s="10"/>
      <c r="D24114" s="6"/>
    </row>
    <row r="24115" spans="3:4" x14ac:dyDescent="0.2">
      <c r="C24115" s="10"/>
      <c r="D24115" s="6"/>
    </row>
    <row r="24116" spans="3:4" x14ac:dyDescent="0.2">
      <c r="C24116" s="10"/>
      <c r="D24116" s="6"/>
    </row>
    <row r="24117" spans="3:4" x14ac:dyDescent="0.2">
      <c r="C24117" s="10"/>
      <c r="D24117" s="6"/>
    </row>
    <row r="24118" spans="3:4" x14ac:dyDescent="0.2">
      <c r="C24118" s="10"/>
      <c r="D24118" s="6"/>
    </row>
    <row r="24119" spans="3:4" x14ac:dyDescent="0.2">
      <c r="C24119" s="10"/>
      <c r="D24119" s="6"/>
    </row>
    <row r="24120" spans="3:4" x14ac:dyDescent="0.2">
      <c r="C24120" s="10"/>
      <c r="D24120" s="6"/>
    </row>
    <row r="24121" spans="3:4" x14ac:dyDescent="0.2">
      <c r="C24121" s="10"/>
      <c r="D24121" s="6"/>
    </row>
    <row r="24122" spans="3:4" x14ac:dyDescent="0.2">
      <c r="C24122" s="10"/>
      <c r="D24122" s="6"/>
    </row>
    <row r="24123" spans="3:4" x14ac:dyDescent="0.2">
      <c r="C24123" s="10"/>
      <c r="D24123" s="6"/>
    </row>
    <row r="24124" spans="3:4" x14ac:dyDescent="0.2">
      <c r="C24124" s="10"/>
      <c r="D24124" s="6"/>
    </row>
    <row r="24125" spans="3:4" ht="13.5" thickBot="1" x14ac:dyDescent="0.25">
      <c r="C24125" s="10"/>
      <c r="D24125" s="9"/>
    </row>
    <row r="24126" spans="3:4" ht="15" x14ac:dyDescent="0.25">
      <c r="D24126" s="4"/>
    </row>
    <row r="24127" spans="3:4" x14ac:dyDescent="0.2">
      <c r="D24127" s="6"/>
    </row>
    <row r="24128" spans="3:4" x14ac:dyDescent="0.2">
      <c r="D24128" s="6"/>
    </row>
    <row r="24129" spans="4:4" x14ac:dyDescent="0.2">
      <c r="D24129" s="7"/>
    </row>
    <row r="24130" spans="4:4" x14ac:dyDescent="0.2">
      <c r="D24130" s="6"/>
    </row>
    <row r="24131" spans="4:4" x14ac:dyDescent="0.2">
      <c r="D24131" s="6"/>
    </row>
    <row r="24132" spans="4:4" x14ac:dyDescent="0.2">
      <c r="D24132" s="6"/>
    </row>
    <row r="24133" spans="4:4" x14ac:dyDescent="0.2">
      <c r="D24133" s="6"/>
    </row>
    <row r="24134" spans="4:4" x14ac:dyDescent="0.2">
      <c r="D24134" s="6"/>
    </row>
    <row r="24135" spans="4:4" x14ac:dyDescent="0.2">
      <c r="D24135" s="6"/>
    </row>
    <row r="24136" spans="4:4" x14ac:dyDescent="0.2">
      <c r="D24136" s="6"/>
    </row>
    <row r="24137" spans="4:4" x14ac:dyDescent="0.2">
      <c r="D24137" s="6"/>
    </row>
    <row r="24138" spans="4:4" x14ac:dyDescent="0.2">
      <c r="D24138" s="6"/>
    </row>
    <row r="24139" spans="4:4" x14ac:dyDescent="0.2">
      <c r="D24139" s="6"/>
    </row>
    <row r="24140" spans="4:4" x14ac:dyDescent="0.2">
      <c r="D24140" s="6"/>
    </row>
    <row r="24141" spans="4:4" ht="15" x14ac:dyDescent="0.25">
      <c r="D24141" s="8"/>
    </row>
    <row r="24142" spans="4:4" ht="15" x14ac:dyDescent="0.25">
      <c r="D24142" s="8"/>
    </row>
    <row r="24143" spans="4:4" ht="15" x14ac:dyDescent="0.25">
      <c r="D24143" s="8"/>
    </row>
    <row r="24144" spans="4:4" ht="15" x14ac:dyDescent="0.25">
      <c r="D24144" s="8"/>
    </row>
    <row r="24145" spans="4:4" ht="15" x14ac:dyDescent="0.25">
      <c r="D24145" s="8"/>
    </row>
    <row r="24146" spans="4:4" ht="15" x14ac:dyDescent="0.25">
      <c r="D24146" s="8"/>
    </row>
    <row r="24147" spans="4:4" x14ac:dyDescent="0.2">
      <c r="D24147" s="6"/>
    </row>
    <row r="24148" spans="4:4" x14ac:dyDescent="0.2">
      <c r="D24148" s="6"/>
    </row>
    <row r="24149" spans="4:4" x14ac:dyDescent="0.2">
      <c r="D24149" s="6"/>
    </row>
    <row r="24150" spans="4:4" x14ac:dyDescent="0.2">
      <c r="D24150" s="6"/>
    </row>
    <row r="24151" spans="4:4" x14ac:dyDescent="0.2">
      <c r="D24151" s="6"/>
    </row>
    <row r="24152" spans="4:4" x14ac:dyDescent="0.2">
      <c r="D24152" s="6"/>
    </row>
    <row r="24153" spans="4:4" x14ac:dyDescent="0.2">
      <c r="D24153" s="6"/>
    </row>
    <row r="24154" spans="4:4" x14ac:dyDescent="0.2">
      <c r="D24154" s="6"/>
    </row>
    <row r="24155" spans="4:4" x14ac:dyDescent="0.2">
      <c r="D24155" s="6"/>
    </row>
    <row r="24156" spans="4:4" x14ac:dyDescent="0.2">
      <c r="D24156" s="6"/>
    </row>
    <row r="24157" spans="4:4" ht="15" x14ac:dyDescent="0.25">
      <c r="D24157" s="8"/>
    </row>
    <row r="24158" spans="4:4" ht="15" x14ac:dyDescent="0.25">
      <c r="D24158" s="8"/>
    </row>
    <row r="24159" spans="4:4" ht="15" x14ac:dyDescent="0.25">
      <c r="D24159" s="8"/>
    </row>
    <row r="24160" spans="4:4" x14ac:dyDescent="0.2">
      <c r="D24160" s="6"/>
    </row>
    <row r="24161" spans="4:4" x14ac:dyDescent="0.2">
      <c r="D24161" s="6"/>
    </row>
    <row r="24162" spans="4:4" x14ac:dyDescent="0.2">
      <c r="D24162" s="6"/>
    </row>
    <row r="24163" spans="4:4" x14ac:dyDescent="0.2">
      <c r="D24163" s="6"/>
    </row>
    <row r="24164" spans="4:4" x14ac:dyDescent="0.2">
      <c r="D24164" s="6"/>
    </row>
    <row r="24165" spans="4:4" x14ac:dyDescent="0.2">
      <c r="D24165" s="6"/>
    </row>
    <row r="24166" spans="4:4" x14ac:dyDescent="0.2">
      <c r="D24166" s="6"/>
    </row>
    <row r="24167" spans="4:4" x14ac:dyDescent="0.2">
      <c r="D24167" s="6"/>
    </row>
    <row r="24168" spans="4:4" x14ac:dyDescent="0.2">
      <c r="D24168" s="6"/>
    </row>
    <row r="24169" spans="4:4" x14ac:dyDescent="0.2">
      <c r="D24169" s="6"/>
    </row>
    <row r="24170" spans="4:4" x14ac:dyDescent="0.2">
      <c r="D24170" s="6"/>
    </row>
    <row r="24171" spans="4:4" x14ac:dyDescent="0.2">
      <c r="D24171" s="6"/>
    </row>
    <row r="24172" spans="4:4" x14ac:dyDescent="0.2">
      <c r="D24172" s="6"/>
    </row>
    <row r="24173" spans="4:4" x14ac:dyDescent="0.2">
      <c r="D24173" s="6"/>
    </row>
    <row r="24174" spans="4:4" x14ac:dyDescent="0.2">
      <c r="D24174" s="6"/>
    </row>
    <row r="24175" spans="4:4" x14ac:dyDescent="0.2">
      <c r="D24175" s="6"/>
    </row>
    <row r="24176" spans="4:4" ht="13.5" thickBot="1" x14ac:dyDescent="0.25">
      <c r="D24176" s="9"/>
    </row>
    <row r="24177" spans="4:4" ht="15" x14ac:dyDescent="0.25">
      <c r="D24177" s="4"/>
    </row>
    <row r="24178" spans="4:4" x14ac:dyDescent="0.2">
      <c r="D24178" s="6"/>
    </row>
    <row r="24179" spans="4:4" x14ac:dyDescent="0.2">
      <c r="D24179" s="6"/>
    </row>
    <row r="24180" spans="4:4" x14ac:dyDescent="0.2">
      <c r="D24180" s="7"/>
    </row>
    <row r="24181" spans="4:4" x14ac:dyDescent="0.2">
      <c r="D24181" s="6"/>
    </row>
    <row r="24182" spans="4:4" x14ac:dyDescent="0.2">
      <c r="D24182" s="6"/>
    </row>
    <row r="24183" spans="4:4" x14ac:dyDescent="0.2">
      <c r="D24183" s="6"/>
    </row>
    <row r="24184" spans="4:4" x14ac:dyDescent="0.2">
      <c r="D24184" s="6"/>
    </row>
    <row r="24185" spans="4:4" x14ac:dyDescent="0.2">
      <c r="D24185" s="6"/>
    </row>
    <row r="24186" spans="4:4" x14ac:dyDescent="0.2">
      <c r="D24186" s="6"/>
    </row>
    <row r="24187" spans="4:4" x14ac:dyDescent="0.2">
      <c r="D24187" s="6"/>
    </row>
    <row r="24188" spans="4:4" x14ac:dyDescent="0.2">
      <c r="D24188" s="6"/>
    </row>
    <row r="24189" spans="4:4" x14ac:dyDescent="0.2">
      <c r="D24189" s="6"/>
    </row>
    <row r="24190" spans="4:4" x14ac:dyDescent="0.2">
      <c r="D24190" s="6"/>
    </row>
    <row r="24191" spans="4:4" x14ac:dyDescent="0.2">
      <c r="D24191" s="6"/>
    </row>
    <row r="24192" spans="4:4" ht="15" x14ac:dyDescent="0.25">
      <c r="D24192" s="8"/>
    </row>
    <row r="24193" spans="4:4" ht="15" x14ac:dyDescent="0.25">
      <c r="D24193" s="8"/>
    </row>
    <row r="24194" spans="4:4" ht="15" x14ac:dyDescent="0.25">
      <c r="D24194" s="8"/>
    </row>
    <row r="24195" spans="4:4" ht="15" x14ac:dyDescent="0.25">
      <c r="D24195" s="8"/>
    </row>
    <row r="24196" spans="4:4" ht="15" x14ac:dyDescent="0.25">
      <c r="D24196" s="8"/>
    </row>
    <row r="24197" spans="4:4" ht="15" x14ac:dyDescent="0.25">
      <c r="D24197" s="8"/>
    </row>
    <row r="24198" spans="4:4" x14ac:dyDescent="0.2">
      <c r="D24198" s="6"/>
    </row>
    <row r="24199" spans="4:4" x14ac:dyDescent="0.2">
      <c r="D24199" s="6"/>
    </row>
    <row r="24200" spans="4:4" x14ac:dyDescent="0.2">
      <c r="D24200" s="6"/>
    </row>
    <row r="24201" spans="4:4" x14ac:dyDescent="0.2">
      <c r="D24201" s="6"/>
    </row>
    <row r="24202" spans="4:4" x14ac:dyDescent="0.2">
      <c r="D24202" s="6"/>
    </row>
    <row r="24203" spans="4:4" x14ac:dyDescent="0.2">
      <c r="D24203" s="6"/>
    </row>
    <row r="24204" spans="4:4" x14ac:dyDescent="0.2">
      <c r="D24204" s="6"/>
    </row>
    <row r="24205" spans="4:4" x14ac:dyDescent="0.2">
      <c r="D24205" s="6"/>
    </row>
    <row r="24206" spans="4:4" x14ac:dyDescent="0.2">
      <c r="D24206" s="6"/>
    </row>
    <row r="24207" spans="4:4" x14ac:dyDescent="0.2">
      <c r="D24207" s="6"/>
    </row>
    <row r="24208" spans="4:4" ht="15" x14ac:dyDescent="0.25">
      <c r="D24208" s="8"/>
    </row>
    <row r="24209" spans="4:4" ht="15" x14ac:dyDescent="0.25">
      <c r="D24209" s="8"/>
    </row>
    <row r="24210" spans="4:4" ht="15" x14ac:dyDescent="0.25">
      <c r="D24210" s="8"/>
    </row>
    <row r="24211" spans="4:4" x14ac:dyDescent="0.2">
      <c r="D24211" s="6"/>
    </row>
    <row r="24212" spans="4:4" x14ac:dyDescent="0.2">
      <c r="D24212" s="6"/>
    </row>
    <row r="24213" spans="4:4" x14ac:dyDescent="0.2">
      <c r="D24213" s="6"/>
    </row>
    <row r="24214" spans="4:4" x14ac:dyDescent="0.2">
      <c r="D24214" s="6"/>
    </row>
    <row r="24215" spans="4:4" x14ac:dyDescent="0.2">
      <c r="D24215" s="6"/>
    </row>
    <row r="24216" spans="4:4" x14ac:dyDescent="0.2">
      <c r="D24216" s="6"/>
    </row>
    <row r="24217" spans="4:4" x14ac:dyDescent="0.2">
      <c r="D24217" s="6"/>
    </row>
    <row r="24218" spans="4:4" x14ac:dyDescent="0.2">
      <c r="D24218" s="6"/>
    </row>
    <row r="24219" spans="4:4" x14ac:dyDescent="0.2">
      <c r="D24219" s="6"/>
    </row>
    <row r="24220" spans="4:4" x14ac:dyDescent="0.2">
      <c r="D24220" s="6"/>
    </row>
    <row r="24221" spans="4:4" x14ac:dyDescent="0.2">
      <c r="D24221" s="6"/>
    </row>
    <row r="24222" spans="4:4" x14ac:dyDescent="0.2">
      <c r="D24222" s="6"/>
    </row>
    <row r="24223" spans="4:4" x14ac:dyDescent="0.2">
      <c r="D24223" s="6"/>
    </row>
    <row r="24224" spans="4:4" x14ac:dyDescent="0.2">
      <c r="D24224" s="6"/>
    </row>
    <row r="24225" spans="4:4" x14ac:dyDescent="0.2">
      <c r="D24225" s="6"/>
    </row>
    <row r="24226" spans="4:4" x14ac:dyDescent="0.2">
      <c r="D24226" s="6"/>
    </row>
    <row r="24227" spans="4:4" ht="13.5" thickBot="1" x14ac:dyDescent="0.25">
      <c r="D24227" s="9"/>
    </row>
    <row r="24228" spans="4:4" ht="15" x14ac:dyDescent="0.25">
      <c r="D24228" s="4"/>
    </row>
    <row r="24229" spans="4:4" x14ac:dyDescent="0.2">
      <c r="D24229" s="6"/>
    </row>
    <row r="24230" spans="4:4" x14ac:dyDescent="0.2">
      <c r="D24230" s="6"/>
    </row>
    <row r="24231" spans="4:4" x14ac:dyDescent="0.2">
      <c r="D24231" s="7"/>
    </row>
    <row r="24232" spans="4:4" x14ac:dyDescent="0.2">
      <c r="D24232" s="6"/>
    </row>
    <row r="24233" spans="4:4" x14ac:dyDescent="0.2">
      <c r="D24233" s="6"/>
    </row>
    <row r="24234" spans="4:4" x14ac:dyDescent="0.2">
      <c r="D24234" s="6"/>
    </row>
    <row r="24235" spans="4:4" x14ac:dyDescent="0.2">
      <c r="D24235" s="6"/>
    </row>
    <row r="24236" spans="4:4" x14ac:dyDescent="0.2">
      <c r="D24236" s="6"/>
    </row>
    <row r="24237" spans="4:4" x14ac:dyDescent="0.2">
      <c r="D24237" s="6"/>
    </row>
    <row r="24238" spans="4:4" x14ac:dyDescent="0.2">
      <c r="D24238" s="6"/>
    </row>
    <row r="24239" spans="4:4" x14ac:dyDescent="0.2">
      <c r="D24239" s="6"/>
    </row>
    <row r="24240" spans="4:4" x14ac:dyDescent="0.2">
      <c r="D24240" s="6"/>
    </row>
    <row r="24241" spans="4:4" x14ac:dyDescent="0.2">
      <c r="D24241" s="6"/>
    </row>
    <row r="24242" spans="4:4" x14ac:dyDescent="0.2">
      <c r="D24242" s="6"/>
    </row>
    <row r="24243" spans="4:4" ht="15" x14ac:dyDescent="0.25">
      <c r="D24243" s="8"/>
    </row>
    <row r="24244" spans="4:4" ht="15" x14ac:dyDescent="0.25">
      <c r="D24244" s="8"/>
    </row>
    <row r="24245" spans="4:4" ht="15" x14ac:dyDescent="0.25">
      <c r="D24245" s="8"/>
    </row>
    <row r="24246" spans="4:4" ht="15" x14ac:dyDescent="0.25">
      <c r="D24246" s="8"/>
    </row>
    <row r="24247" spans="4:4" ht="15" x14ac:dyDescent="0.25">
      <c r="D24247" s="8"/>
    </row>
    <row r="24248" spans="4:4" ht="15" x14ac:dyDescent="0.25">
      <c r="D24248" s="8"/>
    </row>
    <row r="24249" spans="4:4" x14ac:dyDescent="0.2">
      <c r="D24249" s="6"/>
    </row>
    <row r="24250" spans="4:4" x14ac:dyDescent="0.2">
      <c r="D24250" s="6"/>
    </row>
    <row r="24251" spans="4:4" x14ac:dyDescent="0.2">
      <c r="D24251" s="6"/>
    </row>
    <row r="24252" spans="4:4" x14ac:dyDescent="0.2">
      <c r="D24252" s="6"/>
    </row>
    <row r="24253" spans="4:4" x14ac:dyDescent="0.2">
      <c r="D24253" s="6"/>
    </row>
    <row r="24254" spans="4:4" x14ac:dyDescent="0.2">
      <c r="D24254" s="6"/>
    </row>
    <row r="24255" spans="4:4" x14ac:dyDescent="0.2">
      <c r="D24255" s="6"/>
    </row>
    <row r="24256" spans="4:4" x14ac:dyDescent="0.2">
      <c r="D24256" s="6"/>
    </row>
    <row r="24257" spans="4:4" x14ac:dyDescent="0.2">
      <c r="D24257" s="6"/>
    </row>
    <row r="24258" spans="4:4" x14ac:dyDescent="0.2">
      <c r="D24258" s="6"/>
    </row>
    <row r="24259" spans="4:4" ht="15" x14ac:dyDescent="0.25">
      <c r="D24259" s="8"/>
    </row>
    <row r="24260" spans="4:4" ht="15" x14ac:dyDescent="0.25">
      <c r="D24260" s="8"/>
    </row>
    <row r="24261" spans="4:4" ht="15" x14ac:dyDescent="0.25">
      <c r="D24261" s="8"/>
    </row>
    <row r="24262" spans="4:4" x14ac:dyDescent="0.2">
      <c r="D24262" s="6"/>
    </row>
    <row r="24263" spans="4:4" x14ac:dyDescent="0.2">
      <c r="D24263" s="6"/>
    </row>
    <row r="24264" spans="4:4" x14ac:dyDescent="0.2">
      <c r="D24264" s="6"/>
    </row>
    <row r="24265" spans="4:4" x14ac:dyDescent="0.2">
      <c r="D24265" s="6"/>
    </row>
    <row r="24266" spans="4:4" x14ac:dyDescent="0.2">
      <c r="D24266" s="6"/>
    </row>
    <row r="24267" spans="4:4" x14ac:dyDescent="0.2">
      <c r="D24267" s="6"/>
    </row>
    <row r="24268" spans="4:4" x14ac:dyDescent="0.2">
      <c r="D24268" s="6"/>
    </row>
    <row r="24269" spans="4:4" x14ac:dyDescent="0.2">
      <c r="D24269" s="6"/>
    </row>
    <row r="24270" spans="4:4" x14ac:dyDescent="0.2">
      <c r="D24270" s="6"/>
    </row>
    <row r="24271" spans="4:4" x14ac:dyDescent="0.2">
      <c r="D24271" s="6"/>
    </row>
    <row r="24272" spans="4:4" x14ac:dyDescent="0.2">
      <c r="D24272" s="6"/>
    </row>
    <row r="24273" spans="4:4" x14ac:dyDescent="0.2">
      <c r="D24273" s="6"/>
    </row>
    <row r="24274" spans="4:4" x14ac:dyDescent="0.2">
      <c r="D24274" s="6"/>
    </row>
    <row r="24275" spans="4:4" x14ac:dyDescent="0.2">
      <c r="D24275" s="6"/>
    </row>
    <row r="24276" spans="4:4" x14ac:dyDescent="0.2">
      <c r="D24276" s="6"/>
    </row>
    <row r="24277" spans="4:4" x14ac:dyDescent="0.2">
      <c r="D24277" s="6"/>
    </row>
    <row r="24278" spans="4:4" ht="13.5" thickBot="1" x14ac:dyDescent="0.25">
      <c r="D24278" s="9"/>
    </row>
    <row r="24279" spans="4:4" ht="15" x14ac:dyDescent="0.25">
      <c r="D24279" s="4"/>
    </row>
    <row r="24280" spans="4:4" x14ac:dyDescent="0.2">
      <c r="D24280" s="6"/>
    </row>
    <row r="24281" spans="4:4" x14ac:dyDescent="0.2">
      <c r="D24281" s="6"/>
    </row>
    <row r="24282" spans="4:4" x14ac:dyDescent="0.2">
      <c r="D24282" s="7"/>
    </row>
    <row r="24283" spans="4:4" x14ac:dyDescent="0.2">
      <c r="D24283" s="6"/>
    </row>
    <row r="24284" spans="4:4" x14ac:dyDescent="0.2">
      <c r="D24284" s="6"/>
    </row>
    <row r="24285" spans="4:4" x14ac:dyDescent="0.2">
      <c r="D24285" s="6"/>
    </row>
    <row r="24286" spans="4:4" x14ac:dyDescent="0.2">
      <c r="D24286" s="6"/>
    </row>
    <row r="24287" spans="4:4" x14ac:dyDescent="0.2">
      <c r="D24287" s="6"/>
    </row>
    <row r="24288" spans="4:4" x14ac:dyDescent="0.2">
      <c r="D24288" s="6"/>
    </row>
    <row r="24289" spans="4:4" x14ac:dyDescent="0.2">
      <c r="D24289" s="6"/>
    </row>
    <row r="24290" spans="4:4" x14ac:dyDescent="0.2">
      <c r="D24290" s="6"/>
    </row>
    <row r="24291" spans="4:4" x14ac:dyDescent="0.2">
      <c r="D24291" s="6"/>
    </row>
    <row r="24292" spans="4:4" x14ac:dyDescent="0.2">
      <c r="D24292" s="6"/>
    </row>
    <row r="24293" spans="4:4" x14ac:dyDescent="0.2">
      <c r="D24293" s="6"/>
    </row>
    <row r="24294" spans="4:4" ht="15" x14ac:dyDescent="0.25">
      <c r="D24294" s="8"/>
    </row>
    <row r="24295" spans="4:4" ht="15" x14ac:dyDescent="0.25">
      <c r="D24295" s="8"/>
    </row>
    <row r="24296" spans="4:4" ht="15" x14ac:dyDescent="0.25">
      <c r="D24296" s="8"/>
    </row>
    <row r="24297" spans="4:4" ht="15" x14ac:dyDescent="0.25">
      <c r="D24297" s="8"/>
    </row>
    <row r="24298" spans="4:4" ht="15" x14ac:dyDescent="0.25">
      <c r="D24298" s="8"/>
    </row>
    <row r="24299" spans="4:4" ht="15" x14ac:dyDescent="0.25">
      <c r="D24299" s="8"/>
    </row>
    <row r="24300" spans="4:4" x14ac:dyDescent="0.2">
      <c r="D24300" s="6"/>
    </row>
    <row r="24301" spans="4:4" x14ac:dyDescent="0.2">
      <c r="D24301" s="6"/>
    </row>
    <row r="24302" spans="4:4" x14ac:dyDescent="0.2">
      <c r="D24302" s="6"/>
    </row>
    <row r="24303" spans="4:4" x14ac:dyDescent="0.2">
      <c r="D24303" s="6"/>
    </row>
    <row r="24304" spans="4:4" x14ac:dyDescent="0.2">
      <c r="D24304" s="6"/>
    </row>
    <row r="24305" spans="4:4" x14ac:dyDescent="0.2">
      <c r="D24305" s="6"/>
    </row>
    <row r="24306" spans="4:4" x14ac:dyDescent="0.2">
      <c r="D24306" s="6"/>
    </row>
    <row r="24307" spans="4:4" x14ac:dyDescent="0.2">
      <c r="D24307" s="6"/>
    </row>
    <row r="24308" spans="4:4" x14ac:dyDescent="0.2">
      <c r="D24308" s="6"/>
    </row>
    <row r="24309" spans="4:4" x14ac:dyDescent="0.2">
      <c r="D24309" s="6"/>
    </row>
    <row r="24310" spans="4:4" ht="15" x14ac:dyDescent="0.25">
      <c r="D24310" s="8"/>
    </row>
    <row r="24311" spans="4:4" ht="15" x14ac:dyDescent="0.25">
      <c r="D24311" s="8"/>
    </row>
    <row r="24312" spans="4:4" ht="15" x14ac:dyDescent="0.25">
      <c r="D24312" s="8"/>
    </row>
    <row r="24313" spans="4:4" x14ac:dyDescent="0.2">
      <c r="D24313" s="6"/>
    </row>
    <row r="24314" spans="4:4" x14ac:dyDescent="0.2">
      <c r="D24314" s="6"/>
    </row>
    <row r="24315" spans="4:4" x14ac:dyDescent="0.2">
      <c r="D24315" s="6"/>
    </row>
    <row r="24316" spans="4:4" x14ac:dyDescent="0.2">
      <c r="D24316" s="6"/>
    </row>
    <row r="24317" spans="4:4" x14ac:dyDescent="0.2">
      <c r="D24317" s="6"/>
    </row>
    <row r="24318" spans="4:4" x14ac:dyDescent="0.2">
      <c r="D24318" s="6"/>
    </row>
    <row r="24319" spans="4:4" x14ac:dyDescent="0.2">
      <c r="D24319" s="6"/>
    </row>
    <row r="24320" spans="4:4" x14ac:dyDescent="0.2">
      <c r="D24320" s="6"/>
    </row>
    <row r="24321" spans="4:4" x14ac:dyDescent="0.2">
      <c r="D24321" s="6"/>
    </row>
    <row r="24322" spans="4:4" x14ac:dyDescent="0.2">
      <c r="D24322" s="6"/>
    </row>
    <row r="24323" spans="4:4" x14ac:dyDescent="0.2">
      <c r="D24323" s="6"/>
    </row>
    <row r="24324" spans="4:4" x14ac:dyDescent="0.2">
      <c r="D24324" s="6"/>
    </row>
    <row r="24325" spans="4:4" x14ac:dyDescent="0.2">
      <c r="D24325" s="6"/>
    </row>
    <row r="24326" spans="4:4" x14ac:dyDescent="0.2">
      <c r="D24326" s="6"/>
    </row>
    <row r="24327" spans="4:4" x14ac:dyDescent="0.2">
      <c r="D24327" s="6"/>
    </row>
    <row r="24328" spans="4:4" x14ac:dyDescent="0.2">
      <c r="D24328" s="6"/>
    </row>
    <row r="24329" spans="4:4" ht="13.5" thickBot="1" x14ac:dyDescent="0.25">
      <c r="D24329" s="9"/>
    </row>
    <row r="24330" spans="4:4" ht="15" x14ac:dyDescent="0.25">
      <c r="D24330" s="4"/>
    </row>
    <row r="24331" spans="4:4" x14ac:dyDescent="0.2">
      <c r="D24331" s="6"/>
    </row>
    <row r="24332" spans="4:4" x14ac:dyDescent="0.2">
      <c r="D24332" s="6"/>
    </row>
    <row r="24333" spans="4:4" x14ac:dyDescent="0.2">
      <c r="D24333" s="7"/>
    </row>
    <row r="24334" spans="4:4" x14ac:dyDescent="0.2">
      <c r="D24334" s="6"/>
    </row>
    <row r="24335" spans="4:4" x14ac:dyDescent="0.2">
      <c r="D24335" s="6"/>
    </row>
    <row r="24336" spans="4:4" x14ac:dyDescent="0.2">
      <c r="D24336" s="6"/>
    </row>
    <row r="24337" spans="4:4" x14ac:dyDescent="0.2">
      <c r="D24337" s="6"/>
    </row>
    <row r="24338" spans="4:4" x14ac:dyDescent="0.2">
      <c r="D24338" s="6"/>
    </row>
    <row r="24339" spans="4:4" x14ac:dyDescent="0.2">
      <c r="D24339" s="6"/>
    </row>
    <row r="24340" spans="4:4" x14ac:dyDescent="0.2">
      <c r="D24340" s="6"/>
    </row>
    <row r="24341" spans="4:4" x14ac:dyDescent="0.2">
      <c r="D24341" s="6"/>
    </row>
    <row r="24342" spans="4:4" x14ac:dyDescent="0.2">
      <c r="D24342" s="6"/>
    </row>
    <row r="24343" spans="4:4" x14ac:dyDescent="0.2">
      <c r="D24343" s="6"/>
    </row>
    <row r="24344" spans="4:4" x14ac:dyDescent="0.2">
      <c r="D24344" s="6"/>
    </row>
    <row r="24345" spans="4:4" ht="15" x14ac:dyDescent="0.25">
      <c r="D24345" s="8"/>
    </row>
    <row r="24346" spans="4:4" ht="15" x14ac:dyDescent="0.25">
      <c r="D24346" s="8"/>
    </row>
    <row r="24347" spans="4:4" ht="15" x14ac:dyDescent="0.25">
      <c r="D24347" s="8"/>
    </row>
    <row r="24348" spans="4:4" ht="15" x14ac:dyDescent="0.25">
      <c r="D24348" s="8"/>
    </row>
    <row r="24349" spans="4:4" ht="15" x14ac:dyDescent="0.25">
      <c r="D24349" s="8"/>
    </row>
    <row r="24350" spans="4:4" ht="15" x14ac:dyDescent="0.25">
      <c r="D24350" s="8"/>
    </row>
    <row r="24351" spans="4:4" x14ac:dyDescent="0.2">
      <c r="D24351" s="6"/>
    </row>
    <row r="24352" spans="4:4" x14ac:dyDescent="0.2">
      <c r="D24352" s="6"/>
    </row>
    <row r="24353" spans="4:4" x14ac:dyDescent="0.2">
      <c r="D24353" s="6"/>
    </row>
    <row r="24354" spans="4:4" x14ac:dyDescent="0.2">
      <c r="D24354" s="6"/>
    </row>
    <row r="24355" spans="4:4" x14ac:dyDescent="0.2">
      <c r="D24355" s="6"/>
    </row>
    <row r="24356" spans="4:4" x14ac:dyDescent="0.2">
      <c r="D24356" s="6"/>
    </row>
    <row r="24357" spans="4:4" x14ac:dyDescent="0.2">
      <c r="D24357" s="6"/>
    </row>
    <row r="24358" spans="4:4" x14ac:dyDescent="0.2">
      <c r="D24358" s="6"/>
    </row>
    <row r="24359" spans="4:4" x14ac:dyDescent="0.2">
      <c r="D24359" s="6"/>
    </row>
    <row r="24360" spans="4:4" x14ac:dyDescent="0.2">
      <c r="D24360" s="6"/>
    </row>
    <row r="24361" spans="4:4" ht="15" x14ac:dyDescent="0.25">
      <c r="D24361" s="8"/>
    </row>
    <row r="24362" spans="4:4" ht="15" x14ac:dyDescent="0.25">
      <c r="D24362" s="8"/>
    </row>
    <row r="24363" spans="4:4" ht="15" x14ac:dyDescent="0.25">
      <c r="D24363" s="8"/>
    </row>
    <row r="24364" spans="4:4" x14ac:dyDescent="0.2">
      <c r="D24364" s="6"/>
    </row>
    <row r="24365" spans="4:4" x14ac:dyDescent="0.2">
      <c r="D24365" s="6"/>
    </row>
    <row r="24366" spans="4:4" x14ac:dyDescent="0.2">
      <c r="D24366" s="6"/>
    </row>
    <row r="24367" spans="4:4" x14ac:dyDescent="0.2">
      <c r="D24367" s="6"/>
    </row>
    <row r="24368" spans="4:4" x14ac:dyDescent="0.2">
      <c r="D24368" s="6"/>
    </row>
    <row r="24369" spans="4:4" x14ac:dyDescent="0.2">
      <c r="D24369" s="6"/>
    </row>
    <row r="24370" spans="4:4" x14ac:dyDescent="0.2">
      <c r="D24370" s="6"/>
    </row>
    <row r="24371" spans="4:4" x14ac:dyDescent="0.2">
      <c r="D24371" s="6"/>
    </row>
    <row r="24372" spans="4:4" x14ac:dyDescent="0.2">
      <c r="D24372" s="6"/>
    </row>
    <row r="24373" spans="4:4" x14ac:dyDescent="0.2">
      <c r="D24373" s="6"/>
    </row>
    <row r="24374" spans="4:4" x14ac:dyDescent="0.2">
      <c r="D24374" s="6"/>
    </row>
    <row r="24375" spans="4:4" x14ac:dyDescent="0.2">
      <c r="D24375" s="6"/>
    </row>
    <row r="24376" spans="4:4" x14ac:dyDescent="0.2">
      <c r="D24376" s="6"/>
    </row>
    <row r="24377" spans="4:4" x14ac:dyDescent="0.2">
      <c r="D24377" s="6"/>
    </row>
    <row r="24378" spans="4:4" x14ac:dyDescent="0.2">
      <c r="D24378" s="6"/>
    </row>
    <row r="24379" spans="4:4" x14ac:dyDescent="0.2">
      <c r="D24379" s="6"/>
    </row>
    <row r="24380" spans="4:4" ht="13.5" thickBot="1" x14ac:dyDescent="0.25">
      <c r="D24380" s="9"/>
    </row>
    <row r="24381" spans="4:4" ht="15" x14ac:dyDescent="0.25">
      <c r="D24381" s="4"/>
    </row>
    <row r="24382" spans="4:4" x14ac:dyDescent="0.2">
      <c r="D24382" s="6"/>
    </row>
    <row r="24383" spans="4:4" x14ac:dyDescent="0.2">
      <c r="D24383" s="6"/>
    </row>
    <row r="24384" spans="4:4" x14ac:dyDescent="0.2">
      <c r="D24384" s="7"/>
    </row>
    <row r="24385" spans="4:4" x14ac:dyDescent="0.2">
      <c r="D24385" s="6"/>
    </row>
    <row r="24386" spans="4:4" x14ac:dyDescent="0.2">
      <c r="D24386" s="6"/>
    </row>
    <row r="24387" spans="4:4" x14ac:dyDescent="0.2">
      <c r="D24387" s="6"/>
    </row>
    <row r="24388" spans="4:4" x14ac:dyDescent="0.2">
      <c r="D24388" s="6"/>
    </row>
    <row r="24389" spans="4:4" x14ac:dyDescent="0.2">
      <c r="D24389" s="6"/>
    </row>
    <row r="24390" spans="4:4" x14ac:dyDescent="0.2">
      <c r="D24390" s="6"/>
    </row>
    <row r="24391" spans="4:4" x14ac:dyDescent="0.2">
      <c r="D24391" s="6"/>
    </row>
    <row r="24392" spans="4:4" x14ac:dyDescent="0.2">
      <c r="D24392" s="6"/>
    </row>
    <row r="24393" spans="4:4" x14ac:dyDescent="0.2">
      <c r="D24393" s="6"/>
    </row>
    <row r="24394" spans="4:4" x14ac:dyDescent="0.2">
      <c r="D24394" s="6"/>
    </row>
    <row r="24395" spans="4:4" x14ac:dyDescent="0.2">
      <c r="D24395" s="6"/>
    </row>
    <row r="24396" spans="4:4" ht="15" x14ac:dyDescent="0.25">
      <c r="D24396" s="8"/>
    </row>
    <row r="24397" spans="4:4" ht="15" x14ac:dyDescent="0.25">
      <c r="D24397" s="8"/>
    </row>
    <row r="24398" spans="4:4" ht="15" x14ac:dyDescent="0.25">
      <c r="D24398" s="8"/>
    </row>
    <row r="24399" spans="4:4" ht="15" x14ac:dyDescent="0.25">
      <c r="D24399" s="8"/>
    </row>
    <row r="24400" spans="4:4" ht="15" x14ac:dyDescent="0.25">
      <c r="D24400" s="8"/>
    </row>
    <row r="24401" spans="4:4" ht="15" x14ac:dyDescent="0.25">
      <c r="D24401" s="8"/>
    </row>
    <row r="24402" spans="4:4" x14ac:dyDescent="0.2">
      <c r="D24402" s="6"/>
    </row>
    <row r="24403" spans="4:4" x14ac:dyDescent="0.2">
      <c r="D24403" s="6"/>
    </row>
    <row r="24404" spans="4:4" x14ac:dyDescent="0.2">
      <c r="D24404" s="6"/>
    </row>
    <row r="24405" spans="4:4" x14ac:dyDescent="0.2">
      <c r="D24405" s="6"/>
    </row>
    <row r="24406" spans="4:4" x14ac:dyDescent="0.2">
      <c r="D24406" s="6"/>
    </row>
    <row r="24407" spans="4:4" x14ac:dyDescent="0.2">
      <c r="D24407" s="6"/>
    </row>
    <row r="24408" spans="4:4" x14ac:dyDescent="0.2">
      <c r="D24408" s="6"/>
    </row>
    <row r="24409" spans="4:4" x14ac:dyDescent="0.2">
      <c r="D24409" s="6"/>
    </row>
    <row r="24410" spans="4:4" x14ac:dyDescent="0.2">
      <c r="D24410" s="6"/>
    </row>
    <row r="24411" spans="4:4" x14ac:dyDescent="0.2">
      <c r="D24411" s="6"/>
    </row>
    <row r="24412" spans="4:4" ht="15" x14ac:dyDescent="0.25">
      <c r="D24412" s="8"/>
    </row>
    <row r="24413" spans="4:4" ht="15" x14ac:dyDescent="0.25">
      <c r="D24413" s="8"/>
    </row>
    <row r="24414" spans="4:4" ht="15" x14ac:dyDescent="0.25">
      <c r="D24414" s="8"/>
    </row>
    <row r="24415" spans="4:4" x14ac:dyDescent="0.2">
      <c r="D24415" s="6"/>
    </row>
    <row r="24416" spans="4:4" x14ac:dyDescent="0.2">
      <c r="D24416" s="6"/>
    </row>
    <row r="24417" spans="4:4" x14ac:dyDescent="0.2">
      <c r="D24417" s="6"/>
    </row>
    <row r="24418" spans="4:4" x14ac:dyDescent="0.2">
      <c r="D24418" s="6"/>
    </row>
    <row r="24419" spans="4:4" x14ac:dyDescent="0.2">
      <c r="D24419" s="6"/>
    </row>
    <row r="24420" spans="4:4" x14ac:dyDescent="0.2">
      <c r="D24420" s="6"/>
    </row>
    <row r="24421" spans="4:4" x14ac:dyDescent="0.2">
      <c r="D24421" s="6"/>
    </row>
    <row r="24422" spans="4:4" x14ac:dyDescent="0.2">
      <c r="D24422" s="6"/>
    </row>
    <row r="24423" spans="4:4" x14ac:dyDescent="0.2">
      <c r="D24423" s="6"/>
    </row>
    <row r="24424" spans="4:4" x14ac:dyDescent="0.2">
      <c r="D24424" s="6"/>
    </row>
    <row r="24425" spans="4:4" x14ac:dyDescent="0.2">
      <c r="D24425" s="6"/>
    </row>
    <row r="24426" spans="4:4" x14ac:dyDescent="0.2">
      <c r="D24426" s="6"/>
    </row>
    <row r="24427" spans="4:4" x14ac:dyDescent="0.2">
      <c r="D24427" s="6"/>
    </row>
    <row r="24428" spans="4:4" x14ac:dyDescent="0.2">
      <c r="D24428" s="6"/>
    </row>
    <row r="24429" spans="4:4" x14ac:dyDescent="0.2">
      <c r="D24429" s="6"/>
    </row>
    <row r="24430" spans="4:4" x14ac:dyDescent="0.2">
      <c r="D24430" s="6"/>
    </row>
    <row r="24431" spans="4:4" ht="13.5" thickBot="1" x14ac:dyDescent="0.25">
      <c r="D24431" s="9"/>
    </row>
    <row r="24432" spans="4:4" ht="15" x14ac:dyDescent="0.25">
      <c r="D24432" s="4"/>
    </row>
    <row r="24433" spans="4:4" x14ac:dyDescent="0.2">
      <c r="D24433" s="6"/>
    </row>
    <row r="24434" spans="4:4" x14ac:dyDescent="0.2">
      <c r="D24434" s="6"/>
    </row>
    <row r="24435" spans="4:4" x14ac:dyDescent="0.2">
      <c r="D24435" s="7"/>
    </row>
    <row r="24436" spans="4:4" x14ac:dyDescent="0.2">
      <c r="D24436" s="6"/>
    </row>
    <row r="24437" spans="4:4" x14ac:dyDescent="0.2">
      <c r="D24437" s="6"/>
    </row>
    <row r="24438" spans="4:4" x14ac:dyDescent="0.2">
      <c r="D24438" s="6"/>
    </row>
    <row r="24439" spans="4:4" x14ac:dyDescent="0.2">
      <c r="D24439" s="6"/>
    </row>
    <row r="24440" spans="4:4" x14ac:dyDescent="0.2">
      <c r="D24440" s="6"/>
    </row>
    <row r="24441" spans="4:4" x14ac:dyDescent="0.2">
      <c r="D24441" s="6"/>
    </row>
    <row r="24442" spans="4:4" x14ac:dyDescent="0.2">
      <c r="D24442" s="6"/>
    </row>
    <row r="24443" spans="4:4" x14ac:dyDescent="0.2">
      <c r="D24443" s="6"/>
    </row>
    <row r="24444" spans="4:4" x14ac:dyDescent="0.2">
      <c r="D24444" s="6"/>
    </row>
    <row r="24445" spans="4:4" x14ac:dyDescent="0.2">
      <c r="D24445" s="6"/>
    </row>
    <row r="24446" spans="4:4" x14ac:dyDescent="0.2">
      <c r="D24446" s="6"/>
    </row>
    <row r="24447" spans="4:4" ht="15" x14ac:dyDescent="0.25">
      <c r="D24447" s="8"/>
    </row>
    <row r="24448" spans="4:4" ht="15" x14ac:dyDescent="0.25">
      <c r="D24448" s="8"/>
    </row>
    <row r="24449" spans="4:4" ht="15" x14ac:dyDescent="0.25">
      <c r="D24449" s="8"/>
    </row>
    <row r="24450" spans="4:4" ht="15" x14ac:dyDescent="0.25">
      <c r="D24450" s="8"/>
    </row>
    <row r="24451" spans="4:4" ht="15" x14ac:dyDescent="0.25">
      <c r="D24451" s="8"/>
    </row>
    <row r="24452" spans="4:4" ht="15" x14ac:dyDescent="0.25">
      <c r="D24452" s="8"/>
    </row>
    <row r="24453" spans="4:4" x14ac:dyDescent="0.2">
      <c r="D24453" s="6"/>
    </row>
    <row r="24454" spans="4:4" x14ac:dyDescent="0.2">
      <c r="D24454" s="6"/>
    </row>
    <row r="24455" spans="4:4" x14ac:dyDescent="0.2">
      <c r="D24455" s="6"/>
    </row>
    <row r="24456" spans="4:4" x14ac:dyDescent="0.2">
      <c r="D24456" s="6"/>
    </row>
    <row r="24457" spans="4:4" x14ac:dyDescent="0.2">
      <c r="D24457" s="6"/>
    </row>
    <row r="24458" spans="4:4" x14ac:dyDescent="0.2">
      <c r="D24458" s="6"/>
    </row>
    <row r="24459" spans="4:4" x14ac:dyDescent="0.2">
      <c r="D24459" s="6"/>
    </row>
    <row r="24460" spans="4:4" x14ac:dyDescent="0.2">
      <c r="D24460" s="6"/>
    </row>
    <row r="24461" spans="4:4" x14ac:dyDescent="0.2">
      <c r="D24461" s="6"/>
    </row>
    <row r="24462" spans="4:4" x14ac:dyDescent="0.2">
      <c r="D24462" s="6"/>
    </row>
    <row r="24463" spans="4:4" ht="15" x14ac:dyDescent="0.25">
      <c r="D24463" s="8"/>
    </row>
    <row r="24464" spans="4:4" ht="15" x14ac:dyDescent="0.25">
      <c r="D24464" s="8"/>
    </row>
    <row r="24465" spans="4:4" ht="15" x14ac:dyDescent="0.25">
      <c r="D24465" s="8"/>
    </row>
    <row r="24466" spans="4:4" x14ac:dyDescent="0.2">
      <c r="D24466" s="6"/>
    </row>
    <row r="24467" spans="4:4" x14ac:dyDescent="0.2">
      <c r="D24467" s="6"/>
    </row>
    <row r="24468" spans="4:4" x14ac:dyDescent="0.2">
      <c r="D24468" s="6"/>
    </row>
    <row r="24469" spans="4:4" x14ac:dyDescent="0.2">
      <c r="D24469" s="6"/>
    </row>
    <row r="24470" spans="4:4" x14ac:dyDescent="0.2">
      <c r="D24470" s="6"/>
    </row>
    <row r="24471" spans="4:4" x14ac:dyDescent="0.2">
      <c r="D24471" s="6"/>
    </row>
    <row r="24472" spans="4:4" x14ac:dyDescent="0.2">
      <c r="D24472" s="6"/>
    </row>
    <row r="24473" spans="4:4" x14ac:dyDescent="0.2">
      <c r="D24473" s="6"/>
    </row>
    <row r="24474" spans="4:4" x14ac:dyDescent="0.2">
      <c r="D24474" s="6"/>
    </row>
    <row r="24475" spans="4:4" x14ac:dyDescent="0.2">
      <c r="D24475" s="6"/>
    </row>
    <row r="24476" spans="4:4" x14ac:dyDescent="0.2">
      <c r="D24476" s="6"/>
    </row>
    <row r="24477" spans="4:4" x14ac:dyDescent="0.2">
      <c r="D24477" s="6"/>
    </row>
    <row r="24478" spans="4:4" x14ac:dyDescent="0.2">
      <c r="D24478" s="6"/>
    </row>
    <row r="24479" spans="4:4" x14ac:dyDescent="0.2">
      <c r="D24479" s="6"/>
    </row>
    <row r="24480" spans="4:4" x14ac:dyDescent="0.2">
      <c r="D24480" s="6"/>
    </row>
    <row r="24481" spans="4:4" x14ac:dyDescent="0.2">
      <c r="D24481" s="6"/>
    </row>
    <row r="24482" spans="4:4" ht="13.5" thickBot="1" x14ac:dyDescent="0.25">
      <c r="D24482" s="9"/>
    </row>
    <row r="24483" spans="4:4" ht="15" x14ac:dyDescent="0.25">
      <c r="D24483" s="4"/>
    </row>
    <row r="24484" spans="4:4" x14ac:dyDescent="0.2">
      <c r="D24484" s="6"/>
    </row>
    <row r="24485" spans="4:4" x14ac:dyDescent="0.2">
      <c r="D24485" s="6"/>
    </row>
    <row r="24486" spans="4:4" x14ac:dyDescent="0.2">
      <c r="D24486" s="7"/>
    </row>
    <row r="24487" spans="4:4" x14ac:dyDescent="0.2">
      <c r="D24487" s="6"/>
    </row>
    <row r="24488" spans="4:4" x14ac:dyDescent="0.2">
      <c r="D24488" s="6"/>
    </row>
    <row r="24489" spans="4:4" x14ac:dyDescent="0.2">
      <c r="D24489" s="6"/>
    </row>
    <row r="24490" spans="4:4" x14ac:dyDescent="0.2">
      <c r="D24490" s="6"/>
    </row>
    <row r="24491" spans="4:4" x14ac:dyDescent="0.2">
      <c r="D24491" s="6"/>
    </row>
    <row r="24492" spans="4:4" x14ac:dyDescent="0.2">
      <c r="D24492" s="6"/>
    </row>
    <row r="24493" spans="4:4" x14ac:dyDescent="0.2">
      <c r="D24493" s="6"/>
    </row>
    <row r="24494" spans="4:4" x14ac:dyDescent="0.2">
      <c r="D24494" s="6"/>
    </row>
    <row r="24495" spans="4:4" x14ac:dyDescent="0.2">
      <c r="D24495" s="6"/>
    </row>
    <row r="24496" spans="4:4" x14ac:dyDescent="0.2">
      <c r="D24496" s="6"/>
    </row>
    <row r="24497" spans="4:4" x14ac:dyDescent="0.2">
      <c r="D24497" s="6"/>
    </row>
    <row r="24498" spans="4:4" ht="15" x14ac:dyDescent="0.25">
      <c r="D24498" s="8"/>
    </row>
    <row r="24499" spans="4:4" ht="15" x14ac:dyDescent="0.25">
      <c r="D24499" s="8"/>
    </row>
    <row r="24500" spans="4:4" ht="15" x14ac:dyDescent="0.25">
      <c r="D24500" s="8"/>
    </row>
    <row r="24501" spans="4:4" ht="15" x14ac:dyDescent="0.25">
      <c r="D24501" s="8"/>
    </row>
    <row r="24502" spans="4:4" ht="15" x14ac:dyDescent="0.25">
      <c r="D24502" s="8"/>
    </row>
    <row r="24503" spans="4:4" ht="15" x14ac:dyDescent="0.25">
      <c r="D24503" s="8"/>
    </row>
    <row r="24504" spans="4:4" x14ac:dyDescent="0.2">
      <c r="D24504" s="6"/>
    </row>
    <row r="24505" spans="4:4" x14ac:dyDescent="0.2">
      <c r="D24505" s="6"/>
    </row>
    <row r="24506" spans="4:4" x14ac:dyDescent="0.2">
      <c r="D24506" s="6"/>
    </row>
    <row r="24507" spans="4:4" x14ac:dyDescent="0.2">
      <c r="D24507" s="6"/>
    </row>
    <row r="24508" spans="4:4" x14ac:dyDescent="0.2">
      <c r="D24508" s="6"/>
    </row>
    <row r="24509" spans="4:4" x14ac:dyDescent="0.2">
      <c r="D24509" s="6"/>
    </row>
    <row r="24510" spans="4:4" x14ac:dyDescent="0.2">
      <c r="D24510" s="6"/>
    </row>
    <row r="24511" spans="4:4" x14ac:dyDescent="0.2">
      <c r="D24511" s="6"/>
    </row>
    <row r="24512" spans="4:4" x14ac:dyDescent="0.2">
      <c r="D24512" s="6"/>
    </row>
    <row r="24513" spans="4:4" x14ac:dyDescent="0.2">
      <c r="D24513" s="6"/>
    </row>
    <row r="24514" spans="4:4" ht="15" x14ac:dyDescent="0.25">
      <c r="D24514" s="8"/>
    </row>
    <row r="24515" spans="4:4" ht="15" x14ac:dyDescent="0.25">
      <c r="D24515" s="8"/>
    </row>
    <row r="24516" spans="4:4" ht="15" x14ac:dyDescent="0.25">
      <c r="D24516" s="8"/>
    </row>
    <row r="24517" spans="4:4" x14ac:dyDescent="0.2">
      <c r="D24517" s="6"/>
    </row>
    <row r="24518" spans="4:4" x14ac:dyDescent="0.2">
      <c r="D24518" s="6"/>
    </row>
    <row r="24519" spans="4:4" x14ac:dyDescent="0.2">
      <c r="D24519" s="6"/>
    </row>
    <row r="24520" spans="4:4" x14ac:dyDescent="0.2">
      <c r="D24520" s="6"/>
    </row>
    <row r="24521" spans="4:4" x14ac:dyDescent="0.2">
      <c r="D24521" s="6"/>
    </row>
    <row r="24522" spans="4:4" x14ac:dyDescent="0.2">
      <c r="D24522" s="6"/>
    </row>
    <row r="24523" spans="4:4" x14ac:dyDescent="0.2">
      <c r="D24523" s="6"/>
    </row>
    <row r="24524" spans="4:4" x14ac:dyDescent="0.2">
      <c r="D24524" s="6"/>
    </row>
    <row r="24525" spans="4:4" x14ac:dyDescent="0.2">
      <c r="D24525" s="6"/>
    </row>
    <row r="24526" spans="4:4" x14ac:dyDescent="0.2">
      <c r="D24526" s="6"/>
    </row>
    <row r="24527" spans="4:4" x14ac:dyDescent="0.2">
      <c r="D24527" s="6"/>
    </row>
    <row r="24528" spans="4:4" x14ac:dyDescent="0.2">
      <c r="D24528" s="6"/>
    </row>
    <row r="24529" spans="4:4" x14ac:dyDescent="0.2">
      <c r="D24529" s="6"/>
    </row>
    <row r="24530" spans="4:4" x14ac:dyDescent="0.2">
      <c r="D24530" s="6"/>
    </row>
    <row r="24531" spans="4:4" x14ac:dyDescent="0.2">
      <c r="D24531" s="6"/>
    </row>
    <row r="24532" spans="4:4" x14ac:dyDescent="0.2">
      <c r="D24532" s="6"/>
    </row>
    <row r="24533" spans="4:4" ht="13.5" thickBot="1" x14ac:dyDescent="0.25">
      <c r="D24533" s="9"/>
    </row>
    <row r="24534" spans="4:4" ht="15" x14ac:dyDescent="0.25">
      <c r="D24534" s="4"/>
    </row>
    <row r="24535" spans="4:4" x14ac:dyDescent="0.2">
      <c r="D24535" s="6"/>
    </row>
    <row r="24536" spans="4:4" x14ac:dyDescent="0.2">
      <c r="D24536" s="6"/>
    </row>
    <row r="24537" spans="4:4" x14ac:dyDescent="0.2">
      <c r="D24537" s="7"/>
    </row>
    <row r="24538" spans="4:4" x14ac:dyDescent="0.2">
      <c r="D24538" s="6"/>
    </row>
    <row r="24539" spans="4:4" x14ac:dyDescent="0.2">
      <c r="D24539" s="6"/>
    </row>
    <row r="24540" spans="4:4" x14ac:dyDescent="0.2">
      <c r="D24540" s="6"/>
    </row>
    <row r="24541" spans="4:4" x14ac:dyDescent="0.2">
      <c r="D24541" s="6"/>
    </row>
    <row r="24542" spans="4:4" x14ac:dyDescent="0.2">
      <c r="D24542" s="6"/>
    </row>
    <row r="24543" spans="4:4" x14ac:dyDescent="0.2">
      <c r="D24543" s="6"/>
    </row>
    <row r="24544" spans="4:4" x14ac:dyDescent="0.2">
      <c r="D24544" s="6"/>
    </row>
    <row r="24545" spans="4:4" x14ac:dyDescent="0.2">
      <c r="D24545" s="6"/>
    </row>
    <row r="24546" spans="4:4" x14ac:dyDescent="0.2">
      <c r="D24546" s="6"/>
    </row>
    <row r="24547" spans="4:4" x14ac:dyDescent="0.2">
      <c r="D24547" s="6"/>
    </row>
    <row r="24548" spans="4:4" x14ac:dyDescent="0.2">
      <c r="D24548" s="6"/>
    </row>
    <row r="24549" spans="4:4" ht="15" x14ac:dyDescent="0.25">
      <c r="D24549" s="8"/>
    </row>
    <row r="24550" spans="4:4" ht="15" x14ac:dyDescent="0.25">
      <c r="D24550" s="8"/>
    </row>
    <row r="24551" spans="4:4" ht="15" x14ac:dyDescent="0.25">
      <c r="D24551" s="8"/>
    </row>
    <row r="24552" spans="4:4" ht="15" x14ac:dyDescent="0.25">
      <c r="D24552" s="8"/>
    </row>
    <row r="24553" spans="4:4" ht="15" x14ac:dyDescent="0.25">
      <c r="D24553" s="8"/>
    </row>
    <row r="24554" spans="4:4" ht="15" x14ac:dyDescent="0.25">
      <c r="D24554" s="8"/>
    </row>
    <row r="24555" spans="4:4" x14ac:dyDescent="0.2">
      <c r="D24555" s="6"/>
    </row>
    <row r="24556" spans="4:4" x14ac:dyDescent="0.2">
      <c r="D24556" s="6"/>
    </row>
    <row r="24557" spans="4:4" x14ac:dyDescent="0.2">
      <c r="D24557" s="6"/>
    </row>
    <row r="24558" spans="4:4" x14ac:dyDescent="0.2">
      <c r="D24558" s="6"/>
    </row>
    <row r="24559" spans="4:4" x14ac:dyDescent="0.2">
      <c r="D24559" s="6"/>
    </row>
    <row r="24560" spans="4:4" x14ac:dyDescent="0.2">
      <c r="D24560" s="6"/>
    </row>
    <row r="24561" spans="4:4" x14ac:dyDescent="0.2">
      <c r="D24561" s="6"/>
    </row>
    <row r="24562" spans="4:4" x14ac:dyDescent="0.2">
      <c r="D24562" s="6"/>
    </row>
    <row r="24563" spans="4:4" x14ac:dyDescent="0.2">
      <c r="D24563" s="6"/>
    </row>
    <row r="24564" spans="4:4" x14ac:dyDescent="0.2">
      <c r="D24564" s="6"/>
    </row>
    <row r="24565" spans="4:4" ht="15" x14ac:dyDescent="0.25">
      <c r="D24565" s="8"/>
    </row>
    <row r="24566" spans="4:4" ht="15" x14ac:dyDescent="0.25">
      <c r="D24566" s="8"/>
    </row>
    <row r="24567" spans="4:4" ht="15" x14ac:dyDescent="0.25">
      <c r="D24567" s="8"/>
    </row>
    <row r="24568" spans="4:4" x14ac:dyDescent="0.2">
      <c r="D24568" s="6"/>
    </row>
    <row r="24569" spans="4:4" x14ac:dyDescent="0.2">
      <c r="D24569" s="6"/>
    </row>
    <row r="24570" spans="4:4" x14ac:dyDescent="0.2">
      <c r="D24570" s="6"/>
    </row>
    <row r="24571" spans="4:4" x14ac:dyDescent="0.2">
      <c r="D24571" s="6"/>
    </row>
    <row r="24572" spans="4:4" x14ac:dyDescent="0.2">
      <c r="D24572" s="6"/>
    </row>
    <row r="24573" spans="4:4" x14ac:dyDescent="0.2">
      <c r="D24573" s="6"/>
    </row>
    <row r="24574" spans="4:4" x14ac:dyDescent="0.2">
      <c r="D24574" s="6"/>
    </row>
    <row r="24575" spans="4:4" x14ac:dyDescent="0.2">
      <c r="D24575" s="6"/>
    </row>
    <row r="24576" spans="4:4" x14ac:dyDescent="0.2">
      <c r="D24576" s="6"/>
    </row>
    <row r="24577" spans="4:4" x14ac:dyDescent="0.2">
      <c r="D24577" s="6"/>
    </row>
    <row r="24578" spans="4:4" x14ac:dyDescent="0.2">
      <c r="D24578" s="6"/>
    </row>
    <row r="24579" spans="4:4" x14ac:dyDescent="0.2">
      <c r="D24579" s="6"/>
    </row>
    <row r="24580" spans="4:4" x14ac:dyDescent="0.2">
      <c r="D24580" s="6"/>
    </row>
    <row r="24581" spans="4:4" x14ac:dyDescent="0.2">
      <c r="D24581" s="6"/>
    </row>
    <row r="24582" spans="4:4" x14ac:dyDescent="0.2">
      <c r="D24582" s="6"/>
    </row>
    <row r="24583" spans="4:4" x14ac:dyDescent="0.2">
      <c r="D24583" s="6"/>
    </row>
    <row r="24584" spans="4:4" ht="13.5" thickBot="1" x14ac:dyDescent="0.25">
      <c r="D24584" s="9"/>
    </row>
    <row r="24585" spans="4:4" ht="15" x14ac:dyDescent="0.25">
      <c r="D24585" s="4"/>
    </row>
    <row r="24586" spans="4:4" x14ac:dyDescent="0.2">
      <c r="D24586" s="6"/>
    </row>
    <row r="24587" spans="4:4" x14ac:dyDescent="0.2">
      <c r="D24587" s="6"/>
    </row>
    <row r="24588" spans="4:4" x14ac:dyDescent="0.2">
      <c r="D24588" s="7"/>
    </row>
    <row r="24589" spans="4:4" x14ac:dyDescent="0.2">
      <c r="D24589" s="6"/>
    </row>
    <row r="24590" spans="4:4" x14ac:dyDescent="0.2">
      <c r="D24590" s="6"/>
    </row>
    <row r="24591" spans="4:4" x14ac:dyDescent="0.2">
      <c r="D24591" s="6"/>
    </row>
    <row r="24592" spans="4:4" x14ac:dyDescent="0.2">
      <c r="D24592" s="6"/>
    </row>
    <row r="24593" spans="4:4" x14ac:dyDescent="0.2">
      <c r="D24593" s="6"/>
    </row>
    <row r="24594" spans="4:4" x14ac:dyDescent="0.2">
      <c r="D24594" s="6"/>
    </row>
    <row r="24595" spans="4:4" x14ac:dyDescent="0.2">
      <c r="D24595" s="6"/>
    </row>
    <row r="24596" spans="4:4" x14ac:dyDescent="0.2">
      <c r="D24596" s="6"/>
    </row>
    <row r="24597" spans="4:4" x14ac:dyDescent="0.2">
      <c r="D24597" s="6"/>
    </row>
    <row r="24598" spans="4:4" x14ac:dyDescent="0.2">
      <c r="D24598" s="6"/>
    </row>
    <row r="24599" spans="4:4" x14ac:dyDescent="0.2">
      <c r="D24599" s="6"/>
    </row>
    <row r="24600" spans="4:4" ht="15" x14ac:dyDescent="0.25">
      <c r="D24600" s="8"/>
    </row>
    <row r="24601" spans="4:4" ht="15" x14ac:dyDescent="0.25">
      <c r="D24601" s="8"/>
    </row>
    <row r="24602" spans="4:4" ht="15" x14ac:dyDescent="0.25">
      <c r="D24602" s="8"/>
    </row>
    <row r="24603" spans="4:4" ht="15" x14ac:dyDescent="0.25">
      <c r="D24603" s="8"/>
    </row>
    <row r="24604" spans="4:4" ht="15" x14ac:dyDescent="0.25">
      <c r="D24604" s="8"/>
    </row>
    <row r="24605" spans="4:4" ht="15" x14ac:dyDescent="0.25">
      <c r="D24605" s="8"/>
    </row>
    <row r="24606" spans="4:4" x14ac:dyDescent="0.2">
      <c r="D24606" s="6"/>
    </row>
    <row r="24607" spans="4:4" x14ac:dyDescent="0.2">
      <c r="D24607" s="6"/>
    </row>
    <row r="24608" spans="4:4" x14ac:dyDescent="0.2">
      <c r="D24608" s="6"/>
    </row>
    <row r="24609" spans="4:4" x14ac:dyDescent="0.2">
      <c r="D24609" s="6"/>
    </row>
    <row r="24610" spans="4:4" x14ac:dyDescent="0.2">
      <c r="D24610" s="6"/>
    </row>
    <row r="24611" spans="4:4" x14ac:dyDescent="0.2">
      <c r="D24611" s="6"/>
    </row>
    <row r="24612" spans="4:4" x14ac:dyDescent="0.2">
      <c r="D24612" s="6"/>
    </row>
    <row r="24613" spans="4:4" x14ac:dyDescent="0.2">
      <c r="D24613" s="6"/>
    </row>
    <row r="24614" spans="4:4" x14ac:dyDescent="0.2">
      <c r="D24614" s="6"/>
    </row>
    <row r="24615" spans="4:4" x14ac:dyDescent="0.2">
      <c r="D24615" s="6"/>
    </row>
    <row r="24616" spans="4:4" ht="15" x14ac:dyDescent="0.25">
      <c r="D24616" s="8"/>
    </row>
    <row r="24617" spans="4:4" ht="15" x14ac:dyDescent="0.25">
      <c r="D24617" s="8"/>
    </row>
    <row r="24618" spans="4:4" ht="15" x14ac:dyDescent="0.25">
      <c r="D24618" s="8"/>
    </row>
    <row r="24619" spans="4:4" x14ac:dyDescent="0.2">
      <c r="D24619" s="6"/>
    </row>
    <row r="24620" spans="4:4" x14ac:dyDescent="0.2">
      <c r="D24620" s="6"/>
    </row>
    <row r="24621" spans="4:4" x14ac:dyDescent="0.2">
      <c r="D24621" s="6"/>
    </row>
    <row r="24622" spans="4:4" x14ac:dyDescent="0.2">
      <c r="D24622" s="6"/>
    </row>
    <row r="24623" spans="4:4" x14ac:dyDescent="0.2">
      <c r="D24623" s="6"/>
    </row>
    <row r="24624" spans="4:4" x14ac:dyDescent="0.2">
      <c r="D24624" s="6"/>
    </row>
    <row r="24625" spans="4:4" x14ac:dyDescent="0.2">
      <c r="D24625" s="6"/>
    </row>
    <row r="24626" spans="4:4" x14ac:dyDescent="0.2">
      <c r="D24626" s="6"/>
    </row>
    <row r="24627" spans="4:4" x14ac:dyDescent="0.2">
      <c r="D24627" s="6"/>
    </row>
    <row r="24628" spans="4:4" x14ac:dyDescent="0.2">
      <c r="D24628" s="6"/>
    </row>
    <row r="24629" spans="4:4" x14ac:dyDescent="0.2">
      <c r="D24629" s="6"/>
    </row>
    <row r="24630" spans="4:4" x14ac:dyDescent="0.2">
      <c r="D24630" s="6"/>
    </row>
    <row r="24631" spans="4:4" x14ac:dyDescent="0.2">
      <c r="D24631" s="6"/>
    </row>
    <row r="24632" spans="4:4" x14ac:dyDescent="0.2">
      <c r="D24632" s="6"/>
    </row>
    <row r="24633" spans="4:4" x14ac:dyDescent="0.2">
      <c r="D24633" s="6"/>
    </row>
    <row r="24634" spans="4:4" x14ac:dyDescent="0.2">
      <c r="D24634" s="6"/>
    </row>
    <row r="24635" spans="4:4" ht="13.5" thickBot="1" x14ac:dyDescent="0.25">
      <c r="D24635" s="9"/>
    </row>
    <row r="24636" spans="4:4" ht="15" x14ac:dyDescent="0.25">
      <c r="D24636" s="4"/>
    </row>
    <row r="24637" spans="4:4" x14ac:dyDescent="0.2">
      <c r="D24637" s="6"/>
    </row>
    <row r="24638" spans="4:4" x14ac:dyDescent="0.2">
      <c r="D24638" s="6"/>
    </row>
    <row r="24639" spans="4:4" x14ac:dyDescent="0.2">
      <c r="D24639" s="7"/>
    </row>
    <row r="24640" spans="4:4" x14ac:dyDescent="0.2">
      <c r="D24640" s="6"/>
    </row>
    <row r="24641" spans="4:4" x14ac:dyDescent="0.2">
      <c r="D24641" s="6"/>
    </row>
    <row r="24642" spans="4:4" x14ac:dyDescent="0.2">
      <c r="D24642" s="6"/>
    </row>
    <row r="24643" spans="4:4" x14ac:dyDescent="0.2">
      <c r="D24643" s="6"/>
    </row>
    <row r="24644" spans="4:4" x14ac:dyDescent="0.2">
      <c r="D24644" s="6"/>
    </row>
    <row r="24645" spans="4:4" x14ac:dyDescent="0.2">
      <c r="D24645" s="6"/>
    </row>
    <row r="24646" spans="4:4" x14ac:dyDescent="0.2">
      <c r="D24646" s="6"/>
    </row>
    <row r="24647" spans="4:4" x14ac:dyDescent="0.2">
      <c r="D24647" s="6"/>
    </row>
    <row r="24648" spans="4:4" x14ac:dyDescent="0.2">
      <c r="D24648" s="6"/>
    </row>
    <row r="24649" spans="4:4" x14ac:dyDescent="0.2">
      <c r="D24649" s="6"/>
    </row>
    <row r="24650" spans="4:4" x14ac:dyDescent="0.2">
      <c r="D24650" s="6"/>
    </row>
    <row r="24651" spans="4:4" ht="15" x14ac:dyDescent="0.25">
      <c r="D24651" s="8"/>
    </row>
    <row r="24652" spans="4:4" ht="15" x14ac:dyDescent="0.25">
      <c r="D24652" s="8"/>
    </row>
    <row r="24653" spans="4:4" ht="15" x14ac:dyDescent="0.25">
      <c r="D24653" s="8"/>
    </row>
    <row r="24654" spans="4:4" ht="15" x14ac:dyDescent="0.25">
      <c r="D24654" s="8"/>
    </row>
    <row r="24655" spans="4:4" ht="15" x14ac:dyDescent="0.25">
      <c r="D24655" s="8"/>
    </row>
    <row r="24656" spans="4:4" ht="15" x14ac:dyDescent="0.25">
      <c r="D24656" s="8"/>
    </row>
    <row r="24657" spans="4:4" x14ac:dyDescent="0.2">
      <c r="D24657" s="6"/>
    </row>
    <row r="24658" spans="4:4" x14ac:dyDescent="0.2">
      <c r="D24658" s="6"/>
    </row>
    <row r="24659" spans="4:4" x14ac:dyDescent="0.2">
      <c r="D24659" s="6"/>
    </row>
    <row r="24660" spans="4:4" x14ac:dyDescent="0.2">
      <c r="D24660" s="6"/>
    </row>
    <row r="24661" spans="4:4" x14ac:dyDescent="0.2">
      <c r="D24661" s="6"/>
    </row>
    <row r="24662" spans="4:4" x14ac:dyDescent="0.2">
      <c r="D24662" s="6"/>
    </row>
    <row r="24663" spans="4:4" x14ac:dyDescent="0.2">
      <c r="D24663" s="6"/>
    </row>
    <row r="24664" spans="4:4" x14ac:dyDescent="0.2">
      <c r="D24664" s="6"/>
    </row>
    <row r="24665" spans="4:4" x14ac:dyDescent="0.2">
      <c r="D24665" s="6"/>
    </row>
    <row r="24666" spans="4:4" x14ac:dyDescent="0.2">
      <c r="D24666" s="6"/>
    </row>
    <row r="24667" spans="4:4" ht="15" x14ac:dyDescent="0.25">
      <c r="D24667" s="8"/>
    </row>
    <row r="24668" spans="4:4" ht="15" x14ac:dyDescent="0.25">
      <c r="D24668" s="8"/>
    </row>
    <row r="24669" spans="4:4" ht="15" x14ac:dyDescent="0.25">
      <c r="D24669" s="8"/>
    </row>
    <row r="24670" spans="4:4" x14ac:dyDescent="0.2">
      <c r="D24670" s="6"/>
    </row>
    <row r="24671" spans="4:4" x14ac:dyDescent="0.2">
      <c r="D24671" s="6"/>
    </row>
    <row r="24672" spans="4:4" x14ac:dyDescent="0.2">
      <c r="D24672" s="6"/>
    </row>
    <row r="24673" spans="4:4" x14ac:dyDescent="0.2">
      <c r="D24673" s="6"/>
    </row>
    <row r="24674" spans="4:4" x14ac:dyDescent="0.2">
      <c r="D24674" s="6"/>
    </row>
    <row r="24675" spans="4:4" x14ac:dyDescent="0.2">
      <c r="D24675" s="6"/>
    </row>
    <row r="24676" spans="4:4" x14ac:dyDescent="0.2">
      <c r="D24676" s="6"/>
    </row>
    <row r="24677" spans="4:4" x14ac:dyDescent="0.2">
      <c r="D24677" s="6"/>
    </row>
    <row r="24678" spans="4:4" x14ac:dyDescent="0.2">
      <c r="D24678" s="6"/>
    </row>
    <row r="24679" spans="4:4" x14ac:dyDescent="0.2">
      <c r="D24679" s="6"/>
    </row>
    <row r="24680" spans="4:4" x14ac:dyDescent="0.2">
      <c r="D24680" s="6"/>
    </row>
    <row r="24681" spans="4:4" x14ac:dyDescent="0.2">
      <c r="D24681" s="6"/>
    </row>
    <row r="24682" spans="4:4" x14ac:dyDescent="0.2">
      <c r="D24682" s="6"/>
    </row>
    <row r="24683" spans="4:4" x14ac:dyDescent="0.2">
      <c r="D24683" s="6"/>
    </row>
    <row r="24684" spans="4:4" x14ac:dyDescent="0.2">
      <c r="D24684" s="6"/>
    </row>
    <row r="24685" spans="4:4" x14ac:dyDescent="0.2">
      <c r="D24685" s="6"/>
    </row>
    <row r="24686" spans="4:4" ht="13.5" thickBot="1" x14ac:dyDescent="0.25">
      <c r="D24686" s="9"/>
    </row>
    <row r="24687" spans="4:4" ht="15" x14ac:dyDescent="0.25">
      <c r="D24687" s="4"/>
    </row>
    <row r="24688" spans="4:4" x14ac:dyDescent="0.2">
      <c r="D24688" s="6"/>
    </row>
    <row r="24689" spans="4:4" x14ac:dyDescent="0.2">
      <c r="D24689" s="6"/>
    </row>
    <row r="24690" spans="4:4" x14ac:dyDescent="0.2">
      <c r="D24690" s="7"/>
    </row>
    <row r="24691" spans="4:4" x14ac:dyDescent="0.2">
      <c r="D24691" s="6"/>
    </row>
    <row r="24692" spans="4:4" x14ac:dyDescent="0.2">
      <c r="D24692" s="6"/>
    </row>
    <row r="24693" spans="4:4" x14ac:dyDescent="0.2">
      <c r="D24693" s="6"/>
    </row>
    <row r="24694" spans="4:4" x14ac:dyDescent="0.2">
      <c r="D24694" s="6"/>
    </row>
    <row r="24695" spans="4:4" x14ac:dyDescent="0.2">
      <c r="D24695" s="6"/>
    </row>
    <row r="24696" spans="4:4" x14ac:dyDescent="0.2">
      <c r="D24696" s="6"/>
    </row>
    <row r="24697" spans="4:4" x14ac:dyDescent="0.2">
      <c r="D24697" s="6"/>
    </row>
    <row r="24698" spans="4:4" x14ac:dyDescent="0.2">
      <c r="D24698" s="6"/>
    </row>
    <row r="24699" spans="4:4" x14ac:dyDescent="0.2">
      <c r="D24699" s="6"/>
    </row>
    <row r="24700" spans="4:4" x14ac:dyDescent="0.2">
      <c r="D24700" s="6"/>
    </row>
    <row r="24701" spans="4:4" x14ac:dyDescent="0.2">
      <c r="D24701" s="6"/>
    </row>
    <row r="24702" spans="4:4" ht="15" x14ac:dyDescent="0.25">
      <c r="D24702" s="8"/>
    </row>
    <row r="24703" spans="4:4" ht="15" x14ac:dyDescent="0.25">
      <c r="D24703" s="8"/>
    </row>
    <row r="24704" spans="4:4" ht="15" x14ac:dyDescent="0.25">
      <c r="D24704" s="8"/>
    </row>
    <row r="24705" spans="4:4" ht="15" x14ac:dyDescent="0.25">
      <c r="D24705" s="8"/>
    </row>
    <row r="24706" spans="4:4" ht="15" x14ac:dyDescent="0.25">
      <c r="D24706" s="8"/>
    </row>
    <row r="24707" spans="4:4" ht="15" x14ac:dyDescent="0.25">
      <c r="D24707" s="8"/>
    </row>
    <row r="24708" spans="4:4" x14ac:dyDescent="0.2">
      <c r="D24708" s="6"/>
    </row>
    <row r="24709" spans="4:4" x14ac:dyDescent="0.2">
      <c r="D24709" s="6"/>
    </row>
    <row r="24710" spans="4:4" x14ac:dyDescent="0.2">
      <c r="D24710" s="6"/>
    </row>
    <row r="24711" spans="4:4" x14ac:dyDescent="0.2">
      <c r="D24711" s="6"/>
    </row>
    <row r="24712" spans="4:4" x14ac:dyDescent="0.2">
      <c r="D24712" s="6"/>
    </row>
    <row r="24713" spans="4:4" x14ac:dyDescent="0.2">
      <c r="D24713" s="6"/>
    </row>
    <row r="24714" spans="4:4" x14ac:dyDescent="0.2">
      <c r="D24714" s="6"/>
    </row>
    <row r="24715" spans="4:4" x14ac:dyDescent="0.2">
      <c r="D24715" s="6"/>
    </row>
    <row r="24716" spans="4:4" x14ac:dyDescent="0.2">
      <c r="D24716" s="6"/>
    </row>
    <row r="24717" spans="4:4" x14ac:dyDescent="0.2">
      <c r="D24717" s="6"/>
    </row>
    <row r="24718" spans="4:4" ht="15" x14ac:dyDescent="0.25">
      <c r="D24718" s="8"/>
    </row>
    <row r="24719" spans="4:4" ht="15" x14ac:dyDescent="0.25">
      <c r="D24719" s="8"/>
    </row>
    <row r="24720" spans="4:4" ht="15" x14ac:dyDescent="0.25">
      <c r="D24720" s="8"/>
    </row>
    <row r="24721" spans="4:4" x14ac:dyDescent="0.2">
      <c r="D24721" s="6"/>
    </row>
    <row r="24722" spans="4:4" x14ac:dyDescent="0.2">
      <c r="D24722" s="6"/>
    </row>
    <row r="24723" spans="4:4" x14ac:dyDescent="0.2">
      <c r="D24723" s="6"/>
    </row>
    <row r="24724" spans="4:4" x14ac:dyDescent="0.2">
      <c r="D24724" s="6"/>
    </row>
    <row r="24725" spans="4:4" x14ac:dyDescent="0.2">
      <c r="D24725" s="6"/>
    </row>
    <row r="24726" spans="4:4" x14ac:dyDescent="0.2">
      <c r="D24726" s="6"/>
    </row>
    <row r="24727" spans="4:4" x14ac:dyDescent="0.2">
      <c r="D24727" s="6"/>
    </row>
    <row r="24728" spans="4:4" x14ac:dyDescent="0.2">
      <c r="D24728" s="6"/>
    </row>
    <row r="24729" spans="4:4" x14ac:dyDescent="0.2">
      <c r="D24729" s="6"/>
    </row>
    <row r="24730" spans="4:4" x14ac:dyDescent="0.2">
      <c r="D24730" s="6"/>
    </row>
    <row r="24731" spans="4:4" x14ac:dyDescent="0.2">
      <c r="D24731" s="6"/>
    </row>
    <row r="24732" spans="4:4" x14ac:dyDescent="0.2">
      <c r="D24732" s="6"/>
    </row>
    <row r="24733" spans="4:4" x14ac:dyDescent="0.2">
      <c r="D24733" s="6"/>
    </row>
    <row r="24734" spans="4:4" x14ac:dyDescent="0.2">
      <c r="D24734" s="6"/>
    </row>
    <row r="24735" spans="4:4" x14ac:dyDescent="0.2">
      <c r="D24735" s="6"/>
    </row>
    <row r="24736" spans="4:4" x14ac:dyDescent="0.2">
      <c r="D24736" s="6"/>
    </row>
    <row r="24737" spans="4:4" ht="13.5" thickBot="1" x14ac:dyDescent="0.25">
      <c r="D24737" s="9"/>
    </row>
    <row r="24738" spans="4:4" ht="15" x14ac:dyDescent="0.25">
      <c r="D24738" s="4"/>
    </row>
    <row r="24739" spans="4:4" x14ac:dyDescent="0.2">
      <c r="D24739" s="6"/>
    </row>
    <row r="24740" spans="4:4" x14ac:dyDescent="0.2">
      <c r="D24740" s="6"/>
    </row>
    <row r="24741" spans="4:4" x14ac:dyDescent="0.2">
      <c r="D24741" s="7"/>
    </row>
    <row r="24742" spans="4:4" x14ac:dyDescent="0.2">
      <c r="D24742" s="6"/>
    </row>
    <row r="24743" spans="4:4" x14ac:dyDescent="0.2">
      <c r="D24743" s="6"/>
    </row>
    <row r="24744" spans="4:4" x14ac:dyDescent="0.2">
      <c r="D24744" s="6"/>
    </row>
    <row r="24745" spans="4:4" x14ac:dyDescent="0.2">
      <c r="D24745" s="6"/>
    </row>
    <row r="24746" spans="4:4" x14ac:dyDescent="0.2">
      <c r="D24746" s="6"/>
    </row>
    <row r="24747" spans="4:4" x14ac:dyDescent="0.2">
      <c r="D24747" s="6"/>
    </row>
    <row r="24748" spans="4:4" x14ac:dyDescent="0.2">
      <c r="D24748" s="6"/>
    </row>
    <row r="24749" spans="4:4" x14ac:dyDescent="0.2">
      <c r="D24749" s="6"/>
    </row>
    <row r="24750" spans="4:4" x14ac:dyDescent="0.2">
      <c r="D24750" s="6"/>
    </row>
    <row r="24751" spans="4:4" x14ac:dyDescent="0.2">
      <c r="D24751" s="6"/>
    </row>
    <row r="24752" spans="4:4" x14ac:dyDescent="0.2">
      <c r="D24752" s="6"/>
    </row>
    <row r="24753" spans="4:4" ht="15" x14ac:dyDescent="0.25">
      <c r="D24753" s="8"/>
    </row>
    <row r="24754" spans="4:4" ht="15" x14ac:dyDescent="0.25">
      <c r="D24754" s="8"/>
    </row>
    <row r="24755" spans="4:4" ht="15" x14ac:dyDescent="0.25">
      <c r="D24755" s="8"/>
    </row>
    <row r="24756" spans="4:4" ht="15" x14ac:dyDescent="0.25">
      <c r="D24756" s="8"/>
    </row>
    <row r="24757" spans="4:4" ht="15" x14ac:dyDescent="0.25">
      <c r="D24757" s="8"/>
    </row>
    <row r="24758" spans="4:4" ht="15" x14ac:dyDescent="0.25">
      <c r="D24758" s="8"/>
    </row>
    <row r="24759" spans="4:4" x14ac:dyDescent="0.2">
      <c r="D24759" s="6"/>
    </row>
    <row r="24760" spans="4:4" x14ac:dyDescent="0.2">
      <c r="D24760" s="6"/>
    </row>
    <row r="24761" spans="4:4" x14ac:dyDescent="0.2">
      <c r="D24761" s="6"/>
    </row>
    <row r="24762" spans="4:4" x14ac:dyDescent="0.2">
      <c r="D24762" s="6"/>
    </row>
    <row r="24763" spans="4:4" x14ac:dyDescent="0.2">
      <c r="D24763" s="6"/>
    </row>
    <row r="24764" spans="4:4" x14ac:dyDescent="0.2">
      <c r="D24764" s="6"/>
    </row>
    <row r="24765" spans="4:4" x14ac:dyDescent="0.2">
      <c r="D24765" s="6"/>
    </row>
    <row r="24766" spans="4:4" x14ac:dyDescent="0.2">
      <c r="D24766" s="6"/>
    </row>
    <row r="24767" spans="4:4" x14ac:dyDescent="0.2">
      <c r="D24767" s="6"/>
    </row>
    <row r="24768" spans="4:4" x14ac:dyDescent="0.2">
      <c r="D24768" s="6"/>
    </row>
    <row r="24769" spans="4:4" ht="15" x14ac:dyDescent="0.25">
      <c r="D24769" s="8"/>
    </row>
    <row r="24770" spans="4:4" ht="15" x14ac:dyDescent="0.25">
      <c r="D24770" s="8"/>
    </row>
    <row r="24771" spans="4:4" ht="15" x14ac:dyDescent="0.25">
      <c r="D24771" s="8"/>
    </row>
    <row r="24772" spans="4:4" x14ac:dyDescent="0.2">
      <c r="D24772" s="6"/>
    </row>
    <row r="24773" spans="4:4" x14ac:dyDescent="0.2">
      <c r="D24773" s="6"/>
    </row>
    <row r="24774" spans="4:4" x14ac:dyDescent="0.2">
      <c r="D24774" s="6"/>
    </row>
    <row r="24775" spans="4:4" x14ac:dyDescent="0.2">
      <c r="D24775" s="6"/>
    </row>
    <row r="24776" spans="4:4" x14ac:dyDescent="0.2">
      <c r="D24776" s="6"/>
    </row>
    <row r="24777" spans="4:4" x14ac:dyDescent="0.2">
      <c r="D24777" s="6"/>
    </row>
    <row r="24778" spans="4:4" x14ac:dyDescent="0.2">
      <c r="D24778" s="6"/>
    </row>
    <row r="24779" spans="4:4" x14ac:dyDescent="0.2">
      <c r="D24779" s="6"/>
    </row>
    <row r="24780" spans="4:4" x14ac:dyDescent="0.2">
      <c r="D24780" s="6"/>
    </row>
    <row r="24781" spans="4:4" x14ac:dyDescent="0.2">
      <c r="D24781" s="6"/>
    </row>
    <row r="24782" spans="4:4" x14ac:dyDescent="0.2">
      <c r="D24782" s="6"/>
    </row>
    <row r="24783" spans="4:4" x14ac:dyDescent="0.2">
      <c r="D24783" s="6"/>
    </row>
    <row r="24784" spans="4:4" x14ac:dyDescent="0.2">
      <c r="D24784" s="6"/>
    </row>
    <row r="24785" spans="4:4" x14ac:dyDescent="0.2">
      <c r="D24785" s="6"/>
    </row>
    <row r="24786" spans="4:4" x14ac:dyDescent="0.2">
      <c r="D24786" s="6"/>
    </row>
    <row r="24787" spans="4:4" x14ac:dyDescent="0.2">
      <c r="D24787" s="6"/>
    </row>
    <row r="24788" spans="4:4" ht="13.5" thickBot="1" x14ac:dyDescent="0.25">
      <c r="D24788" s="9"/>
    </row>
    <row r="24789" spans="4:4" ht="15" x14ac:dyDescent="0.25">
      <c r="D24789" s="4"/>
    </row>
    <row r="24790" spans="4:4" x14ac:dyDescent="0.2">
      <c r="D24790" s="6"/>
    </row>
    <row r="24791" spans="4:4" x14ac:dyDescent="0.2">
      <c r="D24791" s="6"/>
    </row>
    <row r="24792" spans="4:4" x14ac:dyDescent="0.2">
      <c r="D24792" s="7"/>
    </row>
    <row r="24793" spans="4:4" x14ac:dyDescent="0.2">
      <c r="D24793" s="6"/>
    </row>
    <row r="24794" spans="4:4" x14ac:dyDescent="0.2">
      <c r="D24794" s="6"/>
    </row>
    <row r="24795" spans="4:4" x14ac:dyDescent="0.2">
      <c r="D24795" s="6"/>
    </row>
    <row r="24796" spans="4:4" x14ac:dyDescent="0.2">
      <c r="D24796" s="6"/>
    </row>
    <row r="24797" spans="4:4" x14ac:dyDescent="0.2">
      <c r="D24797" s="6"/>
    </row>
    <row r="24798" spans="4:4" x14ac:dyDescent="0.2">
      <c r="D24798" s="6"/>
    </row>
    <row r="24799" spans="4:4" x14ac:dyDescent="0.2">
      <c r="D24799" s="6"/>
    </row>
    <row r="24800" spans="4:4" x14ac:dyDescent="0.2">
      <c r="D24800" s="6"/>
    </row>
    <row r="24801" spans="4:4" x14ac:dyDescent="0.2">
      <c r="D24801" s="6"/>
    </row>
    <row r="24802" spans="4:4" x14ac:dyDescent="0.2">
      <c r="D24802" s="6"/>
    </row>
    <row r="24803" spans="4:4" x14ac:dyDescent="0.2">
      <c r="D24803" s="6"/>
    </row>
    <row r="24804" spans="4:4" ht="15" x14ac:dyDescent="0.25">
      <c r="D24804" s="8"/>
    </row>
    <row r="24805" spans="4:4" ht="15" x14ac:dyDescent="0.25">
      <c r="D24805" s="8"/>
    </row>
    <row r="24806" spans="4:4" ht="15" x14ac:dyDescent="0.25">
      <c r="D24806" s="8"/>
    </row>
    <row r="24807" spans="4:4" ht="15" x14ac:dyDescent="0.25">
      <c r="D24807" s="8"/>
    </row>
    <row r="24808" spans="4:4" ht="15" x14ac:dyDescent="0.25">
      <c r="D24808" s="8"/>
    </row>
    <row r="24809" spans="4:4" ht="15" x14ac:dyDescent="0.25">
      <c r="D24809" s="8"/>
    </row>
    <row r="24810" spans="4:4" x14ac:dyDescent="0.2">
      <c r="D24810" s="6"/>
    </row>
    <row r="24811" spans="4:4" x14ac:dyDescent="0.2">
      <c r="D24811" s="6"/>
    </row>
    <row r="24812" spans="4:4" x14ac:dyDescent="0.2">
      <c r="D24812" s="6"/>
    </row>
    <row r="24813" spans="4:4" x14ac:dyDescent="0.2">
      <c r="D24813" s="6"/>
    </row>
    <row r="24814" spans="4:4" x14ac:dyDescent="0.2">
      <c r="D24814" s="6"/>
    </row>
    <row r="24815" spans="4:4" x14ac:dyDescent="0.2">
      <c r="D24815" s="6"/>
    </row>
    <row r="24816" spans="4:4" x14ac:dyDescent="0.2">
      <c r="D24816" s="6"/>
    </row>
    <row r="24817" spans="4:4" x14ac:dyDescent="0.2">
      <c r="D24817" s="6"/>
    </row>
    <row r="24818" spans="4:4" x14ac:dyDescent="0.2">
      <c r="D24818" s="6"/>
    </row>
    <row r="24819" spans="4:4" x14ac:dyDescent="0.2">
      <c r="D24819" s="6"/>
    </row>
    <row r="24820" spans="4:4" ht="15" x14ac:dyDescent="0.25">
      <c r="D24820" s="8"/>
    </row>
    <row r="24821" spans="4:4" ht="15" x14ac:dyDescent="0.25">
      <c r="D24821" s="8"/>
    </row>
    <row r="24822" spans="4:4" ht="15" x14ac:dyDescent="0.25">
      <c r="D24822" s="8"/>
    </row>
    <row r="24823" spans="4:4" x14ac:dyDescent="0.2">
      <c r="D24823" s="6"/>
    </row>
    <row r="24824" spans="4:4" x14ac:dyDescent="0.2">
      <c r="D24824" s="6"/>
    </row>
    <row r="24825" spans="4:4" x14ac:dyDescent="0.2">
      <c r="D24825" s="6"/>
    </row>
    <row r="24826" spans="4:4" x14ac:dyDescent="0.2">
      <c r="D24826" s="6"/>
    </row>
    <row r="24827" spans="4:4" x14ac:dyDescent="0.2">
      <c r="D24827" s="6"/>
    </row>
    <row r="24828" spans="4:4" x14ac:dyDescent="0.2">
      <c r="D24828" s="6"/>
    </row>
    <row r="24829" spans="4:4" x14ac:dyDescent="0.2">
      <c r="D24829" s="6"/>
    </row>
    <row r="24830" spans="4:4" x14ac:dyDescent="0.2">
      <c r="D24830" s="6"/>
    </row>
    <row r="24831" spans="4:4" x14ac:dyDescent="0.2">
      <c r="D24831" s="6"/>
    </row>
    <row r="24832" spans="4:4" x14ac:dyDescent="0.2">
      <c r="D24832" s="6"/>
    </row>
    <row r="24833" spans="4:4" x14ac:dyDescent="0.2">
      <c r="D24833" s="6"/>
    </row>
    <row r="24834" spans="4:4" x14ac:dyDescent="0.2">
      <c r="D24834" s="6"/>
    </row>
    <row r="24835" spans="4:4" x14ac:dyDescent="0.2">
      <c r="D24835" s="6"/>
    </row>
    <row r="24836" spans="4:4" x14ac:dyDescent="0.2">
      <c r="D24836" s="6"/>
    </row>
    <row r="24837" spans="4:4" x14ac:dyDescent="0.2">
      <c r="D24837" s="6"/>
    </row>
    <row r="24838" spans="4:4" x14ac:dyDescent="0.2">
      <c r="D24838" s="6"/>
    </row>
    <row r="24839" spans="4:4" ht="13.5" thickBot="1" x14ac:dyDescent="0.25">
      <c r="D24839" s="9"/>
    </row>
    <row r="24840" spans="4:4" ht="15" x14ac:dyDescent="0.25">
      <c r="D24840" s="4"/>
    </row>
    <row r="24841" spans="4:4" x14ac:dyDescent="0.2">
      <c r="D24841" s="6"/>
    </row>
    <row r="24842" spans="4:4" x14ac:dyDescent="0.2">
      <c r="D24842" s="6"/>
    </row>
    <row r="24843" spans="4:4" x14ac:dyDescent="0.2">
      <c r="D24843" s="7"/>
    </row>
    <row r="24844" spans="4:4" x14ac:dyDescent="0.2">
      <c r="D24844" s="6"/>
    </row>
    <row r="24845" spans="4:4" x14ac:dyDescent="0.2">
      <c r="D24845" s="6"/>
    </row>
    <row r="24846" spans="4:4" x14ac:dyDescent="0.2">
      <c r="D24846" s="6"/>
    </row>
    <row r="24847" spans="4:4" x14ac:dyDescent="0.2">
      <c r="D24847" s="6"/>
    </row>
    <row r="24848" spans="4:4" x14ac:dyDescent="0.2">
      <c r="D24848" s="6"/>
    </row>
    <row r="24849" spans="4:4" x14ac:dyDescent="0.2">
      <c r="D24849" s="6"/>
    </row>
    <row r="24850" spans="4:4" x14ac:dyDescent="0.2">
      <c r="D24850" s="6"/>
    </row>
    <row r="24851" spans="4:4" x14ac:dyDescent="0.2">
      <c r="D24851" s="6"/>
    </row>
    <row r="24852" spans="4:4" x14ac:dyDescent="0.2">
      <c r="D24852" s="6"/>
    </row>
    <row r="24853" spans="4:4" x14ac:dyDescent="0.2">
      <c r="D24853" s="6"/>
    </row>
    <row r="24854" spans="4:4" x14ac:dyDescent="0.2">
      <c r="D24854" s="6"/>
    </row>
    <row r="24855" spans="4:4" ht="15" x14ac:dyDescent="0.25">
      <c r="D24855" s="8"/>
    </row>
    <row r="24856" spans="4:4" ht="15" x14ac:dyDescent="0.25">
      <c r="D24856" s="8"/>
    </row>
    <row r="24857" spans="4:4" ht="15" x14ac:dyDescent="0.25">
      <c r="D24857" s="8"/>
    </row>
    <row r="24858" spans="4:4" ht="15" x14ac:dyDescent="0.25">
      <c r="D24858" s="8"/>
    </row>
    <row r="24859" spans="4:4" ht="15" x14ac:dyDescent="0.25">
      <c r="D24859" s="8"/>
    </row>
    <row r="24860" spans="4:4" ht="15" x14ac:dyDescent="0.25">
      <c r="D24860" s="8"/>
    </row>
    <row r="24861" spans="4:4" x14ac:dyDescent="0.2">
      <c r="D24861" s="6"/>
    </row>
    <row r="24862" spans="4:4" x14ac:dyDescent="0.2">
      <c r="D24862" s="6"/>
    </row>
    <row r="24863" spans="4:4" x14ac:dyDescent="0.2">
      <c r="D24863" s="6"/>
    </row>
    <row r="24864" spans="4:4" x14ac:dyDescent="0.2">
      <c r="D24864" s="6"/>
    </row>
    <row r="24865" spans="4:4" x14ac:dyDescent="0.2">
      <c r="D24865" s="6"/>
    </row>
    <row r="24866" spans="4:4" x14ac:dyDescent="0.2">
      <c r="D24866" s="6"/>
    </row>
    <row r="24867" spans="4:4" x14ac:dyDescent="0.2">
      <c r="D24867" s="6"/>
    </row>
    <row r="24868" spans="4:4" x14ac:dyDescent="0.2">
      <c r="D24868" s="6"/>
    </row>
    <row r="24869" spans="4:4" x14ac:dyDescent="0.2">
      <c r="D24869" s="6"/>
    </row>
    <row r="24870" spans="4:4" x14ac:dyDescent="0.2">
      <c r="D24870" s="6"/>
    </row>
    <row r="24871" spans="4:4" ht="15" x14ac:dyDescent="0.25">
      <c r="D24871" s="8"/>
    </row>
    <row r="24872" spans="4:4" ht="15" x14ac:dyDescent="0.25">
      <c r="D24872" s="8"/>
    </row>
    <row r="24873" spans="4:4" ht="15" x14ac:dyDescent="0.25">
      <c r="D24873" s="8"/>
    </row>
    <row r="24874" spans="4:4" x14ac:dyDescent="0.2">
      <c r="D24874" s="6"/>
    </row>
    <row r="24875" spans="4:4" x14ac:dyDescent="0.2">
      <c r="D24875" s="6"/>
    </row>
    <row r="24876" spans="4:4" x14ac:dyDescent="0.2">
      <c r="D24876" s="6"/>
    </row>
    <row r="24877" spans="4:4" x14ac:dyDescent="0.2">
      <c r="D24877" s="6"/>
    </row>
    <row r="24878" spans="4:4" x14ac:dyDescent="0.2">
      <c r="D24878" s="6"/>
    </row>
    <row r="24879" spans="4:4" x14ac:dyDescent="0.2">
      <c r="D24879" s="6"/>
    </row>
    <row r="24880" spans="4:4" x14ac:dyDescent="0.2">
      <c r="D24880" s="6"/>
    </row>
    <row r="24881" spans="4:4" x14ac:dyDescent="0.2">
      <c r="D24881" s="6"/>
    </row>
    <row r="24882" spans="4:4" x14ac:dyDescent="0.2">
      <c r="D24882" s="6"/>
    </row>
    <row r="24883" spans="4:4" x14ac:dyDescent="0.2">
      <c r="D24883" s="6"/>
    </row>
    <row r="24884" spans="4:4" x14ac:dyDescent="0.2">
      <c r="D24884" s="6"/>
    </row>
    <row r="24885" spans="4:4" x14ac:dyDescent="0.2">
      <c r="D24885" s="6"/>
    </row>
    <row r="24886" spans="4:4" x14ac:dyDescent="0.2">
      <c r="D24886" s="6"/>
    </row>
    <row r="24887" spans="4:4" x14ac:dyDescent="0.2">
      <c r="D24887" s="6"/>
    </row>
    <row r="24888" spans="4:4" x14ac:dyDescent="0.2">
      <c r="D24888" s="6"/>
    </row>
    <row r="24889" spans="4:4" x14ac:dyDescent="0.2">
      <c r="D24889" s="6"/>
    </row>
    <row r="24890" spans="4:4" ht="13.5" thickBot="1" x14ac:dyDescent="0.25">
      <c r="D24890" s="9"/>
    </row>
    <row r="24891" spans="4:4" ht="15" x14ac:dyDescent="0.25">
      <c r="D24891" s="4"/>
    </row>
    <row r="24892" spans="4:4" x14ac:dyDescent="0.2">
      <c r="D24892" s="6"/>
    </row>
    <row r="24893" spans="4:4" x14ac:dyDescent="0.2">
      <c r="D24893" s="6"/>
    </row>
    <row r="24894" spans="4:4" x14ac:dyDescent="0.2">
      <c r="D24894" s="7"/>
    </row>
    <row r="24895" spans="4:4" x14ac:dyDescent="0.2">
      <c r="D24895" s="6"/>
    </row>
    <row r="24896" spans="4:4" x14ac:dyDescent="0.2">
      <c r="D24896" s="6"/>
    </row>
    <row r="24897" spans="4:4" x14ac:dyDescent="0.2">
      <c r="D24897" s="6"/>
    </row>
    <row r="24898" spans="4:4" x14ac:dyDescent="0.2">
      <c r="D24898" s="6"/>
    </row>
    <row r="24899" spans="4:4" x14ac:dyDescent="0.2">
      <c r="D24899" s="6"/>
    </row>
    <row r="24900" spans="4:4" x14ac:dyDescent="0.2">
      <c r="D24900" s="6"/>
    </row>
    <row r="24901" spans="4:4" x14ac:dyDescent="0.2">
      <c r="D24901" s="6"/>
    </row>
    <row r="24902" spans="4:4" x14ac:dyDescent="0.2">
      <c r="D24902" s="6"/>
    </row>
    <row r="24903" spans="4:4" x14ac:dyDescent="0.2">
      <c r="D24903" s="6"/>
    </row>
    <row r="24904" spans="4:4" x14ac:dyDescent="0.2">
      <c r="D24904" s="6"/>
    </row>
    <row r="24905" spans="4:4" x14ac:dyDescent="0.2">
      <c r="D24905" s="6"/>
    </row>
    <row r="24906" spans="4:4" ht="15" x14ac:dyDescent="0.25">
      <c r="D24906" s="8"/>
    </row>
    <row r="24907" spans="4:4" ht="15" x14ac:dyDescent="0.25">
      <c r="D24907" s="8"/>
    </row>
    <row r="24908" spans="4:4" ht="15" x14ac:dyDescent="0.25">
      <c r="D24908" s="8"/>
    </row>
    <row r="24909" spans="4:4" ht="15" x14ac:dyDescent="0.25">
      <c r="D24909" s="8"/>
    </row>
    <row r="24910" spans="4:4" ht="15" x14ac:dyDescent="0.25">
      <c r="D24910" s="8"/>
    </row>
    <row r="24911" spans="4:4" ht="15" x14ac:dyDescent="0.25">
      <c r="D24911" s="8"/>
    </row>
    <row r="24912" spans="4:4" x14ac:dyDescent="0.2">
      <c r="D24912" s="6"/>
    </row>
    <row r="24913" spans="4:4" x14ac:dyDescent="0.2">
      <c r="D24913" s="6"/>
    </row>
    <row r="24914" spans="4:4" x14ac:dyDescent="0.2">
      <c r="D24914" s="6"/>
    </row>
    <row r="24915" spans="4:4" x14ac:dyDescent="0.2">
      <c r="D24915" s="6"/>
    </row>
    <row r="24916" spans="4:4" x14ac:dyDescent="0.2">
      <c r="D24916" s="6"/>
    </row>
    <row r="24917" spans="4:4" x14ac:dyDescent="0.2">
      <c r="D24917" s="6"/>
    </row>
    <row r="24918" spans="4:4" x14ac:dyDescent="0.2">
      <c r="D24918" s="6"/>
    </row>
    <row r="24919" spans="4:4" x14ac:dyDescent="0.2">
      <c r="D24919" s="6"/>
    </row>
    <row r="24920" spans="4:4" x14ac:dyDescent="0.2">
      <c r="D24920" s="6"/>
    </row>
    <row r="24921" spans="4:4" x14ac:dyDescent="0.2">
      <c r="D24921" s="6"/>
    </row>
    <row r="24922" spans="4:4" ht="15" x14ac:dyDescent="0.25">
      <c r="D24922" s="8"/>
    </row>
    <row r="24923" spans="4:4" ht="15" x14ac:dyDescent="0.25">
      <c r="D24923" s="8"/>
    </row>
    <row r="24924" spans="4:4" ht="15" x14ac:dyDescent="0.25">
      <c r="D24924" s="8"/>
    </row>
    <row r="24925" spans="4:4" x14ac:dyDescent="0.2">
      <c r="D24925" s="6"/>
    </row>
    <row r="24926" spans="4:4" x14ac:dyDescent="0.2">
      <c r="D24926" s="6"/>
    </row>
    <row r="24927" spans="4:4" x14ac:dyDescent="0.2">
      <c r="D24927" s="6"/>
    </row>
    <row r="24928" spans="4:4" x14ac:dyDescent="0.2">
      <c r="D24928" s="6"/>
    </row>
    <row r="24929" spans="4:4" x14ac:dyDescent="0.2">
      <c r="D24929" s="6"/>
    </row>
    <row r="24930" spans="4:4" x14ac:dyDescent="0.2">
      <c r="D24930" s="6"/>
    </row>
    <row r="24931" spans="4:4" x14ac:dyDescent="0.2">
      <c r="D24931" s="6"/>
    </row>
    <row r="24932" spans="4:4" x14ac:dyDescent="0.2">
      <c r="D24932" s="6"/>
    </row>
    <row r="24933" spans="4:4" x14ac:dyDescent="0.2">
      <c r="D24933" s="6"/>
    </row>
    <row r="24934" spans="4:4" x14ac:dyDescent="0.2">
      <c r="D24934" s="6"/>
    </row>
    <row r="24935" spans="4:4" x14ac:dyDescent="0.2">
      <c r="D24935" s="6"/>
    </row>
    <row r="24936" spans="4:4" x14ac:dyDescent="0.2">
      <c r="D24936" s="6"/>
    </row>
    <row r="24937" spans="4:4" x14ac:dyDescent="0.2">
      <c r="D24937" s="6"/>
    </row>
    <row r="24938" spans="4:4" x14ac:dyDescent="0.2">
      <c r="D24938" s="6"/>
    </row>
    <row r="24939" spans="4:4" x14ac:dyDescent="0.2">
      <c r="D24939" s="6"/>
    </row>
    <row r="24940" spans="4:4" x14ac:dyDescent="0.2">
      <c r="D24940" s="6"/>
    </row>
    <row r="24941" spans="4:4" ht="13.5" thickBot="1" x14ac:dyDescent="0.25">
      <c r="D24941" s="9"/>
    </row>
    <row r="24942" spans="4:4" ht="15" x14ac:dyDescent="0.25">
      <c r="D24942" s="4"/>
    </row>
    <row r="24943" spans="4:4" x14ac:dyDescent="0.2">
      <c r="D24943" s="6"/>
    </row>
    <row r="24944" spans="4:4" x14ac:dyDescent="0.2">
      <c r="D24944" s="6"/>
    </row>
    <row r="24945" spans="4:4" x14ac:dyDescent="0.2">
      <c r="D24945" s="7"/>
    </row>
    <row r="24946" spans="4:4" x14ac:dyDescent="0.2">
      <c r="D24946" s="6"/>
    </row>
    <row r="24947" spans="4:4" x14ac:dyDescent="0.2">
      <c r="D24947" s="6"/>
    </row>
    <row r="24948" spans="4:4" x14ac:dyDescent="0.2">
      <c r="D24948" s="6"/>
    </row>
    <row r="24949" spans="4:4" x14ac:dyDescent="0.2">
      <c r="D24949" s="6"/>
    </row>
    <row r="24950" spans="4:4" x14ac:dyDescent="0.2">
      <c r="D24950" s="6"/>
    </row>
    <row r="24951" spans="4:4" x14ac:dyDescent="0.2">
      <c r="D24951" s="6"/>
    </row>
    <row r="24952" spans="4:4" x14ac:dyDescent="0.2">
      <c r="D24952" s="6"/>
    </row>
    <row r="24953" spans="4:4" x14ac:dyDescent="0.2">
      <c r="D24953" s="6"/>
    </row>
    <row r="24954" spans="4:4" x14ac:dyDescent="0.2">
      <c r="D24954" s="6"/>
    </row>
    <row r="24955" spans="4:4" x14ac:dyDescent="0.2">
      <c r="D24955" s="6"/>
    </row>
    <row r="24956" spans="4:4" x14ac:dyDescent="0.2">
      <c r="D24956" s="6"/>
    </row>
    <row r="24957" spans="4:4" ht="15" x14ac:dyDescent="0.25">
      <c r="D24957" s="8"/>
    </row>
    <row r="24958" spans="4:4" ht="15" x14ac:dyDescent="0.25">
      <c r="D24958" s="8"/>
    </row>
    <row r="24959" spans="4:4" ht="15" x14ac:dyDescent="0.25">
      <c r="D24959" s="8"/>
    </row>
    <row r="24960" spans="4:4" ht="15" x14ac:dyDescent="0.25">
      <c r="D24960" s="8"/>
    </row>
    <row r="24961" spans="4:4" ht="15" x14ac:dyDescent="0.25">
      <c r="D24961" s="8"/>
    </row>
    <row r="24962" spans="4:4" ht="15" x14ac:dyDescent="0.25">
      <c r="D24962" s="8"/>
    </row>
    <row r="24963" spans="4:4" x14ac:dyDescent="0.2">
      <c r="D24963" s="6"/>
    </row>
    <row r="24964" spans="4:4" x14ac:dyDescent="0.2">
      <c r="D24964" s="6"/>
    </row>
    <row r="24965" spans="4:4" x14ac:dyDescent="0.2">
      <c r="D24965" s="6"/>
    </row>
    <row r="24966" spans="4:4" x14ac:dyDescent="0.2">
      <c r="D24966" s="6"/>
    </row>
    <row r="24967" spans="4:4" x14ac:dyDescent="0.2">
      <c r="D24967" s="6"/>
    </row>
    <row r="24968" spans="4:4" x14ac:dyDescent="0.2">
      <c r="D24968" s="6"/>
    </row>
    <row r="24969" spans="4:4" x14ac:dyDescent="0.2">
      <c r="D24969" s="6"/>
    </row>
    <row r="24970" spans="4:4" x14ac:dyDescent="0.2">
      <c r="D24970" s="6"/>
    </row>
    <row r="24971" spans="4:4" x14ac:dyDescent="0.2">
      <c r="D24971" s="6"/>
    </row>
    <row r="24972" spans="4:4" x14ac:dyDescent="0.2">
      <c r="D24972" s="6"/>
    </row>
    <row r="24973" spans="4:4" ht="15" x14ac:dyDescent="0.25">
      <c r="D24973" s="8"/>
    </row>
    <row r="24974" spans="4:4" ht="15" x14ac:dyDescent="0.25">
      <c r="D24974" s="8"/>
    </row>
    <row r="24975" spans="4:4" ht="15" x14ac:dyDescent="0.25">
      <c r="D24975" s="8"/>
    </row>
    <row r="24976" spans="4:4" x14ac:dyDescent="0.2">
      <c r="D24976" s="6"/>
    </row>
    <row r="24977" spans="4:4" x14ac:dyDescent="0.2">
      <c r="D24977" s="6"/>
    </row>
    <row r="24978" spans="4:4" x14ac:dyDescent="0.2">
      <c r="D24978" s="6"/>
    </row>
    <row r="24979" spans="4:4" x14ac:dyDescent="0.2">
      <c r="D24979" s="6"/>
    </row>
    <row r="24980" spans="4:4" x14ac:dyDescent="0.2">
      <c r="D24980" s="6"/>
    </row>
    <row r="24981" spans="4:4" x14ac:dyDescent="0.2">
      <c r="D24981" s="6"/>
    </row>
    <row r="24982" spans="4:4" x14ac:dyDescent="0.2">
      <c r="D24982" s="6"/>
    </row>
    <row r="24983" spans="4:4" x14ac:dyDescent="0.2">
      <c r="D24983" s="6"/>
    </row>
    <row r="24984" spans="4:4" x14ac:dyDescent="0.2">
      <c r="D24984" s="6"/>
    </row>
    <row r="24985" spans="4:4" x14ac:dyDescent="0.2">
      <c r="D24985" s="6"/>
    </row>
    <row r="24986" spans="4:4" x14ac:dyDescent="0.2">
      <c r="D24986" s="6"/>
    </row>
    <row r="24987" spans="4:4" x14ac:dyDescent="0.2">
      <c r="D24987" s="6"/>
    </row>
    <row r="24988" spans="4:4" x14ac:dyDescent="0.2">
      <c r="D24988" s="6"/>
    </row>
    <row r="24989" spans="4:4" x14ac:dyDescent="0.2">
      <c r="D24989" s="6"/>
    </row>
    <row r="24990" spans="4:4" x14ac:dyDescent="0.2">
      <c r="D24990" s="6"/>
    </row>
    <row r="24991" spans="4:4" x14ac:dyDescent="0.2">
      <c r="D24991" s="6"/>
    </row>
    <row r="24992" spans="4:4" ht="13.5" thickBot="1" x14ac:dyDescent="0.25">
      <c r="D24992" s="9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Dash Board</vt:lpstr>
      <vt:lpstr>Report generator</vt:lpstr>
      <vt:lpstr>Co List</vt:lpstr>
      <vt:lpstr>Database</vt:lpstr>
      <vt:lpstr>max_g</vt:lpstr>
      <vt:lpstr>min_g</vt:lpstr>
    </vt:vector>
  </TitlesOfParts>
  <Company>CODEMA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Sabine KRANZL</dc:creator>
  <cp:lastModifiedBy>Dhiren Desai</cp:lastModifiedBy>
  <cp:lastPrinted>2007-03-22T15:15:57Z</cp:lastPrinted>
  <dcterms:created xsi:type="dcterms:W3CDTF">2007-01-17T15:46:20Z</dcterms:created>
  <dcterms:modified xsi:type="dcterms:W3CDTF">2020-11-09T09:47:12Z</dcterms:modified>
</cp:coreProperties>
</file>